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178AF5C7-4DE6-4058-A235-6FB8D54A9871}" xr6:coauthVersionLast="47" xr6:coauthVersionMax="47" xr10:uidLastSave="{00000000-0000-0000-0000-000000000000}"/>
  <bookViews>
    <workbookView xWindow="-108" yWindow="-108" windowWidth="23256" windowHeight="13896" xr2:uid="{1274D504-CA81-445B-9E7E-122A3AE544FE}"/>
  </bookViews>
  <sheets>
    <sheet name="STAFF-DR-01-002 Rev" sheetId="1" r:id="rId1"/>
  </sheets>
  <externalReferences>
    <externalReference r:id="rId2"/>
    <externalReference r:id="rId3"/>
  </externalReference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AccountPrior">'[1]12 Months Preceding the BP'!$A$11:$A$255</definedName>
    <definedName name="AccountRecent">'[1]BASE PERIOD'!$A$11:$A$246</definedName>
    <definedName name="ActualData">'[1]Actual Data'!$A$2:$N$250</definedName>
    <definedName name="ALLOCTABLE">[2]ALLOCTABLE!$A$3:$D$36</definedName>
    <definedName name="AmountFP">'[2]FORECASTED PERIOD'!$E$11:$E$243</definedName>
    <definedName name="APPORT">[2]SCH_E1!$AH$275</definedName>
    <definedName name="Base_Period">[2]LOGO!$B$10</definedName>
    <definedName name="Base1">'[1]12 Months Preceding the BP'!$F$11:$F$255</definedName>
    <definedName name="Base10">'[1]12 Months Preceding the BP'!$O$11:$O$255</definedName>
    <definedName name="Base11">'[1]12 Months Preceding the BP'!$P$11:$P$255</definedName>
    <definedName name="Base12">'[1]12 Months Preceding the BP'!$Q$11:$Q$255</definedName>
    <definedName name="Base2">'[1]12 Months Preceding the BP'!$G$11:$G$255</definedName>
    <definedName name="Base3">'[1]12 Months Preceding the BP'!$H$11:$H$255</definedName>
    <definedName name="Base4">'[1]12 Months Preceding the BP'!$I$11:$I$255</definedName>
    <definedName name="Base5">'[1]12 Months Preceding the BP'!$J$11:$J$255</definedName>
    <definedName name="Base6">'[1]12 Months Preceding the BP'!$K$11:$K$255</definedName>
    <definedName name="Base7">'[1]12 Months Preceding the BP'!$L$11:$L$255</definedName>
    <definedName name="Base8">'[1]12 Months Preceding the BP'!$M$11:$M$255</definedName>
    <definedName name="Base9">'[1]12 Months Preceding the BP'!$N$11:$N$255</definedName>
    <definedName name="BasePeriod">'[1]BASE PERIOD'!$A$11:$Q$246</definedName>
    <definedName name="BPActual">'[1]BP Data'!$A$2:$N$226</definedName>
    <definedName name="BPrev1">'[2]BP Rev by Product'!$G$11:$G$79</definedName>
    <definedName name="BPrev10">'[2]BP Rev by Product'!$P$11:$P$79</definedName>
    <definedName name="BPrev11">'[2]BP Rev by Product'!$Q$11:$Q$79</definedName>
    <definedName name="BPrev12">'[2]BP Rev by Product'!$R$11:$R$79</definedName>
    <definedName name="BPrev2">'[2]BP Rev by Product'!$H$11:$H$79</definedName>
    <definedName name="BPrev3">'[2]BP Rev by Product'!$I$11:$I$79</definedName>
    <definedName name="BPrev4">'[2]BP Rev by Product'!$J$11:$J$79</definedName>
    <definedName name="BPrev5">'[2]BP Rev by Product'!$K$11:$K$79</definedName>
    <definedName name="BPrev6">'[2]BP Rev by Product'!$L$11:$L$79</definedName>
    <definedName name="BPrev7">'[2]BP Rev by Product'!$M$11:$M$79</definedName>
    <definedName name="BPrev8">'[2]BP Rev by Product'!$N$11:$N$79</definedName>
    <definedName name="BPrev9">'[2]BP Rev by Product'!$O$11:$O$79</definedName>
    <definedName name="BPrevACCT">'[2]BP Rev by Product'!$A$11:$A$79</definedName>
    <definedName name="BPREVPROD">'[2]BP Rev by Product'!$D$11:$D$79</definedName>
    <definedName name="C_1_PROEXP">[2]SCH_C1!$G$23</definedName>
    <definedName name="CASE">[2]LOGO!$B$6</definedName>
    <definedName name="CODE">'[1]12 Months Preceding the BP'!$C$11:$C$255</definedName>
    <definedName name="CodeF">'[2]FORECASTED PERIOD'!$C$11:$C$243</definedName>
    <definedName name="CodePrior">'[1]12 Months Preceding the BP'!$C$11:$C$255</definedName>
    <definedName name="CodeRecent">'[1]BASE PERIOD'!$C$11:$C$246</definedName>
    <definedName name="CommonE">'[2]SCH B-2.1'!$C$251</definedName>
    <definedName name="COMPANY">[2]LOGO!$B$5</definedName>
    <definedName name="COMPTAX">[2]LOGO!$C$26</definedName>
    <definedName name="D_1_INTADJ">[2]SCH_D2.19!$AC$94</definedName>
    <definedName name="Data">[2]LOGO!$B$12</definedName>
    <definedName name="DataB">[2]LOGO!$B$14</definedName>
    <definedName name="DataF">[2]LOGO!$B$13</definedName>
    <definedName name="DEPT">[2]LOGO!$B$9</definedName>
    <definedName name="ERBR_BP">'[2]RB vs Cap DR-01-024 Pg3'!$J$56</definedName>
    <definedName name="ERBR_FP">'[2]RB vs Cap FP 16(6)(f) Page 3'!$J$56</definedName>
    <definedName name="ExpGRCF">[2]SCH_H!$I$81</definedName>
    <definedName name="FERCFP">'[2]FORECASTED PERIOD'!$D$11:$D$243</definedName>
    <definedName name="FIT">[2]LOGO!$C$25</definedName>
    <definedName name="Forecast">[2]LOGO!$B$11</definedName>
    <definedName name="Forecast1">'[2]FORECASTED PERIOD'!$F$11:$F$243</definedName>
    <definedName name="Forecast10">'[2]FORECASTED PERIOD'!$O$11:$O$243</definedName>
    <definedName name="Forecast11">'[2]FORECASTED PERIOD'!$P$11:$P$243</definedName>
    <definedName name="Forecast12">'[2]FORECASTED PERIOD'!$Q$11:$Q$243</definedName>
    <definedName name="Forecast2">'[2]FORECASTED PERIOD'!$G$11:$G$243</definedName>
    <definedName name="Forecast3">'[2]FORECASTED PERIOD'!$H$11:$H$243</definedName>
    <definedName name="forecast4">'[2]FORECASTED PERIOD'!$I$11:$I$243</definedName>
    <definedName name="Forecast5">'[2]FORECASTED PERIOD'!$J$11:$J$243</definedName>
    <definedName name="Forecast6">'[2]FORECASTED PERIOD'!$K$11:$K$243</definedName>
    <definedName name="Forecast7">'[2]FORECASTED PERIOD'!$L$11:$L$243</definedName>
    <definedName name="Forecast8">'[2]FORECASTED PERIOD'!$M$11:$M$243</definedName>
    <definedName name="Forecast9">'[2]FORECASTED PERIOD'!$N$11:$N$243</definedName>
    <definedName name="FPERIOD">'[2]FORECASTED PERIOD'!$A$11:$Q$243</definedName>
    <definedName name="FPrev1">'[2]FP Rev by Product'!$G$12:$G$72</definedName>
    <definedName name="FPrev10">'[2]FP Rev by Product'!$P$12:$P$72</definedName>
    <definedName name="FPrev11">'[2]FP Rev by Product'!$Q$12:$Q$72</definedName>
    <definedName name="FPrev12">'[2]FP Rev by Product'!$R$12:$R$72</definedName>
    <definedName name="FPrev2">'[2]FP Rev by Product'!$H$12:$H$72</definedName>
    <definedName name="FPrev3">'[2]FP Rev by Product'!$I$12:$I$72</definedName>
    <definedName name="FPrev4">'[2]FP Rev by Product'!$J$12:$J$72</definedName>
    <definedName name="FPrev5">'[2]FP Rev by Product'!$K$12:$K$72</definedName>
    <definedName name="FPrev6">'[2]FP Rev by Product'!$L$12:$L$72</definedName>
    <definedName name="FPrev7">'[2]FP Rev by Product'!$M$12:$M$72</definedName>
    <definedName name="FPrev8">'[2]FP Rev by Product'!$N$12:$N$72</definedName>
    <definedName name="FPrev9">'[2]FP Rev by Product'!$O$12:$O$72</definedName>
    <definedName name="FPrevAcct">'[2]FP Rev by Product'!$A$12:$A$72</definedName>
    <definedName name="FPrevProd">'[2]FP Rev by Product'!$D$12:$D$72</definedName>
    <definedName name="GRCF">[2]SCH_H!$I$34</definedName>
    <definedName name="GRCFdiff">'[2]Rate Case Drivers'!$J$20</definedName>
    <definedName name="GRCFold">'[2]Rate Case Drivers'!$C$20</definedName>
    <definedName name="KPSC">[2]LOGO!$C$24</definedName>
    <definedName name="KPSCMaint">[2]LOGO!$C$23</definedName>
    <definedName name="MINCR">[2]SCH_C1!$G$17</definedName>
    <definedName name="PERIOD">[2]LOGO!$B$7</definedName>
    <definedName name="PeriodF">[2]LOGO!$B$8</definedName>
    <definedName name="PLANT_IN_SERVICE">[2]SCH_B1!$I$18</definedName>
    <definedName name="_xlnm.Print_Area" localSheetId="0">'STAFF-DR-01-002 Rev'!$A$1:$BD$45</definedName>
    <definedName name="_xlnm.Print_Titles" localSheetId="0">'STAFF-DR-01-002 Rev'!$A:$C</definedName>
    <definedName name="Prior1">'[1]12 Months Preceding the BP'!$F$11:$F$255</definedName>
    <definedName name="Prior10">'[1]12 Months Preceding the BP'!$O$11:$O$255</definedName>
    <definedName name="Prior11">'[1]12 Months Preceding the BP'!$P$11:$P$255</definedName>
    <definedName name="Prior12">'[1]12 Months Preceding the BP'!$Q$11:$Q$255</definedName>
    <definedName name="Prior2">'[1]12 Months Preceding the BP'!$G$11:$G$255</definedName>
    <definedName name="Prior3">'[1]12 Months Preceding the BP'!$H$11:$H$255</definedName>
    <definedName name="Prior4">'[1]12 Months Preceding the BP'!$I$11:$I$255</definedName>
    <definedName name="Prior5">'[1]12 Months Preceding the BP'!$J$11:$J$255</definedName>
    <definedName name="Prior6">'[1]12 Months Preceding the BP'!$K$11:$K$255</definedName>
    <definedName name="Prior7">'[1]12 Months Preceding the BP'!$L$11:$L$255</definedName>
    <definedName name="Prior8">'[1]12 Months Preceding the BP'!$M$11:$M$255</definedName>
    <definedName name="Prior9">'[1]12 Months Preceding the BP'!$N$11:$N$255</definedName>
    <definedName name="Recent1">'[1]BASE PERIOD'!$F$11:$F$246</definedName>
    <definedName name="Recent10">'[1]BASE PERIOD'!$O$11:$O$246</definedName>
    <definedName name="Recent11">'[1]BASE PERIOD'!$P$11:$P$246</definedName>
    <definedName name="Recent12">'[1]BASE PERIOD'!$Q$11:$Q$246</definedName>
    <definedName name="Recent2">'[1]BASE PERIOD'!$G$11:$G$246</definedName>
    <definedName name="Recent3">'[1]BASE PERIOD'!$H$11:$H$246</definedName>
    <definedName name="Recent4">'[1]BASE PERIOD'!$I$11:$I$246</definedName>
    <definedName name="Recent5">'[1]BASE PERIOD'!$J$11:$J$246</definedName>
    <definedName name="Recent6">'[1]BASE PERIOD'!$K$11:$K$246</definedName>
    <definedName name="Recent7">'[1]BASE PERIOD'!$L$11:$L$246</definedName>
    <definedName name="Recent8">'[1]BASE PERIOD'!$M$11:$M$246</definedName>
    <definedName name="Recent9">'[1]BASE PERIOD'!$N$11:$N$246</definedName>
    <definedName name="RofR">'[2]SCH_J1 - Forecast'!$M$21</definedName>
    <definedName name="RofRdiff">'[2]Rate Case Drivers'!$I$16</definedName>
    <definedName name="RofRold">'[2]Rate Case Drivers'!$C$16</definedName>
    <definedName name="SCH_D1_ERROR_CHECK">[2]SCH_C2!$J$38</definedName>
    <definedName name="SIT">[2]LOGO!$C$24</definedName>
    <definedName name="TAXRECONTABLE">[2]SCH_E1!$T$160:$X$168</definedName>
    <definedName name="Testyear">[2]LOGO!$B$17</definedName>
    <definedName name="TESTYR">[2]LOGO!$B$10</definedName>
    <definedName name="Type">[2]LOGO!$B$15</definedName>
    <definedName name="UncollExp">[2]LOGO!$C$22</definedName>
    <definedName name="UncollRatio">[2]LOGO!$C$22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8" i="1" l="1"/>
  <c r="AZ38" i="1"/>
  <c r="AV38" i="1"/>
  <c r="AR38" i="1"/>
  <c r="AN38" i="1"/>
  <c r="AJ38" i="1"/>
  <c r="AF38" i="1"/>
  <c r="AB38" i="1"/>
  <c r="X38" i="1"/>
  <c r="T38" i="1"/>
  <c r="P38" i="1"/>
  <c r="L38" i="1"/>
  <c r="F38" i="1"/>
  <c r="C38" i="1"/>
  <c r="BD37" i="1"/>
  <c r="AZ37" i="1"/>
  <c r="AV37" i="1"/>
  <c r="AR37" i="1"/>
  <c r="AN37" i="1"/>
  <c r="AJ37" i="1"/>
  <c r="AF37" i="1"/>
  <c r="AB37" i="1"/>
  <c r="X37" i="1"/>
  <c r="T37" i="1"/>
  <c r="P37" i="1"/>
  <c r="L37" i="1"/>
  <c r="E37" i="1"/>
  <c r="F37" i="1"/>
  <c r="C37" i="1"/>
  <c r="BD36" i="1"/>
  <c r="AZ36" i="1"/>
  <c r="AV36" i="1"/>
  <c r="AR36" i="1"/>
  <c r="AN36" i="1"/>
  <c r="AJ36" i="1"/>
  <c r="AF36" i="1"/>
  <c r="AB36" i="1"/>
  <c r="X36" i="1"/>
  <c r="T36" i="1"/>
  <c r="P36" i="1"/>
  <c r="L36" i="1"/>
  <c r="E36" i="1"/>
  <c r="C36" i="1"/>
  <c r="BD35" i="1"/>
  <c r="AZ35" i="1"/>
  <c r="AV35" i="1"/>
  <c r="AR35" i="1"/>
  <c r="AN35" i="1"/>
  <c r="AJ35" i="1"/>
  <c r="AF35" i="1"/>
  <c r="AB35" i="1"/>
  <c r="X35" i="1"/>
  <c r="T35" i="1"/>
  <c r="P35" i="1"/>
  <c r="E35" i="1"/>
  <c r="F35" i="1"/>
  <c r="H35" i="1" s="1"/>
  <c r="C35" i="1"/>
  <c r="BD34" i="1"/>
  <c r="AZ34" i="1"/>
  <c r="AV34" i="1"/>
  <c r="AR34" i="1"/>
  <c r="AN34" i="1"/>
  <c r="AJ34" i="1"/>
  <c r="AF34" i="1"/>
  <c r="AB34" i="1"/>
  <c r="X34" i="1"/>
  <c r="T34" i="1"/>
  <c r="P34" i="1"/>
  <c r="L34" i="1"/>
  <c r="E34" i="1"/>
  <c r="F34" i="1"/>
  <c r="C34" i="1"/>
  <c r="BD33" i="1"/>
  <c r="AZ33" i="1"/>
  <c r="AV33" i="1"/>
  <c r="AR33" i="1"/>
  <c r="AN33" i="1"/>
  <c r="AJ33" i="1"/>
  <c r="AF33" i="1"/>
  <c r="AB33" i="1"/>
  <c r="X33" i="1"/>
  <c r="T33" i="1"/>
  <c r="P33" i="1"/>
  <c r="L33" i="1"/>
  <c r="E33" i="1"/>
  <c r="C33" i="1"/>
  <c r="BD32" i="1"/>
  <c r="AZ32" i="1"/>
  <c r="AV32" i="1"/>
  <c r="AR32" i="1"/>
  <c r="AN32" i="1"/>
  <c r="AJ32" i="1"/>
  <c r="AF32" i="1"/>
  <c r="AB32" i="1"/>
  <c r="X32" i="1"/>
  <c r="T32" i="1"/>
  <c r="P32" i="1"/>
  <c r="F32" i="1"/>
  <c r="H32" i="1" s="1"/>
  <c r="E32" i="1"/>
  <c r="BD31" i="1"/>
  <c r="AZ31" i="1"/>
  <c r="AV31" i="1"/>
  <c r="AR31" i="1"/>
  <c r="AN31" i="1"/>
  <c r="AJ31" i="1"/>
  <c r="AF31" i="1"/>
  <c r="AB31" i="1"/>
  <c r="X31" i="1"/>
  <c r="T31" i="1"/>
  <c r="P31" i="1"/>
  <c r="L31" i="1"/>
  <c r="E31" i="1"/>
  <c r="C31" i="1"/>
  <c r="BD30" i="1"/>
  <c r="AZ30" i="1"/>
  <c r="AV30" i="1"/>
  <c r="AR30" i="1"/>
  <c r="AN30" i="1"/>
  <c r="AJ30" i="1"/>
  <c r="AF30" i="1"/>
  <c r="AB30" i="1"/>
  <c r="X30" i="1"/>
  <c r="T30" i="1"/>
  <c r="P30" i="1"/>
  <c r="E30" i="1"/>
  <c r="F30" i="1"/>
  <c r="H30" i="1" s="1"/>
  <c r="C30" i="1"/>
  <c r="BD29" i="1"/>
  <c r="AZ29" i="1"/>
  <c r="AV29" i="1"/>
  <c r="AR29" i="1"/>
  <c r="AN29" i="1"/>
  <c r="AJ29" i="1"/>
  <c r="AF29" i="1"/>
  <c r="AB29" i="1"/>
  <c r="X29" i="1"/>
  <c r="T29" i="1"/>
  <c r="P29" i="1"/>
  <c r="L29" i="1"/>
  <c r="F29" i="1"/>
  <c r="E29" i="1"/>
  <c r="C29" i="1"/>
  <c r="BD28" i="1"/>
  <c r="AZ28" i="1"/>
  <c r="AV28" i="1"/>
  <c r="AR28" i="1"/>
  <c r="AN28" i="1"/>
  <c r="AJ28" i="1"/>
  <c r="AF28" i="1"/>
  <c r="AB28" i="1"/>
  <c r="X28" i="1"/>
  <c r="T28" i="1"/>
  <c r="P28" i="1"/>
  <c r="L28" i="1"/>
  <c r="E28" i="1"/>
  <c r="C28" i="1"/>
  <c r="BD27" i="1"/>
  <c r="AZ27" i="1"/>
  <c r="AV27" i="1"/>
  <c r="AR27" i="1"/>
  <c r="AN27" i="1"/>
  <c r="AJ27" i="1"/>
  <c r="AF27" i="1"/>
  <c r="AB27" i="1"/>
  <c r="X27" i="1"/>
  <c r="T27" i="1"/>
  <c r="P27" i="1"/>
  <c r="E27" i="1"/>
  <c r="F27" i="1"/>
  <c r="C27" i="1"/>
  <c r="BD26" i="1"/>
  <c r="AZ26" i="1"/>
  <c r="AV26" i="1"/>
  <c r="AR26" i="1"/>
  <c r="AN26" i="1"/>
  <c r="AJ26" i="1"/>
  <c r="AF26" i="1"/>
  <c r="AB26" i="1"/>
  <c r="X26" i="1"/>
  <c r="T26" i="1"/>
  <c r="P26" i="1"/>
  <c r="L26" i="1"/>
  <c r="F26" i="1"/>
  <c r="E26" i="1"/>
  <c r="C26" i="1"/>
  <c r="BD25" i="1"/>
  <c r="AZ25" i="1"/>
  <c r="AV25" i="1"/>
  <c r="AR25" i="1"/>
  <c r="AN25" i="1"/>
  <c r="AJ25" i="1"/>
  <c r="AF25" i="1"/>
  <c r="AB25" i="1"/>
  <c r="X25" i="1"/>
  <c r="T25" i="1"/>
  <c r="P25" i="1"/>
  <c r="F25" i="1"/>
  <c r="L25" i="1"/>
  <c r="E25" i="1"/>
  <c r="BD24" i="1"/>
  <c r="AZ24" i="1"/>
  <c r="AV24" i="1"/>
  <c r="AR24" i="1"/>
  <c r="AN24" i="1"/>
  <c r="AJ24" i="1"/>
  <c r="AF24" i="1"/>
  <c r="AB24" i="1"/>
  <c r="X24" i="1"/>
  <c r="T24" i="1"/>
  <c r="P24" i="1"/>
  <c r="L24" i="1"/>
  <c r="F24" i="1"/>
  <c r="E24" i="1"/>
  <c r="C24" i="1"/>
  <c r="BD23" i="1"/>
  <c r="AZ23" i="1"/>
  <c r="AV23" i="1"/>
  <c r="AR23" i="1"/>
  <c r="AN23" i="1"/>
  <c r="AJ23" i="1"/>
  <c r="AF23" i="1"/>
  <c r="AB23" i="1"/>
  <c r="X23" i="1"/>
  <c r="T23" i="1"/>
  <c r="P23" i="1"/>
  <c r="L23" i="1"/>
  <c r="E23" i="1"/>
  <c r="BD22" i="1"/>
  <c r="AZ22" i="1"/>
  <c r="AV22" i="1"/>
  <c r="AR22" i="1"/>
  <c r="AN22" i="1"/>
  <c r="AJ22" i="1"/>
  <c r="AF22" i="1"/>
  <c r="AB22" i="1"/>
  <c r="X22" i="1"/>
  <c r="T22" i="1"/>
  <c r="P22" i="1"/>
  <c r="L22" i="1"/>
  <c r="F22" i="1"/>
  <c r="E22" i="1"/>
  <c r="C22" i="1"/>
  <c r="BD21" i="1"/>
  <c r="AZ21" i="1"/>
  <c r="AV21" i="1"/>
  <c r="AR21" i="1"/>
  <c r="AN21" i="1"/>
  <c r="AJ21" i="1"/>
  <c r="AF21" i="1"/>
  <c r="AB21" i="1"/>
  <c r="X21" i="1"/>
  <c r="T21" i="1"/>
  <c r="P21" i="1"/>
  <c r="F21" i="1"/>
  <c r="L21" i="1"/>
  <c r="C21" i="1"/>
  <c r="BD20" i="1"/>
  <c r="AZ20" i="1"/>
  <c r="AV20" i="1"/>
  <c r="AR20" i="1"/>
  <c r="AN20" i="1"/>
  <c r="AJ20" i="1"/>
  <c r="AF20" i="1"/>
  <c r="AB20" i="1"/>
  <c r="X20" i="1"/>
  <c r="T20" i="1"/>
  <c r="P20" i="1"/>
  <c r="E20" i="1"/>
  <c r="F20" i="1"/>
  <c r="BD19" i="1"/>
  <c r="AZ19" i="1"/>
  <c r="AV19" i="1"/>
  <c r="AR19" i="1"/>
  <c r="AN19" i="1"/>
  <c r="AJ19" i="1"/>
  <c r="AF19" i="1"/>
  <c r="AB19" i="1"/>
  <c r="X19" i="1"/>
  <c r="T19" i="1"/>
  <c r="P19" i="1"/>
  <c r="F19" i="1"/>
  <c r="H19" i="1" s="1"/>
  <c r="E19" i="1"/>
  <c r="C19" i="1"/>
  <c r="BD18" i="1"/>
  <c r="AZ18" i="1"/>
  <c r="AV18" i="1"/>
  <c r="AR18" i="1"/>
  <c r="AN18" i="1"/>
  <c r="AJ18" i="1"/>
  <c r="AF18" i="1"/>
  <c r="AB18" i="1"/>
  <c r="X18" i="1"/>
  <c r="R43" i="1"/>
  <c r="R45" i="1" s="1"/>
  <c r="P18" i="1"/>
  <c r="L18" i="1"/>
  <c r="F18" i="1"/>
  <c r="C18" i="1"/>
  <c r="BD17" i="1"/>
  <c r="AZ17" i="1"/>
  <c r="AV17" i="1"/>
  <c r="AR17" i="1"/>
  <c r="AN17" i="1"/>
  <c r="AJ17" i="1"/>
  <c r="AF17" i="1"/>
  <c r="AB17" i="1"/>
  <c r="X17" i="1"/>
  <c r="T17" i="1"/>
  <c r="P17" i="1"/>
  <c r="L17" i="1"/>
  <c r="F17" i="1"/>
  <c r="E17" i="1"/>
  <c r="C17" i="1"/>
  <c r="BD16" i="1"/>
  <c r="AZ16" i="1"/>
  <c r="AV16" i="1"/>
  <c r="AR16" i="1"/>
  <c r="AN16" i="1"/>
  <c r="AJ16" i="1"/>
  <c r="AF16" i="1"/>
  <c r="AB16" i="1"/>
  <c r="X16" i="1"/>
  <c r="T16" i="1"/>
  <c r="P16" i="1"/>
  <c r="F16" i="1"/>
  <c r="L16" i="1"/>
  <c r="C16" i="1"/>
  <c r="BD15" i="1"/>
  <c r="AZ15" i="1"/>
  <c r="AV15" i="1"/>
  <c r="AR15" i="1"/>
  <c r="AN15" i="1"/>
  <c r="AJ15" i="1"/>
  <c r="AF15" i="1"/>
  <c r="AB15" i="1"/>
  <c r="X15" i="1"/>
  <c r="T15" i="1"/>
  <c r="P15" i="1"/>
  <c r="E15" i="1"/>
  <c r="F15" i="1"/>
  <c r="C15" i="1"/>
  <c r="BD14" i="1"/>
  <c r="AZ14" i="1"/>
  <c r="AV14" i="1"/>
  <c r="AR14" i="1"/>
  <c r="AN14" i="1"/>
  <c r="AJ14" i="1"/>
  <c r="AF14" i="1"/>
  <c r="AB14" i="1"/>
  <c r="X14" i="1"/>
  <c r="T14" i="1"/>
  <c r="P14" i="1"/>
  <c r="L14" i="1"/>
  <c r="F14" i="1"/>
  <c r="E14" i="1"/>
  <c r="C14" i="1"/>
  <c r="BD13" i="1"/>
  <c r="AZ13" i="1"/>
  <c r="AV13" i="1"/>
  <c r="AR13" i="1"/>
  <c r="AN13" i="1"/>
  <c r="AJ13" i="1"/>
  <c r="AF13" i="1"/>
  <c r="AB13" i="1"/>
  <c r="X13" i="1"/>
  <c r="T13" i="1"/>
  <c r="P13" i="1"/>
  <c r="L13" i="1"/>
  <c r="C13" i="1"/>
  <c r="BD12" i="1"/>
  <c r="AZ12" i="1"/>
  <c r="AV12" i="1"/>
  <c r="AR12" i="1"/>
  <c r="AN12" i="1"/>
  <c r="AJ12" i="1"/>
  <c r="AF12" i="1"/>
  <c r="AB12" i="1"/>
  <c r="X12" i="1"/>
  <c r="T12" i="1"/>
  <c r="P12" i="1"/>
  <c r="E12" i="1"/>
  <c r="F12" i="1"/>
  <c r="C12" i="1"/>
  <c r="BD11" i="1"/>
  <c r="AZ11" i="1"/>
  <c r="AV11" i="1"/>
  <c r="AR11" i="1"/>
  <c r="AN11" i="1"/>
  <c r="AJ11" i="1"/>
  <c r="AF11" i="1"/>
  <c r="AB11" i="1"/>
  <c r="X11" i="1"/>
  <c r="T11" i="1"/>
  <c r="P11" i="1"/>
  <c r="L11" i="1"/>
  <c r="F11" i="1"/>
  <c r="E11" i="1"/>
  <c r="C11" i="1"/>
  <c r="BD10" i="1"/>
  <c r="AZ10" i="1"/>
  <c r="AV10" i="1"/>
  <c r="AR10" i="1"/>
  <c r="AN10" i="1"/>
  <c r="AJ10" i="1"/>
  <c r="AF10" i="1"/>
  <c r="AB10" i="1"/>
  <c r="X10" i="1"/>
  <c r="T10" i="1"/>
  <c r="P10" i="1"/>
  <c r="F10" i="1"/>
  <c r="E10" i="1"/>
  <c r="C10" i="1"/>
  <c r="BD9" i="1"/>
  <c r="AZ9" i="1"/>
  <c r="AV9" i="1"/>
  <c r="AR9" i="1"/>
  <c r="AN9" i="1"/>
  <c r="AJ9" i="1"/>
  <c r="AF9" i="1"/>
  <c r="AB9" i="1"/>
  <c r="X9" i="1"/>
  <c r="T9" i="1"/>
  <c r="P9" i="1"/>
  <c r="L9" i="1"/>
  <c r="F9" i="1"/>
  <c r="C9" i="1"/>
  <c r="BD8" i="1"/>
  <c r="AZ8" i="1"/>
  <c r="AV8" i="1"/>
  <c r="AR8" i="1"/>
  <c r="AN8" i="1"/>
  <c r="AJ8" i="1"/>
  <c r="AF8" i="1"/>
  <c r="AB8" i="1"/>
  <c r="X8" i="1"/>
  <c r="T8" i="1"/>
  <c r="P8" i="1"/>
  <c r="L8" i="1"/>
  <c r="F8" i="1"/>
  <c r="E8" i="1"/>
  <c r="C8" i="1"/>
  <c r="BC43" i="1"/>
  <c r="BD7" i="1"/>
  <c r="AZ7" i="1"/>
  <c r="AX43" i="1"/>
  <c r="AU43" i="1"/>
  <c r="AU45" i="1" s="1"/>
  <c r="AV7" i="1"/>
  <c r="AQ43" i="1"/>
  <c r="AR7" i="1"/>
  <c r="AM43" i="1"/>
  <c r="AM45" i="1" s="1"/>
  <c r="AL43" i="1"/>
  <c r="AI43" i="1"/>
  <c r="AI45" i="1" s="1"/>
  <c r="AH43" i="1"/>
  <c r="AH45" i="1" s="1"/>
  <c r="AE43" i="1"/>
  <c r="AD43" i="1"/>
  <c r="AD45" i="1" s="1"/>
  <c r="AA43" i="1"/>
  <c r="AA45" i="1" s="1"/>
  <c r="Z43" i="1"/>
  <c r="W43" i="1"/>
  <c r="W45" i="1" s="1"/>
  <c r="X7" i="1"/>
  <c r="T7" i="1"/>
  <c r="O43" i="1"/>
  <c r="O45" i="1" s="1"/>
  <c r="N43" i="1"/>
  <c r="K43" i="1"/>
  <c r="K45" i="1" s="1"/>
  <c r="J43" i="1"/>
  <c r="J45" i="1" s="1"/>
  <c r="C7" i="1"/>
  <c r="H12" i="1" l="1"/>
  <c r="G8" i="1"/>
  <c r="G11" i="1"/>
  <c r="G20" i="1"/>
  <c r="H27" i="1"/>
  <c r="H14" i="1"/>
  <c r="H34" i="1"/>
  <c r="G35" i="1"/>
  <c r="H17" i="1"/>
  <c r="H24" i="1"/>
  <c r="H22" i="1"/>
  <c r="H10" i="1"/>
  <c r="H26" i="1"/>
  <c r="H11" i="1"/>
  <c r="G27" i="1"/>
  <c r="G12" i="1"/>
  <c r="H29" i="1"/>
  <c r="H8" i="1"/>
  <c r="G15" i="1"/>
  <c r="G30" i="1"/>
  <c r="G32" i="1"/>
  <c r="G19" i="1"/>
  <c r="H20" i="1"/>
  <c r="G34" i="1"/>
  <c r="H15" i="1"/>
  <c r="N45" i="1"/>
  <c r="G17" i="1"/>
  <c r="G25" i="1"/>
  <c r="H25" i="1"/>
  <c r="G26" i="1"/>
  <c r="AL45" i="1"/>
  <c r="G10" i="1"/>
  <c r="AQ45" i="1"/>
  <c r="Z45" i="1"/>
  <c r="AX45" i="1"/>
  <c r="G37" i="1"/>
  <c r="H37" i="1"/>
  <c r="G14" i="1"/>
  <c r="G22" i="1"/>
  <c r="AE45" i="1"/>
  <c r="BC45" i="1"/>
  <c r="AP43" i="1"/>
  <c r="AP45" i="1" s="1"/>
  <c r="L7" i="1"/>
  <c r="AB7" i="1"/>
  <c r="E13" i="1"/>
  <c r="L19" i="1"/>
  <c r="S43" i="1"/>
  <c r="S45" i="1" s="1"/>
  <c r="L12" i="1"/>
  <c r="F13" i="1"/>
  <c r="E18" i="1"/>
  <c r="G18" i="1" s="1"/>
  <c r="T18" i="1"/>
  <c r="F23" i="1"/>
  <c r="L27" i="1"/>
  <c r="F28" i="1"/>
  <c r="L32" i="1"/>
  <c r="F33" i="1"/>
  <c r="E38" i="1"/>
  <c r="G38" i="1" s="1"/>
  <c r="V43" i="1"/>
  <c r="V45" i="1" s="1"/>
  <c r="AT43" i="1"/>
  <c r="AT45" i="1" s="1"/>
  <c r="P7" i="1"/>
  <c r="AF7" i="1"/>
  <c r="L10" i="1"/>
  <c r="E16" i="1"/>
  <c r="G16" i="1" s="1"/>
  <c r="E21" i="1"/>
  <c r="G21" i="1" s="1"/>
  <c r="E9" i="1"/>
  <c r="G9" i="1" s="1"/>
  <c r="L15" i="1"/>
  <c r="L20" i="1"/>
  <c r="L30" i="1"/>
  <c r="F31" i="1"/>
  <c r="H31" i="1" s="1"/>
  <c r="L35" i="1"/>
  <c r="F36" i="1"/>
  <c r="H36" i="1" s="1"/>
  <c r="AY43" i="1"/>
  <c r="AY45" i="1" s="1"/>
  <c r="BB43" i="1"/>
  <c r="BB45" i="1" s="1"/>
  <c r="E7" i="1"/>
  <c r="AJ7" i="1"/>
  <c r="F7" i="1"/>
  <c r="G24" i="1"/>
  <c r="G29" i="1"/>
  <c r="AN7" i="1"/>
  <c r="H13" i="1" l="1"/>
  <c r="H9" i="1"/>
  <c r="H21" i="1"/>
  <c r="G7" i="1"/>
  <c r="E43" i="1"/>
  <c r="E45" i="1" s="1"/>
  <c r="H38" i="1"/>
  <c r="G33" i="1"/>
  <c r="H33" i="1"/>
  <c r="H18" i="1"/>
  <c r="H16" i="1"/>
  <c r="G13" i="1"/>
  <c r="G31" i="1"/>
  <c r="H28" i="1"/>
  <c r="G28" i="1"/>
  <c r="G36" i="1"/>
  <c r="H7" i="1"/>
  <c r="F43" i="1"/>
  <c r="F45" i="1" s="1"/>
  <c r="G23" i="1"/>
  <c r="H23" i="1"/>
</calcChain>
</file>

<file path=xl/sharedStrings.xml><?xml version="1.0" encoding="utf-8"?>
<sst xmlns="http://schemas.openxmlformats.org/spreadsheetml/2006/main" count="41" uniqueCount="27">
  <si>
    <t>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</si>
  <si>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</si>
  <si>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</si>
  <si>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</si>
  <si>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</si>
  <si>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</si>
  <si>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</si>
  <si>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</si>
  <si>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</si>
  <si>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</si>
  <si>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</si>
  <si>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</si>
  <si>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</si>
  <si>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Account</t>
  </si>
  <si>
    <t>Description</t>
  </si>
  <si>
    <t>Prior 12 Months</t>
  </si>
  <si>
    <t>Variance</t>
  </si>
  <si>
    <t>% Change</t>
  </si>
  <si>
    <t>2024</t>
  </si>
  <si>
    <t>2025</t>
  </si>
  <si>
    <t>Late Pmt and Forf Disc</t>
  </si>
  <si>
    <t>Extra-Facilities</t>
  </si>
  <si>
    <t>Foreign Pole Revenue</t>
  </si>
  <si>
    <t>Distribution Charge - Network</t>
  </si>
  <si>
    <t>(1) Rates approved in Case No. 2022-00372 initially became effective October 12, 2023 and then amended upon rehearing on July 1, 2024.</t>
  </si>
  <si>
    <t>CHECK TOTAL</t>
  </si>
  <si>
    <t>Base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</si>
</sst>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%;\(0.00\)%;&quot;-&quot;"/>
  </numFmts>
  <fonts count="7" x14ac:knownFonts="1"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/>
  </cellStyleXfs>
  <cellXfs count="25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2" fillId="0" borderId="0" xfId="1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Continuous"/>
    </xf>
    <xf numFmtId="17" fontId="4" fillId="0" borderId="1" xfId="1" quotePrefix="1" applyNumberFormat="1" applyFont="1" applyBorder="1" applyAlignment="1">
      <alignment horizontal="centerContinuous"/>
    </xf>
    <xf numFmtId="17" fontId="4" fillId="0" borderId="0" xfId="1" quotePrefix="1" applyNumberFormat="1" applyFont="1" applyAlignment="1">
      <alignment horizontal="centerContinuous"/>
    </xf>
    <xf numFmtId="0" fontId="3" fillId="0" borderId="0" xfId="0" applyFont="1"/>
    <xf numFmtId="0" fontId="2" fillId="0" borderId="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5" fillId="0" borderId="1" xfId="1" quotePrefix="1" applyFont="1" applyBorder="1" applyAlignment="1">
      <alignment horizontal="center"/>
    </xf>
    <xf numFmtId="37" fontId="5" fillId="0" borderId="1" xfId="1" quotePrefix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165" fontId="2" fillId="0" borderId="0" xfId="2" quotePrefix="1" applyNumberFormat="1" applyFont="1" applyAlignment="1">
      <alignment horizontal="right"/>
    </xf>
    <xf numFmtId="0" fontId="0" fillId="0" borderId="0" xfId="1" applyFont="1"/>
    <xf numFmtId="0" fontId="0" fillId="0" borderId="0" xfId="1" quotePrefix="1" applyFont="1"/>
    <xf numFmtId="0" fontId="2" fillId="0" borderId="2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37" fontId="2" fillId="0" borderId="4" xfId="1" applyNumberFormat="1" applyFont="1" applyBorder="1"/>
    <xf numFmtId="37" fontId="2" fillId="0" borderId="5" xfId="1" applyNumberFormat="1" applyFont="1" applyBorder="1"/>
    <xf numFmtId="37" fontId="2" fillId="0" borderId="6" xfId="1" applyNumberFormat="1" applyFont="1" applyBorder="1"/>
    <xf numFmtId="37" fontId="2" fillId="0" borderId="7" xfId="1" applyNumberFormat="1" applyFont="1" applyBorder="1"/>
    <xf numFmtId="37" fontId="5" fillId="0" borderId="0" xfId="1" applyNumberFormat="1" applyFont="1"/>
  </cellXfs>
  <cellStyles count="3">
    <cellStyle name="Normal" xfId="0" builtinId="0"/>
    <cellStyle name="Normal_KPSC GAS SFRs-Forward Looking" xfId="1" xr:uid="{EDE84283-D54B-49FA-BA26-32C9210CE9AB}"/>
    <cellStyle name="Normal_SCH_11" xfId="2" xr:uid="{335DAF4C-1AC7-4895-B6BA-AF2DD6A57BB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Discovery\STAFF%201st%20Set%2011.22.2024\STAFF-DR-01-002%20Revenues\Revenue%20Comparison%20-%20Elec%20Working%20Copy%202024.xlsx" TargetMode="External"/><Relationship Id="rId1" Type="http://schemas.openxmlformats.org/officeDocument/2006/relationships/externalLinkPath" Target="Revenue%20Comparison%20-%20Elec%20Working%20Copy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KPSC%20Electric%20SFRs-2024%20-%20Forecasted.xlsm" TargetMode="External"/><Relationship Id="rId1" Type="http://schemas.openxmlformats.org/officeDocument/2006/relationships/externalLinkPath" Target="/Rate%20Case%20Filings/DEK%20Electric%20Case%202024-00354/SFR%20Model/KPSC%20Electric%20SFRs-2024%20-%20Forecas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 Months Preceding the BP"/>
      <sheetName val="Actual Data"/>
      <sheetName val="BASE PERIOD"/>
      <sheetName val="BP Data"/>
      <sheetName val="Staff-DR-01-002 Rev"/>
    </sheetNames>
    <sheetDataSet>
      <sheetData sheetId="0">
        <row r="11">
          <cell r="A11">
            <v>403002</v>
          </cell>
          <cell r="C11" t="str">
            <v>DEPR</v>
          </cell>
          <cell r="F11">
            <v>4248848</v>
          </cell>
          <cell r="G11">
            <v>4228775</v>
          </cell>
          <cell r="H11">
            <v>4311042</v>
          </cell>
          <cell r="I11">
            <v>4324961</v>
          </cell>
          <cell r="J11">
            <v>4380689</v>
          </cell>
          <cell r="K11">
            <v>4387896</v>
          </cell>
          <cell r="L11">
            <v>4405363</v>
          </cell>
          <cell r="M11">
            <v>4411695</v>
          </cell>
          <cell r="N11">
            <v>5445308</v>
          </cell>
          <cell r="O11">
            <v>5146483</v>
          </cell>
          <cell r="P11">
            <v>5198114</v>
          </cell>
          <cell r="Q11">
            <v>5228342</v>
          </cell>
        </row>
        <row r="12">
          <cell r="A12">
            <v>403500</v>
          </cell>
          <cell r="C12" t="str">
            <v>DEPR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3683</v>
          </cell>
          <cell r="K12">
            <v>0</v>
          </cell>
          <cell r="L12">
            <v>2186</v>
          </cell>
          <cell r="M12">
            <v>2186</v>
          </cell>
          <cell r="N12">
            <v>2186</v>
          </cell>
          <cell r="O12">
            <v>-10930</v>
          </cell>
          <cell r="P12">
            <v>0</v>
          </cell>
          <cell r="Q12">
            <v>0</v>
          </cell>
        </row>
        <row r="13">
          <cell r="A13">
            <v>404200</v>
          </cell>
          <cell r="C13" t="str">
            <v>DEPR</v>
          </cell>
          <cell r="F13">
            <v>391191</v>
          </cell>
          <cell r="G13">
            <v>422330</v>
          </cell>
          <cell r="H13">
            <v>407577</v>
          </cell>
          <cell r="I13">
            <v>408623</v>
          </cell>
          <cell r="J13">
            <v>419804</v>
          </cell>
          <cell r="K13">
            <v>356540</v>
          </cell>
          <cell r="L13">
            <v>383619</v>
          </cell>
          <cell r="M13">
            <v>378917</v>
          </cell>
          <cell r="N13">
            <v>395882</v>
          </cell>
          <cell r="O13">
            <v>394285</v>
          </cell>
          <cell r="P13">
            <v>392551</v>
          </cell>
          <cell r="Q13">
            <v>412562</v>
          </cell>
        </row>
        <row r="14">
          <cell r="A14">
            <v>407115</v>
          </cell>
          <cell r="C14" t="str">
            <v>AMORT</v>
          </cell>
          <cell r="F14">
            <v>38661</v>
          </cell>
          <cell r="G14">
            <v>38661</v>
          </cell>
          <cell r="H14">
            <v>38661</v>
          </cell>
          <cell r="I14">
            <v>38661</v>
          </cell>
          <cell r="J14">
            <v>38661</v>
          </cell>
          <cell r="K14">
            <v>38661</v>
          </cell>
          <cell r="L14">
            <v>38661</v>
          </cell>
          <cell r="M14">
            <v>38661</v>
          </cell>
          <cell r="N14">
            <v>38661</v>
          </cell>
          <cell r="O14">
            <v>38661</v>
          </cell>
          <cell r="P14">
            <v>38661</v>
          </cell>
          <cell r="Q14">
            <v>38661</v>
          </cell>
        </row>
        <row r="15">
          <cell r="A15">
            <v>407305</v>
          </cell>
          <cell r="C15" t="str">
            <v>AMORT</v>
          </cell>
          <cell r="F15">
            <v>475353</v>
          </cell>
          <cell r="G15">
            <v>475353</v>
          </cell>
          <cell r="H15">
            <v>390855</v>
          </cell>
          <cell r="I15">
            <v>390855</v>
          </cell>
          <cell r="J15">
            <v>390855</v>
          </cell>
          <cell r="K15">
            <v>390855</v>
          </cell>
          <cell r="L15">
            <v>390855</v>
          </cell>
          <cell r="M15">
            <v>494321</v>
          </cell>
          <cell r="N15">
            <v>559668</v>
          </cell>
          <cell r="O15">
            <v>559668</v>
          </cell>
          <cell r="P15">
            <v>559668</v>
          </cell>
          <cell r="Q15">
            <v>559668</v>
          </cell>
        </row>
        <row r="16">
          <cell r="A16">
            <v>407324</v>
          </cell>
          <cell r="C16" t="str">
            <v>AMORT</v>
          </cell>
          <cell r="F16">
            <v>2747169</v>
          </cell>
          <cell r="G16">
            <v>2570970</v>
          </cell>
          <cell r="H16">
            <v>564188</v>
          </cell>
          <cell r="I16">
            <v>1379067</v>
          </cell>
          <cell r="J16">
            <v>1603839</v>
          </cell>
          <cell r="K16">
            <v>1325660</v>
          </cell>
          <cell r="L16">
            <v>1467914</v>
          </cell>
          <cell r="M16">
            <v>1287980</v>
          </cell>
          <cell r="N16">
            <v>2230262</v>
          </cell>
          <cell r="O16">
            <v>1666521</v>
          </cell>
          <cell r="P16">
            <v>1801723</v>
          </cell>
          <cell r="Q16">
            <v>910795</v>
          </cell>
        </row>
        <row r="17">
          <cell r="A17">
            <v>407354</v>
          </cell>
          <cell r="C17" t="str">
            <v>OTH</v>
          </cell>
          <cell r="F17">
            <v>165244</v>
          </cell>
          <cell r="G17">
            <v>174532</v>
          </cell>
          <cell r="H17">
            <v>158031</v>
          </cell>
          <cell r="I17">
            <v>-214061</v>
          </cell>
          <cell r="J17">
            <v>422380</v>
          </cell>
          <cell r="K17">
            <v>389052</v>
          </cell>
          <cell r="L17">
            <v>81267</v>
          </cell>
          <cell r="M17">
            <v>235778</v>
          </cell>
          <cell r="N17">
            <v>115186</v>
          </cell>
          <cell r="O17">
            <v>469651</v>
          </cell>
          <cell r="P17">
            <v>138669</v>
          </cell>
          <cell r="Q17">
            <v>404497</v>
          </cell>
        </row>
        <row r="18">
          <cell r="A18">
            <v>407407</v>
          </cell>
          <cell r="C18" t="str">
            <v>OTH</v>
          </cell>
          <cell r="F18">
            <v>-80307</v>
          </cell>
          <cell r="G18">
            <v>-79268</v>
          </cell>
          <cell r="H18">
            <v>-78225</v>
          </cell>
          <cell r="I18">
            <v>-77179</v>
          </cell>
          <cell r="J18">
            <v>-76128</v>
          </cell>
          <cell r="K18">
            <v>-75074</v>
          </cell>
          <cell r="L18">
            <v>-74017</v>
          </cell>
          <cell r="M18">
            <v>-72955</v>
          </cell>
          <cell r="N18">
            <v>-71890</v>
          </cell>
          <cell r="O18">
            <v>-70821</v>
          </cell>
          <cell r="P18">
            <v>-69749</v>
          </cell>
          <cell r="Q18">
            <v>-68672</v>
          </cell>
        </row>
        <row r="19">
          <cell r="A19">
            <v>408040</v>
          </cell>
          <cell r="C19" t="str">
            <v>OTHTX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408120</v>
          </cell>
          <cell r="C20" t="str">
            <v>OTHTX</v>
          </cell>
          <cell r="F20">
            <v>0</v>
          </cell>
          <cell r="G20">
            <v>0</v>
          </cell>
          <cell r="H20">
            <v>0</v>
          </cell>
          <cell r="I20">
            <v>-46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</row>
        <row r="21">
          <cell r="A21">
            <v>408121</v>
          </cell>
          <cell r="C21" t="str">
            <v>OTHTX</v>
          </cell>
          <cell r="F21">
            <v>1342183</v>
          </cell>
          <cell r="G21">
            <v>1342183</v>
          </cell>
          <cell r="H21">
            <v>1342183</v>
          </cell>
          <cell r="I21">
            <v>-4664789</v>
          </cell>
          <cell r="J21">
            <v>1342183</v>
          </cell>
          <cell r="K21">
            <v>1342183</v>
          </cell>
          <cell r="L21">
            <v>1342183</v>
          </cell>
          <cell r="M21">
            <v>1342183</v>
          </cell>
          <cell r="N21">
            <v>1342183</v>
          </cell>
          <cell r="O21">
            <v>1319466</v>
          </cell>
          <cell r="P21">
            <v>1342183</v>
          </cell>
          <cell r="Q21">
            <v>1233867</v>
          </cell>
        </row>
        <row r="22">
          <cell r="A22">
            <v>408150</v>
          </cell>
          <cell r="C22" t="str">
            <v>OTHTX</v>
          </cell>
          <cell r="F22">
            <v>-689</v>
          </cell>
          <cell r="G22">
            <v>138</v>
          </cell>
          <cell r="H22">
            <v>141</v>
          </cell>
          <cell r="I22">
            <v>156</v>
          </cell>
          <cell r="J22">
            <v>43</v>
          </cell>
          <cell r="K22">
            <v>96</v>
          </cell>
          <cell r="L22">
            <v>63</v>
          </cell>
          <cell r="M22">
            <v>30</v>
          </cell>
          <cell r="N22">
            <v>21</v>
          </cell>
          <cell r="O22">
            <v>53</v>
          </cell>
          <cell r="P22">
            <v>3511</v>
          </cell>
          <cell r="Q22">
            <v>819</v>
          </cell>
        </row>
        <row r="23">
          <cell r="A23">
            <v>408151</v>
          </cell>
          <cell r="C23" t="str">
            <v>OTHTX</v>
          </cell>
          <cell r="F23">
            <v>813</v>
          </cell>
          <cell r="G23">
            <v>-468</v>
          </cell>
          <cell r="H23">
            <v>-662</v>
          </cell>
          <cell r="I23">
            <v>-593</v>
          </cell>
          <cell r="J23">
            <v>739</v>
          </cell>
          <cell r="K23">
            <v>788</v>
          </cell>
          <cell r="L23">
            <v>715</v>
          </cell>
          <cell r="M23">
            <v>-682</v>
          </cell>
          <cell r="N23">
            <v>-663</v>
          </cell>
          <cell r="O23">
            <v>-654</v>
          </cell>
          <cell r="P23">
            <v>4918</v>
          </cell>
          <cell r="Q23">
            <v>688</v>
          </cell>
        </row>
        <row r="24">
          <cell r="A24">
            <v>408152</v>
          </cell>
          <cell r="C24" t="str">
            <v>OTHTX</v>
          </cell>
          <cell r="F24">
            <v>81574</v>
          </cell>
          <cell r="G24">
            <v>75007</v>
          </cell>
          <cell r="H24">
            <v>75555</v>
          </cell>
          <cell r="I24">
            <v>103783</v>
          </cell>
          <cell r="J24">
            <v>70924</v>
          </cell>
          <cell r="K24">
            <v>72227</v>
          </cell>
          <cell r="L24">
            <v>78212</v>
          </cell>
          <cell r="M24">
            <v>68623</v>
          </cell>
          <cell r="N24">
            <v>75027</v>
          </cell>
          <cell r="O24">
            <v>94293</v>
          </cell>
          <cell r="P24">
            <v>79551</v>
          </cell>
          <cell r="Q24">
            <v>72690</v>
          </cell>
        </row>
        <row r="25">
          <cell r="A25">
            <v>408205</v>
          </cell>
          <cell r="C25" t="str">
            <v>OTHTX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408470</v>
          </cell>
          <cell r="C26" t="str">
            <v>OTHTX</v>
          </cell>
          <cell r="F26">
            <v>709</v>
          </cell>
          <cell r="G26">
            <v>709</v>
          </cell>
          <cell r="H26">
            <v>709</v>
          </cell>
          <cell r="I26">
            <v>709</v>
          </cell>
          <cell r="J26">
            <v>709</v>
          </cell>
          <cell r="K26">
            <v>709</v>
          </cell>
          <cell r="L26">
            <v>709</v>
          </cell>
          <cell r="M26">
            <v>709</v>
          </cell>
          <cell r="N26">
            <v>709</v>
          </cell>
          <cell r="O26">
            <v>-3115</v>
          </cell>
          <cell r="P26">
            <v>430</v>
          </cell>
          <cell r="Q26">
            <v>430</v>
          </cell>
        </row>
        <row r="27">
          <cell r="A27">
            <v>408700</v>
          </cell>
          <cell r="C27" t="str">
            <v>OTHTX</v>
          </cell>
          <cell r="F27">
            <v>15000</v>
          </cell>
          <cell r="G27">
            <v>0</v>
          </cell>
          <cell r="H27">
            <v>0</v>
          </cell>
          <cell r="I27">
            <v>-15000</v>
          </cell>
          <cell r="J27">
            <v>0</v>
          </cell>
          <cell r="K27">
            <v>0</v>
          </cell>
          <cell r="L27">
            <v>14000</v>
          </cell>
          <cell r="M27">
            <v>0</v>
          </cell>
          <cell r="N27">
            <v>0</v>
          </cell>
          <cell r="O27">
            <v>-13000</v>
          </cell>
          <cell r="P27">
            <v>0</v>
          </cell>
          <cell r="Q27">
            <v>0</v>
          </cell>
        </row>
        <row r="28">
          <cell r="A28">
            <v>408800</v>
          </cell>
          <cell r="C28" t="str">
            <v>OTHTX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408840</v>
          </cell>
          <cell r="C29" t="str">
            <v>OTHTX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408851</v>
          </cell>
          <cell r="C30" t="str">
            <v>OTHTX</v>
          </cell>
          <cell r="F30">
            <v>127</v>
          </cell>
          <cell r="G30">
            <v>29596</v>
          </cell>
          <cell r="H30">
            <v>40513</v>
          </cell>
          <cell r="I30">
            <v>55566</v>
          </cell>
          <cell r="J30">
            <v>42635</v>
          </cell>
          <cell r="K30">
            <v>48795</v>
          </cell>
          <cell r="L30">
            <v>49614</v>
          </cell>
          <cell r="M30">
            <v>44800</v>
          </cell>
          <cell r="N30">
            <v>-315090</v>
          </cell>
          <cell r="O30">
            <v>-56966</v>
          </cell>
          <cell r="P30">
            <v>54</v>
          </cell>
          <cell r="Q30">
            <v>-10373</v>
          </cell>
        </row>
        <row r="31">
          <cell r="A31">
            <v>408960</v>
          </cell>
          <cell r="C31" t="str">
            <v>OTHTX</v>
          </cell>
          <cell r="F31">
            <v>65195</v>
          </cell>
          <cell r="G31">
            <v>56852</v>
          </cell>
          <cell r="H31">
            <v>66781</v>
          </cell>
          <cell r="I31">
            <v>22295</v>
          </cell>
          <cell r="J31">
            <v>-10879</v>
          </cell>
          <cell r="K31">
            <v>59192</v>
          </cell>
          <cell r="L31">
            <v>46438</v>
          </cell>
          <cell r="M31">
            <v>24245</v>
          </cell>
          <cell r="N31">
            <v>86625</v>
          </cell>
          <cell r="O31">
            <v>103771</v>
          </cell>
          <cell r="P31">
            <v>88117</v>
          </cell>
          <cell r="Q31">
            <v>130761</v>
          </cell>
        </row>
        <row r="32">
          <cell r="A32">
            <v>409102</v>
          </cell>
          <cell r="C32" t="str">
            <v>FIT</v>
          </cell>
          <cell r="F32">
            <v>139723</v>
          </cell>
          <cell r="G32">
            <v>0</v>
          </cell>
          <cell r="H32">
            <v>0</v>
          </cell>
          <cell r="I32">
            <v>41273</v>
          </cell>
          <cell r="J32">
            <v>0</v>
          </cell>
          <cell r="K32">
            <v>0</v>
          </cell>
          <cell r="L32">
            <v>860773</v>
          </cell>
          <cell r="M32">
            <v>0</v>
          </cell>
          <cell r="N32">
            <v>443864</v>
          </cell>
          <cell r="O32">
            <v>-808565</v>
          </cell>
          <cell r="P32">
            <v>0</v>
          </cell>
          <cell r="Q32">
            <v>0</v>
          </cell>
        </row>
        <row r="33">
          <cell r="A33">
            <v>409104</v>
          </cell>
          <cell r="C33" t="str">
            <v>FIT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49267</v>
          </cell>
          <cell r="M33">
            <v>0</v>
          </cell>
          <cell r="N33">
            <v>-191154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409190</v>
          </cell>
          <cell r="C34" t="str">
            <v>FIT</v>
          </cell>
          <cell r="F34">
            <v>556470</v>
          </cell>
          <cell r="G34">
            <v>23973</v>
          </cell>
          <cell r="H34">
            <v>677187</v>
          </cell>
          <cell r="I34">
            <v>592990</v>
          </cell>
          <cell r="J34">
            <v>1268715</v>
          </cell>
          <cell r="K34">
            <v>1085501</v>
          </cell>
          <cell r="L34">
            <v>3408484</v>
          </cell>
          <cell r="M34">
            <v>-285710</v>
          </cell>
          <cell r="N34">
            <v>5263166</v>
          </cell>
          <cell r="O34">
            <v>-5711652</v>
          </cell>
          <cell r="P34">
            <v>0</v>
          </cell>
          <cell r="Q34">
            <v>3251580</v>
          </cell>
        </row>
        <row r="35">
          <cell r="A35">
            <v>409191</v>
          </cell>
          <cell r="C35" t="str">
            <v>FIT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883065</v>
          </cell>
          <cell r="M35">
            <v>0</v>
          </cell>
          <cell r="N35">
            <v>15200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409194</v>
          </cell>
          <cell r="C36" t="str">
            <v>FIT</v>
          </cell>
        </row>
        <row r="37">
          <cell r="A37">
            <v>409195</v>
          </cell>
          <cell r="C37" t="str">
            <v>FIT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409197</v>
          </cell>
          <cell r="C38" t="str">
            <v>FIT</v>
          </cell>
        </row>
        <row r="39">
          <cell r="A39">
            <v>410100</v>
          </cell>
          <cell r="C39" t="str">
            <v>FIT</v>
          </cell>
          <cell r="F39">
            <v>12144489</v>
          </cell>
          <cell r="G39">
            <v>0</v>
          </cell>
          <cell r="H39">
            <v>0</v>
          </cell>
          <cell r="I39">
            <v>6110664</v>
          </cell>
          <cell r="J39">
            <v>0</v>
          </cell>
          <cell r="K39">
            <v>0</v>
          </cell>
          <cell r="L39">
            <v>5217350</v>
          </cell>
          <cell r="M39">
            <v>0</v>
          </cell>
          <cell r="N39">
            <v>3003614</v>
          </cell>
          <cell r="O39">
            <v>6545258</v>
          </cell>
          <cell r="P39">
            <v>0</v>
          </cell>
          <cell r="Q39">
            <v>0</v>
          </cell>
        </row>
        <row r="40">
          <cell r="A40">
            <v>410102</v>
          </cell>
          <cell r="C40" t="str">
            <v>FIT</v>
          </cell>
          <cell r="F40">
            <v>3211092</v>
          </cell>
          <cell r="G40">
            <v>0</v>
          </cell>
          <cell r="H40">
            <v>0</v>
          </cell>
          <cell r="I40">
            <v>1708752</v>
          </cell>
          <cell r="J40">
            <v>0</v>
          </cell>
          <cell r="K40">
            <v>0</v>
          </cell>
          <cell r="L40">
            <v>1354701</v>
          </cell>
          <cell r="M40">
            <v>0</v>
          </cell>
          <cell r="N40">
            <v>851044</v>
          </cell>
          <cell r="O40">
            <v>1661195</v>
          </cell>
          <cell r="P40">
            <v>0</v>
          </cell>
          <cell r="Q40">
            <v>0</v>
          </cell>
        </row>
        <row r="41">
          <cell r="A41">
            <v>410105</v>
          </cell>
          <cell r="C41" t="str">
            <v>FIT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385582</v>
          </cell>
          <cell r="M41">
            <v>0</v>
          </cell>
          <cell r="N41">
            <v>1901143</v>
          </cell>
          <cell r="O41">
            <v>18978</v>
          </cell>
          <cell r="P41">
            <v>0</v>
          </cell>
          <cell r="Q41">
            <v>0</v>
          </cell>
        </row>
        <row r="42">
          <cell r="A42">
            <v>410106</v>
          </cell>
          <cell r="C42" t="str">
            <v>FIT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95996</v>
          </cell>
          <cell r="M42">
            <v>0</v>
          </cell>
          <cell r="N42">
            <v>137830</v>
          </cell>
          <cell r="O42">
            <v>-1189</v>
          </cell>
          <cell r="P42">
            <v>0</v>
          </cell>
          <cell r="Q42">
            <v>0</v>
          </cell>
        </row>
        <row r="43">
          <cell r="A43">
            <v>410130</v>
          </cell>
          <cell r="C43" t="str">
            <v>FIT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27399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411051</v>
          </cell>
          <cell r="C44" t="str">
            <v>OTH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411100</v>
          </cell>
          <cell r="C45" t="str">
            <v>FIT</v>
          </cell>
          <cell r="F45">
            <v>-11549861</v>
          </cell>
          <cell r="G45">
            <v>0</v>
          </cell>
          <cell r="H45">
            <v>0</v>
          </cell>
          <cell r="I45">
            <v>-4453753</v>
          </cell>
          <cell r="J45">
            <v>0</v>
          </cell>
          <cell r="K45">
            <v>0</v>
          </cell>
          <cell r="L45">
            <v>-6715829</v>
          </cell>
          <cell r="M45">
            <v>0</v>
          </cell>
          <cell r="N45">
            <v>-6073190</v>
          </cell>
          <cell r="O45">
            <v>-2652755</v>
          </cell>
          <cell r="P45">
            <v>0</v>
          </cell>
          <cell r="Q45">
            <v>0</v>
          </cell>
        </row>
        <row r="46">
          <cell r="A46">
            <v>411101</v>
          </cell>
          <cell r="C46" t="str">
            <v>FIT</v>
          </cell>
          <cell r="F46">
            <v>-2924622</v>
          </cell>
          <cell r="G46">
            <v>0</v>
          </cell>
          <cell r="H46">
            <v>0</v>
          </cell>
          <cell r="I46">
            <v>-1143256</v>
          </cell>
          <cell r="J46">
            <v>0</v>
          </cell>
          <cell r="K46">
            <v>0</v>
          </cell>
          <cell r="L46">
            <v>-1735800</v>
          </cell>
          <cell r="M46">
            <v>0</v>
          </cell>
          <cell r="N46">
            <v>-870594</v>
          </cell>
          <cell r="O46">
            <v>-615024</v>
          </cell>
          <cell r="P46">
            <v>0</v>
          </cell>
          <cell r="Q46">
            <v>0</v>
          </cell>
        </row>
        <row r="47">
          <cell r="A47">
            <v>411102</v>
          </cell>
          <cell r="C47" t="str">
            <v>FIT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-1376025</v>
          </cell>
          <cell r="M47">
            <v>0</v>
          </cell>
          <cell r="N47">
            <v>-1930244</v>
          </cell>
          <cell r="O47">
            <v>-18978</v>
          </cell>
          <cell r="P47">
            <v>0</v>
          </cell>
          <cell r="Q47">
            <v>0</v>
          </cell>
        </row>
        <row r="48">
          <cell r="A48">
            <v>411103</v>
          </cell>
          <cell r="C48" t="str">
            <v>FIT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-140465</v>
          </cell>
          <cell r="M48">
            <v>0</v>
          </cell>
          <cell r="N48">
            <v>-4785</v>
          </cell>
          <cell r="O48">
            <v>1051</v>
          </cell>
          <cell r="P48">
            <v>0</v>
          </cell>
          <cell r="Q48">
            <v>0</v>
          </cell>
        </row>
        <row r="49">
          <cell r="A49">
            <v>411106</v>
          </cell>
          <cell r="C49" t="str">
            <v>FIT</v>
          </cell>
        </row>
        <row r="50">
          <cell r="A50">
            <v>411115</v>
          </cell>
          <cell r="C50" t="str">
            <v>FIT</v>
          </cell>
          <cell r="F50">
            <v>-552962</v>
          </cell>
          <cell r="G50">
            <v>-283786</v>
          </cell>
          <cell r="H50">
            <v>-283786</v>
          </cell>
          <cell r="I50">
            <v>-552962</v>
          </cell>
          <cell r="J50">
            <v>-283786</v>
          </cell>
          <cell r="K50">
            <v>-283786</v>
          </cell>
          <cell r="L50">
            <v>-552962</v>
          </cell>
          <cell r="M50">
            <v>-283786</v>
          </cell>
          <cell r="N50">
            <v>-463236</v>
          </cell>
          <cell r="O50">
            <v>389266</v>
          </cell>
          <cell r="P50">
            <v>0</v>
          </cell>
          <cell r="Q50">
            <v>-667213</v>
          </cell>
        </row>
        <row r="51">
          <cell r="A51">
            <v>411410</v>
          </cell>
          <cell r="C51" t="str">
            <v>FIT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411603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411834</v>
          </cell>
          <cell r="C53" t="str">
            <v>Fuel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411835</v>
          </cell>
          <cell r="C54" t="str">
            <v>Fuel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426509</v>
          </cell>
          <cell r="C55" t="str">
            <v>CO</v>
          </cell>
          <cell r="F55">
            <v>84353</v>
          </cell>
          <cell r="G55">
            <v>102960</v>
          </cell>
          <cell r="H55">
            <v>7362</v>
          </cell>
          <cell r="I55">
            <v>191231</v>
          </cell>
          <cell r="J55">
            <v>182146</v>
          </cell>
          <cell r="K55">
            <v>177422</v>
          </cell>
          <cell r="L55">
            <v>210432</v>
          </cell>
          <cell r="M55">
            <v>122354</v>
          </cell>
          <cell r="N55">
            <v>166736</v>
          </cell>
          <cell r="O55">
            <v>270047</v>
          </cell>
          <cell r="P55">
            <v>215973</v>
          </cell>
          <cell r="Q55">
            <v>127008</v>
          </cell>
        </row>
        <row r="56">
          <cell r="A56">
            <v>426591</v>
          </cell>
          <cell r="C56" t="str">
            <v>CO</v>
          </cell>
          <cell r="F56">
            <v>186179</v>
          </cell>
          <cell r="G56">
            <v>350742</v>
          </cell>
          <cell r="H56">
            <v>136041</v>
          </cell>
          <cell r="I56">
            <v>78320</v>
          </cell>
          <cell r="J56">
            <v>74137</v>
          </cell>
          <cell r="K56">
            <v>116321</v>
          </cell>
          <cell r="L56">
            <v>48986</v>
          </cell>
          <cell r="M56">
            <v>145510</v>
          </cell>
          <cell r="N56">
            <v>144151</v>
          </cell>
          <cell r="O56">
            <v>159379</v>
          </cell>
          <cell r="P56">
            <v>226251</v>
          </cell>
          <cell r="Q56">
            <v>303784</v>
          </cell>
        </row>
        <row r="57">
          <cell r="A57">
            <v>426891</v>
          </cell>
          <cell r="C57" t="str">
            <v>CO</v>
          </cell>
          <cell r="F57">
            <v>105283</v>
          </cell>
          <cell r="G57">
            <v>103775</v>
          </cell>
          <cell r="H57">
            <v>113557</v>
          </cell>
          <cell r="I57">
            <v>105045</v>
          </cell>
          <cell r="J57">
            <v>106901</v>
          </cell>
          <cell r="K57">
            <v>104689</v>
          </cell>
          <cell r="L57">
            <v>117787</v>
          </cell>
          <cell r="M57">
            <v>113398</v>
          </cell>
          <cell r="N57">
            <v>116153</v>
          </cell>
          <cell r="O57">
            <v>126611</v>
          </cell>
          <cell r="P57">
            <v>140712</v>
          </cell>
          <cell r="Q57">
            <v>160103</v>
          </cell>
        </row>
        <row r="58">
          <cell r="A58">
            <v>440000</v>
          </cell>
          <cell r="C58" t="str">
            <v>REV</v>
          </cell>
          <cell r="F58">
            <v>11491838</v>
          </cell>
          <cell r="G58">
            <v>10312073</v>
          </cell>
          <cell r="H58">
            <v>9665066</v>
          </cell>
          <cell r="I58">
            <v>14661353</v>
          </cell>
          <cell r="J58">
            <v>14034983</v>
          </cell>
          <cell r="K58">
            <v>16937470</v>
          </cell>
          <cell r="L58">
            <v>16572111</v>
          </cell>
          <cell r="M58">
            <v>12546665</v>
          </cell>
          <cell r="N58">
            <v>13393882</v>
          </cell>
          <cell r="O58">
            <v>16774795</v>
          </cell>
          <cell r="P58">
            <v>22306102</v>
          </cell>
          <cell r="Q58">
            <v>19388069</v>
          </cell>
        </row>
        <row r="59">
          <cell r="A59">
            <v>440990</v>
          </cell>
          <cell r="C59" t="str">
            <v>REV</v>
          </cell>
          <cell r="F59">
            <v>523393</v>
          </cell>
          <cell r="G59">
            <v>-989604</v>
          </cell>
          <cell r="H59">
            <v>3040819</v>
          </cell>
          <cell r="I59">
            <v>-1891480</v>
          </cell>
          <cell r="J59">
            <v>2253178</v>
          </cell>
          <cell r="K59">
            <v>-411850</v>
          </cell>
          <cell r="L59">
            <v>-1993298</v>
          </cell>
          <cell r="M59">
            <v>269836</v>
          </cell>
          <cell r="N59">
            <v>3578521</v>
          </cell>
          <cell r="O59">
            <v>1790510</v>
          </cell>
          <cell r="P59">
            <v>-1917239</v>
          </cell>
          <cell r="Q59">
            <v>-1532595</v>
          </cell>
        </row>
        <row r="60">
          <cell r="A60">
            <v>442100</v>
          </cell>
          <cell r="C60" t="str">
            <v>REV</v>
          </cell>
          <cell r="F60">
            <v>10089204</v>
          </cell>
          <cell r="G60">
            <v>3874745</v>
          </cell>
          <cell r="H60">
            <v>16123673</v>
          </cell>
          <cell r="I60">
            <v>13334774</v>
          </cell>
          <cell r="J60">
            <v>12503101</v>
          </cell>
          <cell r="K60">
            <v>14814568</v>
          </cell>
          <cell r="L60">
            <v>14871363</v>
          </cell>
          <cell r="M60">
            <v>13189369</v>
          </cell>
          <cell r="N60">
            <v>12807396</v>
          </cell>
          <cell r="O60">
            <v>14398703</v>
          </cell>
          <cell r="P60">
            <v>15001167</v>
          </cell>
          <cell r="Q60">
            <v>15542134</v>
          </cell>
        </row>
        <row r="61">
          <cell r="A61">
            <v>442190</v>
          </cell>
          <cell r="C61" t="str">
            <v>REV</v>
          </cell>
          <cell r="F61">
            <v>325585</v>
          </cell>
          <cell r="G61">
            <v>6358947</v>
          </cell>
          <cell r="H61">
            <v>-4790632</v>
          </cell>
          <cell r="I61">
            <v>2152077</v>
          </cell>
          <cell r="J61">
            <v>246244</v>
          </cell>
          <cell r="K61">
            <v>-1898249</v>
          </cell>
          <cell r="L61">
            <v>-1087830</v>
          </cell>
          <cell r="M61">
            <v>609026</v>
          </cell>
          <cell r="N61">
            <v>1189616</v>
          </cell>
          <cell r="O61">
            <v>21097</v>
          </cell>
          <cell r="P61">
            <v>-774870</v>
          </cell>
          <cell r="Q61">
            <v>1547114</v>
          </cell>
        </row>
        <row r="62">
          <cell r="A62">
            <v>442200</v>
          </cell>
          <cell r="C62" t="str">
            <v>REV</v>
          </cell>
          <cell r="F62">
            <v>4105196</v>
          </cell>
          <cell r="G62">
            <v>2476446</v>
          </cell>
          <cell r="H62">
            <v>6290402</v>
          </cell>
          <cell r="I62">
            <v>5074922</v>
          </cell>
          <cell r="J62">
            <v>6381710</v>
          </cell>
          <cell r="K62">
            <v>4993109</v>
          </cell>
          <cell r="L62">
            <v>6723384</v>
          </cell>
          <cell r="M62">
            <v>5975622</v>
          </cell>
          <cell r="N62">
            <v>5414296</v>
          </cell>
          <cell r="O62">
            <v>6354730</v>
          </cell>
          <cell r="P62">
            <v>6205962</v>
          </cell>
          <cell r="Q62">
            <v>6302081</v>
          </cell>
        </row>
        <row r="63">
          <cell r="A63">
            <v>442290</v>
          </cell>
          <cell r="C63" t="str">
            <v>REV</v>
          </cell>
          <cell r="F63">
            <v>728241</v>
          </cell>
          <cell r="G63">
            <v>1756620</v>
          </cell>
          <cell r="H63">
            <v>-1360549</v>
          </cell>
          <cell r="I63">
            <v>745416</v>
          </cell>
          <cell r="J63">
            <v>-807757</v>
          </cell>
          <cell r="K63">
            <v>1228960</v>
          </cell>
          <cell r="L63">
            <v>-937394</v>
          </cell>
          <cell r="M63">
            <v>213889</v>
          </cell>
          <cell r="N63">
            <v>1012958</v>
          </cell>
          <cell r="O63">
            <v>128295</v>
          </cell>
          <cell r="P63">
            <v>-1582322</v>
          </cell>
          <cell r="Q63">
            <v>290450</v>
          </cell>
        </row>
        <row r="64">
          <cell r="A64">
            <v>444000</v>
          </cell>
          <cell r="C64" t="str">
            <v>REV</v>
          </cell>
          <cell r="F64">
            <v>159876</v>
          </cell>
          <cell r="G64">
            <v>135669</v>
          </cell>
          <cell r="H64">
            <v>132969</v>
          </cell>
          <cell r="I64">
            <v>155293</v>
          </cell>
          <cell r="J64">
            <v>-568313</v>
          </cell>
          <cell r="K64">
            <v>44313</v>
          </cell>
          <cell r="L64">
            <v>53528</v>
          </cell>
          <cell r="M64">
            <v>41677</v>
          </cell>
          <cell r="N64">
            <v>69316</v>
          </cell>
          <cell r="O64">
            <v>30657</v>
          </cell>
          <cell r="P64">
            <v>68163</v>
          </cell>
          <cell r="Q64">
            <v>55108</v>
          </cell>
        </row>
        <row r="65">
          <cell r="A65">
            <v>445000</v>
          </cell>
          <cell r="C65" t="str">
            <v>REV</v>
          </cell>
          <cell r="F65">
            <v>1752085</v>
          </cell>
          <cell r="G65">
            <v>481131</v>
          </cell>
          <cell r="H65">
            <v>2372322</v>
          </cell>
          <cell r="I65">
            <v>2043262</v>
          </cell>
          <cell r="J65">
            <v>1870033</v>
          </cell>
          <cell r="K65">
            <v>2108833</v>
          </cell>
          <cell r="L65">
            <v>2096009</v>
          </cell>
          <cell r="M65">
            <v>2038007</v>
          </cell>
          <cell r="N65">
            <v>1880029</v>
          </cell>
          <cell r="O65">
            <v>2002876</v>
          </cell>
          <cell r="P65">
            <v>2380882</v>
          </cell>
          <cell r="Q65">
            <v>2541845</v>
          </cell>
        </row>
        <row r="66">
          <cell r="A66">
            <v>445090</v>
          </cell>
          <cell r="C66" t="str">
            <v>REV</v>
          </cell>
          <cell r="F66">
            <v>52500</v>
          </cell>
          <cell r="G66">
            <v>1170158</v>
          </cell>
          <cell r="H66">
            <v>-701547</v>
          </cell>
          <cell r="I66">
            <v>256710</v>
          </cell>
          <cell r="J66">
            <v>-119814</v>
          </cell>
          <cell r="K66">
            <v>-293617</v>
          </cell>
          <cell r="L66">
            <v>51542</v>
          </cell>
          <cell r="M66">
            <v>272211</v>
          </cell>
          <cell r="N66">
            <v>256685</v>
          </cell>
          <cell r="O66">
            <v>264841</v>
          </cell>
          <cell r="P66">
            <v>-787892</v>
          </cell>
          <cell r="Q66">
            <v>-25509</v>
          </cell>
        </row>
        <row r="67">
          <cell r="A67">
            <v>447150</v>
          </cell>
          <cell r="C67" t="str">
            <v>REV</v>
          </cell>
          <cell r="F67">
            <v>1502164</v>
          </cell>
          <cell r="G67">
            <v>782264</v>
          </cell>
          <cell r="H67">
            <v>977374</v>
          </cell>
          <cell r="I67">
            <v>3630923</v>
          </cell>
          <cell r="J67">
            <v>1075996</v>
          </cell>
          <cell r="K67">
            <v>815253</v>
          </cell>
          <cell r="L67">
            <v>2329108</v>
          </cell>
          <cell r="M67">
            <v>-12103</v>
          </cell>
          <cell r="N67">
            <v>655868</v>
          </cell>
          <cell r="O67">
            <v>4480403</v>
          </cell>
          <cell r="P67">
            <v>373528</v>
          </cell>
          <cell r="Q67">
            <v>506384</v>
          </cell>
        </row>
        <row r="68">
          <cell r="A68">
            <v>448000</v>
          </cell>
          <cell r="C68" t="str">
            <v>REV</v>
          </cell>
          <cell r="F68">
            <v>1947</v>
          </cell>
          <cell r="G68">
            <v>1476</v>
          </cell>
          <cell r="H68">
            <v>1562</v>
          </cell>
          <cell r="I68">
            <v>940</v>
          </cell>
          <cell r="J68">
            <v>5097</v>
          </cell>
          <cell r="K68">
            <v>1768</v>
          </cell>
          <cell r="L68">
            <v>2927</v>
          </cell>
          <cell r="M68">
            <v>3393</v>
          </cell>
          <cell r="N68">
            <v>3182</v>
          </cell>
          <cell r="O68">
            <v>2636</v>
          </cell>
          <cell r="P68">
            <v>2950</v>
          </cell>
          <cell r="Q68">
            <v>543</v>
          </cell>
        </row>
        <row r="69">
          <cell r="A69">
            <v>449100</v>
          </cell>
          <cell r="C69" t="str">
            <v>REV</v>
          </cell>
          <cell r="F69">
            <v>3235355</v>
          </cell>
          <cell r="G69">
            <v>1707220</v>
          </cell>
          <cell r="H69">
            <v>2832334</v>
          </cell>
          <cell r="I69">
            <v>368705</v>
          </cell>
          <cell r="J69">
            <v>1856299</v>
          </cell>
          <cell r="K69">
            <v>1152808</v>
          </cell>
          <cell r="L69">
            <v>-2477209</v>
          </cell>
          <cell r="M69">
            <v>-113624</v>
          </cell>
          <cell r="N69">
            <v>-1294245</v>
          </cell>
          <cell r="O69">
            <v>-611194</v>
          </cell>
          <cell r="P69">
            <v>-2104760</v>
          </cell>
          <cell r="Q69">
            <v>-1885383</v>
          </cell>
        </row>
        <row r="70">
          <cell r="A70">
            <v>449111</v>
          </cell>
          <cell r="C70" t="str">
            <v>REV</v>
          </cell>
          <cell r="F70">
            <v>0</v>
          </cell>
          <cell r="G70">
            <v>110770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450100</v>
          </cell>
          <cell r="C71" t="str">
            <v>REV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451100</v>
          </cell>
          <cell r="C72" t="str">
            <v>REV</v>
          </cell>
          <cell r="F72">
            <v>178134</v>
          </cell>
          <cell r="G72">
            <v>23412</v>
          </cell>
          <cell r="H72">
            <v>91681</v>
          </cell>
          <cell r="I72">
            <v>3627</v>
          </cell>
          <cell r="J72">
            <v>-41229</v>
          </cell>
          <cell r="K72">
            <v>28916</v>
          </cell>
          <cell r="L72">
            <v>-18615</v>
          </cell>
          <cell r="M72">
            <v>23204</v>
          </cell>
          <cell r="N72">
            <v>52048</v>
          </cell>
          <cell r="O72">
            <v>-3827</v>
          </cell>
          <cell r="P72">
            <v>34576</v>
          </cell>
          <cell r="Q72">
            <v>49719</v>
          </cell>
        </row>
        <row r="73">
          <cell r="A73">
            <v>454004</v>
          </cell>
          <cell r="C73" t="str">
            <v>REV</v>
          </cell>
          <cell r="F73">
            <v>4823</v>
          </cell>
          <cell r="G73">
            <v>614</v>
          </cell>
          <cell r="H73">
            <v>634</v>
          </cell>
          <cell r="I73">
            <v>778</v>
          </cell>
          <cell r="J73">
            <v>634</v>
          </cell>
          <cell r="K73">
            <v>10327</v>
          </cell>
          <cell r="L73">
            <v>1180</v>
          </cell>
          <cell r="M73">
            <v>711</v>
          </cell>
          <cell r="N73">
            <v>688</v>
          </cell>
          <cell r="O73">
            <v>1203</v>
          </cell>
          <cell r="P73">
            <v>711</v>
          </cell>
          <cell r="Q73">
            <v>665</v>
          </cell>
        </row>
        <row r="74">
          <cell r="A74">
            <v>454100</v>
          </cell>
          <cell r="C74" t="str">
            <v>REV</v>
          </cell>
          <cell r="F74">
            <v>47</v>
          </cell>
          <cell r="G74">
            <v>41</v>
          </cell>
          <cell r="H74">
            <v>50</v>
          </cell>
          <cell r="I74">
            <v>27</v>
          </cell>
          <cell r="J74">
            <v>46</v>
          </cell>
          <cell r="K74">
            <v>37</v>
          </cell>
          <cell r="L74">
            <v>44</v>
          </cell>
          <cell r="M74">
            <v>61</v>
          </cell>
          <cell r="N74">
            <v>24</v>
          </cell>
          <cell r="O74">
            <v>41</v>
          </cell>
          <cell r="P74">
            <v>39</v>
          </cell>
          <cell r="Q74">
            <v>53</v>
          </cell>
        </row>
        <row r="75">
          <cell r="A75">
            <v>454200</v>
          </cell>
          <cell r="C75" t="str">
            <v>REV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110917</v>
          </cell>
          <cell r="P75">
            <v>411993</v>
          </cell>
          <cell r="Q75">
            <v>67016</v>
          </cell>
        </row>
        <row r="76">
          <cell r="A76">
            <v>454210</v>
          </cell>
          <cell r="C76" t="str">
            <v>REV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40080</v>
          </cell>
          <cell r="M76">
            <v>13207</v>
          </cell>
          <cell r="N76">
            <v>0</v>
          </cell>
          <cell r="O76">
            <v>3297</v>
          </cell>
          <cell r="P76">
            <v>771</v>
          </cell>
          <cell r="Q76">
            <v>0</v>
          </cell>
        </row>
        <row r="77">
          <cell r="A77">
            <v>454300</v>
          </cell>
          <cell r="C77" t="str">
            <v>REV</v>
          </cell>
          <cell r="F77">
            <v>292</v>
          </cell>
          <cell r="G77">
            <v>292</v>
          </cell>
          <cell r="H77">
            <v>292</v>
          </cell>
          <cell r="I77">
            <v>292</v>
          </cell>
          <cell r="J77">
            <v>0</v>
          </cell>
          <cell r="K77">
            <v>584</v>
          </cell>
          <cell r="L77">
            <v>304</v>
          </cell>
          <cell r="M77">
            <v>11094</v>
          </cell>
          <cell r="N77">
            <v>294</v>
          </cell>
          <cell r="O77">
            <v>304</v>
          </cell>
          <cell r="P77">
            <v>304</v>
          </cell>
          <cell r="Q77">
            <v>304</v>
          </cell>
        </row>
        <row r="78">
          <cell r="A78">
            <v>454400</v>
          </cell>
          <cell r="C78" t="str">
            <v>REV</v>
          </cell>
          <cell r="F78">
            <v>91300</v>
          </cell>
          <cell r="G78">
            <v>92400</v>
          </cell>
          <cell r="H78">
            <v>99777</v>
          </cell>
          <cell r="I78">
            <v>90841</v>
          </cell>
          <cell r="J78">
            <v>99777</v>
          </cell>
          <cell r="K78">
            <v>92400</v>
          </cell>
          <cell r="L78">
            <v>77645</v>
          </cell>
          <cell r="M78">
            <v>99777</v>
          </cell>
          <cell r="N78">
            <v>104038</v>
          </cell>
          <cell r="O78">
            <v>92400</v>
          </cell>
          <cell r="P78">
            <v>89503</v>
          </cell>
          <cell r="Q78">
            <v>89625</v>
          </cell>
        </row>
        <row r="79">
          <cell r="A79">
            <v>456025</v>
          </cell>
          <cell r="C79" t="str">
            <v>REV</v>
          </cell>
          <cell r="F79">
            <v>154114</v>
          </cell>
          <cell r="G79">
            <v>784430</v>
          </cell>
          <cell r="H79">
            <v>766403</v>
          </cell>
          <cell r="I79">
            <v>234117</v>
          </cell>
          <cell r="J79">
            <v>319723</v>
          </cell>
          <cell r="K79">
            <v>297398</v>
          </cell>
          <cell r="L79">
            <v>154797</v>
          </cell>
          <cell r="M79">
            <v>509161</v>
          </cell>
          <cell r="N79">
            <v>922934</v>
          </cell>
          <cell r="O79">
            <v>652096</v>
          </cell>
          <cell r="P79">
            <v>431694</v>
          </cell>
          <cell r="Q79">
            <v>637195</v>
          </cell>
        </row>
        <row r="80">
          <cell r="A80">
            <v>456040</v>
          </cell>
          <cell r="C80" t="str">
            <v>REV</v>
          </cell>
          <cell r="F80">
            <v>50</v>
          </cell>
          <cell r="G80">
            <v>50</v>
          </cell>
          <cell r="H80">
            <v>50</v>
          </cell>
          <cell r="I80">
            <v>50</v>
          </cell>
          <cell r="J80">
            <v>50</v>
          </cell>
          <cell r="K80">
            <v>50</v>
          </cell>
          <cell r="L80">
            <v>50</v>
          </cell>
          <cell r="M80">
            <v>50</v>
          </cell>
          <cell r="N80">
            <v>50</v>
          </cell>
          <cell r="O80">
            <v>50</v>
          </cell>
          <cell r="P80">
            <v>50</v>
          </cell>
          <cell r="Q80">
            <v>50</v>
          </cell>
        </row>
        <row r="81">
          <cell r="A81">
            <v>456075</v>
          </cell>
          <cell r="C81" t="str">
            <v>REV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456100</v>
          </cell>
          <cell r="C82" t="str">
            <v>REV</v>
          </cell>
          <cell r="F82">
            <v>0</v>
          </cell>
          <cell r="G82">
            <v>0</v>
          </cell>
          <cell r="H82">
            <v>4268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456110</v>
          </cell>
          <cell r="C83" t="str">
            <v>REV</v>
          </cell>
          <cell r="F83">
            <v>-3190</v>
          </cell>
          <cell r="G83">
            <v>10004</v>
          </cell>
          <cell r="H83">
            <v>8607</v>
          </cell>
          <cell r="I83">
            <v>13386</v>
          </cell>
          <cell r="J83">
            <v>18005</v>
          </cell>
          <cell r="K83">
            <v>17252</v>
          </cell>
          <cell r="L83">
            <v>18694</v>
          </cell>
          <cell r="M83">
            <v>12201</v>
          </cell>
          <cell r="N83">
            <v>14035</v>
          </cell>
          <cell r="O83">
            <v>18134</v>
          </cell>
          <cell r="P83">
            <v>21813</v>
          </cell>
          <cell r="Q83">
            <v>25731</v>
          </cell>
        </row>
        <row r="84">
          <cell r="A84">
            <v>456111</v>
          </cell>
          <cell r="C84" t="str">
            <v>REV</v>
          </cell>
          <cell r="F84">
            <v>1023110</v>
          </cell>
          <cell r="G84">
            <v>224217</v>
          </cell>
          <cell r="H84">
            <v>-30705</v>
          </cell>
          <cell r="I84">
            <v>439579</v>
          </cell>
          <cell r="J84">
            <v>322861</v>
          </cell>
          <cell r="K84">
            <v>260582</v>
          </cell>
          <cell r="L84">
            <v>210854</v>
          </cell>
          <cell r="M84">
            <v>118800</v>
          </cell>
          <cell r="N84">
            <v>197380</v>
          </cell>
          <cell r="O84">
            <v>99099</v>
          </cell>
          <cell r="P84">
            <v>223094</v>
          </cell>
          <cell r="Q84">
            <v>141257</v>
          </cell>
        </row>
        <row r="85">
          <cell r="A85">
            <v>456610</v>
          </cell>
          <cell r="C85" t="str">
            <v>REV</v>
          </cell>
          <cell r="F85">
            <v>10000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456970</v>
          </cell>
          <cell r="C86" t="str">
            <v>REV</v>
          </cell>
          <cell r="F86">
            <v>4907</v>
          </cell>
          <cell r="G86">
            <v>4557</v>
          </cell>
          <cell r="H86">
            <v>3250</v>
          </cell>
          <cell r="I86">
            <v>4055</v>
          </cell>
          <cell r="J86">
            <v>4191</v>
          </cell>
          <cell r="K86">
            <v>4965</v>
          </cell>
          <cell r="L86">
            <v>5378</v>
          </cell>
          <cell r="M86">
            <v>4835</v>
          </cell>
          <cell r="N86">
            <v>3903</v>
          </cell>
          <cell r="O86">
            <v>1942</v>
          </cell>
          <cell r="P86">
            <v>6464</v>
          </cell>
          <cell r="Q86">
            <v>8570</v>
          </cell>
        </row>
        <row r="87">
          <cell r="A87">
            <v>457100</v>
          </cell>
          <cell r="C87" t="str">
            <v>REV</v>
          </cell>
        </row>
        <row r="88">
          <cell r="A88">
            <v>457105</v>
          </cell>
          <cell r="C88" t="str">
            <v>REV</v>
          </cell>
          <cell r="F88">
            <v>15055</v>
          </cell>
          <cell r="G88">
            <v>16211</v>
          </cell>
          <cell r="H88">
            <v>14333</v>
          </cell>
          <cell r="I88">
            <v>17385</v>
          </cell>
          <cell r="J88">
            <v>18717</v>
          </cell>
          <cell r="K88">
            <v>22073</v>
          </cell>
          <cell r="L88">
            <v>21880</v>
          </cell>
          <cell r="M88">
            <v>18257</v>
          </cell>
          <cell r="N88">
            <v>16338</v>
          </cell>
          <cell r="O88">
            <v>16877</v>
          </cell>
          <cell r="P88">
            <v>18511</v>
          </cell>
          <cell r="Q88">
            <v>21135</v>
          </cell>
        </row>
        <row r="89">
          <cell r="A89">
            <v>457204</v>
          </cell>
          <cell r="C89" t="str">
            <v>REV</v>
          </cell>
          <cell r="F89">
            <v>157346</v>
          </cell>
          <cell r="G89">
            <v>54327</v>
          </cell>
          <cell r="H89">
            <v>259411</v>
          </cell>
          <cell r="I89">
            <v>259543</v>
          </cell>
          <cell r="J89">
            <v>257373</v>
          </cell>
          <cell r="K89">
            <v>257990</v>
          </cell>
          <cell r="L89">
            <v>257340</v>
          </cell>
          <cell r="M89">
            <v>258293</v>
          </cell>
          <cell r="N89">
            <v>259749</v>
          </cell>
          <cell r="O89">
            <v>258969</v>
          </cell>
          <cell r="P89">
            <v>258036</v>
          </cell>
          <cell r="Q89">
            <v>275617</v>
          </cell>
        </row>
        <row r="90">
          <cell r="A90">
            <v>500000</v>
          </cell>
          <cell r="C90" t="str">
            <v>PO</v>
          </cell>
          <cell r="F90">
            <v>195680</v>
          </cell>
          <cell r="G90">
            <v>194291</v>
          </cell>
          <cell r="H90">
            <v>229390</v>
          </cell>
          <cell r="I90">
            <v>154558</v>
          </cell>
          <cell r="J90">
            <v>182945</v>
          </cell>
          <cell r="K90">
            <v>194384</v>
          </cell>
          <cell r="L90">
            <v>172520</v>
          </cell>
          <cell r="M90">
            <v>171993</v>
          </cell>
          <cell r="N90">
            <v>82052</v>
          </cell>
          <cell r="O90">
            <v>278221</v>
          </cell>
          <cell r="P90">
            <v>206215</v>
          </cell>
          <cell r="Q90">
            <v>205773</v>
          </cell>
        </row>
        <row r="91">
          <cell r="A91">
            <v>501110</v>
          </cell>
          <cell r="C91" t="str">
            <v>Fuel</v>
          </cell>
          <cell r="F91">
            <v>5477831</v>
          </cell>
          <cell r="G91">
            <v>4380048</v>
          </cell>
          <cell r="H91">
            <v>6164695</v>
          </cell>
          <cell r="I91">
            <v>10464854</v>
          </cell>
          <cell r="J91">
            <v>11627138</v>
          </cell>
          <cell r="K91">
            <v>9803649</v>
          </cell>
          <cell r="L91">
            <v>5446619</v>
          </cell>
          <cell r="M91">
            <v>-507497</v>
          </cell>
          <cell r="N91">
            <v>6251484</v>
          </cell>
          <cell r="O91">
            <v>9187087</v>
          </cell>
          <cell r="P91">
            <v>7253892</v>
          </cell>
          <cell r="Q91">
            <v>8350512</v>
          </cell>
        </row>
        <row r="92">
          <cell r="A92">
            <v>501150</v>
          </cell>
          <cell r="C92" t="str">
            <v>PO</v>
          </cell>
          <cell r="F92">
            <v>82985</v>
          </cell>
          <cell r="G92">
            <v>79718</v>
          </cell>
          <cell r="H92">
            <v>82572</v>
          </cell>
          <cell r="I92">
            <v>105316</v>
          </cell>
          <cell r="J92">
            <v>55535</v>
          </cell>
          <cell r="K92">
            <v>74686</v>
          </cell>
          <cell r="L92">
            <v>72675</v>
          </cell>
          <cell r="M92">
            <v>45235</v>
          </cell>
          <cell r="N92">
            <v>72761</v>
          </cell>
          <cell r="O92">
            <v>100607</v>
          </cell>
          <cell r="P92">
            <v>79567</v>
          </cell>
          <cell r="Q92">
            <v>81751</v>
          </cell>
        </row>
        <row r="93">
          <cell r="A93">
            <v>501160</v>
          </cell>
          <cell r="C93" t="str">
            <v>PO</v>
          </cell>
        </row>
        <row r="94">
          <cell r="A94">
            <v>501180</v>
          </cell>
          <cell r="C94" t="str">
            <v>PO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501190</v>
          </cell>
          <cell r="C95" t="str">
            <v>PO</v>
          </cell>
          <cell r="F95">
            <v>20870</v>
          </cell>
          <cell r="G95">
            <v>34047</v>
          </cell>
          <cell r="H95">
            <v>40219</v>
          </cell>
          <cell r="I95">
            <v>31255</v>
          </cell>
          <cell r="J95">
            <v>32464</v>
          </cell>
          <cell r="K95">
            <v>63109</v>
          </cell>
          <cell r="L95">
            <v>30000</v>
          </cell>
          <cell r="M95">
            <v>45375</v>
          </cell>
          <cell r="N95">
            <v>31289</v>
          </cell>
          <cell r="O95">
            <v>15788</v>
          </cell>
          <cell r="P95">
            <v>56912</v>
          </cell>
          <cell r="Q95">
            <v>21735</v>
          </cell>
        </row>
        <row r="96">
          <cell r="A96">
            <v>501310</v>
          </cell>
          <cell r="C96" t="str">
            <v>Fuel</v>
          </cell>
          <cell r="F96">
            <v>387157</v>
          </cell>
          <cell r="G96">
            <v>587102</v>
          </cell>
          <cell r="H96">
            <v>664140</v>
          </cell>
          <cell r="I96">
            <v>276212</v>
          </cell>
          <cell r="J96">
            <v>191882</v>
          </cell>
          <cell r="K96">
            <v>326576</v>
          </cell>
          <cell r="L96">
            <v>78834</v>
          </cell>
          <cell r="M96">
            <v>158380</v>
          </cell>
          <cell r="N96">
            <v>1009064</v>
          </cell>
          <cell r="O96">
            <v>146097</v>
          </cell>
          <cell r="P96">
            <v>663361</v>
          </cell>
          <cell r="Q96">
            <v>250374</v>
          </cell>
        </row>
        <row r="97">
          <cell r="A97">
            <v>501350</v>
          </cell>
          <cell r="C97" t="str">
            <v>PO</v>
          </cell>
        </row>
        <row r="98">
          <cell r="A98">
            <v>501996</v>
          </cell>
          <cell r="C98" t="str">
            <v>Fuel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502020</v>
          </cell>
          <cell r="C99" t="str">
            <v>PO</v>
          </cell>
          <cell r="F99">
            <v>61443</v>
          </cell>
          <cell r="G99">
            <v>30337</v>
          </cell>
          <cell r="H99">
            <v>24846</v>
          </cell>
          <cell r="I99">
            <v>87157</v>
          </cell>
          <cell r="J99">
            <v>78117</v>
          </cell>
          <cell r="K99">
            <v>73459</v>
          </cell>
          <cell r="L99">
            <v>36508</v>
          </cell>
          <cell r="M99">
            <v>0</v>
          </cell>
          <cell r="N99">
            <v>44595</v>
          </cell>
          <cell r="O99">
            <v>109268</v>
          </cell>
          <cell r="P99">
            <v>91219</v>
          </cell>
          <cell r="Q99">
            <v>64128</v>
          </cell>
        </row>
        <row r="100">
          <cell r="A100">
            <v>502040</v>
          </cell>
          <cell r="C100" t="str">
            <v>PO</v>
          </cell>
          <cell r="F100">
            <v>402405</v>
          </cell>
          <cell r="G100">
            <v>650437</v>
          </cell>
          <cell r="H100">
            <v>582387</v>
          </cell>
          <cell r="I100">
            <v>1523516</v>
          </cell>
          <cell r="J100">
            <v>1876789</v>
          </cell>
          <cell r="K100">
            <v>1702413</v>
          </cell>
          <cell r="L100">
            <v>1504359</v>
          </cell>
          <cell r="M100">
            <v>1387324</v>
          </cell>
          <cell r="N100">
            <v>-85177</v>
          </cell>
          <cell r="O100">
            <v>3475705</v>
          </cell>
          <cell r="P100">
            <v>1078473</v>
          </cell>
          <cell r="Q100">
            <v>3131540</v>
          </cell>
        </row>
        <row r="101">
          <cell r="A101">
            <v>502070</v>
          </cell>
          <cell r="C101" t="str">
            <v>PO</v>
          </cell>
        </row>
        <row r="102">
          <cell r="A102">
            <v>502100</v>
          </cell>
          <cell r="C102" t="str">
            <v>PO</v>
          </cell>
          <cell r="F102">
            <v>244452</v>
          </cell>
          <cell r="G102">
            <v>279540</v>
          </cell>
          <cell r="H102">
            <v>170877</v>
          </cell>
          <cell r="I102">
            <v>488415</v>
          </cell>
          <cell r="J102">
            <v>-87006</v>
          </cell>
          <cell r="K102">
            <v>286921</v>
          </cell>
          <cell r="L102">
            <v>324729</v>
          </cell>
          <cell r="M102">
            <v>165169</v>
          </cell>
          <cell r="N102">
            <v>216792</v>
          </cell>
          <cell r="O102">
            <v>472910</v>
          </cell>
          <cell r="P102">
            <v>338372</v>
          </cell>
          <cell r="Q102">
            <v>320338</v>
          </cell>
        </row>
        <row r="103">
          <cell r="A103">
            <v>502410</v>
          </cell>
          <cell r="C103" t="str">
            <v>PO</v>
          </cell>
          <cell r="F103">
            <v>675</v>
          </cell>
          <cell r="G103">
            <v>20927</v>
          </cell>
          <cell r="H103">
            <v>-11851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137</v>
          </cell>
          <cell r="N103">
            <v>0</v>
          </cell>
          <cell r="O103">
            <v>0</v>
          </cell>
          <cell r="P103">
            <v>33</v>
          </cell>
          <cell r="Q103">
            <v>0</v>
          </cell>
        </row>
        <row r="104">
          <cell r="A104">
            <v>505000</v>
          </cell>
          <cell r="C104" t="str">
            <v>PO</v>
          </cell>
          <cell r="F104">
            <v>55376</v>
          </cell>
          <cell r="G104">
            <v>59505</v>
          </cell>
          <cell r="H104">
            <v>26466</v>
          </cell>
          <cell r="I104">
            <v>81469</v>
          </cell>
          <cell r="J104">
            <v>57972</v>
          </cell>
          <cell r="K104">
            <v>55195</v>
          </cell>
          <cell r="L104">
            <v>62002</v>
          </cell>
          <cell r="M104">
            <v>23721</v>
          </cell>
          <cell r="N104">
            <v>24904</v>
          </cell>
          <cell r="O104">
            <v>93551</v>
          </cell>
          <cell r="P104">
            <v>62619</v>
          </cell>
          <cell r="Q104">
            <v>62262</v>
          </cell>
        </row>
        <row r="105">
          <cell r="A105">
            <v>506000</v>
          </cell>
          <cell r="C105" t="str">
            <v>PO</v>
          </cell>
          <cell r="F105">
            <v>77873</v>
          </cell>
          <cell r="G105">
            <v>67315</v>
          </cell>
          <cell r="H105">
            <v>133558</v>
          </cell>
          <cell r="I105">
            <v>138213</v>
          </cell>
          <cell r="J105">
            <v>108071</v>
          </cell>
          <cell r="K105">
            <v>115446</v>
          </cell>
          <cell r="L105">
            <v>117267</v>
          </cell>
          <cell r="M105">
            <v>105056</v>
          </cell>
          <cell r="N105">
            <v>86276</v>
          </cell>
          <cell r="O105">
            <v>803710</v>
          </cell>
          <cell r="P105">
            <v>98343</v>
          </cell>
          <cell r="Q105">
            <v>163689</v>
          </cell>
        </row>
        <row r="106">
          <cell r="A106">
            <v>507000</v>
          </cell>
          <cell r="C106" t="str">
            <v>PO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509030</v>
          </cell>
          <cell r="C107" t="str">
            <v>EA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509212</v>
          </cell>
          <cell r="C108" t="str">
            <v>EA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510000</v>
          </cell>
          <cell r="C109" t="str">
            <v>PM</v>
          </cell>
          <cell r="F109">
            <v>148629</v>
          </cell>
          <cell r="G109">
            <v>275167</v>
          </cell>
          <cell r="H109">
            <v>362769</v>
          </cell>
          <cell r="I109">
            <v>204439</v>
          </cell>
          <cell r="J109">
            <v>187456</v>
          </cell>
          <cell r="K109">
            <v>136373</v>
          </cell>
          <cell r="L109">
            <v>130841</v>
          </cell>
          <cell r="M109">
            <v>170418</v>
          </cell>
          <cell r="N109">
            <v>168261</v>
          </cell>
          <cell r="O109">
            <v>134092</v>
          </cell>
          <cell r="P109">
            <v>140490</v>
          </cell>
          <cell r="Q109">
            <v>141478</v>
          </cell>
        </row>
        <row r="110">
          <cell r="A110">
            <v>510100</v>
          </cell>
          <cell r="C110" t="str">
            <v>PM</v>
          </cell>
          <cell r="F110">
            <v>723</v>
          </cell>
          <cell r="G110">
            <v>883</v>
          </cell>
          <cell r="H110">
            <v>989</v>
          </cell>
          <cell r="I110">
            <v>1729</v>
          </cell>
          <cell r="J110">
            <v>-2</v>
          </cell>
          <cell r="K110">
            <v>13133</v>
          </cell>
          <cell r="L110">
            <v>2225</v>
          </cell>
          <cell r="M110">
            <v>4032</v>
          </cell>
          <cell r="N110">
            <v>3953</v>
          </cell>
          <cell r="O110">
            <v>2970</v>
          </cell>
          <cell r="P110">
            <v>4034</v>
          </cell>
          <cell r="Q110">
            <v>4204</v>
          </cell>
        </row>
        <row r="111">
          <cell r="A111">
            <v>511000</v>
          </cell>
          <cell r="C111" t="str">
            <v>PM</v>
          </cell>
          <cell r="F111">
            <v>711107</v>
          </cell>
          <cell r="G111">
            <v>250185</v>
          </cell>
          <cell r="H111">
            <v>-39097</v>
          </cell>
          <cell r="I111">
            <v>-885977</v>
          </cell>
          <cell r="J111">
            <v>-97262</v>
          </cell>
          <cell r="K111">
            <v>149459</v>
          </cell>
          <cell r="L111">
            <v>88226</v>
          </cell>
          <cell r="M111">
            <v>270924</v>
          </cell>
          <cell r="N111">
            <v>136446</v>
          </cell>
          <cell r="O111">
            <v>182248</v>
          </cell>
          <cell r="P111">
            <v>165530</v>
          </cell>
          <cell r="Q111">
            <v>161754</v>
          </cell>
        </row>
        <row r="112">
          <cell r="A112">
            <v>512100</v>
          </cell>
          <cell r="C112" t="str">
            <v>PM</v>
          </cell>
          <cell r="F112">
            <v>773482</v>
          </cell>
          <cell r="G112">
            <v>906907</v>
          </cell>
          <cell r="H112">
            <v>866945</v>
          </cell>
          <cell r="I112">
            <v>558544</v>
          </cell>
          <cell r="J112">
            <v>295685</v>
          </cell>
          <cell r="K112">
            <v>676280</v>
          </cell>
          <cell r="L112">
            <v>1868767</v>
          </cell>
          <cell r="M112">
            <v>4869558</v>
          </cell>
          <cell r="N112">
            <v>1122166</v>
          </cell>
          <cell r="O112">
            <v>-55347</v>
          </cell>
          <cell r="P112">
            <v>696302</v>
          </cell>
          <cell r="Q112">
            <v>626437</v>
          </cell>
        </row>
        <row r="113">
          <cell r="A113">
            <v>512300</v>
          </cell>
          <cell r="C113" t="str">
            <v>PM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4659</v>
          </cell>
          <cell r="M113">
            <v>34707</v>
          </cell>
          <cell r="N113">
            <v>29706</v>
          </cell>
          <cell r="O113">
            <v>422995</v>
          </cell>
          <cell r="P113">
            <v>7362</v>
          </cell>
          <cell r="Q113">
            <v>0</v>
          </cell>
        </row>
        <row r="114">
          <cell r="A114">
            <v>513100</v>
          </cell>
          <cell r="C114" t="str">
            <v>PM</v>
          </cell>
          <cell r="F114">
            <v>49144</v>
          </cell>
          <cell r="G114">
            <v>158223</v>
          </cell>
          <cell r="H114">
            <v>133633</v>
          </cell>
          <cell r="I114">
            <v>178135</v>
          </cell>
          <cell r="J114">
            <v>327976</v>
          </cell>
          <cell r="K114">
            <v>101270</v>
          </cell>
          <cell r="L114">
            <v>79284</v>
          </cell>
          <cell r="M114">
            <v>208500</v>
          </cell>
          <cell r="N114">
            <v>204206</v>
          </cell>
          <cell r="O114">
            <v>219974</v>
          </cell>
          <cell r="P114">
            <v>237362</v>
          </cell>
          <cell r="Q114">
            <v>109207</v>
          </cell>
        </row>
        <row r="115">
          <cell r="A115">
            <v>514000</v>
          </cell>
          <cell r="C115" t="str">
            <v>PM</v>
          </cell>
          <cell r="F115">
            <v>245002</v>
          </cell>
          <cell r="G115">
            <v>35257</v>
          </cell>
          <cell r="H115">
            <v>370959</v>
          </cell>
          <cell r="I115">
            <v>174263</v>
          </cell>
          <cell r="J115">
            <v>726633</v>
          </cell>
          <cell r="K115">
            <v>37678</v>
          </cell>
          <cell r="L115">
            <v>160995</v>
          </cell>
          <cell r="M115">
            <v>55908</v>
          </cell>
          <cell r="N115">
            <v>114731</v>
          </cell>
          <cell r="O115">
            <v>80879</v>
          </cell>
          <cell r="P115">
            <v>149635</v>
          </cell>
          <cell r="Q115">
            <v>75801</v>
          </cell>
        </row>
        <row r="116">
          <cell r="A116">
            <v>514300</v>
          </cell>
          <cell r="C116" t="str">
            <v>PM</v>
          </cell>
          <cell r="F116">
            <v>34</v>
          </cell>
          <cell r="G116">
            <v>86</v>
          </cell>
          <cell r="H116">
            <v>8</v>
          </cell>
          <cell r="I116">
            <v>0</v>
          </cell>
          <cell r="J116">
            <v>4</v>
          </cell>
          <cell r="K116">
            <v>4</v>
          </cell>
          <cell r="L116">
            <v>4</v>
          </cell>
          <cell r="M116">
            <v>4</v>
          </cell>
          <cell r="N116">
            <v>4</v>
          </cell>
          <cell r="O116">
            <v>8</v>
          </cell>
          <cell r="P116">
            <v>0</v>
          </cell>
          <cell r="Q116">
            <v>0</v>
          </cell>
        </row>
        <row r="117">
          <cell r="A117">
            <v>546000</v>
          </cell>
          <cell r="C117" t="str">
            <v>PO</v>
          </cell>
          <cell r="F117">
            <v>20309</v>
          </cell>
          <cell r="G117">
            <v>18440</v>
          </cell>
          <cell r="H117">
            <v>7992</v>
          </cell>
          <cell r="I117">
            <v>19611</v>
          </cell>
          <cell r="J117">
            <v>10113</v>
          </cell>
          <cell r="K117">
            <v>14084</v>
          </cell>
          <cell r="L117">
            <v>10970</v>
          </cell>
          <cell r="M117">
            <v>12800</v>
          </cell>
          <cell r="N117">
            <v>11657</v>
          </cell>
          <cell r="O117">
            <v>12360</v>
          </cell>
          <cell r="P117">
            <v>14902</v>
          </cell>
          <cell r="Q117">
            <v>11359</v>
          </cell>
        </row>
        <row r="118">
          <cell r="A118">
            <v>547100</v>
          </cell>
          <cell r="C118" t="str">
            <v>Fuel</v>
          </cell>
          <cell r="F118">
            <v>185850</v>
          </cell>
          <cell r="G118">
            <v>1280104</v>
          </cell>
          <cell r="H118">
            <v>482130</v>
          </cell>
          <cell r="I118">
            <v>864853</v>
          </cell>
          <cell r="J118">
            <v>965000</v>
          </cell>
          <cell r="K118">
            <v>600000</v>
          </cell>
          <cell r="L118">
            <v>169100</v>
          </cell>
          <cell r="M118">
            <v>897608</v>
          </cell>
          <cell r="N118">
            <v>1024274</v>
          </cell>
          <cell r="O118">
            <v>804430</v>
          </cell>
          <cell r="P118">
            <v>688200</v>
          </cell>
          <cell r="Q118">
            <v>238080</v>
          </cell>
        </row>
        <row r="119">
          <cell r="A119">
            <v>547150</v>
          </cell>
          <cell r="C119" t="str">
            <v>PO</v>
          </cell>
          <cell r="F119">
            <v>4831</v>
          </cell>
          <cell r="G119">
            <v>1940</v>
          </cell>
          <cell r="H119">
            <v>2543</v>
          </cell>
          <cell r="I119">
            <v>2208</v>
          </cell>
          <cell r="J119">
            <v>3218</v>
          </cell>
          <cell r="K119">
            <v>2587</v>
          </cell>
          <cell r="L119">
            <v>3286</v>
          </cell>
          <cell r="M119">
            <v>2140</v>
          </cell>
          <cell r="N119">
            <v>4293</v>
          </cell>
          <cell r="O119">
            <v>3017</v>
          </cell>
          <cell r="P119">
            <v>3773</v>
          </cell>
          <cell r="Q119">
            <v>4613</v>
          </cell>
        </row>
        <row r="120">
          <cell r="A120">
            <v>547200</v>
          </cell>
          <cell r="C120" t="str">
            <v>Fuel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139476</v>
          </cell>
          <cell r="O120">
            <v>5987</v>
          </cell>
          <cell r="P120">
            <v>637290</v>
          </cell>
          <cell r="Q120">
            <v>0</v>
          </cell>
        </row>
        <row r="121">
          <cell r="A121">
            <v>548100</v>
          </cell>
          <cell r="C121" t="str">
            <v>PO</v>
          </cell>
          <cell r="F121">
            <v>3813</v>
          </cell>
          <cell r="G121">
            <v>3966</v>
          </cell>
          <cell r="H121">
            <v>3819</v>
          </cell>
          <cell r="I121">
            <v>2940</v>
          </cell>
          <cell r="J121">
            <v>3831</v>
          </cell>
          <cell r="K121">
            <v>2635</v>
          </cell>
          <cell r="L121">
            <v>2247</v>
          </cell>
          <cell r="M121">
            <v>1676</v>
          </cell>
          <cell r="N121">
            <v>1468</v>
          </cell>
          <cell r="O121">
            <v>1107</v>
          </cell>
          <cell r="P121">
            <v>1694</v>
          </cell>
          <cell r="Q121">
            <v>1895</v>
          </cell>
        </row>
        <row r="122">
          <cell r="A122">
            <v>548200</v>
          </cell>
          <cell r="C122" t="str">
            <v>PO</v>
          </cell>
          <cell r="F122">
            <v>7364</v>
          </cell>
          <cell r="G122">
            <v>21910</v>
          </cell>
          <cell r="H122">
            <v>45746</v>
          </cell>
          <cell r="I122">
            <v>30851</v>
          </cell>
          <cell r="J122">
            <v>14185</v>
          </cell>
          <cell r="K122">
            <v>17288</v>
          </cell>
          <cell r="L122">
            <v>12750</v>
          </cell>
          <cell r="M122">
            <v>20082</v>
          </cell>
          <cell r="N122">
            <v>37830</v>
          </cell>
          <cell r="O122">
            <v>45757</v>
          </cell>
          <cell r="P122">
            <v>29578</v>
          </cell>
          <cell r="Q122">
            <v>22011</v>
          </cell>
        </row>
        <row r="123">
          <cell r="A123">
            <v>549000</v>
          </cell>
          <cell r="C123" t="str">
            <v>PO</v>
          </cell>
          <cell r="F123">
            <v>88133</v>
          </cell>
          <cell r="G123">
            <v>89969</v>
          </cell>
          <cell r="H123">
            <v>111370</v>
          </cell>
          <cell r="I123">
            <v>132862</v>
          </cell>
          <cell r="J123">
            <v>112623</v>
          </cell>
          <cell r="K123">
            <v>77281</v>
          </cell>
          <cell r="L123">
            <v>83855</v>
          </cell>
          <cell r="M123">
            <v>145870</v>
          </cell>
          <cell r="N123">
            <v>31869</v>
          </cell>
          <cell r="O123">
            <v>102347</v>
          </cell>
          <cell r="P123">
            <v>76199</v>
          </cell>
          <cell r="Q123">
            <v>82518</v>
          </cell>
        </row>
        <row r="124">
          <cell r="A124">
            <v>550001</v>
          </cell>
          <cell r="C124" t="str">
            <v>PM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551000</v>
          </cell>
          <cell r="C125" t="str">
            <v>PM</v>
          </cell>
          <cell r="F125">
            <v>15550</v>
          </cell>
          <cell r="G125">
            <v>10042</v>
          </cell>
          <cell r="H125">
            <v>10579</v>
          </cell>
          <cell r="I125">
            <v>10469</v>
          </cell>
          <cell r="J125">
            <v>11977</v>
          </cell>
          <cell r="K125">
            <v>10575</v>
          </cell>
          <cell r="L125">
            <v>11383</v>
          </cell>
          <cell r="M125">
            <v>14093</v>
          </cell>
          <cell r="N125">
            <v>10975</v>
          </cell>
          <cell r="O125">
            <v>10323</v>
          </cell>
          <cell r="P125">
            <v>10289</v>
          </cell>
          <cell r="Q125">
            <v>11944</v>
          </cell>
        </row>
        <row r="126">
          <cell r="A126">
            <v>552000</v>
          </cell>
          <cell r="C126" t="str">
            <v>PM</v>
          </cell>
          <cell r="F126">
            <v>11641</v>
          </cell>
          <cell r="G126">
            <v>19198</v>
          </cell>
          <cell r="H126">
            <v>22890</v>
          </cell>
          <cell r="I126">
            <v>21482</v>
          </cell>
          <cell r="J126">
            <v>2692</v>
          </cell>
          <cell r="K126">
            <v>7807</v>
          </cell>
          <cell r="L126">
            <v>16694</v>
          </cell>
          <cell r="M126">
            <v>6684</v>
          </cell>
          <cell r="N126">
            <v>16786</v>
          </cell>
          <cell r="O126">
            <v>37333</v>
          </cell>
          <cell r="P126">
            <v>-2724</v>
          </cell>
          <cell r="Q126">
            <v>5836</v>
          </cell>
        </row>
        <row r="127">
          <cell r="A127">
            <v>552220</v>
          </cell>
          <cell r="C127" t="str">
            <v>PM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553000</v>
          </cell>
          <cell r="C128" t="str">
            <v>PM</v>
          </cell>
          <cell r="F128">
            <v>101010</v>
          </cell>
          <cell r="G128">
            <v>95185</v>
          </cell>
          <cell r="H128">
            <v>95065</v>
          </cell>
          <cell r="I128">
            <v>21748</v>
          </cell>
          <cell r="J128">
            <v>43933</v>
          </cell>
          <cell r="K128">
            <v>30653</v>
          </cell>
          <cell r="L128">
            <v>24539</v>
          </cell>
          <cell r="M128">
            <v>355592</v>
          </cell>
          <cell r="N128">
            <v>59716</v>
          </cell>
          <cell r="O128">
            <v>10845</v>
          </cell>
          <cell r="P128">
            <v>44041</v>
          </cell>
          <cell r="Q128">
            <v>3293</v>
          </cell>
        </row>
        <row r="129">
          <cell r="A129">
            <v>554000</v>
          </cell>
          <cell r="C129" t="str">
            <v>PM</v>
          </cell>
          <cell r="F129">
            <v>24503</v>
          </cell>
          <cell r="G129">
            <v>23988</v>
          </cell>
          <cell r="H129">
            <v>25622</v>
          </cell>
          <cell r="I129">
            <v>31495</v>
          </cell>
          <cell r="J129">
            <v>31432</v>
          </cell>
          <cell r="K129">
            <v>65578</v>
          </cell>
          <cell r="L129">
            <v>37813</v>
          </cell>
          <cell r="M129">
            <v>28322</v>
          </cell>
          <cell r="N129">
            <v>18125</v>
          </cell>
          <cell r="O129">
            <v>23109</v>
          </cell>
          <cell r="P129">
            <v>22184</v>
          </cell>
          <cell r="Q129">
            <v>23682</v>
          </cell>
        </row>
        <row r="130">
          <cell r="A130">
            <v>555028</v>
          </cell>
          <cell r="C130" t="str">
            <v>PP</v>
          </cell>
          <cell r="F130">
            <v>-83432</v>
          </cell>
          <cell r="G130">
            <v>0</v>
          </cell>
          <cell r="H130">
            <v>0</v>
          </cell>
          <cell r="I130">
            <v>-139085</v>
          </cell>
          <cell r="J130">
            <v>0</v>
          </cell>
          <cell r="K130">
            <v>0</v>
          </cell>
          <cell r="L130">
            <v>-131471</v>
          </cell>
          <cell r="M130">
            <v>0</v>
          </cell>
          <cell r="N130">
            <v>0</v>
          </cell>
          <cell r="O130">
            <v>-156542</v>
          </cell>
          <cell r="P130">
            <v>0</v>
          </cell>
          <cell r="Q130">
            <v>0</v>
          </cell>
        </row>
        <row r="131">
          <cell r="A131">
            <v>555190</v>
          </cell>
          <cell r="C131" t="str">
            <v>PP</v>
          </cell>
        </row>
        <row r="132">
          <cell r="A132">
            <v>555202</v>
          </cell>
          <cell r="C132" t="str">
            <v>PP</v>
          </cell>
          <cell r="F132">
            <v>8259730</v>
          </cell>
          <cell r="G132">
            <v>5387639</v>
          </cell>
          <cell r="H132">
            <v>4496148</v>
          </cell>
          <cell r="I132">
            <v>4512693</v>
          </cell>
          <cell r="J132">
            <v>2342181</v>
          </cell>
          <cell r="K132">
            <v>3931083</v>
          </cell>
          <cell r="L132">
            <v>7979748</v>
          </cell>
          <cell r="M132">
            <v>9468022</v>
          </cell>
          <cell r="N132">
            <v>3879316</v>
          </cell>
          <cell r="O132">
            <v>5079986</v>
          </cell>
          <cell r="P132">
            <v>5617274</v>
          </cell>
          <cell r="Q132">
            <v>1200361</v>
          </cell>
        </row>
        <row r="133">
          <cell r="A133">
            <v>556000</v>
          </cell>
          <cell r="C133" t="str">
            <v>OPS</v>
          </cell>
          <cell r="F133">
            <v>0</v>
          </cell>
          <cell r="G133">
            <v>0</v>
          </cell>
          <cell r="H133">
            <v>2</v>
          </cell>
          <cell r="I133">
            <v>174</v>
          </cell>
          <cell r="J133">
            <v>77</v>
          </cell>
          <cell r="K133">
            <v>71</v>
          </cell>
          <cell r="L133">
            <v>3</v>
          </cell>
          <cell r="M133">
            <v>-7104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557000</v>
          </cell>
          <cell r="C134" t="str">
            <v>OPS</v>
          </cell>
          <cell r="F134">
            <v>200801</v>
          </cell>
          <cell r="G134">
            <v>-1042720</v>
          </cell>
          <cell r="H134">
            <v>1108301</v>
          </cell>
          <cell r="I134">
            <v>911470</v>
          </cell>
          <cell r="J134">
            <v>-818096</v>
          </cell>
          <cell r="K134">
            <v>738117</v>
          </cell>
          <cell r="L134">
            <v>1565326</v>
          </cell>
          <cell r="M134">
            <v>1887355</v>
          </cell>
          <cell r="N134">
            <v>-1160620</v>
          </cell>
          <cell r="O134">
            <v>-2561516</v>
          </cell>
          <cell r="P134">
            <v>1679957</v>
          </cell>
          <cell r="Q134">
            <v>1333945</v>
          </cell>
        </row>
        <row r="135">
          <cell r="A135">
            <v>557450</v>
          </cell>
          <cell r="C135" t="str">
            <v>OPS</v>
          </cell>
          <cell r="F135">
            <v>700</v>
          </cell>
          <cell r="G135">
            <v>700</v>
          </cell>
          <cell r="H135">
            <v>700</v>
          </cell>
          <cell r="I135">
            <v>700</v>
          </cell>
          <cell r="J135">
            <v>700</v>
          </cell>
          <cell r="K135">
            <v>700</v>
          </cell>
          <cell r="L135">
            <v>700</v>
          </cell>
          <cell r="M135">
            <v>700</v>
          </cell>
          <cell r="N135">
            <v>700</v>
          </cell>
          <cell r="O135">
            <v>700</v>
          </cell>
          <cell r="P135">
            <v>757</v>
          </cell>
          <cell r="Q135">
            <v>2128</v>
          </cell>
        </row>
        <row r="136">
          <cell r="A136">
            <v>557451</v>
          </cell>
          <cell r="C136" t="str">
            <v>OPS</v>
          </cell>
          <cell r="F136">
            <v>0</v>
          </cell>
          <cell r="G136">
            <v>99</v>
          </cell>
          <cell r="H136">
            <v>1332</v>
          </cell>
          <cell r="I136">
            <v>0</v>
          </cell>
          <cell r="J136">
            <v>424</v>
          </cell>
          <cell r="K136">
            <v>0</v>
          </cell>
          <cell r="L136">
            <v>0</v>
          </cell>
          <cell r="M136">
            <v>0</v>
          </cell>
          <cell r="N136">
            <v>558</v>
          </cell>
          <cell r="O136">
            <v>715</v>
          </cell>
          <cell r="P136">
            <v>0</v>
          </cell>
          <cell r="Q136">
            <v>312</v>
          </cell>
        </row>
        <row r="137">
          <cell r="A137">
            <v>557980</v>
          </cell>
          <cell r="C137" t="str">
            <v>Fuel</v>
          </cell>
          <cell r="F137">
            <v>-2796061</v>
          </cell>
          <cell r="G137">
            <v>-1864683</v>
          </cell>
          <cell r="H137">
            <v>1850200</v>
          </cell>
          <cell r="I137">
            <v>-5162</v>
          </cell>
          <cell r="J137">
            <v>-514324</v>
          </cell>
          <cell r="K137">
            <v>-976328</v>
          </cell>
          <cell r="L137">
            <v>-68723</v>
          </cell>
          <cell r="M137">
            <v>479797</v>
          </cell>
          <cell r="N137">
            <v>-366743</v>
          </cell>
          <cell r="O137">
            <v>2245668</v>
          </cell>
          <cell r="P137">
            <v>-1404379</v>
          </cell>
          <cell r="Q137">
            <v>1339420</v>
          </cell>
        </row>
        <row r="138">
          <cell r="A138">
            <v>560000</v>
          </cell>
          <cell r="C138" t="str">
            <v>TO</v>
          </cell>
          <cell r="F138">
            <v>221</v>
          </cell>
          <cell r="G138">
            <v>165</v>
          </cell>
          <cell r="H138">
            <v>138</v>
          </cell>
          <cell r="I138">
            <v>94</v>
          </cell>
          <cell r="J138">
            <v>81</v>
          </cell>
          <cell r="K138">
            <v>37</v>
          </cell>
          <cell r="L138">
            <v>58</v>
          </cell>
          <cell r="M138">
            <v>48</v>
          </cell>
          <cell r="N138">
            <v>45</v>
          </cell>
          <cell r="O138">
            <v>72</v>
          </cell>
          <cell r="P138">
            <v>42</v>
          </cell>
          <cell r="Q138">
            <v>45</v>
          </cell>
        </row>
        <row r="139">
          <cell r="A139">
            <v>561100</v>
          </cell>
          <cell r="C139" t="str">
            <v>TO</v>
          </cell>
          <cell r="F139">
            <v>6549</v>
          </cell>
          <cell r="G139">
            <v>7172</v>
          </cell>
          <cell r="H139">
            <v>5304</v>
          </cell>
          <cell r="I139">
            <v>5840</v>
          </cell>
          <cell r="J139">
            <v>5524</v>
          </cell>
          <cell r="K139">
            <v>6711</v>
          </cell>
          <cell r="L139">
            <v>7111</v>
          </cell>
          <cell r="M139">
            <v>3874</v>
          </cell>
          <cell r="N139">
            <v>6726</v>
          </cell>
          <cell r="O139">
            <v>9076</v>
          </cell>
          <cell r="P139">
            <v>6837</v>
          </cell>
          <cell r="Q139">
            <v>7271</v>
          </cell>
        </row>
        <row r="140">
          <cell r="A140">
            <v>561200</v>
          </cell>
          <cell r="C140" t="str">
            <v>TO</v>
          </cell>
          <cell r="F140">
            <v>29988</v>
          </cell>
          <cell r="G140">
            <v>30645</v>
          </cell>
          <cell r="H140">
            <v>26902</v>
          </cell>
          <cell r="I140">
            <v>28850</v>
          </cell>
          <cell r="J140">
            <v>26991</v>
          </cell>
          <cell r="K140">
            <v>32827</v>
          </cell>
          <cell r="L140">
            <v>32925</v>
          </cell>
          <cell r="M140">
            <v>30745</v>
          </cell>
          <cell r="N140">
            <v>29918</v>
          </cell>
          <cell r="O140">
            <v>29174</v>
          </cell>
          <cell r="P140">
            <v>31656</v>
          </cell>
          <cell r="Q140">
            <v>34251</v>
          </cell>
        </row>
        <row r="141">
          <cell r="A141">
            <v>561300</v>
          </cell>
          <cell r="C141" t="str">
            <v>TO</v>
          </cell>
          <cell r="F141">
            <v>4044</v>
          </cell>
          <cell r="G141">
            <v>4091</v>
          </cell>
          <cell r="H141">
            <v>3562</v>
          </cell>
          <cell r="I141">
            <v>3908</v>
          </cell>
          <cell r="J141">
            <v>3631</v>
          </cell>
          <cell r="K141">
            <v>4409</v>
          </cell>
          <cell r="L141">
            <v>4440</v>
          </cell>
          <cell r="M141">
            <v>1053</v>
          </cell>
          <cell r="N141">
            <v>4061</v>
          </cell>
          <cell r="O141">
            <v>3962</v>
          </cell>
          <cell r="P141">
            <v>4265</v>
          </cell>
          <cell r="Q141">
            <v>4600</v>
          </cell>
        </row>
        <row r="142">
          <cell r="A142">
            <v>561400</v>
          </cell>
          <cell r="C142" t="str">
            <v>TO</v>
          </cell>
          <cell r="F142">
            <v>159407</v>
          </cell>
          <cell r="G142">
            <v>43639</v>
          </cell>
          <cell r="H142">
            <v>252944</v>
          </cell>
          <cell r="I142">
            <v>262799</v>
          </cell>
          <cell r="J142">
            <v>263586</v>
          </cell>
          <cell r="K142">
            <v>275235</v>
          </cell>
          <cell r="L142">
            <v>258100</v>
          </cell>
          <cell r="M142">
            <v>252201</v>
          </cell>
          <cell r="N142">
            <v>258909</v>
          </cell>
          <cell r="O142">
            <v>257374</v>
          </cell>
          <cell r="P142">
            <v>268940</v>
          </cell>
          <cell r="Q142">
            <v>310807</v>
          </cell>
        </row>
        <row r="143">
          <cell r="A143">
            <v>561500</v>
          </cell>
          <cell r="C143" t="str">
            <v>TO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12428</v>
          </cell>
          <cell r="N143">
            <v>0</v>
          </cell>
          <cell r="O143">
            <v>450</v>
          </cell>
          <cell r="P143">
            <v>0</v>
          </cell>
          <cell r="Q143">
            <v>1035</v>
          </cell>
        </row>
        <row r="144">
          <cell r="A144">
            <v>561800</v>
          </cell>
          <cell r="C144" t="str">
            <v>TO</v>
          </cell>
          <cell r="F144">
            <v>160996</v>
          </cell>
          <cell r="G144">
            <v>160732</v>
          </cell>
          <cell r="H144">
            <v>161117</v>
          </cell>
          <cell r="I144">
            <v>167133</v>
          </cell>
          <cell r="J144">
            <v>167839</v>
          </cell>
          <cell r="K144">
            <v>167568</v>
          </cell>
          <cell r="L144">
            <v>167455</v>
          </cell>
          <cell r="M144">
            <v>167794</v>
          </cell>
          <cell r="N144">
            <v>167455</v>
          </cell>
          <cell r="O144">
            <v>167817</v>
          </cell>
          <cell r="P144">
            <v>160691</v>
          </cell>
          <cell r="Q144">
            <v>185879</v>
          </cell>
        </row>
        <row r="145">
          <cell r="A145">
            <v>562000</v>
          </cell>
          <cell r="C145" t="str">
            <v>TO</v>
          </cell>
          <cell r="F145">
            <v>3177</v>
          </cell>
          <cell r="G145">
            <v>8430</v>
          </cell>
          <cell r="H145">
            <v>11682</v>
          </cell>
          <cell r="I145">
            <v>3398</v>
          </cell>
          <cell r="J145">
            <v>3705</v>
          </cell>
          <cell r="K145">
            <v>4175</v>
          </cell>
          <cell r="L145">
            <v>1352</v>
          </cell>
          <cell r="M145">
            <v>558</v>
          </cell>
          <cell r="N145">
            <v>3863</v>
          </cell>
          <cell r="O145">
            <v>20321</v>
          </cell>
          <cell r="P145">
            <v>494</v>
          </cell>
          <cell r="Q145">
            <v>9418</v>
          </cell>
        </row>
        <row r="146">
          <cell r="A146">
            <v>563000</v>
          </cell>
          <cell r="C146" t="str">
            <v>TO</v>
          </cell>
          <cell r="F146">
            <v>182</v>
          </cell>
          <cell r="G146">
            <v>41200</v>
          </cell>
          <cell r="H146">
            <v>15235</v>
          </cell>
          <cell r="I146">
            <v>118</v>
          </cell>
          <cell r="J146">
            <v>114</v>
          </cell>
          <cell r="K146">
            <v>109</v>
          </cell>
          <cell r="L146">
            <v>136</v>
          </cell>
          <cell r="M146">
            <v>39488</v>
          </cell>
          <cell r="N146">
            <v>104</v>
          </cell>
          <cell r="O146">
            <v>110</v>
          </cell>
          <cell r="P146">
            <v>115</v>
          </cell>
          <cell r="Q146">
            <v>130</v>
          </cell>
        </row>
        <row r="147">
          <cell r="A147">
            <v>565000</v>
          </cell>
          <cell r="C147" t="str">
            <v>TO</v>
          </cell>
          <cell r="F147">
            <v>1944006</v>
          </cell>
          <cell r="G147">
            <v>1804756</v>
          </cell>
          <cell r="H147">
            <v>1297677</v>
          </cell>
          <cell r="I147">
            <v>2435567</v>
          </cell>
          <cell r="J147">
            <v>1961243</v>
          </cell>
          <cell r="K147">
            <v>1752924</v>
          </cell>
          <cell r="L147">
            <v>2010347</v>
          </cell>
          <cell r="M147">
            <v>1961243</v>
          </cell>
          <cell r="N147">
            <v>1662778</v>
          </cell>
          <cell r="O147">
            <v>2103020</v>
          </cell>
          <cell r="P147">
            <v>1970189</v>
          </cell>
          <cell r="Q147">
            <v>1769823</v>
          </cell>
        </row>
        <row r="148">
          <cell r="A148">
            <v>566000</v>
          </cell>
          <cell r="C148" t="str">
            <v>TO</v>
          </cell>
          <cell r="F148">
            <v>7991</v>
          </cell>
          <cell r="G148">
            <v>7167</v>
          </cell>
          <cell r="H148">
            <v>12404</v>
          </cell>
          <cell r="I148">
            <v>6749</v>
          </cell>
          <cell r="J148">
            <v>7997</v>
          </cell>
          <cell r="K148">
            <v>6788</v>
          </cell>
          <cell r="L148">
            <v>12324</v>
          </cell>
          <cell r="M148">
            <v>1927</v>
          </cell>
          <cell r="N148">
            <v>4785</v>
          </cell>
          <cell r="O148">
            <v>5660</v>
          </cell>
          <cell r="P148">
            <v>5474</v>
          </cell>
          <cell r="Q148">
            <v>5769</v>
          </cell>
        </row>
        <row r="149">
          <cell r="A149">
            <v>566100</v>
          </cell>
          <cell r="C149" t="str">
            <v>TO</v>
          </cell>
          <cell r="F149">
            <v>286</v>
          </cell>
          <cell r="G149">
            <v>231</v>
          </cell>
          <cell r="H149">
            <v>277</v>
          </cell>
          <cell r="I149">
            <v>293</v>
          </cell>
          <cell r="J149">
            <v>228</v>
          </cell>
          <cell r="K149">
            <v>282</v>
          </cell>
          <cell r="L149">
            <v>294</v>
          </cell>
          <cell r="M149">
            <v>293</v>
          </cell>
          <cell r="N149">
            <v>279</v>
          </cell>
          <cell r="O149">
            <v>174</v>
          </cell>
          <cell r="P149">
            <v>205</v>
          </cell>
          <cell r="Q149">
            <v>305</v>
          </cell>
        </row>
        <row r="150">
          <cell r="A150">
            <v>567000</v>
          </cell>
          <cell r="C150" t="str">
            <v>TO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569000</v>
          </cell>
          <cell r="C151" t="str">
            <v>TM</v>
          </cell>
          <cell r="F151">
            <v>260</v>
          </cell>
          <cell r="G151">
            <v>259</v>
          </cell>
          <cell r="H151">
            <v>1025</v>
          </cell>
          <cell r="I151">
            <v>563</v>
          </cell>
          <cell r="J151">
            <v>896</v>
          </cell>
          <cell r="K151">
            <v>741</v>
          </cell>
          <cell r="L151">
            <v>1413</v>
          </cell>
          <cell r="M151">
            <v>1206</v>
          </cell>
          <cell r="N151">
            <v>2810</v>
          </cell>
          <cell r="O151">
            <v>5871</v>
          </cell>
          <cell r="P151">
            <v>2265</v>
          </cell>
          <cell r="Q151">
            <v>5777</v>
          </cell>
        </row>
        <row r="152">
          <cell r="A152">
            <v>569100</v>
          </cell>
          <cell r="C152" t="str">
            <v>TM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250</v>
          </cell>
          <cell r="N152">
            <v>258</v>
          </cell>
          <cell r="O152">
            <v>282</v>
          </cell>
          <cell r="P152">
            <v>13635</v>
          </cell>
          <cell r="Q152">
            <v>419</v>
          </cell>
        </row>
        <row r="153">
          <cell r="A153">
            <v>569200</v>
          </cell>
          <cell r="C153" t="str">
            <v>TM</v>
          </cell>
          <cell r="F153">
            <v>3223</v>
          </cell>
          <cell r="G153">
            <v>5297</v>
          </cell>
          <cell r="H153">
            <v>5784</v>
          </cell>
          <cell r="I153">
            <v>6388</v>
          </cell>
          <cell r="J153">
            <v>5666</v>
          </cell>
          <cell r="K153">
            <v>5755</v>
          </cell>
          <cell r="L153">
            <v>6182</v>
          </cell>
          <cell r="M153">
            <v>4605</v>
          </cell>
          <cell r="N153">
            <v>4996</v>
          </cell>
          <cell r="O153">
            <v>7205</v>
          </cell>
          <cell r="P153">
            <v>6910</v>
          </cell>
          <cell r="Q153">
            <v>5436</v>
          </cell>
        </row>
        <row r="154">
          <cell r="A154">
            <v>570100</v>
          </cell>
          <cell r="C154" t="str">
            <v>TM</v>
          </cell>
          <cell r="F154">
            <v>5918</v>
          </cell>
          <cell r="G154">
            <v>279</v>
          </cell>
          <cell r="H154">
            <v>334</v>
          </cell>
          <cell r="I154">
            <v>3493</v>
          </cell>
          <cell r="J154">
            <v>2263</v>
          </cell>
          <cell r="K154">
            <v>456</v>
          </cell>
          <cell r="L154">
            <v>2569</v>
          </cell>
          <cell r="M154">
            <v>7483</v>
          </cell>
          <cell r="N154">
            <v>13</v>
          </cell>
          <cell r="O154">
            <v>2738</v>
          </cell>
          <cell r="P154">
            <v>6703</v>
          </cell>
          <cell r="Q154">
            <v>1044</v>
          </cell>
        </row>
        <row r="155">
          <cell r="A155">
            <v>570200</v>
          </cell>
          <cell r="C155" t="str">
            <v>TM</v>
          </cell>
          <cell r="F155">
            <v>6195</v>
          </cell>
          <cell r="G155">
            <v>14823</v>
          </cell>
          <cell r="H155">
            <v>15280</v>
          </cell>
          <cell r="I155">
            <v>3940</v>
          </cell>
          <cell r="J155">
            <v>9724</v>
          </cell>
          <cell r="K155">
            <v>14389</v>
          </cell>
          <cell r="L155">
            <v>7169</v>
          </cell>
          <cell r="M155">
            <v>17491</v>
          </cell>
          <cell r="N155">
            <v>5291</v>
          </cell>
          <cell r="O155">
            <v>5740</v>
          </cell>
          <cell r="P155">
            <v>5295</v>
          </cell>
          <cell r="Q155">
            <v>11172</v>
          </cell>
        </row>
        <row r="156">
          <cell r="A156">
            <v>571000</v>
          </cell>
          <cell r="C156" t="str">
            <v>TM</v>
          </cell>
          <cell r="F156">
            <v>37016</v>
          </cell>
          <cell r="G156">
            <v>78810</v>
          </cell>
          <cell r="H156">
            <v>25297</v>
          </cell>
          <cell r="I156">
            <v>68129</v>
          </cell>
          <cell r="J156">
            <v>84626</v>
          </cell>
          <cell r="K156">
            <v>80971</v>
          </cell>
          <cell r="L156">
            <v>63184</v>
          </cell>
          <cell r="M156">
            <v>82530</v>
          </cell>
          <cell r="N156">
            <v>77948</v>
          </cell>
          <cell r="O156">
            <v>144454</v>
          </cell>
          <cell r="P156">
            <v>43949</v>
          </cell>
          <cell r="Q156">
            <v>47371</v>
          </cell>
        </row>
        <row r="157">
          <cell r="A157">
            <v>575700</v>
          </cell>
          <cell r="C157" t="str">
            <v>RMO</v>
          </cell>
          <cell r="F157">
            <v>139320</v>
          </cell>
          <cell r="G157">
            <v>184435</v>
          </cell>
          <cell r="H157">
            <v>149064</v>
          </cell>
          <cell r="I157">
            <v>176966</v>
          </cell>
          <cell r="J157">
            <v>170053</v>
          </cell>
          <cell r="K157">
            <v>177325</v>
          </cell>
          <cell r="L157">
            <v>197619</v>
          </cell>
          <cell r="M157">
            <v>166842</v>
          </cell>
          <cell r="N157">
            <v>146975</v>
          </cell>
          <cell r="O157">
            <v>163654</v>
          </cell>
          <cell r="P157">
            <v>187758</v>
          </cell>
          <cell r="Q157">
            <v>199600</v>
          </cell>
        </row>
        <row r="158">
          <cell r="A158">
            <v>580000</v>
          </cell>
          <cell r="C158" t="str">
            <v>DO</v>
          </cell>
          <cell r="F158">
            <v>4567</v>
          </cell>
          <cell r="G158">
            <v>9986</v>
          </cell>
          <cell r="H158">
            <v>7644</v>
          </cell>
          <cell r="I158">
            <v>12226</v>
          </cell>
          <cell r="J158">
            <v>5106</v>
          </cell>
          <cell r="K158">
            <v>5905</v>
          </cell>
          <cell r="L158">
            <v>9210</v>
          </cell>
          <cell r="M158">
            <v>5575</v>
          </cell>
          <cell r="N158">
            <v>3879</v>
          </cell>
          <cell r="O158">
            <v>24538</v>
          </cell>
          <cell r="P158">
            <v>5158</v>
          </cell>
          <cell r="Q158">
            <v>13126</v>
          </cell>
        </row>
        <row r="159">
          <cell r="A159">
            <v>581004</v>
          </cell>
          <cell r="C159" t="str">
            <v>DO</v>
          </cell>
          <cell r="F159">
            <v>22850</v>
          </cell>
          <cell r="G159">
            <v>26055</v>
          </cell>
          <cell r="H159">
            <v>25573</v>
          </cell>
          <cell r="I159">
            <v>33225</v>
          </cell>
          <cell r="J159">
            <v>26292</v>
          </cell>
          <cell r="K159">
            <v>54156</v>
          </cell>
          <cell r="L159">
            <v>63208</v>
          </cell>
          <cell r="M159">
            <v>35465</v>
          </cell>
          <cell r="N159">
            <v>42549</v>
          </cell>
          <cell r="O159">
            <v>53290</v>
          </cell>
          <cell r="P159">
            <v>69955</v>
          </cell>
          <cell r="Q159">
            <v>35103</v>
          </cell>
        </row>
        <row r="160">
          <cell r="A160">
            <v>582100</v>
          </cell>
          <cell r="C160" t="str">
            <v>DO</v>
          </cell>
          <cell r="F160">
            <v>-1746</v>
          </cell>
          <cell r="G160">
            <v>3399</v>
          </cell>
          <cell r="H160">
            <v>2574</v>
          </cell>
          <cell r="I160">
            <v>1249</v>
          </cell>
          <cell r="J160">
            <v>1701</v>
          </cell>
          <cell r="K160">
            <v>2524</v>
          </cell>
          <cell r="L160">
            <v>1104</v>
          </cell>
          <cell r="M160">
            <v>253</v>
          </cell>
          <cell r="N160">
            <v>152</v>
          </cell>
          <cell r="O160">
            <v>1946</v>
          </cell>
          <cell r="P160">
            <v>673</v>
          </cell>
          <cell r="Q160">
            <v>2320</v>
          </cell>
        </row>
        <row r="161">
          <cell r="A161">
            <v>583100</v>
          </cell>
          <cell r="C161" t="str">
            <v>DO</v>
          </cell>
          <cell r="F161">
            <v>0</v>
          </cell>
          <cell r="G161">
            <v>1003</v>
          </cell>
          <cell r="H161">
            <v>0</v>
          </cell>
          <cell r="I161">
            <v>109815</v>
          </cell>
          <cell r="J161">
            <v>14114</v>
          </cell>
          <cell r="K161">
            <v>0</v>
          </cell>
          <cell r="L161">
            <v>16355</v>
          </cell>
          <cell r="M161">
            <v>10011</v>
          </cell>
          <cell r="N161">
            <v>15150</v>
          </cell>
          <cell r="O161">
            <v>0</v>
          </cell>
          <cell r="P161">
            <v>0</v>
          </cell>
          <cell r="Q161">
            <v>43604</v>
          </cell>
        </row>
        <row r="162">
          <cell r="A162">
            <v>583200</v>
          </cell>
          <cell r="C162" t="str">
            <v>DO</v>
          </cell>
          <cell r="F162">
            <v>6155</v>
          </cell>
          <cell r="G162">
            <v>5552</v>
          </cell>
          <cell r="H162">
            <v>6249</v>
          </cell>
          <cell r="I162">
            <v>7137</v>
          </cell>
          <cell r="J162">
            <v>4976</v>
          </cell>
          <cell r="K162">
            <v>5129</v>
          </cell>
          <cell r="L162">
            <v>4651</v>
          </cell>
          <cell r="M162">
            <v>5917</v>
          </cell>
          <cell r="N162">
            <v>5215</v>
          </cell>
          <cell r="O162">
            <v>6486</v>
          </cell>
          <cell r="P162">
            <v>4584</v>
          </cell>
          <cell r="Q162">
            <v>5607</v>
          </cell>
        </row>
        <row r="163">
          <cell r="A163">
            <v>584000</v>
          </cell>
          <cell r="C163" t="str">
            <v>DO</v>
          </cell>
          <cell r="F163">
            <v>37622</v>
          </cell>
          <cell r="G163">
            <v>34280</v>
          </cell>
          <cell r="H163">
            <v>32621</v>
          </cell>
          <cell r="I163">
            <v>105830</v>
          </cell>
          <cell r="J163">
            <v>54112</v>
          </cell>
          <cell r="K163">
            <v>36651</v>
          </cell>
          <cell r="L163">
            <v>67815</v>
          </cell>
          <cell r="M163">
            <v>60806</v>
          </cell>
          <cell r="N163">
            <v>23386</v>
          </cell>
          <cell r="O163">
            <v>21101</v>
          </cell>
          <cell r="P163">
            <v>29055</v>
          </cell>
          <cell r="Q163">
            <v>26416</v>
          </cell>
        </row>
        <row r="164">
          <cell r="A164">
            <v>584110</v>
          </cell>
          <cell r="C164" t="str">
            <v>DO</v>
          </cell>
          <cell r="F164">
            <v>13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586000</v>
          </cell>
          <cell r="C165" t="str">
            <v>DO</v>
          </cell>
          <cell r="F165">
            <v>39181</v>
          </cell>
          <cell r="G165">
            <v>33487</v>
          </cell>
          <cell r="H165">
            <v>49993</v>
          </cell>
          <cell r="I165">
            <v>45858</v>
          </cell>
          <cell r="J165">
            <v>34519</v>
          </cell>
          <cell r="K165">
            <v>43851</v>
          </cell>
          <cell r="L165">
            <v>43456</v>
          </cell>
          <cell r="M165">
            <v>24657</v>
          </cell>
          <cell r="N165">
            <v>29319</v>
          </cell>
          <cell r="O165">
            <v>22984</v>
          </cell>
          <cell r="P165">
            <v>22593</v>
          </cell>
          <cell r="Q165">
            <v>31538</v>
          </cell>
        </row>
        <row r="166">
          <cell r="A166">
            <v>587000</v>
          </cell>
          <cell r="C166" t="str">
            <v>DO</v>
          </cell>
          <cell r="F166">
            <v>41410</v>
          </cell>
          <cell r="G166">
            <v>50439</v>
          </cell>
          <cell r="H166">
            <v>39555</v>
          </cell>
          <cell r="I166">
            <v>58829</v>
          </cell>
          <cell r="J166">
            <v>48008</v>
          </cell>
          <cell r="K166">
            <v>44408</v>
          </cell>
          <cell r="L166">
            <v>42716</v>
          </cell>
          <cell r="M166">
            <v>36151</v>
          </cell>
          <cell r="N166">
            <v>49248</v>
          </cell>
          <cell r="O166">
            <v>45234</v>
          </cell>
          <cell r="P166">
            <v>44603</v>
          </cell>
          <cell r="Q166">
            <v>31425</v>
          </cell>
        </row>
        <row r="167">
          <cell r="A167">
            <v>588100</v>
          </cell>
          <cell r="C167" t="str">
            <v>DO</v>
          </cell>
          <cell r="F167">
            <v>100489</v>
          </cell>
          <cell r="G167">
            <v>95665</v>
          </cell>
          <cell r="H167">
            <v>118829</v>
          </cell>
          <cell r="I167">
            <v>284964</v>
          </cell>
          <cell r="J167">
            <v>144676</v>
          </cell>
          <cell r="K167">
            <v>374764</v>
          </cell>
          <cell r="L167">
            <v>-83612</v>
          </cell>
          <cell r="M167">
            <v>112762</v>
          </cell>
          <cell r="N167">
            <v>105297</v>
          </cell>
          <cell r="O167">
            <v>92408</v>
          </cell>
          <cell r="P167">
            <v>105527</v>
          </cell>
          <cell r="Q167">
            <v>84730</v>
          </cell>
        </row>
        <row r="168">
          <cell r="A168">
            <v>588300</v>
          </cell>
          <cell r="C168" t="str">
            <v>DO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588700</v>
          </cell>
          <cell r="C169" t="str">
            <v>DO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589000</v>
          </cell>
          <cell r="C170" t="str">
            <v>DO</v>
          </cell>
          <cell r="F170">
            <v>0</v>
          </cell>
          <cell r="G170">
            <v>-2756</v>
          </cell>
          <cell r="H170">
            <v>6090</v>
          </cell>
          <cell r="I170">
            <v>-41</v>
          </cell>
          <cell r="J170">
            <v>2154</v>
          </cell>
          <cell r="K170">
            <v>0</v>
          </cell>
          <cell r="L170">
            <v>368</v>
          </cell>
          <cell r="M170">
            <v>-1455</v>
          </cell>
          <cell r="N170">
            <v>6995</v>
          </cell>
          <cell r="O170">
            <v>1197</v>
          </cell>
          <cell r="P170">
            <v>3820</v>
          </cell>
          <cell r="Q170">
            <v>-2280</v>
          </cell>
        </row>
        <row r="171">
          <cell r="A171">
            <v>590000</v>
          </cell>
          <cell r="C171" t="str">
            <v>DM</v>
          </cell>
          <cell r="F171">
            <v>9181</v>
          </cell>
          <cell r="G171">
            <v>8766</v>
          </cell>
          <cell r="H171">
            <v>8903</v>
          </cell>
          <cell r="I171">
            <v>8565</v>
          </cell>
          <cell r="J171">
            <v>8860</v>
          </cell>
          <cell r="K171">
            <v>8836</v>
          </cell>
          <cell r="L171">
            <v>8799</v>
          </cell>
          <cell r="M171">
            <v>8539</v>
          </cell>
          <cell r="N171">
            <v>8818</v>
          </cell>
          <cell r="O171">
            <v>6505</v>
          </cell>
          <cell r="P171">
            <v>8394</v>
          </cell>
          <cell r="Q171">
            <v>9495</v>
          </cell>
        </row>
        <row r="172">
          <cell r="A172">
            <v>591000</v>
          </cell>
          <cell r="C172" t="str">
            <v>DM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592100</v>
          </cell>
          <cell r="C173" t="str">
            <v>DM</v>
          </cell>
          <cell r="F173">
            <v>4658</v>
          </cell>
          <cell r="G173">
            <v>4620</v>
          </cell>
          <cell r="H173">
            <v>1577</v>
          </cell>
          <cell r="I173">
            <v>6934</v>
          </cell>
          <cell r="J173">
            <v>2541</v>
          </cell>
          <cell r="K173">
            <v>888</v>
          </cell>
          <cell r="L173">
            <v>935</v>
          </cell>
          <cell r="M173">
            <v>8</v>
          </cell>
          <cell r="N173">
            <v>290</v>
          </cell>
          <cell r="O173">
            <v>715</v>
          </cell>
          <cell r="P173">
            <v>2211</v>
          </cell>
          <cell r="Q173">
            <v>1013</v>
          </cell>
        </row>
        <row r="174">
          <cell r="A174">
            <v>592200</v>
          </cell>
          <cell r="C174" t="str">
            <v>DM</v>
          </cell>
          <cell r="F174">
            <v>12342</v>
          </cell>
          <cell r="G174">
            <v>27907</v>
          </cell>
          <cell r="H174">
            <v>31193</v>
          </cell>
          <cell r="I174">
            <v>27526</v>
          </cell>
          <cell r="J174">
            <v>82698</v>
          </cell>
          <cell r="K174">
            <v>48507</v>
          </cell>
          <cell r="L174">
            <v>24401</v>
          </cell>
          <cell r="M174">
            <v>27231</v>
          </cell>
          <cell r="N174">
            <v>13637</v>
          </cell>
          <cell r="O174">
            <v>29489</v>
          </cell>
          <cell r="P174">
            <v>16019</v>
          </cell>
          <cell r="Q174">
            <v>12202</v>
          </cell>
        </row>
        <row r="175">
          <cell r="A175">
            <v>593000</v>
          </cell>
          <cell r="C175" t="str">
            <v>DM</v>
          </cell>
          <cell r="F175">
            <v>439832</v>
          </cell>
          <cell r="G175">
            <v>91618</v>
          </cell>
          <cell r="H175">
            <v>184616</v>
          </cell>
          <cell r="I175">
            <v>249694</v>
          </cell>
          <cell r="J175">
            <v>191323</v>
          </cell>
          <cell r="K175">
            <v>254975</v>
          </cell>
          <cell r="L175">
            <v>172917</v>
          </cell>
          <cell r="M175">
            <v>199703</v>
          </cell>
          <cell r="N175">
            <v>-330445</v>
          </cell>
          <cell r="O175">
            <v>-1971</v>
          </cell>
          <cell r="P175">
            <v>142993</v>
          </cell>
          <cell r="Q175">
            <v>118786</v>
          </cell>
        </row>
        <row r="176">
          <cell r="A176">
            <v>593100</v>
          </cell>
          <cell r="C176" t="str">
            <v>DM</v>
          </cell>
          <cell r="F176">
            <v>445759</v>
          </cell>
          <cell r="G176">
            <v>385598</v>
          </cell>
          <cell r="H176">
            <v>727049</v>
          </cell>
          <cell r="I176">
            <v>444854</v>
          </cell>
          <cell r="J176">
            <v>297185</v>
          </cell>
          <cell r="K176">
            <v>432354</v>
          </cell>
          <cell r="L176">
            <v>357933</v>
          </cell>
          <cell r="M176">
            <v>461251</v>
          </cell>
          <cell r="N176">
            <v>243823</v>
          </cell>
          <cell r="O176">
            <v>25272</v>
          </cell>
          <cell r="P176">
            <v>271875</v>
          </cell>
          <cell r="Q176">
            <v>392092</v>
          </cell>
        </row>
        <row r="177">
          <cell r="A177">
            <v>594000</v>
          </cell>
          <cell r="C177" t="str">
            <v>DM</v>
          </cell>
          <cell r="F177">
            <v>20354</v>
          </cell>
          <cell r="G177">
            <v>8017</v>
          </cell>
          <cell r="H177">
            <v>17971</v>
          </cell>
          <cell r="I177">
            <v>22092</v>
          </cell>
          <cell r="J177">
            <v>36327</v>
          </cell>
          <cell r="K177">
            <v>56916</v>
          </cell>
          <cell r="L177">
            <v>25317</v>
          </cell>
          <cell r="M177">
            <v>51914</v>
          </cell>
          <cell r="N177">
            <v>17193</v>
          </cell>
          <cell r="O177">
            <v>13504</v>
          </cell>
          <cell r="P177">
            <v>14838</v>
          </cell>
          <cell r="Q177">
            <v>15395</v>
          </cell>
        </row>
        <row r="178">
          <cell r="A178">
            <v>595100</v>
          </cell>
          <cell r="C178" t="str">
            <v>DM</v>
          </cell>
          <cell r="F178">
            <v>-4868</v>
          </cell>
          <cell r="G178">
            <v>1089</v>
          </cell>
          <cell r="H178">
            <v>-7699</v>
          </cell>
          <cell r="I178">
            <v>0</v>
          </cell>
          <cell r="J178">
            <v>0</v>
          </cell>
          <cell r="K178">
            <v>0</v>
          </cell>
          <cell r="L178">
            <v>908</v>
          </cell>
          <cell r="M178">
            <v>1575</v>
          </cell>
          <cell r="N178">
            <v>4272</v>
          </cell>
          <cell r="O178">
            <v>-3102</v>
          </cell>
          <cell r="P178">
            <v>435</v>
          </cell>
          <cell r="Q178">
            <v>0</v>
          </cell>
        </row>
        <row r="179">
          <cell r="A179">
            <v>595200</v>
          </cell>
          <cell r="C179" t="str">
            <v>DM</v>
          </cell>
          <cell r="F179">
            <v>0</v>
          </cell>
          <cell r="G179">
            <v>8680</v>
          </cell>
          <cell r="H179">
            <v>-8680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A180">
            <v>596000</v>
          </cell>
          <cell r="C180" t="str">
            <v>DM</v>
          </cell>
          <cell r="F180">
            <v>23572</v>
          </cell>
          <cell r="G180">
            <v>8095</v>
          </cell>
          <cell r="H180">
            <v>41267</v>
          </cell>
          <cell r="I180">
            <v>29085</v>
          </cell>
          <cell r="J180">
            <v>3696</v>
          </cell>
          <cell r="K180">
            <v>18856</v>
          </cell>
          <cell r="L180">
            <v>22346</v>
          </cell>
          <cell r="M180">
            <v>26676</v>
          </cell>
          <cell r="N180">
            <v>8143</v>
          </cell>
          <cell r="O180">
            <v>37722</v>
          </cell>
          <cell r="P180">
            <v>18670</v>
          </cell>
          <cell r="Q180">
            <v>15384</v>
          </cell>
        </row>
        <row r="181">
          <cell r="A181">
            <v>597000</v>
          </cell>
          <cell r="C181" t="str">
            <v>DM</v>
          </cell>
          <cell r="F181">
            <v>31728</v>
          </cell>
          <cell r="G181">
            <v>31981</v>
          </cell>
          <cell r="H181">
            <v>32934</v>
          </cell>
          <cell r="I181">
            <v>38853</v>
          </cell>
          <cell r="J181">
            <v>31445</v>
          </cell>
          <cell r="K181">
            <v>31697</v>
          </cell>
          <cell r="L181">
            <v>33416</v>
          </cell>
          <cell r="M181">
            <v>30726</v>
          </cell>
          <cell r="N181">
            <v>36477</v>
          </cell>
          <cell r="O181">
            <v>36219</v>
          </cell>
          <cell r="P181">
            <v>27034</v>
          </cell>
          <cell r="Q181">
            <v>29912</v>
          </cell>
        </row>
        <row r="182">
          <cell r="A182">
            <v>598100</v>
          </cell>
          <cell r="C182" t="str">
            <v>DM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901000</v>
          </cell>
          <cell r="C183" t="str">
            <v>CO</v>
          </cell>
          <cell r="F183">
            <v>4520</v>
          </cell>
          <cell r="G183">
            <v>3783</v>
          </cell>
          <cell r="H183">
            <v>4290</v>
          </cell>
          <cell r="I183">
            <v>6638</v>
          </cell>
          <cell r="J183">
            <v>3836</v>
          </cell>
          <cell r="K183">
            <v>4761</v>
          </cell>
          <cell r="L183">
            <v>4538</v>
          </cell>
          <cell r="M183">
            <v>4551</v>
          </cell>
          <cell r="N183">
            <v>4602</v>
          </cell>
          <cell r="O183">
            <v>4398</v>
          </cell>
          <cell r="P183">
            <v>4735</v>
          </cell>
          <cell r="Q183">
            <v>5186</v>
          </cell>
        </row>
        <row r="184">
          <cell r="A184">
            <v>902000</v>
          </cell>
          <cell r="C184" t="str">
            <v>CO</v>
          </cell>
          <cell r="F184">
            <v>17335</v>
          </cell>
          <cell r="G184">
            <v>14566</v>
          </cell>
          <cell r="H184">
            <v>14338</v>
          </cell>
          <cell r="I184">
            <v>19686</v>
          </cell>
          <cell r="J184">
            <v>13011</v>
          </cell>
          <cell r="K184">
            <v>16797</v>
          </cell>
          <cell r="L184">
            <v>12402</v>
          </cell>
          <cell r="M184">
            <v>14298</v>
          </cell>
          <cell r="N184">
            <v>15488</v>
          </cell>
          <cell r="O184">
            <v>22751</v>
          </cell>
          <cell r="P184">
            <v>13870</v>
          </cell>
          <cell r="Q184">
            <v>15720</v>
          </cell>
        </row>
        <row r="185">
          <cell r="A185">
            <v>903000</v>
          </cell>
          <cell r="C185" t="str">
            <v>CO</v>
          </cell>
          <cell r="F185">
            <v>197612</v>
          </cell>
          <cell r="G185">
            <v>205921</v>
          </cell>
          <cell r="H185">
            <v>207879</v>
          </cell>
          <cell r="I185">
            <v>157647</v>
          </cell>
          <cell r="J185">
            <v>168872</v>
          </cell>
          <cell r="K185">
            <v>154762</v>
          </cell>
          <cell r="L185">
            <v>128896</v>
          </cell>
          <cell r="M185">
            <v>83785</v>
          </cell>
          <cell r="N185">
            <v>139633</v>
          </cell>
          <cell r="O185">
            <v>142527</v>
          </cell>
          <cell r="P185">
            <v>167693</v>
          </cell>
          <cell r="Q185">
            <v>139716</v>
          </cell>
        </row>
        <row r="186">
          <cell r="A186">
            <v>903100</v>
          </cell>
          <cell r="C186" t="str">
            <v>CO</v>
          </cell>
          <cell r="F186">
            <v>37357</v>
          </cell>
          <cell r="G186">
            <v>26039</v>
          </cell>
          <cell r="H186">
            <v>12361</v>
          </cell>
          <cell r="I186">
            <v>53798</v>
          </cell>
          <cell r="J186">
            <v>33083</v>
          </cell>
          <cell r="K186">
            <v>43771</v>
          </cell>
          <cell r="L186">
            <v>36098</v>
          </cell>
          <cell r="M186">
            <v>53975</v>
          </cell>
          <cell r="N186">
            <v>41035</v>
          </cell>
          <cell r="O186">
            <v>43595</v>
          </cell>
          <cell r="P186">
            <v>38967</v>
          </cell>
          <cell r="Q186">
            <v>47899</v>
          </cell>
        </row>
        <row r="187">
          <cell r="A187">
            <v>903200</v>
          </cell>
          <cell r="C187" t="str">
            <v>CO</v>
          </cell>
          <cell r="F187">
            <v>74470</v>
          </cell>
          <cell r="G187">
            <v>76884</v>
          </cell>
          <cell r="H187">
            <v>57695</v>
          </cell>
          <cell r="I187">
            <v>118520</v>
          </cell>
          <cell r="J187">
            <v>79396</v>
          </cell>
          <cell r="K187">
            <v>90174</v>
          </cell>
          <cell r="L187">
            <v>77659</v>
          </cell>
          <cell r="M187">
            <v>99103</v>
          </cell>
          <cell r="N187">
            <v>80306</v>
          </cell>
          <cell r="O187">
            <v>96522</v>
          </cell>
          <cell r="P187">
            <v>83915</v>
          </cell>
          <cell r="Q187">
            <v>95795</v>
          </cell>
        </row>
        <row r="188">
          <cell r="A188">
            <v>903300</v>
          </cell>
          <cell r="C188" t="str">
            <v>CO</v>
          </cell>
          <cell r="F188">
            <v>25820</v>
          </cell>
          <cell r="G188">
            <v>32362</v>
          </cell>
          <cell r="H188">
            <v>68332</v>
          </cell>
          <cell r="I188">
            <v>-310</v>
          </cell>
          <cell r="J188">
            <v>32629</v>
          </cell>
          <cell r="K188">
            <v>38238</v>
          </cell>
          <cell r="L188">
            <v>31993</v>
          </cell>
          <cell r="M188">
            <v>49594</v>
          </cell>
          <cell r="N188">
            <v>36603</v>
          </cell>
          <cell r="O188">
            <v>37490</v>
          </cell>
          <cell r="P188">
            <v>35047</v>
          </cell>
          <cell r="Q188">
            <v>42209</v>
          </cell>
        </row>
        <row r="189">
          <cell r="A189">
            <v>903400</v>
          </cell>
          <cell r="C189" t="str">
            <v>CO</v>
          </cell>
          <cell r="F189">
            <v>2039</v>
          </cell>
          <cell r="G189">
            <v>10936</v>
          </cell>
          <cell r="H189">
            <v>-6084</v>
          </cell>
          <cell r="I189">
            <v>2609</v>
          </cell>
          <cell r="J189">
            <v>3118</v>
          </cell>
          <cell r="K189">
            <v>3138</v>
          </cell>
          <cell r="L189">
            <v>3419</v>
          </cell>
          <cell r="M189">
            <v>2231</v>
          </cell>
          <cell r="N189">
            <v>2573</v>
          </cell>
          <cell r="O189">
            <v>5220</v>
          </cell>
          <cell r="P189">
            <v>-210</v>
          </cell>
          <cell r="Q189">
            <v>2344</v>
          </cell>
        </row>
        <row r="190">
          <cell r="A190">
            <v>903891</v>
          </cell>
          <cell r="C190" t="str">
            <v>CO</v>
          </cell>
          <cell r="F190">
            <v>-18981</v>
          </cell>
          <cell r="G190">
            <v>-27327</v>
          </cell>
          <cell r="H190">
            <v>-12236</v>
          </cell>
          <cell r="I190">
            <v>-17504</v>
          </cell>
          <cell r="J190">
            <v>-16660</v>
          </cell>
          <cell r="K190">
            <v>-18111</v>
          </cell>
          <cell r="L190">
            <v>-16991</v>
          </cell>
          <cell r="M190">
            <v>-17021</v>
          </cell>
          <cell r="N190">
            <v>-19411</v>
          </cell>
          <cell r="O190">
            <v>-24823</v>
          </cell>
          <cell r="P190">
            <v>-26024</v>
          </cell>
          <cell r="Q190">
            <v>-26379</v>
          </cell>
        </row>
        <row r="191">
          <cell r="A191">
            <v>904000</v>
          </cell>
          <cell r="C191" t="str">
            <v>CO</v>
          </cell>
          <cell r="F191">
            <v>-54139</v>
          </cell>
          <cell r="G191">
            <v>41641</v>
          </cell>
          <cell r="H191">
            <v>-129480</v>
          </cell>
          <cell r="I191">
            <v>-46746</v>
          </cell>
          <cell r="J191">
            <v>-38845</v>
          </cell>
          <cell r="K191">
            <v>-139551</v>
          </cell>
          <cell r="L191">
            <v>-55951</v>
          </cell>
          <cell r="M191">
            <v>-41131</v>
          </cell>
          <cell r="N191">
            <v>-120908</v>
          </cell>
          <cell r="O191">
            <v>-84803</v>
          </cell>
          <cell r="P191">
            <v>-117040</v>
          </cell>
          <cell r="Q191">
            <v>-90940</v>
          </cell>
        </row>
        <row r="192">
          <cell r="A192">
            <v>904001</v>
          </cell>
          <cell r="C192" t="str">
            <v>CO</v>
          </cell>
          <cell r="F192">
            <v>15734</v>
          </cell>
          <cell r="G192">
            <v>9219</v>
          </cell>
          <cell r="H192">
            <v>10421</v>
          </cell>
          <cell r="I192">
            <v>4546</v>
          </cell>
          <cell r="J192">
            <v>3601</v>
          </cell>
          <cell r="K192">
            <v>16431</v>
          </cell>
          <cell r="L192">
            <v>-3943</v>
          </cell>
          <cell r="M192">
            <v>-2583</v>
          </cell>
          <cell r="N192">
            <v>-1531</v>
          </cell>
          <cell r="O192">
            <v>-9355</v>
          </cell>
          <cell r="P192">
            <v>1447</v>
          </cell>
          <cell r="Q192">
            <v>-9824</v>
          </cell>
        </row>
        <row r="193">
          <cell r="A193">
            <v>904003</v>
          </cell>
          <cell r="C193" t="str">
            <v>CO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904891</v>
          </cell>
          <cell r="C194" t="str">
            <v>CO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905000</v>
          </cell>
          <cell r="C195" t="str">
            <v>CO</v>
          </cell>
          <cell r="F195">
            <v>0</v>
          </cell>
          <cell r="G195">
            <v>12</v>
          </cell>
          <cell r="H195">
            <v>0</v>
          </cell>
          <cell r="I195">
            <v>0</v>
          </cell>
          <cell r="J195">
            <v>25</v>
          </cell>
          <cell r="K195">
            <v>20</v>
          </cell>
          <cell r="L195">
            <v>0</v>
          </cell>
          <cell r="M195">
            <v>24</v>
          </cell>
          <cell r="N195">
            <v>0</v>
          </cell>
          <cell r="O195">
            <v>35</v>
          </cell>
          <cell r="P195">
            <v>0</v>
          </cell>
          <cell r="Q195">
            <v>8</v>
          </cell>
        </row>
        <row r="196">
          <cell r="A196">
            <v>908000</v>
          </cell>
          <cell r="C196" t="str">
            <v>CSI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3396</v>
          </cell>
          <cell r="M196">
            <v>0</v>
          </cell>
          <cell r="N196">
            <v>20</v>
          </cell>
          <cell r="O196">
            <v>6976</v>
          </cell>
          <cell r="P196">
            <v>1713</v>
          </cell>
          <cell r="Q196">
            <v>15672</v>
          </cell>
        </row>
        <row r="197">
          <cell r="A197">
            <v>909650</v>
          </cell>
          <cell r="C197" t="str">
            <v>CSI</v>
          </cell>
          <cell r="F197">
            <v>854</v>
          </cell>
          <cell r="G197">
            <v>58</v>
          </cell>
          <cell r="H197">
            <v>0</v>
          </cell>
          <cell r="I197">
            <v>0</v>
          </cell>
          <cell r="J197">
            <v>1346</v>
          </cell>
          <cell r="K197">
            <v>926</v>
          </cell>
          <cell r="L197">
            <v>4779</v>
          </cell>
          <cell r="M197">
            <v>237</v>
          </cell>
          <cell r="N197">
            <v>115</v>
          </cell>
          <cell r="O197">
            <v>0</v>
          </cell>
          <cell r="P197">
            <v>962</v>
          </cell>
          <cell r="Q197">
            <v>1159</v>
          </cell>
        </row>
        <row r="198">
          <cell r="A198">
            <v>910000</v>
          </cell>
          <cell r="C198" t="str">
            <v>CSI</v>
          </cell>
          <cell r="F198">
            <v>122831</v>
          </cell>
          <cell r="G198">
            <v>128027</v>
          </cell>
          <cell r="H198">
            <v>109481</v>
          </cell>
          <cell r="I198">
            <v>142118</v>
          </cell>
          <cell r="J198">
            <v>108908</v>
          </cell>
          <cell r="K198">
            <v>110173</v>
          </cell>
          <cell r="L198">
            <v>73530</v>
          </cell>
          <cell r="M198">
            <v>108538</v>
          </cell>
          <cell r="N198">
            <v>95993</v>
          </cell>
          <cell r="O198">
            <v>111860</v>
          </cell>
          <cell r="P198">
            <v>104954</v>
          </cell>
          <cell r="Q198">
            <v>108071</v>
          </cell>
        </row>
        <row r="199">
          <cell r="A199">
            <v>910100</v>
          </cell>
          <cell r="C199" t="str">
            <v>CSI</v>
          </cell>
          <cell r="F199">
            <v>4271</v>
          </cell>
          <cell r="G199">
            <v>6676</v>
          </cell>
          <cell r="H199">
            <v>3036</v>
          </cell>
          <cell r="I199">
            <v>1394</v>
          </cell>
          <cell r="J199">
            <v>14650</v>
          </cell>
          <cell r="K199">
            <v>4577</v>
          </cell>
          <cell r="L199">
            <v>1616</v>
          </cell>
          <cell r="M199">
            <v>7041</v>
          </cell>
          <cell r="N199">
            <v>7129</v>
          </cell>
          <cell r="O199">
            <v>53387</v>
          </cell>
          <cell r="P199">
            <v>-7324</v>
          </cell>
          <cell r="Q199">
            <v>-33919</v>
          </cell>
        </row>
        <row r="200">
          <cell r="A200">
            <v>911000</v>
          </cell>
          <cell r="C200" t="str">
            <v>CSI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912000</v>
          </cell>
          <cell r="C201" t="str">
            <v>SE</v>
          </cell>
          <cell r="F201">
            <v>7972</v>
          </cell>
          <cell r="G201">
            <v>9701</v>
          </cell>
          <cell r="H201">
            <v>10192</v>
          </cell>
          <cell r="I201">
            <v>13203</v>
          </cell>
          <cell r="J201">
            <v>13885</v>
          </cell>
          <cell r="K201">
            <v>1106</v>
          </cell>
          <cell r="L201">
            <v>17515</v>
          </cell>
          <cell r="M201">
            <v>22923</v>
          </cell>
          <cell r="N201">
            <v>406</v>
          </cell>
          <cell r="O201">
            <v>8120</v>
          </cell>
          <cell r="P201">
            <v>13922</v>
          </cell>
          <cell r="Q201">
            <v>7366</v>
          </cell>
        </row>
        <row r="202">
          <cell r="A202">
            <v>913001</v>
          </cell>
          <cell r="C202" t="str">
            <v>SE</v>
          </cell>
          <cell r="F202">
            <v>-623</v>
          </cell>
          <cell r="G202">
            <v>670</v>
          </cell>
          <cell r="H202">
            <v>2295</v>
          </cell>
          <cell r="I202">
            <v>2126</v>
          </cell>
          <cell r="J202">
            <v>4220</v>
          </cell>
          <cell r="K202">
            <v>1767</v>
          </cell>
          <cell r="L202">
            <v>3169</v>
          </cell>
          <cell r="M202">
            <v>2027</v>
          </cell>
          <cell r="N202">
            <v>2891</v>
          </cell>
          <cell r="O202">
            <v>8215</v>
          </cell>
          <cell r="P202">
            <v>176</v>
          </cell>
          <cell r="Q202">
            <v>11</v>
          </cell>
        </row>
        <row r="203">
          <cell r="A203">
            <v>916000</v>
          </cell>
          <cell r="C203" t="str">
            <v>SE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4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920000</v>
          </cell>
          <cell r="C204" t="str">
            <v>AGO</v>
          </cell>
          <cell r="F204">
            <v>820214</v>
          </cell>
          <cell r="G204">
            <v>643527</v>
          </cell>
          <cell r="H204">
            <v>620632</v>
          </cell>
          <cell r="I204">
            <v>209390</v>
          </cell>
          <cell r="J204">
            <v>370369</v>
          </cell>
          <cell r="K204">
            <v>621064</v>
          </cell>
          <cell r="L204">
            <v>474349</v>
          </cell>
          <cell r="M204">
            <v>571138</v>
          </cell>
          <cell r="N204">
            <v>690369</v>
          </cell>
          <cell r="O204">
            <v>1761244</v>
          </cell>
          <cell r="P204">
            <v>556305</v>
          </cell>
          <cell r="Q204">
            <v>530142</v>
          </cell>
        </row>
        <row r="205">
          <cell r="A205">
            <v>920100</v>
          </cell>
          <cell r="C205" t="str">
            <v>AGO</v>
          </cell>
          <cell r="F205">
            <v>11</v>
          </cell>
          <cell r="G205">
            <v>93</v>
          </cell>
          <cell r="H205">
            <v>11</v>
          </cell>
          <cell r="I205">
            <v>25</v>
          </cell>
          <cell r="J205">
            <v>4</v>
          </cell>
          <cell r="K205">
            <v>20</v>
          </cell>
          <cell r="L205">
            <v>0</v>
          </cell>
          <cell r="M205">
            <v>16</v>
          </cell>
          <cell r="N205">
            <v>234</v>
          </cell>
          <cell r="O205">
            <v>26</v>
          </cell>
          <cell r="P205">
            <v>4</v>
          </cell>
          <cell r="Q205">
            <v>3</v>
          </cell>
        </row>
        <row r="206">
          <cell r="A206">
            <v>920300</v>
          </cell>
          <cell r="C206" t="str">
            <v>AGO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921100</v>
          </cell>
          <cell r="C207" t="str">
            <v>AGO</v>
          </cell>
          <cell r="F207">
            <v>34476</v>
          </cell>
          <cell r="G207">
            <v>25336</v>
          </cell>
          <cell r="H207">
            <v>-12696</v>
          </cell>
          <cell r="I207">
            <v>-2938</v>
          </cell>
          <cell r="J207">
            <v>5230</v>
          </cell>
          <cell r="K207">
            <v>11856</v>
          </cell>
          <cell r="L207">
            <v>10650</v>
          </cell>
          <cell r="M207">
            <v>8602</v>
          </cell>
          <cell r="N207">
            <v>-5247</v>
          </cell>
          <cell r="O207">
            <v>-27191</v>
          </cell>
          <cell r="P207">
            <v>7103</v>
          </cell>
          <cell r="Q207">
            <v>67129</v>
          </cell>
        </row>
        <row r="208">
          <cell r="A208">
            <v>921101</v>
          </cell>
          <cell r="C208" t="str">
            <v>AGO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921110</v>
          </cell>
          <cell r="C209" t="str">
            <v>AGO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921200</v>
          </cell>
          <cell r="C210" t="str">
            <v>AGO</v>
          </cell>
          <cell r="F210">
            <v>45641</v>
          </cell>
          <cell r="G210">
            <v>39513</v>
          </cell>
          <cell r="H210">
            <v>23235</v>
          </cell>
          <cell r="I210">
            <v>41581</v>
          </cell>
          <cell r="J210">
            <v>5789</v>
          </cell>
          <cell r="K210">
            <v>43145</v>
          </cell>
          <cell r="L210">
            <v>44289</v>
          </cell>
          <cell r="M210">
            <v>38549</v>
          </cell>
          <cell r="N210">
            <v>64664</v>
          </cell>
          <cell r="O210">
            <v>46669</v>
          </cell>
          <cell r="P210">
            <v>67680</v>
          </cell>
          <cell r="Q210">
            <v>40460</v>
          </cell>
        </row>
        <row r="211">
          <cell r="A211">
            <v>921300</v>
          </cell>
          <cell r="C211" t="str">
            <v>AGO</v>
          </cell>
          <cell r="F211">
            <v>0</v>
          </cell>
          <cell r="G211">
            <v>0</v>
          </cell>
          <cell r="H211">
            <v>1</v>
          </cell>
          <cell r="I211">
            <v>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1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921400</v>
          </cell>
          <cell r="C212" t="str">
            <v>AGO</v>
          </cell>
          <cell r="F212">
            <v>10551</v>
          </cell>
          <cell r="G212">
            <v>10306</v>
          </cell>
          <cell r="H212">
            <v>4903</v>
          </cell>
          <cell r="I212">
            <v>2713</v>
          </cell>
          <cell r="J212">
            <v>9423</v>
          </cell>
          <cell r="K212">
            <v>40183</v>
          </cell>
          <cell r="L212">
            <v>21043</v>
          </cell>
          <cell r="M212">
            <v>-4702</v>
          </cell>
          <cell r="N212">
            <v>26612</v>
          </cell>
          <cell r="O212">
            <v>16154</v>
          </cell>
          <cell r="P212">
            <v>20099</v>
          </cell>
          <cell r="Q212">
            <v>12042</v>
          </cell>
        </row>
        <row r="213">
          <cell r="A213">
            <v>921540</v>
          </cell>
          <cell r="C213" t="str">
            <v>AGO</v>
          </cell>
          <cell r="F213">
            <v>9116</v>
          </cell>
          <cell r="G213">
            <v>7106</v>
          </cell>
          <cell r="H213">
            <v>8214</v>
          </cell>
          <cell r="I213">
            <v>21909</v>
          </cell>
          <cell r="J213">
            <v>20633</v>
          </cell>
          <cell r="K213">
            <v>20633</v>
          </cell>
          <cell r="L213">
            <v>21333</v>
          </cell>
          <cell r="M213">
            <v>20857</v>
          </cell>
          <cell r="N213">
            <v>18354</v>
          </cell>
          <cell r="O213">
            <v>22481</v>
          </cell>
          <cell r="P213">
            <v>14269</v>
          </cell>
          <cell r="Q213">
            <v>16312</v>
          </cell>
        </row>
        <row r="214">
          <cell r="A214">
            <v>921600</v>
          </cell>
          <cell r="C214" t="str">
            <v>AGO</v>
          </cell>
          <cell r="F214">
            <v>8</v>
          </cell>
          <cell r="G214">
            <v>0</v>
          </cell>
          <cell r="H214">
            <v>10</v>
          </cell>
          <cell r="I214">
            <v>48</v>
          </cell>
          <cell r="J214">
            <v>-1161</v>
          </cell>
          <cell r="K214">
            <v>15</v>
          </cell>
          <cell r="L214">
            <v>24</v>
          </cell>
          <cell r="M214">
            <v>14</v>
          </cell>
          <cell r="N214">
            <v>14</v>
          </cell>
          <cell r="O214">
            <v>-562</v>
          </cell>
          <cell r="P214">
            <v>9</v>
          </cell>
          <cell r="Q214">
            <v>20</v>
          </cell>
        </row>
        <row r="215">
          <cell r="A215">
            <v>921980</v>
          </cell>
          <cell r="C215" t="str">
            <v>AGO</v>
          </cell>
          <cell r="F215">
            <v>172459</v>
          </cell>
          <cell r="G215">
            <v>240316</v>
          </cell>
          <cell r="H215">
            <v>227085</v>
          </cell>
          <cell r="I215">
            <v>208579</v>
          </cell>
          <cell r="J215">
            <v>210905</v>
          </cell>
          <cell r="K215">
            <v>202743</v>
          </cell>
          <cell r="L215">
            <v>220809</v>
          </cell>
          <cell r="M215">
            <v>198368</v>
          </cell>
          <cell r="N215">
            <v>203362</v>
          </cell>
          <cell r="O215">
            <v>253863</v>
          </cell>
          <cell r="P215">
            <v>234349</v>
          </cell>
          <cell r="Q215">
            <v>257571</v>
          </cell>
        </row>
        <row r="216">
          <cell r="A216">
            <v>922000</v>
          </cell>
          <cell r="C216" t="str">
            <v>AGO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923000</v>
          </cell>
          <cell r="C217" t="str">
            <v>AGO</v>
          </cell>
          <cell r="F217">
            <v>224435</v>
          </cell>
          <cell r="G217">
            <v>98755</v>
          </cell>
          <cell r="H217">
            <v>113337</v>
          </cell>
          <cell r="I217">
            <v>881468</v>
          </cell>
          <cell r="J217">
            <v>66618</v>
          </cell>
          <cell r="K217">
            <v>1067425</v>
          </cell>
          <cell r="L217">
            <v>129472</v>
          </cell>
          <cell r="M217">
            <v>155104</v>
          </cell>
          <cell r="N217">
            <v>171178</v>
          </cell>
          <cell r="O217">
            <v>1401808</v>
          </cell>
          <cell r="P217">
            <v>379674</v>
          </cell>
          <cell r="Q217">
            <v>193445</v>
          </cell>
        </row>
        <row r="218">
          <cell r="A218">
            <v>923980</v>
          </cell>
          <cell r="C218" t="str">
            <v>AGO</v>
          </cell>
          <cell r="F218">
            <v>3405</v>
          </cell>
          <cell r="G218">
            <v>-485</v>
          </cell>
          <cell r="H218">
            <v>-2734</v>
          </cell>
          <cell r="I218">
            <v>-2220</v>
          </cell>
          <cell r="J218">
            <v>-696</v>
          </cell>
          <cell r="K218">
            <v>1927</v>
          </cell>
          <cell r="L218">
            <v>5292</v>
          </cell>
          <cell r="M218">
            <v>2230</v>
          </cell>
          <cell r="N218">
            <v>2328</v>
          </cell>
          <cell r="O218">
            <v>3218</v>
          </cell>
          <cell r="P218">
            <v>-432</v>
          </cell>
          <cell r="Q218">
            <v>3393</v>
          </cell>
        </row>
        <row r="219">
          <cell r="A219">
            <v>924000</v>
          </cell>
          <cell r="C219" t="str">
            <v>AGO</v>
          </cell>
          <cell r="F219">
            <v>-146</v>
          </cell>
          <cell r="G219">
            <v>566</v>
          </cell>
          <cell r="H219">
            <v>566</v>
          </cell>
          <cell r="I219">
            <v>-146</v>
          </cell>
          <cell r="J219">
            <v>4476</v>
          </cell>
          <cell r="K219">
            <v>733</v>
          </cell>
          <cell r="L219">
            <v>-146</v>
          </cell>
          <cell r="M219">
            <v>618</v>
          </cell>
          <cell r="N219">
            <v>566</v>
          </cell>
          <cell r="O219">
            <v>-136</v>
          </cell>
          <cell r="P219">
            <v>1261</v>
          </cell>
          <cell r="Q219">
            <v>310</v>
          </cell>
        </row>
        <row r="220">
          <cell r="A220">
            <v>924050</v>
          </cell>
          <cell r="C220" t="str">
            <v>AGO</v>
          </cell>
          <cell r="F220">
            <v>110976</v>
          </cell>
          <cell r="G220">
            <v>110976</v>
          </cell>
          <cell r="H220">
            <v>110976</v>
          </cell>
          <cell r="I220">
            <v>110976</v>
          </cell>
          <cell r="J220">
            <v>110976</v>
          </cell>
          <cell r="K220">
            <v>110976</v>
          </cell>
          <cell r="L220">
            <v>110976</v>
          </cell>
          <cell r="M220">
            <v>110976</v>
          </cell>
          <cell r="N220">
            <v>110976</v>
          </cell>
          <cell r="O220">
            <v>110976</v>
          </cell>
          <cell r="P220">
            <v>115473</v>
          </cell>
          <cell r="Q220">
            <v>124392</v>
          </cell>
        </row>
        <row r="221">
          <cell r="A221">
            <v>924110</v>
          </cell>
          <cell r="C221" t="str">
            <v>AGO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>
            <v>924980</v>
          </cell>
          <cell r="C222" t="str">
            <v>AGO</v>
          </cell>
          <cell r="F222">
            <v>14105</v>
          </cell>
          <cell r="G222">
            <v>14105</v>
          </cell>
          <cell r="H222">
            <v>14105</v>
          </cell>
          <cell r="I222">
            <v>14105</v>
          </cell>
          <cell r="J222">
            <v>14105</v>
          </cell>
          <cell r="K222">
            <v>14105</v>
          </cell>
          <cell r="L222">
            <v>16964</v>
          </cell>
          <cell r="M222">
            <v>14105</v>
          </cell>
          <cell r="N222">
            <v>14105</v>
          </cell>
          <cell r="O222">
            <v>14105</v>
          </cell>
          <cell r="P222">
            <v>15277</v>
          </cell>
          <cell r="Q222">
            <v>14833</v>
          </cell>
        </row>
        <row r="223">
          <cell r="A223">
            <v>925000</v>
          </cell>
          <cell r="C223" t="str">
            <v>AGO</v>
          </cell>
          <cell r="F223">
            <v>2310</v>
          </cell>
          <cell r="G223">
            <v>4304</v>
          </cell>
          <cell r="H223">
            <v>29960</v>
          </cell>
          <cell r="I223">
            <v>863</v>
          </cell>
          <cell r="J223">
            <v>1272</v>
          </cell>
          <cell r="K223">
            <v>7396</v>
          </cell>
          <cell r="L223">
            <v>4020</v>
          </cell>
          <cell r="M223">
            <v>1132</v>
          </cell>
          <cell r="N223">
            <v>14855</v>
          </cell>
          <cell r="O223">
            <v>2887</v>
          </cell>
          <cell r="P223">
            <v>2415</v>
          </cell>
          <cell r="Q223">
            <v>1307</v>
          </cell>
        </row>
        <row r="224">
          <cell r="A224">
            <v>925050</v>
          </cell>
          <cell r="C224" t="str">
            <v>AGO</v>
          </cell>
        </row>
        <row r="225">
          <cell r="A225">
            <v>925051</v>
          </cell>
          <cell r="C225" t="str">
            <v>AGO</v>
          </cell>
          <cell r="F225">
            <v>26124</v>
          </cell>
          <cell r="G225">
            <v>26124</v>
          </cell>
          <cell r="H225">
            <v>26124</v>
          </cell>
          <cell r="I225">
            <v>26124</v>
          </cell>
          <cell r="J225">
            <v>26124</v>
          </cell>
          <cell r="K225">
            <v>26124</v>
          </cell>
          <cell r="L225">
            <v>26124</v>
          </cell>
          <cell r="M225">
            <v>26124</v>
          </cell>
          <cell r="N225">
            <v>26124</v>
          </cell>
          <cell r="O225">
            <v>26124</v>
          </cell>
          <cell r="P225">
            <v>29175</v>
          </cell>
          <cell r="Q225">
            <v>36465</v>
          </cell>
        </row>
        <row r="226">
          <cell r="A226">
            <v>925052</v>
          </cell>
          <cell r="C226" t="str">
            <v>AGO</v>
          </cell>
          <cell r="F226">
            <v>8365</v>
          </cell>
          <cell r="G226">
            <v>8365</v>
          </cell>
          <cell r="H226">
            <v>8365</v>
          </cell>
          <cell r="I226">
            <v>8365</v>
          </cell>
          <cell r="J226">
            <v>8365</v>
          </cell>
          <cell r="K226">
            <v>8365</v>
          </cell>
          <cell r="L226">
            <v>8365</v>
          </cell>
          <cell r="M226">
            <v>8365</v>
          </cell>
          <cell r="N226">
            <v>8365</v>
          </cell>
          <cell r="O226">
            <v>8365</v>
          </cell>
          <cell r="P226">
            <v>5741</v>
          </cell>
          <cell r="Q226">
            <v>3105</v>
          </cell>
        </row>
        <row r="227">
          <cell r="A227">
            <v>925100</v>
          </cell>
          <cell r="C227" t="str">
            <v>AGO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925200</v>
          </cell>
          <cell r="C228" t="str">
            <v>AGO</v>
          </cell>
          <cell r="F228">
            <v>609</v>
          </cell>
          <cell r="G228">
            <v>602</v>
          </cell>
          <cell r="H228">
            <v>606</v>
          </cell>
          <cell r="I228">
            <v>590</v>
          </cell>
          <cell r="J228">
            <v>597</v>
          </cell>
          <cell r="K228">
            <v>521</v>
          </cell>
          <cell r="L228">
            <v>597</v>
          </cell>
          <cell r="M228">
            <v>516</v>
          </cell>
          <cell r="N228">
            <v>576</v>
          </cell>
          <cell r="O228">
            <v>532</v>
          </cell>
          <cell r="P228">
            <v>482</v>
          </cell>
          <cell r="Q228">
            <v>524</v>
          </cell>
        </row>
        <row r="229">
          <cell r="A229">
            <v>925980</v>
          </cell>
          <cell r="C229" t="str">
            <v>AGO</v>
          </cell>
          <cell r="F229">
            <v>1116</v>
          </cell>
          <cell r="G229">
            <v>1116</v>
          </cell>
          <cell r="H229">
            <v>1116</v>
          </cell>
          <cell r="I229">
            <v>1116</v>
          </cell>
          <cell r="J229">
            <v>1116</v>
          </cell>
          <cell r="K229">
            <v>1116</v>
          </cell>
          <cell r="L229">
            <v>1116</v>
          </cell>
          <cell r="M229">
            <v>1116</v>
          </cell>
          <cell r="N229">
            <v>1116</v>
          </cell>
          <cell r="O229">
            <v>1116</v>
          </cell>
          <cell r="P229">
            <v>1171</v>
          </cell>
          <cell r="Q229">
            <v>2121</v>
          </cell>
        </row>
        <row r="230">
          <cell r="A230">
            <v>926000</v>
          </cell>
          <cell r="C230" t="str">
            <v>AGO</v>
          </cell>
          <cell r="F230">
            <v>296471</v>
          </cell>
          <cell r="G230">
            <v>258135</v>
          </cell>
          <cell r="H230">
            <v>322749</v>
          </cell>
          <cell r="I230">
            <v>21586</v>
          </cell>
          <cell r="J230">
            <v>198726</v>
          </cell>
          <cell r="K230">
            <v>186253</v>
          </cell>
          <cell r="L230">
            <v>200652</v>
          </cell>
          <cell r="M230">
            <v>178059</v>
          </cell>
          <cell r="N230">
            <v>240011</v>
          </cell>
          <cell r="O230">
            <v>319633</v>
          </cell>
          <cell r="P230">
            <v>320598</v>
          </cell>
          <cell r="Q230">
            <v>170412</v>
          </cell>
        </row>
        <row r="231">
          <cell r="A231">
            <v>926420</v>
          </cell>
          <cell r="C231" t="str">
            <v>AGO</v>
          </cell>
          <cell r="F231">
            <v>0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926430</v>
          </cell>
          <cell r="C232" t="str">
            <v>AGO</v>
          </cell>
          <cell r="F232">
            <v>0</v>
          </cell>
          <cell r="G232">
            <v>0</v>
          </cell>
          <cell r="H232">
            <v>3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9</v>
          </cell>
          <cell r="N232">
            <v>0</v>
          </cell>
          <cell r="O232">
            <v>0</v>
          </cell>
          <cell r="P232">
            <v>12</v>
          </cell>
          <cell r="Q232">
            <v>4</v>
          </cell>
        </row>
        <row r="233">
          <cell r="A233">
            <v>926600</v>
          </cell>
          <cell r="C233" t="str">
            <v>AGO</v>
          </cell>
          <cell r="F233">
            <v>156550</v>
          </cell>
          <cell r="G233">
            <v>167083</v>
          </cell>
          <cell r="H233">
            <v>226943</v>
          </cell>
          <cell r="I233">
            <v>85067</v>
          </cell>
          <cell r="J233">
            <v>-16542</v>
          </cell>
          <cell r="K233">
            <v>165698</v>
          </cell>
          <cell r="L233">
            <v>303065</v>
          </cell>
          <cell r="M233">
            <v>148030</v>
          </cell>
          <cell r="N233">
            <v>371140</v>
          </cell>
          <cell r="O233">
            <v>457649</v>
          </cell>
          <cell r="P233">
            <v>413808</v>
          </cell>
          <cell r="Q233">
            <v>150433</v>
          </cell>
        </row>
        <row r="234">
          <cell r="A234">
            <v>926999</v>
          </cell>
          <cell r="C234" t="str">
            <v>AGO</v>
          </cell>
          <cell r="F234">
            <v>-99157</v>
          </cell>
          <cell r="G234">
            <v>-99157</v>
          </cell>
          <cell r="H234">
            <v>-99157</v>
          </cell>
          <cell r="I234">
            <v>-99157</v>
          </cell>
          <cell r="J234">
            <v>-99157</v>
          </cell>
          <cell r="K234">
            <v>-99157</v>
          </cell>
          <cell r="L234">
            <v>-151828</v>
          </cell>
          <cell r="M234">
            <v>-99157</v>
          </cell>
          <cell r="N234">
            <v>-99157</v>
          </cell>
          <cell r="O234">
            <v>-94419</v>
          </cell>
          <cell r="P234">
            <v>-94263</v>
          </cell>
          <cell r="Q234">
            <v>-127314</v>
          </cell>
        </row>
        <row r="235">
          <cell r="A235">
            <v>928000</v>
          </cell>
          <cell r="C235" t="str">
            <v>AGO</v>
          </cell>
          <cell r="F235">
            <v>-5</v>
          </cell>
          <cell r="G235">
            <v>4642</v>
          </cell>
          <cell r="H235">
            <v>-2622</v>
          </cell>
          <cell r="I235">
            <v>141</v>
          </cell>
          <cell r="J235">
            <v>425</v>
          </cell>
          <cell r="K235">
            <v>222</v>
          </cell>
          <cell r="L235">
            <v>165</v>
          </cell>
          <cell r="M235">
            <v>0</v>
          </cell>
          <cell r="N235">
            <v>255</v>
          </cell>
          <cell r="O235">
            <v>949</v>
          </cell>
          <cell r="P235">
            <v>451</v>
          </cell>
          <cell r="Q235">
            <v>0</v>
          </cell>
        </row>
        <row r="236">
          <cell r="A236">
            <v>928006</v>
          </cell>
          <cell r="C236" t="str">
            <v>AGO</v>
          </cell>
          <cell r="F236">
            <v>58548</v>
          </cell>
          <cell r="G236">
            <v>58548</v>
          </cell>
          <cell r="H236">
            <v>58548</v>
          </cell>
          <cell r="I236">
            <v>58548</v>
          </cell>
          <cell r="J236">
            <v>62046</v>
          </cell>
          <cell r="K236">
            <v>62046</v>
          </cell>
          <cell r="L236">
            <v>62046</v>
          </cell>
          <cell r="M236">
            <v>62046</v>
          </cell>
          <cell r="N236">
            <v>62046</v>
          </cell>
          <cell r="O236">
            <v>77722</v>
          </cell>
          <cell r="P236">
            <v>72516</v>
          </cell>
          <cell r="Q236">
            <v>72516</v>
          </cell>
        </row>
        <row r="237">
          <cell r="A237">
            <v>928053</v>
          </cell>
          <cell r="C237" t="str">
            <v>AGO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929000</v>
          </cell>
          <cell r="C238" t="str">
            <v>AGO</v>
          </cell>
          <cell r="F238">
            <v>-4682</v>
          </cell>
          <cell r="G238">
            <v>-3285</v>
          </cell>
          <cell r="H238">
            <v>-3508</v>
          </cell>
          <cell r="I238">
            <v>-2971</v>
          </cell>
          <cell r="J238">
            <v>-3648</v>
          </cell>
          <cell r="K238">
            <v>-4854</v>
          </cell>
          <cell r="L238">
            <v>-6254</v>
          </cell>
          <cell r="M238">
            <v>-7232</v>
          </cell>
          <cell r="N238">
            <v>-6657</v>
          </cell>
          <cell r="O238">
            <v>-5740</v>
          </cell>
          <cell r="P238">
            <v>-5358</v>
          </cell>
          <cell r="Q238">
            <v>-3742</v>
          </cell>
        </row>
        <row r="239">
          <cell r="A239">
            <v>929500</v>
          </cell>
          <cell r="C239" t="str">
            <v>AGO</v>
          </cell>
          <cell r="F239">
            <v>-38889</v>
          </cell>
          <cell r="G239">
            <v>-68482</v>
          </cell>
          <cell r="H239">
            <v>-68622</v>
          </cell>
          <cell r="I239">
            <v>-89357</v>
          </cell>
          <cell r="J239">
            <v>-74560</v>
          </cell>
          <cell r="K239">
            <v>-62390</v>
          </cell>
          <cell r="L239">
            <v>-115020</v>
          </cell>
          <cell r="M239">
            <v>-60627</v>
          </cell>
          <cell r="N239">
            <v>-84467</v>
          </cell>
          <cell r="O239">
            <v>-81078</v>
          </cell>
          <cell r="P239">
            <v>-40285</v>
          </cell>
          <cell r="Q239">
            <v>-54859</v>
          </cell>
        </row>
        <row r="240">
          <cell r="A240">
            <v>930150</v>
          </cell>
          <cell r="C240" t="str">
            <v>AGO</v>
          </cell>
          <cell r="F240">
            <v>14135</v>
          </cell>
          <cell r="G240">
            <v>2858</v>
          </cell>
          <cell r="H240">
            <v>3765</v>
          </cell>
          <cell r="I240">
            <v>9312</v>
          </cell>
          <cell r="J240">
            <v>14124</v>
          </cell>
          <cell r="K240">
            <v>34023</v>
          </cell>
          <cell r="L240">
            <v>16068</v>
          </cell>
          <cell r="M240">
            <v>-5397</v>
          </cell>
          <cell r="N240">
            <v>17792</v>
          </cell>
          <cell r="O240">
            <v>5353</v>
          </cell>
          <cell r="P240">
            <v>2111</v>
          </cell>
          <cell r="Q240">
            <v>479</v>
          </cell>
        </row>
        <row r="241">
          <cell r="A241">
            <v>930200</v>
          </cell>
          <cell r="C241" t="str">
            <v>AGO</v>
          </cell>
          <cell r="F241">
            <v>-987678</v>
          </cell>
          <cell r="G241">
            <v>49329</v>
          </cell>
          <cell r="H241">
            <v>8880</v>
          </cell>
          <cell r="I241">
            <v>116180</v>
          </cell>
          <cell r="J241">
            <v>27194</v>
          </cell>
          <cell r="K241">
            <v>33471</v>
          </cell>
          <cell r="L241">
            <v>-22674</v>
          </cell>
          <cell r="M241">
            <v>43874</v>
          </cell>
          <cell r="N241">
            <v>-94240</v>
          </cell>
          <cell r="O241">
            <v>-84195</v>
          </cell>
          <cell r="P241">
            <v>79291</v>
          </cell>
          <cell r="Q241">
            <v>94835</v>
          </cell>
        </row>
        <row r="242">
          <cell r="A242">
            <v>930210</v>
          </cell>
          <cell r="C242" t="str">
            <v>AGO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1100</v>
          </cell>
          <cell r="P242">
            <v>42956</v>
          </cell>
          <cell r="Q242">
            <v>0</v>
          </cell>
        </row>
        <row r="243">
          <cell r="A243">
            <v>930220</v>
          </cell>
          <cell r="C243" t="str">
            <v>AGO</v>
          </cell>
          <cell r="F243">
            <v>18055</v>
          </cell>
          <cell r="G243">
            <v>2513</v>
          </cell>
          <cell r="H243">
            <v>11900</v>
          </cell>
          <cell r="I243">
            <v>0</v>
          </cell>
          <cell r="J243">
            <v>0</v>
          </cell>
          <cell r="K243">
            <v>0</v>
          </cell>
          <cell r="L243">
            <v>54000</v>
          </cell>
          <cell r="M243">
            <v>12000</v>
          </cell>
          <cell r="N243">
            <v>0</v>
          </cell>
          <cell r="O243">
            <v>0</v>
          </cell>
          <cell r="P243">
            <v>0</v>
          </cell>
          <cell r="Q243">
            <v>8614</v>
          </cell>
        </row>
        <row r="244">
          <cell r="A244">
            <v>930230</v>
          </cell>
          <cell r="C244" t="str">
            <v>AGO</v>
          </cell>
          <cell r="F244">
            <v>5695</v>
          </cell>
          <cell r="G244">
            <v>1756</v>
          </cell>
          <cell r="H244">
            <v>1436</v>
          </cell>
          <cell r="I244">
            <v>0</v>
          </cell>
          <cell r="J244">
            <v>9050</v>
          </cell>
          <cell r="K244">
            <v>0</v>
          </cell>
          <cell r="L244">
            <v>376</v>
          </cell>
          <cell r="M244">
            <v>1355</v>
          </cell>
          <cell r="N244">
            <v>6424</v>
          </cell>
          <cell r="O244">
            <v>7650</v>
          </cell>
          <cell r="P244">
            <v>1635</v>
          </cell>
          <cell r="Q244">
            <v>3176</v>
          </cell>
        </row>
        <row r="245">
          <cell r="A245">
            <v>930240</v>
          </cell>
          <cell r="C245" t="str">
            <v>AGO</v>
          </cell>
          <cell r="F245">
            <v>6</v>
          </cell>
          <cell r="G245">
            <v>5016</v>
          </cell>
          <cell r="H245">
            <v>25940</v>
          </cell>
          <cell r="I245">
            <v>7</v>
          </cell>
          <cell r="J245">
            <v>5035</v>
          </cell>
          <cell r="K245">
            <v>132</v>
          </cell>
          <cell r="L245">
            <v>0</v>
          </cell>
          <cell r="M245">
            <v>5616</v>
          </cell>
          <cell r="N245">
            <v>12</v>
          </cell>
          <cell r="O245">
            <v>5581</v>
          </cell>
          <cell r="P245">
            <v>16</v>
          </cell>
          <cell r="Q245">
            <v>16</v>
          </cell>
        </row>
        <row r="246">
          <cell r="A246">
            <v>930250</v>
          </cell>
          <cell r="C246" t="str">
            <v>AGO</v>
          </cell>
          <cell r="F246">
            <v>2</v>
          </cell>
          <cell r="G246">
            <v>17</v>
          </cell>
          <cell r="H246">
            <v>996</v>
          </cell>
          <cell r="I246">
            <v>186</v>
          </cell>
          <cell r="J246">
            <v>257</v>
          </cell>
          <cell r="K246">
            <v>1008</v>
          </cell>
          <cell r="L246">
            <v>1155</v>
          </cell>
          <cell r="M246">
            <v>237</v>
          </cell>
          <cell r="N246">
            <v>117</v>
          </cell>
          <cell r="O246">
            <v>305</v>
          </cell>
          <cell r="P246">
            <v>-12</v>
          </cell>
          <cell r="Q246">
            <v>48</v>
          </cell>
        </row>
        <row r="247">
          <cell r="A247">
            <v>930600</v>
          </cell>
          <cell r="C247" t="str">
            <v>AGO</v>
          </cell>
          <cell r="F247">
            <v>0</v>
          </cell>
          <cell r="G247">
            <v>0</v>
          </cell>
          <cell r="H247">
            <v>6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2</v>
          </cell>
          <cell r="Q247">
            <v>0</v>
          </cell>
        </row>
        <row r="248">
          <cell r="A248">
            <v>930700</v>
          </cell>
          <cell r="C248" t="str">
            <v>AGO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208</v>
          </cell>
          <cell r="L248">
            <v>0</v>
          </cell>
          <cell r="M248">
            <v>0</v>
          </cell>
          <cell r="N248">
            <v>0</v>
          </cell>
          <cell r="O248">
            <v>12</v>
          </cell>
          <cell r="P248">
            <v>0</v>
          </cell>
          <cell r="Q248">
            <v>0</v>
          </cell>
        </row>
        <row r="249">
          <cell r="A249">
            <v>930940</v>
          </cell>
          <cell r="C249" t="str">
            <v>AGO</v>
          </cell>
          <cell r="F249">
            <v>312</v>
          </cell>
          <cell r="G249">
            <v>3</v>
          </cell>
          <cell r="H249">
            <v>3</v>
          </cell>
          <cell r="I249">
            <v>3</v>
          </cell>
          <cell r="J249">
            <v>14</v>
          </cell>
          <cell r="K249">
            <v>-12</v>
          </cell>
          <cell r="L249">
            <v>7</v>
          </cell>
          <cell r="M249">
            <v>3</v>
          </cell>
          <cell r="N249">
            <v>27</v>
          </cell>
          <cell r="O249">
            <v>42999</v>
          </cell>
          <cell r="P249">
            <v>21</v>
          </cell>
          <cell r="Q249">
            <v>3</v>
          </cell>
        </row>
        <row r="250">
          <cell r="A250">
            <v>931001</v>
          </cell>
          <cell r="C250" t="str">
            <v>AGO</v>
          </cell>
          <cell r="F250">
            <v>10744</v>
          </cell>
          <cell r="G250">
            <v>8364</v>
          </cell>
          <cell r="H250">
            <v>8141</v>
          </cell>
          <cell r="I250">
            <v>8965</v>
          </cell>
          <cell r="J250">
            <v>11649</v>
          </cell>
          <cell r="K250">
            <v>9207</v>
          </cell>
          <cell r="L250">
            <v>9271</v>
          </cell>
          <cell r="M250">
            <v>11396</v>
          </cell>
          <cell r="N250">
            <v>10220</v>
          </cell>
          <cell r="O250">
            <v>9953</v>
          </cell>
          <cell r="P250">
            <v>13617</v>
          </cell>
          <cell r="Q250">
            <v>10742</v>
          </cell>
        </row>
        <row r="251">
          <cell r="A251">
            <v>931003</v>
          </cell>
          <cell r="C251" t="str">
            <v>AGO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-2859</v>
          </cell>
          <cell r="M251">
            <v>0</v>
          </cell>
          <cell r="N251">
            <v>0</v>
          </cell>
          <cell r="O251">
            <v>-1</v>
          </cell>
          <cell r="P251">
            <v>12</v>
          </cell>
          <cell r="Q251">
            <v>-7</v>
          </cell>
        </row>
        <row r="252">
          <cell r="A252">
            <v>931008</v>
          </cell>
          <cell r="C252" t="str">
            <v>AGO</v>
          </cell>
          <cell r="F252">
            <v>206663</v>
          </cell>
          <cell r="G252">
            <v>209617</v>
          </cell>
          <cell r="H252">
            <v>210744</v>
          </cell>
          <cell r="I252">
            <v>210837</v>
          </cell>
          <cell r="J252">
            <v>194242</v>
          </cell>
          <cell r="K252">
            <v>195758</v>
          </cell>
          <cell r="L252">
            <v>203688</v>
          </cell>
          <cell r="M252">
            <v>201080</v>
          </cell>
          <cell r="N252">
            <v>202203</v>
          </cell>
          <cell r="O252">
            <v>204278</v>
          </cell>
          <cell r="P252">
            <v>223635</v>
          </cell>
          <cell r="Q252">
            <v>219339</v>
          </cell>
        </row>
        <row r="253">
          <cell r="A253">
            <v>932000</v>
          </cell>
          <cell r="C253" t="str">
            <v>AGM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A254">
            <v>935100</v>
          </cell>
          <cell r="C254" t="str">
            <v>AGM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2962</v>
          </cell>
          <cell r="L254">
            <v>2208</v>
          </cell>
          <cell r="M254">
            <v>2</v>
          </cell>
          <cell r="N254">
            <v>12333</v>
          </cell>
          <cell r="O254">
            <v>5</v>
          </cell>
          <cell r="P254">
            <v>363</v>
          </cell>
          <cell r="Q254">
            <v>404</v>
          </cell>
        </row>
        <row r="255">
          <cell r="A255">
            <v>935200</v>
          </cell>
          <cell r="C255" t="str">
            <v>AGM</v>
          </cell>
          <cell r="F255">
            <v>8</v>
          </cell>
          <cell r="G255">
            <v>18</v>
          </cell>
          <cell r="H255">
            <v>7</v>
          </cell>
          <cell r="I255">
            <v>1</v>
          </cell>
          <cell r="J255">
            <v>1</v>
          </cell>
          <cell r="K255">
            <v>12</v>
          </cell>
          <cell r="L255">
            <v>10</v>
          </cell>
          <cell r="M255">
            <v>11</v>
          </cell>
          <cell r="N255">
            <v>1</v>
          </cell>
          <cell r="O255">
            <v>-13</v>
          </cell>
          <cell r="P255">
            <v>1</v>
          </cell>
          <cell r="Q255">
            <v>5</v>
          </cell>
        </row>
      </sheetData>
      <sheetData sheetId="1">
        <row r="2">
          <cell r="A2">
            <v>403002</v>
          </cell>
          <cell r="B2" t="str">
            <v>Depr-Expense</v>
          </cell>
          <cell r="C2">
            <v>4248848</v>
          </cell>
          <cell r="D2">
            <v>4228775</v>
          </cell>
          <cell r="E2">
            <v>4311042</v>
          </cell>
          <cell r="F2">
            <v>4324961</v>
          </cell>
          <cell r="G2">
            <v>4380689</v>
          </cell>
          <cell r="H2">
            <v>4387896</v>
          </cell>
          <cell r="I2">
            <v>4405363</v>
          </cell>
          <cell r="J2">
            <v>4411695</v>
          </cell>
          <cell r="K2">
            <v>5445308</v>
          </cell>
          <cell r="L2">
            <v>5146483</v>
          </cell>
          <cell r="M2">
            <v>5198114</v>
          </cell>
          <cell r="N2">
            <v>5228342</v>
          </cell>
        </row>
        <row r="3">
          <cell r="A3">
            <v>403150</v>
          </cell>
          <cell r="B3" t="str">
            <v>Depreciation Expense - ARO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1527</v>
          </cell>
          <cell r="M3">
            <v>1527</v>
          </cell>
          <cell r="N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403500</v>
          </cell>
          <cell r="B5" t="str">
            <v>Depr of General Plant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3683</v>
          </cell>
          <cell r="H5">
            <v>0</v>
          </cell>
          <cell r="I5">
            <v>2186</v>
          </cell>
          <cell r="J5">
            <v>2186</v>
          </cell>
          <cell r="K5">
            <v>2186</v>
          </cell>
          <cell r="L5">
            <v>-10930</v>
          </cell>
          <cell r="M5">
            <v>0</v>
          </cell>
          <cell r="N5">
            <v>0</v>
          </cell>
        </row>
        <row r="6">
          <cell r="A6">
            <v>404200</v>
          </cell>
          <cell r="B6" t="str">
            <v>Amort Of Elec Plt - Software</v>
          </cell>
          <cell r="C6">
            <v>391191</v>
          </cell>
          <cell r="D6">
            <v>422330</v>
          </cell>
          <cell r="E6">
            <v>407577</v>
          </cell>
          <cell r="F6">
            <v>408623</v>
          </cell>
          <cell r="G6">
            <v>419804</v>
          </cell>
          <cell r="H6">
            <v>356540</v>
          </cell>
          <cell r="I6">
            <v>383619</v>
          </cell>
          <cell r="J6">
            <v>378917</v>
          </cell>
          <cell r="K6">
            <v>395882</v>
          </cell>
          <cell r="L6">
            <v>394285</v>
          </cell>
          <cell r="M6">
            <v>392551</v>
          </cell>
          <cell r="N6">
            <v>412562</v>
          </cell>
        </row>
        <row r="7">
          <cell r="A7">
            <v>407115</v>
          </cell>
          <cell r="B7" t="str">
            <v>Meter Amortization</v>
          </cell>
          <cell r="C7">
            <v>38661</v>
          </cell>
          <cell r="D7">
            <v>38661</v>
          </cell>
          <cell r="E7">
            <v>38661</v>
          </cell>
          <cell r="F7">
            <v>38661</v>
          </cell>
          <cell r="G7">
            <v>38661</v>
          </cell>
          <cell r="H7">
            <v>38661</v>
          </cell>
          <cell r="I7">
            <v>38661</v>
          </cell>
          <cell r="J7">
            <v>38661</v>
          </cell>
          <cell r="K7">
            <v>38661</v>
          </cell>
          <cell r="L7">
            <v>38661</v>
          </cell>
          <cell r="M7">
            <v>38661</v>
          </cell>
          <cell r="N7">
            <v>38661</v>
          </cell>
        </row>
        <row r="8">
          <cell r="A8">
            <v>407305</v>
          </cell>
          <cell r="B8" t="str">
            <v>Regulatory Debits</v>
          </cell>
          <cell r="C8">
            <v>475353</v>
          </cell>
          <cell r="D8">
            <v>475353</v>
          </cell>
          <cell r="E8">
            <v>390855</v>
          </cell>
          <cell r="F8">
            <v>390855</v>
          </cell>
          <cell r="G8">
            <v>390855</v>
          </cell>
          <cell r="H8">
            <v>390855</v>
          </cell>
          <cell r="I8">
            <v>390855</v>
          </cell>
          <cell r="J8">
            <v>494321</v>
          </cell>
          <cell r="K8">
            <v>559668</v>
          </cell>
          <cell r="L8">
            <v>559668</v>
          </cell>
          <cell r="M8">
            <v>559668</v>
          </cell>
          <cell r="N8">
            <v>559668</v>
          </cell>
        </row>
        <row r="9">
          <cell r="A9">
            <v>407324</v>
          </cell>
          <cell r="B9" t="str">
            <v>NC &amp; MW Coal As Amort Exp</v>
          </cell>
          <cell r="C9">
            <v>2747169</v>
          </cell>
          <cell r="D9">
            <v>2570970</v>
          </cell>
          <cell r="E9">
            <v>564188</v>
          </cell>
          <cell r="F9">
            <v>1379067</v>
          </cell>
          <cell r="G9">
            <v>1603839</v>
          </cell>
          <cell r="H9">
            <v>1325660</v>
          </cell>
          <cell r="I9">
            <v>1467914</v>
          </cell>
          <cell r="J9">
            <v>1287980</v>
          </cell>
          <cell r="K9">
            <v>2230262</v>
          </cell>
          <cell r="L9">
            <v>1666521</v>
          </cell>
          <cell r="M9">
            <v>1801723</v>
          </cell>
          <cell r="N9">
            <v>910795</v>
          </cell>
        </row>
        <row r="10">
          <cell r="A10">
            <v>407354</v>
          </cell>
          <cell r="B10" t="str">
            <v>DSM Deferral - Electric</v>
          </cell>
          <cell r="C10">
            <v>165244</v>
          </cell>
          <cell r="D10">
            <v>174532</v>
          </cell>
          <cell r="E10">
            <v>158031</v>
          </cell>
          <cell r="F10">
            <v>-214061</v>
          </cell>
          <cell r="G10">
            <v>422380</v>
          </cell>
          <cell r="H10">
            <v>389052</v>
          </cell>
          <cell r="I10">
            <v>81267</v>
          </cell>
          <cell r="J10">
            <v>235778</v>
          </cell>
          <cell r="K10">
            <v>115186</v>
          </cell>
          <cell r="L10">
            <v>469651</v>
          </cell>
          <cell r="M10">
            <v>138669</v>
          </cell>
          <cell r="N10">
            <v>404497</v>
          </cell>
        </row>
        <row r="11">
          <cell r="A11">
            <v>407407</v>
          </cell>
          <cell r="B11" t="str">
            <v>Carrying Charges</v>
          </cell>
          <cell r="C11">
            <v>-80307</v>
          </cell>
          <cell r="D11">
            <v>-79268</v>
          </cell>
          <cell r="E11">
            <v>-78225</v>
          </cell>
          <cell r="F11">
            <v>-77179</v>
          </cell>
          <cell r="G11">
            <v>-76128</v>
          </cell>
          <cell r="H11">
            <v>-75074</v>
          </cell>
          <cell r="I11">
            <v>-74017</v>
          </cell>
          <cell r="J11">
            <v>-72955</v>
          </cell>
          <cell r="K11">
            <v>-71890</v>
          </cell>
          <cell r="L11">
            <v>-70821</v>
          </cell>
          <cell r="M11">
            <v>-69749</v>
          </cell>
          <cell r="N11">
            <v>-68672</v>
          </cell>
        </row>
        <row r="12">
          <cell r="A12">
            <v>408040</v>
          </cell>
          <cell r="B12" t="str">
            <v>Taxes Property-Allocated</v>
          </cell>
        </row>
        <row r="13">
          <cell r="A13">
            <v>408050</v>
          </cell>
          <cell r="B13" t="str">
            <v>Municipal License-Electric</v>
          </cell>
        </row>
        <row r="14">
          <cell r="A14">
            <v>408120</v>
          </cell>
          <cell r="B14" t="str">
            <v>Franchise Tax - Non Electric</v>
          </cell>
          <cell r="C14">
            <v>0</v>
          </cell>
          <cell r="D14">
            <v>0</v>
          </cell>
          <cell r="E14">
            <v>0</v>
          </cell>
          <cell r="F14">
            <v>-46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</row>
        <row r="15">
          <cell r="A15">
            <v>408121</v>
          </cell>
          <cell r="B15" t="str">
            <v>Taxes Property-Operating</v>
          </cell>
          <cell r="C15">
            <v>1342183</v>
          </cell>
          <cell r="D15">
            <v>1342183</v>
          </cell>
          <cell r="E15">
            <v>1342183</v>
          </cell>
          <cell r="F15">
            <v>-4664789</v>
          </cell>
          <cell r="G15">
            <v>1342183</v>
          </cell>
          <cell r="H15">
            <v>1342183</v>
          </cell>
          <cell r="I15">
            <v>1342183</v>
          </cell>
          <cell r="J15">
            <v>1342183</v>
          </cell>
          <cell r="K15">
            <v>1342183</v>
          </cell>
          <cell r="L15">
            <v>1319466</v>
          </cell>
          <cell r="M15">
            <v>1342183</v>
          </cell>
          <cell r="N15">
            <v>1233867</v>
          </cell>
        </row>
        <row r="16">
          <cell r="A16">
            <v>408150</v>
          </cell>
          <cell r="B16" t="str">
            <v>State Unemployment Tax</v>
          </cell>
          <cell r="C16">
            <v>-689</v>
          </cell>
          <cell r="D16">
            <v>138</v>
          </cell>
          <cell r="E16">
            <v>141</v>
          </cell>
          <cell r="F16">
            <v>156</v>
          </cell>
          <cell r="G16">
            <v>43</v>
          </cell>
          <cell r="H16">
            <v>96</v>
          </cell>
          <cell r="I16">
            <v>63</v>
          </cell>
          <cell r="J16">
            <v>30</v>
          </cell>
          <cell r="K16">
            <v>21</v>
          </cell>
          <cell r="L16">
            <v>53</v>
          </cell>
          <cell r="M16">
            <v>3511</v>
          </cell>
          <cell r="N16">
            <v>819</v>
          </cell>
        </row>
        <row r="17">
          <cell r="A17">
            <v>408151</v>
          </cell>
          <cell r="B17" t="str">
            <v>Federal Unemployment Tax</v>
          </cell>
          <cell r="C17">
            <v>813</v>
          </cell>
          <cell r="D17">
            <v>-468</v>
          </cell>
          <cell r="E17">
            <v>-662</v>
          </cell>
          <cell r="F17">
            <v>-593</v>
          </cell>
          <cell r="G17">
            <v>739</v>
          </cell>
          <cell r="H17">
            <v>788</v>
          </cell>
          <cell r="I17">
            <v>715</v>
          </cell>
          <cell r="J17">
            <v>-682</v>
          </cell>
          <cell r="K17">
            <v>-663</v>
          </cell>
          <cell r="L17">
            <v>-654</v>
          </cell>
          <cell r="M17">
            <v>4918</v>
          </cell>
          <cell r="N17">
            <v>688</v>
          </cell>
        </row>
        <row r="18">
          <cell r="A18">
            <v>408152</v>
          </cell>
          <cell r="B18" t="str">
            <v>Employer FICA Tax</v>
          </cell>
          <cell r="C18">
            <v>81574</v>
          </cell>
          <cell r="D18">
            <v>75007</v>
          </cell>
          <cell r="E18">
            <v>75555</v>
          </cell>
          <cell r="F18">
            <v>103783</v>
          </cell>
          <cell r="G18">
            <v>70924</v>
          </cell>
          <cell r="H18">
            <v>72227</v>
          </cell>
          <cell r="I18">
            <v>78212</v>
          </cell>
          <cell r="J18">
            <v>68623</v>
          </cell>
          <cell r="K18">
            <v>75027</v>
          </cell>
          <cell r="L18">
            <v>94293</v>
          </cell>
          <cell r="M18">
            <v>79551</v>
          </cell>
          <cell r="N18">
            <v>72690</v>
          </cell>
        </row>
        <row r="19">
          <cell r="A19">
            <v>408205</v>
          </cell>
          <cell r="B19" t="str">
            <v>Highway Use Tax</v>
          </cell>
        </row>
        <row r="20">
          <cell r="A20">
            <v>408470</v>
          </cell>
          <cell r="B20" t="str">
            <v>Franchise Tax</v>
          </cell>
          <cell r="C20">
            <v>709</v>
          </cell>
          <cell r="D20">
            <v>709</v>
          </cell>
          <cell r="E20">
            <v>709</v>
          </cell>
          <cell r="F20">
            <v>709</v>
          </cell>
          <cell r="G20">
            <v>709</v>
          </cell>
          <cell r="H20">
            <v>709</v>
          </cell>
          <cell r="I20">
            <v>709</v>
          </cell>
          <cell r="J20">
            <v>709</v>
          </cell>
          <cell r="K20">
            <v>709</v>
          </cell>
          <cell r="L20">
            <v>-3115</v>
          </cell>
          <cell r="M20">
            <v>430</v>
          </cell>
          <cell r="N20">
            <v>430</v>
          </cell>
        </row>
        <row r="21">
          <cell r="A21">
            <v>408700</v>
          </cell>
          <cell r="B21" t="str">
            <v>Fed Social Security Tax-Elec</v>
          </cell>
          <cell r="C21">
            <v>15000</v>
          </cell>
          <cell r="D21">
            <v>0</v>
          </cell>
          <cell r="E21">
            <v>0</v>
          </cell>
          <cell r="F21">
            <v>-15000</v>
          </cell>
          <cell r="G21">
            <v>0</v>
          </cell>
          <cell r="H21">
            <v>0</v>
          </cell>
          <cell r="I21">
            <v>14000</v>
          </cell>
          <cell r="J21">
            <v>0</v>
          </cell>
          <cell r="K21">
            <v>0</v>
          </cell>
          <cell r="L21">
            <v>-13000</v>
          </cell>
          <cell r="M21">
            <v>0</v>
          </cell>
          <cell r="N21">
            <v>0</v>
          </cell>
        </row>
        <row r="22">
          <cell r="A22">
            <v>408800</v>
          </cell>
          <cell r="B22" t="str">
            <v>Federal Highway Use Tax-Elec</v>
          </cell>
        </row>
        <row r="23">
          <cell r="A23">
            <v>408840</v>
          </cell>
          <cell r="B23" t="str">
            <v>Miscellaneous Taxes</v>
          </cell>
        </row>
        <row r="24">
          <cell r="A24">
            <v>408851</v>
          </cell>
          <cell r="B24" t="str">
            <v>Sales &amp; Use Tax Exp</v>
          </cell>
          <cell r="C24">
            <v>127</v>
          </cell>
          <cell r="D24">
            <v>29596</v>
          </cell>
          <cell r="E24">
            <v>40513</v>
          </cell>
          <cell r="F24">
            <v>55566</v>
          </cell>
          <cell r="G24">
            <v>42635</v>
          </cell>
          <cell r="H24">
            <v>48795</v>
          </cell>
          <cell r="I24">
            <v>49614</v>
          </cell>
          <cell r="J24">
            <v>44800</v>
          </cell>
          <cell r="K24">
            <v>-315090</v>
          </cell>
          <cell r="L24">
            <v>-56966</v>
          </cell>
          <cell r="M24">
            <v>54</v>
          </cell>
          <cell r="N24">
            <v>-10373</v>
          </cell>
        </row>
        <row r="25">
          <cell r="A25">
            <v>408960</v>
          </cell>
          <cell r="B25" t="str">
            <v>Allocated Payroll Taxes</v>
          </cell>
          <cell r="C25">
            <v>65195</v>
          </cell>
          <cell r="D25">
            <v>56852</v>
          </cell>
          <cell r="E25">
            <v>66781</v>
          </cell>
          <cell r="F25">
            <v>22295</v>
          </cell>
          <cell r="G25">
            <v>-10879</v>
          </cell>
          <cell r="H25">
            <v>59192</v>
          </cell>
          <cell r="I25">
            <v>46438</v>
          </cell>
          <cell r="J25">
            <v>24245</v>
          </cell>
          <cell r="K25">
            <v>86625</v>
          </cell>
          <cell r="L25">
            <v>103771</v>
          </cell>
          <cell r="M25">
            <v>88117</v>
          </cell>
          <cell r="N25">
            <v>130761</v>
          </cell>
        </row>
        <row r="26">
          <cell r="A26">
            <v>409102</v>
          </cell>
          <cell r="B26" t="str">
            <v>Sit Exp-Utility</v>
          </cell>
          <cell r="C26">
            <v>139723</v>
          </cell>
          <cell r="D26">
            <v>0</v>
          </cell>
          <cell r="E26">
            <v>0</v>
          </cell>
          <cell r="F26">
            <v>41273</v>
          </cell>
          <cell r="G26">
            <v>0</v>
          </cell>
          <cell r="H26">
            <v>0</v>
          </cell>
          <cell r="I26">
            <v>860773</v>
          </cell>
          <cell r="J26">
            <v>0</v>
          </cell>
          <cell r="K26">
            <v>443864</v>
          </cell>
          <cell r="L26">
            <v>-808565</v>
          </cell>
          <cell r="M26">
            <v>0</v>
          </cell>
          <cell r="N26">
            <v>0</v>
          </cell>
        </row>
        <row r="27">
          <cell r="A27">
            <v>409104</v>
          </cell>
          <cell r="B27" t="str">
            <v>Current State Income Tax - PY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49267</v>
          </cell>
          <cell r="J27">
            <v>0</v>
          </cell>
          <cell r="K27">
            <v>-191154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409190</v>
          </cell>
          <cell r="B28" t="str">
            <v>Federal Income Tax-Electric-CY</v>
          </cell>
          <cell r="C28">
            <v>556470</v>
          </cell>
          <cell r="D28">
            <v>23973</v>
          </cell>
          <cell r="E28">
            <v>677187</v>
          </cell>
          <cell r="F28">
            <v>592990</v>
          </cell>
          <cell r="G28">
            <v>1268715</v>
          </cell>
          <cell r="H28">
            <v>1085501</v>
          </cell>
          <cell r="I28">
            <v>3408484</v>
          </cell>
          <cell r="J28">
            <v>-285710</v>
          </cell>
          <cell r="K28">
            <v>5263166</v>
          </cell>
          <cell r="L28">
            <v>-5711652</v>
          </cell>
          <cell r="M28">
            <v>0</v>
          </cell>
          <cell r="N28">
            <v>3251580</v>
          </cell>
        </row>
        <row r="29">
          <cell r="A29">
            <v>409191</v>
          </cell>
          <cell r="B29" t="str">
            <v>Fed Income Tax-Electric-PY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883065</v>
          </cell>
          <cell r="J29">
            <v>0</v>
          </cell>
          <cell r="K29">
            <v>15200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409195</v>
          </cell>
          <cell r="B30" t="str">
            <v>UTP Tax Expense: Fed Util-PY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410100</v>
          </cell>
          <cell r="B31" t="str">
            <v>DFIT: Utility: Current Year</v>
          </cell>
          <cell r="C31">
            <v>12144489</v>
          </cell>
          <cell r="D31">
            <v>0</v>
          </cell>
          <cell r="E31">
            <v>0</v>
          </cell>
          <cell r="F31">
            <v>6110664</v>
          </cell>
          <cell r="G31">
            <v>0</v>
          </cell>
          <cell r="H31">
            <v>0</v>
          </cell>
          <cell r="I31">
            <v>5217350</v>
          </cell>
          <cell r="J31">
            <v>0</v>
          </cell>
          <cell r="K31">
            <v>3003614</v>
          </cell>
          <cell r="L31">
            <v>6545258</v>
          </cell>
          <cell r="M31">
            <v>0</v>
          </cell>
          <cell r="N31">
            <v>0</v>
          </cell>
        </row>
        <row r="32">
          <cell r="A32">
            <v>410102</v>
          </cell>
          <cell r="B32" t="str">
            <v>DSIT: Utility: Current Year</v>
          </cell>
          <cell r="C32">
            <v>3211092</v>
          </cell>
          <cell r="D32">
            <v>0</v>
          </cell>
          <cell r="E32">
            <v>0</v>
          </cell>
          <cell r="F32">
            <v>1708752</v>
          </cell>
          <cell r="G32">
            <v>0</v>
          </cell>
          <cell r="H32">
            <v>0</v>
          </cell>
          <cell r="I32">
            <v>1354701</v>
          </cell>
          <cell r="J32">
            <v>0</v>
          </cell>
          <cell r="K32">
            <v>851044</v>
          </cell>
          <cell r="L32">
            <v>1661195</v>
          </cell>
          <cell r="M32">
            <v>0</v>
          </cell>
          <cell r="N32">
            <v>0</v>
          </cell>
        </row>
        <row r="33">
          <cell r="A33">
            <v>410105</v>
          </cell>
          <cell r="B33" t="str">
            <v>DFIT: Utility: Prior Year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385582</v>
          </cell>
          <cell r="J33">
            <v>0</v>
          </cell>
          <cell r="K33">
            <v>1901143</v>
          </cell>
          <cell r="L33">
            <v>18978</v>
          </cell>
          <cell r="M33">
            <v>0</v>
          </cell>
          <cell r="N33">
            <v>0</v>
          </cell>
        </row>
        <row r="34">
          <cell r="A34">
            <v>410106</v>
          </cell>
          <cell r="B34" t="str">
            <v>DSIT: Utility: Prior Year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95996</v>
          </cell>
          <cell r="J34">
            <v>0</v>
          </cell>
          <cell r="K34">
            <v>137830</v>
          </cell>
          <cell r="L34">
            <v>-1189</v>
          </cell>
          <cell r="M34">
            <v>0</v>
          </cell>
          <cell r="N34">
            <v>0</v>
          </cell>
        </row>
        <row r="35">
          <cell r="A35">
            <v>410130</v>
          </cell>
          <cell r="B35" t="str">
            <v>UTP DFIT:Utility:PY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27399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>
            <v>411050</v>
          </cell>
          <cell r="B36" t="str">
            <v>Accretion Expense ARO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2370</v>
          </cell>
          <cell r="M36">
            <v>2383</v>
          </cell>
          <cell r="N36">
            <v>2396</v>
          </cell>
        </row>
        <row r="37">
          <cell r="A37">
            <v>411051</v>
          </cell>
          <cell r="B37" t="str">
            <v>Accretion Expense-ARO Ash Pond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411100</v>
          </cell>
          <cell r="B38" t="str">
            <v>DFIT: Utility: Curr Year CR</v>
          </cell>
          <cell r="C38">
            <v>-11549861</v>
          </cell>
          <cell r="D38">
            <v>0</v>
          </cell>
          <cell r="E38">
            <v>0</v>
          </cell>
          <cell r="F38">
            <v>-4453753</v>
          </cell>
          <cell r="G38">
            <v>0</v>
          </cell>
          <cell r="H38">
            <v>0</v>
          </cell>
          <cell r="I38">
            <v>-6715829</v>
          </cell>
          <cell r="J38">
            <v>0</v>
          </cell>
          <cell r="K38">
            <v>-6073190</v>
          </cell>
          <cell r="L38">
            <v>-2652755</v>
          </cell>
          <cell r="M38">
            <v>0</v>
          </cell>
          <cell r="N38">
            <v>0</v>
          </cell>
        </row>
        <row r="39">
          <cell r="A39">
            <v>411101</v>
          </cell>
          <cell r="B39" t="str">
            <v>DSIT: Utility: Curr Year CR</v>
          </cell>
          <cell r="C39">
            <v>-2924622</v>
          </cell>
          <cell r="D39">
            <v>0</v>
          </cell>
          <cell r="E39">
            <v>0</v>
          </cell>
          <cell r="F39">
            <v>-1143256</v>
          </cell>
          <cell r="G39">
            <v>0</v>
          </cell>
          <cell r="H39">
            <v>0</v>
          </cell>
          <cell r="I39">
            <v>-1735800</v>
          </cell>
          <cell r="J39">
            <v>0</v>
          </cell>
          <cell r="K39">
            <v>-870594</v>
          </cell>
          <cell r="L39">
            <v>-615024</v>
          </cell>
          <cell r="M39">
            <v>0</v>
          </cell>
          <cell r="N39">
            <v>0</v>
          </cell>
        </row>
        <row r="40">
          <cell r="A40">
            <v>411102</v>
          </cell>
          <cell r="B40" t="str">
            <v>DFIT: Utility: Prior Year CR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-1376025</v>
          </cell>
          <cell r="J40">
            <v>0</v>
          </cell>
          <cell r="K40">
            <v>-1930244</v>
          </cell>
          <cell r="L40">
            <v>-18978</v>
          </cell>
          <cell r="M40">
            <v>0</v>
          </cell>
          <cell r="N40">
            <v>0</v>
          </cell>
        </row>
        <row r="41">
          <cell r="A41">
            <v>411103</v>
          </cell>
          <cell r="B41" t="str">
            <v>DSIT: Utility: Prior Year CR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-140465</v>
          </cell>
          <cell r="J41">
            <v>0</v>
          </cell>
          <cell r="K41">
            <v>-4785</v>
          </cell>
          <cell r="L41">
            <v>1051</v>
          </cell>
          <cell r="M41">
            <v>0</v>
          </cell>
          <cell r="N41">
            <v>0</v>
          </cell>
        </row>
        <row r="42">
          <cell r="A42">
            <v>411115</v>
          </cell>
          <cell r="B42" t="str">
            <v>DFIT: Federal Excess DIT Amort</v>
          </cell>
          <cell r="C42">
            <v>-552962</v>
          </cell>
          <cell r="D42">
            <v>-283786</v>
          </cell>
          <cell r="E42">
            <v>-283786</v>
          </cell>
          <cell r="F42">
            <v>-552962</v>
          </cell>
          <cell r="G42">
            <v>-283786</v>
          </cell>
          <cell r="H42">
            <v>-283786</v>
          </cell>
          <cell r="I42">
            <v>-552962</v>
          </cell>
          <cell r="J42">
            <v>-283786</v>
          </cell>
          <cell r="K42">
            <v>-463236</v>
          </cell>
          <cell r="L42">
            <v>389266</v>
          </cell>
          <cell r="M42">
            <v>0</v>
          </cell>
          <cell r="N42">
            <v>-667213</v>
          </cell>
        </row>
        <row r="43">
          <cell r="A43">
            <v>411410</v>
          </cell>
          <cell r="B43" t="str">
            <v>Invest Tax Credit Adj-Electric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411603</v>
          </cell>
          <cell r="B44" t="str">
            <v>Gain on Asset Ret Obligation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>
            <v>411834</v>
          </cell>
          <cell r="B45" t="str">
            <v>NOx Sales Proceeds Native</v>
          </cell>
        </row>
        <row r="46">
          <cell r="A46">
            <v>411835</v>
          </cell>
          <cell r="B46" t="str">
            <v>NOx Sales COGS -Native</v>
          </cell>
        </row>
        <row r="47">
          <cell r="A47">
            <v>411861</v>
          </cell>
          <cell r="B47" t="str">
            <v>RECS COS</v>
          </cell>
          <cell r="C47">
            <v>285245</v>
          </cell>
          <cell r="D47">
            <v>0</v>
          </cell>
          <cell r="E47">
            <v>163867</v>
          </cell>
          <cell r="F47">
            <v>0</v>
          </cell>
          <cell r="G47">
            <v>59459</v>
          </cell>
          <cell r="H47">
            <v>0</v>
          </cell>
          <cell r="I47">
            <v>0</v>
          </cell>
          <cell r="J47">
            <v>0</v>
          </cell>
          <cell r="K47">
            <v>169978</v>
          </cell>
          <cell r="L47">
            <v>8122</v>
          </cell>
          <cell r="M47">
            <v>0</v>
          </cell>
          <cell r="N47">
            <v>54610</v>
          </cell>
        </row>
        <row r="48">
          <cell r="A48">
            <v>426509</v>
          </cell>
          <cell r="B48" t="str">
            <v>Loss on Sale of AR</v>
          </cell>
          <cell r="C48">
            <v>84353</v>
          </cell>
          <cell r="D48">
            <v>102960</v>
          </cell>
          <cell r="E48">
            <v>7362</v>
          </cell>
          <cell r="F48">
            <v>191231</v>
          </cell>
          <cell r="G48">
            <v>182146</v>
          </cell>
          <cell r="H48">
            <v>177422</v>
          </cell>
          <cell r="I48">
            <v>210432</v>
          </cell>
          <cell r="J48">
            <v>122354</v>
          </cell>
          <cell r="K48">
            <v>166736</v>
          </cell>
          <cell r="L48">
            <v>270047</v>
          </cell>
          <cell r="M48">
            <v>215973</v>
          </cell>
          <cell r="N48">
            <v>127008</v>
          </cell>
        </row>
        <row r="49">
          <cell r="A49">
            <v>426591</v>
          </cell>
          <cell r="B49" t="str">
            <v>I/C - Loss on Sale of AR</v>
          </cell>
          <cell r="C49">
            <v>186179</v>
          </cell>
          <cell r="D49">
            <v>350742</v>
          </cell>
          <cell r="E49">
            <v>136041</v>
          </cell>
          <cell r="F49">
            <v>78320</v>
          </cell>
          <cell r="G49">
            <v>74137</v>
          </cell>
          <cell r="H49">
            <v>116321</v>
          </cell>
          <cell r="I49">
            <v>48986</v>
          </cell>
          <cell r="J49">
            <v>145510</v>
          </cell>
          <cell r="K49">
            <v>144151</v>
          </cell>
          <cell r="L49">
            <v>159379</v>
          </cell>
          <cell r="M49">
            <v>226251</v>
          </cell>
          <cell r="N49">
            <v>303784</v>
          </cell>
        </row>
        <row r="50">
          <cell r="A50">
            <v>426891</v>
          </cell>
          <cell r="B50" t="str">
            <v>IC Sale of AR Fees VIE</v>
          </cell>
          <cell r="C50">
            <v>105283</v>
          </cell>
          <cell r="D50">
            <v>103775</v>
          </cell>
          <cell r="E50">
            <v>113557</v>
          </cell>
          <cell r="F50">
            <v>105045</v>
          </cell>
          <cell r="G50">
            <v>106901</v>
          </cell>
          <cell r="H50">
            <v>104689</v>
          </cell>
          <cell r="I50">
            <v>117787</v>
          </cell>
          <cell r="J50">
            <v>113398</v>
          </cell>
          <cell r="K50">
            <v>116153</v>
          </cell>
          <cell r="L50">
            <v>126611</v>
          </cell>
          <cell r="M50">
            <v>140712</v>
          </cell>
          <cell r="N50">
            <v>160103</v>
          </cell>
        </row>
        <row r="51">
          <cell r="A51">
            <v>440000</v>
          </cell>
          <cell r="B51" t="str">
            <v>Residential</v>
          </cell>
          <cell r="C51">
            <v>11491838</v>
          </cell>
          <cell r="D51">
            <v>10312073</v>
          </cell>
          <cell r="E51">
            <v>9665066</v>
          </cell>
          <cell r="F51">
            <v>14661353</v>
          </cell>
          <cell r="G51">
            <v>14034983</v>
          </cell>
          <cell r="H51">
            <v>16937470</v>
          </cell>
          <cell r="I51">
            <v>16572111</v>
          </cell>
          <cell r="J51">
            <v>12546665</v>
          </cell>
          <cell r="K51">
            <v>13393882</v>
          </cell>
          <cell r="L51">
            <v>16774795</v>
          </cell>
          <cell r="M51">
            <v>22306102</v>
          </cell>
          <cell r="N51">
            <v>19388069</v>
          </cell>
        </row>
        <row r="52">
          <cell r="A52">
            <v>440990</v>
          </cell>
          <cell r="B52" t="str">
            <v>Residential Unbilled Rev</v>
          </cell>
          <cell r="C52">
            <v>523393</v>
          </cell>
          <cell r="D52">
            <v>-989604</v>
          </cell>
          <cell r="E52">
            <v>3040819</v>
          </cell>
          <cell r="F52">
            <v>-1891480</v>
          </cell>
          <cell r="G52">
            <v>2253178</v>
          </cell>
          <cell r="H52">
            <v>-411850</v>
          </cell>
          <cell r="I52">
            <v>-1993298</v>
          </cell>
          <cell r="J52">
            <v>269836</v>
          </cell>
          <cell r="K52">
            <v>3578521</v>
          </cell>
          <cell r="L52">
            <v>1790510</v>
          </cell>
          <cell r="M52">
            <v>-1917239</v>
          </cell>
          <cell r="N52">
            <v>-1532595</v>
          </cell>
        </row>
        <row r="53">
          <cell r="A53">
            <v>442100</v>
          </cell>
          <cell r="B53" t="str">
            <v>General Service</v>
          </cell>
          <cell r="C53">
            <v>10089204</v>
          </cell>
          <cell r="D53">
            <v>3874745</v>
          </cell>
          <cell r="E53">
            <v>16123673</v>
          </cell>
          <cell r="F53">
            <v>13334774</v>
          </cell>
          <cell r="G53">
            <v>12503101</v>
          </cell>
          <cell r="H53">
            <v>14814568</v>
          </cell>
          <cell r="I53">
            <v>14871363</v>
          </cell>
          <cell r="J53">
            <v>13189369</v>
          </cell>
          <cell r="K53">
            <v>12807396</v>
          </cell>
          <cell r="L53">
            <v>14398703</v>
          </cell>
          <cell r="M53">
            <v>15001167</v>
          </cell>
          <cell r="N53">
            <v>15542134</v>
          </cell>
        </row>
        <row r="54">
          <cell r="A54">
            <v>442190</v>
          </cell>
          <cell r="B54" t="str">
            <v>General Service Unbilled Rev</v>
          </cell>
          <cell r="C54">
            <v>325585</v>
          </cell>
          <cell r="D54">
            <v>6358947</v>
          </cell>
          <cell r="E54">
            <v>-4790632</v>
          </cell>
          <cell r="F54">
            <v>2152077</v>
          </cell>
          <cell r="G54">
            <v>246244</v>
          </cell>
          <cell r="H54">
            <v>-1898249</v>
          </cell>
          <cell r="I54">
            <v>-1087830</v>
          </cell>
          <cell r="J54">
            <v>609026</v>
          </cell>
          <cell r="K54">
            <v>1189616</v>
          </cell>
          <cell r="L54">
            <v>21097</v>
          </cell>
          <cell r="M54">
            <v>-774870</v>
          </cell>
          <cell r="N54">
            <v>1547114</v>
          </cell>
        </row>
        <row r="55">
          <cell r="A55">
            <v>442200</v>
          </cell>
          <cell r="B55" t="str">
            <v>Industrial Service</v>
          </cell>
          <cell r="C55">
            <v>4105196</v>
          </cell>
          <cell r="D55">
            <v>2476446</v>
          </cell>
          <cell r="E55">
            <v>6290402</v>
          </cell>
          <cell r="F55">
            <v>5074922</v>
          </cell>
          <cell r="G55">
            <v>6381710</v>
          </cell>
          <cell r="H55">
            <v>4993109</v>
          </cell>
          <cell r="I55">
            <v>6723384</v>
          </cell>
          <cell r="J55">
            <v>5975622</v>
          </cell>
          <cell r="K55">
            <v>5414296</v>
          </cell>
          <cell r="L55">
            <v>6354730</v>
          </cell>
          <cell r="M55">
            <v>6205962</v>
          </cell>
          <cell r="N55">
            <v>6302081</v>
          </cell>
        </row>
        <row r="56">
          <cell r="A56">
            <v>442290</v>
          </cell>
          <cell r="B56" t="str">
            <v>Industrial Svc Unbilled Rev</v>
          </cell>
          <cell r="C56">
            <v>728241</v>
          </cell>
          <cell r="D56">
            <v>1756620</v>
          </cell>
          <cell r="E56">
            <v>-1360549</v>
          </cell>
          <cell r="F56">
            <v>745416</v>
          </cell>
          <cell r="G56">
            <v>-807757</v>
          </cell>
          <cell r="H56">
            <v>1228960</v>
          </cell>
          <cell r="I56">
            <v>-937394</v>
          </cell>
          <cell r="J56">
            <v>213889</v>
          </cell>
          <cell r="K56">
            <v>1012958</v>
          </cell>
          <cell r="L56">
            <v>128295</v>
          </cell>
          <cell r="M56">
            <v>-1582322</v>
          </cell>
          <cell r="N56">
            <v>290450</v>
          </cell>
        </row>
        <row r="57">
          <cell r="A57">
            <v>444000</v>
          </cell>
          <cell r="B57" t="str">
            <v>Public St &amp; Highway Lighting</v>
          </cell>
          <cell r="C57">
            <v>159876</v>
          </cell>
          <cell r="D57">
            <v>135669</v>
          </cell>
          <cell r="E57">
            <v>132969</v>
          </cell>
          <cell r="F57">
            <v>155293</v>
          </cell>
          <cell r="G57">
            <v>-568313</v>
          </cell>
          <cell r="H57">
            <v>44313</v>
          </cell>
          <cell r="I57">
            <v>53528</v>
          </cell>
          <cell r="J57">
            <v>41677</v>
          </cell>
          <cell r="K57">
            <v>69316</v>
          </cell>
          <cell r="L57">
            <v>30657</v>
          </cell>
          <cell r="M57">
            <v>68163</v>
          </cell>
          <cell r="N57">
            <v>55108</v>
          </cell>
        </row>
        <row r="58">
          <cell r="A58">
            <v>445000</v>
          </cell>
          <cell r="B58" t="str">
            <v>Other Sales to Public Auth</v>
          </cell>
          <cell r="C58">
            <v>1752085</v>
          </cell>
          <cell r="D58">
            <v>481131</v>
          </cell>
          <cell r="E58">
            <v>2372322</v>
          </cell>
          <cell r="F58">
            <v>2043262</v>
          </cell>
          <cell r="G58">
            <v>1870033</v>
          </cell>
          <cell r="H58">
            <v>2108833</v>
          </cell>
          <cell r="I58">
            <v>2096009</v>
          </cell>
          <cell r="J58">
            <v>2038007</v>
          </cell>
          <cell r="K58">
            <v>1880029</v>
          </cell>
          <cell r="L58">
            <v>2002876</v>
          </cell>
          <cell r="M58">
            <v>2380882</v>
          </cell>
          <cell r="N58">
            <v>2541845</v>
          </cell>
        </row>
        <row r="59">
          <cell r="A59">
            <v>445090</v>
          </cell>
          <cell r="B59" t="str">
            <v>OPA Unbilled</v>
          </cell>
          <cell r="C59">
            <v>52500</v>
          </cell>
          <cell r="D59">
            <v>1170158</v>
          </cell>
          <cell r="E59">
            <v>-701547</v>
          </cell>
          <cell r="F59">
            <v>256710</v>
          </cell>
          <cell r="G59">
            <v>-119814</v>
          </cell>
          <cell r="H59">
            <v>-293617</v>
          </cell>
          <cell r="I59">
            <v>51542</v>
          </cell>
          <cell r="J59">
            <v>272211</v>
          </cell>
          <cell r="K59">
            <v>256685</v>
          </cell>
          <cell r="L59">
            <v>264841</v>
          </cell>
          <cell r="M59">
            <v>-787892</v>
          </cell>
          <cell r="N59">
            <v>-25509</v>
          </cell>
        </row>
        <row r="60">
          <cell r="A60">
            <v>447150</v>
          </cell>
          <cell r="B60" t="str">
            <v>Sales For Resale - Outside</v>
          </cell>
          <cell r="C60">
            <v>1502164</v>
          </cell>
          <cell r="D60">
            <v>782264</v>
          </cell>
          <cell r="E60">
            <v>977374</v>
          </cell>
          <cell r="F60">
            <v>3630923</v>
          </cell>
          <cell r="G60">
            <v>1075996</v>
          </cell>
          <cell r="H60">
            <v>815253</v>
          </cell>
          <cell r="I60">
            <v>2329108</v>
          </cell>
          <cell r="J60">
            <v>-12103</v>
          </cell>
          <cell r="K60">
            <v>655868</v>
          </cell>
          <cell r="L60">
            <v>4480403</v>
          </cell>
          <cell r="M60">
            <v>373528</v>
          </cell>
          <cell r="N60">
            <v>506384</v>
          </cell>
        </row>
        <row r="61">
          <cell r="A61">
            <v>448000</v>
          </cell>
          <cell r="B61" t="str">
            <v>Interdepartmental Sales-Elec</v>
          </cell>
          <cell r="C61">
            <v>1947</v>
          </cell>
          <cell r="D61">
            <v>1476</v>
          </cell>
          <cell r="E61">
            <v>1562</v>
          </cell>
          <cell r="F61">
            <v>940</v>
          </cell>
          <cell r="G61">
            <v>5097</v>
          </cell>
          <cell r="H61">
            <v>1768</v>
          </cell>
          <cell r="I61">
            <v>2927</v>
          </cell>
          <cell r="J61">
            <v>3393</v>
          </cell>
          <cell r="K61">
            <v>3182</v>
          </cell>
          <cell r="L61">
            <v>2636</v>
          </cell>
          <cell r="M61">
            <v>2950</v>
          </cell>
          <cell r="N61">
            <v>543</v>
          </cell>
        </row>
        <row r="62">
          <cell r="A62">
            <v>449100</v>
          </cell>
          <cell r="B62" t="str">
            <v>Provisions For Rate Refunds</v>
          </cell>
          <cell r="C62">
            <v>3235355</v>
          </cell>
          <cell r="D62">
            <v>1707220</v>
          </cell>
          <cell r="E62">
            <v>2832334</v>
          </cell>
          <cell r="F62">
            <v>368705</v>
          </cell>
          <cell r="G62">
            <v>1856299</v>
          </cell>
          <cell r="H62">
            <v>1152808</v>
          </cell>
          <cell r="I62">
            <v>-2477209</v>
          </cell>
          <cell r="J62">
            <v>-113624</v>
          </cell>
          <cell r="K62">
            <v>-1294245</v>
          </cell>
          <cell r="L62">
            <v>-611194</v>
          </cell>
          <cell r="M62">
            <v>-2104760</v>
          </cell>
          <cell r="N62">
            <v>-1885383</v>
          </cell>
        </row>
        <row r="63">
          <cell r="A63">
            <v>449111</v>
          </cell>
          <cell r="B63" t="str">
            <v>Tax reform - Retail</v>
          </cell>
          <cell r="C63">
            <v>0</v>
          </cell>
          <cell r="D63">
            <v>110770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450100</v>
          </cell>
          <cell r="B64" t="str">
            <v>Late Pmt and Forf Disc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>
            <v>451100</v>
          </cell>
          <cell r="B65" t="str">
            <v>Misc Service Revenue</v>
          </cell>
          <cell r="C65">
            <v>178134</v>
          </cell>
          <cell r="D65">
            <v>23412</v>
          </cell>
          <cell r="E65">
            <v>91681</v>
          </cell>
          <cell r="F65">
            <v>3627</v>
          </cell>
          <cell r="G65">
            <v>-41229</v>
          </cell>
          <cell r="H65">
            <v>28916</v>
          </cell>
          <cell r="I65">
            <v>-18615</v>
          </cell>
          <cell r="J65">
            <v>23204</v>
          </cell>
          <cell r="K65">
            <v>52048</v>
          </cell>
          <cell r="L65">
            <v>-3827</v>
          </cell>
          <cell r="M65">
            <v>34576</v>
          </cell>
          <cell r="N65">
            <v>49719</v>
          </cell>
        </row>
        <row r="66">
          <cell r="A66">
            <v>454004</v>
          </cell>
          <cell r="B66" t="str">
            <v>Rent - Joint Use</v>
          </cell>
          <cell r="C66">
            <v>4823</v>
          </cell>
          <cell r="D66">
            <v>614</v>
          </cell>
          <cell r="E66">
            <v>634</v>
          </cell>
          <cell r="F66">
            <v>778</v>
          </cell>
          <cell r="G66">
            <v>634</v>
          </cell>
          <cell r="H66">
            <v>10327</v>
          </cell>
          <cell r="I66">
            <v>1180</v>
          </cell>
          <cell r="J66">
            <v>711</v>
          </cell>
          <cell r="K66">
            <v>688</v>
          </cell>
          <cell r="L66">
            <v>1203</v>
          </cell>
          <cell r="M66">
            <v>711</v>
          </cell>
          <cell r="N66">
            <v>665</v>
          </cell>
        </row>
        <row r="67">
          <cell r="A67">
            <v>454100</v>
          </cell>
          <cell r="B67" t="str">
            <v>Extra-Facilities</v>
          </cell>
          <cell r="C67">
            <v>47</v>
          </cell>
          <cell r="D67">
            <v>41</v>
          </cell>
          <cell r="E67">
            <v>50</v>
          </cell>
          <cell r="F67">
            <v>27</v>
          </cell>
          <cell r="G67">
            <v>46</v>
          </cell>
          <cell r="H67">
            <v>37</v>
          </cell>
          <cell r="I67">
            <v>44</v>
          </cell>
          <cell r="J67">
            <v>61</v>
          </cell>
          <cell r="K67">
            <v>24</v>
          </cell>
          <cell r="L67">
            <v>41</v>
          </cell>
          <cell r="M67">
            <v>39</v>
          </cell>
          <cell r="N67">
            <v>53</v>
          </cell>
        </row>
        <row r="68">
          <cell r="A68">
            <v>454200</v>
          </cell>
          <cell r="B68" t="str">
            <v>Pole &amp; Line Attachments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110917</v>
          </cell>
          <cell r="M68">
            <v>411993</v>
          </cell>
          <cell r="N68">
            <v>67016</v>
          </cell>
        </row>
        <row r="69">
          <cell r="A69">
            <v>454210</v>
          </cell>
          <cell r="B69" t="str">
            <v>Foreign Pole Revenue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40080</v>
          </cell>
          <cell r="J69">
            <v>13207</v>
          </cell>
          <cell r="K69">
            <v>0</v>
          </cell>
          <cell r="L69">
            <v>3297</v>
          </cell>
          <cell r="M69">
            <v>771</v>
          </cell>
          <cell r="N69">
            <v>0</v>
          </cell>
        </row>
        <row r="70">
          <cell r="A70">
            <v>454300</v>
          </cell>
          <cell r="B70" t="str">
            <v>Tower Lease Revenues</v>
          </cell>
          <cell r="C70">
            <v>292</v>
          </cell>
          <cell r="D70">
            <v>292</v>
          </cell>
          <cell r="E70">
            <v>292</v>
          </cell>
          <cell r="F70">
            <v>292</v>
          </cell>
          <cell r="G70">
            <v>0</v>
          </cell>
          <cell r="H70">
            <v>584</v>
          </cell>
          <cell r="I70">
            <v>304</v>
          </cell>
          <cell r="J70">
            <v>11094</v>
          </cell>
          <cell r="K70">
            <v>294</v>
          </cell>
          <cell r="L70">
            <v>304</v>
          </cell>
          <cell r="M70">
            <v>304</v>
          </cell>
          <cell r="N70">
            <v>304</v>
          </cell>
        </row>
        <row r="71">
          <cell r="A71">
            <v>454400</v>
          </cell>
          <cell r="B71" t="str">
            <v>Other Electric Rents</v>
          </cell>
          <cell r="C71">
            <v>91300</v>
          </cell>
          <cell r="D71">
            <v>92400</v>
          </cell>
          <cell r="E71">
            <v>99777</v>
          </cell>
          <cell r="F71">
            <v>90841</v>
          </cell>
          <cell r="G71">
            <v>99777</v>
          </cell>
          <cell r="H71">
            <v>92400</v>
          </cell>
          <cell r="I71">
            <v>77645</v>
          </cell>
          <cell r="J71">
            <v>99777</v>
          </cell>
          <cell r="K71">
            <v>104038</v>
          </cell>
          <cell r="L71">
            <v>92400</v>
          </cell>
          <cell r="M71">
            <v>89503</v>
          </cell>
          <cell r="N71">
            <v>89625</v>
          </cell>
        </row>
        <row r="72">
          <cell r="A72">
            <v>454601</v>
          </cell>
          <cell r="B72" t="str">
            <v>Other Miscellaneous Revenue</v>
          </cell>
        </row>
        <row r="73">
          <cell r="A73">
            <v>456003</v>
          </cell>
          <cell r="B73" t="str">
            <v>Retail Unbilled Revenue</v>
          </cell>
        </row>
        <row r="74">
          <cell r="A74">
            <v>456025</v>
          </cell>
          <cell r="B74" t="str">
            <v>RSG Rev - MISO Make Whole</v>
          </cell>
          <cell r="C74">
            <v>154114</v>
          </cell>
          <cell r="D74">
            <v>784430</v>
          </cell>
          <cell r="E74">
            <v>766403</v>
          </cell>
          <cell r="F74">
            <v>234117</v>
          </cell>
          <cell r="G74">
            <v>319723</v>
          </cell>
          <cell r="H74">
            <v>297398</v>
          </cell>
          <cell r="I74">
            <v>154797</v>
          </cell>
          <cell r="J74">
            <v>509161</v>
          </cell>
          <cell r="K74">
            <v>922934</v>
          </cell>
          <cell r="L74">
            <v>652096</v>
          </cell>
          <cell r="M74">
            <v>431694</v>
          </cell>
          <cell r="N74">
            <v>637195</v>
          </cell>
        </row>
        <row r="75">
          <cell r="A75">
            <v>456040</v>
          </cell>
          <cell r="B75" t="str">
            <v>Sales Use Tax Coll Fee</v>
          </cell>
          <cell r="C75">
            <v>50</v>
          </cell>
          <cell r="D75">
            <v>50</v>
          </cell>
          <cell r="E75">
            <v>50</v>
          </cell>
          <cell r="F75">
            <v>50</v>
          </cell>
          <cell r="G75">
            <v>50</v>
          </cell>
          <cell r="H75">
            <v>50</v>
          </cell>
          <cell r="I75">
            <v>50</v>
          </cell>
          <cell r="J75">
            <v>50</v>
          </cell>
          <cell r="K75">
            <v>50</v>
          </cell>
          <cell r="L75">
            <v>50</v>
          </cell>
          <cell r="M75">
            <v>50</v>
          </cell>
          <cell r="N75">
            <v>50</v>
          </cell>
        </row>
        <row r="76">
          <cell r="A76">
            <v>456075</v>
          </cell>
          <cell r="B76" t="str">
            <v>Data Processing Service</v>
          </cell>
        </row>
        <row r="77">
          <cell r="A77">
            <v>456100</v>
          </cell>
          <cell r="B77" t="str">
            <v>Profit Or Loss on Sale of M&amp;S</v>
          </cell>
          <cell r="C77">
            <v>0</v>
          </cell>
          <cell r="D77">
            <v>0</v>
          </cell>
          <cell r="E77">
            <v>4268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>
            <v>456110</v>
          </cell>
          <cell r="B78" t="str">
            <v>Transmission Charge PTP</v>
          </cell>
          <cell r="C78">
            <v>-3190</v>
          </cell>
          <cell r="D78">
            <v>10004</v>
          </cell>
          <cell r="E78">
            <v>8607</v>
          </cell>
          <cell r="F78">
            <v>13386</v>
          </cell>
          <cell r="G78">
            <v>18005</v>
          </cell>
          <cell r="H78">
            <v>17252</v>
          </cell>
          <cell r="I78">
            <v>18694</v>
          </cell>
          <cell r="J78">
            <v>12201</v>
          </cell>
          <cell r="K78">
            <v>14035</v>
          </cell>
          <cell r="L78">
            <v>18134</v>
          </cell>
          <cell r="M78">
            <v>21813</v>
          </cell>
          <cell r="N78">
            <v>25731</v>
          </cell>
        </row>
        <row r="79">
          <cell r="A79">
            <v>456111</v>
          </cell>
          <cell r="B79" t="str">
            <v>Other Transmission Revenues</v>
          </cell>
          <cell r="C79">
            <v>1023110</v>
          </cell>
          <cell r="D79">
            <v>224217</v>
          </cell>
          <cell r="E79">
            <v>-30705</v>
          </cell>
          <cell r="F79">
            <v>439579</v>
          </cell>
          <cell r="G79">
            <v>322861</v>
          </cell>
          <cell r="H79">
            <v>260582</v>
          </cell>
          <cell r="I79">
            <v>210854</v>
          </cell>
          <cell r="J79">
            <v>118800</v>
          </cell>
          <cell r="K79">
            <v>197380</v>
          </cell>
          <cell r="L79">
            <v>99099</v>
          </cell>
          <cell r="M79">
            <v>223094</v>
          </cell>
          <cell r="N79">
            <v>141257</v>
          </cell>
        </row>
        <row r="80">
          <cell r="A80">
            <v>456610</v>
          </cell>
          <cell r="B80" t="str">
            <v>Other Electric Revenues</v>
          </cell>
          <cell r="C80">
            <v>10000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456970</v>
          </cell>
          <cell r="B81" t="str">
            <v>Wheel Transmission Rev - ED</v>
          </cell>
          <cell r="C81">
            <v>4907</v>
          </cell>
          <cell r="D81">
            <v>4557</v>
          </cell>
          <cell r="E81">
            <v>3250</v>
          </cell>
          <cell r="F81">
            <v>4055</v>
          </cell>
          <cell r="G81">
            <v>4191</v>
          </cell>
          <cell r="H81">
            <v>4965</v>
          </cell>
          <cell r="I81">
            <v>5378</v>
          </cell>
          <cell r="J81">
            <v>4835</v>
          </cell>
          <cell r="K81">
            <v>3903</v>
          </cell>
          <cell r="L81">
            <v>1942</v>
          </cell>
          <cell r="M81">
            <v>6464</v>
          </cell>
          <cell r="N81">
            <v>8570</v>
          </cell>
        </row>
        <row r="82">
          <cell r="A82">
            <v>457105</v>
          </cell>
          <cell r="B82" t="str">
            <v>Scheduling &amp; Dispatch Revenues</v>
          </cell>
          <cell r="C82">
            <v>15055</v>
          </cell>
          <cell r="D82">
            <v>16211</v>
          </cell>
          <cell r="E82">
            <v>14333</v>
          </cell>
          <cell r="F82">
            <v>17385</v>
          </cell>
          <cell r="G82">
            <v>18717</v>
          </cell>
          <cell r="H82">
            <v>22073</v>
          </cell>
          <cell r="I82">
            <v>21880</v>
          </cell>
          <cell r="J82">
            <v>18257</v>
          </cell>
          <cell r="K82">
            <v>16338</v>
          </cell>
          <cell r="L82">
            <v>16877</v>
          </cell>
          <cell r="M82">
            <v>18511</v>
          </cell>
          <cell r="N82">
            <v>21135</v>
          </cell>
        </row>
        <row r="83">
          <cell r="A83">
            <v>457204</v>
          </cell>
          <cell r="B83" t="str">
            <v>PJM Reactive Rev</v>
          </cell>
          <cell r="C83">
            <v>157346</v>
          </cell>
          <cell r="D83">
            <v>54327</v>
          </cell>
          <cell r="E83">
            <v>259411</v>
          </cell>
          <cell r="F83">
            <v>259543</v>
          </cell>
          <cell r="G83">
            <v>257373</v>
          </cell>
          <cell r="H83">
            <v>257990</v>
          </cell>
          <cell r="I83">
            <v>257340</v>
          </cell>
          <cell r="J83">
            <v>258293</v>
          </cell>
          <cell r="K83">
            <v>259749</v>
          </cell>
          <cell r="L83">
            <v>258969</v>
          </cell>
          <cell r="M83">
            <v>258036</v>
          </cell>
          <cell r="N83">
            <v>275617</v>
          </cell>
        </row>
        <row r="84">
          <cell r="A84">
            <v>500000</v>
          </cell>
          <cell r="B84" t="str">
            <v>Suprvsn and Engrg - Steam Oper</v>
          </cell>
          <cell r="C84">
            <v>195680</v>
          </cell>
          <cell r="D84">
            <v>194291</v>
          </cell>
          <cell r="E84">
            <v>229390</v>
          </cell>
          <cell r="F84">
            <v>154558</v>
          </cell>
          <cell r="G84">
            <v>182945</v>
          </cell>
          <cell r="H84">
            <v>194384</v>
          </cell>
          <cell r="I84">
            <v>172520</v>
          </cell>
          <cell r="J84">
            <v>171993</v>
          </cell>
          <cell r="K84">
            <v>82052</v>
          </cell>
          <cell r="L84">
            <v>278221</v>
          </cell>
          <cell r="M84">
            <v>206215</v>
          </cell>
          <cell r="N84">
            <v>205773</v>
          </cell>
        </row>
        <row r="85">
          <cell r="A85">
            <v>501110</v>
          </cell>
          <cell r="B85" t="str">
            <v>Coal Consumed-Fossil Steam</v>
          </cell>
          <cell r="C85">
            <v>5477831</v>
          </cell>
          <cell r="D85">
            <v>4380048</v>
          </cell>
          <cell r="E85">
            <v>6164695</v>
          </cell>
          <cell r="F85">
            <v>10464854</v>
          </cell>
          <cell r="G85">
            <v>11627138</v>
          </cell>
          <cell r="H85">
            <v>9803649</v>
          </cell>
          <cell r="I85">
            <v>5446619</v>
          </cell>
          <cell r="J85">
            <v>-507497</v>
          </cell>
          <cell r="K85">
            <v>6251484</v>
          </cell>
          <cell r="L85">
            <v>9187087</v>
          </cell>
          <cell r="M85">
            <v>7253892</v>
          </cell>
          <cell r="N85">
            <v>8350512</v>
          </cell>
        </row>
        <row r="86">
          <cell r="A86">
            <v>501150</v>
          </cell>
          <cell r="B86" t="str">
            <v>Coal &amp; Other Fuel Handling</v>
          </cell>
          <cell r="C86">
            <v>82985</v>
          </cell>
          <cell r="D86">
            <v>79718</v>
          </cell>
          <cell r="E86">
            <v>82572</v>
          </cell>
          <cell r="F86">
            <v>105316</v>
          </cell>
          <cell r="G86">
            <v>55535</v>
          </cell>
          <cell r="H86">
            <v>74686</v>
          </cell>
          <cell r="I86">
            <v>72675</v>
          </cell>
          <cell r="J86">
            <v>45235</v>
          </cell>
          <cell r="K86">
            <v>72761</v>
          </cell>
          <cell r="L86">
            <v>100607</v>
          </cell>
          <cell r="M86">
            <v>79567</v>
          </cell>
          <cell r="N86">
            <v>81751</v>
          </cell>
        </row>
        <row r="87">
          <cell r="A87">
            <v>501180</v>
          </cell>
          <cell r="B87" t="str">
            <v>Sale Of Fly Ash-Revenues</v>
          </cell>
        </row>
        <row r="88">
          <cell r="A88">
            <v>501190</v>
          </cell>
          <cell r="B88" t="str">
            <v>Sale Of Fly Ash-Expenses</v>
          </cell>
          <cell r="C88">
            <v>20870</v>
          </cell>
          <cell r="D88">
            <v>34047</v>
          </cell>
          <cell r="E88">
            <v>40219</v>
          </cell>
          <cell r="F88">
            <v>31255</v>
          </cell>
          <cell r="G88">
            <v>32464</v>
          </cell>
          <cell r="H88">
            <v>63109</v>
          </cell>
          <cell r="I88">
            <v>30000</v>
          </cell>
          <cell r="J88">
            <v>45375</v>
          </cell>
          <cell r="K88">
            <v>31289</v>
          </cell>
          <cell r="L88">
            <v>15788</v>
          </cell>
          <cell r="M88">
            <v>56912</v>
          </cell>
          <cell r="N88">
            <v>21735</v>
          </cell>
        </row>
        <row r="89">
          <cell r="A89">
            <v>501310</v>
          </cell>
          <cell r="B89" t="str">
            <v>Oil Consumed-Fossil Steam</v>
          </cell>
          <cell r="C89">
            <v>387157</v>
          </cell>
          <cell r="D89">
            <v>587102</v>
          </cell>
          <cell r="E89">
            <v>664140</v>
          </cell>
          <cell r="F89">
            <v>276212</v>
          </cell>
          <cell r="G89">
            <v>191882</v>
          </cell>
          <cell r="H89">
            <v>326576</v>
          </cell>
          <cell r="I89">
            <v>78834</v>
          </cell>
          <cell r="J89">
            <v>158380</v>
          </cell>
          <cell r="K89">
            <v>1009064</v>
          </cell>
          <cell r="L89">
            <v>146097</v>
          </cell>
          <cell r="M89">
            <v>663361</v>
          </cell>
          <cell r="N89">
            <v>250374</v>
          </cell>
        </row>
        <row r="90">
          <cell r="A90">
            <v>501996</v>
          </cell>
          <cell r="B90" t="str">
            <v>Fuel Expense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502020</v>
          </cell>
          <cell r="B91" t="str">
            <v>Ammonia - Qualifying</v>
          </cell>
          <cell r="C91">
            <v>61443</v>
          </cell>
          <cell r="D91">
            <v>30337</v>
          </cell>
          <cell r="E91">
            <v>24846</v>
          </cell>
          <cell r="F91">
            <v>87157</v>
          </cell>
          <cell r="G91">
            <v>78117</v>
          </cell>
          <cell r="H91">
            <v>73459</v>
          </cell>
          <cell r="I91">
            <v>36508</v>
          </cell>
          <cell r="J91">
            <v>0</v>
          </cell>
          <cell r="K91">
            <v>44595</v>
          </cell>
          <cell r="L91">
            <v>109268</v>
          </cell>
          <cell r="M91">
            <v>91219</v>
          </cell>
          <cell r="N91">
            <v>64128</v>
          </cell>
        </row>
        <row r="92">
          <cell r="A92">
            <v>502040</v>
          </cell>
          <cell r="B92" t="str">
            <v>COST OF LIME</v>
          </cell>
          <cell r="C92">
            <v>402405</v>
          </cell>
          <cell r="D92">
            <v>650437</v>
          </cell>
          <cell r="E92">
            <v>582387</v>
          </cell>
          <cell r="F92">
            <v>1523516</v>
          </cell>
          <cell r="G92">
            <v>1876789</v>
          </cell>
          <cell r="H92">
            <v>1702413</v>
          </cell>
          <cell r="I92">
            <v>1504359</v>
          </cell>
          <cell r="J92">
            <v>1387324</v>
          </cell>
          <cell r="K92">
            <v>-85177</v>
          </cell>
          <cell r="L92">
            <v>3475705</v>
          </cell>
          <cell r="M92">
            <v>1078473</v>
          </cell>
          <cell r="N92">
            <v>3131540</v>
          </cell>
        </row>
        <row r="93">
          <cell r="A93">
            <v>502100</v>
          </cell>
          <cell r="B93" t="str">
            <v>Fossil Steam Exp-Other</v>
          </cell>
          <cell r="C93">
            <v>244452</v>
          </cell>
          <cell r="D93">
            <v>279540</v>
          </cell>
          <cell r="E93">
            <v>170877</v>
          </cell>
          <cell r="F93">
            <v>488415</v>
          </cell>
          <cell r="G93">
            <v>-87006</v>
          </cell>
          <cell r="H93">
            <v>286921</v>
          </cell>
          <cell r="I93">
            <v>324729</v>
          </cell>
          <cell r="J93">
            <v>165169</v>
          </cell>
          <cell r="K93">
            <v>216792</v>
          </cell>
          <cell r="L93">
            <v>472910</v>
          </cell>
          <cell r="M93">
            <v>338372</v>
          </cell>
          <cell r="N93">
            <v>320338</v>
          </cell>
        </row>
        <row r="94">
          <cell r="A94">
            <v>502410</v>
          </cell>
          <cell r="B94" t="str">
            <v>Steam Oper-Bottom Ash/Fly Ash</v>
          </cell>
          <cell r="C94">
            <v>675</v>
          </cell>
          <cell r="D94">
            <v>20927</v>
          </cell>
          <cell r="E94">
            <v>-11851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137</v>
          </cell>
          <cell r="K94">
            <v>0</v>
          </cell>
          <cell r="L94">
            <v>0</v>
          </cell>
          <cell r="M94">
            <v>33</v>
          </cell>
          <cell r="N94">
            <v>0</v>
          </cell>
        </row>
        <row r="95">
          <cell r="A95">
            <v>505000</v>
          </cell>
          <cell r="B95" t="str">
            <v>Electric Expenses-Steam Oper</v>
          </cell>
          <cell r="C95">
            <v>55376</v>
          </cell>
          <cell r="D95">
            <v>59505</v>
          </cell>
          <cell r="E95">
            <v>26466</v>
          </cell>
          <cell r="F95">
            <v>81469</v>
          </cell>
          <cell r="G95">
            <v>57972</v>
          </cell>
          <cell r="H95">
            <v>55195</v>
          </cell>
          <cell r="I95">
            <v>62002</v>
          </cell>
          <cell r="J95">
            <v>23721</v>
          </cell>
          <cell r="K95">
            <v>24904</v>
          </cell>
          <cell r="L95">
            <v>93551</v>
          </cell>
          <cell r="M95">
            <v>62619</v>
          </cell>
          <cell r="N95">
            <v>62262</v>
          </cell>
        </row>
        <row r="96">
          <cell r="A96">
            <v>506000</v>
          </cell>
          <cell r="B96" t="str">
            <v>Misc Fossil Power Expenses</v>
          </cell>
          <cell r="C96">
            <v>77873</v>
          </cell>
          <cell r="D96">
            <v>67315</v>
          </cell>
          <cell r="E96">
            <v>133558</v>
          </cell>
          <cell r="F96">
            <v>138213</v>
          </cell>
          <cell r="G96">
            <v>108071</v>
          </cell>
          <cell r="H96">
            <v>115446</v>
          </cell>
          <cell r="I96">
            <v>117267</v>
          </cell>
          <cell r="J96">
            <v>105056</v>
          </cell>
          <cell r="K96">
            <v>86276</v>
          </cell>
          <cell r="L96">
            <v>803710</v>
          </cell>
          <cell r="M96">
            <v>98343</v>
          </cell>
          <cell r="N96">
            <v>163689</v>
          </cell>
        </row>
        <row r="97">
          <cell r="A97">
            <v>507000</v>
          </cell>
          <cell r="B97" t="str">
            <v>Steam Power Gen-Op Rents</v>
          </cell>
        </row>
        <row r="98">
          <cell r="A98">
            <v>509030</v>
          </cell>
          <cell r="B98" t="str">
            <v>SO2 Emission Expense</v>
          </cell>
        </row>
        <row r="99">
          <cell r="A99">
            <v>509210</v>
          </cell>
          <cell r="B99" t="str">
            <v>Seasonal NOx Emission Expense</v>
          </cell>
        </row>
        <row r="100">
          <cell r="A100">
            <v>509212</v>
          </cell>
          <cell r="B100" t="str">
            <v>Annual NOx Emission Expense</v>
          </cell>
        </row>
        <row r="101">
          <cell r="A101">
            <v>510000</v>
          </cell>
          <cell r="B101" t="str">
            <v>Suprvsn and Engrng-Steam Maint</v>
          </cell>
          <cell r="C101">
            <v>148629</v>
          </cell>
          <cell r="D101">
            <v>275167</v>
          </cell>
          <cell r="E101">
            <v>362769</v>
          </cell>
          <cell r="F101">
            <v>204439</v>
          </cell>
          <cell r="G101">
            <v>187456</v>
          </cell>
          <cell r="H101">
            <v>136373</v>
          </cell>
          <cell r="I101">
            <v>130841</v>
          </cell>
          <cell r="J101">
            <v>170418</v>
          </cell>
          <cell r="K101">
            <v>168261</v>
          </cell>
          <cell r="L101">
            <v>134092</v>
          </cell>
          <cell r="M101">
            <v>140490</v>
          </cell>
          <cell r="N101">
            <v>141478</v>
          </cell>
        </row>
        <row r="102">
          <cell r="A102">
            <v>510100</v>
          </cell>
          <cell r="B102" t="str">
            <v>Suprvsn &amp; Engrng-Steam Maint R</v>
          </cell>
          <cell r="C102">
            <v>723</v>
          </cell>
          <cell r="D102">
            <v>883</v>
          </cell>
          <cell r="E102">
            <v>989</v>
          </cell>
          <cell r="F102">
            <v>1729</v>
          </cell>
          <cell r="G102">
            <v>-2</v>
          </cell>
          <cell r="H102">
            <v>13133</v>
          </cell>
          <cell r="I102">
            <v>2225</v>
          </cell>
          <cell r="J102">
            <v>4032</v>
          </cell>
          <cell r="K102">
            <v>3953</v>
          </cell>
          <cell r="L102">
            <v>2970</v>
          </cell>
          <cell r="M102">
            <v>4034</v>
          </cell>
          <cell r="N102">
            <v>4204</v>
          </cell>
        </row>
        <row r="103">
          <cell r="A103">
            <v>511000</v>
          </cell>
          <cell r="B103" t="str">
            <v>Maint Of Structures-Steam</v>
          </cell>
          <cell r="C103">
            <v>711107</v>
          </cell>
          <cell r="D103">
            <v>250185</v>
          </cell>
          <cell r="E103">
            <v>-39097</v>
          </cell>
          <cell r="F103">
            <v>-885977</v>
          </cell>
          <cell r="G103">
            <v>-97262</v>
          </cell>
          <cell r="H103">
            <v>149459</v>
          </cell>
          <cell r="I103">
            <v>88226</v>
          </cell>
          <cell r="J103">
            <v>270924</v>
          </cell>
          <cell r="K103">
            <v>136446</v>
          </cell>
          <cell r="L103">
            <v>182248</v>
          </cell>
          <cell r="M103">
            <v>165530</v>
          </cell>
          <cell r="N103">
            <v>161754</v>
          </cell>
        </row>
        <row r="104">
          <cell r="A104">
            <v>512100</v>
          </cell>
          <cell r="B104" t="str">
            <v>Maint Of Boiler Plant-Other</v>
          </cell>
          <cell r="C104">
            <v>773482</v>
          </cell>
          <cell r="D104">
            <v>906907</v>
          </cell>
          <cell r="E104">
            <v>866945</v>
          </cell>
          <cell r="F104">
            <v>558544</v>
          </cell>
          <cell r="G104">
            <v>295685</v>
          </cell>
          <cell r="H104">
            <v>676280</v>
          </cell>
          <cell r="I104">
            <v>1868767</v>
          </cell>
          <cell r="J104">
            <v>4869558</v>
          </cell>
          <cell r="K104">
            <v>1122166</v>
          </cell>
          <cell r="L104">
            <v>-55347</v>
          </cell>
          <cell r="M104">
            <v>696302</v>
          </cell>
          <cell r="N104">
            <v>626437</v>
          </cell>
        </row>
        <row r="105">
          <cell r="A105">
            <v>512300</v>
          </cell>
          <cell r="B105" t="str">
            <v>Maint Of Boiler Plant-Other - Recoverable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4659</v>
          </cell>
          <cell r="J105">
            <v>34707</v>
          </cell>
          <cell r="K105">
            <v>29706</v>
          </cell>
          <cell r="L105">
            <v>422995</v>
          </cell>
          <cell r="M105">
            <v>7362</v>
          </cell>
          <cell r="N105">
            <v>0</v>
          </cell>
        </row>
        <row r="106">
          <cell r="A106">
            <v>513100</v>
          </cell>
          <cell r="B106" t="str">
            <v>Maint Of Electric Plant-Other</v>
          </cell>
          <cell r="C106">
            <v>49144</v>
          </cell>
          <cell r="D106">
            <v>158223</v>
          </cell>
          <cell r="E106">
            <v>133633</v>
          </cell>
          <cell r="F106">
            <v>178135</v>
          </cell>
          <cell r="G106">
            <v>327976</v>
          </cell>
          <cell r="H106">
            <v>101270</v>
          </cell>
          <cell r="I106">
            <v>79284</v>
          </cell>
          <cell r="J106">
            <v>208500</v>
          </cell>
          <cell r="K106">
            <v>204206</v>
          </cell>
          <cell r="L106">
            <v>219974</v>
          </cell>
          <cell r="M106">
            <v>237362</v>
          </cell>
          <cell r="N106">
            <v>109207</v>
          </cell>
        </row>
        <row r="107">
          <cell r="A107">
            <v>514000</v>
          </cell>
          <cell r="B107" t="str">
            <v>Maintenance - Misc Steam Plant</v>
          </cell>
          <cell r="C107">
            <v>245002</v>
          </cell>
          <cell r="D107">
            <v>35257</v>
          </cell>
          <cell r="E107">
            <v>370959</v>
          </cell>
          <cell r="F107">
            <v>174263</v>
          </cell>
          <cell r="G107">
            <v>726633</v>
          </cell>
          <cell r="H107">
            <v>37678</v>
          </cell>
          <cell r="I107">
            <v>160995</v>
          </cell>
          <cell r="J107">
            <v>55908</v>
          </cell>
          <cell r="K107">
            <v>114731</v>
          </cell>
          <cell r="L107">
            <v>80879</v>
          </cell>
          <cell r="M107">
            <v>149635</v>
          </cell>
          <cell r="N107">
            <v>75801</v>
          </cell>
        </row>
        <row r="108">
          <cell r="A108">
            <v>514300</v>
          </cell>
          <cell r="B108" t="str">
            <v>Maintenance - Misc Steam Plant</v>
          </cell>
          <cell r="C108">
            <v>34</v>
          </cell>
          <cell r="D108">
            <v>86</v>
          </cell>
          <cell r="E108">
            <v>8</v>
          </cell>
          <cell r="F108">
            <v>0</v>
          </cell>
          <cell r="G108">
            <v>4</v>
          </cell>
          <cell r="H108">
            <v>4</v>
          </cell>
          <cell r="I108">
            <v>4</v>
          </cell>
          <cell r="J108">
            <v>4</v>
          </cell>
          <cell r="K108">
            <v>4</v>
          </cell>
          <cell r="L108">
            <v>8</v>
          </cell>
          <cell r="M108">
            <v>0</v>
          </cell>
          <cell r="N108">
            <v>0</v>
          </cell>
        </row>
        <row r="109">
          <cell r="A109">
            <v>524000</v>
          </cell>
          <cell r="B109" t="str">
            <v>Misc Expenses - Nuc Oper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531100</v>
          </cell>
          <cell r="B110" t="str">
            <v>Maint  Electric Plt-Other-Nuc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>
            <v>539000</v>
          </cell>
          <cell r="B111" t="str">
            <v>Misc Hydraulic Expenses</v>
          </cell>
        </row>
        <row r="112">
          <cell r="A112">
            <v>543000</v>
          </cell>
          <cell r="B112" t="str">
            <v>Maint-Reservoir,Dam &amp; Waterway</v>
          </cell>
        </row>
        <row r="113">
          <cell r="A113">
            <v>546000</v>
          </cell>
          <cell r="B113" t="str">
            <v>Suprvsn and Enginring-CT Oper</v>
          </cell>
          <cell r="C113">
            <v>20309</v>
          </cell>
          <cell r="D113">
            <v>18440</v>
          </cell>
          <cell r="E113">
            <v>7992</v>
          </cell>
          <cell r="F113">
            <v>19611</v>
          </cell>
          <cell r="G113">
            <v>10113</v>
          </cell>
          <cell r="H113">
            <v>14084</v>
          </cell>
          <cell r="I113">
            <v>10970</v>
          </cell>
          <cell r="J113">
            <v>12800</v>
          </cell>
          <cell r="K113">
            <v>11657</v>
          </cell>
          <cell r="L113">
            <v>12360</v>
          </cell>
          <cell r="M113">
            <v>14902</v>
          </cell>
          <cell r="N113">
            <v>11359</v>
          </cell>
        </row>
        <row r="114">
          <cell r="A114">
            <v>547100</v>
          </cell>
          <cell r="B114" t="str">
            <v>Natural Gas</v>
          </cell>
          <cell r="C114">
            <v>185850</v>
          </cell>
          <cell r="D114">
            <v>1280104</v>
          </cell>
          <cell r="E114">
            <v>482130</v>
          </cell>
          <cell r="F114">
            <v>864853</v>
          </cell>
          <cell r="G114">
            <v>965000</v>
          </cell>
          <cell r="H114">
            <v>600000</v>
          </cell>
          <cell r="I114">
            <v>169100</v>
          </cell>
          <cell r="J114">
            <v>897608</v>
          </cell>
          <cell r="K114">
            <v>1024274</v>
          </cell>
          <cell r="L114">
            <v>804430</v>
          </cell>
          <cell r="M114">
            <v>688200</v>
          </cell>
          <cell r="N114">
            <v>238080</v>
          </cell>
        </row>
        <row r="115">
          <cell r="A115">
            <v>547150</v>
          </cell>
          <cell r="B115" t="str">
            <v>Natural Gas Handling-CT</v>
          </cell>
          <cell r="C115">
            <v>4831</v>
          </cell>
          <cell r="D115">
            <v>1940</v>
          </cell>
          <cell r="E115">
            <v>2543</v>
          </cell>
          <cell r="F115">
            <v>2208</v>
          </cell>
          <cell r="G115">
            <v>3218</v>
          </cell>
          <cell r="H115">
            <v>2587</v>
          </cell>
          <cell r="I115">
            <v>3286</v>
          </cell>
          <cell r="J115">
            <v>2140</v>
          </cell>
          <cell r="K115">
            <v>4293</v>
          </cell>
          <cell r="L115">
            <v>3017</v>
          </cell>
          <cell r="M115">
            <v>3773</v>
          </cell>
          <cell r="N115">
            <v>4613</v>
          </cell>
        </row>
        <row r="116">
          <cell r="A116">
            <v>547200</v>
          </cell>
          <cell r="B116" t="str">
            <v>Oil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139476</v>
          </cell>
          <cell r="L116">
            <v>5987</v>
          </cell>
          <cell r="M116">
            <v>637290</v>
          </cell>
          <cell r="N116">
            <v>0</v>
          </cell>
        </row>
        <row r="117">
          <cell r="A117">
            <v>548100</v>
          </cell>
          <cell r="B117" t="str">
            <v>Generation Expenses-Other CT</v>
          </cell>
          <cell r="C117">
            <v>3813</v>
          </cell>
          <cell r="D117">
            <v>3966</v>
          </cell>
          <cell r="E117">
            <v>3819</v>
          </cell>
          <cell r="F117">
            <v>2940</v>
          </cell>
          <cell r="G117">
            <v>3831</v>
          </cell>
          <cell r="H117">
            <v>2635</v>
          </cell>
          <cell r="I117">
            <v>2247</v>
          </cell>
          <cell r="J117">
            <v>1676</v>
          </cell>
          <cell r="K117">
            <v>1468</v>
          </cell>
          <cell r="L117">
            <v>1107</v>
          </cell>
          <cell r="M117">
            <v>1694</v>
          </cell>
          <cell r="N117">
            <v>1895</v>
          </cell>
        </row>
        <row r="118">
          <cell r="A118">
            <v>548200</v>
          </cell>
          <cell r="B118" t="str">
            <v>Prime Movers - Generators- CT</v>
          </cell>
          <cell r="C118">
            <v>7364</v>
          </cell>
          <cell r="D118">
            <v>21910</v>
          </cell>
          <cell r="E118">
            <v>45746</v>
          </cell>
          <cell r="F118">
            <v>30851</v>
          </cell>
          <cell r="G118">
            <v>14185</v>
          </cell>
          <cell r="H118">
            <v>17288</v>
          </cell>
          <cell r="I118">
            <v>12750</v>
          </cell>
          <cell r="J118">
            <v>20082</v>
          </cell>
          <cell r="K118">
            <v>37830</v>
          </cell>
          <cell r="L118">
            <v>45757</v>
          </cell>
          <cell r="M118">
            <v>29578</v>
          </cell>
          <cell r="N118">
            <v>22011</v>
          </cell>
        </row>
        <row r="119">
          <cell r="A119">
            <v>549000</v>
          </cell>
          <cell r="B119" t="str">
            <v>Misc-Power Generation Expenses</v>
          </cell>
          <cell r="C119">
            <v>88133</v>
          </cell>
          <cell r="D119">
            <v>89969</v>
          </cell>
          <cell r="E119">
            <v>111370</v>
          </cell>
          <cell r="F119">
            <v>132862</v>
          </cell>
          <cell r="G119">
            <v>112623</v>
          </cell>
          <cell r="H119">
            <v>77281</v>
          </cell>
          <cell r="I119">
            <v>83855</v>
          </cell>
          <cell r="J119">
            <v>145870</v>
          </cell>
          <cell r="K119">
            <v>31869</v>
          </cell>
          <cell r="L119">
            <v>102347</v>
          </cell>
          <cell r="M119">
            <v>76199</v>
          </cell>
          <cell r="N119">
            <v>82518</v>
          </cell>
        </row>
        <row r="120">
          <cell r="A120">
            <v>550001</v>
          </cell>
          <cell r="B120" t="str">
            <v>Other Power Gen Op Rents</v>
          </cell>
        </row>
        <row r="121">
          <cell r="A121">
            <v>551000</v>
          </cell>
          <cell r="B121" t="str">
            <v>Suprvsn and Enginring-CT Maint</v>
          </cell>
          <cell r="C121">
            <v>15550</v>
          </cell>
          <cell r="D121">
            <v>10042</v>
          </cell>
          <cell r="E121">
            <v>10579</v>
          </cell>
          <cell r="F121">
            <v>10469</v>
          </cell>
          <cell r="G121">
            <v>11977</v>
          </cell>
          <cell r="H121">
            <v>10575</v>
          </cell>
          <cell r="I121">
            <v>11383</v>
          </cell>
          <cell r="J121">
            <v>14093</v>
          </cell>
          <cell r="K121">
            <v>10975</v>
          </cell>
          <cell r="L121">
            <v>10323</v>
          </cell>
          <cell r="M121">
            <v>10289</v>
          </cell>
          <cell r="N121">
            <v>11944</v>
          </cell>
        </row>
        <row r="122">
          <cell r="A122">
            <v>552000</v>
          </cell>
          <cell r="B122" t="str">
            <v>Maintenance Of Structures-CT</v>
          </cell>
          <cell r="C122">
            <v>11641</v>
          </cell>
          <cell r="D122">
            <v>19198</v>
          </cell>
          <cell r="E122">
            <v>22890</v>
          </cell>
          <cell r="F122">
            <v>21482</v>
          </cell>
          <cell r="G122">
            <v>2692</v>
          </cell>
          <cell r="H122">
            <v>7807</v>
          </cell>
          <cell r="I122">
            <v>16694</v>
          </cell>
          <cell r="J122">
            <v>6684</v>
          </cell>
          <cell r="K122">
            <v>16786</v>
          </cell>
          <cell r="L122">
            <v>37333</v>
          </cell>
          <cell r="M122">
            <v>-2724</v>
          </cell>
          <cell r="N122">
            <v>5836</v>
          </cell>
        </row>
        <row r="123">
          <cell r="A123">
            <v>552220</v>
          </cell>
          <cell r="B123" t="str">
            <v>Solar: Maint of Structures</v>
          </cell>
        </row>
        <row r="124">
          <cell r="A124">
            <v>553000</v>
          </cell>
          <cell r="B124" t="str">
            <v>Maint-Gentg and Elect Equip-CT</v>
          </cell>
          <cell r="C124">
            <v>101010</v>
          </cell>
          <cell r="D124">
            <v>95185</v>
          </cell>
          <cell r="E124">
            <v>95065</v>
          </cell>
          <cell r="F124">
            <v>21748</v>
          </cell>
          <cell r="G124">
            <v>43933</v>
          </cell>
          <cell r="H124">
            <v>30653</v>
          </cell>
          <cell r="I124">
            <v>24539</v>
          </cell>
          <cell r="J124">
            <v>355592</v>
          </cell>
          <cell r="K124">
            <v>59716</v>
          </cell>
          <cell r="L124">
            <v>10845</v>
          </cell>
          <cell r="M124">
            <v>44041</v>
          </cell>
          <cell r="N124">
            <v>3293</v>
          </cell>
        </row>
        <row r="125">
          <cell r="A125">
            <v>554000</v>
          </cell>
          <cell r="B125" t="str">
            <v>Misc Power Generation Plant-CT</v>
          </cell>
          <cell r="C125">
            <v>24503</v>
          </cell>
          <cell r="D125">
            <v>23988</v>
          </cell>
          <cell r="E125">
            <v>25622</v>
          </cell>
          <cell r="F125">
            <v>31495</v>
          </cell>
          <cell r="G125">
            <v>31432</v>
          </cell>
          <cell r="H125">
            <v>65578</v>
          </cell>
          <cell r="I125">
            <v>37813</v>
          </cell>
          <cell r="J125">
            <v>28322</v>
          </cell>
          <cell r="K125">
            <v>18125</v>
          </cell>
          <cell r="L125">
            <v>23109</v>
          </cell>
          <cell r="M125">
            <v>22184</v>
          </cell>
          <cell r="N125">
            <v>23682</v>
          </cell>
        </row>
        <row r="126">
          <cell r="A126">
            <v>555028</v>
          </cell>
          <cell r="B126" t="str">
            <v>Purch Pwr - Non-native - net</v>
          </cell>
          <cell r="C126">
            <v>-83432</v>
          </cell>
          <cell r="D126">
            <v>0</v>
          </cell>
          <cell r="E126">
            <v>0</v>
          </cell>
          <cell r="F126">
            <v>-139085</v>
          </cell>
          <cell r="G126">
            <v>0</v>
          </cell>
          <cell r="H126">
            <v>0</v>
          </cell>
          <cell r="I126">
            <v>-131471</v>
          </cell>
          <cell r="J126">
            <v>0</v>
          </cell>
          <cell r="K126">
            <v>0</v>
          </cell>
          <cell r="L126">
            <v>-156542</v>
          </cell>
          <cell r="M126">
            <v>0</v>
          </cell>
          <cell r="N126">
            <v>0</v>
          </cell>
        </row>
        <row r="127">
          <cell r="A127">
            <v>555200</v>
          </cell>
          <cell r="B127" t="str">
            <v>Interchange Power</v>
          </cell>
        </row>
        <row r="128">
          <cell r="A128">
            <v>555202</v>
          </cell>
          <cell r="B128" t="str">
            <v>Purch Power-Fuel Clause</v>
          </cell>
          <cell r="C128">
            <v>8259730</v>
          </cell>
          <cell r="D128">
            <v>5387639</v>
          </cell>
          <cell r="E128">
            <v>4496148</v>
          </cell>
          <cell r="F128">
            <v>4512693</v>
          </cell>
          <cell r="G128">
            <v>2342181</v>
          </cell>
          <cell r="H128">
            <v>3931083</v>
          </cell>
          <cell r="I128">
            <v>7979748</v>
          </cell>
          <cell r="J128">
            <v>9468022</v>
          </cell>
          <cell r="K128">
            <v>3879316</v>
          </cell>
          <cell r="L128">
            <v>5079986</v>
          </cell>
          <cell r="M128">
            <v>5617274</v>
          </cell>
          <cell r="N128">
            <v>1200361</v>
          </cell>
        </row>
        <row r="129">
          <cell r="A129">
            <v>556000</v>
          </cell>
          <cell r="B129" t="str">
            <v>System Cnts &amp; Load Dispatching</v>
          </cell>
          <cell r="C129">
            <v>0</v>
          </cell>
          <cell r="D129">
            <v>0</v>
          </cell>
          <cell r="E129">
            <v>2</v>
          </cell>
          <cell r="F129">
            <v>174</v>
          </cell>
          <cell r="G129">
            <v>77</v>
          </cell>
          <cell r="H129">
            <v>71</v>
          </cell>
          <cell r="I129">
            <v>3</v>
          </cell>
          <cell r="J129">
            <v>-7104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>
            <v>557000</v>
          </cell>
          <cell r="B130" t="str">
            <v>Other Expenses-Oper</v>
          </cell>
          <cell r="C130">
            <v>200801</v>
          </cell>
          <cell r="D130">
            <v>-1042720</v>
          </cell>
          <cell r="E130">
            <v>1108301</v>
          </cell>
          <cell r="F130">
            <v>911470</v>
          </cell>
          <cell r="G130">
            <v>-818096</v>
          </cell>
          <cell r="H130">
            <v>738117</v>
          </cell>
          <cell r="I130">
            <v>1565326</v>
          </cell>
          <cell r="J130">
            <v>1887355</v>
          </cell>
          <cell r="K130">
            <v>-1160620</v>
          </cell>
          <cell r="L130">
            <v>-2561516</v>
          </cell>
          <cell r="M130">
            <v>1679957</v>
          </cell>
          <cell r="N130">
            <v>1333945</v>
          </cell>
        </row>
        <row r="131">
          <cell r="A131">
            <v>557450</v>
          </cell>
          <cell r="B131" t="str">
            <v>Commissions/Brokerage Expense</v>
          </cell>
          <cell r="C131">
            <v>700</v>
          </cell>
          <cell r="D131">
            <v>700</v>
          </cell>
          <cell r="E131">
            <v>700</v>
          </cell>
          <cell r="F131">
            <v>700</v>
          </cell>
          <cell r="G131">
            <v>700</v>
          </cell>
          <cell r="H131">
            <v>700</v>
          </cell>
          <cell r="I131">
            <v>700</v>
          </cell>
          <cell r="J131">
            <v>700</v>
          </cell>
          <cell r="K131">
            <v>700</v>
          </cell>
          <cell r="L131">
            <v>700</v>
          </cell>
          <cell r="M131">
            <v>757</v>
          </cell>
          <cell r="N131">
            <v>2128</v>
          </cell>
        </row>
        <row r="132">
          <cell r="A132">
            <v>557451</v>
          </cell>
          <cell r="B132" t="str">
            <v>EA &amp; Coal Broker Fees</v>
          </cell>
          <cell r="C132">
            <v>0</v>
          </cell>
          <cell r="D132">
            <v>99</v>
          </cell>
          <cell r="E132">
            <v>1332</v>
          </cell>
          <cell r="F132">
            <v>0</v>
          </cell>
          <cell r="G132">
            <v>424</v>
          </cell>
          <cell r="H132">
            <v>0</v>
          </cell>
          <cell r="I132">
            <v>0</v>
          </cell>
          <cell r="J132">
            <v>0</v>
          </cell>
          <cell r="K132">
            <v>558</v>
          </cell>
          <cell r="L132">
            <v>715</v>
          </cell>
          <cell r="M132">
            <v>0</v>
          </cell>
          <cell r="N132">
            <v>312</v>
          </cell>
        </row>
        <row r="133">
          <cell r="A133">
            <v>557980</v>
          </cell>
          <cell r="B133" t="str">
            <v>Retail Deferred Fuel Expenses</v>
          </cell>
          <cell r="C133">
            <v>-2796061</v>
          </cell>
          <cell r="D133">
            <v>-1864683</v>
          </cell>
          <cell r="E133">
            <v>1850200</v>
          </cell>
          <cell r="F133">
            <v>-5162</v>
          </cell>
          <cell r="G133">
            <v>-514324</v>
          </cell>
          <cell r="H133">
            <v>-976328</v>
          </cell>
          <cell r="I133">
            <v>-68723</v>
          </cell>
          <cell r="J133">
            <v>479797</v>
          </cell>
          <cell r="K133">
            <v>-366743</v>
          </cell>
          <cell r="L133">
            <v>2245668</v>
          </cell>
          <cell r="M133">
            <v>-1404379</v>
          </cell>
          <cell r="N133">
            <v>1339420</v>
          </cell>
        </row>
        <row r="134">
          <cell r="A134">
            <v>560000</v>
          </cell>
          <cell r="B134" t="str">
            <v>Supervsn and Engrng-Trans Oper</v>
          </cell>
          <cell r="C134">
            <v>221</v>
          </cell>
          <cell r="D134">
            <v>165</v>
          </cell>
          <cell r="E134">
            <v>138</v>
          </cell>
          <cell r="F134">
            <v>94</v>
          </cell>
          <cell r="G134">
            <v>81</v>
          </cell>
          <cell r="H134">
            <v>37</v>
          </cell>
          <cell r="I134">
            <v>58</v>
          </cell>
          <cell r="J134">
            <v>48</v>
          </cell>
          <cell r="K134">
            <v>45</v>
          </cell>
          <cell r="L134">
            <v>72</v>
          </cell>
          <cell r="M134">
            <v>42</v>
          </cell>
          <cell r="N134">
            <v>45</v>
          </cell>
        </row>
        <row r="135">
          <cell r="A135">
            <v>561100</v>
          </cell>
          <cell r="B135" t="str">
            <v>Load Dispatch-Reliability</v>
          </cell>
          <cell r="C135">
            <v>6549</v>
          </cell>
          <cell r="D135">
            <v>7172</v>
          </cell>
          <cell r="E135">
            <v>5304</v>
          </cell>
          <cell r="F135">
            <v>5840</v>
          </cell>
          <cell r="G135">
            <v>5524</v>
          </cell>
          <cell r="H135">
            <v>6711</v>
          </cell>
          <cell r="I135">
            <v>7111</v>
          </cell>
          <cell r="J135">
            <v>3874</v>
          </cell>
          <cell r="K135">
            <v>6726</v>
          </cell>
          <cell r="L135">
            <v>9076</v>
          </cell>
          <cell r="M135">
            <v>6837</v>
          </cell>
          <cell r="N135">
            <v>7271</v>
          </cell>
        </row>
        <row r="136">
          <cell r="A136">
            <v>561200</v>
          </cell>
          <cell r="B136" t="str">
            <v>Load Dispatch-Mnitor&amp;OprTrnSys</v>
          </cell>
          <cell r="C136">
            <v>29988</v>
          </cell>
          <cell r="D136">
            <v>30645</v>
          </cell>
          <cell r="E136">
            <v>26902</v>
          </cell>
          <cell r="F136">
            <v>28850</v>
          </cell>
          <cell r="G136">
            <v>26991</v>
          </cell>
          <cell r="H136">
            <v>32827</v>
          </cell>
          <cell r="I136">
            <v>32925</v>
          </cell>
          <cell r="J136">
            <v>30745</v>
          </cell>
          <cell r="K136">
            <v>29918</v>
          </cell>
          <cell r="L136">
            <v>29174</v>
          </cell>
          <cell r="M136">
            <v>31656</v>
          </cell>
          <cell r="N136">
            <v>34251</v>
          </cell>
        </row>
        <row r="137">
          <cell r="A137">
            <v>561300</v>
          </cell>
          <cell r="B137" t="str">
            <v>Load Dispatch - TransSvc&amp;Sch</v>
          </cell>
          <cell r="C137">
            <v>4044</v>
          </cell>
          <cell r="D137">
            <v>4091</v>
          </cell>
          <cell r="E137">
            <v>3562</v>
          </cell>
          <cell r="F137">
            <v>3908</v>
          </cell>
          <cell r="G137">
            <v>3631</v>
          </cell>
          <cell r="H137">
            <v>4409</v>
          </cell>
          <cell r="I137">
            <v>4440</v>
          </cell>
          <cell r="J137">
            <v>1053</v>
          </cell>
          <cell r="K137">
            <v>4061</v>
          </cell>
          <cell r="L137">
            <v>3962</v>
          </cell>
          <cell r="M137">
            <v>4265</v>
          </cell>
          <cell r="N137">
            <v>4600</v>
          </cell>
        </row>
        <row r="138">
          <cell r="A138">
            <v>561400</v>
          </cell>
          <cell r="B138" t="str">
            <v>Scheduling-Sys Cntrl&amp;Disp Svs</v>
          </cell>
          <cell r="C138">
            <v>159407</v>
          </cell>
          <cell r="D138">
            <v>43639</v>
          </cell>
          <cell r="E138">
            <v>252944</v>
          </cell>
          <cell r="F138">
            <v>262799</v>
          </cell>
          <cell r="G138">
            <v>263586</v>
          </cell>
          <cell r="H138">
            <v>275235</v>
          </cell>
          <cell r="I138">
            <v>258100</v>
          </cell>
          <cell r="J138">
            <v>252201</v>
          </cell>
          <cell r="K138">
            <v>258909</v>
          </cell>
          <cell r="L138">
            <v>257374</v>
          </cell>
          <cell r="M138">
            <v>268940</v>
          </cell>
          <cell r="N138">
            <v>310807</v>
          </cell>
        </row>
        <row r="139">
          <cell r="A139">
            <v>561500</v>
          </cell>
          <cell r="B139" t="str">
            <v>Reliability Planning and Stdsdev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12428</v>
          </cell>
          <cell r="K139">
            <v>0</v>
          </cell>
          <cell r="L139">
            <v>450</v>
          </cell>
          <cell r="M139">
            <v>0</v>
          </cell>
          <cell r="N139">
            <v>1035</v>
          </cell>
        </row>
        <row r="140">
          <cell r="A140">
            <v>561800</v>
          </cell>
          <cell r="B140" t="str">
            <v>Reliability-Plan&amp;Stds Dev</v>
          </cell>
          <cell r="C140">
            <v>160996</v>
          </cell>
          <cell r="D140">
            <v>160732</v>
          </cell>
          <cell r="E140">
            <v>161117</v>
          </cell>
          <cell r="F140">
            <v>167133</v>
          </cell>
          <cell r="G140">
            <v>167839</v>
          </cell>
          <cell r="H140">
            <v>167568</v>
          </cell>
          <cell r="I140">
            <v>167455</v>
          </cell>
          <cell r="J140">
            <v>167794</v>
          </cell>
          <cell r="K140">
            <v>167455</v>
          </cell>
          <cell r="L140">
            <v>167817</v>
          </cell>
          <cell r="M140">
            <v>160691</v>
          </cell>
          <cell r="N140">
            <v>185879</v>
          </cell>
        </row>
        <row r="141">
          <cell r="A141">
            <v>562000</v>
          </cell>
          <cell r="B141" t="str">
            <v>Station Expenses</v>
          </cell>
          <cell r="C141">
            <v>3177</v>
          </cell>
          <cell r="D141">
            <v>8430</v>
          </cell>
          <cell r="E141">
            <v>11682</v>
          </cell>
          <cell r="F141">
            <v>3398</v>
          </cell>
          <cell r="G141">
            <v>3705</v>
          </cell>
          <cell r="H141">
            <v>4175</v>
          </cell>
          <cell r="I141">
            <v>1352</v>
          </cell>
          <cell r="J141">
            <v>558</v>
          </cell>
          <cell r="K141">
            <v>3863</v>
          </cell>
          <cell r="L141">
            <v>20321</v>
          </cell>
          <cell r="M141">
            <v>494</v>
          </cell>
          <cell r="N141">
            <v>9418</v>
          </cell>
        </row>
        <row r="142">
          <cell r="A142">
            <v>563000</v>
          </cell>
          <cell r="B142" t="str">
            <v>Overhead Line Expenses-Trans</v>
          </cell>
          <cell r="C142">
            <v>182</v>
          </cell>
          <cell r="D142">
            <v>41200</v>
          </cell>
          <cell r="E142">
            <v>15235</v>
          </cell>
          <cell r="F142">
            <v>118</v>
          </cell>
          <cell r="G142">
            <v>114</v>
          </cell>
          <cell r="H142">
            <v>109</v>
          </cell>
          <cell r="I142">
            <v>136</v>
          </cell>
          <cell r="J142">
            <v>39488</v>
          </cell>
          <cell r="K142">
            <v>104</v>
          </cell>
          <cell r="L142">
            <v>110</v>
          </cell>
          <cell r="M142">
            <v>115</v>
          </cell>
          <cell r="N142">
            <v>130</v>
          </cell>
        </row>
        <row r="143">
          <cell r="A143">
            <v>565000</v>
          </cell>
          <cell r="B143" t="str">
            <v>Transm Of Elec By Others</v>
          </cell>
          <cell r="C143">
            <v>1944006</v>
          </cell>
          <cell r="D143">
            <v>1804756</v>
          </cell>
          <cell r="E143">
            <v>1297677</v>
          </cell>
          <cell r="F143">
            <v>2435567</v>
          </cell>
          <cell r="G143">
            <v>1961243</v>
          </cell>
          <cell r="H143">
            <v>1752924</v>
          </cell>
          <cell r="I143">
            <v>2010347</v>
          </cell>
          <cell r="J143">
            <v>1961243</v>
          </cell>
          <cell r="K143">
            <v>1662778</v>
          </cell>
          <cell r="L143">
            <v>2103020</v>
          </cell>
          <cell r="M143">
            <v>1970189</v>
          </cell>
          <cell r="N143">
            <v>1769823</v>
          </cell>
        </row>
        <row r="144">
          <cell r="A144">
            <v>566000</v>
          </cell>
          <cell r="B144" t="str">
            <v>Misc Trans Exp-Other</v>
          </cell>
          <cell r="C144">
            <v>7991</v>
          </cell>
          <cell r="D144">
            <v>7167</v>
          </cell>
          <cell r="E144">
            <v>12404</v>
          </cell>
          <cell r="F144">
            <v>6749</v>
          </cell>
          <cell r="G144">
            <v>7997</v>
          </cell>
          <cell r="H144">
            <v>6788</v>
          </cell>
          <cell r="I144">
            <v>12324</v>
          </cell>
          <cell r="J144">
            <v>1927</v>
          </cell>
          <cell r="K144">
            <v>4785</v>
          </cell>
          <cell r="L144">
            <v>5660</v>
          </cell>
          <cell r="M144">
            <v>5474</v>
          </cell>
          <cell r="N144">
            <v>5769</v>
          </cell>
        </row>
        <row r="145">
          <cell r="A145">
            <v>566100</v>
          </cell>
          <cell r="B145" t="str">
            <v>Misc Trans-Trans Lines Related</v>
          </cell>
          <cell r="C145">
            <v>286</v>
          </cell>
          <cell r="D145">
            <v>231</v>
          </cell>
          <cell r="E145">
            <v>277</v>
          </cell>
          <cell r="F145">
            <v>293</v>
          </cell>
          <cell r="G145">
            <v>228</v>
          </cell>
          <cell r="H145">
            <v>282</v>
          </cell>
          <cell r="I145">
            <v>294</v>
          </cell>
          <cell r="J145">
            <v>293</v>
          </cell>
          <cell r="K145">
            <v>279</v>
          </cell>
          <cell r="L145">
            <v>174</v>
          </cell>
          <cell r="M145">
            <v>205</v>
          </cell>
          <cell r="N145">
            <v>305</v>
          </cell>
        </row>
        <row r="146">
          <cell r="A146">
            <v>567000</v>
          </cell>
          <cell r="B146" t="str">
            <v>Rents-Trans Oper</v>
          </cell>
        </row>
        <row r="147">
          <cell r="A147">
            <v>569000</v>
          </cell>
          <cell r="B147" t="str">
            <v>Maint Of Structures-Trans</v>
          </cell>
          <cell r="C147">
            <v>260</v>
          </cell>
          <cell r="D147">
            <v>259</v>
          </cell>
          <cell r="E147">
            <v>1025</v>
          </cell>
          <cell r="F147">
            <v>563</v>
          </cell>
          <cell r="G147">
            <v>896</v>
          </cell>
          <cell r="H147">
            <v>741</v>
          </cell>
          <cell r="I147">
            <v>1413</v>
          </cell>
          <cell r="J147">
            <v>1206</v>
          </cell>
          <cell r="K147">
            <v>2810</v>
          </cell>
          <cell r="L147">
            <v>5871</v>
          </cell>
          <cell r="M147">
            <v>2265</v>
          </cell>
          <cell r="N147">
            <v>5777</v>
          </cell>
        </row>
        <row r="148">
          <cell r="A148">
            <v>569100</v>
          </cell>
          <cell r="B148" t="str">
            <v>Maint of Computer Hardware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250</v>
          </cell>
          <cell r="K148">
            <v>258</v>
          </cell>
          <cell r="L148">
            <v>282</v>
          </cell>
          <cell r="M148">
            <v>13635</v>
          </cell>
          <cell r="N148">
            <v>419</v>
          </cell>
        </row>
        <row r="149">
          <cell r="A149">
            <v>569200</v>
          </cell>
          <cell r="B149" t="str">
            <v>Maint Of Computer Software</v>
          </cell>
          <cell r="C149">
            <v>3223</v>
          </cell>
          <cell r="D149">
            <v>5297</v>
          </cell>
          <cell r="E149">
            <v>5784</v>
          </cell>
          <cell r="F149">
            <v>6388</v>
          </cell>
          <cell r="G149">
            <v>5666</v>
          </cell>
          <cell r="H149">
            <v>5755</v>
          </cell>
          <cell r="I149">
            <v>6182</v>
          </cell>
          <cell r="J149">
            <v>4605</v>
          </cell>
          <cell r="K149">
            <v>4996</v>
          </cell>
          <cell r="L149">
            <v>7205</v>
          </cell>
          <cell r="M149">
            <v>6910</v>
          </cell>
          <cell r="N149">
            <v>5436</v>
          </cell>
        </row>
        <row r="150">
          <cell r="A150">
            <v>570100</v>
          </cell>
          <cell r="B150" t="str">
            <v>Maint  Stat Equip-Other- Trans</v>
          </cell>
          <cell r="C150">
            <v>5918</v>
          </cell>
          <cell r="D150">
            <v>279</v>
          </cell>
          <cell r="E150">
            <v>334</v>
          </cell>
          <cell r="F150">
            <v>3493</v>
          </cell>
          <cell r="G150">
            <v>2263</v>
          </cell>
          <cell r="H150">
            <v>456</v>
          </cell>
          <cell r="I150">
            <v>2569</v>
          </cell>
          <cell r="J150">
            <v>7483</v>
          </cell>
          <cell r="K150">
            <v>13</v>
          </cell>
          <cell r="L150">
            <v>2738</v>
          </cell>
          <cell r="M150">
            <v>6703</v>
          </cell>
          <cell r="N150">
            <v>1044</v>
          </cell>
        </row>
        <row r="151">
          <cell r="A151">
            <v>570200</v>
          </cell>
          <cell r="B151" t="str">
            <v>Main-Cir BrkrsTrnsf Mtrs-Trans</v>
          </cell>
          <cell r="C151">
            <v>6195</v>
          </cell>
          <cell r="D151">
            <v>14823</v>
          </cell>
          <cell r="E151">
            <v>15280</v>
          </cell>
          <cell r="F151">
            <v>3940</v>
          </cell>
          <cell r="G151">
            <v>9724</v>
          </cell>
          <cell r="H151">
            <v>14389</v>
          </cell>
          <cell r="I151">
            <v>7169</v>
          </cell>
          <cell r="J151">
            <v>17491</v>
          </cell>
          <cell r="K151">
            <v>5291</v>
          </cell>
          <cell r="L151">
            <v>5740</v>
          </cell>
          <cell r="M151">
            <v>5295</v>
          </cell>
          <cell r="N151">
            <v>11172</v>
          </cell>
        </row>
        <row r="152">
          <cell r="A152">
            <v>571000</v>
          </cell>
          <cell r="B152" t="str">
            <v>Maint Of Overhead Lines-Trans</v>
          </cell>
          <cell r="C152">
            <v>37016</v>
          </cell>
          <cell r="D152">
            <v>78810</v>
          </cell>
          <cell r="E152">
            <v>25297</v>
          </cell>
          <cell r="F152">
            <v>68129</v>
          </cell>
          <cell r="G152">
            <v>84626</v>
          </cell>
          <cell r="H152">
            <v>80971</v>
          </cell>
          <cell r="I152">
            <v>63184</v>
          </cell>
          <cell r="J152">
            <v>82530</v>
          </cell>
          <cell r="K152">
            <v>77948</v>
          </cell>
          <cell r="L152">
            <v>144454</v>
          </cell>
          <cell r="M152">
            <v>43949</v>
          </cell>
          <cell r="N152">
            <v>47371</v>
          </cell>
        </row>
        <row r="153">
          <cell r="A153">
            <v>575700</v>
          </cell>
          <cell r="B153" t="str">
            <v>Market Faciliation-Mntr&amp;Comp</v>
          </cell>
          <cell r="C153">
            <v>139320</v>
          </cell>
          <cell r="D153">
            <v>184435</v>
          </cell>
          <cell r="E153">
            <v>149064</v>
          </cell>
          <cell r="F153">
            <v>176966</v>
          </cell>
          <cell r="G153">
            <v>170053</v>
          </cell>
          <cell r="H153">
            <v>177325</v>
          </cell>
          <cell r="I153">
            <v>197619</v>
          </cell>
          <cell r="J153">
            <v>166842</v>
          </cell>
          <cell r="K153">
            <v>146975</v>
          </cell>
          <cell r="L153">
            <v>163654</v>
          </cell>
          <cell r="M153">
            <v>187758</v>
          </cell>
          <cell r="N153">
            <v>199600</v>
          </cell>
        </row>
        <row r="154">
          <cell r="A154">
            <v>580000</v>
          </cell>
          <cell r="B154" t="str">
            <v>Supervsn and Engring-Dist Oper</v>
          </cell>
          <cell r="C154">
            <v>4567</v>
          </cell>
          <cell r="D154">
            <v>9986</v>
          </cell>
          <cell r="E154">
            <v>7644</v>
          </cell>
          <cell r="F154">
            <v>12226</v>
          </cell>
          <cell r="G154">
            <v>5106</v>
          </cell>
          <cell r="H154">
            <v>5905</v>
          </cell>
          <cell r="I154">
            <v>9210</v>
          </cell>
          <cell r="J154">
            <v>5575</v>
          </cell>
          <cell r="K154">
            <v>3879</v>
          </cell>
          <cell r="L154">
            <v>24538</v>
          </cell>
          <cell r="M154">
            <v>5158</v>
          </cell>
          <cell r="N154">
            <v>13126</v>
          </cell>
        </row>
        <row r="155">
          <cell r="A155">
            <v>581004</v>
          </cell>
          <cell r="B155" t="str">
            <v>Load Dispatch-Dist of Elec</v>
          </cell>
          <cell r="C155">
            <v>22850</v>
          </cell>
          <cell r="D155">
            <v>26055</v>
          </cell>
          <cell r="E155">
            <v>25573</v>
          </cell>
          <cell r="F155">
            <v>33225</v>
          </cell>
          <cell r="G155">
            <v>26292</v>
          </cell>
          <cell r="H155">
            <v>54156</v>
          </cell>
          <cell r="I155">
            <v>63208</v>
          </cell>
          <cell r="J155">
            <v>35465</v>
          </cell>
          <cell r="K155">
            <v>42549</v>
          </cell>
          <cell r="L155">
            <v>53290</v>
          </cell>
          <cell r="M155">
            <v>69955</v>
          </cell>
          <cell r="N155">
            <v>35103</v>
          </cell>
        </row>
        <row r="156">
          <cell r="A156">
            <v>582100</v>
          </cell>
          <cell r="B156" t="str">
            <v>Station Expenses-Other-Dist</v>
          </cell>
          <cell r="C156">
            <v>-1746</v>
          </cell>
          <cell r="D156">
            <v>3399</v>
          </cell>
          <cell r="E156">
            <v>2574</v>
          </cell>
          <cell r="F156">
            <v>1249</v>
          </cell>
          <cell r="G156">
            <v>1701</v>
          </cell>
          <cell r="H156">
            <v>2524</v>
          </cell>
          <cell r="I156">
            <v>1104</v>
          </cell>
          <cell r="J156">
            <v>253</v>
          </cell>
          <cell r="K156">
            <v>152</v>
          </cell>
          <cell r="L156">
            <v>1946</v>
          </cell>
          <cell r="M156">
            <v>673</v>
          </cell>
          <cell r="N156">
            <v>2320</v>
          </cell>
        </row>
        <row r="157">
          <cell r="A157">
            <v>583100</v>
          </cell>
          <cell r="B157" t="str">
            <v>Overhead Line Exps-Other-Dist</v>
          </cell>
          <cell r="C157">
            <v>0</v>
          </cell>
          <cell r="D157">
            <v>1003</v>
          </cell>
          <cell r="E157">
            <v>0</v>
          </cell>
          <cell r="F157">
            <v>109815</v>
          </cell>
          <cell r="G157">
            <v>14114</v>
          </cell>
          <cell r="H157">
            <v>0</v>
          </cell>
          <cell r="I157">
            <v>16355</v>
          </cell>
          <cell r="J157">
            <v>10011</v>
          </cell>
          <cell r="K157">
            <v>15150</v>
          </cell>
          <cell r="L157">
            <v>0</v>
          </cell>
          <cell r="M157">
            <v>0</v>
          </cell>
          <cell r="N157">
            <v>43604</v>
          </cell>
        </row>
        <row r="158">
          <cell r="A158">
            <v>583200</v>
          </cell>
          <cell r="B158" t="str">
            <v>Transf Set Rem Reset Test-Dist</v>
          </cell>
          <cell r="C158">
            <v>6155</v>
          </cell>
          <cell r="D158">
            <v>5552</v>
          </cell>
          <cell r="E158">
            <v>6249</v>
          </cell>
          <cell r="F158">
            <v>7137</v>
          </cell>
          <cell r="G158">
            <v>4976</v>
          </cell>
          <cell r="H158">
            <v>5129</v>
          </cell>
          <cell r="I158">
            <v>4651</v>
          </cell>
          <cell r="J158">
            <v>5917</v>
          </cell>
          <cell r="K158">
            <v>5215</v>
          </cell>
          <cell r="L158">
            <v>6486</v>
          </cell>
          <cell r="M158">
            <v>4584</v>
          </cell>
          <cell r="N158">
            <v>5607</v>
          </cell>
        </row>
        <row r="159">
          <cell r="A159">
            <v>584000</v>
          </cell>
          <cell r="B159" t="str">
            <v>Underground Line Expenses-Dist</v>
          </cell>
          <cell r="C159">
            <v>37622</v>
          </cell>
          <cell r="D159">
            <v>34280</v>
          </cell>
          <cell r="E159">
            <v>32621</v>
          </cell>
          <cell r="F159">
            <v>105830</v>
          </cell>
          <cell r="G159">
            <v>54112</v>
          </cell>
          <cell r="H159">
            <v>36651</v>
          </cell>
          <cell r="I159">
            <v>67815</v>
          </cell>
          <cell r="J159">
            <v>60806</v>
          </cell>
          <cell r="K159">
            <v>23386</v>
          </cell>
          <cell r="L159">
            <v>21101</v>
          </cell>
          <cell r="M159">
            <v>29055</v>
          </cell>
          <cell r="N159">
            <v>26416</v>
          </cell>
        </row>
        <row r="160">
          <cell r="A160">
            <v>584110</v>
          </cell>
          <cell r="B160" t="str">
            <v>Operation of Energy Storage Eq</v>
          </cell>
          <cell r="C160">
            <v>13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>
            <v>586000</v>
          </cell>
          <cell r="B161" t="str">
            <v>Meter Expenses-Dist</v>
          </cell>
          <cell r="C161">
            <v>39181</v>
          </cell>
          <cell r="D161">
            <v>33487</v>
          </cell>
          <cell r="E161">
            <v>49993</v>
          </cell>
          <cell r="F161">
            <v>45858</v>
          </cell>
          <cell r="G161">
            <v>34519</v>
          </cell>
          <cell r="H161">
            <v>43851</v>
          </cell>
          <cell r="I161">
            <v>43456</v>
          </cell>
          <cell r="J161">
            <v>24657</v>
          </cell>
          <cell r="K161">
            <v>29319</v>
          </cell>
          <cell r="L161">
            <v>22984</v>
          </cell>
          <cell r="M161">
            <v>22593</v>
          </cell>
          <cell r="N161">
            <v>31538</v>
          </cell>
        </row>
        <row r="162">
          <cell r="A162">
            <v>587000</v>
          </cell>
          <cell r="B162" t="str">
            <v>Cust Install Exp-Other Dist</v>
          </cell>
          <cell r="C162">
            <v>41410</v>
          </cell>
          <cell r="D162">
            <v>50439</v>
          </cell>
          <cell r="E162">
            <v>39555</v>
          </cell>
          <cell r="F162">
            <v>58829</v>
          </cell>
          <cell r="G162">
            <v>48008</v>
          </cell>
          <cell r="H162">
            <v>44408</v>
          </cell>
          <cell r="I162">
            <v>42716</v>
          </cell>
          <cell r="J162">
            <v>36151</v>
          </cell>
          <cell r="K162">
            <v>49248</v>
          </cell>
          <cell r="L162">
            <v>45234</v>
          </cell>
          <cell r="M162">
            <v>44603</v>
          </cell>
          <cell r="N162">
            <v>31425</v>
          </cell>
        </row>
        <row r="163">
          <cell r="A163">
            <v>588100</v>
          </cell>
          <cell r="B163" t="str">
            <v>Misc Distribution Exp-Other</v>
          </cell>
          <cell r="C163">
            <v>100489</v>
          </cell>
          <cell r="D163">
            <v>95665</v>
          </cell>
          <cell r="E163">
            <v>118829</v>
          </cell>
          <cell r="F163">
            <v>284964</v>
          </cell>
          <cell r="G163">
            <v>144676</v>
          </cell>
          <cell r="H163">
            <v>374764</v>
          </cell>
          <cell r="I163">
            <v>-83612</v>
          </cell>
          <cell r="J163">
            <v>112762</v>
          </cell>
          <cell r="K163">
            <v>105297</v>
          </cell>
          <cell r="L163">
            <v>92408</v>
          </cell>
          <cell r="M163">
            <v>105527</v>
          </cell>
          <cell r="N163">
            <v>84730</v>
          </cell>
        </row>
        <row r="164">
          <cell r="A164">
            <v>588300</v>
          </cell>
          <cell r="B164" t="str">
            <v>Load Mang-Gen and Control-Dist</v>
          </cell>
        </row>
        <row r="165">
          <cell r="A165">
            <v>588700</v>
          </cell>
          <cell r="B165" t="str">
            <v>Intcon Study Costs (D)</v>
          </cell>
        </row>
        <row r="166">
          <cell r="A166">
            <v>589000</v>
          </cell>
          <cell r="B166" t="str">
            <v>Rents-Dist Oper</v>
          </cell>
          <cell r="C166">
            <v>0</v>
          </cell>
          <cell r="D166">
            <v>-2756</v>
          </cell>
          <cell r="E166">
            <v>6090</v>
          </cell>
          <cell r="F166">
            <v>-41</v>
          </cell>
          <cell r="G166">
            <v>2154</v>
          </cell>
          <cell r="H166">
            <v>0</v>
          </cell>
          <cell r="I166">
            <v>368</v>
          </cell>
          <cell r="J166">
            <v>-1455</v>
          </cell>
          <cell r="K166">
            <v>6995</v>
          </cell>
          <cell r="L166">
            <v>1197</v>
          </cell>
          <cell r="M166">
            <v>3820</v>
          </cell>
          <cell r="N166">
            <v>-2280</v>
          </cell>
        </row>
        <row r="167">
          <cell r="A167">
            <v>590000</v>
          </cell>
          <cell r="B167" t="str">
            <v>Supervsn and Engrng-Dist Maint</v>
          </cell>
          <cell r="C167">
            <v>9181</v>
          </cell>
          <cell r="D167">
            <v>8766</v>
          </cell>
          <cell r="E167">
            <v>8903</v>
          </cell>
          <cell r="F167">
            <v>8565</v>
          </cell>
          <cell r="G167">
            <v>8860</v>
          </cell>
          <cell r="H167">
            <v>8836</v>
          </cell>
          <cell r="I167">
            <v>8799</v>
          </cell>
          <cell r="J167">
            <v>8539</v>
          </cell>
          <cell r="K167">
            <v>8818</v>
          </cell>
          <cell r="L167">
            <v>6505</v>
          </cell>
          <cell r="M167">
            <v>8394</v>
          </cell>
          <cell r="N167">
            <v>9495</v>
          </cell>
        </row>
        <row r="168">
          <cell r="A168">
            <v>591000</v>
          </cell>
          <cell r="B168" t="str">
            <v>Maintenance Of Structures-Dist</v>
          </cell>
        </row>
        <row r="169">
          <cell r="A169">
            <v>592100</v>
          </cell>
          <cell r="B169" t="str">
            <v>Maint Station Equip-Other-Dist</v>
          </cell>
          <cell r="C169">
            <v>4658</v>
          </cell>
          <cell r="D169">
            <v>4620</v>
          </cell>
          <cell r="E169">
            <v>1577</v>
          </cell>
          <cell r="F169">
            <v>6934</v>
          </cell>
          <cell r="G169">
            <v>2541</v>
          </cell>
          <cell r="H169">
            <v>888</v>
          </cell>
          <cell r="I169">
            <v>935</v>
          </cell>
          <cell r="J169">
            <v>8</v>
          </cell>
          <cell r="K169">
            <v>290</v>
          </cell>
          <cell r="L169">
            <v>715</v>
          </cell>
          <cell r="M169">
            <v>2211</v>
          </cell>
          <cell r="N169">
            <v>1013</v>
          </cell>
        </row>
        <row r="170">
          <cell r="A170">
            <v>592200</v>
          </cell>
          <cell r="B170" t="str">
            <v>Cir BrkrsTrnsf Mters Rely-Dist</v>
          </cell>
          <cell r="C170">
            <v>12342</v>
          </cell>
          <cell r="D170">
            <v>27907</v>
          </cell>
          <cell r="E170">
            <v>31193</v>
          </cell>
          <cell r="F170">
            <v>27526</v>
          </cell>
          <cell r="G170">
            <v>82698</v>
          </cell>
          <cell r="H170">
            <v>48507</v>
          </cell>
          <cell r="I170">
            <v>24401</v>
          </cell>
          <cell r="J170">
            <v>27231</v>
          </cell>
          <cell r="K170">
            <v>13637</v>
          </cell>
          <cell r="L170">
            <v>29489</v>
          </cell>
          <cell r="M170">
            <v>16019</v>
          </cell>
          <cell r="N170">
            <v>12202</v>
          </cell>
        </row>
        <row r="171">
          <cell r="A171">
            <v>593000</v>
          </cell>
          <cell r="B171" t="str">
            <v>Maint Overhd Lines-Other-Dist</v>
          </cell>
          <cell r="C171">
            <v>439832</v>
          </cell>
          <cell r="D171">
            <v>91618</v>
          </cell>
          <cell r="E171">
            <v>184616</v>
          </cell>
          <cell r="F171">
            <v>249694</v>
          </cell>
          <cell r="G171">
            <v>191323</v>
          </cell>
          <cell r="H171">
            <v>254975</v>
          </cell>
          <cell r="I171">
            <v>172917</v>
          </cell>
          <cell r="J171">
            <v>199703</v>
          </cell>
          <cell r="K171">
            <v>-330445</v>
          </cell>
          <cell r="L171">
            <v>-1971</v>
          </cell>
          <cell r="M171">
            <v>142993</v>
          </cell>
          <cell r="N171">
            <v>118786</v>
          </cell>
        </row>
        <row r="172">
          <cell r="A172">
            <v>593100</v>
          </cell>
          <cell r="B172" t="str">
            <v>Right-Of-Way Maintenance-Dist</v>
          </cell>
          <cell r="C172">
            <v>445759</v>
          </cell>
          <cell r="D172">
            <v>385598</v>
          </cell>
          <cell r="E172">
            <v>727049</v>
          </cell>
          <cell r="F172">
            <v>444854</v>
          </cell>
          <cell r="G172">
            <v>297185</v>
          </cell>
          <cell r="H172">
            <v>432354</v>
          </cell>
          <cell r="I172">
            <v>357933</v>
          </cell>
          <cell r="J172">
            <v>461251</v>
          </cell>
          <cell r="K172">
            <v>243823</v>
          </cell>
          <cell r="L172">
            <v>25272</v>
          </cell>
          <cell r="M172">
            <v>271875</v>
          </cell>
          <cell r="N172">
            <v>392092</v>
          </cell>
        </row>
        <row r="173">
          <cell r="A173">
            <v>594000</v>
          </cell>
          <cell r="B173" t="str">
            <v>Maint-Underground Lines-Dist</v>
          </cell>
          <cell r="C173">
            <v>20354</v>
          </cell>
          <cell r="D173">
            <v>8017</v>
          </cell>
          <cell r="E173">
            <v>17971</v>
          </cell>
          <cell r="F173">
            <v>22092</v>
          </cell>
          <cell r="G173">
            <v>36327</v>
          </cell>
          <cell r="H173">
            <v>56916</v>
          </cell>
          <cell r="I173">
            <v>25317</v>
          </cell>
          <cell r="J173">
            <v>51914</v>
          </cell>
          <cell r="K173">
            <v>17193</v>
          </cell>
          <cell r="L173">
            <v>13504</v>
          </cell>
          <cell r="M173">
            <v>14838</v>
          </cell>
          <cell r="N173">
            <v>15395</v>
          </cell>
        </row>
        <row r="174">
          <cell r="A174">
            <v>595100</v>
          </cell>
          <cell r="B174" t="str">
            <v>Maint Line Transfrs-Other-Dist</v>
          </cell>
          <cell r="C174">
            <v>-4868</v>
          </cell>
          <cell r="D174">
            <v>1089</v>
          </cell>
          <cell r="E174">
            <v>-7699</v>
          </cell>
          <cell r="F174">
            <v>0</v>
          </cell>
          <cell r="G174">
            <v>0</v>
          </cell>
          <cell r="H174">
            <v>0</v>
          </cell>
          <cell r="I174">
            <v>908</v>
          </cell>
          <cell r="J174">
            <v>1575</v>
          </cell>
          <cell r="K174">
            <v>4272</v>
          </cell>
          <cell r="L174">
            <v>-3102</v>
          </cell>
          <cell r="M174">
            <v>435</v>
          </cell>
          <cell r="N174">
            <v>0</v>
          </cell>
        </row>
        <row r="175">
          <cell r="A175">
            <v>595200</v>
          </cell>
          <cell r="B175" t="str">
            <v>Cir Brkrs Transf Capcitrs - Dist</v>
          </cell>
          <cell r="C175">
            <v>0</v>
          </cell>
          <cell r="D175">
            <v>8680</v>
          </cell>
          <cell r="E175">
            <v>-8680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596000</v>
          </cell>
          <cell r="B176" t="str">
            <v>Maint-StreetLightng/Signl-Dist</v>
          </cell>
          <cell r="C176">
            <v>23572</v>
          </cell>
          <cell r="D176">
            <v>8095</v>
          </cell>
          <cell r="E176">
            <v>41267</v>
          </cell>
          <cell r="F176">
            <v>29085</v>
          </cell>
          <cell r="G176">
            <v>3696</v>
          </cell>
          <cell r="H176">
            <v>18856</v>
          </cell>
          <cell r="I176">
            <v>22346</v>
          </cell>
          <cell r="J176">
            <v>26676</v>
          </cell>
          <cell r="K176">
            <v>8143</v>
          </cell>
          <cell r="L176">
            <v>37722</v>
          </cell>
          <cell r="M176">
            <v>18670</v>
          </cell>
          <cell r="N176">
            <v>15384</v>
          </cell>
        </row>
        <row r="177">
          <cell r="A177">
            <v>597000</v>
          </cell>
          <cell r="B177" t="str">
            <v>Maintenance Of Meters-Dist</v>
          </cell>
          <cell r="C177">
            <v>31728</v>
          </cell>
          <cell r="D177">
            <v>31981</v>
          </cell>
          <cell r="E177">
            <v>32934</v>
          </cell>
          <cell r="F177">
            <v>38853</v>
          </cell>
          <cell r="G177">
            <v>31445</v>
          </cell>
          <cell r="H177">
            <v>31697</v>
          </cell>
          <cell r="I177">
            <v>33416</v>
          </cell>
          <cell r="J177">
            <v>30726</v>
          </cell>
          <cell r="K177">
            <v>36477</v>
          </cell>
          <cell r="L177">
            <v>36219</v>
          </cell>
          <cell r="M177">
            <v>27034</v>
          </cell>
          <cell r="N177">
            <v>29912</v>
          </cell>
        </row>
        <row r="178">
          <cell r="A178">
            <v>598100</v>
          </cell>
          <cell r="B178" t="str">
            <v>Main Misc Dist Plt - Other - Dist</v>
          </cell>
        </row>
        <row r="179">
          <cell r="A179">
            <v>901000</v>
          </cell>
          <cell r="B179" t="str">
            <v>Supervision-Cust Accts</v>
          </cell>
          <cell r="C179">
            <v>4520</v>
          </cell>
          <cell r="D179">
            <v>3783</v>
          </cell>
          <cell r="E179">
            <v>4290</v>
          </cell>
          <cell r="F179">
            <v>6638</v>
          </cell>
          <cell r="G179">
            <v>3836</v>
          </cell>
          <cell r="H179">
            <v>4761</v>
          </cell>
          <cell r="I179">
            <v>4538</v>
          </cell>
          <cell r="J179">
            <v>4551</v>
          </cell>
          <cell r="K179">
            <v>4602</v>
          </cell>
          <cell r="L179">
            <v>4398</v>
          </cell>
          <cell r="M179">
            <v>4735</v>
          </cell>
          <cell r="N179">
            <v>5186</v>
          </cell>
        </row>
        <row r="180">
          <cell r="A180">
            <v>902000</v>
          </cell>
          <cell r="B180" t="str">
            <v>Meter Reading Expense</v>
          </cell>
          <cell r="C180">
            <v>17335</v>
          </cell>
          <cell r="D180">
            <v>14566</v>
          </cell>
          <cell r="E180">
            <v>14338</v>
          </cell>
          <cell r="F180">
            <v>19686</v>
          </cell>
          <cell r="G180">
            <v>13011</v>
          </cell>
          <cell r="H180">
            <v>16797</v>
          </cell>
          <cell r="I180">
            <v>12402</v>
          </cell>
          <cell r="J180">
            <v>14298</v>
          </cell>
          <cell r="K180">
            <v>15488</v>
          </cell>
          <cell r="L180">
            <v>22751</v>
          </cell>
          <cell r="M180">
            <v>13870</v>
          </cell>
          <cell r="N180">
            <v>15720</v>
          </cell>
        </row>
        <row r="181">
          <cell r="A181">
            <v>903000</v>
          </cell>
          <cell r="B181" t="str">
            <v>Cust Records &amp; Collection Exp</v>
          </cell>
          <cell r="C181">
            <v>197612</v>
          </cell>
          <cell r="D181">
            <v>205921</v>
          </cell>
          <cell r="E181">
            <v>207879</v>
          </cell>
          <cell r="F181">
            <v>157647</v>
          </cell>
          <cell r="G181">
            <v>168872</v>
          </cell>
          <cell r="H181">
            <v>154762</v>
          </cell>
          <cell r="I181">
            <v>128896</v>
          </cell>
          <cell r="J181">
            <v>83785</v>
          </cell>
          <cell r="K181">
            <v>139633</v>
          </cell>
          <cell r="L181">
            <v>142527</v>
          </cell>
          <cell r="M181">
            <v>167693</v>
          </cell>
          <cell r="N181">
            <v>139716</v>
          </cell>
        </row>
        <row r="182">
          <cell r="A182">
            <v>903100</v>
          </cell>
          <cell r="B182" t="str">
            <v>Cust Contracts &amp; Orders-Local</v>
          </cell>
          <cell r="C182">
            <v>37357</v>
          </cell>
          <cell r="D182">
            <v>26039</v>
          </cell>
          <cell r="E182">
            <v>12361</v>
          </cell>
          <cell r="F182">
            <v>53798</v>
          </cell>
          <cell r="G182">
            <v>33083</v>
          </cell>
          <cell r="H182">
            <v>43771</v>
          </cell>
          <cell r="I182">
            <v>36098</v>
          </cell>
          <cell r="J182">
            <v>53975</v>
          </cell>
          <cell r="K182">
            <v>41035</v>
          </cell>
          <cell r="L182">
            <v>43595</v>
          </cell>
          <cell r="M182">
            <v>38967</v>
          </cell>
          <cell r="N182">
            <v>47899</v>
          </cell>
        </row>
        <row r="183">
          <cell r="A183">
            <v>903200</v>
          </cell>
          <cell r="B183" t="str">
            <v>Cust Billing &amp; Acct</v>
          </cell>
          <cell r="C183">
            <v>74470</v>
          </cell>
          <cell r="D183">
            <v>76884</v>
          </cell>
          <cell r="E183">
            <v>57695</v>
          </cell>
          <cell r="F183">
            <v>118520</v>
          </cell>
          <cell r="G183">
            <v>79396</v>
          </cell>
          <cell r="H183">
            <v>90174</v>
          </cell>
          <cell r="I183">
            <v>77659</v>
          </cell>
          <cell r="J183">
            <v>99103</v>
          </cell>
          <cell r="K183">
            <v>80306</v>
          </cell>
          <cell r="L183">
            <v>96522</v>
          </cell>
          <cell r="M183">
            <v>83915</v>
          </cell>
          <cell r="N183">
            <v>95795</v>
          </cell>
        </row>
        <row r="184">
          <cell r="A184">
            <v>903300</v>
          </cell>
          <cell r="B184" t="str">
            <v>Cust Collecting-Local</v>
          </cell>
          <cell r="C184">
            <v>25820</v>
          </cell>
          <cell r="D184">
            <v>32362</v>
          </cell>
          <cell r="E184">
            <v>68332</v>
          </cell>
          <cell r="F184">
            <v>-310</v>
          </cell>
          <cell r="G184">
            <v>32629</v>
          </cell>
          <cell r="H184">
            <v>38238</v>
          </cell>
          <cell r="I184">
            <v>31993</v>
          </cell>
          <cell r="J184">
            <v>49594</v>
          </cell>
          <cell r="K184">
            <v>36603</v>
          </cell>
          <cell r="L184">
            <v>37490</v>
          </cell>
          <cell r="M184">
            <v>35047</v>
          </cell>
          <cell r="N184">
            <v>42209</v>
          </cell>
        </row>
        <row r="185">
          <cell r="A185">
            <v>903400</v>
          </cell>
          <cell r="B185" t="str">
            <v>Cust Receiv &amp; Collect Exp-Edp</v>
          </cell>
          <cell r="C185">
            <v>2039</v>
          </cell>
          <cell r="D185">
            <v>10936</v>
          </cell>
          <cell r="E185">
            <v>-6084</v>
          </cell>
          <cell r="F185">
            <v>2609</v>
          </cell>
          <cell r="G185">
            <v>3118</v>
          </cell>
          <cell r="H185">
            <v>3138</v>
          </cell>
          <cell r="I185">
            <v>3419</v>
          </cell>
          <cell r="J185">
            <v>2231</v>
          </cell>
          <cell r="K185">
            <v>2573</v>
          </cell>
          <cell r="L185">
            <v>5220</v>
          </cell>
          <cell r="M185">
            <v>-210</v>
          </cell>
          <cell r="N185">
            <v>2344</v>
          </cell>
        </row>
        <row r="186">
          <cell r="A186">
            <v>903891</v>
          </cell>
          <cell r="B186" t="str">
            <v>IC Collection Agent Revenue</v>
          </cell>
          <cell r="C186">
            <v>-18981</v>
          </cell>
          <cell r="D186">
            <v>-27327</v>
          </cell>
          <cell r="E186">
            <v>-12236</v>
          </cell>
          <cell r="F186">
            <v>-17504</v>
          </cell>
          <cell r="G186">
            <v>-16660</v>
          </cell>
          <cell r="H186">
            <v>-18111</v>
          </cell>
          <cell r="I186">
            <v>-16991</v>
          </cell>
          <cell r="J186">
            <v>-17021</v>
          </cell>
          <cell r="K186">
            <v>-19411</v>
          </cell>
          <cell r="L186">
            <v>-24823</v>
          </cell>
          <cell r="M186">
            <v>-26024</v>
          </cell>
          <cell r="N186">
            <v>-26379</v>
          </cell>
        </row>
        <row r="187">
          <cell r="A187">
            <v>904000</v>
          </cell>
          <cell r="B187" t="str">
            <v>Uncollectible Accounts</v>
          </cell>
          <cell r="C187">
            <v>-54139</v>
          </cell>
          <cell r="D187">
            <v>41641</v>
          </cell>
          <cell r="E187">
            <v>-129480</v>
          </cell>
          <cell r="F187">
            <v>-46746</v>
          </cell>
          <cell r="G187">
            <v>-38845</v>
          </cell>
          <cell r="H187">
            <v>-139551</v>
          </cell>
          <cell r="I187">
            <v>-55951</v>
          </cell>
          <cell r="J187">
            <v>-41131</v>
          </cell>
          <cell r="K187">
            <v>-120908</v>
          </cell>
          <cell r="L187">
            <v>-84803</v>
          </cell>
          <cell r="M187">
            <v>-117040</v>
          </cell>
          <cell r="N187">
            <v>-90940</v>
          </cell>
        </row>
        <row r="188">
          <cell r="A188">
            <v>904001</v>
          </cell>
          <cell r="B188" t="str">
            <v>BAD DEBT EXPENSE</v>
          </cell>
          <cell r="C188">
            <v>15734</v>
          </cell>
          <cell r="D188">
            <v>9219</v>
          </cell>
          <cell r="E188">
            <v>10421</v>
          </cell>
          <cell r="F188">
            <v>4546</v>
          </cell>
          <cell r="G188">
            <v>3601</v>
          </cell>
          <cell r="H188">
            <v>16431</v>
          </cell>
          <cell r="I188">
            <v>-3943</v>
          </cell>
          <cell r="J188">
            <v>-2583</v>
          </cell>
          <cell r="K188">
            <v>-1531</v>
          </cell>
          <cell r="L188">
            <v>-9355</v>
          </cell>
          <cell r="M188">
            <v>1447</v>
          </cell>
          <cell r="N188">
            <v>-9824</v>
          </cell>
        </row>
        <row r="189">
          <cell r="A189">
            <v>904003</v>
          </cell>
          <cell r="B189" t="str">
            <v>Cust Acctg-Loss On Sale-A/R</v>
          </cell>
        </row>
        <row r="190">
          <cell r="A190">
            <v>904891</v>
          </cell>
          <cell r="B190" t="str">
            <v>IC Loss on Sale of AR with VIE (I)</v>
          </cell>
        </row>
        <row r="191">
          <cell r="A191">
            <v>905000</v>
          </cell>
          <cell r="B191" t="str">
            <v>Misc Customer Accts Expenses</v>
          </cell>
          <cell r="C191">
            <v>0</v>
          </cell>
          <cell r="D191">
            <v>12</v>
          </cell>
          <cell r="E191">
            <v>0</v>
          </cell>
          <cell r="F191">
            <v>0</v>
          </cell>
          <cell r="G191">
            <v>25</v>
          </cell>
          <cell r="H191">
            <v>20</v>
          </cell>
          <cell r="I191">
            <v>0</v>
          </cell>
          <cell r="J191">
            <v>24</v>
          </cell>
          <cell r="K191">
            <v>0</v>
          </cell>
          <cell r="L191">
            <v>35</v>
          </cell>
          <cell r="M191">
            <v>0</v>
          </cell>
          <cell r="N191">
            <v>8</v>
          </cell>
        </row>
        <row r="192">
          <cell r="A192">
            <v>908000</v>
          </cell>
          <cell r="B192" t="str">
            <v>Cust Asst Exp-Conservation Pro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3396</v>
          </cell>
          <cell r="J192">
            <v>0</v>
          </cell>
          <cell r="K192">
            <v>20</v>
          </cell>
          <cell r="L192">
            <v>6976</v>
          </cell>
          <cell r="M192">
            <v>1713</v>
          </cell>
          <cell r="N192">
            <v>15672</v>
          </cell>
        </row>
        <row r="193">
          <cell r="A193">
            <v>909650</v>
          </cell>
          <cell r="B193" t="str">
            <v>Misc Advertising Expenses</v>
          </cell>
          <cell r="C193">
            <v>854</v>
          </cell>
          <cell r="D193">
            <v>58</v>
          </cell>
          <cell r="E193">
            <v>0</v>
          </cell>
          <cell r="F193">
            <v>0</v>
          </cell>
          <cell r="G193">
            <v>1346</v>
          </cell>
          <cell r="H193">
            <v>926</v>
          </cell>
          <cell r="I193">
            <v>4779</v>
          </cell>
          <cell r="J193">
            <v>237</v>
          </cell>
          <cell r="K193">
            <v>115</v>
          </cell>
          <cell r="L193">
            <v>0</v>
          </cell>
          <cell r="M193">
            <v>962</v>
          </cell>
          <cell r="N193">
            <v>1159</v>
          </cell>
        </row>
        <row r="194">
          <cell r="A194">
            <v>910000</v>
          </cell>
          <cell r="B194" t="str">
            <v>Misc Cust Serv/Inform Exp</v>
          </cell>
          <cell r="C194">
            <v>122831</v>
          </cell>
          <cell r="D194">
            <v>128027</v>
          </cell>
          <cell r="E194">
            <v>109481</v>
          </cell>
          <cell r="F194">
            <v>142118</v>
          </cell>
          <cell r="G194">
            <v>108908</v>
          </cell>
          <cell r="H194">
            <v>110173</v>
          </cell>
          <cell r="I194">
            <v>73530</v>
          </cell>
          <cell r="J194">
            <v>108538</v>
          </cell>
          <cell r="K194">
            <v>95993</v>
          </cell>
          <cell r="L194">
            <v>111860</v>
          </cell>
          <cell r="M194">
            <v>104954</v>
          </cell>
          <cell r="N194">
            <v>108071</v>
          </cell>
        </row>
        <row r="195">
          <cell r="A195">
            <v>910100</v>
          </cell>
          <cell r="B195" t="str">
            <v>Exp-Rs Reg Prod/Svces-CstAccts</v>
          </cell>
          <cell r="C195">
            <v>4271</v>
          </cell>
          <cell r="D195">
            <v>6676</v>
          </cell>
          <cell r="E195">
            <v>3036</v>
          </cell>
          <cell r="F195">
            <v>1394</v>
          </cell>
          <cell r="G195">
            <v>14650</v>
          </cell>
          <cell r="H195">
            <v>4577</v>
          </cell>
          <cell r="I195">
            <v>1616</v>
          </cell>
          <cell r="J195">
            <v>7041</v>
          </cell>
          <cell r="K195">
            <v>7129</v>
          </cell>
          <cell r="L195">
            <v>53387</v>
          </cell>
          <cell r="M195">
            <v>-7324</v>
          </cell>
          <cell r="N195">
            <v>-33919</v>
          </cell>
        </row>
        <row r="196">
          <cell r="A196">
            <v>911000</v>
          </cell>
          <cell r="B196" t="str">
            <v>Supervision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>
            <v>912000</v>
          </cell>
          <cell r="B197" t="str">
            <v>Demonstrating &amp; Selling Exp</v>
          </cell>
          <cell r="C197">
            <v>7972</v>
          </cell>
          <cell r="D197">
            <v>9701</v>
          </cell>
          <cell r="E197">
            <v>10192</v>
          </cell>
          <cell r="F197">
            <v>13203</v>
          </cell>
          <cell r="G197">
            <v>13885</v>
          </cell>
          <cell r="H197">
            <v>1106</v>
          </cell>
          <cell r="I197">
            <v>17515</v>
          </cell>
          <cell r="J197">
            <v>22923</v>
          </cell>
          <cell r="K197">
            <v>406</v>
          </cell>
          <cell r="L197">
            <v>8120</v>
          </cell>
          <cell r="M197">
            <v>13922</v>
          </cell>
          <cell r="N197">
            <v>7366</v>
          </cell>
        </row>
        <row r="198">
          <cell r="A198">
            <v>913001</v>
          </cell>
          <cell r="B198" t="str">
            <v>Advertising Expense</v>
          </cell>
          <cell r="C198">
            <v>-623</v>
          </cell>
          <cell r="D198">
            <v>670</v>
          </cell>
          <cell r="E198">
            <v>2295</v>
          </cell>
          <cell r="F198">
            <v>2126</v>
          </cell>
          <cell r="G198">
            <v>4220</v>
          </cell>
          <cell r="H198">
            <v>1767</v>
          </cell>
          <cell r="I198">
            <v>3169</v>
          </cell>
          <cell r="J198">
            <v>2027</v>
          </cell>
          <cell r="K198">
            <v>2891</v>
          </cell>
          <cell r="L198">
            <v>8215</v>
          </cell>
          <cell r="M198">
            <v>176</v>
          </cell>
          <cell r="N198">
            <v>11</v>
          </cell>
        </row>
        <row r="199">
          <cell r="A199">
            <v>916000</v>
          </cell>
          <cell r="B199" t="str">
            <v>Miscellaneous Sales Expense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4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920000</v>
          </cell>
          <cell r="B200" t="str">
            <v>A &amp; G Salaries</v>
          </cell>
          <cell r="C200">
            <v>820214</v>
          </cell>
          <cell r="D200">
            <v>643527</v>
          </cell>
          <cell r="E200">
            <v>620632</v>
          </cell>
          <cell r="F200">
            <v>209390</v>
          </cell>
          <cell r="G200">
            <v>370369</v>
          </cell>
          <cell r="H200">
            <v>621064</v>
          </cell>
          <cell r="I200">
            <v>474349</v>
          </cell>
          <cell r="J200">
            <v>571138</v>
          </cell>
          <cell r="K200">
            <v>690369</v>
          </cell>
          <cell r="L200">
            <v>1761244</v>
          </cell>
          <cell r="M200">
            <v>556305</v>
          </cell>
          <cell r="N200">
            <v>530142</v>
          </cell>
        </row>
        <row r="201">
          <cell r="A201">
            <v>920100</v>
          </cell>
          <cell r="B201" t="str">
            <v>Salaries &amp; Wages - Proj Supt -</v>
          </cell>
          <cell r="C201">
            <v>11</v>
          </cell>
          <cell r="D201">
            <v>93</v>
          </cell>
          <cell r="E201">
            <v>11</v>
          </cell>
          <cell r="F201">
            <v>25</v>
          </cell>
          <cell r="G201">
            <v>4</v>
          </cell>
          <cell r="H201">
            <v>20</v>
          </cell>
          <cell r="I201">
            <v>0</v>
          </cell>
          <cell r="J201">
            <v>16</v>
          </cell>
          <cell r="K201">
            <v>234</v>
          </cell>
          <cell r="L201">
            <v>26</v>
          </cell>
          <cell r="M201">
            <v>4</v>
          </cell>
          <cell r="N201">
            <v>3</v>
          </cell>
        </row>
        <row r="202">
          <cell r="A202">
            <v>920300</v>
          </cell>
          <cell r="B202" t="str">
            <v>Project Development Labor</v>
          </cell>
        </row>
        <row r="203">
          <cell r="A203">
            <v>921100</v>
          </cell>
          <cell r="B203" t="str">
            <v>Employee Expenses</v>
          </cell>
          <cell r="C203">
            <v>34476</v>
          </cell>
          <cell r="D203">
            <v>25336</v>
          </cell>
          <cell r="E203">
            <v>-12696</v>
          </cell>
          <cell r="F203">
            <v>-2938</v>
          </cell>
          <cell r="G203">
            <v>5230</v>
          </cell>
          <cell r="H203">
            <v>11856</v>
          </cell>
          <cell r="I203">
            <v>10650</v>
          </cell>
          <cell r="J203">
            <v>8602</v>
          </cell>
          <cell r="K203">
            <v>-5247</v>
          </cell>
          <cell r="L203">
            <v>-27191</v>
          </cell>
          <cell r="M203">
            <v>7103</v>
          </cell>
          <cell r="N203">
            <v>67129</v>
          </cell>
        </row>
        <row r="204">
          <cell r="A204">
            <v>921101</v>
          </cell>
          <cell r="B204" t="str">
            <v>Employee Exp - NC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>
            <v>921110</v>
          </cell>
          <cell r="B205" t="str">
            <v>Relocation Expenses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921200</v>
          </cell>
          <cell r="B206" t="str">
            <v>Office Expenses</v>
          </cell>
          <cell r="C206">
            <v>45641</v>
          </cell>
          <cell r="D206">
            <v>39513</v>
          </cell>
          <cell r="E206">
            <v>23235</v>
          </cell>
          <cell r="F206">
            <v>41581</v>
          </cell>
          <cell r="G206">
            <v>5789</v>
          </cell>
          <cell r="H206">
            <v>43145</v>
          </cell>
          <cell r="I206">
            <v>44289</v>
          </cell>
          <cell r="J206">
            <v>38549</v>
          </cell>
          <cell r="K206">
            <v>64664</v>
          </cell>
          <cell r="L206">
            <v>46669</v>
          </cell>
          <cell r="M206">
            <v>67680</v>
          </cell>
          <cell r="N206">
            <v>40460</v>
          </cell>
        </row>
        <row r="207">
          <cell r="A207">
            <v>921300</v>
          </cell>
          <cell r="B207" t="str">
            <v>Telephone And Telegraph Exp</v>
          </cell>
          <cell r="C207">
            <v>0</v>
          </cell>
          <cell r="D207">
            <v>0</v>
          </cell>
          <cell r="E207">
            <v>1</v>
          </cell>
          <cell r="F207">
            <v>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921400</v>
          </cell>
          <cell r="B208" t="str">
            <v>Computer Services Expenses</v>
          </cell>
          <cell r="C208">
            <v>10551</v>
          </cell>
          <cell r="D208">
            <v>10306</v>
          </cell>
          <cell r="E208">
            <v>4903</v>
          </cell>
          <cell r="F208">
            <v>2713</v>
          </cell>
          <cell r="G208">
            <v>9423</v>
          </cell>
          <cell r="H208">
            <v>40183</v>
          </cell>
          <cell r="I208">
            <v>21043</v>
          </cell>
          <cell r="J208">
            <v>-4702</v>
          </cell>
          <cell r="K208">
            <v>26612</v>
          </cell>
          <cell r="L208">
            <v>16154</v>
          </cell>
          <cell r="M208">
            <v>20099</v>
          </cell>
          <cell r="N208">
            <v>12042</v>
          </cell>
        </row>
        <row r="209">
          <cell r="A209">
            <v>921540</v>
          </cell>
          <cell r="B209" t="str">
            <v>Computer Rent (Go Only)</v>
          </cell>
          <cell r="C209">
            <v>9116</v>
          </cell>
          <cell r="D209">
            <v>7106</v>
          </cell>
          <cell r="E209">
            <v>8214</v>
          </cell>
          <cell r="F209">
            <v>21909</v>
          </cell>
          <cell r="G209">
            <v>20633</v>
          </cell>
          <cell r="H209">
            <v>20633</v>
          </cell>
          <cell r="I209">
            <v>21333</v>
          </cell>
          <cell r="J209">
            <v>20857</v>
          </cell>
          <cell r="K209">
            <v>18354</v>
          </cell>
          <cell r="L209">
            <v>22481</v>
          </cell>
          <cell r="M209">
            <v>14269</v>
          </cell>
          <cell r="N209">
            <v>16312</v>
          </cell>
        </row>
        <row r="210">
          <cell r="A210">
            <v>921600</v>
          </cell>
          <cell r="B210" t="str">
            <v>Other</v>
          </cell>
          <cell r="C210">
            <v>8</v>
          </cell>
          <cell r="D210">
            <v>0</v>
          </cell>
          <cell r="E210">
            <v>10</v>
          </cell>
          <cell r="F210">
            <v>48</v>
          </cell>
          <cell r="G210">
            <v>-1161</v>
          </cell>
          <cell r="H210">
            <v>15</v>
          </cell>
          <cell r="I210">
            <v>24</v>
          </cell>
          <cell r="J210">
            <v>14</v>
          </cell>
          <cell r="K210">
            <v>14</v>
          </cell>
          <cell r="L210">
            <v>-562</v>
          </cell>
          <cell r="M210">
            <v>9</v>
          </cell>
          <cell r="N210">
            <v>20</v>
          </cell>
        </row>
        <row r="211">
          <cell r="A211">
            <v>921980</v>
          </cell>
          <cell r="B211" t="str">
            <v>Office Supplies &amp; Expenses</v>
          </cell>
          <cell r="C211">
            <v>172459</v>
          </cell>
          <cell r="D211">
            <v>240316</v>
          </cell>
          <cell r="E211">
            <v>227085</v>
          </cell>
          <cell r="F211">
            <v>208579</v>
          </cell>
          <cell r="G211">
            <v>210905</v>
          </cell>
          <cell r="H211">
            <v>202743</v>
          </cell>
          <cell r="I211">
            <v>220809</v>
          </cell>
          <cell r="J211">
            <v>198368</v>
          </cell>
          <cell r="K211">
            <v>203362</v>
          </cell>
          <cell r="L211">
            <v>253863</v>
          </cell>
          <cell r="M211">
            <v>234349</v>
          </cell>
          <cell r="N211">
            <v>257571</v>
          </cell>
        </row>
        <row r="212">
          <cell r="A212">
            <v>922000</v>
          </cell>
          <cell r="B212" t="str">
            <v>Admin  Exp Transfer</v>
          </cell>
        </row>
        <row r="213">
          <cell r="A213">
            <v>923000</v>
          </cell>
          <cell r="B213" t="str">
            <v>Outside Services Employed</v>
          </cell>
          <cell r="C213">
            <v>224435</v>
          </cell>
          <cell r="D213">
            <v>98755</v>
          </cell>
          <cell r="E213">
            <v>113337</v>
          </cell>
          <cell r="F213">
            <v>881468</v>
          </cell>
          <cell r="G213">
            <v>66618</v>
          </cell>
          <cell r="H213">
            <v>1067425</v>
          </cell>
          <cell r="I213">
            <v>129472</v>
          </cell>
          <cell r="J213">
            <v>155104</v>
          </cell>
          <cell r="K213">
            <v>171178</v>
          </cell>
          <cell r="L213">
            <v>1401808</v>
          </cell>
          <cell r="M213">
            <v>379674</v>
          </cell>
          <cell r="N213">
            <v>193445</v>
          </cell>
        </row>
        <row r="214">
          <cell r="A214">
            <v>923980</v>
          </cell>
          <cell r="B214" t="str">
            <v>Outside Services Employee &amp;</v>
          </cell>
          <cell r="C214">
            <v>3405</v>
          </cell>
          <cell r="D214">
            <v>-485</v>
          </cell>
          <cell r="E214">
            <v>-2734</v>
          </cell>
          <cell r="F214">
            <v>-2220</v>
          </cell>
          <cell r="G214">
            <v>-696</v>
          </cell>
          <cell r="H214">
            <v>1927</v>
          </cell>
          <cell r="I214">
            <v>5292</v>
          </cell>
          <cell r="J214">
            <v>2230</v>
          </cell>
          <cell r="K214">
            <v>2328</v>
          </cell>
          <cell r="L214">
            <v>3218</v>
          </cell>
          <cell r="M214">
            <v>-432</v>
          </cell>
          <cell r="N214">
            <v>3393</v>
          </cell>
        </row>
        <row r="215">
          <cell r="A215">
            <v>924000</v>
          </cell>
          <cell r="B215" t="str">
            <v>Property Insurance</v>
          </cell>
          <cell r="C215">
            <v>-146</v>
          </cell>
          <cell r="D215">
            <v>566</v>
          </cell>
          <cell r="E215">
            <v>566</v>
          </cell>
          <cell r="F215">
            <v>-146</v>
          </cell>
          <cell r="G215">
            <v>4476</v>
          </cell>
          <cell r="H215">
            <v>733</v>
          </cell>
          <cell r="I215">
            <v>-146</v>
          </cell>
          <cell r="J215">
            <v>618</v>
          </cell>
          <cell r="K215">
            <v>566</v>
          </cell>
          <cell r="L215">
            <v>-136</v>
          </cell>
          <cell r="M215">
            <v>1261</v>
          </cell>
          <cell r="N215">
            <v>310</v>
          </cell>
        </row>
        <row r="216">
          <cell r="A216">
            <v>924050</v>
          </cell>
          <cell r="B216" t="str">
            <v>Inter-Co Prop Ins Exp</v>
          </cell>
          <cell r="C216">
            <v>110976</v>
          </cell>
          <cell r="D216">
            <v>110976</v>
          </cell>
          <cell r="E216">
            <v>110976</v>
          </cell>
          <cell r="F216">
            <v>110976</v>
          </cell>
          <cell r="G216">
            <v>110976</v>
          </cell>
          <cell r="H216">
            <v>110976</v>
          </cell>
          <cell r="I216">
            <v>110976</v>
          </cell>
          <cell r="J216">
            <v>110976</v>
          </cell>
          <cell r="K216">
            <v>110976</v>
          </cell>
          <cell r="L216">
            <v>110976</v>
          </cell>
          <cell r="M216">
            <v>115473</v>
          </cell>
          <cell r="N216">
            <v>124392</v>
          </cell>
        </row>
        <row r="217">
          <cell r="A217">
            <v>924110</v>
          </cell>
          <cell r="B217" t="str">
            <v>Admin-Insurance Expense</v>
          </cell>
        </row>
        <row r="218">
          <cell r="A218">
            <v>924980</v>
          </cell>
          <cell r="B218" t="str">
            <v>Property Insurance For Corp.</v>
          </cell>
          <cell r="C218">
            <v>14105</v>
          </cell>
          <cell r="D218">
            <v>14105</v>
          </cell>
          <cell r="E218">
            <v>14105</v>
          </cell>
          <cell r="F218">
            <v>14105</v>
          </cell>
          <cell r="G218">
            <v>14105</v>
          </cell>
          <cell r="H218">
            <v>14105</v>
          </cell>
          <cell r="I218">
            <v>16964</v>
          </cell>
          <cell r="J218">
            <v>14105</v>
          </cell>
          <cell r="K218">
            <v>14105</v>
          </cell>
          <cell r="L218">
            <v>14105</v>
          </cell>
          <cell r="M218">
            <v>15277</v>
          </cell>
          <cell r="N218">
            <v>14833</v>
          </cell>
        </row>
        <row r="219">
          <cell r="A219">
            <v>925000</v>
          </cell>
          <cell r="B219" t="str">
            <v>Injuries &amp; Damages</v>
          </cell>
          <cell r="C219">
            <v>2310</v>
          </cell>
          <cell r="D219">
            <v>4304</v>
          </cell>
          <cell r="E219">
            <v>29960</v>
          </cell>
          <cell r="F219">
            <v>863</v>
          </cell>
          <cell r="G219">
            <v>1272</v>
          </cell>
          <cell r="H219">
            <v>7396</v>
          </cell>
          <cell r="I219">
            <v>4020</v>
          </cell>
          <cell r="J219">
            <v>1132</v>
          </cell>
          <cell r="K219">
            <v>14855</v>
          </cell>
          <cell r="L219">
            <v>2887</v>
          </cell>
          <cell r="M219">
            <v>2415</v>
          </cell>
          <cell r="N219">
            <v>1307</v>
          </cell>
        </row>
        <row r="220">
          <cell r="A220">
            <v>925051</v>
          </cell>
          <cell r="B220" t="str">
            <v>Intercompany Gen Liab Expense</v>
          </cell>
          <cell r="C220">
            <v>26124</v>
          </cell>
          <cell r="D220">
            <v>26124</v>
          </cell>
          <cell r="E220">
            <v>26124</v>
          </cell>
          <cell r="F220">
            <v>26124</v>
          </cell>
          <cell r="G220">
            <v>26124</v>
          </cell>
          <cell r="H220">
            <v>26124</v>
          </cell>
          <cell r="I220">
            <v>26124</v>
          </cell>
          <cell r="J220">
            <v>26124</v>
          </cell>
          <cell r="K220">
            <v>26124</v>
          </cell>
          <cell r="L220">
            <v>26124</v>
          </cell>
          <cell r="M220">
            <v>29175</v>
          </cell>
          <cell r="N220">
            <v>36465</v>
          </cell>
        </row>
        <row r="221">
          <cell r="A221">
            <v>925052</v>
          </cell>
          <cell r="B221" t="str">
            <v>Inter-Co Worker Comp Insur Exp</v>
          </cell>
          <cell r="C221">
            <v>8365</v>
          </cell>
          <cell r="D221">
            <v>8365</v>
          </cell>
          <cell r="E221">
            <v>8365</v>
          </cell>
          <cell r="F221">
            <v>8365</v>
          </cell>
          <cell r="G221">
            <v>8365</v>
          </cell>
          <cell r="H221">
            <v>8365</v>
          </cell>
          <cell r="I221">
            <v>8365</v>
          </cell>
          <cell r="J221">
            <v>8365</v>
          </cell>
          <cell r="K221">
            <v>8365</v>
          </cell>
          <cell r="L221">
            <v>8365</v>
          </cell>
          <cell r="M221">
            <v>5741</v>
          </cell>
          <cell r="N221">
            <v>3105</v>
          </cell>
        </row>
        <row r="222">
          <cell r="A222">
            <v>925100</v>
          </cell>
          <cell r="B222" t="str">
            <v>Accrued Inj And Damages</v>
          </cell>
        </row>
        <row r="223">
          <cell r="A223">
            <v>925200</v>
          </cell>
          <cell r="B223" t="str">
            <v>Injuries And Damages-Other</v>
          </cell>
          <cell r="C223">
            <v>609</v>
          </cell>
          <cell r="D223">
            <v>602</v>
          </cell>
          <cell r="E223">
            <v>606</v>
          </cell>
          <cell r="F223">
            <v>590</v>
          </cell>
          <cell r="G223">
            <v>597</v>
          </cell>
          <cell r="H223">
            <v>521</v>
          </cell>
          <cell r="I223">
            <v>597</v>
          </cell>
          <cell r="J223">
            <v>516</v>
          </cell>
          <cell r="K223">
            <v>576</v>
          </cell>
          <cell r="L223">
            <v>532</v>
          </cell>
          <cell r="M223">
            <v>482</v>
          </cell>
          <cell r="N223">
            <v>524</v>
          </cell>
        </row>
        <row r="224">
          <cell r="A224">
            <v>925980</v>
          </cell>
          <cell r="B224" t="str">
            <v>Injuries And Damages For Corp.</v>
          </cell>
          <cell r="C224">
            <v>1116</v>
          </cell>
          <cell r="D224">
            <v>1116</v>
          </cell>
          <cell r="E224">
            <v>1116</v>
          </cell>
          <cell r="F224">
            <v>1116</v>
          </cell>
          <cell r="G224">
            <v>1116</v>
          </cell>
          <cell r="H224">
            <v>1116</v>
          </cell>
          <cell r="I224">
            <v>1116</v>
          </cell>
          <cell r="J224">
            <v>1116</v>
          </cell>
          <cell r="K224">
            <v>1116</v>
          </cell>
          <cell r="L224">
            <v>1116</v>
          </cell>
          <cell r="M224">
            <v>1171</v>
          </cell>
          <cell r="N224">
            <v>2121</v>
          </cell>
        </row>
        <row r="225">
          <cell r="A225">
            <v>926000</v>
          </cell>
          <cell r="B225" t="str">
            <v>Employee Benefits</v>
          </cell>
          <cell r="C225">
            <v>296471</v>
          </cell>
          <cell r="D225">
            <v>258135</v>
          </cell>
          <cell r="E225">
            <v>322749</v>
          </cell>
          <cell r="F225">
            <v>21586</v>
          </cell>
          <cell r="G225">
            <v>198726</v>
          </cell>
          <cell r="H225">
            <v>186253</v>
          </cell>
          <cell r="I225">
            <v>200652</v>
          </cell>
          <cell r="J225">
            <v>178059</v>
          </cell>
          <cell r="K225">
            <v>240011</v>
          </cell>
          <cell r="L225">
            <v>319633</v>
          </cell>
          <cell r="M225">
            <v>320598</v>
          </cell>
          <cell r="N225">
            <v>170412</v>
          </cell>
        </row>
        <row r="226">
          <cell r="A226">
            <v>926420</v>
          </cell>
          <cell r="B226" t="str">
            <v>Employees' Tuition Refund</v>
          </cell>
          <cell r="C226">
            <v>0</v>
          </cell>
          <cell r="D226">
            <v>0</v>
          </cell>
          <cell r="E226">
            <v>1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926430</v>
          </cell>
          <cell r="B227" t="str">
            <v>Employees'Recreation Expense</v>
          </cell>
          <cell r="C227">
            <v>0</v>
          </cell>
          <cell r="D227">
            <v>0</v>
          </cell>
          <cell r="E227">
            <v>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9</v>
          </cell>
          <cell r="K227">
            <v>0</v>
          </cell>
          <cell r="L227">
            <v>0</v>
          </cell>
          <cell r="M227">
            <v>12</v>
          </cell>
          <cell r="N227">
            <v>4</v>
          </cell>
        </row>
        <row r="228">
          <cell r="A228">
            <v>926600</v>
          </cell>
          <cell r="B228" t="str">
            <v>Employee Benefits-Transferred</v>
          </cell>
          <cell r="C228">
            <v>156550</v>
          </cell>
          <cell r="D228">
            <v>167083</v>
          </cell>
          <cell r="E228">
            <v>226943</v>
          </cell>
          <cell r="F228">
            <v>85067</v>
          </cell>
          <cell r="G228">
            <v>-16542</v>
          </cell>
          <cell r="H228">
            <v>165698</v>
          </cell>
          <cell r="I228">
            <v>303065</v>
          </cell>
          <cell r="J228">
            <v>148030</v>
          </cell>
          <cell r="K228">
            <v>371140</v>
          </cell>
          <cell r="L228">
            <v>457649</v>
          </cell>
          <cell r="M228">
            <v>413808</v>
          </cell>
          <cell r="N228">
            <v>150433</v>
          </cell>
        </row>
        <row r="229">
          <cell r="A229">
            <v>926999</v>
          </cell>
          <cell r="B229" t="str">
            <v>Non Serv Pension (ASU 2017-07)</v>
          </cell>
          <cell r="C229">
            <v>-99157</v>
          </cell>
          <cell r="D229">
            <v>-99157</v>
          </cell>
          <cell r="E229">
            <v>-99157</v>
          </cell>
          <cell r="F229">
            <v>-99157</v>
          </cell>
          <cell r="G229">
            <v>-99157</v>
          </cell>
          <cell r="H229">
            <v>-99157</v>
          </cell>
          <cell r="I229">
            <v>-151828</v>
          </cell>
          <cell r="J229">
            <v>-99157</v>
          </cell>
          <cell r="K229">
            <v>-99157</v>
          </cell>
          <cell r="L229">
            <v>-94419</v>
          </cell>
          <cell r="M229">
            <v>-94263</v>
          </cell>
          <cell r="N229">
            <v>-127314</v>
          </cell>
        </row>
        <row r="230">
          <cell r="A230">
            <v>928000</v>
          </cell>
          <cell r="B230" t="str">
            <v>Regulatory Expenses (Go)</v>
          </cell>
          <cell r="C230">
            <v>-5</v>
          </cell>
          <cell r="D230">
            <v>4642</v>
          </cell>
          <cell r="E230">
            <v>-2622</v>
          </cell>
          <cell r="F230">
            <v>141</v>
          </cell>
          <cell r="G230">
            <v>425</v>
          </cell>
          <cell r="H230">
            <v>222</v>
          </cell>
          <cell r="I230">
            <v>165</v>
          </cell>
          <cell r="J230">
            <v>0</v>
          </cell>
          <cell r="K230">
            <v>255</v>
          </cell>
          <cell r="L230">
            <v>949</v>
          </cell>
          <cell r="M230">
            <v>451</v>
          </cell>
          <cell r="N230">
            <v>0</v>
          </cell>
        </row>
        <row r="231">
          <cell r="A231">
            <v>928006</v>
          </cell>
          <cell r="B231" t="str">
            <v>State Reg Comm Proceeding</v>
          </cell>
          <cell r="C231">
            <v>58548</v>
          </cell>
          <cell r="D231">
            <v>58548</v>
          </cell>
          <cell r="E231">
            <v>58548</v>
          </cell>
          <cell r="F231">
            <v>58548</v>
          </cell>
          <cell r="G231">
            <v>62046</v>
          </cell>
          <cell r="H231">
            <v>62046</v>
          </cell>
          <cell r="I231">
            <v>62046</v>
          </cell>
          <cell r="J231">
            <v>62046</v>
          </cell>
          <cell r="K231">
            <v>62046</v>
          </cell>
          <cell r="L231">
            <v>77722</v>
          </cell>
          <cell r="M231">
            <v>72516</v>
          </cell>
          <cell r="N231">
            <v>72516</v>
          </cell>
        </row>
        <row r="232">
          <cell r="A232">
            <v>928053</v>
          </cell>
          <cell r="B232" t="str">
            <v>Travel Exp</v>
          </cell>
        </row>
        <row r="233">
          <cell r="A233">
            <v>929000</v>
          </cell>
          <cell r="B233" t="str">
            <v>Duplicate Chrgs-Enrgy To Exp</v>
          </cell>
          <cell r="C233">
            <v>-4682</v>
          </cell>
          <cell r="D233">
            <v>-3285</v>
          </cell>
          <cell r="E233">
            <v>-3508</v>
          </cell>
          <cell r="F233">
            <v>-2971</v>
          </cell>
          <cell r="G233">
            <v>-3648</v>
          </cell>
          <cell r="H233">
            <v>-4854</v>
          </cell>
          <cell r="I233">
            <v>-6254</v>
          </cell>
          <cell r="J233">
            <v>-7232</v>
          </cell>
          <cell r="K233">
            <v>-6657</v>
          </cell>
          <cell r="L233">
            <v>-5740</v>
          </cell>
          <cell r="M233">
            <v>-5358</v>
          </cell>
          <cell r="N233">
            <v>-3742</v>
          </cell>
        </row>
        <row r="234">
          <cell r="A234">
            <v>929500</v>
          </cell>
          <cell r="B234" t="str">
            <v>Admin Exp Transf</v>
          </cell>
          <cell r="C234">
            <v>-38889</v>
          </cell>
          <cell r="D234">
            <v>-68482</v>
          </cell>
          <cell r="E234">
            <v>-68622</v>
          </cell>
          <cell r="F234">
            <v>-89357</v>
          </cell>
          <cell r="G234">
            <v>-74560</v>
          </cell>
          <cell r="H234">
            <v>-62390</v>
          </cell>
          <cell r="I234">
            <v>-115020</v>
          </cell>
          <cell r="J234">
            <v>-60627</v>
          </cell>
          <cell r="K234">
            <v>-84467</v>
          </cell>
          <cell r="L234">
            <v>-81078</v>
          </cell>
          <cell r="M234">
            <v>-40285</v>
          </cell>
          <cell r="N234">
            <v>-54859</v>
          </cell>
        </row>
        <row r="235">
          <cell r="A235">
            <v>930150</v>
          </cell>
          <cell r="B235" t="str">
            <v>Miscellaneous Advertising Exp</v>
          </cell>
          <cell r="C235">
            <v>14135</v>
          </cell>
          <cell r="D235">
            <v>2858</v>
          </cell>
          <cell r="E235">
            <v>3765</v>
          </cell>
          <cell r="F235">
            <v>9312</v>
          </cell>
          <cell r="G235">
            <v>14124</v>
          </cell>
          <cell r="H235">
            <v>34023</v>
          </cell>
          <cell r="I235">
            <v>16068</v>
          </cell>
          <cell r="J235">
            <v>-5397</v>
          </cell>
          <cell r="K235">
            <v>17792</v>
          </cell>
          <cell r="L235">
            <v>5353</v>
          </cell>
          <cell r="M235">
            <v>2111</v>
          </cell>
          <cell r="N235">
            <v>479</v>
          </cell>
        </row>
        <row r="236">
          <cell r="A236">
            <v>930200</v>
          </cell>
          <cell r="B236" t="str">
            <v>Misc General Expenses</v>
          </cell>
          <cell r="C236">
            <v>-987678</v>
          </cell>
          <cell r="D236">
            <v>49329</v>
          </cell>
          <cell r="E236">
            <v>8880</v>
          </cell>
          <cell r="F236">
            <v>116180</v>
          </cell>
          <cell r="G236">
            <v>27194</v>
          </cell>
          <cell r="H236">
            <v>33471</v>
          </cell>
          <cell r="I236">
            <v>-22674</v>
          </cell>
          <cell r="J236">
            <v>43874</v>
          </cell>
          <cell r="K236">
            <v>-94240</v>
          </cell>
          <cell r="L236">
            <v>-84195</v>
          </cell>
          <cell r="M236">
            <v>79291</v>
          </cell>
          <cell r="N236">
            <v>94835</v>
          </cell>
        </row>
        <row r="237">
          <cell r="A237">
            <v>930210</v>
          </cell>
          <cell r="B237" t="str">
            <v>Industry Association Dues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1100</v>
          </cell>
          <cell r="M237">
            <v>42956</v>
          </cell>
          <cell r="N237">
            <v>0</v>
          </cell>
        </row>
        <row r="238">
          <cell r="A238">
            <v>930220</v>
          </cell>
          <cell r="B238" t="str">
            <v>Exp Of Servicing Securities</v>
          </cell>
          <cell r="C238">
            <v>18055</v>
          </cell>
          <cell r="D238">
            <v>2513</v>
          </cell>
          <cell r="E238">
            <v>11900</v>
          </cell>
          <cell r="F238">
            <v>0</v>
          </cell>
          <cell r="G238">
            <v>0</v>
          </cell>
          <cell r="H238">
            <v>0</v>
          </cell>
          <cell r="I238">
            <v>54000</v>
          </cell>
          <cell r="J238">
            <v>12000</v>
          </cell>
          <cell r="K238">
            <v>0</v>
          </cell>
          <cell r="L238">
            <v>0</v>
          </cell>
          <cell r="M238">
            <v>0</v>
          </cell>
          <cell r="N238">
            <v>8614</v>
          </cell>
        </row>
        <row r="239">
          <cell r="A239">
            <v>930230</v>
          </cell>
          <cell r="B239" t="str">
            <v>Dues To Various Organizations</v>
          </cell>
          <cell r="C239">
            <v>5695</v>
          </cell>
          <cell r="D239">
            <v>1756</v>
          </cell>
          <cell r="E239">
            <v>1436</v>
          </cell>
          <cell r="F239">
            <v>0</v>
          </cell>
          <cell r="G239">
            <v>9050</v>
          </cell>
          <cell r="H239">
            <v>0</v>
          </cell>
          <cell r="I239">
            <v>376</v>
          </cell>
          <cell r="J239">
            <v>1355</v>
          </cell>
          <cell r="K239">
            <v>6424</v>
          </cell>
          <cell r="L239">
            <v>7650</v>
          </cell>
          <cell r="M239">
            <v>1635</v>
          </cell>
          <cell r="N239">
            <v>3176</v>
          </cell>
        </row>
        <row r="240">
          <cell r="A240">
            <v>930240</v>
          </cell>
          <cell r="B240" t="str">
            <v>Director'S Expenses</v>
          </cell>
          <cell r="C240">
            <v>6</v>
          </cell>
          <cell r="D240">
            <v>5016</v>
          </cell>
          <cell r="E240">
            <v>25940</v>
          </cell>
          <cell r="F240">
            <v>7</v>
          </cell>
          <cell r="G240">
            <v>5035</v>
          </cell>
          <cell r="H240">
            <v>132</v>
          </cell>
          <cell r="I240">
            <v>0</v>
          </cell>
          <cell r="J240">
            <v>5616</v>
          </cell>
          <cell r="K240">
            <v>12</v>
          </cell>
          <cell r="L240">
            <v>5581</v>
          </cell>
          <cell r="M240">
            <v>16</v>
          </cell>
          <cell r="N240">
            <v>16</v>
          </cell>
        </row>
        <row r="241">
          <cell r="A241">
            <v>930250</v>
          </cell>
          <cell r="B241" t="str">
            <v>Buy\Sell Transf Employee Homes</v>
          </cell>
          <cell r="C241">
            <v>2</v>
          </cell>
          <cell r="D241">
            <v>17</v>
          </cell>
          <cell r="E241">
            <v>996</v>
          </cell>
          <cell r="F241">
            <v>186</v>
          </cell>
          <cell r="G241">
            <v>257</v>
          </cell>
          <cell r="H241">
            <v>1008</v>
          </cell>
          <cell r="I241">
            <v>1155</v>
          </cell>
          <cell r="J241">
            <v>237</v>
          </cell>
          <cell r="K241">
            <v>117</v>
          </cell>
          <cell r="L241">
            <v>305</v>
          </cell>
          <cell r="M241">
            <v>-12</v>
          </cell>
          <cell r="N241">
            <v>48</v>
          </cell>
        </row>
        <row r="242">
          <cell r="A242">
            <v>930600</v>
          </cell>
          <cell r="B242" t="str">
            <v>Leased Circuit Charges-Other</v>
          </cell>
          <cell r="C242">
            <v>0</v>
          </cell>
          <cell r="D242">
            <v>0</v>
          </cell>
          <cell r="E242">
            <v>6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</v>
          </cell>
          <cell r="N242">
            <v>0</v>
          </cell>
        </row>
        <row r="243">
          <cell r="A243">
            <v>930700</v>
          </cell>
          <cell r="B243" t="str">
            <v>Research &amp; Development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208</v>
          </cell>
          <cell r="I243">
            <v>0</v>
          </cell>
          <cell r="J243">
            <v>0</v>
          </cell>
          <cell r="K243">
            <v>0</v>
          </cell>
          <cell r="L243">
            <v>12</v>
          </cell>
          <cell r="M243">
            <v>0</v>
          </cell>
          <cell r="N243">
            <v>0</v>
          </cell>
        </row>
        <row r="244">
          <cell r="A244">
            <v>930940</v>
          </cell>
          <cell r="B244" t="str">
            <v>General Expenses</v>
          </cell>
          <cell r="C244">
            <v>312</v>
          </cell>
          <cell r="D244">
            <v>3</v>
          </cell>
          <cell r="E244">
            <v>3</v>
          </cell>
          <cell r="F244">
            <v>3</v>
          </cell>
          <cell r="G244">
            <v>14</v>
          </cell>
          <cell r="H244">
            <v>-12</v>
          </cell>
          <cell r="I244">
            <v>7</v>
          </cell>
          <cell r="J244">
            <v>3</v>
          </cell>
          <cell r="K244">
            <v>27</v>
          </cell>
          <cell r="L244">
            <v>42999</v>
          </cell>
          <cell r="M244">
            <v>21</v>
          </cell>
          <cell r="N244">
            <v>3</v>
          </cell>
        </row>
        <row r="245">
          <cell r="A245">
            <v>931001</v>
          </cell>
          <cell r="B245" t="str">
            <v>Rents-A&amp;G</v>
          </cell>
          <cell r="C245">
            <v>10744</v>
          </cell>
          <cell r="D245">
            <v>8364</v>
          </cell>
          <cell r="E245">
            <v>8141</v>
          </cell>
          <cell r="F245">
            <v>8965</v>
          </cell>
          <cell r="G245">
            <v>11649</v>
          </cell>
          <cell r="H245">
            <v>9207</v>
          </cell>
          <cell r="I245">
            <v>9271</v>
          </cell>
          <cell r="J245">
            <v>11396</v>
          </cell>
          <cell r="K245">
            <v>10220</v>
          </cell>
          <cell r="L245">
            <v>9953</v>
          </cell>
          <cell r="M245">
            <v>13617</v>
          </cell>
          <cell r="N245">
            <v>10742</v>
          </cell>
        </row>
        <row r="246">
          <cell r="A246">
            <v>931003</v>
          </cell>
          <cell r="B246" t="str">
            <v>Lease Amortization Expense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-2859</v>
          </cell>
          <cell r="J246">
            <v>0</v>
          </cell>
          <cell r="K246">
            <v>0</v>
          </cell>
          <cell r="L246">
            <v>-1</v>
          </cell>
          <cell r="M246">
            <v>12</v>
          </cell>
          <cell r="N246">
            <v>-7</v>
          </cell>
        </row>
        <row r="247">
          <cell r="A247">
            <v>931008</v>
          </cell>
          <cell r="B247" t="str">
            <v>A&amp;G Rents-IC</v>
          </cell>
          <cell r="C247">
            <v>206663</v>
          </cell>
          <cell r="D247">
            <v>209617</v>
          </cell>
          <cell r="E247">
            <v>210744</v>
          </cell>
          <cell r="F247">
            <v>210837</v>
          </cell>
          <cell r="G247">
            <v>194242</v>
          </cell>
          <cell r="H247">
            <v>195758</v>
          </cell>
          <cell r="I247">
            <v>203688</v>
          </cell>
          <cell r="J247">
            <v>201080</v>
          </cell>
          <cell r="K247">
            <v>202203</v>
          </cell>
          <cell r="L247">
            <v>204278</v>
          </cell>
          <cell r="M247">
            <v>223635</v>
          </cell>
          <cell r="N247">
            <v>219339</v>
          </cell>
        </row>
        <row r="248">
          <cell r="A248">
            <v>932000</v>
          </cell>
          <cell r="B248" t="str">
            <v>Maintenance Of Gen Plant-Gas</v>
          </cell>
        </row>
        <row r="249">
          <cell r="A249">
            <v>935100</v>
          </cell>
          <cell r="B249" t="str">
            <v>Maint General Plant-Elec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2962</v>
          </cell>
          <cell r="I249">
            <v>2208</v>
          </cell>
          <cell r="J249">
            <v>2</v>
          </cell>
          <cell r="K249">
            <v>12333</v>
          </cell>
          <cell r="L249">
            <v>5</v>
          </cell>
          <cell r="M249">
            <v>363</v>
          </cell>
          <cell r="N249">
            <v>404</v>
          </cell>
        </row>
        <row r="250">
          <cell r="A250">
            <v>935200</v>
          </cell>
          <cell r="B250" t="str">
            <v>Cust Infor &amp; Computer Control</v>
          </cell>
          <cell r="C250">
            <v>8</v>
          </cell>
          <cell r="D250">
            <v>18</v>
          </cell>
          <cell r="E250">
            <v>7</v>
          </cell>
          <cell r="F250">
            <v>1</v>
          </cell>
          <cell r="G250">
            <v>1</v>
          </cell>
          <cell r="H250">
            <v>12</v>
          </cell>
          <cell r="I250">
            <v>10</v>
          </cell>
          <cell r="J250">
            <v>11</v>
          </cell>
          <cell r="K250">
            <v>1</v>
          </cell>
          <cell r="L250">
            <v>-13</v>
          </cell>
          <cell r="M250">
            <v>1</v>
          </cell>
          <cell r="N250">
            <v>5</v>
          </cell>
        </row>
      </sheetData>
      <sheetData sheetId="2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64733468</v>
          </cell>
          <cell r="F11">
            <v>5235582</v>
          </cell>
          <cell r="G11">
            <v>5238649</v>
          </cell>
          <cell r="H11">
            <v>5244763</v>
          </cell>
          <cell r="I11">
            <v>5261712</v>
          </cell>
          <cell r="J11">
            <v>5281508</v>
          </cell>
          <cell r="K11">
            <v>5298632</v>
          </cell>
          <cell r="L11">
            <v>5439667</v>
          </cell>
          <cell r="M11">
            <v>5469389</v>
          </cell>
          <cell r="N11">
            <v>5496431</v>
          </cell>
          <cell r="O11">
            <v>5523132</v>
          </cell>
          <cell r="P11">
            <v>5622424</v>
          </cell>
          <cell r="Q11">
            <v>5621579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4316174</v>
          </cell>
          <cell r="F12">
            <v>420672</v>
          </cell>
          <cell r="G12">
            <v>402210</v>
          </cell>
          <cell r="H12">
            <v>406844</v>
          </cell>
          <cell r="I12">
            <v>412290</v>
          </cell>
          <cell r="J12">
            <v>420999</v>
          </cell>
          <cell r="K12">
            <v>406723</v>
          </cell>
          <cell r="L12">
            <v>312610</v>
          </cell>
          <cell r="M12">
            <v>308010</v>
          </cell>
          <cell r="N12">
            <v>307419</v>
          </cell>
          <cell r="O12">
            <v>309303</v>
          </cell>
          <cell r="P12">
            <v>305620</v>
          </cell>
          <cell r="Q12">
            <v>303474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559668</v>
          </cell>
          <cell r="G14">
            <v>559668</v>
          </cell>
          <cell r="H14">
            <v>559668</v>
          </cell>
          <cell r="I14">
            <v>559668</v>
          </cell>
          <cell r="J14">
            <v>559668</v>
          </cell>
          <cell r="K14">
            <v>559668</v>
          </cell>
          <cell r="L14">
            <v>559669</v>
          </cell>
          <cell r="M14">
            <v>559669</v>
          </cell>
          <cell r="N14">
            <v>559669</v>
          </cell>
          <cell r="O14">
            <v>559669</v>
          </cell>
          <cell r="P14">
            <v>559669</v>
          </cell>
          <cell r="Q14">
            <v>559669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7797214</v>
          </cell>
          <cell r="F15">
            <v>862084</v>
          </cell>
          <cell r="G15">
            <v>651905</v>
          </cell>
          <cell r="H15">
            <v>776881</v>
          </cell>
          <cell r="I15">
            <v>631307</v>
          </cell>
          <cell r="J15">
            <v>579844</v>
          </cell>
          <cell r="K15">
            <v>811537</v>
          </cell>
          <cell r="L15">
            <v>593238</v>
          </cell>
          <cell r="M15">
            <v>593238</v>
          </cell>
          <cell r="N15">
            <v>593238</v>
          </cell>
          <cell r="O15">
            <v>593238</v>
          </cell>
          <cell r="P15">
            <v>555352</v>
          </cell>
          <cell r="Q15">
            <v>555352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2021588</v>
          </cell>
          <cell r="F16">
            <v>363495</v>
          </cell>
          <cell r="G16">
            <v>286525</v>
          </cell>
          <cell r="H16">
            <v>388669</v>
          </cell>
          <cell r="I16">
            <v>410734</v>
          </cell>
          <cell r="J16">
            <v>484850</v>
          </cell>
          <cell r="K16">
            <v>87315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-389214</v>
          </cell>
          <cell r="F17">
            <v>-67592</v>
          </cell>
          <cell r="G17">
            <v>-66508</v>
          </cell>
          <cell r="H17">
            <v>-65420</v>
          </cell>
          <cell r="I17">
            <v>-64328</v>
          </cell>
          <cell r="J17">
            <v>-63233</v>
          </cell>
          <cell r="K17">
            <v>-62133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48196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8033</v>
          </cell>
          <cell r="M18">
            <v>8033</v>
          </cell>
          <cell r="N18">
            <v>8033</v>
          </cell>
          <cell r="O18">
            <v>8033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5</v>
          </cell>
          <cell r="F19">
            <v>0</v>
          </cell>
          <cell r="G19">
            <v>0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14241432</v>
          </cell>
          <cell r="F20">
            <v>62405</v>
          </cell>
          <cell r="G20">
            <v>1288025</v>
          </cell>
          <cell r="H20">
            <v>1288025</v>
          </cell>
          <cell r="I20">
            <v>1288025</v>
          </cell>
          <cell r="J20">
            <v>1288025</v>
          </cell>
          <cell r="K20">
            <v>1288025</v>
          </cell>
          <cell r="L20">
            <v>1288029</v>
          </cell>
          <cell r="M20">
            <v>1288029</v>
          </cell>
          <cell r="N20">
            <v>1288029</v>
          </cell>
          <cell r="O20">
            <v>1288029</v>
          </cell>
          <cell r="P20">
            <v>1293393</v>
          </cell>
          <cell r="Q20">
            <v>1293393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557</v>
          </cell>
          <cell r="F21">
            <v>124</v>
          </cell>
          <cell r="G21">
            <v>79</v>
          </cell>
          <cell r="H21">
            <v>104</v>
          </cell>
          <cell r="I21">
            <v>155</v>
          </cell>
          <cell r="J21">
            <v>53</v>
          </cell>
          <cell r="K21">
            <v>42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-1342</v>
          </cell>
          <cell r="F22">
            <v>1341</v>
          </cell>
          <cell r="G22">
            <v>-614</v>
          </cell>
          <cell r="H22">
            <v>-555</v>
          </cell>
          <cell r="I22">
            <v>-414</v>
          </cell>
          <cell r="J22">
            <v>-553</v>
          </cell>
          <cell r="K22">
            <v>-547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529596</v>
          </cell>
          <cell r="F23">
            <v>94301</v>
          </cell>
          <cell r="G23">
            <v>95660</v>
          </cell>
          <cell r="H23">
            <v>112497</v>
          </cell>
          <cell r="I23">
            <v>73680</v>
          </cell>
          <cell r="J23">
            <v>74977</v>
          </cell>
          <cell r="K23">
            <v>78481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2580</v>
          </cell>
          <cell r="F25">
            <v>430</v>
          </cell>
          <cell r="G25">
            <v>430</v>
          </cell>
          <cell r="H25">
            <v>430</v>
          </cell>
          <cell r="I25">
            <v>430</v>
          </cell>
          <cell r="J25">
            <v>430</v>
          </cell>
          <cell r="K25">
            <v>430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-1000</v>
          </cell>
          <cell r="F26">
            <v>9000</v>
          </cell>
          <cell r="G26">
            <v>0</v>
          </cell>
          <cell r="H26">
            <v>0</v>
          </cell>
          <cell r="I26">
            <v>-10000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408840</v>
          </cell>
          <cell r="B28" t="str">
            <v>Miscellaneous Taxes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-1464</v>
          </cell>
          <cell r="F29">
            <v>387</v>
          </cell>
          <cell r="G29">
            <v>321</v>
          </cell>
          <cell r="H29">
            <v>-47</v>
          </cell>
          <cell r="I29">
            <v>305</v>
          </cell>
          <cell r="J29">
            <v>-2382</v>
          </cell>
          <cell r="K29">
            <v>-48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1260581</v>
          </cell>
          <cell r="F30">
            <v>45254</v>
          </cell>
          <cell r="G30">
            <v>62157</v>
          </cell>
          <cell r="H30">
            <v>44743</v>
          </cell>
          <cell r="I30">
            <v>43105</v>
          </cell>
          <cell r="J30">
            <v>52234</v>
          </cell>
          <cell r="K30">
            <v>46615</v>
          </cell>
          <cell r="L30">
            <v>154596</v>
          </cell>
          <cell r="M30">
            <v>155654</v>
          </cell>
          <cell r="N30">
            <v>185184</v>
          </cell>
          <cell r="O30">
            <v>153473</v>
          </cell>
          <cell r="P30">
            <v>158783</v>
          </cell>
          <cell r="Q30">
            <v>158783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1793879</v>
          </cell>
          <cell r="F31">
            <v>149490</v>
          </cell>
          <cell r="G31">
            <v>149490</v>
          </cell>
          <cell r="H31">
            <v>149490</v>
          </cell>
          <cell r="I31">
            <v>149490</v>
          </cell>
          <cell r="J31">
            <v>149490</v>
          </cell>
          <cell r="K31">
            <v>149490</v>
          </cell>
          <cell r="L31">
            <v>149490</v>
          </cell>
          <cell r="M31">
            <v>149490</v>
          </cell>
          <cell r="N31">
            <v>149490</v>
          </cell>
          <cell r="O31">
            <v>149490</v>
          </cell>
          <cell r="P31">
            <v>149490</v>
          </cell>
          <cell r="Q31">
            <v>149489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16748583</v>
          </cell>
          <cell r="F33">
            <v>1395715</v>
          </cell>
          <cell r="G33">
            <v>1395715</v>
          </cell>
          <cell r="H33">
            <v>1395715</v>
          </cell>
          <cell r="I33">
            <v>1395715</v>
          </cell>
          <cell r="J33">
            <v>1395715</v>
          </cell>
          <cell r="K33">
            <v>1395715</v>
          </cell>
          <cell r="L33">
            <v>1395715</v>
          </cell>
          <cell r="M33">
            <v>1395715</v>
          </cell>
          <cell r="N33">
            <v>1395715</v>
          </cell>
          <cell r="O33">
            <v>1395715</v>
          </cell>
          <cell r="P33">
            <v>1395715</v>
          </cell>
          <cell r="Q33">
            <v>1395718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-7248058</v>
          </cell>
          <cell r="F38">
            <v>-604005</v>
          </cell>
          <cell r="G38">
            <v>-604005</v>
          </cell>
          <cell r="H38">
            <v>-604005</v>
          </cell>
          <cell r="I38">
            <v>-604005</v>
          </cell>
          <cell r="J38">
            <v>-604005</v>
          </cell>
          <cell r="K38">
            <v>-604005</v>
          </cell>
          <cell r="L38">
            <v>-604005</v>
          </cell>
          <cell r="M38">
            <v>-604005</v>
          </cell>
          <cell r="N38">
            <v>-604005</v>
          </cell>
          <cell r="O38">
            <v>-604005</v>
          </cell>
          <cell r="P38">
            <v>-604005</v>
          </cell>
          <cell r="Q38">
            <v>-604003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1420518</v>
          </cell>
          <cell r="F39">
            <v>118377</v>
          </cell>
          <cell r="G39">
            <v>118377</v>
          </cell>
          <cell r="H39">
            <v>118377</v>
          </cell>
          <cell r="I39">
            <v>118377</v>
          </cell>
          <cell r="J39">
            <v>118377</v>
          </cell>
          <cell r="K39">
            <v>118377</v>
          </cell>
          <cell r="L39">
            <v>118377</v>
          </cell>
          <cell r="M39">
            <v>118377</v>
          </cell>
          <cell r="N39">
            <v>118377</v>
          </cell>
          <cell r="O39">
            <v>118377</v>
          </cell>
          <cell r="P39">
            <v>118377</v>
          </cell>
          <cell r="Q39">
            <v>118371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411603</v>
          </cell>
          <cell r="B49" t="str">
            <v>Gain on Asset Ret Obligation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411834</v>
          </cell>
          <cell r="B50" t="str">
            <v>NOx Sales Proceeds Native</v>
          </cell>
          <cell r="C50" t="str">
            <v>Fuel</v>
          </cell>
          <cell r="D50">
            <v>411</v>
          </cell>
          <cell r="E50">
            <v>-450000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-450000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411835</v>
          </cell>
          <cell r="B51" t="str">
            <v>NOx Sales COGS -Native</v>
          </cell>
          <cell r="C51" t="str">
            <v>Fuel</v>
          </cell>
          <cell r="D51">
            <v>411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426509</v>
          </cell>
          <cell r="B52" t="str">
            <v>Loss on Sale of AR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426591</v>
          </cell>
          <cell r="B53" t="str">
            <v>I/C - Loss on Sale of AR</v>
          </cell>
          <cell r="C53" t="str">
            <v>CO</v>
          </cell>
          <cell r="D53">
            <v>426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426891</v>
          </cell>
          <cell r="B54" t="str">
            <v>IC Sale of AR Fees VIE</v>
          </cell>
          <cell r="C54" t="str">
            <v>CO</v>
          </cell>
          <cell r="D54">
            <v>426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440000</v>
          </cell>
          <cell r="B55" t="str">
            <v>Residential</v>
          </cell>
          <cell r="C55" t="str">
            <v>REV</v>
          </cell>
          <cell r="D55">
            <v>440</v>
          </cell>
          <cell r="E55">
            <v>198485755</v>
          </cell>
          <cell r="F55">
            <v>14148566</v>
          </cell>
          <cell r="G55">
            <v>13090030</v>
          </cell>
          <cell r="H55">
            <v>14821026</v>
          </cell>
          <cell r="I55">
            <v>15251945</v>
          </cell>
          <cell r="J55">
            <v>22160893</v>
          </cell>
          <cell r="K55">
            <v>20008034</v>
          </cell>
          <cell r="L55">
            <v>17294712</v>
          </cell>
          <cell r="M55">
            <v>12682250</v>
          </cell>
          <cell r="N55">
            <v>12943651</v>
          </cell>
          <cell r="O55">
            <v>18360656</v>
          </cell>
          <cell r="P55">
            <v>19519494</v>
          </cell>
          <cell r="Q55">
            <v>18204498</v>
          </cell>
        </row>
        <row r="56">
          <cell r="A56">
            <v>440990</v>
          </cell>
          <cell r="B56" t="str">
            <v>Residential Unbilled Rev</v>
          </cell>
          <cell r="C56" t="str">
            <v>REV</v>
          </cell>
          <cell r="D56">
            <v>440</v>
          </cell>
          <cell r="E56">
            <v>1995955</v>
          </cell>
          <cell r="F56">
            <v>-1046919</v>
          </cell>
          <cell r="G56">
            <v>-922209</v>
          </cell>
          <cell r="H56">
            <v>13497</v>
          </cell>
          <cell r="I56">
            <v>7754908</v>
          </cell>
          <cell r="J56">
            <v>-2620506</v>
          </cell>
          <cell r="K56">
            <v>1266224</v>
          </cell>
          <cell r="L56">
            <v>-2318473</v>
          </cell>
          <cell r="M56">
            <v>-185514</v>
          </cell>
          <cell r="N56">
            <v>2255254</v>
          </cell>
          <cell r="O56">
            <v>994628</v>
          </cell>
          <cell r="P56">
            <v>-2025918</v>
          </cell>
          <cell r="Q56">
            <v>-1169017</v>
          </cell>
        </row>
        <row r="57">
          <cell r="A57">
            <v>442100</v>
          </cell>
          <cell r="B57" t="str">
            <v>General Service</v>
          </cell>
          <cell r="C57" t="str">
            <v>REV</v>
          </cell>
          <cell r="D57">
            <v>442</v>
          </cell>
          <cell r="E57">
            <v>169557032</v>
          </cell>
          <cell r="F57">
            <v>13419492</v>
          </cell>
          <cell r="G57">
            <v>13298260</v>
          </cell>
          <cell r="H57">
            <v>14398642</v>
          </cell>
          <cell r="I57">
            <v>11504281</v>
          </cell>
          <cell r="J57">
            <v>19678385</v>
          </cell>
          <cell r="K57">
            <v>16861546</v>
          </cell>
          <cell r="L57">
            <v>14381200</v>
          </cell>
          <cell r="M57">
            <v>13047109</v>
          </cell>
          <cell r="N57">
            <v>12967385</v>
          </cell>
          <cell r="O57">
            <v>14367654</v>
          </cell>
          <cell r="P57">
            <v>13158943</v>
          </cell>
          <cell r="Q57">
            <v>12474135</v>
          </cell>
        </row>
        <row r="58">
          <cell r="A58">
            <v>442190</v>
          </cell>
          <cell r="B58" t="str">
            <v>General Service Unbilled Rev</v>
          </cell>
          <cell r="C58" t="str">
            <v>REV</v>
          </cell>
          <cell r="D58">
            <v>442</v>
          </cell>
          <cell r="E58">
            <v>-1928897</v>
          </cell>
          <cell r="F58">
            <v>59837</v>
          </cell>
          <cell r="G58">
            <v>-667775</v>
          </cell>
          <cell r="H58">
            <v>-261568</v>
          </cell>
          <cell r="I58">
            <v>8567853</v>
          </cell>
          <cell r="J58">
            <v>-5329039</v>
          </cell>
          <cell r="K58">
            <v>-1886903</v>
          </cell>
          <cell r="L58">
            <v>260168</v>
          </cell>
          <cell r="M58">
            <v>-220140</v>
          </cell>
          <cell r="N58">
            <v>375617</v>
          </cell>
          <cell r="O58">
            <v>-1107266</v>
          </cell>
          <cell r="P58">
            <v>-1473183</v>
          </cell>
          <cell r="Q58">
            <v>-246498</v>
          </cell>
        </row>
        <row r="59">
          <cell r="A59">
            <v>442200</v>
          </cell>
          <cell r="B59" t="str">
            <v>Industrial Service</v>
          </cell>
          <cell r="C59" t="str">
            <v>REV</v>
          </cell>
          <cell r="D59">
            <v>442</v>
          </cell>
          <cell r="E59">
            <v>74039774</v>
          </cell>
          <cell r="F59">
            <v>5619599</v>
          </cell>
          <cell r="G59">
            <v>5493815</v>
          </cell>
          <cell r="H59">
            <v>5428372</v>
          </cell>
          <cell r="I59">
            <v>5934263</v>
          </cell>
          <cell r="J59">
            <v>6301903</v>
          </cell>
          <cell r="K59">
            <v>7489386</v>
          </cell>
          <cell r="L59">
            <v>6911233</v>
          </cell>
          <cell r="M59">
            <v>6222061</v>
          </cell>
          <cell r="N59">
            <v>6558483</v>
          </cell>
          <cell r="O59">
            <v>6696014</v>
          </cell>
          <cell r="P59">
            <v>5712298</v>
          </cell>
          <cell r="Q59">
            <v>5672347</v>
          </cell>
        </row>
        <row r="60">
          <cell r="A60">
            <v>442290</v>
          </cell>
          <cell r="B60" t="str">
            <v>Industrial Svc Unbilled Rev</v>
          </cell>
          <cell r="C60" t="str">
            <v>REV</v>
          </cell>
          <cell r="D60">
            <v>442</v>
          </cell>
          <cell r="E60">
            <v>-357147</v>
          </cell>
          <cell r="F60">
            <v>74110</v>
          </cell>
          <cell r="G60">
            <v>-324268</v>
          </cell>
          <cell r="H60">
            <v>456640</v>
          </cell>
          <cell r="I60">
            <v>1667048</v>
          </cell>
          <cell r="J60">
            <v>125552</v>
          </cell>
          <cell r="K60">
            <v>-1086454</v>
          </cell>
          <cell r="L60">
            <v>-82410</v>
          </cell>
          <cell r="M60">
            <v>128242</v>
          </cell>
          <cell r="N60">
            <v>39661</v>
          </cell>
          <cell r="O60">
            <v>-483233</v>
          </cell>
          <cell r="P60">
            <v>-715484</v>
          </cell>
          <cell r="Q60">
            <v>-156551</v>
          </cell>
        </row>
        <row r="61">
          <cell r="A61">
            <v>444000</v>
          </cell>
          <cell r="B61" t="str">
            <v>Public St &amp; Highway Lighting</v>
          </cell>
          <cell r="C61" t="str">
            <v>REV</v>
          </cell>
          <cell r="D61">
            <v>444</v>
          </cell>
          <cell r="E61">
            <v>1298976</v>
          </cell>
          <cell r="F61">
            <v>71513</v>
          </cell>
          <cell r="G61">
            <v>54991</v>
          </cell>
          <cell r="H61">
            <v>66677</v>
          </cell>
          <cell r="I61">
            <v>44310</v>
          </cell>
          <cell r="J61">
            <v>47903</v>
          </cell>
          <cell r="K61">
            <v>51299</v>
          </cell>
          <cell r="L61">
            <v>192651</v>
          </cell>
          <cell r="M61">
            <v>146263</v>
          </cell>
          <cell r="N61">
            <v>167839</v>
          </cell>
          <cell r="O61">
            <v>154622</v>
          </cell>
          <cell r="P61">
            <v>154454</v>
          </cell>
          <cell r="Q61">
            <v>146454</v>
          </cell>
        </row>
        <row r="62">
          <cell r="A62">
            <v>445000</v>
          </cell>
          <cell r="B62" t="str">
            <v>Other Sales to Public Auth</v>
          </cell>
          <cell r="C62" t="str">
            <v>REV</v>
          </cell>
          <cell r="D62">
            <v>445</v>
          </cell>
          <cell r="E62">
            <v>27004134</v>
          </cell>
          <cell r="F62">
            <v>2012269</v>
          </cell>
          <cell r="G62">
            <v>1622395</v>
          </cell>
          <cell r="H62">
            <v>2123230</v>
          </cell>
          <cell r="I62">
            <v>1583511</v>
          </cell>
          <cell r="J62">
            <v>2694984</v>
          </cell>
          <cell r="K62">
            <v>2388792</v>
          </cell>
          <cell r="L62">
            <v>2686702</v>
          </cell>
          <cell r="M62">
            <v>2393070</v>
          </cell>
          <cell r="N62">
            <v>2199517</v>
          </cell>
          <cell r="O62">
            <v>2604258</v>
          </cell>
          <cell r="P62">
            <v>2301358</v>
          </cell>
          <cell r="Q62">
            <v>2394048</v>
          </cell>
        </row>
        <row r="63">
          <cell r="A63">
            <v>445090</v>
          </cell>
          <cell r="B63" t="str">
            <v>OPA Unbilled</v>
          </cell>
          <cell r="C63" t="str">
            <v>REV</v>
          </cell>
          <cell r="D63">
            <v>445</v>
          </cell>
          <cell r="E63">
            <v>-39536</v>
          </cell>
          <cell r="F63">
            <v>366906</v>
          </cell>
          <cell r="G63">
            <v>-298873</v>
          </cell>
          <cell r="H63">
            <v>-141261</v>
          </cell>
          <cell r="I63">
            <v>969054</v>
          </cell>
          <cell r="J63">
            <v>-512475</v>
          </cell>
          <cell r="K63">
            <v>244839</v>
          </cell>
          <cell r="L63">
            <v>-118341</v>
          </cell>
          <cell r="M63">
            <v>95102</v>
          </cell>
          <cell r="N63">
            <v>84384</v>
          </cell>
          <cell r="O63">
            <v>-377723</v>
          </cell>
          <cell r="P63">
            <v>-293922</v>
          </cell>
          <cell r="Q63">
            <v>-57226</v>
          </cell>
        </row>
        <row r="64">
          <cell r="A64">
            <v>447150</v>
          </cell>
          <cell r="B64" t="str">
            <v>Sales For Resale - Outside</v>
          </cell>
          <cell r="C64" t="str">
            <v>REV</v>
          </cell>
          <cell r="D64">
            <v>447</v>
          </cell>
          <cell r="E64">
            <v>25728381</v>
          </cell>
          <cell r="F64">
            <v>3972664</v>
          </cell>
          <cell r="G64">
            <v>568017</v>
          </cell>
          <cell r="H64">
            <v>552945</v>
          </cell>
          <cell r="I64">
            <v>4602129</v>
          </cell>
          <cell r="J64">
            <v>2608170</v>
          </cell>
          <cell r="K64">
            <v>779605</v>
          </cell>
          <cell r="L64">
            <v>321694</v>
          </cell>
          <cell r="M64">
            <v>7216</v>
          </cell>
          <cell r="N64">
            <v>996340</v>
          </cell>
          <cell r="O64">
            <v>2433186</v>
          </cell>
          <cell r="P64">
            <v>6520607</v>
          </cell>
          <cell r="Q64">
            <v>2365808</v>
          </cell>
        </row>
        <row r="65">
          <cell r="A65">
            <v>448000</v>
          </cell>
          <cell r="B65" t="str">
            <v>Interdepartmental Sales-Elec</v>
          </cell>
          <cell r="C65" t="str">
            <v>REV</v>
          </cell>
          <cell r="D65">
            <v>448</v>
          </cell>
          <cell r="E65">
            <v>27980</v>
          </cell>
          <cell r="F65">
            <v>3462</v>
          </cell>
          <cell r="G65">
            <v>485</v>
          </cell>
          <cell r="H65">
            <v>448</v>
          </cell>
          <cell r="I65">
            <v>497</v>
          </cell>
          <cell r="J65">
            <v>111</v>
          </cell>
          <cell r="K65">
            <v>827</v>
          </cell>
          <cell r="L65">
            <v>1617</v>
          </cell>
          <cell r="M65">
            <v>1654</v>
          </cell>
          <cell r="N65">
            <v>1739</v>
          </cell>
          <cell r="O65">
            <v>3394</v>
          </cell>
          <cell r="P65">
            <v>7650</v>
          </cell>
          <cell r="Q65">
            <v>6096</v>
          </cell>
        </row>
        <row r="66">
          <cell r="A66">
            <v>449100</v>
          </cell>
          <cell r="B66" t="str">
            <v>Provisions For Rate Refunds</v>
          </cell>
          <cell r="C66" t="str">
            <v>REV</v>
          </cell>
          <cell r="D66">
            <v>449</v>
          </cell>
          <cell r="E66">
            <v>-3740654</v>
          </cell>
          <cell r="F66">
            <v>-403443</v>
          </cell>
          <cell r="G66">
            <v>540287</v>
          </cell>
          <cell r="H66">
            <v>352999</v>
          </cell>
          <cell r="I66">
            <v>-4368642</v>
          </cell>
          <cell r="J66">
            <v>-15507</v>
          </cell>
          <cell r="K66">
            <v>153652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449111</v>
          </cell>
          <cell r="B67" t="str">
            <v>Tax Reform - Residential</v>
          </cell>
          <cell r="C67" t="str">
            <v>REV</v>
          </cell>
          <cell r="D67">
            <v>449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450100</v>
          </cell>
          <cell r="B68" t="str">
            <v>Late Payment Fees</v>
          </cell>
          <cell r="C68" t="str">
            <v>REV</v>
          </cell>
          <cell r="D68">
            <v>450</v>
          </cell>
          <cell r="E68">
            <v>1088121.9999999998</v>
          </cell>
          <cell r="F68">
            <v>84039</v>
          </cell>
          <cell r="G68">
            <v>73172</v>
          </cell>
          <cell r="H68">
            <v>75211</v>
          </cell>
          <cell r="I68">
            <v>80165</v>
          </cell>
          <cell r="J68">
            <v>88309</v>
          </cell>
          <cell r="K68">
            <v>128308</v>
          </cell>
          <cell r="L68">
            <v>171159.66666666666</v>
          </cell>
          <cell r="M68">
            <v>106099.66666666667</v>
          </cell>
          <cell r="N68">
            <v>51859.666666666672</v>
          </cell>
          <cell r="O68">
            <v>63669.666666666672</v>
          </cell>
          <cell r="P68">
            <v>70459.666666666672</v>
          </cell>
          <cell r="Q68">
            <v>95669.666666666672</v>
          </cell>
        </row>
        <row r="69">
          <cell r="A69">
            <v>451100</v>
          </cell>
          <cell r="B69" t="str">
            <v>Misc Service Revenue</v>
          </cell>
          <cell r="C69" t="str">
            <v>REV</v>
          </cell>
          <cell r="D69">
            <v>451</v>
          </cell>
          <cell r="E69">
            <v>181631</v>
          </cell>
          <cell r="F69">
            <v>14275</v>
          </cell>
          <cell r="G69">
            <v>-1272</v>
          </cell>
          <cell r="H69">
            <v>28819</v>
          </cell>
          <cell r="I69">
            <v>-33597</v>
          </cell>
          <cell r="J69">
            <v>24373</v>
          </cell>
          <cell r="K69">
            <v>24033</v>
          </cell>
          <cell r="L69">
            <v>20833.333333333332</v>
          </cell>
          <cell r="M69">
            <v>20833.333333333332</v>
          </cell>
          <cell r="N69">
            <v>20833.333333333332</v>
          </cell>
          <cell r="O69">
            <v>20833.333333333332</v>
          </cell>
          <cell r="P69">
            <v>20833.333333333332</v>
          </cell>
          <cell r="Q69">
            <v>20833.333333333332</v>
          </cell>
        </row>
        <row r="70">
          <cell r="A70">
            <v>454004</v>
          </cell>
          <cell r="B70" t="str">
            <v>Rent - Joint Use</v>
          </cell>
          <cell r="C70" t="str">
            <v>REV</v>
          </cell>
          <cell r="D70">
            <v>454</v>
          </cell>
          <cell r="E70">
            <v>10580</v>
          </cell>
          <cell r="F70">
            <v>1286</v>
          </cell>
          <cell r="G70">
            <v>688</v>
          </cell>
          <cell r="H70">
            <v>711</v>
          </cell>
          <cell r="I70">
            <v>6399</v>
          </cell>
          <cell r="J70">
            <v>748</v>
          </cell>
          <cell r="K70">
            <v>748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454100</v>
          </cell>
          <cell r="B71" t="str">
            <v>Extra-Facilities</v>
          </cell>
          <cell r="C71" t="str">
            <v>REV</v>
          </cell>
          <cell r="D71">
            <v>454</v>
          </cell>
          <cell r="E71">
            <v>271</v>
          </cell>
          <cell r="F71">
            <v>46</v>
          </cell>
          <cell r="G71">
            <v>21</v>
          </cell>
          <cell r="H71">
            <v>71</v>
          </cell>
          <cell r="I71">
            <v>46</v>
          </cell>
          <cell r="J71">
            <v>42</v>
          </cell>
          <cell r="K71">
            <v>45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454200</v>
          </cell>
          <cell r="B72" t="str">
            <v>Pole &amp; Line Attachments</v>
          </cell>
          <cell r="C72" t="str">
            <v>REV</v>
          </cell>
          <cell r="D72">
            <v>454</v>
          </cell>
          <cell r="E72">
            <v>316666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50000</v>
          </cell>
          <cell r="M72">
            <v>50000</v>
          </cell>
          <cell r="N72">
            <v>50000</v>
          </cell>
          <cell r="O72">
            <v>50000</v>
          </cell>
          <cell r="P72">
            <v>58333</v>
          </cell>
          <cell r="Q72">
            <v>58333</v>
          </cell>
        </row>
        <row r="73">
          <cell r="A73">
            <v>454210</v>
          </cell>
          <cell r="B73" t="str">
            <v>Foreign Pole Revenue</v>
          </cell>
          <cell r="C73" t="str">
            <v>REV</v>
          </cell>
          <cell r="D73">
            <v>454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454300</v>
          </cell>
          <cell r="B74" t="str">
            <v>Tower Lease Revenues</v>
          </cell>
          <cell r="C74" t="str">
            <v>REV</v>
          </cell>
          <cell r="D74">
            <v>454</v>
          </cell>
          <cell r="E74">
            <v>13045</v>
          </cell>
          <cell r="F74">
            <v>304</v>
          </cell>
          <cell r="G74">
            <v>304</v>
          </cell>
          <cell r="H74">
            <v>304</v>
          </cell>
          <cell r="I74">
            <v>304</v>
          </cell>
          <cell r="J74">
            <v>304</v>
          </cell>
          <cell r="K74">
            <v>11525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454400</v>
          </cell>
          <cell r="B75" t="str">
            <v>Other Electric Rents</v>
          </cell>
          <cell r="C75" t="str">
            <v>REV</v>
          </cell>
          <cell r="D75">
            <v>454</v>
          </cell>
          <cell r="E75">
            <v>1216743</v>
          </cell>
          <cell r="F75">
            <v>98316</v>
          </cell>
          <cell r="G75">
            <v>92522</v>
          </cell>
          <cell r="H75">
            <v>92522</v>
          </cell>
          <cell r="I75">
            <v>92522</v>
          </cell>
          <cell r="J75">
            <v>92522</v>
          </cell>
          <cell r="K75">
            <v>98341</v>
          </cell>
          <cell r="L75">
            <v>108333</v>
          </cell>
          <cell r="M75">
            <v>108333</v>
          </cell>
          <cell r="N75">
            <v>108333</v>
          </cell>
          <cell r="O75">
            <v>108333</v>
          </cell>
          <cell r="P75">
            <v>108333</v>
          </cell>
          <cell r="Q75">
            <v>108333</v>
          </cell>
        </row>
        <row r="76">
          <cell r="A76">
            <v>456025</v>
          </cell>
          <cell r="B76" t="str">
            <v>RSG Rev - MISO Make Whole</v>
          </cell>
          <cell r="C76" t="str">
            <v>REV</v>
          </cell>
          <cell r="D76">
            <v>456</v>
          </cell>
          <cell r="E76">
            <v>3343177</v>
          </cell>
          <cell r="F76">
            <v>461918</v>
          </cell>
          <cell r="G76">
            <v>875284</v>
          </cell>
          <cell r="H76">
            <v>618159</v>
          </cell>
          <cell r="I76">
            <v>623412</v>
          </cell>
          <cell r="J76">
            <v>481574</v>
          </cell>
          <cell r="K76">
            <v>282830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456040</v>
          </cell>
          <cell r="B77" t="str">
            <v>Sales Use Tax Coll Fee</v>
          </cell>
          <cell r="C77" t="str">
            <v>REV</v>
          </cell>
          <cell r="D77">
            <v>456</v>
          </cell>
          <cell r="E77">
            <v>350</v>
          </cell>
          <cell r="F77">
            <v>50</v>
          </cell>
          <cell r="G77">
            <v>100</v>
          </cell>
          <cell r="H77">
            <v>50</v>
          </cell>
          <cell r="I77">
            <v>50</v>
          </cell>
          <cell r="J77">
            <v>50</v>
          </cell>
          <cell r="K77">
            <v>50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456075</v>
          </cell>
          <cell r="B78" t="str">
            <v>Data Processing Service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456110</v>
          </cell>
          <cell r="B79" t="str">
            <v>Transmission Charge PTP</v>
          </cell>
          <cell r="C79" t="str">
            <v>REV</v>
          </cell>
          <cell r="D79">
            <v>456</v>
          </cell>
          <cell r="E79">
            <v>172002</v>
          </cell>
          <cell r="F79">
            <v>13968</v>
          </cell>
          <cell r="G79">
            <v>13496</v>
          </cell>
          <cell r="H79">
            <v>12967</v>
          </cell>
          <cell r="I79">
            <v>14509</v>
          </cell>
          <cell r="J79">
            <v>22536</v>
          </cell>
          <cell r="K79">
            <v>22028</v>
          </cell>
          <cell r="L79">
            <v>12083</v>
          </cell>
          <cell r="M79">
            <v>12083</v>
          </cell>
          <cell r="N79">
            <v>12083</v>
          </cell>
          <cell r="O79">
            <v>12083</v>
          </cell>
          <cell r="P79">
            <v>12083</v>
          </cell>
          <cell r="Q79">
            <v>12083</v>
          </cell>
        </row>
        <row r="80">
          <cell r="A80">
            <v>456111</v>
          </cell>
          <cell r="B80" t="str">
            <v>Other Transmission Revenues</v>
          </cell>
          <cell r="C80" t="str">
            <v>REV</v>
          </cell>
          <cell r="D80">
            <v>456</v>
          </cell>
          <cell r="E80">
            <v>2570647</v>
          </cell>
          <cell r="F80">
            <v>179445</v>
          </cell>
          <cell r="G80">
            <v>322640</v>
          </cell>
          <cell r="H80">
            <v>775400</v>
          </cell>
          <cell r="I80">
            <v>419012</v>
          </cell>
          <cell r="J80">
            <v>611434</v>
          </cell>
          <cell r="K80">
            <v>262716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456610</v>
          </cell>
          <cell r="B81" t="str">
            <v>Other Electric Revenues</v>
          </cell>
          <cell r="C81" t="str">
            <v>REV</v>
          </cell>
          <cell r="D81">
            <v>456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456970</v>
          </cell>
          <cell r="B82" t="str">
            <v>Wheel Transmission Rev - ED</v>
          </cell>
          <cell r="C82" t="str">
            <v>REV</v>
          </cell>
          <cell r="D82">
            <v>456</v>
          </cell>
          <cell r="E82">
            <v>40390</v>
          </cell>
          <cell r="F82">
            <v>6269</v>
          </cell>
          <cell r="G82">
            <v>4005</v>
          </cell>
          <cell r="H82">
            <v>3667</v>
          </cell>
          <cell r="I82">
            <v>4131</v>
          </cell>
          <cell r="J82">
            <v>5082</v>
          </cell>
          <cell r="K82">
            <v>4984</v>
          </cell>
          <cell r="L82">
            <v>2042</v>
          </cell>
          <cell r="M82">
            <v>2042</v>
          </cell>
          <cell r="N82">
            <v>2042</v>
          </cell>
          <cell r="O82">
            <v>2042</v>
          </cell>
          <cell r="P82">
            <v>2042</v>
          </cell>
          <cell r="Q82">
            <v>2042</v>
          </cell>
        </row>
        <row r="83">
          <cell r="A83">
            <v>457100</v>
          </cell>
          <cell r="B83" t="str">
            <v>Regional Transmission Service</v>
          </cell>
          <cell r="C83" t="str">
            <v>REV</v>
          </cell>
          <cell r="D83">
            <v>457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457105</v>
          </cell>
          <cell r="B84" t="str">
            <v>Scheduling &amp; Dispatch Revenues</v>
          </cell>
          <cell r="C84" t="str">
            <v>REV</v>
          </cell>
          <cell r="D84">
            <v>457</v>
          </cell>
          <cell r="E84">
            <v>123475</v>
          </cell>
          <cell r="F84">
            <v>17271</v>
          </cell>
          <cell r="G84">
            <v>17206</v>
          </cell>
          <cell r="H84">
            <v>16259</v>
          </cell>
          <cell r="I84">
            <v>18222</v>
          </cell>
          <cell r="J84">
            <v>28510</v>
          </cell>
          <cell r="K84">
            <v>26007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457204</v>
          </cell>
          <cell r="B85" t="str">
            <v>PJM Reactive Rev</v>
          </cell>
          <cell r="C85" t="str">
            <v>REV</v>
          </cell>
          <cell r="D85">
            <v>457</v>
          </cell>
          <cell r="E85">
            <v>2616295</v>
          </cell>
          <cell r="F85">
            <v>279564</v>
          </cell>
          <cell r="G85">
            <v>281282</v>
          </cell>
          <cell r="H85">
            <v>279245</v>
          </cell>
          <cell r="I85">
            <v>279863</v>
          </cell>
          <cell r="J85">
            <v>262572</v>
          </cell>
          <cell r="K85">
            <v>293269</v>
          </cell>
          <cell r="L85">
            <v>156750</v>
          </cell>
          <cell r="M85">
            <v>156750</v>
          </cell>
          <cell r="N85">
            <v>156750</v>
          </cell>
          <cell r="O85">
            <v>156750</v>
          </cell>
          <cell r="P85">
            <v>156750</v>
          </cell>
          <cell r="Q85">
            <v>156750</v>
          </cell>
        </row>
        <row r="86">
          <cell r="A86">
            <v>500000</v>
          </cell>
          <cell r="B86" t="str">
            <v>Suprvsn and Engrg - Steam Oper</v>
          </cell>
          <cell r="C86" t="str">
            <v>PO</v>
          </cell>
          <cell r="D86">
            <v>500</v>
          </cell>
          <cell r="E86">
            <v>468545</v>
          </cell>
          <cell r="F86">
            <v>158339</v>
          </cell>
          <cell r="G86">
            <v>170648</v>
          </cell>
          <cell r="H86">
            <v>281101</v>
          </cell>
          <cell r="I86">
            <v>83846</v>
          </cell>
          <cell r="J86">
            <v>183302</v>
          </cell>
          <cell r="K86">
            <v>177099</v>
          </cell>
          <cell r="L86">
            <v>-167015</v>
          </cell>
          <cell r="M86">
            <v>-166948</v>
          </cell>
          <cell r="N86">
            <v>-164126</v>
          </cell>
          <cell r="O86">
            <v>-166890</v>
          </cell>
          <cell r="P86">
            <v>40000</v>
          </cell>
          <cell r="Q86">
            <v>39189</v>
          </cell>
        </row>
        <row r="87">
          <cell r="A87">
            <v>501110</v>
          </cell>
          <cell r="B87" t="str">
            <v>Coal Consumed-Fossil Steam</v>
          </cell>
          <cell r="C87" t="str">
            <v>Fuel</v>
          </cell>
          <cell r="D87">
            <v>501</v>
          </cell>
          <cell r="E87">
            <v>76450496</v>
          </cell>
          <cell r="F87">
            <v>9070524</v>
          </cell>
          <cell r="G87">
            <v>3008987</v>
          </cell>
          <cell r="H87">
            <v>3985324</v>
          </cell>
          <cell r="I87">
            <v>9265347</v>
          </cell>
          <cell r="J87">
            <v>10508300</v>
          </cell>
          <cell r="K87">
            <v>10206449</v>
          </cell>
          <cell r="L87">
            <v>1679362</v>
          </cell>
          <cell r="M87">
            <v>744830</v>
          </cell>
          <cell r="N87">
            <v>2813320</v>
          </cell>
          <cell r="O87">
            <v>9254654</v>
          </cell>
          <cell r="P87">
            <v>8957973</v>
          </cell>
          <cell r="Q87">
            <v>6955426</v>
          </cell>
        </row>
        <row r="88">
          <cell r="A88">
            <v>501150</v>
          </cell>
          <cell r="B88" t="str">
            <v>Coal &amp; Other Fuel Handling</v>
          </cell>
          <cell r="C88" t="str">
            <v>PO</v>
          </cell>
          <cell r="D88">
            <v>501</v>
          </cell>
          <cell r="E88">
            <v>977101</v>
          </cell>
          <cell r="F88">
            <v>76705</v>
          </cell>
          <cell r="G88">
            <v>71938</v>
          </cell>
          <cell r="H88">
            <v>97295</v>
          </cell>
          <cell r="I88">
            <v>72120</v>
          </cell>
          <cell r="J88">
            <v>76588</v>
          </cell>
          <cell r="K88">
            <v>71392</v>
          </cell>
          <cell r="L88">
            <v>81505</v>
          </cell>
          <cell r="M88">
            <v>81519</v>
          </cell>
          <cell r="N88">
            <v>104089</v>
          </cell>
          <cell r="O88">
            <v>81650</v>
          </cell>
          <cell r="P88">
            <v>81330</v>
          </cell>
          <cell r="Q88">
            <v>80970</v>
          </cell>
        </row>
        <row r="89">
          <cell r="A89">
            <v>501160</v>
          </cell>
          <cell r="B89" t="str">
            <v>Coal Sampling &amp; Testing</v>
          </cell>
          <cell r="C89" t="str">
            <v>PO</v>
          </cell>
          <cell r="D89">
            <v>501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501180</v>
          </cell>
          <cell r="B90" t="str">
            <v>Sale of Fly Ash-Revenues</v>
          </cell>
          <cell r="C90" t="str">
            <v>PO</v>
          </cell>
          <cell r="D90">
            <v>501</v>
          </cell>
          <cell r="E90">
            <v>1890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945</v>
          </cell>
          <cell r="M90">
            <v>0</v>
          </cell>
          <cell r="N90">
            <v>0</v>
          </cell>
          <cell r="O90">
            <v>945</v>
          </cell>
          <cell r="P90">
            <v>0</v>
          </cell>
          <cell r="Q90">
            <v>0</v>
          </cell>
        </row>
        <row r="91">
          <cell r="A91">
            <v>501190</v>
          </cell>
          <cell r="B91" t="str">
            <v>Sale of Fly Ash-Expenses</v>
          </cell>
          <cell r="C91" t="str">
            <v>PO</v>
          </cell>
          <cell r="D91">
            <v>501</v>
          </cell>
          <cell r="E91">
            <v>81586</v>
          </cell>
          <cell r="F91">
            <v>-59462</v>
          </cell>
          <cell r="G91">
            <v>87545</v>
          </cell>
          <cell r="H91">
            <v>0</v>
          </cell>
          <cell r="I91">
            <v>0</v>
          </cell>
          <cell r="J91">
            <v>-87545</v>
          </cell>
          <cell r="K91">
            <v>0</v>
          </cell>
          <cell r="L91">
            <v>23508</v>
          </cell>
          <cell r="M91">
            <v>23508</v>
          </cell>
          <cell r="N91">
            <v>23508</v>
          </cell>
          <cell r="O91">
            <v>23508</v>
          </cell>
          <cell r="P91">
            <v>23508</v>
          </cell>
          <cell r="Q91">
            <v>23508</v>
          </cell>
        </row>
        <row r="92">
          <cell r="A92">
            <v>501310</v>
          </cell>
          <cell r="B92" t="str">
            <v>Oil Consumed-Fossil Steam</v>
          </cell>
          <cell r="C92" t="str">
            <v>Fuel</v>
          </cell>
          <cell r="D92">
            <v>501</v>
          </cell>
          <cell r="E92">
            <v>1338952</v>
          </cell>
          <cell r="F92">
            <v>200210</v>
          </cell>
          <cell r="G92">
            <v>113447</v>
          </cell>
          <cell r="H92">
            <v>679028</v>
          </cell>
          <cell r="I92">
            <v>121022</v>
          </cell>
          <cell r="J92">
            <v>90938</v>
          </cell>
          <cell r="K92">
            <v>134307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501350</v>
          </cell>
          <cell r="B93" t="str">
            <v>Oil Handling Expense</v>
          </cell>
          <cell r="C93" t="str">
            <v>PO</v>
          </cell>
          <cell r="D93">
            <v>501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501996</v>
          </cell>
          <cell r="B94" t="str">
            <v>Fuel Expense</v>
          </cell>
          <cell r="C94" t="str">
            <v>Fuel</v>
          </cell>
          <cell r="D94">
            <v>501</v>
          </cell>
          <cell r="E94">
            <v>7742000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208000</v>
          </cell>
          <cell r="M94">
            <v>6000</v>
          </cell>
          <cell r="N94">
            <v>661000</v>
          </cell>
          <cell r="O94">
            <v>1668000</v>
          </cell>
          <cell r="P94">
            <v>3931000</v>
          </cell>
          <cell r="Q94">
            <v>1268000</v>
          </cell>
        </row>
        <row r="95">
          <cell r="A95">
            <v>502020</v>
          </cell>
          <cell r="B95" t="str">
            <v>Ammonia-Qualifying</v>
          </cell>
          <cell r="C95" t="str">
            <v>PO</v>
          </cell>
          <cell r="D95">
            <v>502</v>
          </cell>
          <cell r="E95">
            <v>482036</v>
          </cell>
          <cell r="F95">
            <v>984</v>
          </cell>
          <cell r="G95">
            <v>0</v>
          </cell>
          <cell r="H95">
            <v>12032</v>
          </cell>
          <cell r="I95">
            <v>81333</v>
          </cell>
          <cell r="J95">
            <v>85246</v>
          </cell>
          <cell r="K95">
            <v>99841</v>
          </cell>
          <cell r="L95">
            <v>0</v>
          </cell>
          <cell r="M95">
            <v>0</v>
          </cell>
          <cell r="N95">
            <v>2600</v>
          </cell>
          <cell r="O95">
            <v>57000</v>
          </cell>
          <cell r="P95">
            <v>72800</v>
          </cell>
          <cell r="Q95">
            <v>70200</v>
          </cell>
        </row>
        <row r="96">
          <cell r="A96">
            <v>502040</v>
          </cell>
          <cell r="B96" t="str">
            <v>Cost of Lime</v>
          </cell>
          <cell r="C96" t="str">
            <v>PO</v>
          </cell>
          <cell r="D96">
            <v>502</v>
          </cell>
          <cell r="E96">
            <v>23451582</v>
          </cell>
          <cell r="F96">
            <v>2559628</v>
          </cell>
          <cell r="G96">
            <v>1596675</v>
          </cell>
          <cell r="H96">
            <v>852988</v>
          </cell>
          <cell r="I96">
            <v>3394709</v>
          </cell>
          <cell r="J96">
            <v>2767686</v>
          </cell>
          <cell r="K96">
            <v>2958196</v>
          </cell>
          <cell r="L96">
            <v>0</v>
          </cell>
          <cell r="M96">
            <v>0</v>
          </cell>
          <cell r="N96">
            <v>120400</v>
          </cell>
          <cell r="O96">
            <v>2623500</v>
          </cell>
          <cell r="P96">
            <v>3347700</v>
          </cell>
          <cell r="Q96">
            <v>3230100</v>
          </cell>
        </row>
        <row r="97">
          <cell r="A97">
            <v>502070</v>
          </cell>
          <cell r="B97" t="str">
            <v>Gypsum - Qualifying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502100</v>
          </cell>
          <cell r="B98" t="str">
            <v>Fossil Steam Exp-Other</v>
          </cell>
          <cell r="C98" t="str">
            <v>PO</v>
          </cell>
          <cell r="D98">
            <v>502</v>
          </cell>
          <cell r="E98">
            <v>4437047</v>
          </cell>
          <cell r="F98">
            <v>306819</v>
          </cell>
          <cell r="G98">
            <v>304931</v>
          </cell>
          <cell r="H98">
            <v>458363</v>
          </cell>
          <cell r="I98">
            <v>650819</v>
          </cell>
          <cell r="J98">
            <v>273602</v>
          </cell>
          <cell r="K98">
            <v>307055</v>
          </cell>
          <cell r="L98">
            <v>333149</v>
          </cell>
          <cell r="M98">
            <v>332840</v>
          </cell>
          <cell r="N98">
            <v>469492</v>
          </cell>
          <cell r="O98">
            <v>333783</v>
          </cell>
          <cell r="P98">
            <v>333339</v>
          </cell>
          <cell r="Q98">
            <v>332855</v>
          </cell>
        </row>
        <row r="99">
          <cell r="A99">
            <v>502410</v>
          </cell>
          <cell r="B99" t="str">
            <v>Steam Oper-Bottom Ash/Fly Ash</v>
          </cell>
          <cell r="C99" t="str">
            <v>PO</v>
          </cell>
          <cell r="D99">
            <v>502</v>
          </cell>
          <cell r="E99">
            <v>1456</v>
          </cell>
          <cell r="F99">
            <v>3</v>
          </cell>
          <cell r="G99">
            <v>0</v>
          </cell>
          <cell r="H99">
            <v>0</v>
          </cell>
          <cell r="I99">
            <v>1289</v>
          </cell>
          <cell r="J99">
            <v>164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505000</v>
          </cell>
          <cell r="B100" t="str">
            <v>Electric Expenses-Steam Oper</v>
          </cell>
          <cell r="C100" t="str">
            <v>PO</v>
          </cell>
          <cell r="D100">
            <v>505</v>
          </cell>
          <cell r="E100">
            <v>1003554</v>
          </cell>
          <cell r="F100">
            <v>64295</v>
          </cell>
          <cell r="G100">
            <v>58370</v>
          </cell>
          <cell r="H100">
            <v>91679</v>
          </cell>
          <cell r="I100">
            <v>61824</v>
          </cell>
          <cell r="J100">
            <v>57561</v>
          </cell>
          <cell r="K100">
            <v>49823</v>
          </cell>
          <cell r="L100">
            <v>95496</v>
          </cell>
          <cell r="M100">
            <v>95481</v>
          </cell>
          <cell r="N100">
            <v>142215</v>
          </cell>
          <cell r="O100">
            <v>95736</v>
          </cell>
          <cell r="P100">
            <v>95681</v>
          </cell>
          <cell r="Q100">
            <v>95393</v>
          </cell>
        </row>
        <row r="101">
          <cell r="A101">
            <v>506000</v>
          </cell>
          <cell r="B101" t="str">
            <v>Misc Fossil Power Expenses</v>
          </cell>
          <cell r="C101" t="str">
            <v>PO</v>
          </cell>
          <cell r="D101">
            <v>506</v>
          </cell>
          <cell r="E101">
            <v>2154429</v>
          </cell>
          <cell r="F101">
            <v>103761</v>
          </cell>
          <cell r="G101">
            <v>137512</v>
          </cell>
          <cell r="H101">
            <v>170064</v>
          </cell>
          <cell r="I101">
            <v>141429</v>
          </cell>
          <cell r="J101">
            <v>128586</v>
          </cell>
          <cell r="K101">
            <v>379876</v>
          </cell>
          <cell r="L101">
            <v>107546</v>
          </cell>
          <cell r="M101">
            <v>65687</v>
          </cell>
          <cell r="N101">
            <v>66192</v>
          </cell>
          <cell r="O101">
            <v>720365</v>
          </cell>
          <cell r="P101">
            <v>66527</v>
          </cell>
          <cell r="Q101">
            <v>66884</v>
          </cell>
        </row>
        <row r="102">
          <cell r="A102">
            <v>507000</v>
          </cell>
          <cell r="B102" t="str">
            <v>Steam Power Gen Op Rents</v>
          </cell>
          <cell r="C102" t="str">
            <v>PO</v>
          </cell>
          <cell r="D102">
            <v>507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509030</v>
          </cell>
          <cell r="B103" t="str">
            <v>SO2 Emission Expense</v>
          </cell>
          <cell r="C103" t="str">
            <v>EA</v>
          </cell>
          <cell r="D103">
            <v>509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509212</v>
          </cell>
          <cell r="B104" t="str">
            <v>Annual NOx Emission Expense</v>
          </cell>
          <cell r="C104" t="str">
            <v>EA</v>
          </cell>
          <cell r="D104">
            <v>509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510000</v>
          </cell>
          <cell r="B105" t="str">
            <v>Suprvsn and Engrng-Steam Maint</v>
          </cell>
          <cell r="C105" t="str">
            <v>PM</v>
          </cell>
          <cell r="D105">
            <v>510</v>
          </cell>
          <cell r="E105">
            <v>2830773</v>
          </cell>
          <cell r="F105">
            <v>131447</v>
          </cell>
          <cell r="G105">
            <v>132057</v>
          </cell>
          <cell r="H105">
            <v>118483</v>
          </cell>
          <cell r="I105">
            <v>121447</v>
          </cell>
          <cell r="J105">
            <v>118622</v>
          </cell>
          <cell r="K105">
            <v>108323</v>
          </cell>
          <cell r="L105">
            <v>349952</v>
          </cell>
          <cell r="M105">
            <v>349936</v>
          </cell>
          <cell r="N105">
            <v>349292</v>
          </cell>
          <cell r="O105">
            <v>350681</v>
          </cell>
          <cell r="P105">
            <v>350747</v>
          </cell>
          <cell r="Q105">
            <v>349786</v>
          </cell>
        </row>
        <row r="106">
          <cell r="A106">
            <v>510100</v>
          </cell>
          <cell r="B106" t="str">
            <v>Suprvsn &amp; Engrng-Steam Maint R</v>
          </cell>
          <cell r="C106" t="str">
            <v>PM</v>
          </cell>
          <cell r="D106">
            <v>510</v>
          </cell>
          <cell r="E106">
            <v>252808</v>
          </cell>
          <cell r="F106">
            <v>3804</v>
          </cell>
          <cell r="G106">
            <v>4626</v>
          </cell>
          <cell r="H106">
            <v>2496</v>
          </cell>
          <cell r="I106">
            <v>3468</v>
          </cell>
          <cell r="J106">
            <v>3722</v>
          </cell>
          <cell r="K106">
            <v>4725</v>
          </cell>
          <cell r="L106">
            <v>38410</v>
          </cell>
          <cell r="M106">
            <v>38410</v>
          </cell>
          <cell r="N106">
            <v>38513</v>
          </cell>
          <cell r="O106">
            <v>38410</v>
          </cell>
          <cell r="P106">
            <v>38112</v>
          </cell>
          <cell r="Q106">
            <v>38112</v>
          </cell>
        </row>
        <row r="107">
          <cell r="A107">
            <v>511000</v>
          </cell>
          <cell r="B107" t="str">
            <v>Maint of Structures-Steam</v>
          </cell>
          <cell r="C107" t="str">
            <v>PM</v>
          </cell>
          <cell r="D107">
            <v>511</v>
          </cell>
          <cell r="E107">
            <v>1885881</v>
          </cell>
          <cell r="F107">
            <v>-10766</v>
          </cell>
          <cell r="G107">
            <v>177096</v>
          </cell>
          <cell r="H107">
            <v>165893</v>
          </cell>
          <cell r="I107">
            <v>94447</v>
          </cell>
          <cell r="J107">
            <v>166322</v>
          </cell>
          <cell r="K107">
            <v>171698</v>
          </cell>
          <cell r="L107">
            <v>187575</v>
          </cell>
          <cell r="M107">
            <v>184064</v>
          </cell>
          <cell r="N107">
            <v>183632</v>
          </cell>
          <cell r="O107">
            <v>187606</v>
          </cell>
          <cell r="P107">
            <v>189273</v>
          </cell>
          <cell r="Q107">
            <v>189041</v>
          </cell>
        </row>
        <row r="108">
          <cell r="A108">
            <v>512100</v>
          </cell>
          <cell r="B108" t="str">
            <v>Maint of Boiler Plant-Other</v>
          </cell>
          <cell r="C108" t="str">
            <v>PM</v>
          </cell>
          <cell r="D108">
            <v>512</v>
          </cell>
          <cell r="E108">
            <v>8041780</v>
          </cell>
          <cell r="F108">
            <v>590536</v>
          </cell>
          <cell r="G108">
            <v>242713</v>
          </cell>
          <cell r="H108">
            <v>373355</v>
          </cell>
          <cell r="I108">
            <v>-405</v>
          </cell>
          <cell r="J108">
            <v>1028872</v>
          </cell>
          <cell r="K108">
            <v>201805</v>
          </cell>
          <cell r="L108">
            <v>855152</v>
          </cell>
          <cell r="M108">
            <v>1565939</v>
          </cell>
          <cell r="N108">
            <v>1786075</v>
          </cell>
          <cell r="O108">
            <v>405703</v>
          </cell>
          <cell r="P108">
            <v>377967</v>
          </cell>
          <cell r="Q108">
            <v>614068</v>
          </cell>
        </row>
        <row r="109">
          <cell r="A109">
            <v>513100</v>
          </cell>
          <cell r="B109" t="str">
            <v>Maint of Electric Plant-Other</v>
          </cell>
          <cell r="C109" t="str">
            <v>PM</v>
          </cell>
          <cell r="D109">
            <v>513</v>
          </cell>
          <cell r="E109">
            <v>1774333</v>
          </cell>
          <cell r="F109">
            <v>114772</v>
          </cell>
          <cell r="G109">
            <v>70048</v>
          </cell>
          <cell r="H109">
            <v>-199634</v>
          </cell>
          <cell r="I109">
            <v>339104</v>
          </cell>
          <cell r="J109">
            <v>71091</v>
          </cell>
          <cell r="K109">
            <v>99008</v>
          </cell>
          <cell r="L109">
            <v>406161</v>
          </cell>
          <cell r="M109">
            <v>306158</v>
          </cell>
          <cell r="N109">
            <v>195786</v>
          </cell>
          <cell r="O109">
            <v>95954</v>
          </cell>
          <cell r="P109">
            <v>173539</v>
          </cell>
          <cell r="Q109">
            <v>102346</v>
          </cell>
        </row>
        <row r="110">
          <cell r="A110">
            <v>514000</v>
          </cell>
          <cell r="B110" t="str">
            <v>Maintenance - Misc Steam Plant</v>
          </cell>
          <cell r="C110" t="str">
            <v>PM</v>
          </cell>
          <cell r="D110">
            <v>514</v>
          </cell>
          <cell r="E110">
            <v>558916</v>
          </cell>
          <cell r="F110">
            <v>98618</v>
          </cell>
          <cell r="G110">
            <v>89516</v>
          </cell>
          <cell r="H110">
            <v>62678</v>
          </cell>
          <cell r="I110">
            <v>64280</v>
          </cell>
          <cell r="J110">
            <v>95486</v>
          </cell>
          <cell r="K110">
            <v>-132231</v>
          </cell>
          <cell r="L110">
            <v>46763</v>
          </cell>
          <cell r="M110">
            <v>46762</v>
          </cell>
          <cell r="N110">
            <v>46716</v>
          </cell>
          <cell r="O110">
            <v>46779</v>
          </cell>
          <cell r="P110">
            <v>46786</v>
          </cell>
          <cell r="Q110">
            <v>46763</v>
          </cell>
        </row>
        <row r="111">
          <cell r="A111">
            <v>514300</v>
          </cell>
          <cell r="B111" t="str">
            <v>Maintenance - Misc Steam Plant</v>
          </cell>
          <cell r="C111" t="str">
            <v>PM</v>
          </cell>
          <cell r="D111">
            <v>514</v>
          </cell>
          <cell r="E111">
            <v>13</v>
          </cell>
          <cell r="F111">
            <v>0</v>
          </cell>
          <cell r="G111">
            <v>4</v>
          </cell>
          <cell r="H111">
            <v>0</v>
          </cell>
          <cell r="I111">
            <v>4</v>
          </cell>
          <cell r="J111">
            <v>4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546000</v>
          </cell>
          <cell r="B112" t="str">
            <v>Suprvsn and Enginring-CT Oper</v>
          </cell>
          <cell r="C112" t="str">
            <v>PO</v>
          </cell>
          <cell r="D112">
            <v>546</v>
          </cell>
          <cell r="E112">
            <v>193179</v>
          </cell>
          <cell r="F112">
            <v>23732</v>
          </cell>
          <cell r="G112">
            <v>13903</v>
          </cell>
          <cell r="H112">
            <v>17580</v>
          </cell>
          <cell r="I112">
            <v>15506</v>
          </cell>
          <cell r="J112">
            <v>15226</v>
          </cell>
          <cell r="K112">
            <v>18759</v>
          </cell>
          <cell r="L112">
            <v>-6936</v>
          </cell>
          <cell r="M112">
            <v>-6932</v>
          </cell>
          <cell r="N112">
            <v>-6996</v>
          </cell>
          <cell r="O112">
            <v>-6907</v>
          </cell>
          <cell r="P112">
            <v>58165</v>
          </cell>
          <cell r="Q112">
            <v>58079</v>
          </cell>
        </row>
        <row r="113">
          <cell r="A113">
            <v>547100</v>
          </cell>
          <cell r="B113" t="str">
            <v>Natural Gas</v>
          </cell>
          <cell r="C113" t="str">
            <v>Fuel</v>
          </cell>
          <cell r="D113">
            <v>547</v>
          </cell>
          <cell r="E113">
            <v>5737512</v>
          </cell>
          <cell r="F113">
            <v>418650</v>
          </cell>
          <cell r="G113">
            <v>967120</v>
          </cell>
          <cell r="H113">
            <v>936764</v>
          </cell>
          <cell r="I113">
            <v>1195919</v>
          </cell>
          <cell r="J113">
            <v>1184790</v>
          </cell>
          <cell r="K113">
            <v>1034269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547150</v>
          </cell>
          <cell r="B114" t="str">
            <v>Natural Gas Handling-CT</v>
          </cell>
          <cell r="C114" t="str">
            <v>PO</v>
          </cell>
          <cell r="D114">
            <v>547</v>
          </cell>
          <cell r="E114">
            <v>39060</v>
          </cell>
          <cell r="F114">
            <v>2603</v>
          </cell>
          <cell r="G114">
            <v>4083</v>
          </cell>
          <cell r="H114">
            <v>4357</v>
          </cell>
          <cell r="I114">
            <v>3998</v>
          </cell>
          <cell r="J114">
            <v>4053</v>
          </cell>
          <cell r="K114">
            <v>3567</v>
          </cell>
          <cell r="L114">
            <v>2745</v>
          </cell>
          <cell r="M114">
            <v>2746</v>
          </cell>
          <cell r="N114">
            <v>2745</v>
          </cell>
          <cell r="O114">
            <v>2747</v>
          </cell>
          <cell r="P114">
            <v>2715</v>
          </cell>
          <cell r="Q114">
            <v>2701</v>
          </cell>
        </row>
        <row r="115">
          <cell r="A115">
            <v>547200</v>
          </cell>
          <cell r="B115" t="str">
            <v>Oil</v>
          </cell>
          <cell r="C115" t="str">
            <v>Fuel</v>
          </cell>
          <cell r="D115">
            <v>547</v>
          </cell>
          <cell r="E115">
            <v>135352</v>
          </cell>
          <cell r="F115">
            <v>0</v>
          </cell>
          <cell r="G115">
            <v>135352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548100</v>
          </cell>
          <cell r="B116" t="str">
            <v>Generation Expenses-Other CT</v>
          </cell>
          <cell r="C116" t="str">
            <v>PO</v>
          </cell>
          <cell r="D116">
            <v>548</v>
          </cell>
          <cell r="E116">
            <v>37342</v>
          </cell>
          <cell r="F116">
            <v>1653</v>
          </cell>
          <cell r="G116">
            <v>1573</v>
          </cell>
          <cell r="H116">
            <v>7681</v>
          </cell>
          <cell r="I116">
            <v>2289</v>
          </cell>
          <cell r="J116">
            <v>1341</v>
          </cell>
          <cell r="K116">
            <v>1044</v>
          </cell>
          <cell r="L116">
            <v>3612</v>
          </cell>
          <cell r="M116">
            <v>3599</v>
          </cell>
          <cell r="N116">
            <v>3678</v>
          </cell>
          <cell r="O116">
            <v>3612</v>
          </cell>
          <cell r="P116">
            <v>3591</v>
          </cell>
          <cell r="Q116">
            <v>3669</v>
          </cell>
        </row>
        <row r="117">
          <cell r="A117">
            <v>548200</v>
          </cell>
          <cell r="B117" t="str">
            <v>Prime Movers - Generators- CT</v>
          </cell>
          <cell r="C117" t="str">
            <v>PO</v>
          </cell>
          <cell r="D117">
            <v>548</v>
          </cell>
          <cell r="E117">
            <v>371232</v>
          </cell>
          <cell r="F117">
            <v>10947</v>
          </cell>
          <cell r="G117">
            <v>44589</v>
          </cell>
          <cell r="H117">
            <v>69453</v>
          </cell>
          <cell r="I117">
            <v>30116</v>
          </cell>
          <cell r="J117">
            <v>30096</v>
          </cell>
          <cell r="K117">
            <v>36283</v>
          </cell>
          <cell r="L117">
            <v>23070</v>
          </cell>
          <cell r="M117">
            <v>23067</v>
          </cell>
          <cell r="N117">
            <v>34323</v>
          </cell>
          <cell r="O117">
            <v>23128</v>
          </cell>
          <cell r="P117">
            <v>23115</v>
          </cell>
          <cell r="Q117">
            <v>23045</v>
          </cell>
        </row>
        <row r="118">
          <cell r="A118">
            <v>549000</v>
          </cell>
          <cell r="B118" t="str">
            <v>Misc-Power Generation Expenses</v>
          </cell>
          <cell r="C118" t="str">
            <v>PO</v>
          </cell>
          <cell r="D118">
            <v>549</v>
          </cell>
          <cell r="E118">
            <v>900009</v>
          </cell>
          <cell r="F118">
            <v>114377</v>
          </cell>
          <cell r="G118">
            <v>68069</v>
          </cell>
          <cell r="H118">
            <v>68183</v>
          </cell>
          <cell r="I118">
            <v>87829</v>
          </cell>
          <cell r="J118">
            <v>100078</v>
          </cell>
          <cell r="K118">
            <v>85282</v>
          </cell>
          <cell r="L118">
            <v>58922</v>
          </cell>
          <cell r="M118">
            <v>58892</v>
          </cell>
          <cell r="N118">
            <v>72212</v>
          </cell>
          <cell r="O118">
            <v>59022</v>
          </cell>
          <cell r="P118">
            <v>58944</v>
          </cell>
          <cell r="Q118">
            <v>68199</v>
          </cell>
        </row>
        <row r="119">
          <cell r="A119">
            <v>550001</v>
          </cell>
          <cell r="B119" t="str">
            <v>Other Power Gen Op Rents</v>
          </cell>
          <cell r="C119" t="str">
            <v>PM</v>
          </cell>
          <cell r="D119">
            <v>550</v>
          </cell>
          <cell r="E119">
            <v>-3</v>
          </cell>
          <cell r="F119">
            <v>0</v>
          </cell>
          <cell r="G119">
            <v>0</v>
          </cell>
          <cell r="H119">
            <v>-3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551000</v>
          </cell>
          <cell r="B120" t="str">
            <v>Suprvsn and Enginring-CT Maint</v>
          </cell>
          <cell r="C120" t="str">
            <v>PM</v>
          </cell>
          <cell r="D120">
            <v>551</v>
          </cell>
          <cell r="E120">
            <v>129300</v>
          </cell>
          <cell r="F120">
            <v>10617</v>
          </cell>
          <cell r="G120">
            <v>9736</v>
          </cell>
          <cell r="H120">
            <v>15168</v>
          </cell>
          <cell r="I120">
            <v>8828</v>
          </cell>
          <cell r="J120">
            <v>9333</v>
          </cell>
          <cell r="K120">
            <v>8697</v>
          </cell>
          <cell r="L120">
            <v>11158</v>
          </cell>
          <cell r="M120">
            <v>11157</v>
          </cell>
          <cell r="N120">
            <v>11097</v>
          </cell>
          <cell r="O120">
            <v>11180</v>
          </cell>
          <cell r="P120">
            <v>11178</v>
          </cell>
          <cell r="Q120">
            <v>11151</v>
          </cell>
        </row>
        <row r="121">
          <cell r="A121">
            <v>552000</v>
          </cell>
          <cell r="B121" t="str">
            <v>Maintenance of Structures-CT</v>
          </cell>
          <cell r="C121" t="str">
            <v>PM</v>
          </cell>
          <cell r="D121">
            <v>552</v>
          </cell>
          <cell r="E121">
            <v>279227</v>
          </cell>
          <cell r="F121">
            <v>20903</v>
          </cell>
          <cell r="G121">
            <v>15706</v>
          </cell>
          <cell r="H121">
            <v>8691</v>
          </cell>
          <cell r="I121">
            <v>14360</v>
          </cell>
          <cell r="J121">
            <v>23216</v>
          </cell>
          <cell r="K121">
            <v>9051</v>
          </cell>
          <cell r="L121">
            <v>31218</v>
          </cell>
          <cell r="M121">
            <v>31218</v>
          </cell>
          <cell r="N121">
            <v>31218</v>
          </cell>
          <cell r="O121">
            <v>31218</v>
          </cell>
          <cell r="P121">
            <v>31210</v>
          </cell>
          <cell r="Q121">
            <v>31218</v>
          </cell>
        </row>
        <row r="122">
          <cell r="A122">
            <v>552220</v>
          </cell>
          <cell r="B122" t="str">
            <v>Solar: Maint of Structures</v>
          </cell>
          <cell r="C122" t="str">
            <v>PM</v>
          </cell>
          <cell r="D122">
            <v>552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553000</v>
          </cell>
          <cell r="B123" t="str">
            <v>Maint-Gentg and Elect Equip-CT</v>
          </cell>
          <cell r="C123" t="str">
            <v>PM</v>
          </cell>
          <cell r="D123">
            <v>553</v>
          </cell>
          <cell r="E123">
            <v>426697</v>
          </cell>
          <cell r="F123">
            <v>4768</v>
          </cell>
          <cell r="G123">
            <v>18665</v>
          </cell>
          <cell r="H123">
            <v>18115</v>
          </cell>
          <cell r="I123">
            <v>9239</v>
          </cell>
          <cell r="J123">
            <v>16159</v>
          </cell>
          <cell r="K123">
            <v>5762</v>
          </cell>
          <cell r="L123">
            <v>117325</v>
          </cell>
          <cell r="M123">
            <v>78162</v>
          </cell>
          <cell r="N123">
            <v>42325</v>
          </cell>
          <cell r="O123">
            <v>42345</v>
          </cell>
          <cell r="P123">
            <v>36923</v>
          </cell>
          <cell r="Q123">
            <v>36909</v>
          </cell>
        </row>
        <row r="124">
          <cell r="A124">
            <v>554000</v>
          </cell>
          <cell r="B124" t="str">
            <v>Misc Power Generation Plant-CT</v>
          </cell>
          <cell r="C124" t="str">
            <v>PM</v>
          </cell>
          <cell r="D124">
            <v>554</v>
          </cell>
          <cell r="E124">
            <v>248727</v>
          </cell>
          <cell r="F124">
            <v>1537</v>
          </cell>
          <cell r="G124">
            <v>29858</v>
          </cell>
          <cell r="H124">
            <v>18013</v>
          </cell>
          <cell r="I124">
            <v>17807</v>
          </cell>
          <cell r="J124">
            <v>102648</v>
          </cell>
          <cell r="K124">
            <v>13821</v>
          </cell>
          <cell r="L124">
            <v>10839</v>
          </cell>
          <cell r="M124">
            <v>10839</v>
          </cell>
          <cell r="N124">
            <v>10839</v>
          </cell>
          <cell r="O124">
            <v>10839</v>
          </cell>
          <cell r="P124">
            <v>10848</v>
          </cell>
          <cell r="Q124">
            <v>10839</v>
          </cell>
        </row>
        <row r="125">
          <cell r="A125">
            <v>555028</v>
          </cell>
          <cell r="B125" t="str">
            <v>Purch Pwr - Non-native - net</v>
          </cell>
          <cell r="C125" t="str">
            <v>PP</v>
          </cell>
          <cell r="D125">
            <v>555</v>
          </cell>
          <cell r="E125">
            <v>-299230</v>
          </cell>
          <cell r="F125">
            <v>-175045</v>
          </cell>
          <cell r="G125">
            <v>0</v>
          </cell>
          <cell r="H125">
            <v>0</v>
          </cell>
          <cell r="I125">
            <v>-124185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555190</v>
          </cell>
          <cell r="B126" t="str">
            <v>Capacity Purchase Expense</v>
          </cell>
          <cell r="C126" t="str">
            <v>PP</v>
          </cell>
          <cell r="D126">
            <v>555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555202</v>
          </cell>
          <cell r="B127" t="str">
            <v>Purch Power-Fuel Clause</v>
          </cell>
          <cell r="C127" t="str">
            <v>PP</v>
          </cell>
          <cell r="D127">
            <v>555</v>
          </cell>
          <cell r="E127">
            <v>75545688</v>
          </cell>
          <cell r="F127">
            <v>4597980</v>
          </cell>
          <cell r="G127">
            <v>3637374</v>
          </cell>
          <cell r="H127">
            <v>8348284</v>
          </cell>
          <cell r="I127">
            <v>5849874</v>
          </cell>
          <cell r="J127">
            <v>3467654</v>
          </cell>
          <cell r="K127">
            <v>3438115</v>
          </cell>
          <cell r="L127">
            <v>12467937</v>
          </cell>
          <cell r="M127">
            <v>11844677</v>
          </cell>
          <cell r="N127">
            <v>9630625</v>
          </cell>
          <cell r="O127">
            <v>4304111</v>
          </cell>
          <cell r="P127">
            <v>3748471</v>
          </cell>
          <cell r="Q127">
            <v>4210586</v>
          </cell>
        </row>
        <row r="128">
          <cell r="A128">
            <v>556000</v>
          </cell>
          <cell r="B128" t="str">
            <v>System Cnts &amp; Load Dispatching</v>
          </cell>
          <cell r="C128" t="str">
            <v>OPS</v>
          </cell>
          <cell r="D128">
            <v>556</v>
          </cell>
          <cell r="E128">
            <v>420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70</v>
          </cell>
          <cell r="M128">
            <v>70</v>
          </cell>
          <cell r="N128">
            <v>70</v>
          </cell>
          <cell r="O128">
            <v>70</v>
          </cell>
          <cell r="P128">
            <v>70</v>
          </cell>
          <cell r="Q128">
            <v>70</v>
          </cell>
        </row>
        <row r="129">
          <cell r="A129">
            <v>557000</v>
          </cell>
          <cell r="B129" t="str">
            <v>Other Expenses-Oper</v>
          </cell>
          <cell r="C129" t="str">
            <v>OPS</v>
          </cell>
          <cell r="D129">
            <v>557</v>
          </cell>
          <cell r="E129">
            <v>4567847</v>
          </cell>
          <cell r="F129">
            <v>-1858634</v>
          </cell>
          <cell r="G129">
            <v>748707</v>
          </cell>
          <cell r="H129">
            <v>1815398</v>
          </cell>
          <cell r="I129">
            <v>-1614362</v>
          </cell>
          <cell r="J129">
            <v>-437454</v>
          </cell>
          <cell r="K129">
            <v>2087449</v>
          </cell>
          <cell r="L129">
            <v>623618</v>
          </cell>
          <cell r="M129">
            <v>639397</v>
          </cell>
          <cell r="N129">
            <v>566176</v>
          </cell>
          <cell r="O129">
            <v>740145</v>
          </cell>
          <cell r="P129">
            <v>566421</v>
          </cell>
          <cell r="Q129">
            <v>690986</v>
          </cell>
        </row>
        <row r="130">
          <cell r="A130">
            <v>557450</v>
          </cell>
          <cell r="B130" t="str">
            <v>Commissions/Brokerage Expense</v>
          </cell>
          <cell r="C130" t="str">
            <v>OPS</v>
          </cell>
          <cell r="D130">
            <v>557</v>
          </cell>
          <cell r="E130">
            <v>12151</v>
          </cell>
          <cell r="F130">
            <v>705</v>
          </cell>
          <cell r="G130">
            <v>2262</v>
          </cell>
          <cell r="H130">
            <v>538</v>
          </cell>
          <cell r="I130">
            <v>719</v>
          </cell>
          <cell r="J130">
            <v>696</v>
          </cell>
          <cell r="K130">
            <v>1615</v>
          </cell>
          <cell r="L130">
            <v>936</v>
          </cell>
          <cell r="M130">
            <v>936</v>
          </cell>
          <cell r="N130">
            <v>936</v>
          </cell>
          <cell r="O130">
            <v>936</v>
          </cell>
          <cell r="P130">
            <v>936</v>
          </cell>
          <cell r="Q130">
            <v>936</v>
          </cell>
        </row>
        <row r="131">
          <cell r="A131">
            <v>557451</v>
          </cell>
          <cell r="B131" t="str">
            <v>EA &amp; Coal Broker Fees</v>
          </cell>
          <cell r="C131" t="str">
            <v>OPS</v>
          </cell>
          <cell r="D131">
            <v>557</v>
          </cell>
          <cell r="E131">
            <v>6368</v>
          </cell>
          <cell r="F131">
            <v>97</v>
          </cell>
          <cell r="G131">
            <v>0</v>
          </cell>
          <cell r="H131">
            <v>0</v>
          </cell>
          <cell r="I131">
            <v>0</v>
          </cell>
          <cell r="J131">
            <v>21</v>
          </cell>
          <cell r="K131">
            <v>6250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557980</v>
          </cell>
          <cell r="B132" t="str">
            <v>Retail Deferred Fuel Expenses</v>
          </cell>
          <cell r="C132" t="str">
            <v>Fuel</v>
          </cell>
          <cell r="D132">
            <v>557</v>
          </cell>
          <cell r="E132">
            <v>6131084</v>
          </cell>
          <cell r="F132">
            <v>-218739</v>
          </cell>
          <cell r="G132">
            <v>2703639</v>
          </cell>
          <cell r="H132">
            <v>-3122073</v>
          </cell>
          <cell r="I132">
            <v>3971865</v>
          </cell>
          <cell r="J132">
            <v>682065</v>
          </cell>
          <cell r="K132">
            <v>-716659</v>
          </cell>
          <cell r="L132">
            <v>-872443</v>
          </cell>
          <cell r="M132">
            <v>-1162767</v>
          </cell>
          <cell r="N132">
            <v>1037613</v>
          </cell>
          <cell r="O132">
            <v>1415248</v>
          </cell>
          <cell r="P132">
            <v>1492337</v>
          </cell>
          <cell r="Q132">
            <v>920998</v>
          </cell>
        </row>
        <row r="133">
          <cell r="A133">
            <v>560000</v>
          </cell>
          <cell r="B133" t="str">
            <v>Supervsn and Engrng-Trans Oper</v>
          </cell>
          <cell r="C133" t="str">
            <v>TO</v>
          </cell>
          <cell r="D133">
            <v>560</v>
          </cell>
          <cell r="E133">
            <v>494</v>
          </cell>
          <cell r="F133">
            <v>60</v>
          </cell>
          <cell r="G133">
            <v>83</v>
          </cell>
          <cell r="H133">
            <v>82</v>
          </cell>
          <cell r="I133">
            <v>74</v>
          </cell>
          <cell r="J133">
            <v>56</v>
          </cell>
          <cell r="K133">
            <v>139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561100</v>
          </cell>
          <cell r="B134" t="str">
            <v>Load Dispatch-Reliability</v>
          </cell>
          <cell r="C134" t="str">
            <v>TO</v>
          </cell>
          <cell r="D134">
            <v>561</v>
          </cell>
          <cell r="E134">
            <v>75695</v>
          </cell>
          <cell r="F134">
            <v>6793</v>
          </cell>
          <cell r="G134">
            <v>6978</v>
          </cell>
          <cell r="H134">
            <v>7135</v>
          </cell>
          <cell r="I134">
            <v>6151</v>
          </cell>
          <cell r="J134">
            <v>5987</v>
          </cell>
          <cell r="K134">
            <v>6547</v>
          </cell>
          <cell r="L134">
            <v>6391</v>
          </cell>
          <cell r="M134">
            <v>6247</v>
          </cell>
          <cell r="N134">
            <v>6020</v>
          </cell>
          <cell r="O134">
            <v>5581</v>
          </cell>
          <cell r="P134">
            <v>5675</v>
          </cell>
          <cell r="Q134">
            <v>6190</v>
          </cell>
        </row>
        <row r="135">
          <cell r="A135">
            <v>561200</v>
          </cell>
          <cell r="B135" t="str">
            <v>Load Dispatch-Mnitor&amp;OprTrnSys</v>
          </cell>
          <cell r="C135" t="str">
            <v>TO</v>
          </cell>
          <cell r="D135">
            <v>561</v>
          </cell>
          <cell r="E135">
            <v>333129</v>
          </cell>
          <cell r="F135">
            <v>31073</v>
          </cell>
          <cell r="G135">
            <v>32257</v>
          </cell>
          <cell r="H135">
            <v>33220</v>
          </cell>
          <cell r="I135">
            <v>28759</v>
          </cell>
          <cell r="J135">
            <v>28007</v>
          </cell>
          <cell r="K135">
            <v>30763</v>
          </cell>
          <cell r="L135">
            <v>29772</v>
          </cell>
          <cell r="M135">
            <v>7362</v>
          </cell>
          <cell r="N135">
            <v>28478</v>
          </cell>
          <cell r="O135">
            <v>26946</v>
          </cell>
          <cell r="P135">
            <v>27421</v>
          </cell>
          <cell r="Q135">
            <v>29071</v>
          </cell>
        </row>
        <row r="136">
          <cell r="A136">
            <v>561300</v>
          </cell>
          <cell r="B136" t="str">
            <v>Load Dispatch - TransSvc&amp;Sch</v>
          </cell>
          <cell r="C136" t="str">
            <v>TO</v>
          </cell>
          <cell r="D136">
            <v>561</v>
          </cell>
          <cell r="E136">
            <v>47940</v>
          </cell>
          <cell r="F136">
            <v>4195</v>
          </cell>
          <cell r="G136">
            <v>4345</v>
          </cell>
          <cell r="H136">
            <v>4471</v>
          </cell>
          <cell r="I136">
            <v>3861</v>
          </cell>
          <cell r="J136">
            <v>3765</v>
          </cell>
          <cell r="K136">
            <v>4134</v>
          </cell>
          <cell r="L136">
            <v>4045</v>
          </cell>
          <cell r="M136">
            <v>3974</v>
          </cell>
          <cell r="N136">
            <v>3860</v>
          </cell>
          <cell r="O136">
            <v>3641</v>
          </cell>
          <cell r="P136">
            <v>3704</v>
          </cell>
          <cell r="Q136">
            <v>3945</v>
          </cell>
        </row>
        <row r="137">
          <cell r="A137">
            <v>561400</v>
          </cell>
          <cell r="B137" t="str">
            <v>Scheduling-Sys Cntrl&amp;Disp Svs</v>
          </cell>
          <cell r="C137" t="str">
            <v>TO</v>
          </cell>
          <cell r="D137">
            <v>561</v>
          </cell>
          <cell r="E137">
            <v>2405148</v>
          </cell>
          <cell r="F137">
            <v>293424</v>
          </cell>
          <cell r="G137">
            <v>341434</v>
          </cell>
          <cell r="H137">
            <v>365052</v>
          </cell>
          <cell r="I137">
            <v>303396</v>
          </cell>
          <cell r="J137">
            <v>259611</v>
          </cell>
          <cell r="K137">
            <v>242231</v>
          </cell>
          <cell r="L137">
            <v>100000</v>
          </cell>
          <cell r="M137">
            <v>100000</v>
          </cell>
          <cell r="N137">
            <v>100000</v>
          </cell>
          <cell r="O137">
            <v>100000</v>
          </cell>
          <cell r="P137">
            <v>100000</v>
          </cell>
          <cell r="Q137">
            <v>100000</v>
          </cell>
        </row>
        <row r="138">
          <cell r="A138">
            <v>561500</v>
          </cell>
          <cell r="B138" t="str">
            <v>Reliability Planning and Stdsdev</v>
          </cell>
          <cell r="C138" t="str">
            <v>TO</v>
          </cell>
          <cell r="D138">
            <v>561</v>
          </cell>
          <cell r="E138">
            <v>675</v>
          </cell>
          <cell r="F138">
            <v>675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561800</v>
          </cell>
          <cell r="B139" t="str">
            <v>ReliabilityPlanning&amp;StdsDev</v>
          </cell>
          <cell r="C139" t="str">
            <v>TO</v>
          </cell>
          <cell r="D139">
            <v>561</v>
          </cell>
          <cell r="E139">
            <v>2072831</v>
          </cell>
          <cell r="F139">
            <v>186731</v>
          </cell>
          <cell r="G139">
            <v>138645</v>
          </cell>
          <cell r="H139">
            <v>126433</v>
          </cell>
          <cell r="I139">
            <v>183977</v>
          </cell>
          <cell r="J139">
            <v>184140</v>
          </cell>
          <cell r="K139">
            <v>184033</v>
          </cell>
          <cell r="L139">
            <v>172500</v>
          </cell>
          <cell r="M139">
            <v>172500</v>
          </cell>
          <cell r="N139">
            <v>172500</v>
          </cell>
          <cell r="O139">
            <v>172500</v>
          </cell>
          <cell r="P139">
            <v>189436</v>
          </cell>
          <cell r="Q139">
            <v>189436</v>
          </cell>
        </row>
        <row r="140">
          <cell r="A140">
            <v>562000</v>
          </cell>
          <cell r="B140" t="str">
            <v>Station Expenses</v>
          </cell>
          <cell r="C140" t="str">
            <v>TO</v>
          </cell>
          <cell r="D140">
            <v>562</v>
          </cell>
          <cell r="E140">
            <v>57325</v>
          </cell>
          <cell r="F140">
            <v>2569</v>
          </cell>
          <cell r="G140">
            <v>8456</v>
          </cell>
          <cell r="H140">
            <v>4768</v>
          </cell>
          <cell r="I140">
            <v>808</v>
          </cell>
          <cell r="J140">
            <v>1042</v>
          </cell>
          <cell r="K140">
            <v>2370</v>
          </cell>
          <cell r="L140">
            <v>12445</v>
          </cell>
          <cell r="M140">
            <v>15670</v>
          </cell>
          <cell r="N140">
            <v>4321</v>
          </cell>
          <cell r="O140">
            <v>1662</v>
          </cell>
          <cell r="P140">
            <v>1562</v>
          </cell>
          <cell r="Q140">
            <v>1652</v>
          </cell>
        </row>
        <row r="141">
          <cell r="A141">
            <v>563000</v>
          </cell>
          <cell r="B141" t="str">
            <v>Overhead Line Expenses-Trans</v>
          </cell>
          <cell r="C141" t="str">
            <v>TO</v>
          </cell>
          <cell r="D141">
            <v>563</v>
          </cell>
          <cell r="E141">
            <v>52117</v>
          </cell>
          <cell r="F141">
            <v>155</v>
          </cell>
          <cell r="G141">
            <v>48506</v>
          </cell>
          <cell r="H141">
            <v>93</v>
          </cell>
          <cell r="I141">
            <v>107</v>
          </cell>
          <cell r="J141">
            <v>21</v>
          </cell>
          <cell r="K141">
            <v>322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2913</v>
          </cell>
          <cell r="Q141">
            <v>0</v>
          </cell>
        </row>
        <row r="142">
          <cell r="A142">
            <v>565000</v>
          </cell>
          <cell r="B142" t="str">
            <v>Transm of Elec By Others</v>
          </cell>
          <cell r="C142" t="str">
            <v>TO</v>
          </cell>
          <cell r="D142">
            <v>565</v>
          </cell>
          <cell r="E142">
            <v>24452046</v>
          </cell>
          <cell r="F142">
            <v>2208979</v>
          </cell>
          <cell r="G142">
            <v>1976319</v>
          </cell>
          <cell r="H142">
            <v>1863233</v>
          </cell>
          <cell r="I142">
            <v>2367016</v>
          </cell>
          <cell r="J142">
            <v>1648801</v>
          </cell>
          <cell r="K142">
            <v>2116339</v>
          </cell>
          <cell r="L142">
            <v>2031278</v>
          </cell>
          <cell r="M142">
            <v>1782473</v>
          </cell>
          <cell r="N142">
            <v>1892028</v>
          </cell>
          <cell r="O142">
            <v>2031278</v>
          </cell>
          <cell r="P142">
            <v>2267151</v>
          </cell>
          <cell r="Q142">
            <v>2267151</v>
          </cell>
        </row>
        <row r="143">
          <cell r="A143">
            <v>566000</v>
          </cell>
          <cell r="B143" t="str">
            <v>Misc Trans Exp-Other</v>
          </cell>
          <cell r="C143" t="str">
            <v>TO</v>
          </cell>
          <cell r="D143">
            <v>566</v>
          </cell>
          <cell r="E143">
            <v>124102</v>
          </cell>
          <cell r="F143">
            <v>4202</v>
          </cell>
          <cell r="G143">
            <v>5973</v>
          </cell>
          <cell r="H143">
            <v>7389</v>
          </cell>
          <cell r="I143">
            <v>7330</v>
          </cell>
          <cell r="J143">
            <v>6513</v>
          </cell>
          <cell r="K143">
            <v>30560</v>
          </cell>
          <cell r="L143">
            <v>9880</v>
          </cell>
          <cell r="M143">
            <v>11399</v>
          </cell>
          <cell r="N143">
            <v>10546</v>
          </cell>
          <cell r="O143">
            <v>9537</v>
          </cell>
          <cell r="P143">
            <v>11134</v>
          </cell>
          <cell r="Q143">
            <v>9639</v>
          </cell>
        </row>
        <row r="144">
          <cell r="A144">
            <v>566100</v>
          </cell>
          <cell r="B144" t="str">
            <v>Misc Trans-Trans Lines Related</v>
          </cell>
          <cell r="C144" t="str">
            <v>TO</v>
          </cell>
          <cell r="D144">
            <v>566</v>
          </cell>
          <cell r="E144">
            <v>7936</v>
          </cell>
          <cell r="F144">
            <v>322</v>
          </cell>
          <cell r="G144">
            <v>272</v>
          </cell>
          <cell r="H144">
            <v>4749</v>
          </cell>
          <cell r="I144">
            <v>291</v>
          </cell>
          <cell r="J144">
            <v>249</v>
          </cell>
          <cell r="K144">
            <v>301</v>
          </cell>
          <cell r="L144">
            <v>292</v>
          </cell>
          <cell r="M144">
            <v>292</v>
          </cell>
          <cell r="N144">
            <v>292</v>
          </cell>
          <cell r="O144">
            <v>292</v>
          </cell>
          <cell r="P144">
            <v>292</v>
          </cell>
          <cell r="Q144">
            <v>292</v>
          </cell>
        </row>
        <row r="145">
          <cell r="A145">
            <v>567000</v>
          </cell>
          <cell r="B145" t="str">
            <v>Rents-Trans Oper</v>
          </cell>
          <cell r="C145" t="str">
            <v>TO</v>
          </cell>
          <cell r="D145">
            <v>567</v>
          </cell>
          <cell r="E145">
            <v>3750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625</v>
          </cell>
          <cell r="M145">
            <v>625</v>
          </cell>
          <cell r="N145">
            <v>625</v>
          </cell>
          <cell r="O145">
            <v>625</v>
          </cell>
          <cell r="P145">
            <v>625</v>
          </cell>
          <cell r="Q145">
            <v>625</v>
          </cell>
        </row>
        <row r="146">
          <cell r="A146">
            <v>569000</v>
          </cell>
          <cell r="B146" t="str">
            <v>Maint of Structures-Trans</v>
          </cell>
          <cell r="C146" t="str">
            <v>TM</v>
          </cell>
          <cell r="D146">
            <v>569</v>
          </cell>
          <cell r="E146">
            <v>23885</v>
          </cell>
          <cell r="F146">
            <v>10</v>
          </cell>
          <cell r="G146">
            <v>1620</v>
          </cell>
          <cell r="H146">
            <v>13</v>
          </cell>
          <cell r="I146">
            <v>0</v>
          </cell>
          <cell r="J146">
            <v>3279</v>
          </cell>
          <cell r="K146">
            <v>3925</v>
          </cell>
          <cell r="L146">
            <v>1954</v>
          </cell>
          <cell r="M146">
            <v>3496</v>
          </cell>
          <cell r="N146">
            <v>3080</v>
          </cell>
          <cell r="O146">
            <v>2130</v>
          </cell>
          <cell r="P146">
            <v>2230</v>
          </cell>
          <cell r="Q146">
            <v>2148</v>
          </cell>
        </row>
        <row r="147">
          <cell r="A147">
            <v>569100</v>
          </cell>
          <cell r="B147" t="str">
            <v>Maint of Computer Hardware</v>
          </cell>
          <cell r="C147" t="str">
            <v>TM</v>
          </cell>
          <cell r="D147">
            <v>569</v>
          </cell>
          <cell r="E147">
            <v>432</v>
          </cell>
          <cell r="F147">
            <v>210</v>
          </cell>
          <cell r="G147">
            <v>222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569200</v>
          </cell>
          <cell r="B148" t="str">
            <v>Maint of Computer Software</v>
          </cell>
          <cell r="C148" t="str">
            <v>TM</v>
          </cell>
          <cell r="D148">
            <v>569</v>
          </cell>
          <cell r="E148">
            <v>71707</v>
          </cell>
          <cell r="F148">
            <v>5220</v>
          </cell>
          <cell r="G148">
            <v>5320</v>
          </cell>
          <cell r="H148">
            <v>5214</v>
          </cell>
          <cell r="I148">
            <v>6080</v>
          </cell>
          <cell r="J148">
            <v>5158</v>
          </cell>
          <cell r="K148">
            <v>5537</v>
          </cell>
          <cell r="L148">
            <v>5412</v>
          </cell>
          <cell r="M148">
            <v>5412</v>
          </cell>
          <cell r="N148">
            <v>5413</v>
          </cell>
          <cell r="O148">
            <v>5413</v>
          </cell>
          <cell r="P148">
            <v>5401</v>
          </cell>
          <cell r="Q148">
            <v>12127</v>
          </cell>
        </row>
        <row r="149">
          <cell r="A149">
            <v>570100</v>
          </cell>
          <cell r="B149" t="str">
            <v>Maint  Stat Equip-Other- Trans</v>
          </cell>
          <cell r="C149" t="str">
            <v>TM</v>
          </cell>
          <cell r="D149">
            <v>570</v>
          </cell>
          <cell r="E149">
            <v>25965</v>
          </cell>
          <cell r="F149">
            <v>2224</v>
          </cell>
          <cell r="G149">
            <v>2175</v>
          </cell>
          <cell r="H149">
            <v>1624</v>
          </cell>
          <cell r="I149">
            <v>3743</v>
          </cell>
          <cell r="J149">
            <v>1987</v>
          </cell>
          <cell r="K149">
            <v>3450</v>
          </cell>
          <cell r="L149">
            <v>1529</v>
          </cell>
          <cell r="M149">
            <v>1715</v>
          </cell>
          <cell r="N149">
            <v>2595</v>
          </cell>
          <cell r="O149">
            <v>534</v>
          </cell>
          <cell r="P149">
            <v>2802</v>
          </cell>
          <cell r="Q149">
            <v>1587</v>
          </cell>
        </row>
        <row r="150">
          <cell r="A150">
            <v>570200</v>
          </cell>
          <cell r="B150" t="str">
            <v>Main-Cir BrkrsTrnsf Mtrs-Trans</v>
          </cell>
          <cell r="C150" t="str">
            <v>TM</v>
          </cell>
          <cell r="D150">
            <v>570</v>
          </cell>
          <cell r="E150">
            <v>137515</v>
          </cell>
          <cell r="F150">
            <v>6561</v>
          </cell>
          <cell r="G150">
            <v>23806</v>
          </cell>
          <cell r="H150">
            <v>34537</v>
          </cell>
          <cell r="I150">
            <v>12058</v>
          </cell>
          <cell r="J150">
            <v>9694</v>
          </cell>
          <cell r="K150">
            <v>6765</v>
          </cell>
          <cell r="L150">
            <v>8879</v>
          </cell>
          <cell r="M150">
            <v>9308</v>
          </cell>
          <cell r="N150">
            <v>8299</v>
          </cell>
          <cell r="O150">
            <v>5841</v>
          </cell>
          <cell r="P150">
            <v>6016</v>
          </cell>
          <cell r="Q150">
            <v>5751</v>
          </cell>
        </row>
        <row r="151">
          <cell r="A151">
            <v>571000</v>
          </cell>
          <cell r="B151" t="str">
            <v>Maint of Overhead Lines-Trans</v>
          </cell>
          <cell r="C151" t="str">
            <v>TM</v>
          </cell>
          <cell r="D151">
            <v>571</v>
          </cell>
          <cell r="E151">
            <v>624583</v>
          </cell>
          <cell r="F151">
            <v>37507</v>
          </cell>
          <cell r="G151">
            <v>46845</v>
          </cell>
          <cell r="H151">
            <v>125781</v>
          </cell>
          <cell r="I151">
            <v>64397</v>
          </cell>
          <cell r="J151">
            <v>-19879</v>
          </cell>
          <cell r="K151">
            <v>50115</v>
          </cell>
          <cell r="L151">
            <v>53826</v>
          </cell>
          <cell r="M151">
            <v>-381</v>
          </cell>
          <cell r="N151">
            <v>76596</v>
          </cell>
          <cell r="O151">
            <v>63190</v>
          </cell>
          <cell r="P151">
            <v>83948</v>
          </cell>
          <cell r="Q151">
            <v>42638</v>
          </cell>
        </row>
        <row r="152">
          <cell r="A152">
            <v>575700</v>
          </cell>
          <cell r="B152" t="str">
            <v>Market Faciliation-Mntr&amp;Comp</v>
          </cell>
          <cell r="C152" t="str">
            <v>RMO</v>
          </cell>
          <cell r="D152">
            <v>575</v>
          </cell>
          <cell r="E152">
            <v>2770253</v>
          </cell>
          <cell r="F152">
            <v>176593</v>
          </cell>
          <cell r="G152">
            <v>213582</v>
          </cell>
          <cell r="H152">
            <v>184791</v>
          </cell>
          <cell r="I152">
            <v>212043</v>
          </cell>
          <cell r="J152">
            <v>198394</v>
          </cell>
          <cell r="K152">
            <v>211928</v>
          </cell>
          <cell r="L152">
            <v>249888</v>
          </cell>
          <cell r="M152">
            <v>249888</v>
          </cell>
          <cell r="N152">
            <v>249888</v>
          </cell>
          <cell r="O152">
            <v>249888</v>
          </cell>
          <cell r="P152">
            <v>286685</v>
          </cell>
          <cell r="Q152">
            <v>286685</v>
          </cell>
        </row>
        <row r="153">
          <cell r="A153">
            <v>580000</v>
          </cell>
          <cell r="B153" t="str">
            <v>Supervsn and Engring-Dist Oper</v>
          </cell>
          <cell r="C153" t="str">
            <v>DO</v>
          </cell>
          <cell r="D153">
            <v>580</v>
          </cell>
          <cell r="E153">
            <v>34615</v>
          </cell>
          <cell r="F153">
            <v>4942</v>
          </cell>
          <cell r="G153">
            <v>2419</v>
          </cell>
          <cell r="H153">
            <v>3024</v>
          </cell>
          <cell r="I153">
            <v>5820</v>
          </cell>
          <cell r="J153">
            <v>5547</v>
          </cell>
          <cell r="K153">
            <v>1523</v>
          </cell>
          <cell r="L153">
            <v>1890</v>
          </cell>
          <cell r="M153">
            <v>1890</v>
          </cell>
          <cell r="N153">
            <v>1890</v>
          </cell>
          <cell r="O153">
            <v>1890</v>
          </cell>
          <cell r="P153">
            <v>1890</v>
          </cell>
          <cell r="Q153">
            <v>1890</v>
          </cell>
        </row>
        <row r="154">
          <cell r="A154">
            <v>581004</v>
          </cell>
          <cell r="B154" t="str">
            <v>Load Dispatch-Dist of Elec</v>
          </cell>
          <cell r="C154" t="str">
            <v>DO</v>
          </cell>
          <cell r="D154">
            <v>581</v>
          </cell>
          <cell r="E154">
            <v>428994</v>
          </cell>
          <cell r="F154">
            <v>27414</v>
          </cell>
          <cell r="G154">
            <v>33790</v>
          </cell>
          <cell r="H154">
            <v>50002</v>
          </cell>
          <cell r="I154">
            <v>24263</v>
          </cell>
          <cell r="J154">
            <v>29098</v>
          </cell>
          <cell r="K154">
            <v>31586</v>
          </cell>
          <cell r="L154">
            <v>32657</v>
          </cell>
          <cell r="M154">
            <v>32657</v>
          </cell>
          <cell r="N154">
            <v>45549</v>
          </cell>
          <cell r="O154">
            <v>32657</v>
          </cell>
          <cell r="P154">
            <v>56664</v>
          </cell>
          <cell r="Q154">
            <v>32657</v>
          </cell>
        </row>
        <row r="155">
          <cell r="A155">
            <v>582100</v>
          </cell>
          <cell r="B155" t="str">
            <v>Station Expenses-Other-Dist</v>
          </cell>
          <cell r="C155" t="str">
            <v>DO</v>
          </cell>
          <cell r="D155">
            <v>582</v>
          </cell>
          <cell r="E155">
            <v>60411</v>
          </cell>
          <cell r="F155">
            <v>4221</v>
          </cell>
          <cell r="G155">
            <v>1279</v>
          </cell>
          <cell r="H155">
            <v>2005</v>
          </cell>
          <cell r="I155">
            <v>9151</v>
          </cell>
          <cell r="J155">
            <v>3376</v>
          </cell>
          <cell r="K155">
            <v>4695</v>
          </cell>
          <cell r="L155">
            <v>4552</v>
          </cell>
          <cell r="M155">
            <v>13748</v>
          </cell>
          <cell r="N155">
            <v>5546</v>
          </cell>
          <cell r="O155">
            <v>4166</v>
          </cell>
          <cell r="P155">
            <v>4045</v>
          </cell>
          <cell r="Q155">
            <v>3627</v>
          </cell>
        </row>
        <row r="156">
          <cell r="A156">
            <v>583100</v>
          </cell>
          <cell r="B156" t="str">
            <v>Overhead Line Exps-Other-Dist</v>
          </cell>
          <cell r="C156" t="str">
            <v>DO</v>
          </cell>
          <cell r="D156">
            <v>583</v>
          </cell>
          <cell r="E156">
            <v>181052</v>
          </cell>
          <cell r="F156">
            <v>0</v>
          </cell>
          <cell r="G156">
            <v>72079</v>
          </cell>
          <cell r="H156">
            <v>17703</v>
          </cell>
          <cell r="I156">
            <v>42924</v>
          </cell>
          <cell r="J156">
            <v>0</v>
          </cell>
          <cell r="K156">
            <v>8625</v>
          </cell>
          <cell r="L156">
            <v>5803</v>
          </cell>
          <cell r="M156">
            <v>7465</v>
          </cell>
          <cell r="N156">
            <v>7527</v>
          </cell>
          <cell r="O156">
            <v>5955</v>
          </cell>
          <cell r="P156">
            <v>6469</v>
          </cell>
          <cell r="Q156">
            <v>6502</v>
          </cell>
        </row>
        <row r="157">
          <cell r="A157">
            <v>583200</v>
          </cell>
          <cell r="B157" t="str">
            <v>Transf Set Rem Reset Test-Dist</v>
          </cell>
          <cell r="C157" t="str">
            <v>DO</v>
          </cell>
          <cell r="D157">
            <v>583</v>
          </cell>
          <cell r="E157">
            <v>192239</v>
          </cell>
          <cell r="F157">
            <v>5515</v>
          </cell>
          <cell r="G157">
            <v>5542</v>
          </cell>
          <cell r="H157">
            <v>7419</v>
          </cell>
          <cell r="I157">
            <v>5572</v>
          </cell>
          <cell r="J157">
            <v>5947</v>
          </cell>
          <cell r="K157">
            <v>5961</v>
          </cell>
          <cell r="L157">
            <v>22856</v>
          </cell>
          <cell r="M157">
            <v>23018</v>
          </cell>
          <cell r="N157">
            <v>40415</v>
          </cell>
          <cell r="O157">
            <v>38018</v>
          </cell>
          <cell r="P157">
            <v>8988</v>
          </cell>
          <cell r="Q157">
            <v>22988</v>
          </cell>
        </row>
        <row r="158">
          <cell r="A158">
            <v>584000</v>
          </cell>
          <cell r="B158" t="str">
            <v>Underground Line Expenses-Dist</v>
          </cell>
          <cell r="C158" t="str">
            <v>DO</v>
          </cell>
          <cell r="D158">
            <v>584</v>
          </cell>
          <cell r="E158">
            <v>674629</v>
          </cell>
          <cell r="F158">
            <v>29237</v>
          </cell>
          <cell r="G158">
            <v>110214</v>
          </cell>
          <cell r="H158">
            <v>77885</v>
          </cell>
          <cell r="I158">
            <v>152291</v>
          </cell>
          <cell r="J158">
            <v>32505</v>
          </cell>
          <cell r="K158">
            <v>46975</v>
          </cell>
          <cell r="L158">
            <v>31045</v>
          </cell>
          <cell r="M158">
            <v>59619</v>
          </cell>
          <cell r="N158">
            <v>38796</v>
          </cell>
          <cell r="O158">
            <v>30559</v>
          </cell>
          <cell r="P158">
            <v>33482</v>
          </cell>
          <cell r="Q158">
            <v>32021</v>
          </cell>
        </row>
        <row r="159">
          <cell r="A159">
            <v>586000</v>
          </cell>
          <cell r="B159" t="str">
            <v>Meter Expenses-Dist</v>
          </cell>
          <cell r="C159" t="str">
            <v>DO</v>
          </cell>
          <cell r="D159">
            <v>586</v>
          </cell>
          <cell r="E159">
            <v>490202</v>
          </cell>
          <cell r="F159">
            <v>26819</v>
          </cell>
          <cell r="G159">
            <v>30598</v>
          </cell>
          <cell r="H159">
            <v>44353</v>
          </cell>
          <cell r="I159">
            <v>35130</v>
          </cell>
          <cell r="J159">
            <v>30985</v>
          </cell>
          <cell r="K159">
            <v>30052</v>
          </cell>
          <cell r="L159">
            <v>46857</v>
          </cell>
          <cell r="M159">
            <v>38792</v>
          </cell>
          <cell r="N159">
            <v>61176</v>
          </cell>
          <cell r="O159">
            <v>44850</v>
          </cell>
          <cell r="P159">
            <v>51025</v>
          </cell>
          <cell r="Q159">
            <v>49565</v>
          </cell>
        </row>
        <row r="160">
          <cell r="A160">
            <v>587000</v>
          </cell>
          <cell r="B160" t="str">
            <v>Cust Install Exp-Other Dist</v>
          </cell>
          <cell r="C160" t="str">
            <v>DO</v>
          </cell>
          <cell r="D160">
            <v>587</v>
          </cell>
          <cell r="E160">
            <v>613586</v>
          </cell>
          <cell r="F160">
            <v>34950</v>
          </cell>
          <cell r="G160">
            <v>40218</v>
          </cell>
          <cell r="H160">
            <v>57659</v>
          </cell>
          <cell r="I160">
            <v>39588</v>
          </cell>
          <cell r="J160">
            <v>50900</v>
          </cell>
          <cell r="K160">
            <v>56062</v>
          </cell>
          <cell r="L160">
            <v>55065</v>
          </cell>
          <cell r="M160">
            <v>58829</v>
          </cell>
          <cell r="N160">
            <v>64077</v>
          </cell>
          <cell r="O160">
            <v>51025</v>
          </cell>
          <cell r="P160">
            <v>51667</v>
          </cell>
          <cell r="Q160">
            <v>53546</v>
          </cell>
        </row>
        <row r="161">
          <cell r="A161">
            <v>588100</v>
          </cell>
          <cell r="B161" t="str">
            <v>Misc Distribution Exp-Other</v>
          </cell>
          <cell r="C161" t="str">
            <v>DO</v>
          </cell>
          <cell r="D161">
            <v>588</v>
          </cell>
          <cell r="E161">
            <v>1600034</v>
          </cell>
          <cell r="F161">
            <v>109480</v>
          </cell>
          <cell r="G161">
            <v>131151</v>
          </cell>
          <cell r="H161">
            <v>92009</v>
          </cell>
          <cell r="I161">
            <v>97277</v>
          </cell>
          <cell r="J161">
            <v>80378</v>
          </cell>
          <cell r="K161">
            <v>90528</v>
          </cell>
          <cell r="L161">
            <v>158102</v>
          </cell>
          <cell r="M161">
            <v>180735</v>
          </cell>
          <cell r="N161">
            <v>189494</v>
          </cell>
          <cell r="O161">
            <v>197574</v>
          </cell>
          <cell r="P161">
            <v>135383</v>
          </cell>
          <cell r="Q161">
            <v>137923</v>
          </cell>
        </row>
        <row r="162">
          <cell r="A162">
            <v>588300</v>
          </cell>
          <cell r="B162" t="str">
            <v>Load Mang-Gen and Control-Dist</v>
          </cell>
          <cell r="C162" t="str">
            <v>DO</v>
          </cell>
          <cell r="D162">
            <v>588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588700</v>
          </cell>
          <cell r="B163" t="str">
            <v>Intcon Study Costs (D)</v>
          </cell>
          <cell r="C163" t="str">
            <v>DO</v>
          </cell>
          <cell r="D163">
            <v>588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589000</v>
          </cell>
          <cell r="B164" t="str">
            <v>Rents-Dist Oper</v>
          </cell>
          <cell r="C164" t="str">
            <v>DO</v>
          </cell>
          <cell r="D164">
            <v>589</v>
          </cell>
          <cell r="E164">
            <v>11371</v>
          </cell>
          <cell r="F164">
            <v>3955</v>
          </cell>
          <cell r="G164">
            <v>5409</v>
          </cell>
          <cell r="H164">
            <v>427</v>
          </cell>
          <cell r="I164">
            <v>0</v>
          </cell>
          <cell r="J164">
            <v>1327</v>
          </cell>
          <cell r="K164">
            <v>253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590000</v>
          </cell>
          <cell r="B165" t="str">
            <v>Supervsn and Engrng-Dist Maint</v>
          </cell>
          <cell r="C165" t="str">
            <v>DM</v>
          </cell>
          <cell r="D165">
            <v>590</v>
          </cell>
          <cell r="E165">
            <v>50110</v>
          </cell>
          <cell r="F165">
            <v>10255</v>
          </cell>
          <cell r="G165">
            <v>6736</v>
          </cell>
          <cell r="H165">
            <v>7453</v>
          </cell>
          <cell r="I165">
            <v>6847</v>
          </cell>
          <cell r="J165">
            <v>6257</v>
          </cell>
          <cell r="K165">
            <v>6802</v>
          </cell>
          <cell r="L165">
            <v>960</v>
          </cell>
          <cell r="M165">
            <v>960</v>
          </cell>
          <cell r="N165">
            <v>960</v>
          </cell>
          <cell r="O165">
            <v>960</v>
          </cell>
          <cell r="P165">
            <v>960</v>
          </cell>
          <cell r="Q165">
            <v>960</v>
          </cell>
        </row>
        <row r="166">
          <cell r="A166">
            <v>591000</v>
          </cell>
          <cell r="B166" t="str">
            <v>Maintenance of Structures-Dist</v>
          </cell>
          <cell r="C166" t="str">
            <v>DM</v>
          </cell>
          <cell r="D166">
            <v>591</v>
          </cell>
          <cell r="E166">
            <v>6108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141</v>
          </cell>
          <cell r="M166">
            <v>3365</v>
          </cell>
          <cell r="N166">
            <v>1055</v>
          </cell>
          <cell r="O166">
            <v>564</v>
          </cell>
          <cell r="P166">
            <v>400</v>
          </cell>
          <cell r="Q166">
            <v>583</v>
          </cell>
        </row>
        <row r="167">
          <cell r="A167">
            <v>592100</v>
          </cell>
          <cell r="B167" t="str">
            <v>Maint Station Equip-Other-Dist</v>
          </cell>
          <cell r="C167" t="str">
            <v>DM</v>
          </cell>
          <cell r="D167">
            <v>592</v>
          </cell>
          <cell r="E167">
            <v>58781</v>
          </cell>
          <cell r="F167">
            <v>4138</v>
          </cell>
          <cell r="G167">
            <v>3403</v>
          </cell>
          <cell r="H167">
            <v>2437</v>
          </cell>
          <cell r="I167">
            <v>3639</v>
          </cell>
          <cell r="J167">
            <v>2993</v>
          </cell>
          <cell r="K167">
            <v>6382</v>
          </cell>
          <cell r="L167">
            <v>8946</v>
          </cell>
          <cell r="M167">
            <v>-2586</v>
          </cell>
          <cell r="N167">
            <v>9746</v>
          </cell>
          <cell r="O167">
            <v>4249</v>
          </cell>
          <cell r="P167">
            <v>8064</v>
          </cell>
          <cell r="Q167">
            <v>7370</v>
          </cell>
        </row>
        <row r="168">
          <cell r="A168">
            <v>592200</v>
          </cell>
          <cell r="B168" t="str">
            <v>Cir BrkrsTrnsf Mters Rely-Dist</v>
          </cell>
          <cell r="C168" t="str">
            <v>DM</v>
          </cell>
          <cell r="D168">
            <v>592</v>
          </cell>
          <cell r="E168">
            <v>244717</v>
          </cell>
          <cell r="F168">
            <v>18714</v>
          </cell>
          <cell r="G168">
            <v>13632</v>
          </cell>
          <cell r="H168">
            <v>20217</v>
          </cell>
          <cell r="I168">
            <v>25584</v>
          </cell>
          <cell r="J168">
            <v>15438</v>
          </cell>
          <cell r="K168">
            <v>39781</v>
          </cell>
          <cell r="L168">
            <v>16295</v>
          </cell>
          <cell r="M168">
            <v>20484</v>
          </cell>
          <cell r="N168">
            <v>23161</v>
          </cell>
          <cell r="O168">
            <v>16445</v>
          </cell>
          <cell r="P168">
            <v>18401</v>
          </cell>
          <cell r="Q168">
            <v>16565</v>
          </cell>
        </row>
        <row r="169">
          <cell r="A169">
            <v>593000</v>
          </cell>
          <cell r="B169" t="str">
            <v>Maint Overhd Lines-Other-Dist</v>
          </cell>
          <cell r="C169" t="str">
            <v>DM</v>
          </cell>
          <cell r="D169">
            <v>593</v>
          </cell>
          <cell r="E169">
            <v>1982666</v>
          </cell>
          <cell r="F169">
            <v>137906</v>
          </cell>
          <cell r="G169">
            <v>113178</v>
          </cell>
          <cell r="H169">
            <v>254658</v>
          </cell>
          <cell r="I169">
            <v>75001</v>
          </cell>
          <cell r="J169">
            <v>128842</v>
          </cell>
          <cell r="K169">
            <v>160436</v>
          </cell>
          <cell r="L169">
            <v>300878</v>
          </cell>
          <cell r="M169">
            <v>28109</v>
          </cell>
          <cell r="N169">
            <v>234038</v>
          </cell>
          <cell r="O169">
            <v>183202</v>
          </cell>
          <cell r="P169">
            <v>157811</v>
          </cell>
          <cell r="Q169">
            <v>208607</v>
          </cell>
        </row>
        <row r="170">
          <cell r="A170">
            <v>593100</v>
          </cell>
          <cell r="B170" t="str">
            <v>Right-of-Way Maintenance-Dist</v>
          </cell>
          <cell r="C170" t="str">
            <v>DM</v>
          </cell>
          <cell r="D170">
            <v>593</v>
          </cell>
          <cell r="E170">
            <v>4686913</v>
          </cell>
          <cell r="F170">
            <v>326308</v>
          </cell>
          <cell r="G170">
            <v>347761</v>
          </cell>
          <cell r="H170">
            <v>279085</v>
          </cell>
          <cell r="I170">
            <v>400446</v>
          </cell>
          <cell r="J170">
            <v>478698</v>
          </cell>
          <cell r="K170">
            <v>350042</v>
          </cell>
          <cell r="L170">
            <v>430469</v>
          </cell>
          <cell r="M170">
            <v>403172</v>
          </cell>
          <cell r="N170">
            <v>403172</v>
          </cell>
          <cell r="O170">
            <v>403172</v>
          </cell>
          <cell r="P170">
            <v>424314</v>
          </cell>
          <cell r="Q170">
            <v>440274</v>
          </cell>
        </row>
        <row r="171">
          <cell r="A171">
            <v>594000</v>
          </cell>
          <cell r="B171" t="str">
            <v>Maint-Underground Lines-Dist</v>
          </cell>
          <cell r="C171" t="str">
            <v>DM</v>
          </cell>
          <cell r="D171">
            <v>594</v>
          </cell>
          <cell r="E171">
            <v>244092</v>
          </cell>
          <cell r="F171">
            <v>16930</v>
          </cell>
          <cell r="G171">
            <v>20216</v>
          </cell>
          <cell r="H171">
            <v>27737</v>
          </cell>
          <cell r="I171">
            <v>38931</v>
          </cell>
          <cell r="J171">
            <v>50617</v>
          </cell>
          <cell r="K171">
            <v>40771</v>
          </cell>
          <cell r="L171">
            <v>6783</v>
          </cell>
          <cell r="M171">
            <v>10299</v>
          </cell>
          <cell r="N171">
            <v>8072</v>
          </cell>
          <cell r="O171">
            <v>5910</v>
          </cell>
          <cell r="P171">
            <v>11248</v>
          </cell>
          <cell r="Q171">
            <v>6578</v>
          </cell>
        </row>
        <row r="172">
          <cell r="A172">
            <v>595100</v>
          </cell>
          <cell r="B172" t="str">
            <v>Maint Line Transfrs-Other-Dist</v>
          </cell>
          <cell r="C172" t="str">
            <v>DM</v>
          </cell>
          <cell r="D172">
            <v>595</v>
          </cell>
          <cell r="E172">
            <v>1003</v>
          </cell>
          <cell r="F172">
            <v>0</v>
          </cell>
          <cell r="G172">
            <v>35</v>
          </cell>
          <cell r="H172">
            <v>0</v>
          </cell>
          <cell r="I172">
            <v>349</v>
          </cell>
          <cell r="J172">
            <v>619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596000</v>
          </cell>
          <cell r="B173" t="str">
            <v>Maint-StreetLightng/Signl-Dist</v>
          </cell>
          <cell r="C173" t="str">
            <v>DM</v>
          </cell>
          <cell r="D173">
            <v>596</v>
          </cell>
          <cell r="E173">
            <v>306578</v>
          </cell>
          <cell r="F173">
            <v>15254</v>
          </cell>
          <cell r="G173">
            <v>18524</v>
          </cell>
          <cell r="H173">
            <v>19834</v>
          </cell>
          <cell r="I173">
            <v>4831</v>
          </cell>
          <cell r="J173">
            <v>44179</v>
          </cell>
          <cell r="K173">
            <v>24856</v>
          </cell>
          <cell r="L173">
            <v>16965</v>
          </cell>
          <cell r="M173">
            <v>25282</v>
          </cell>
          <cell r="N173">
            <v>43224</v>
          </cell>
          <cell r="O173">
            <v>47918</v>
          </cell>
          <cell r="P173">
            <v>26359</v>
          </cell>
          <cell r="Q173">
            <v>19352</v>
          </cell>
        </row>
        <row r="174">
          <cell r="A174">
            <v>597000</v>
          </cell>
          <cell r="B174" t="str">
            <v>Maintenance of Meters-Dist</v>
          </cell>
          <cell r="C174" t="str">
            <v>DM</v>
          </cell>
          <cell r="D174">
            <v>597</v>
          </cell>
          <cell r="E174">
            <v>380779</v>
          </cell>
          <cell r="F174">
            <v>32267</v>
          </cell>
          <cell r="G174">
            <v>26575</v>
          </cell>
          <cell r="H174">
            <v>36059</v>
          </cell>
          <cell r="I174">
            <v>26964</v>
          </cell>
          <cell r="J174">
            <v>25706</v>
          </cell>
          <cell r="K174">
            <v>24545</v>
          </cell>
          <cell r="L174">
            <v>33523</v>
          </cell>
          <cell r="M174">
            <v>33523</v>
          </cell>
          <cell r="N174">
            <v>41684</v>
          </cell>
          <cell r="O174">
            <v>33523</v>
          </cell>
          <cell r="P174">
            <v>33205</v>
          </cell>
          <cell r="Q174">
            <v>33205</v>
          </cell>
        </row>
        <row r="175">
          <cell r="A175">
            <v>598100</v>
          </cell>
          <cell r="B175" t="str">
            <v>Main Misc Dist Plt - Other - Dist</v>
          </cell>
          <cell r="C175" t="str">
            <v>DM</v>
          </cell>
          <cell r="D175">
            <v>598</v>
          </cell>
          <cell r="E175">
            <v>168051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158508</v>
          </cell>
          <cell r="L175">
            <v>1539</v>
          </cell>
          <cell r="M175">
            <v>1539</v>
          </cell>
          <cell r="N175">
            <v>1848</v>
          </cell>
          <cell r="O175">
            <v>1539</v>
          </cell>
          <cell r="P175">
            <v>1539</v>
          </cell>
          <cell r="Q175">
            <v>1539</v>
          </cell>
        </row>
        <row r="176">
          <cell r="A176">
            <v>901000</v>
          </cell>
          <cell r="B176" t="str">
            <v>Supervision-Cust Accts</v>
          </cell>
          <cell r="C176" t="str">
            <v>CO</v>
          </cell>
          <cell r="D176">
            <v>901</v>
          </cell>
          <cell r="E176">
            <v>81476</v>
          </cell>
          <cell r="F176">
            <v>7297</v>
          </cell>
          <cell r="G176">
            <v>6663</v>
          </cell>
          <cell r="H176">
            <v>6443</v>
          </cell>
          <cell r="I176">
            <v>7837</v>
          </cell>
          <cell r="J176">
            <v>6633</v>
          </cell>
          <cell r="K176">
            <v>6064</v>
          </cell>
          <cell r="L176">
            <v>6612</v>
          </cell>
          <cell r="M176">
            <v>6612</v>
          </cell>
          <cell r="N176">
            <v>7615</v>
          </cell>
          <cell r="O176">
            <v>6612</v>
          </cell>
          <cell r="P176">
            <v>6544</v>
          </cell>
          <cell r="Q176">
            <v>6544</v>
          </cell>
        </row>
        <row r="177">
          <cell r="A177">
            <v>902000</v>
          </cell>
          <cell r="B177" t="str">
            <v>Meter Reading Expense</v>
          </cell>
          <cell r="C177" t="str">
            <v>CO</v>
          </cell>
          <cell r="D177">
            <v>902</v>
          </cell>
          <cell r="E177">
            <v>154925</v>
          </cell>
          <cell r="F177">
            <v>14770</v>
          </cell>
          <cell r="G177">
            <v>13405</v>
          </cell>
          <cell r="H177">
            <v>18370</v>
          </cell>
          <cell r="I177">
            <v>11160</v>
          </cell>
          <cell r="J177">
            <v>12981</v>
          </cell>
          <cell r="K177">
            <v>13386</v>
          </cell>
          <cell r="L177">
            <v>10983</v>
          </cell>
          <cell r="M177">
            <v>10983</v>
          </cell>
          <cell r="N177">
            <v>16030</v>
          </cell>
          <cell r="O177">
            <v>10983</v>
          </cell>
          <cell r="P177">
            <v>10937</v>
          </cell>
          <cell r="Q177">
            <v>10937</v>
          </cell>
        </row>
        <row r="178">
          <cell r="A178">
            <v>903000</v>
          </cell>
          <cell r="B178" t="str">
            <v>Cust Records &amp; Collection Exp</v>
          </cell>
          <cell r="C178" t="str">
            <v>CO</v>
          </cell>
          <cell r="D178">
            <v>903</v>
          </cell>
          <cell r="E178">
            <v>1425864</v>
          </cell>
          <cell r="F178">
            <v>165621</v>
          </cell>
          <cell r="G178">
            <v>126325</v>
          </cell>
          <cell r="H178">
            <v>173597</v>
          </cell>
          <cell r="I178">
            <v>77060</v>
          </cell>
          <cell r="J178">
            <v>91206</v>
          </cell>
          <cell r="K178">
            <v>108238</v>
          </cell>
          <cell r="L178">
            <v>104060</v>
          </cell>
          <cell r="M178">
            <v>74443</v>
          </cell>
          <cell r="N178">
            <v>72362</v>
          </cell>
          <cell r="O178">
            <v>115733</v>
          </cell>
          <cell r="P178">
            <v>204593</v>
          </cell>
          <cell r="Q178">
            <v>112626</v>
          </cell>
        </row>
        <row r="179">
          <cell r="A179">
            <v>903100</v>
          </cell>
          <cell r="B179" t="str">
            <v>Cust Contracts &amp; Orders-Local</v>
          </cell>
          <cell r="C179" t="str">
            <v>CO</v>
          </cell>
          <cell r="D179">
            <v>903</v>
          </cell>
          <cell r="E179">
            <v>689529</v>
          </cell>
          <cell r="F179">
            <v>33524</v>
          </cell>
          <cell r="G179">
            <v>45925</v>
          </cell>
          <cell r="H179">
            <v>36657</v>
          </cell>
          <cell r="I179">
            <v>48517</v>
          </cell>
          <cell r="J179">
            <v>139900</v>
          </cell>
          <cell r="K179">
            <v>51437</v>
          </cell>
          <cell r="L179">
            <v>55429</v>
          </cell>
          <cell r="M179">
            <v>45087</v>
          </cell>
          <cell r="N179">
            <v>53446</v>
          </cell>
          <cell r="O179">
            <v>55847</v>
          </cell>
          <cell r="P179">
            <v>61209</v>
          </cell>
          <cell r="Q179">
            <v>62551</v>
          </cell>
        </row>
        <row r="180">
          <cell r="A180">
            <v>903200</v>
          </cell>
          <cell r="B180" t="str">
            <v>Cust Billing &amp; Acct</v>
          </cell>
          <cell r="C180" t="str">
            <v>CO</v>
          </cell>
          <cell r="D180">
            <v>903</v>
          </cell>
          <cell r="E180">
            <v>1009394</v>
          </cell>
          <cell r="F180">
            <v>83481</v>
          </cell>
          <cell r="G180">
            <v>81871</v>
          </cell>
          <cell r="H180">
            <v>83124</v>
          </cell>
          <cell r="I180">
            <v>90559</v>
          </cell>
          <cell r="J180">
            <v>174196</v>
          </cell>
          <cell r="K180">
            <v>99353</v>
          </cell>
          <cell r="L180">
            <v>66098</v>
          </cell>
          <cell r="M180">
            <v>53208</v>
          </cell>
          <cell r="N180">
            <v>66741</v>
          </cell>
          <cell r="O180">
            <v>66490</v>
          </cell>
          <cell r="P180">
            <v>71502</v>
          </cell>
          <cell r="Q180">
            <v>72771</v>
          </cell>
        </row>
        <row r="181">
          <cell r="A181">
            <v>903300</v>
          </cell>
          <cell r="B181" t="str">
            <v>Cust Collecting-Local</v>
          </cell>
          <cell r="C181" t="str">
            <v>CO</v>
          </cell>
          <cell r="D181">
            <v>903</v>
          </cell>
          <cell r="E181">
            <v>601709</v>
          </cell>
          <cell r="F181">
            <v>29579</v>
          </cell>
          <cell r="G181">
            <v>33442</v>
          </cell>
          <cell r="H181">
            <v>32077</v>
          </cell>
          <cell r="I181">
            <v>40089</v>
          </cell>
          <cell r="J181">
            <v>112613</v>
          </cell>
          <cell r="K181">
            <v>41765</v>
          </cell>
          <cell r="L181">
            <v>48328</v>
          </cell>
          <cell r="M181">
            <v>38372</v>
          </cell>
          <cell r="N181">
            <v>47814</v>
          </cell>
          <cell r="O181">
            <v>48585</v>
          </cell>
          <cell r="P181">
            <v>63868</v>
          </cell>
          <cell r="Q181">
            <v>65177</v>
          </cell>
        </row>
        <row r="182">
          <cell r="A182">
            <v>903400</v>
          </cell>
          <cell r="B182" t="str">
            <v>Cust Receiv &amp; Collect Exp-Edp</v>
          </cell>
          <cell r="C182" t="str">
            <v>CO</v>
          </cell>
          <cell r="D182">
            <v>903</v>
          </cell>
          <cell r="E182">
            <v>56200</v>
          </cell>
          <cell r="F182">
            <v>2452</v>
          </cell>
          <cell r="G182">
            <v>3094</v>
          </cell>
          <cell r="H182">
            <v>2993</v>
          </cell>
          <cell r="I182">
            <v>2812</v>
          </cell>
          <cell r="J182">
            <v>2796</v>
          </cell>
          <cell r="K182">
            <v>3450</v>
          </cell>
          <cell r="L182">
            <v>6523</v>
          </cell>
          <cell r="M182">
            <v>6523</v>
          </cell>
          <cell r="N182">
            <v>6526</v>
          </cell>
          <cell r="O182">
            <v>6523</v>
          </cell>
          <cell r="P182">
            <v>6254</v>
          </cell>
          <cell r="Q182">
            <v>6254</v>
          </cell>
        </row>
        <row r="183">
          <cell r="A183">
            <v>903891</v>
          </cell>
          <cell r="B183" t="str">
            <v>IC Collection Agent Revenue</v>
          </cell>
          <cell r="C183" t="str">
            <v>CO</v>
          </cell>
          <cell r="D183">
            <v>903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904000</v>
          </cell>
          <cell r="B184" t="str">
            <v>Uncollectible Accounts</v>
          </cell>
          <cell r="C184" t="str">
            <v>CO</v>
          </cell>
          <cell r="D184">
            <v>904</v>
          </cell>
          <cell r="E184">
            <v>2174889</v>
          </cell>
          <cell r="F184">
            <v>74085</v>
          </cell>
          <cell r="G184">
            <v>174646</v>
          </cell>
          <cell r="H184">
            <v>223732</v>
          </cell>
          <cell r="I184">
            <v>96206</v>
          </cell>
          <cell r="J184">
            <v>118242</v>
          </cell>
          <cell r="K184">
            <v>131656</v>
          </cell>
          <cell r="L184">
            <v>168155</v>
          </cell>
          <cell r="M184">
            <v>333224</v>
          </cell>
          <cell r="N184">
            <v>254546</v>
          </cell>
          <cell r="O184">
            <v>265345</v>
          </cell>
          <cell r="P184">
            <v>192050</v>
          </cell>
          <cell r="Q184">
            <v>143002</v>
          </cell>
        </row>
        <row r="185">
          <cell r="A185">
            <v>904001</v>
          </cell>
          <cell r="B185" t="str">
            <v>Bad Debt Expense</v>
          </cell>
          <cell r="C185" t="str">
            <v>CO</v>
          </cell>
          <cell r="D185">
            <v>904</v>
          </cell>
          <cell r="E185">
            <v>71566</v>
          </cell>
          <cell r="F185">
            <v>87991</v>
          </cell>
          <cell r="G185">
            <v>-1017</v>
          </cell>
          <cell r="H185">
            <v>-11369</v>
          </cell>
          <cell r="I185">
            <v>1972</v>
          </cell>
          <cell r="J185">
            <v>-3485</v>
          </cell>
          <cell r="K185">
            <v>-2526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904003</v>
          </cell>
          <cell r="B186" t="str">
            <v>Cust Acctg-Loss On Sale-A/R</v>
          </cell>
          <cell r="C186" t="str">
            <v>CO</v>
          </cell>
          <cell r="D186">
            <v>904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904891</v>
          </cell>
          <cell r="B187" t="str">
            <v>IC Loss on Sale of AR with VIE (I)</v>
          </cell>
          <cell r="C187" t="str">
            <v>CO</v>
          </cell>
          <cell r="D187">
            <v>904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905000</v>
          </cell>
          <cell r="B188" t="str">
            <v>Misc Customer Accts Expenses</v>
          </cell>
          <cell r="C188" t="str">
            <v>CO</v>
          </cell>
          <cell r="D188">
            <v>905</v>
          </cell>
          <cell r="E188">
            <v>35</v>
          </cell>
          <cell r="F188">
            <v>0</v>
          </cell>
          <cell r="G188">
            <v>22</v>
          </cell>
          <cell r="H188">
            <v>10</v>
          </cell>
          <cell r="I188">
            <v>0</v>
          </cell>
          <cell r="J188">
            <v>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908000</v>
          </cell>
          <cell r="B189" t="str">
            <v>Cust Asst Exp-Conservation Pro</v>
          </cell>
          <cell r="C189" t="str">
            <v>CSI</v>
          </cell>
          <cell r="D189">
            <v>908</v>
          </cell>
          <cell r="E189">
            <v>100</v>
          </cell>
          <cell r="F189">
            <v>6</v>
          </cell>
          <cell r="G189">
            <v>0</v>
          </cell>
          <cell r="H189">
            <v>13</v>
          </cell>
          <cell r="I189">
            <v>0</v>
          </cell>
          <cell r="J189">
            <v>68</v>
          </cell>
          <cell r="K189">
            <v>13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909650</v>
          </cell>
          <cell r="B190" t="str">
            <v>Misc Advertising Expenses</v>
          </cell>
          <cell r="C190" t="str">
            <v>CSI</v>
          </cell>
          <cell r="D190">
            <v>909</v>
          </cell>
          <cell r="E190">
            <v>6719</v>
          </cell>
          <cell r="F190">
            <v>1533</v>
          </cell>
          <cell r="G190">
            <v>736</v>
          </cell>
          <cell r="H190">
            <v>2176</v>
          </cell>
          <cell r="I190">
            <v>1137</v>
          </cell>
          <cell r="J190">
            <v>271</v>
          </cell>
          <cell r="K190">
            <v>866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910000</v>
          </cell>
          <cell r="B191" t="str">
            <v>Misc Cust Serv/Inform Exp</v>
          </cell>
          <cell r="C191" t="str">
            <v>CSI</v>
          </cell>
          <cell r="D191">
            <v>910</v>
          </cell>
          <cell r="E191">
            <v>1062707</v>
          </cell>
          <cell r="F191">
            <v>107121</v>
          </cell>
          <cell r="G191">
            <v>110097</v>
          </cell>
          <cell r="H191">
            <v>105843</v>
          </cell>
          <cell r="I191">
            <v>103077</v>
          </cell>
          <cell r="J191">
            <v>-157946</v>
          </cell>
          <cell r="K191">
            <v>99728</v>
          </cell>
          <cell r="L191">
            <v>118457</v>
          </cell>
          <cell r="M191">
            <v>103760</v>
          </cell>
          <cell r="N191">
            <v>118353</v>
          </cell>
          <cell r="O191">
            <v>119250</v>
          </cell>
          <cell r="P191">
            <v>117451</v>
          </cell>
          <cell r="Q191">
            <v>117516</v>
          </cell>
        </row>
        <row r="192">
          <cell r="A192">
            <v>910100</v>
          </cell>
          <cell r="B192" t="str">
            <v>Exp-Rs Reg Prod/Svces-CstAccts</v>
          </cell>
          <cell r="C192" t="str">
            <v>CSI</v>
          </cell>
          <cell r="D192">
            <v>910</v>
          </cell>
          <cell r="E192">
            <v>106001</v>
          </cell>
          <cell r="F192">
            <v>20313</v>
          </cell>
          <cell r="G192">
            <v>14287</v>
          </cell>
          <cell r="H192">
            <v>8439</v>
          </cell>
          <cell r="I192">
            <v>14909</v>
          </cell>
          <cell r="J192">
            <v>5450</v>
          </cell>
          <cell r="K192">
            <v>11913</v>
          </cell>
          <cell r="L192">
            <v>-2517</v>
          </cell>
          <cell r="M192">
            <v>1224</v>
          </cell>
          <cell r="N192">
            <v>23524</v>
          </cell>
          <cell r="O192">
            <v>1398</v>
          </cell>
          <cell r="P192">
            <v>10412</v>
          </cell>
          <cell r="Q192">
            <v>-3351</v>
          </cell>
        </row>
        <row r="193">
          <cell r="A193">
            <v>911000</v>
          </cell>
          <cell r="B193" t="str">
            <v>Supervision</v>
          </cell>
          <cell r="C193" t="str">
            <v>CSI</v>
          </cell>
          <cell r="D193">
            <v>911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912000</v>
          </cell>
          <cell r="B194" t="str">
            <v>Demonstrating &amp; Selling Exp</v>
          </cell>
          <cell r="C194" t="str">
            <v>SE</v>
          </cell>
          <cell r="D194">
            <v>912</v>
          </cell>
          <cell r="E194">
            <v>74183</v>
          </cell>
          <cell r="F194">
            <v>6530</v>
          </cell>
          <cell r="G194">
            <v>-6421</v>
          </cell>
          <cell r="H194">
            <v>1856</v>
          </cell>
          <cell r="I194">
            <v>8837</v>
          </cell>
          <cell r="J194">
            <v>4513</v>
          </cell>
          <cell r="K194">
            <v>4531</v>
          </cell>
          <cell r="L194">
            <v>10341</v>
          </cell>
          <cell r="M194">
            <v>10344</v>
          </cell>
          <cell r="N194">
            <v>10342</v>
          </cell>
          <cell r="O194">
            <v>10345</v>
          </cell>
          <cell r="P194">
            <v>6499</v>
          </cell>
          <cell r="Q194">
            <v>6466</v>
          </cell>
        </row>
        <row r="195">
          <cell r="A195">
            <v>913001</v>
          </cell>
          <cell r="B195" t="str">
            <v>Advertising Expense</v>
          </cell>
          <cell r="C195" t="str">
            <v>SE</v>
          </cell>
          <cell r="D195">
            <v>913</v>
          </cell>
          <cell r="E195">
            <v>77993</v>
          </cell>
          <cell r="F195">
            <v>25</v>
          </cell>
          <cell r="G195">
            <v>924</v>
          </cell>
          <cell r="H195">
            <v>160</v>
          </cell>
          <cell r="I195">
            <v>138</v>
          </cell>
          <cell r="J195">
            <v>45</v>
          </cell>
          <cell r="K195">
            <v>25</v>
          </cell>
          <cell r="L195">
            <v>12938</v>
          </cell>
          <cell r="M195">
            <v>12700</v>
          </cell>
          <cell r="N195">
            <v>12700</v>
          </cell>
          <cell r="O195">
            <v>12938</v>
          </cell>
          <cell r="P195">
            <v>12700</v>
          </cell>
          <cell r="Q195">
            <v>12700</v>
          </cell>
        </row>
        <row r="196">
          <cell r="A196">
            <v>920000</v>
          </cell>
          <cell r="B196" t="str">
            <v>A &amp; G Salaries</v>
          </cell>
          <cell r="C196" t="str">
            <v>AGO</v>
          </cell>
          <cell r="D196">
            <v>920</v>
          </cell>
          <cell r="E196">
            <v>7497809</v>
          </cell>
          <cell r="F196">
            <v>671718</v>
          </cell>
          <cell r="G196">
            <v>527733</v>
          </cell>
          <cell r="H196">
            <v>541924</v>
          </cell>
          <cell r="I196">
            <v>553067</v>
          </cell>
          <cell r="J196">
            <v>531522</v>
          </cell>
          <cell r="K196">
            <v>566453</v>
          </cell>
          <cell r="L196">
            <v>867661</v>
          </cell>
          <cell r="M196">
            <v>669138</v>
          </cell>
          <cell r="N196">
            <v>686404</v>
          </cell>
          <cell r="O196">
            <v>548083</v>
          </cell>
          <cell r="P196">
            <v>668287</v>
          </cell>
          <cell r="Q196">
            <v>665819</v>
          </cell>
        </row>
        <row r="197">
          <cell r="A197">
            <v>920100</v>
          </cell>
          <cell r="B197" t="str">
            <v>Salaries &amp; Wages-Proj Supt-NCRC Rec</v>
          </cell>
          <cell r="C197" t="str">
            <v>AGO</v>
          </cell>
          <cell r="D197">
            <v>920</v>
          </cell>
          <cell r="E197">
            <v>332</v>
          </cell>
          <cell r="F197">
            <v>133</v>
          </cell>
          <cell r="G197">
            <v>124</v>
          </cell>
          <cell r="H197">
            <v>23</v>
          </cell>
          <cell r="I197">
            <v>27</v>
          </cell>
          <cell r="J197">
            <v>11</v>
          </cell>
          <cell r="K197">
            <v>14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920300</v>
          </cell>
          <cell r="B198" t="str">
            <v>Project Development Labor</v>
          </cell>
          <cell r="C198" t="str">
            <v>AGO</v>
          </cell>
          <cell r="D198">
            <v>920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921100</v>
          </cell>
          <cell r="B199" t="str">
            <v>Employee Expenses</v>
          </cell>
          <cell r="C199" t="str">
            <v>AGO</v>
          </cell>
          <cell r="D199">
            <v>921</v>
          </cell>
          <cell r="E199">
            <v>-675284</v>
          </cell>
          <cell r="F199">
            <v>17266</v>
          </cell>
          <cell r="G199">
            <v>1074</v>
          </cell>
          <cell r="H199">
            <v>8186</v>
          </cell>
          <cell r="I199">
            <v>15384</v>
          </cell>
          <cell r="J199">
            <v>-874</v>
          </cell>
          <cell r="K199">
            <v>35702</v>
          </cell>
          <cell r="L199">
            <v>21713</v>
          </cell>
          <cell r="M199">
            <v>21083</v>
          </cell>
          <cell r="N199">
            <v>21215</v>
          </cell>
          <cell r="O199">
            <v>-862573</v>
          </cell>
          <cell r="P199">
            <v>23105</v>
          </cell>
          <cell r="Q199">
            <v>23435</v>
          </cell>
        </row>
        <row r="200">
          <cell r="A200">
            <v>921101</v>
          </cell>
          <cell r="B200" t="str">
            <v>Employee Exp - NC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921110</v>
          </cell>
          <cell r="B201" t="str">
            <v>Relocation Expenses</v>
          </cell>
          <cell r="C201" t="str">
            <v>AGO</v>
          </cell>
          <cell r="D201">
            <v>921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921200</v>
          </cell>
          <cell r="B202" t="str">
            <v>Office Expenses</v>
          </cell>
          <cell r="C202" t="str">
            <v>AGO</v>
          </cell>
          <cell r="D202">
            <v>921</v>
          </cell>
          <cell r="E202">
            <v>435443</v>
          </cell>
          <cell r="F202">
            <v>39594</v>
          </cell>
          <cell r="G202">
            <v>24251</v>
          </cell>
          <cell r="H202">
            <v>69112</v>
          </cell>
          <cell r="I202">
            <v>19643</v>
          </cell>
          <cell r="J202">
            <v>66251</v>
          </cell>
          <cell r="K202">
            <v>16702</v>
          </cell>
          <cell r="L202">
            <v>52659</v>
          </cell>
          <cell r="M202">
            <v>30601</v>
          </cell>
          <cell r="N202">
            <v>32086</v>
          </cell>
          <cell r="O202">
            <v>51581</v>
          </cell>
          <cell r="P202">
            <v>18971</v>
          </cell>
          <cell r="Q202">
            <v>13992</v>
          </cell>
        </row>
        <row r="203">
          <cell r="A203">
            <v>921300</v>
          </cell>
          <cell r="B203" t="str">
            <v>Telephone And Telegraph Exp</v>
          </cell>
          <cell r="C203" t="str">
            <v>AGO</v>
          </cell>
          <cell r="D203">
            <v>921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921400</v>
          </cell>
          <cell r="B204" t="str">
            <v>Computer Services Expenses</v>
          </cell>
          <cell r="C204" t="str">
            <v>AGO</v>
          </cell>
          <cell r="D204">
            <v>921</v>
          </cell>
          <cell r="E204">
            <v>179210</v>
          </cell>
          <cell r="F204">
            <v>12385</v>
          </cell>
          <cell r="G204">
            <v>2103</v>
          </cell>
          <cell r="H204">
            <v>7762</v>
          </cell>
          <cell r="I204">
            <v>6591</v>
          </cell>
          <cell r="J204">
            <v>43458</v>
          </cell>
          <cell r="K204">
            <v>2176</v>
          </cell>
          <cell r="L204">
            <v>12696</v>
          </cell>
          <cell r="M204">
            <v>29138</v>
          </cell>
          <cell r="N204">
            <v>16128</v>
          </cell>
          <cell r="O204">
            <v>13321</v>
          </cell>
          <cell r="P204">
            <v>23561</v>
          </cell>
          <cell r="Q204">
            <v>9891</v>
          </cell>
        </row>
        <row r="205">
          <cell r="A205">
            <v>921540</v>
          </cell>
          <cell r="B205" t="str">
            <v>Computer Rent (Go Only)</v>
          </cell>
          <cell r="C205" t="str">
            <v>AGO</v>
          </cell>
          <cell r="D205">
            <v>921</v>
          </cell>
          <cell r="E205">
            <v>142769</v>
          </cell>
          <cell r="F205">
            <v>12411</v>
          </cell>
          <cell r="G205">
            <v>16515</v>
          </cell>
          <cell r="H205">
            <v>17002</v>
          </cell>
          <cell r="I205">
            <v>33271</v>
          </cell>
          <cell r="J205">
            <v>4350</v>
          </cell>
          <cell r="K205">
            <v>21098</v>
          </cell>
          <cell r="L205">
            <v>4391</v>
          </cell>
          <cell r="M205">
            <v>6295</v>
          </cell>
          <cell r="N205">
            <v>7272</v>
          </cell>
          <cell r="O205">
            <v>5336</v>
          </cell>
          <cell r="P205">
            <v>7947</v>
          </cell>
          <cell r="Q205">
            <v>6881</v>
          </cell>
        </row>
        <row r="206">
          <cell r="A206">
            <v>921600</v>
          </cell>
          <cell r="B206" t="str">
            <v>Other</v>
          </cell>
          <cell r="C206" t="str">
            <v>AGO</v>
          </cell>
          <cell r="D206">
            <v>921</v>
          </cell>
          <cell r="E206">
            <v>-7</v>
          </cell>
          <cell r="F206">
            <v>22</v>
          </cell>
          <cell r="G206">
            <v>32</v>
          </cell>
          <cell r="H206">
            <v>-105</v>
          </cell>
          <cell r="I206">
            <v>37</v>
          </cell>
          <cell r="J206">
            <v>4</v>
          </cell>
          <cell r="K206">
            <v>5</v>
          </cell>
          <cell r="L206">
            <v>-1</v>
          </cell>
          <cell r="M206">
            <v>0</v>
          </cell>
          <cell r="N206">
            <v>0</v>
          </cell>
          <cell r="O206">
            <v>-1</v>
          </cell>
          <cell r="P206">
            <v>0</v>
          </cell>
          <cell r="Q206">
            <v>0</v>
          </cell>
        </row>
        <row r="207">
          <cell r="A207">
            <v>921980</v>
          </cell>
          <cell r="B207" t="str">
            <v>Office Supplies &amp; Expenses</v>
          </cell>
          <cell r="C207" t="str">
            <v>AGO</v>
          </cell>
          <cell r="D207">
            <v>921</v>
          </cell>
          <cell r="E207">
            <v>2944660</v>
          </cell>
          <cell r="F207">
            <v>248991</v>
          </cell>
          <cell r="G207">
            <v>276487</v>
          </cell>
          <cell r="H207">
            <v>241997</v>
          </cell>
          <cell r="I207">
            <v>256935</v>
          </cell>
          <cell r="J207">
            <v>263480</v>
          </cell>
          <cell r="K207">
            <v>241349</v>
          </cell>
          <cell r="L207">
            <v>231430</v>
          </cell>
          <cell r="M207">
            <v>231283</v>
          </cell>
          <cell r="N207">
            <v>229650</v>
          </cell>
          <cell r="O207">
            <v>231586</v>
          </cell>
          <cell r="P207">
            <v>245736</v>
          </cell>
          <cell r="Q207">
            <v>245736</v>
          </cell>
        </row>
        <row r="208">
          <cell r="A208">
            <v>922000</v>
          </cell>
          <cell r="B208" t="str">
            <v>Admin Expense Transfer</v>
          </cell>
          <cell r="C208" t="str">
            <v>AGO</v>
          </cell>
          <cell r="D208">
            <v>922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923000</v>
          </cell>
          <cell r="B209" t="str">
            <v>Outside Services Employed</v>
          </cell>
          <cell r="C209" t="str">
            <v>AGO</v>
          </cell>
          <cell r="D209">
            <v>923</v>
          </cell>
          <cell r="E209">
            <v>2903295</v>
          </cell>
          <cell r="F209">
            <v>164687</v>
          </cell>
          <cell r="G209">
            <v>215846</v>
          </cell>
          <cell r="H209">
            <v>193976</v>
          </cell>
          <cell r="I209">
            <v>165192</v>
          </cell>
          <cell r="J209">
            <v>241719</v>
          </cell>
          <cell r="K209">
            <v>859736</v>
          </cell>
          <cell r="L209">
            <v>189126</v>
          </cell>
          <cell r="M209">
            <v>168006</v>
          </cell>
          <cell r="N209">
            <v>186597</v>
          </cell>
          <cell r="O209">
            <v>163682</v>
          </cell>
          <cell r="P209">
            <v>170516</v>
          </cell>
          <cell r="Q209">
            <v>184212</v>
          </cell>
        </row>
        <row r="210">
          <cell r="A210">
            <v>923980</v>
          </cell>
          <cell r="B210" t="str">
            <v>Outside Services Employee &amp;</v>
          </cell>
          <cell r="C210" t="str">
            <v>AGO</v>
          </cell>
          <cell r="D210">
            <v>923</v>
          </cell>
          <cell r="E210">
            <v>37834</v>
          </cell>
          <cell r="F210">
            <v>13873</v>
          </cell>
          <cell r="G210">
            <v>5770</v>
          </cell>
          <cell r="H210">
            <v>1072</v>
          </cell>
          <cell r="I210">
            <v>1082</v>
          </cell>
          <cell r="J210">
            <v>4602</v>
          </cell>
          <cell r="K210">
            <v>11435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924000</v>
          </cell>
          <cell r="B211" t="str">
            <v>Property Insurance</v>
          </cell>
          <cell r="C211" t="str">
            <v>AGO</v>
          </cell>
          <cell r="D211">
            <v>924</v>
          </cell>
          <cell r="E211">
            <v>10878</v>
          </cell>
          <cell r="F211">
            <v>-2263</v>
          </cell>
          <cell r="G211">
            <v>712</v>
          </cell>
          <cell r="H211">
            <v>712</v>
          </cell>
          <cell r="I211">
            <v>-2263</v>
          </cell>
          <cell r="J211">
            <v>4112</v>
          </cell>
          <cell r="K211">
            <v>712</v>
          </cell>
          <cell r="L211">
            <v>1526</v>
          </cell>
          <cell r="M211">
            <v>1526</v>
          </cell>
          <cell r="N211">
            <v>1526</v>
          </cell>
          <cell r="O211">
            <v>1526</v>
          </cell>
          <cell r="P211">
            <v>1526</v>
          </cell>
          <cell r="Q211">
            <v>1526</v>
          </cell>
        </row>
        <row r="212">
          <cell r="A212">
            <v>924050</v>
          </cell>
          <cell r="B212" t="str">
            <v>Inter-Co Prop Ins Exp</v>
          </cell>
          <cell r="C212" t="str">
            <v>AGO</v>
          </cell>
          <cell r="D212">
            <v>924</v>
          </cell>
          <cell r="E212">
            <v>1412430</v>
          </cell>
          <cell r="F212">
            <v>119932</v>
          </cell>
          <cell r="G212">
            <v>119932</v>
          </cell>
          <cell r="H212">
            <v>119932</v>
          </cell>
          <cell r="I212">
            <v>119932</v>
          </cell>
          <cell r="J212">
            <v>119932</v>
          </cell>
          <cell r="K212">
            <v>119932</v>
          </cell>
          <cell r="L212">
            <v>115473</v>
          </cell>
          <cell r="M212">
            <v>115473</v>
          </cell>
          <cell r="N212">
            <v>115473</v>
          </cell>
          <cell r="O212">
            <v>115473</v>
          </cell>
          <cell r="P212">
            <v>115473</v>
          </cell>
          <cell r="Q212">
            <v>115473</v>
          </cell>
        </row>
        <row r="213">
          <cell r="A213">
            <v>924110</v>
          </cell>
          <cell r="B213" t="str">
            <v>Admin-Insurance Expense</v>
          </cell>
          <cell r="C213" t="str">
            <v>AGO</v>
          </cell>
          <cell r="D213">
            <v>924</v>
          </cell>
          <cell r="E213">
            <v>-4950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-825</v>
          </cell>
          <cell r="M213">
            <v>-825</v>
          </cell>
          <cell r="N213">
            <v>-825</v>
          </cell>
          <cell r="O213">
            <v>-825</v>
          </cell>
          <cell r="P213">
            <v>-825</v>
          </cell>
          <cell r="Q213">
            <v>-825</v>
          </cell>
        </row>
        <row r="214">
          <cell r="A214">
            <v>924980</v>
          </cell>
          <cell r="B214" t="str">
            <v>Property Insurance For Corp.</v>
          </cell>
          <cell r="C214" t="str">
            <v>AGO</v>
          </cell>
          <cell r="D214">
            <v>924</v>
          </cell>
          <cell r="E214">
            <v>94817</v>
          </cell>
          <cell r="F214">
            <v>3155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15277</v>
          </cell>
          <cell r="M214">
            <v>15277</v>
          </cell>
          <cell r="N214">
            <v>15277</v>
          </cell>
          <cell r="O214">
            <v>15277</v>
          </cell>
          <cell r="P214">
            <v>15277</v>
          </cell>
          <cell r="Q214">
            <v>15277</v>
          </cell>
        </row>
        <row r="215">
          <cell r="A215">
            <v>925000</v>
          </cell>
          <cell r="B215" t="str">
            <v>Injuries &amp; Damages</v>
          </cell>
          <cell r="C215" t="str">
            <v>AGO</v>
          </cell>
          <cell r="D215">
            <v>925</v>
          </cell>
          <cell r="E215">
            <v>88998</v>
          </cell>
          <cell r="F215">
            <v>553</v>
          </cell>
          <cell r="G215">
            <v>52673</v>
          </cell>
          <cell r="H215">
            <v>5379</v>
          </cell>
          <cell r="I215">
            <v>4779</v>
          </cell>
          <cell r="J215">
            <v>622</v>
          </cell>
          <cell r="K215">
            <v>1330</v>
          </cell>
          <cell r="L215">
            <v>5553</v>
          </cell>
          <cell r="M215">
            <v>3123</v>
          </cell>
          <cell r="N215">
            <v>3187</v>
          </cell>
          <cell r="O215">
            <v>7443</v>
          </cell>
          <cell r="P215">
            <v>2043</v>
          </cell>
          <cell r="Q215">
            <v>2313</v>
          </cell>
        </row>
        <row r="216">
          <cell r="A216">
            <v>925050</v>
          </cell>
          <cell r="B216" t="str">
            <v>Intercompany Non-Prop Ins Exp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925051</v>
          </cell>
          <cell r="B217" t="str">
            <v>Intercompany Gen Liab Expense</v>
          </cell>
          <cell r="C217" t="str">
            <v>AGO</v>
          </cell>
          <cell r="D217">
            <v>925</v>
          </cell>
          <cell r="E217">
            <v>371970</v>
          </cell>
          <cell r="F217">
            <v>32820</v>
          </cell>
          <cell r="G217">
            <v>32820</v>
          </cell>
          <cell r="H217">
            <v>32820</v>
          </cell>
          <cell r="I217">
            <v>32820</v>
          </cell>
          <cell r="J217">
            <v>32820</v>
          </cell>
          <cell r="K217">
            <v>32820</v>
          </cell>
          <cell r="L217">
            <v>29175</v>
          </cell>
          <cell r="M217">
            <v>29175</v>
          </cell>
          <cell r="N217">
            <v>29175</v>
          </cell>
          <cell r="O217">
            <v>29175</v>
          </cell>
          <cell r="P217">
            <v>29175</v>
          </cell>
          <cell r="Q217">
            <v>29175</v>
          </cell>
        </row>
        <row r="218">
          <cell r="A218">
            <v>925052</v>
          </cell>
          <cell r="B218" t="str">
            <v>Inter-Co Worker Comp Insur Exp</v>
          </cell>
          <cell r="C218" t="str">
            <v>AGO</v>
          </cell>
          <cell r="D218">
            <v>925</v>
          </cell>
          <cell r="E218">
            <v>60984</v>
          </cell>
          <cell r="F218">
            <v>4423</v>
          </cell>
          <cell r="G218">
            <v>4423</v>
          </cell>
          <cell r="H218">
            <v>4423</v>
          </cell>
          <cell r="I218">
            <v>4423</v>
          </cell>
          <cell r="J218">
            <v>4423</v>
          </cell>
          <cell r="K218">
            <v>4423</v>
          </cell>
          <cell r="L218">
            <v>5741</v>
          </cell>
          <cell r="M218">
            <v>5741</v>
          </cell>
          <cell r="N218">
            <v>5741</v>
          </cell>
          <cell r="O218">
            <v>5741</v>
          </cell>
          <cell r="P218">
            <v>5741</v>
          </cell>
          <cell r="Q218">
            <v>5741</v>
          </cell>
        </row>
        <row r="219">
          <cell r="A219">
            <v>925100</v>
          </cell>
          <cell r="B219" t="str">
            <v>Accrued Inj and Damages</v>
          </cell>
          <cell r="C219" t="str">
            <v>AGO</v>
          </cell>
          <cell r="D219">
            <v>925</v>
          </cell>
          <cell r="E219">
            <v>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925200</v>
          </cell>
          <cell r="B220" t="str">
            <v>Injuries And Damages-Other</v>
          </cell>
          <cell r="C220" t="str">
            <v>AGO</v>
          </cell>
          <cell r="D220">
            <v>925</v>
          </cell>
          <cell r="E220">
            <v>4242</v>
          </cell>
          <cell r="F220">
            <v>362</v>
          </cell>
          <cell r="G220">
            <v>317</v>
          </cell>
          <cell r="H220">
            <v>312</v>
          </cell>
          <cell r="I220">
            <v>250</v>
          </cell>
          <cell r="J220">
            <v>18</v>
          </cell>
          <cell r="K220">
            <v>13</v>
          </cell>
          <cell r="L220">
            <v>495</v>
          </cell>
          <cell r="M220">
            <v>495</v>
          </cell>
          <cell r="N220">
            <v>495</v>
          </cell>
          <cell r="O220">
            <v>495</v>
          </cell>
          <cell r="P220">
            <v>495</v>
          </cell>
          <cell r="Q220">
            <v>495</v>
          </cell>
        </row>
        <row r="221">
          <cell r="A221">
            <v>925980</v>
          </cell>
          <cell r="B221" t="str">
            <v>Injuries And Damages For Corp.</v>
          </cell>
          <cell r="C221" t="str">
            <v>AGO</v>
          </cell>
          <cell r="D221">
            <v>925</v>
          </cell>
          <cell r="E221">
            <v>13038</v>
          </cell>
          <cell r="F221">
            <v>1061</v>
          </cell>
          <cell r="G221">
            <v>1061</v>
          </cell>
          <cell r="H221">
            <v>1061</v>
          </cell>
          <cell r="I221">
            <v>1061</v>
          </cell>
          <cell r="J221">
            <v>1061</v>
          </cell>
          <cell r="K221">
            <v>1061</v>
          </cell>
          <cell r="L221">
            <v>1112</v>
          </cell>
          <cell r="M221">
            <v>1112</v>
          </cell>
          <cell r="N221">
            <v>1112</v>
          </cell>
          <cell r="O221">
            <v>1112</v>
          </cell>
          <cell r="P221">
            <v>1112</v>
          </cell>
          <cell r="Q221">
            <v>1112</v>
          </cell>
        </row>
        <row r="222">
          <cell r="A222">
            <v>926000</v>
          </cell>
          <cell r="B222" t="str">
            <v>Employee Benefits</v>
          </cell>
          <cell r="C222" t="str">
            <v>AGO</v>
          </cell>
          <cell r="D222">
            <v>926</v>
          </cell>
          <cell r="E222">
            <v>3995341</v>
          </cell>
          <cell r="F222">
            <v>240113</v>
          </cell>
          <cell r="G222">
            <v>215937</v>
          </cell>
          <cell r="H222">
            <v>303674</v>
          </cell>
          <cell r="I222">
            <v>534370</v>
          </cell>
          <cell r="J222">
            <v>223507</v>
          </cell>
          <cell r="K222">
            <v>345793</v>
          </cell>
          <cell r="L222">
            <v>483281</v>
          </cell>
          <cell r="M222">
            <v>298049</v>
          </cell>
          <cell r="N222">
            <v>291444</v>
          </cell>
          <cell r="O222">
            <v>419882</v>
          </cell>
          <cell r="P222">
            <v>416471</v>
          </cell>
          <cell r="Q222">
            <v>222820</v>
          </cell>
        </row>
        <row r="223">
          <cell r="A223">
            <v>926430</v>
          </cell>
          <cell r="B223" t="str">
            <v>Employees'Recreation Expense</v>
          </cell>
          <cell r="C223" t="str">
            <v>AGO</v>
          </cell>
          <cell r="D223">
            <v>926</v>
          </cell>
          <cell r="E223">
            <v>25</v>
          </cell>
          <cell r="F223">
            <v>0</v>
          </cell>
          <cell r="G223">
            <v>25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926600</v>
          </cell>
          <cell r="B224" t="str">
            <v>Employee Benefits-Transferred</v>
          </cell>
          <cell r="C224" t="str">
            <v>AGO</v>
          </cell>
          <cell r="D224">
            <v>926</v>
          </cell>
          <cell r="E224">
            <v>1805608</v>
          </cell>
          <cell r="F224">
            <v>218698</v>
          </cell>
          <cell r="G224">
            <v>123553</v>
          </cell>
          <cell r="H224">
            <v>2495</v>
          </cell>
          <cell r="I224">
            <v>-8929</v>
          </cell>
          <cell r="J224">
            <v>156965</v>
          </cell>
          <cell r="K224">
            <v>141041</v>
          </cell>
          <cell r="L224">
            <v>194711</v>
          </cell>
          <cell r="M224">
            <v>201675</v>
          </cell>
          <cell r="N224">
            <v>189854</v>
          </cell>
          <cell r="O224">
            <v>203198</v>
          </cell>
          <cell r="P224">
            <v>185981</v>
          </cell>
          <cell r="Q224">
            <v>196366</v>
          </cell>
        </row>
        <row r="225">
          <cell r="A225">
            <v>926999</v>
          </cell>
          <cell r="B225" t="str">
            <v>Non Serv Pension (ASU 2017-07)</v>
          </cell>
          <cell r="C225" t="str">
            <v>AGO</v>
          </cell>
          <cell r="D225">
            <v>926</v>
          </cell>
          <cell r="E225">
            <v>-1169436</v>
          </cell>
          <cell r="F225">
            <v>-110788</v>
          </cell>
          <cell r="G225">
            <v>-110788</v>
          </cell>
          <cell r="H225">
            <v>-110788</v>
          </cell>
          <cell r="I225">
            <v>-110788</v>
          </cell>
          <cell r="J225">
            <v>-110788</v>
          </cell>
          <cell r="K225">
            <v>-110788</v>
          </cell>
          <cell r="L225">
            <v>-94634</v>
          </cell>
          <cell r="M225">
            <v>-94634</v>
          </cell>
          <cell r="N225">
            <v>-94634</v>
          </cell>
          <cell r="O225">
            <v>-94634</v>
          </cell>
          <cell r="P225">
            <v>-63086</v>
          </cell>
          <cell r="Q225">
            <v>-63086</v>
          </cell>
        </row>
        <row r="226">
          <cell r="A226">
            <v>928000</v>
          </cell>
          <cell r="B226" t="str">
            <v>Regulatory Expenses (Go)</v>
          </cell>
          <cell r="C226" t="str">
            <v>AGO</v>
          </cell>
          <cell r="D226">
            <v>928</v>
          </cell>
          <cell r="E226">
            <v>22862</v>
          </cell>
          <cell r="F226">
            <v>464</v>
          </cell>
          <cell r="G226">
            <v>407</v>
          </cell>
          <cell r="H226">
            <v>480</v>
          </cell>
          <cell r="I226">
            <v>0</v>
          </cell>
          <cell r="J226">
            <v>561</v>
          </cell>
          <cell r="K226">
            <v>20950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928006</v>
          </cell>
          <cell r="B227" t="str">
            <v>State Reg Comm Proceeding</v>
          </cell>
          <cell r="C227" t="str">
            <v>AGO</v>
          </cell>
          <cell r="D227">
            <v>928</v>
          </cell>
          <cell r="E227">
            <v>818132</v>
          </cell>
          <cell r="F227">
            <v>72516</v>
          </cell>
          <cell r="G227">
            <v>72516</v>
          </cell>
          <cell r="H227">
            <v>72516</v>
          </cell>
          <cell r="I227">
            <v>72516</v>
          </cell>
          <cell r="J227">
            <v>76192</v>
          </cell>
          <cell r="K227">
            <v>34810</v>
          </cell>
          <cell r="L227">
            <v>69511</v>
          </cell>
          <cell r="M227">
            <v>69511</v>
          </cell>
          <cell r="N227">
            <v>69511</v>
          </cell>
          <cell r="O227">
            <v>69511</v>
          </cell>
          <cell r="P227">
            <v>69511</v>
          </cell>
          <cell r="Q227">
            <v>69511</v>
          </cell>
        </row>
        <row r="228">
          <cell r="A228">
            <v>928053</v>
          </cell>
          <cell r="B228" t="str">
            <v>Travel Expense</v>
          </cell>
          <cell r="C228" t="str">
            <v>AGO</v>
          </cell>
          <cell r="D228">
            <v>928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929000</v>
          </cell>
          <cell r="B229" t="str">
            <v>Duplicate Chrgs-Enrgy To Exp</v>
          </cell>
          <cell r="C229" t="str">
            <v>AGO</v>
          </cell>
          <cell r="D229">
            <v>929</v>
          </cell>
          <cell r="E229">
            <v>-17159</v>
          </cell>
          <cell r="F229">
            <v>-6734</v>
          </cell>
          <cell r="G229">
            <v>-1860</v>
          </cell>
          <cell r="H229">
            <v>-1813</v>
          </cell>
          <cell r="I229">
            <v>-2113</v>
          </cell>
          <cell r="J229">
            <v>-1718</v>
          </cell>
          <cell r="K229">
            <v>-2921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929500</v>
          </cell>
          <cell r="B230" t="str">
            <v>Admin Exp Transf</v>
          </cell>
          <cell r="C230" t="str">
            <v>AGO</v>
          </cell>
          <cell r="D230">
            <v>929</v>
          </cell>
          <cell r="E230">
            <v>-689707</v>
          </cell>
          <cell r="F230">
            <v>-55113</v>
          </cell>
          <cell r="G230">
            <v>-75083</v>
          </cell>
          <cell r="H230">
            <v>-111306</v>
          </cell>
          <cell r="I230">
            <v>-52580</v>
          </cell>
          <cell r="J230">
            <v>-73681</v>
          </cell>
          <cell r="K230">
            <v>-105373</v>
          </cell>
          <cell r="L230">
            <v>-33721</v>
          </cell>
          <cell r="M230">
            <v>-33721</v>
          </cell>
          <cell r="N230">
            <v>-50176</v>
          </cell>
          <cell r="O230">
            <v>-33721</v>
          </cell>
          <cell r="P230">
            <v>-32616</v>
          </cell>
          <cell r="Q230">
            <v>-32616</v>
          </cell>
        </row>
        <row r="231">
          <cell r="A231">
            <v>930150</v>
          </cell>
          <cell r="B231" t="str">
            <v>Miscellaneous Advertising Exp</v>
          </cell>
          <cell r="C231" t="str">
            <v>AGO</v>
          </cell>
          <cell r="D231">
            <v>930</v>
          </cell>
          <cell r="E231">
            <v>266115</v>
          </cell>
          <cell r="F231">
            <v>2952</v>
          </cell>
          <cell r="G231">
            <v>-27</v>
          </cell>
          <cell r="H231">
            <v>870</v>
          </cell>
          <cell r="I231">
            <v>144877</v>
          </cell>
          <cell r="J231">
            <v>-47028</v>
          </cell>
          <cell r="K231">
            <v>49005</v>
          </cell>
          <cell r="L231">
            <v>20236</v>
          </cell>
          <cell r="M231">
            <v>18749</v>
          </cell>
          <cell r="N231">
            <v>18749</v>
          </cell>
          <cell r="O231">
            <v>20237</v>
          </cell>
          <cell r="P231">
            <v>18749</v>
          </cell>
          <cell r="Q231">
            <v>18746</v>
          </cell>
        </row>
        <row r="232">
          <cell r="A232">
            <v>930200</v>
          </cell>
          <cell r="B232" t="str">
            <v>Misc General Expenses</v>
          </cell>
          <cell r="C232" t="str">
            <v>AGO</v>
          </cell>
          <cell r="D232">
            <v>930</v>
          </cell>
          <cell r="E232">
            <v>729130</v>
          </cell>
          <cell r="F232">
            <v>89737</v>
          </cell>
          <cell r="G232">
            <v>83570</v>
          </cell>
          <cell r="H232">
            <v>123172</v>
          </cell>
          <cell r="I232">
            <v>99017</v>
          </cell>
          <cell r="J232">
            <v>78437</v>
          </cell>
          <cell r="K232">
            <v>94160</v>
          </cell>
          <cell r="L232">
            <v>7324</v>
          </cell>
          <cell r="M232">
            <v>7966</v>
          </cell>
          <cell r="N232">
            <v>14431</v>
          </cell>
          <cell r="O232">
            <v>6787</v>
          </cell>
          <cell r="P232">
            <v>62232</v>
          </cell>
          <cell r="Q232">
            <v>62297</v>
          </cell>
        </row>
        <row r="233">
          <cell r="A233">
            <v>930210</v>
          </cell>
          <cell r="B233" t="str">
            <v>Industry Association Dues</v>
          </cell>
          <cell r="C233" t="str">
            <v>AGO</v>
          </cell>
          <cell r="D233">
            <v>930</v>
          </cell>
          <cell r="E233">
            <v>42956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42956</v>
          </cell>
          <cell r="Q233">
            <v>0</v>
          </cell>
        </row>
        <row r="234">
          <cell r="A234">
            <v>930220</v>
          </cell>
          <cell r="B234" t="str">
            <v>Exp of Servicing Securities</v>
          </cell>
          <cell r="C234" t="str">
            <v>AGO</v>
          </cell>
          <cell r="D234">
            <v>930</v>
          </cell>
          <cell r="E234">
            <v>50500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50500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930230</v>
          </cell>
          <cell r="B235" t="str">
            <v>Dues To Various Organizations</v>
          </cell>
          <cell r="C235" t="str">
            <v>AGO</v>
          </cell>
          <cell r="D235">
            <v>930</v>
          </cell>
          <cell r="E235">
            <v>26027</v>
          </cell>
          <cell r="F235">
            <v>417</v>
          </cell>
          <cell r="G235">
            <v>8716</v>
          </cell>
          <cell r="H235">
            <v>354</v>
          </cell>
          <cell r="I235">
            <v>1872</v>
          </cell>
          <cell r="J235">
            <v>4218</v>
          </cell>
          <cell r="K235">
            <v>0</v>
          </cell>
          <cell r="L235">
            <v>1696</v>
          </cell>
          <cell r="M235">
            <v>1279</v>
          </cell>
          <cell r="N235">
            <v>1630</v>
          </cell>
          <cell r="O235">
            <v>3287</v>
          </cell>
          <cell r="P235">
            <v>1279</v>
          </cell>
          <cell r="Q235">
            <v>1279</v>
          </cell>
        </row>
        <row r="236">
          <cell r="A236">
            <v>930240</v>
          </cell>
          <cell r="B236" t="str">
            <v>Director'S Expenses</v>
          </cell>
          <cell r="C236" t="str">
            <v>AGO</v>
          </cell>
          <cell r="D236">
            <v>930</v>
          </cell>
          <cell r="E236">
            <v>50419</v>
          </cell>
          <cell r="F236">
            <v>4745</v>
          </cell>
          <cell r="G236">
            <v>6</v>
          </cell>
          <cell r="H236">
            <v>27608</v>
          </cell>
          <cell r="I236">
            <v>536</v>
          </cell>
          <cell r="J236">
            <v>5861</v>
          </cell>
          <cell r="K236">
            <v>1</v>
          </cell>
          <cell r="L236">
            <v>0</v>
          </cell>
          <cell r="M236">
            <v>5831</v>
          </cell>
          <cell r="N236">
            <v>0</v>
          </cell>
          <cell r="O236">
            <v>5831</v>
          </cell>
          <cell r="P236">
            <v>0</v>
          </cell>
          <cell r="Q236">
            <v>0</v>
          </cell>
        </row>
        <row r="237">
          <cell r="A237">
            <v>930250</v>
          </cell>
          <cell r="B237" t="str">
            <v>Buy\Sell Transf Employee Homes</v>
          </cell>
          <cell r="C237" t="str">
            <v>AGO</v>
          </cell>
          <cell r="D237">
            <v>930</v>
          </cell>
          <cell r="E237">
            <v>764</v>
          </cell>
          <cell r="F237">
            <v>0</v>
          </cell>
          <cell r="G237">
            <v>0</v>
          </cell>
          <cell r="H237">
            <v>764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930600</v>
          </cell>
          <cell r="B238" t="str">
            <v>Leased Circuit Charges - Other</v>
          </cell>
          <cell r="C238" t="str">
            <v>AGO</v>
          </cell>
          <cell r="D238">
            <v>930</v>
          </cell>
          <cell r="E238">
            <v>39</v>
          </cell>
          <cell r="F238">
            <v>0</v>
          </cell>
          <cell r="G238">
            <v>0</v>
          </cell>
          <cell r="H238">
            <v>0</v>
          </cell>
          <cell r="I238">
            <v>2</v>
          </cell>
          <cell r="J238">
            <v>37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930700</v>
          </cell>
          <cell r="B239" t="str">
            <v>Research &amp; Development</v>
          </cell>
          <cell r="C239" t="str">
            <v>AGO</v>
          </cell>
          <cell r="D239">
            <v>930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930940</v>
          </cell>
          <cell r="B240" t="str">
            <v>General Expenses</v>
          </cell>
          <cell r="C240" t="str">
            <v>AGO</v>
          </cell>
          <cell r="D240">
            <v>930</v>
          </cell>
          <cell r="E240">
            <v>75309</v>
          </cell>
          <cell r="F240">
            <v>5</v>
          </cell>
          <cell r="G240">
            <v>15067</v>
          </cell>
          <cell r="H240">
            <v>15059</v>
          </cell>
          <cell r="I240">
            <v>15056</v>
          </cell>
          <cell r="J240">
            <v>15067</v>
          </cell>
          <cell r="K240">
            <v>15055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931001</v>
          </cell>
          <cell r="B241" t="str">
            <v>Rents-A&amp;G</v>
          </cell>
          <cell r="C241" t="str">
            <v>AGO</v>
          </cell>
          <cell r="D241">
            <v>931</v>
          </cell>
          <cell r="E241">
            <v>136893</v>
          </cell>
          <cell r="F241">
            <v>11508</v>
          </cell>
          <cell r="G241">
            <v>11439</v>
          </cell>
          <cell r="H241">
            <v>11496</v>
          </cell>
          <cell r="I241">
            <v>11881</v>
          </cell>
          <cell r="J241">
            <v>11509</v>
          </cell>
          <cell r="K241">
            <v>11474</v>
          </cell>
          <cell r="L241">
            <v>11320</v>
          </cell>
          <cell r="M241">
            <v>11325</v>
          </cell>
          <cell r="N241">
            <v>11329</v>
          </cell>
          <cell r="O241">
            <v>11323</v>
          </cell>
          <cell r="P241">
            <v>10977</v>
          </cell>
          <cell r="Q241">
            <v>11312</v>
          </cell>
        </row>
        <row r="242">
          <cell r="A242">
            <v>931003</v>
          </cell>
          <cell r="B242" t="str">
            <v>Lease Amortization Expense</v>
          </cell>
          <cell r="C242" t="str">
            <v>AGO</v>
          </cell>
          <cell r="D242">
            <v>931</v>
          </cell>
          <cell r="E242">
            <v>-39</v>
          </cell>
          <cell r="F242">
            <v>0</v>
          </cell>
          <cell r="G242">
            <v>-15</v>
          </cell>
          <cell r="H242">
            <v>-8</v>
          </cell>
          <cell r="I242">
            <v>-8</v>
          </cell>
          <cell r="J242">
            <v>-8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931008</v>
          </cell>
          <cell r="B243" t="str">
            <v>A&amp;G Rents-IC</v>
          </cell>
          <cell r="C243" t="str">
            <v>AGO</v>
          </cell>
          <cell r="D243">
            <v>931</v>
          </cell>
          <cell r="E243">
            <v>2566105</v>
          </cell>
          <cell r="F243">
            <v>224811</v>
          </cell>
          <cell r="G243">
            <v>226110</v>
          </cell>
          <cell r="H243">
            <v>226908</v>
          </cell>
          <cell r="I243">
            <v>235519</v>
          </cell>
          <cell r="J243">
            <v>230431</v>
          </cell>
          <cell r="K243">
            <v>230468</v>
          </cell>
          <cell r="L243">
            <v>198643</v>
          </cell>
          <cell r="M243">
            <v>198643</v>
          </cell>
          <cell r="N243">
            <v>198643</v>
          </cell>
          <cell r="O243">
            <v>198643</v>
          </cell>
          <cell r="P243">
            <v>198643</v>
          </cell>
          <cell r="Q243">
            <v>198643</v>
          </cell>
        </row>
        <row r="244">
          <cell r="A244">
            <v>932000</v>
          </cell>
          <cell r="B244" t="str">
            <v>Maintenance of General Plant</v>
          </cell>
          <cell r="C244" t="str">
            <v>AGM</v>
          </cell>
          <cell r="D244">
            <v>932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-4335</v>
          </cell>
          <cell r="J244">
            <v>4335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935100</v>
          </cell>
          <cell r="B245" t="str">
            <v>Maint General Plant-Elec</v>
          </cell>
          <cell r="C245" t="str">
            <v>AGM</v>
          </cell>
          <cell r="D245">
            <v>935</v>
          </cell>
          <cell r="E245">
            <v>499</v>
          </cell>
          <cell r="F245">
            <v>-146</v>
          </cell>
          <cell r="G245">
            <v>188</v>
          </cell>
          <cell r="H245">
            <v>-8</v>
          </cell>
          <cell r="I245">
            <v>15</v>
          </cell>
          <cell r="J245">
            <v>26</v>
          </cell>
          <cell r="K245">
            <v>424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935200</v>
          </cell>
          <cell r="B246" t="str">
            <v>Cust Infor &amp; Computer Control</v>
          </cell>
          <cell r="C246" t="str">
            <v>AGM</v>
          </cell>
          <cell r="D246">
            <v>935</v>
          </cell>
          <cell r="E246">
            <v>39</v>
          </cell>
          <cell r="F246">
            <v>2</v>
          </cell>
          <cell r="G246">
            <v>15</v>
          </cell>
          <cell r="H246">
            <v>-1</v>
          </cell>
          <cell r="I246">
            <v>-18</v>
          </cell>
          <cell r="J246">
            <v>5</v>
          </cell>
          <cell r="K246">
            <v>6</v>
          </cell>
          <cell r="L246">
            <v>5</v>
          </cell>
          <cell r="M246">
            <v>5</v>
          </cell>
          <cell r="N246">
            <v>5</v>
          </cell>
          <cell r="O246">
            <v>5</v>
          </cell>
          <cell r="P246">
            <v>5</v>
          </cell>
          <cell r="Q246">
            <v>5</v>
          </cell>
        </row>
      </sheetData>
      <sheetData sheetId="3"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</v>
          </cell>
          <cell r="J24">
            <v>155654</v>
          </cell>
          <cell r="K24">
            <v>185184</v>
          </cell>
          <cell r="L24">
            <v>153473</v>
          </cell>
          <cell r="M24">
            <v>158783</v>
          </cell>
          <cell r="N24">
            <v>158783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</row>
        <row r="7">
          <cell r="B7" t="str">
            <v>FOR THE TWELVE MONTHS ENDED FEBRUARY 28, 2025</v>
          </cell>
        </row>
        <row r="8">
          <cell r="B8" t="str">
            <v>FOR THE TWELVE MONTHS ENDED JUNE 30, 2026</v>
          </cell>
        </row>
        <row r="9">
          <cell r="B9" t="str">
            <v>ELECTRIC DEPARTMENT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</row>
        <row r="12">
          <cell r="B12" t="str">
            <v>DATA: "X" BASE PERIOD   FORECASTED PERIOD</v>
          </cell>
        </row>
        <row r="13">
          <cell r="B13" t="str">
            <v>DATA:  BASE PERIOD  "X" FORECASTED PERIOD</v>
          </cell>
        </row>
        <row r="14">
          <cell r="B14" t="str">
            <v>DATA: "X" BASE PERIOD  "X" FORECASTED PERIOD</v>
          </cell>
        </row>
        <row r="15">
          <cell r="B15" t="str">
            <v xml:space="preserve">TYPE OF FILING:  "X" ORIGINAL   UPDATED    REVISED  </v>
          </cell>
        </row>
        <row r="17">
          <cell r="B17" t="str">
            <v>JUNE 30, 2026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/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70090816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6">
          <cell r="J56">
            <v>0.64871000000000001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8292-49BA-4159-93B3-2F2C965786D7}">
  <sheetPr>
    <tabColor theme="2" tint="-0.499984740745262"/>
  </sheetPr>
  <dimension ref="A1:CV46"/>
  <sheetViews>
    <sheetView tabSelected="1" view="pageLayout" topLeftCell="D1" zoomScaleNormal="90" zoomScaleSheetLayoutView="70" workbookViewId="0">
      <selection activeCell="G21" sqref="G21"/>
    </sheetView>
  </sheetViews>
  <sheetFormatPr defaultColWidth="8" defaultRowHeight="13.2" x14ac:dyDescent="0.25"/>
  <cols>
    <col min="1" max="1" width="10.6640625" customWidth="1"/>
    <col min="2" max="2" width="1.33203125" customWidth="1"/>
    <col min="3" max="3" width="48.44140625" customWidth="1"/>
    <col min="4" max="4" width="0.44140625" customWidth="1"/>
    <col min="5" max="8" width="15.5546875" customWidth="1"/>
    <col min="9" max="9" width="0.88671875" customWidth="1"/>
    <col min="10" max="10" width="15.5546875" customWidth="1"/>
    <col min="11" max="12" width="14.5546875" customWidth="1"/>
    <col min="13" max="13" width="0.6640625" customWidth="1"/>
    <col min="14" max="14" width="14.44140625" customWidth="1"/>
    <col min="15" max="15" width="15.33203125" customWidth="1"/>
    <col min="16" max="16" width="14.109375" customWidth="1"/>
    <col min="17" max="17" width="0.88671875" customWidth="1"/>
    <col min="18" max="18" width="14.33203125" customWidth="1"/>
    <col min="19" max="19" width="14.5546875" customWidth="1"/>
    <col min="20" max="20" width="14.33203125" customWidth="1"/>
    <col min="21" max="21" width="0.5546875" customWidth="1"/>
    <col min="22" max="22" width="13.88671875" customWidth="1"/>
    <col min="23" max="23" width="14.33203125" customWidth="1"/>
    <col min="24" max="24" width="14.88671875" customWidth="1"/>
    <col min="25" max="25" width="0.5546875" customWidth="1"/>
    <col min="26" max="26" width="14.6640625" customWidth="1"/>
    <col min="27" max="27" width="15.5546875" customWidth="1"/>
    <col min="28" max="28" width="14.33203125" customWidth="1"/>
    <col min="29" max="29" width="0.5546875" customWidth="1"/>
    <col min="30" max="30" width="16.5546875" customWidth="1"/>
    <col min="31" max="31" width="14.88671875" customWidth="1"/>
    <col min="32" max="32" width="14.33203125" customWidth="1"/>
    <col min="33" max="33" width="0.44140625" customWidth="1"/>
    <col min="34" max="34" width="14.109375" customWidth="1"/>
    <col min="35" max="35" width="13.88671875" customWidth="1"/>
    <col min="36" max="36" width="14.88671875" customWidth="1"/>
    <col min="37" max="37" width="0.44140625" customWidth="1"/>
    <col min="38" max="38" width="14.44140625" customWidth="1"/>
    <col min="39" max="39" width="14.33203125" customWidth="1"/>
    <col min="40" max="40" width="14.6640625" customWidth="1"/>
    <col min="41" max="41" width="0.5546875" customWidth="1"/>
    <col min="42" max="42" width="14.109375" customWidth="1"/>
    <col min="43" max="43" width="14.33203125" customWidth="1"/>
    <col min="44" max="44" width="15.5546875" customWidth="1"/>
    <col min="45" max="45" width="0.44140625" customWidth="1"/>
    <col min="46" max="46" width="14.109375" customWidth="1"/>
    <col min="47" max="47" width="14.88671875" customWidth="1"/>
    <col min="48" max="48" width="15.6640625" customWidth="1"/>
    <col min="49" max="49" width="0.6640625" customWidth="1"/>
    <col min="50" max="50" width="14.6640625" customWidth="1"/>
    <col min="51" max="51" width="14.88671875" customWidth="1"/>
    <col min="52" max="52" width="14.44140625" customWidth="1"/>
    <col min="53" max="53" width="0.5546875" customWidth="1"/>
    <col min="54" max="55" width="14.5546875" customWidth="1"/>
    <col min="56" max="56" width="14.33203125" customWidth="1"/>
  </cols>
  <sheetData>
    <row r="1" spans="1:100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</row>
    <row r="4" spans="1:100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0" s="9" customFormat="1" x14ac:dyDescent="0.25">
      <c r="A5" s="5"/>
      <c r="B5" s="5"/>
      <c r="C5" s="5"/>
      <c r="D5" s="5"/>
      <c r="E5" s="6" t="s">
        <v>0</v>
      </c>
      <c r="F5" s="6"/>
      <c r="G5" s="6"/>
      <c r="H5" s="6"/>
      <c r="I5" s="5"/>
      <c r="J5" s="7" t="s">
        <v>1</v>
      </c>
      <c r="K5" s="6"/>
      <c r="L5" s="6"/>
      <c r="M5" s="5"/>
      <c r="N5" s="7" t="s">
        <v>2</v>
      </c>
      <c r="O5" s="6"/>
      <c r="P5" s="6"/>
      <c r="Q5" s="5"/>
      <c r="R5" s="7" t="s">
        <v>3</v>
      </c>
      <c r="S5" s="6"/>
      <c r="T5" s="6"/>
      <c r="U5" s="5"/>
      <c r="V5" s="7" t="s">
        <v>4</v>
      </c>
      <c r="W5" s="6"/>
      <c r="X5" s="6"/>
      <c r="Y5" s="5"/>
      <c r="Z5" s="7" t="s">
        <v>5</v>
      </c>
      <c r="AA5" s="6"/>
      <c r="AB5" s="6"/>
      <c r="AC5" s="5"/>
      <c r="AD5" s="7" t="s">
        <v>6</v>
      </c>
      <c r="AE5" s="6"/>
      <c r="AF5" s="6"/>
      <c r="AG5" s="5"/>
      <c r="AH5" s="7" t="s">
        <v>7</v>
      </c>
      <c r="AI5" s="6"/>
      <c r="AJ5" s="6"/>
      <c r="AK5" s="5"/>
      <c r="AL5" s="7" t="s">
        <v>8</v>
      </c>
      <c r="AM5" s="6"/>
      <c r="AN5" s="6"/>
      <c r="AO5" s="5"/>
      <c r="AP5" s="7" t="s">
        <v>9</v>
      </c>
      <c r="AQ5" s="6"/>
      <c r="AR5" s="6"/>
      <c r="AS5" s="5"/>
      <c r="AT5" s="7" t="s">
        <v>10</v>
      </c>
      <c r="AU5" s="6"/>
      <c r="AV5" s="6"/>
      <c r="AW5" s="5"/>
      <c r="AX5" s="7" t="s">
        <v>11</v>
      </c>
      <c r="AY5" s="6"/>
      <c r="AZ5" s="6"/>
      <c r="BA5" s="5"/>
      <c r="BB5" s="7" t="s">
        <v>12</v>
      </c>
      <c r="BC5" s="6"/>
      <c r="BD5" s="6"/>
      <c r="BE5" s="5"/>
      <c r="BF5" s="8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</row>
    <row r="6" spans="1:100" x14ac:dyDescent="0.25">
      <c r="A6" s="10" t="s">
        <v>13</v>
      </c>
      <c r="B6" s="3"/>
      <c r="C6" s="10" t="s">
        <v>14</v>
      </c>
      <c r="D6" s="3"/>
      <c r="E6" s="11" t="s">
        <v>15</v>
      </c>
      <c r="F6" s="11" t="s">
        <v>26</v>
      </c>
      <c r="G6" s="10" t="s">
        <v>16</v>
      </c>
      <c r="H6" s="10" t="s">
        <v>17</v>
      </c>
      <c r="I6" s="3"/>
      <c r="J6" s="12">
        <v>2023</v>
      </c>
      <c r="K6" s="12">
        <v>2024</v>
      </c>
      <c r="L6" s="10" t="s">
        <v>16</v>
      </c>
      <c r="M6" s="3"/>
      <c r="N6" s="12">
        <v>2023</v>
      </c>
      <c r="O6" s="12">
        <v>2024</v>
      </c>
      <c r="P6" s="10" t="s">
        <v>16</v>
      </c>
      <c r="Q6" s="1"/>
      <c r="R6" s="12">
        <v>2023</v>
      </c>
      <c r="S6" s="12">
        <v>2024</v>
      </c>
      <c r="T6" s="10" t="s">
        <v>16</v>
      </c>
      <c r="U6" s="3"/>
      <c r="V6" s="12">
        <v>2023</v>
      </c>
      <c r="W6" s="12">
        <v>2024</v>
      </c>
      <c r="X6" s="10" t="s">
        <v>16</v>
      </c>
      <c r="Y6" s="3"/>
      <c r="Z6" s="12">
        <v>2023</v>
      </c>
      <c r="AA6" s="12">
        <v>2024</v>
      </c>
      <c r="AB6" s="10" t="s">
        <v>16</v>
      </c>
      <c r="AC6" s="3"/>
      <c r="AD6" s="12">
        <v>2023</v>
      </c>
      <c r="AE6" s="12">
        <v>2024</v>
      </c>
      <c r="AF6" s="10" t="s">
        <v>16</v>
      </c>
      <c r="AG6" s="3"/>
      <c r="AH6" s="12">
        <v>2023</v>
      </c>
      <c r="AI6" s="12">
        <v>2024</v>
      </c>
      <c r="AJ6" s="10" t="s">
        <v>16</v>
      </c>
      <c r="AK6" s="3"/>
      <c r="AL6" s="12">
        <v>2023</v>
      </c>
      <c r="AM6" s="12">
        <v>2024</v>
      </c>
      <c r="AN6" s="10" t="s">
        <v>16</v>
      </c>
      <c r="AO6" s="3"/>
      <c r="AP6" s="12">
        <v>2023</v>
      </c>
      <c r="AQ6" s="12">
        <v>2024</v>
      </c>
      <c r="AR6" s="10" t="s">
        <v>16</v>
      </c>
      <c r="AS6" s="3"/>
      <c r="AT6" s="12">
        <v>2023</v>
      </c>
      <c r="AU6" s="12">
        <v>2024</v>
      </c>
      <c r="AV6" s="10" t="s">
        <v>16</v>
      </c>
      <c r="AW6" s="3"/>
      <c r="AX6" s="13" t="s">
        <v>18</v>
      </c>
      <c r="AY6" s="12" t="s">
        <v>19</v>
      </c>
      <c r="AZ6" s="10" t="s">
        <v>16</v>
      </c>
      <c r="BA6" s="3"/>
      <c r="BB6" s="13" t="s">
        <v>18</v>
      </c>
      <c r="BC6" s="12" t="s">
        <v>19</v>
      </c>
      <c r="BD6" s="10" t="s">
        <v>16</v>
      </c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00" x14ac:dyDescent="0.25">
      <c r="A7" s="14">
        <v>440000</v>
      </c>
      <c r="B7" s="1"/>
      <c r="C7" s="1" t="str">
        <f t="shared" ref="C7:C38" si="0">VLOOKUP(A7,ActualData,2,FALSE)</f>
        <v>Residential</v>
      </c>
      <c r="D7" s="1"/>
      <c r="E7" s="2">
        <f>J7+N7+R7+V7+Z7+AD7+AH7+AL7+AP7+AT7+AX7+BB7</f>
        <v>178084407</v>
      </c>
      <c r="F7" s="2">
        <f t="shared" ref="E7:F38" si="1">K7+O7+S7+W7+AA7+AE7+AI7+AM7+AQ7+AU7+AY7+BC7</f>
        <v>198485755</v>
      </c>
      <c r="G7" s="2">
        <f t="shared" ref="G7:G38" si="2">E7-F7</f>
        <v>-20401348</v>
      </c>
      <c r="H7" s="15">
        <f t="shared" ref="H7:H38" si="3">IF(F7=0,"-",ROUND((E7-F7)/ABS(F7),4))</f>
        <v>-0.1028</v>
      </c>
      <c r="I7" s="1"/>
      <c r="J7" s="24">
        <v>11491838</v>
      </c>
      <c r="K7" s="24">
        <v>14148566</v>
      </c>
      <c r="L7" s="2">
        <f t="shared" ref="L7:L38" si="4">J7-K7</f>
        <v>-2656728</v>
      </c>
      <c r="M7" s="1"/>
      <c r="N7" s="24">
        <v>10312073</v>
      </c>
      <c r="O7" s="24">
        <v>13090030</v>
      </c>
      <c r="P7" s="2">
        <f t="shared" ref="P7:P38" si="5">N7-O7</f>
        <v>-2777957</v>
      </c>
      <c r="Q7" s="1"/>
      <c r="R7" s="24">
        <v>9665066</v>
      </c>
      <c r="S7" s="24">
        <v>14821026</v>
      </c>
      <c r="T7" s="2">
        <f t="shared" ref="T7:T38" si="6">R7-S7</f>
        <v>-5155960</v>
      </c>
      <c r="U7" s="1"/>
      <c r="V7" s="24">
        <v>14661353</v>
      </c>
      <c r="W7" s="24">
        <v>15251945</v>
      </c>
      <c r="X7" s="2">
        <f t="shared" ref="X7:X38" si="7">V7-W7</f>
        <v>-590592</v>
      </c>
      <c r="Y7" s="1"/>
      <c r="Z7" s="24">
        <v>14034983</v>
      </c>
      <c r="AA7" s="24">
        <v>22160893</v>
      </c>
      <c r="AB7" s="2">
        <f t="shared" ref="AB7:AB38" si="8">Z7-AA7</f>
        <v>-8125910</v>
      </c>
      <c r="AC7" s="1"/>
      <c r="AD7" s="24">
        <v>16937470</v>
      </c>
      <c r="AE7" s="24">
        <v>20008034</v>
      </c>
      <c r="AF7" s="2">
        <f t="shared" ref="AF7:AF38" si="9">AD7-AE7</f>
        <v>-3070564</v>
      </c>
      <c r="AG7" s="1"/>
      <c r="AH7" s="24">
        <v>16572111</v>
      </c>
      <c r="AI7" s="24">
        <v>17294712</v>
      </c>
      <c r="AJ7" s="2">
        <f t="shared" ref="AJ7:AJ38" si="10">AH7-AI7</f>
        <v>-722601</v>
      </c>
      <c r="AK7" s="1"/>
      <c r="AL7" s="24">
        <v>12546665</v>
      </c>
      <c r="AM7" s="24">
        <v>12682250</v>
      </c>
      <c r="AN7" s="2">
        <f t="shared" ref="AN7:AN38" si="11">AL7-AM7</f>
        <v>-135585</v>
      </c>
      <c r="AO7" s="1"/>
      <c r="AP7" s="24">
        <v>13393882</v>
      </c>
      <c r="AQ7" s="24">
        <v>12943651</v>
      </c>
      <c r="AR7" s="2">
        <f t="shared" ref="AR7:AR38" si="12">AP7-AQ7</f>
        <v>450231</v>
      </c>
      <c r="AS7" s="1"/>
      <c r="AT7" s="24">
        <v>16774795</v>
      </c>
      <c r="AU7" s="24">
        <v>18360656</v>
      </c>
      <c r="AV7" s="2">
        <f t="shared" ref="AV7:AV38" si="13">AT7-AU7</f>
        <v>-1585861</v>
      </c>
      <c r="AW7" s="1"/>
      <c r="AX7" s="24">
        <v>22306102</v>
      </c>
      <c r="AY7" s="24">
        <v>19519494</v>
      </c>
      <c r="AZ7" s="2">
        <f t="shared" ref="AZ7:AZ38" si="14">AX7-AY7</f>
        <v>2786608</v>
      </c>
      <c r="BA7" s="1"/>
      <c r="BB7" s="24">
        <v>19388069</v>
      </c>
      <c r="BC7" s="24">
        <v>18204498</v>
      </c>
      <c r="BD7" s="2">
        <f t="shared" ref="BD7:BD38" si="15">BB7-BC7</f>
        <v>1183571</v>
      </c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0" x14ac:dyDescent="0.25">
      <c r="A8" s="14">
        <v>440990</v>
      </c>
      <c r="B8" s="1"/>
      <c r="C8" s="1" t="str">
        <f t="shared" si="0"/>
        <v>Residential Unbilled Rev</v>
      </c>
      <c r="D8" s="1"/>
      <c r="E8" s="2">
        <f t="shared" si="1"/>
        <v>2720191</v>
      </c>
      <c r="F8" s="2">
        <f t="shared" si="1"/>
        <v>1995955</v>
      </c>
      <c r="G8" s="2">
        <f t="shared" si="2"/>
        <v>724236</v>
      </c>
      <c r="H8" s="15">
        <f t="shared" si="3"/>
        <v>0.3629</v>
      </c>
      <c r="I8" s="1"/>
      <c r="J8" s="24">
        <v>523393</v>
      </c>
      <c r="K8" s="24">
        <v>-1046919</v>
      </c>
      <c r="L8" s="2">
        <f t="shared" si="4"/>
        <v>1570312</v>
      </c>
      <c r="M8" s="1"/>
      <c r="N8" s="24">
        <v>-989604</v>
      </c>
      <c r="O8" s="24">
        <v>-922209</v>
      </c>
      <c r="P8" s="2">
        <f t="shared" si="5"/>
        <v>-67395</v>
      </c>
      <c r="Q8" s="1"/>
      <c r="R8" s="24">
        <v>3040819</v>
      </c>
      <c r="S8" s="24">
        <v>13497</v>
      </c>
      <c r="T8" s="2">
        <f t="shared" si="6"/>
        <v>3027322</v>
      </c>
      <c r="U8" s="1"/>
      <c r="V8" s="24">
        <v>-1891480</v>
      </c>
      <c r="W8" s="24">
        <v>7754908</v>
      </c>
      <c r="X8" s="2">
        <f t="shared" si="7"/>
        <v>-9646388</v>
      </c>
      <c r="Y8" s="1"/>
      <c r="Z8" s="24">
        <v>2253178</v>
      </c>
      <c r="AA8" s="24">
        <v>-2620506</v>
      </c>
      <c r="AB8" s="2">
        <f t="shared" si="8"/>
        <v>4873684</v>
      </c>
      <c r="AC8" s="1"/>
      <c r="AD8" s="24">
        <v>-411850</v>
      </c>
      <c r="AE8" s="24">
        <v>1266224</v>
      </c>
      <c r="AF8" s="2">
        <f t="shared" si="9"/>
        <v>-1678074</v>
      </c>
      <c r="AG8" s="1"/>
      <c r="AH8" s="24">
        <v>-1993298</v>
      </c>
      <c r="AI8" s="24">
        <v>-2318473</v>
      </c>
      <c r="AJ8" s="2">
        <f t="shared" si="10"/>
        <v>325175</v>
      </c>
      <c r="AK8" s="1"/>
      <c r="AL8" s="24">
        <v>269836</v>
      </c>
      <c r="AM8" s="24">
        <v>-185514</v>
      </c>
      <c r="AN8" s="2">
        <f t="shared" si="11"/>
        <v>455350</v>
      </c>
      <c r="AO8" s="1"/>
      <c r="AP8" s="24">
        <v>3578521</v>
      </c>
      <c r="AQ8" s="24">
        <v>2255254</v>
      </c>
      <c r="AR8" s="2">
        <f t="shared" si="12"/>
        <v>1323267</v>
      </c>
      <c r="AS8" s="1"/>
      <c r="AT8" s="24">
        <v>1790510</v>
      </c>
      <c r="AU8" s="24">
        <v>994628</v>
      </c>
      <c r="AV8" s="2">
        <f t="shared" si="13"/>
        <v>795882</v>
      </c>
      <c r="AW8" s="1"/>
      <c r="AX8" s="24">
        <v>-1917239</v>
      </c>
      <c r="AY8" s="24">
        <v>-2025918</v>
      </c>
      <c r="AZ8" s="2">
        <f t="shared" si="14"/>
        <v>108679</v>
      </c>
      <c r="BA8" s="1"/>
      <c r="BB8" s="24">
        <v>-1532595</v>
      </c>
      <c r="BC8" s="24">
        <v>-1169017</v>
      </c>
      <c r="BD8" s="2">
        <f t="shared" si="15"/>
        <v>-363578</v>
      </c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0" x14ac:dyDescent="0.25">
      <c r="A9" s="14">
        <v>442100</v>
      </c>
      <c r="B9" s="1"/>
      <c r="C9" s="1" t="str">
        <f t="shared" si="0"/>
        <v>General Service</v>
      </c>
      <c r="D9" s="1"/>
      <c r="E9" s="2">
        <f t="shared" si="1"/>
        <v>156550197</v>
      </c>
      <c r="F9" s="2">
        <f t="shared" si="1"/>
        <v>169557032</v>
      </c>
      <c r="G9" s="2">
        <f t="shared" si="2"/>
        <v>-13006835</v>
      </c>
      <c r="H9" s="15">
        <f t="shared" si="3"/>
        <v>-7.6700000000000004E-2</v>
      </c>
      <c r="I9" s="1"/>
      <c r="J9" s="24">
        <v>10089204</v>
      </c>
      <c r="K9" s="24">
        <v>13419492</v>
      </c>
      <c r="L9" s="2">
        <f t="shared" si="4"/>
        <v>-3330288</v>
      </c>
      <c r="M9" s="1"/>
      <c r="N9" s="24">
        <v>3874745</v>
      </c>
      <c r="O9" s="24">
        <v>13298260</v>
      </c>
      <c r="P9" s="2">
        <f t="shared" si="5"/>
        <v>-9423515</v>
      </c>
      <c r="Q9" s="1"/>
      <c r="R9" s="24">
        <v>16123673</v>
      </c>
      <c r="S9" s="24">
        <v>14398642</v>
      </c>
      <c r="T9" s="2">
        <f t="shared" si="6"/>
        <v>1725031</v>
      </c>
      <c r="U9" s="1"/>
      <c r="V9" s="24">
        <v>13334774</v>
      </c>
      <c r="W9" s="24">
        <v>11504281</v>
      </c>
      <c r="X9" s="2">
        <f t="shared" si="7"/>
        <v>1830493</v>
      </c>
      <c r="Y9" s="1"/>
      <c r="Z9" s="24">
        <v>12503101</v>
      </c>
      <c r="AA9" s="24">
        <v>19678385</v>
      </c>
      <c r="AB9" s="2">
        <f t="shared" si="8"/>
        <v>-7175284</v>
      </c>
      <c r="AC9" s="1"/>
      <c r="AD9" s="24">
        <v>14814568</v>
      </c>
      <c r="AE9" s="24">
        <v>16861546</v>
      </c>
      <c r="AF9" s="2">
        <f t="shared" si="9"/>
        <v>-2046978</v>
      </c>
      <c r="AG9" s="1"/>
      <c r="AH9" s="24">
        <v>14871363</v>
      </c>
      <c r="AI9" s="24">
        <v>14381200</v>
      </c>
      <c r="AJ9" s="2">
        <f t="shared" si="10"/>
        <v>490163</v>
      </c>
      <c r="AK9" s="1"/>
      <c r="AL9" s="24">
        <v>13189369</v>
      </c>
      <c r="AM9" s="24">
        <v>13047109</v>
      </c>
      <c r="AN9" s="2">
        <f t="shared" si="11"/>
        <v>142260</v>
      </c>
      <c r="AO9" s="1"/>
      <c r="AP9" s="24">
        <v>12807396</v>
      </c>
      <c r="AQ9" s="24">
        <v>12967385</v>
      </c>
      <c r="AR9" s="2">
        <f t="shared" si="12"/>
        <v>-159989</v>
      </c>
      <c r="AS9" s="1"/>
      <c r="AT9" s="24">
        <v>14398703</v>
      </c>
      <c r="AU9" s="24">
        <v>14367654</v>
      </c>
      <c r="AV9" s="2">
        <f t="shared" si="13"/>
        <v>31049</v>
      </c>
      <c r="AW9" s="1"/>
      <c r="AX9" s="24">
        <v>15001167</v>
      </c>
      <c r="AY9" s="24">
        <v>13158943</v>
      </c>
      <c r="AZ9" s="2">
        <f t="shared" si="14"/>
        <v>1842224</v>
      </c>
      <c r="BA9" s="1"/>
      <c r="BB9" s="24">
        <v>15542134</v>
      </c>
      <c r="BC9" s="24">
        <v>12474135</v>
      </c>
      <c r="BD9" s="2">
        <f t="shared" si="15"/>
        <v>3067999</v>
      </c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25">
      <c r="A10" s="14">
        <v>442190</v>
      </c>
      <c r="B10" s="1"/>
      <c r="C10" s="1" t="str">
        <f t="shared" si="0"/>
        <v>General Service Unbilled Rev</v>
      </c>
      <c r="D10" s="1"/>
      <c r="E10" s="2">
        <f>J10+N10+R10+V10+Z10+AD10+AH10+AL10+AP10+AT10+AX10+BB10</f>
        <v>3898125</v>
      </c>
      <c r="F10" s="2">
        <f t="shared" si="1"/>
        <v>-1928897</v>
      </c>
      <c r="G10" s="2">
        <f t="shared" si="2"/>
        <v>5827022</v>
      </c>
      <c r="H10" s="15">
        <f t="shared" si="3"/>
        <v>3.0209000000000001</v>
      </c>
      <c r="I10" s="1"/>
      <c r="J10" s="24">
        <v>325585</v>
      </c>
      <c r="K10" s="24">
        <v>59837</v>
      </c>
      <c r="L10" s="2">
        <f t="shared" si="4"/>
        <v>265748</v>
      </c>
      <c r="M10" s="1"/>
      <c r="N10" s="24">
        <v>6358947</v>
      </c>
      <c r="O10" s="24">
        <v>-667775</v>
      </c>
      <c r="P10" s="2">
        <f t="shared" si="5"/>
        <v>7026722</v>
      </c>
      <c r="Q10" s="1"/>
      <c r="R10" s="24">
        <v>-4790632</v>
      </c>
      <c r="S10" s="24">
        <v>-261568</v>
      </c>
      <c r="T10" s="2">
        <f t="shared" si="6"/>
        <v>-4529064</v>
      </c>
      <c r="U10" s="1"/>
      <c r="V10" s="24">
        <v>2152077</v>
      </c>
      <c r="W10" s="24">
        <v>8567853</v>
      </c>
      <c r="X10" s="2">
        <f t="shared" si="7"/>
        <v>-6415776</v>
      </c>
      <c r="Y10" s="1"/>
      <c r="Z10" s="24">
        <v>246244</v>
      </c>
      <c r="AA10" s="24">
        <v>-5329039</v>
      </c>
      <c r="AB10" s="2">
        <f t="shared" si="8"/>
        <v>5575283</v>
      </c>
      <c r="AC10" s="1"/>
      <c r="AD10" s="24">
        <v>-1898249</v>
      </c>
      <c r="AE10" s="24">
        <v>-1886903</v>
      </c>
      <c r="AF10" s="2">
        <f t="shared" si="9"/>
        <v>-11346</v>
      </c>
      <c r="AG10" s="1"/>
      <c r="AH10" s="24">
        <v>-1087830</v>
      </c>
      <c r="AI10" s="24">
        <v>260168</v>
      </c>
      <c r="AJ10" s="2">
        <f t="shared" si="10"/>
        <v>-1347998</v>
      </c>
      <c r="AK10" s="1"/>
      <c r="AL10" s="24">
        <v>609026</v>
      </c>
      <c r="AM10" s="24">
        <v>-220140</v>
      </c>
      <c r="AN10" s="2">
        <f t="shared" si="11"/>
        <v>829166</v>
      </c>
      <c r="AO10" s="1"/>
      <c r="AP10" s="24">
        <v>1189616</v>
      </c>
      <c r="AQ10" s="24">
        <v>375617</v>
      </c>
      <c r="AR10" s="2">
        <f t="shared" si="12"/>
        <v>813999</v>
      </c>
      <c r="AS10" s="1"/>
      <c r="AT10" s="24">
        <v>21097</v>
      </c>
      <c r="AU10" s="24">
        <v>-1107266</v>
      </c>
      <c r="AV10" s="2">
        <f t="shared" si="13"/>
        <v>1128363</v>
      </c>
      <c r="AW10" s="1"/>
      <c r="AX10" s="24">
        <v>-774870</v>
      </c>
      <c r="AY10" s="24">
        <v>-1473183</v>
      </c>
      <c r="AZ10" s="2">
        <f t="shared" si="14"/>
        <v>698313</v>
      </c>
      <c r="BA10" s="1"/>
      <c r="BB10" s="24">
        <v>1547114</v>
      </c>
      <c r="BC10" s="24">
        <v>-246498</v>
      </c>
      <c r="BD10" s="2">
        <f t="shared" si="15"/>
        <v>1793612</v>
      </c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0" x14ac:dyDescent="0.25">
      <c r="A11" s="14">
        <v>442200</v>
      </c>
      <c r="B11" s="1"/>
      <c r="C11" s="1" t="str">
        <f t="shared" si="0"/>
        <v>Industrial Service</v>
      </c>
      <c r="D11" s="1"/>
      <c r="E11" s="2">
        <f t="shared" si="1"/>
        <v>66297860</v>
      </c>
      <c r="F11" s="2">
        <f t="shared" si="1"/>
        <v>74039774</v>
      </c>
      <c r="G11" s="2">
        <f t="shared" si="2"/>
        <v>-7741914</v>
      </c>
      <c r="H11" s="15">
        <f t="shared" si="3"/>
        <v>-0.1046</v>
      </c>
      <c r="I11" s="1"/>
      <c r="J11" s="24">
        <v>4105196</v>
      </c>
      <c r="K11" s="24">
        <v>5619599</v>
      </c>
      <c r="L11" s="2">
        <f t="shared" si="4"/>
        <v>-1514403</v>
      </c>
      <c r="M11" s="1"/>
      <c r="N11" s="24">
        <v>2476446</v>
      </c>
      <c r="O11" s="24">
        <v>5493815</v>
      </c>
      <c r="P11" s="2">
        <f t="shared" si="5"/>
        <v>-3017369</v>
      </c>
      <c r="Q11" s="1"/>
      <c r="R11" s="24">
        <v>6290402</v>
      </c>
      <c r="S11" s="24">
        <v>5428372</v>
      </c>
      <c r="T11" s="2">
        <f t="shared" si="6"/>
        <v>862030</v>
      </c>
      <c r="U11" s="1"/>
      <c r="V11" s="24">
        <v>5074922</v>
      </c>
      <c r="W11" s="24">
        <v>5934263</v>
      </c>
      <c r="X11" s="2">
        <f t="shared" si="7"/>
        <v>-859341</v>
      </c>
      <c r="Y11" s="1"/>
      <c r="Z11" s="24">
        <v>6381710</v>
      </c>
      <c r="AA11" s="24">
        <v>6301903</v>
      </c>
      <c r="AB11" s="2">
        <f t="shared" si="8"/>
        <v>79807</v>
      </c>
      <c r="AC11" s="1"/>
      <c r="AD11" s="24">
        <v>4993109</v>
      </c>
      <c r="AE11" s="24">
        <v>7489386</v>
      </c>
      <c r="AF11" s="2">
        <f t="shared" si="9"/>
        <v>-2496277</v>
      </c>
      <c r="AG11" s="1"/>
      <c r="AH11" s="24">
        <v>6723384</v>
      </c>
      <c r="AI11" s="24">
        <v>6911233</v>
      </c>
      <c r="AJ11" s="2">
        <f t="shared" si="10"/>
        <v>-187849</v>
      </c>
      <c r="AK11" s="1"/>
      <c r="AL11" s="24">
        <v>5975622</v>
      </c>
      <c r="AM11" s="24">
        <v>6222061</v>
      </c>
      <c r="AN11" s="2">
        <f t="shared" si="11"/>
        <v>-246439</v>
      </c>
      <c r="AO11" s="1"/>
      <c r="AP11" s="24">
        <v>5414296</v>
      </c>
      <c r="AQ11" s="24">
        <v>6558483</v>
      </c>
      <c r="AR11" s="2">
        <f t="shared" si="12"/>
        <v>-1144187</v>
      </c>
      <c r="AS11" s="1"/>
      <c r="AT11" s="24">
        <v>6354730</v>
      </c>
      <c r="AU11" s="24">
        <v>6696014</v>
      </c>
      <c r="AV11" s="2">
        <f t="shared" si="13"/>
        <v>-341284</v>
      </c>
      <c r="AW11" s="1"/>
      <c r="AX11" s="24">
        <v>6205962</v>
      </c>
      <c r="AY11" s="24">
        <v>5712298</v>
      </c>
      <c r="AZ11" s="2">
        <f t="shared" si="14"/>
        <v>493664</v>
      </c>
      <c r="BA11" s="1"/>
      <c r="BB11" s="24">
        <v>6302081</v>
      </c>
      <c r="BC11" s="24">
        <v>5672347</v>
      </c>
      <c r="BD11" s="2">
        <f t="shared" si="15"/>
        <v>629734</v>
      </c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25">
      <c r="A12" s="14">
        <v>442290</v>
      </c>
      <c r="B12" s="1"/>
      <c r="C12" s="1" t="str">
        <f t="shared" si="0"/>
        <v>Industrial Svc Unbilled Rev</v>
      </c>
      <c r="D12" s="1"/>
      <c r="E12" s="2">
        <f t="shared" si="1"/>
        <v>1416807</v>
      </c>
      <c r="F12" s="2">
        <f t="shared" si="1"/>
        <v>-357147</v>
      </c>
      <c r="G12" s="2">
        <f t="shared" si="2"/>
        <v>1773954</v>
      </c>
      <c r="H12" s="15">
        <f t="shared" si="3"/>
        <v>4.9669999999999996</v>
      </c>
      <c r="I12" s="1"/>
      <c r="J12" s="24">
        <v>728241</v>
      </c>
      <c r="K12" s="24">
        <v>74110</v>
      </c>
      <c r="L12" s="2">
        <f t="shared" si="4"/>
        <v>654131</v>
      </c>
      <c r="M12" s="1"/>
      <c r="N12" s="24">
        <v>1756620</v>
      </c>
      <c r="O12" s="24">
        <v>-324268</v>
      </c>
      <c r="P12" s="2">
        <f t="shared" si="5"/>
        <v>2080888</v>
      </c>
      <c r="Q12" s="1"/>
      <c r="R12" s="24">
        <v>-1360549</v>
      </c>
      <c r="S12" s="24">
        <v>456640</v>
      </c>
      <c r="T12" s="2">
        <f t="shared" si="6"/>
        <v>-1817189</v>
      </c>
      <c r="U12" s="1"/>
      <c r="V12" s="24">
        <v>745416</v>
      </c>
      <c r="W12" s="24">
        <v>1667048</v>
      </c>
      <c r="X12" s="2">
        <f t="shared" si="7"/>
        <v>-921632</v>
      </c>
      <c r="Y12" s="1"/>
      <c r="Z12" s="24">
        <v>-807757</v>
      </c>
      <c r="AA12" s="24">
        <v>125552</v>
      </c>
      <c r="AB12" s="2">
        <f t="shared" si="8"/>
        <v>-933309</v>
      </c>
      <c r="AC12" s="1"/>
      <c r="AD12" s="24">
        <v>1228960</v>
      </c>
      <c r="AE12" s="24">
        <v>-1086454</v>
      </c>
      <c r="AF12" s="2">
        <f t="shared" si="9"/>
        <v>2315414</v>
      </c>
      <c r="AG12" s="1"/>
      <c r="AH12" s="24">
        <v>-937394</v>
      </c>
      <c r="AI12" s="24">
        <v>-82410</v>
      </c>
      <c r="AJ12" s="2">
        <f t="shared" si="10"/>
        <v>-854984</v>
      </c>
      <c r="AK12" s="1"/>
      <c r="AL12" s="24">
        <v>213889</v>
      </c>
      <c r="AM12" s="24">
        <v>128242</v>
      </c>
      <c r="AN12" s="2">
        <f t="shared" si="11"/>
        <v>85647</v>
      </c>
      <c r="AO12" s="1"/>
      <c r="AP12" s="24">
        <v>1012958</v>
      </c>
      <c r="AQ12" s="24">
        <v>39661</v>
      </c>
      <c r="AR12" s="2">
        <f t="shared" si="12"/>
        <v>973297</v>
      </c>
      <c r="AS12" s="1"/>
      <c r="AT12" s="24">
        <v>128295</v>
      </c>
      <c r="AU12" s="24">
        <v>-483233</v>
      </c>
      <c r="AV12" s="2">
        <f t="shared" si="13"/>
        <v>611528</v>
      </c>
      <c r="AW12" s="1"/>
      <c r="AX12" s="24">
        <v>-1582322</v>
      </c>
      <c r="AY12" s="24">
        <v>-715484</v>
      </c>
      <c r="AZ12" s="2">
        <f t="shared" si="14"/>
        <v>-866838</v>
      </c>
      <c r="BA12" s="1"/>
      <c r="BB12" s="24">
        <v>290450</v>
      </c>
      <c r="BC12" s="24">
        <v>-156551</v>
      </c>
      <c r="BD12" s="2">
        <f t="shared" si="15"/>
        <v>447001</v>
      </c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0" x14ac:dyDescent="0.25">
      <c r="A13" s="14">
        <v>444000</v>
      </c>
      <c r="B13" s="1"/>
      <c r="C13" s="1" t="str">
        <f t="shared" si="0"/>
        <v>Public St &amp; Highway Lighting</v>
      </c>
      <c r="D13" s="1"/>
      <c r="E13" s="2">
        <f t="shared" si="1"/>
        <v>378256</v>
      </c>
      <c r="F13" s="2">
        <f t="shared" si="1"/>
        <v>1298976</v>
      </c>
      <c r="G13" s="2">
        <f t="shared" si="2"/>
        <v>-920720</v>
      </c>
      <c r="H13" s="15">
        <f t="shared" si="3"/>
        <v>-0.70879999999999999</v>
      </c>
      <c r="I13" s="1"/>
      <c r="J13" s="24">
        <v>159876</v>
      </c>
      <c r="K13" s="24">
        <v>71513</v>
      </c>
      <c r="L13" s="2">
        <f t="shared" si="4"/>
        <v>88363</v>
      </c>
      <c r="M13" s="1"/>
      <c r="N13" s="24">
        <v>135669</v>
      </c>
      <c r="O13" s="24">
        <v>54991</v>
      </c>
      <c r="P13" s="2">
        <f t="shared" si="5"/>
        <v>80678</v>
      </c>
      <c r="Q13" s="1"/>
      <c r="R13" s="24">
        <v>132969</v>
      </c>
      <c r="S13" s="24">
        <v>66677</v>
      </c>
      <c r="T13" s="2">
        <f t="shared" si="6"/>
        <v>66292</v>
      </c>
      <c r="U13" s="1"/>
      <c r="V13" s="24">
        <v>155293</v>
      </c>
      <c r="W13" s="24">
        <v>44310</v>
      </c>
      <c r="X13" s="2">
        <f t="shared" si="7"/>
        <v>110983</v>
      </c>
      <c r="Y13" s="1"/>
      <c r="Z13" s="24">
        <v>-568313</v>
      </c>
      <c r="AA13" s="24">
        <v>47903</v>
      </c>
      <c r="AB13" s="2">
        <f t="shared" si="8"/>
        <v>-616216</v>
      </c>
      <c r="AC13" s="1"/>
      <c r="AD13" s="24">
        <v>44313</v>
      </c>
      <c r="AE13" s="24">
        <v>51299</v>
      </c>
      <c r="AF13" s="2">
        <f t="shared" si="9"/>
        <v>-6986</v>
      </c>
      <c r="AG13" s="1"/>
      <c r="AH13" s="24">
        <v>53528</v>
      </c>
      <c r="AI13" s="24">
        <v>192651</v>
      </c>
      <c r="AJ13" s="2">
        <f t="shared" si="10"/>
        <v>-139123</v>
      </c>
      <c r="AK13" s="1"/>
      <c r="AL13" s="24">
        <v>41677</v>
      </c>
      <c r="AM13" s="24">
        <v>146263</v>
      </c>
      <c r="AN13" s="2">
        <f t="shared" si="11"/>
        <v>-104586</v>
      </c>
      <c r="AO13" s="1"/>
      <c r="AP13" s="24">
        <v>69316</v>
      </c>
      <c r="AQ13" s="24">
        <v>167839</v>
      </c>
      <c r="AR13" s="2">
        <f t="shared" si="12"/>
        <v>-98523</v>
      </c>
      <c r="AS13" s="1"/>
      <c r="AT13" s="24">
        <v>30657</v>
      </c>
      <c r="AU13" s="24">
        <v>154622</v>
      </c>
      <c r="AV13" s="2">
        <f t="shared" si="13"/>
        <v>-123965</v>
      </c>
      <c r="AW13" s="1"/>
      <c r="AX13" s="24">
        <v>68163</v>
      </c>
      <c r="AY13" s="24">
        <v>154454</v>
      </c>
      <c r="AZ13" s="2">
        <f t="shared" si="14"/>
        <v>-86291</v>
      </c>
      <c r="BA13" s="1"/>
      <c r="BB13" s="24">
        <v>55108</v>
      </c>
      <c r="BC13" s="24">
        <v>146454</v>
      </c>
      <c r="BD13" s="2">
        <f t="shared" si="15"/>
        <v>-91346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25">
      <c r="A14" s="14">
        <v>445000</v>
      </c>
      <c r="B14" s="1"/>
      <c r="C14" s="1" t="str">
        <f t="shared" si="0"/>
        <v>Other Sales to Public Auth</v>
      </c>
      <c r="D14" s="1"/>
      <c r="E14" s="2">
        <f t="shared" si="1"/>
        <v>23567314</v>
      </c>
      <c r="F14" s="2">
        <f t="shared" si="1"/>
        <v>27004134</v>
      </c>
      <c r="G14" s="2">
        <f t="shared" si="2"/>
        <v>-3436820</v>
      </c>
      <c r="H14" s="15">
        <f t="shared" si="3"/>
        <v>-0.1273</v>
      </c>
      <c r="I14" s="1"/>
      <c r="J14" s="24">
        <v>1752085</v>
      </c>
      <c r="K14" s="24">
        <v>2012269</v>
      </c>
      <c r="L14" s="2">
        <f t="shared" si="4"/>
        <v>-260184</v>
      </c>
      <c r="M14" s="1"/>
      <c r="N14" s="24">
        <v>481131</v>
      </c>
      <c r="O14" s="24">
        <v>1622395</v>
      </c>
      <c r="P14" s="2">
        <f t="shared" si="5"/>
        <v>-1141264</v>
      </c>
      <c r="Q14" s="1"/>
      <c r="R14" s="24">
        <v>2372322</v>
      </c>
      <c r="S14" s="24">
        <v>2123230</v>
      </c>
      <c r="T14" s="2">
        <f t="shared" si="6"/>
        <v>249092</v>
      </c>
      <c r="U14" s="1"/>
      <c r="V14" s="24">
        <v>2043262</v>
      </c>
      <c r="W14" s="24">
        <v>1583511</v>
      </c>
      <c r="X14" s="2">
        <f t="shared" si="7"/>
        <v>459751</v>
      </c>
      <c r="Y14" s="1"/>
      <c r="Z14" s="24">
        <v>1870033</v>
      </c>
      <c r="AA14" s="24">
        <v>2694984</v>
      </c>
      <c r="AB14" s="2">
        <f t="shared" si="8"/>
        <v>-824951</v>
      </c>
      <c r="AC14" s="1"/>
      <c r="AD14" s="24">
        <v>2108833</v>
      </c>
      <c r="AE14" s="24">
        <v>2388792</v>
      </c>
      <c r="AF14" s="2">
        <f t="shared" si="9"/>
        <v>-279959</v>
      </c>
      <c r="AG14" s="1"/>
      <c r="AH14" s="24">
        <v>2096009</v>
      </c>
      <c r="AI14" s="24">
        <v>2686702</v>
      </c>
      <c r="AJ14" s="2">
        <f t="shared" si="10"/>
        <v>-590693</v>
      </c>
      <c r="AK14" s="1"/>
      <c r="AL14" s="24">
        <v>2038007</v>
      </c>
      <c r="AM14" s="24">
        <v>2393070</v>
      </c>
      <c r="AN14" s="2">
        <f t="shared" si="11"/>
        <v>-355063</v>
      </c>
      <c r="AO14" s="1"/>
      <c r="AP14" s="24">
        <v>1880029</v>
      </c>
      <c r="AQ14" s="24">
        <v>2199517</v>
      </c>
      <c r="AR14" s="2">
        <f t="shared" si="12"/>
        <v>-319488</v>
      </c>
      <c r="AS14" s="1"/>
      <c r="AT14" s="24">
        <v>2002876</v>
      </c>
      <c r="AU14" s="24">
        <v>2604258</v>
      </c>
      <c r="AV14" s="2">
        <f t="shared" si="13"/>
        <v>-601382</v>
      </c>
      <c r="AW14" s="1"/>
      <c r="AX14" s="24">
        <v>2380882</v>
      </c>
      <c r="AY14" s="24">
        <v>2301358</v>
      </c>
      <c r="AZ14" s="2">
        <f t="shared" si="14"/>
        <v>79524</v>
      </c>
      <c r="BA14" s="1"/>
      <c r="BB14" s="24">
        <v>2541845</v>
      </c>
      <c r="BC14" s="24">
        <v>2394048</v>
      </c>
      <c r="BD14" s="2">
        <f t="shared" si="15"/>
        <v>147797</v>
      </c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0" x14ac:dyDescent="0.25">
      <c r="A15" s="14">
        <v>445090</v>
      </c>
      <c r="B15" s="1"/>
      <c r="C15" s="1" t="str">
        <f t="shared" si="0"/>
        <v>OPA Unbilled</v>
      </c>
      <c r="D15" s="1"/>
      <c r="E15" s="2">
        <f t="shared" si="1"/>
        <v>396268</v>
      </c>
      <c r="F15" s="2">
        <f t="shared" si="1"/>
        <v>-39536</v>
      </c>
      <c r="G15" s="2">
        <f t="shared" si="2"/>
        <v>435804</v>
      </c>
      <c r="H15" s="15">
        <f t="shared" si="3"/>
        <v>11.023</v>
      </c>
      <c r="I15" s="1"/>
      <c r="J15" s="24">
        <v>52500</v>
      </c>
      <c r="K15" s="24">
        <v>366906</v>
      </c>
      <c r="L15" s="2">
        <f t="shared" si="4"/>
        <v>-314406</v>
      </c>
      <c r="M15" s="1"/>
      <c r="N15" s="24">
        <v>1170158</v>
      </c>
      <c r="O15" s="24">
        <v>-298873</v>
      </c>
      <c r="P15" s="2">
        <f t="shared" si="5"/>
        <v>1469031</v>
      </c>
      <c r="Q15" s="1"/>
      <c r="R15" s="24">
        <v>-701547</v>
      </c>
      <c r="S15" s="24">
        <v>-141261</v>
      </c>
      <c r="T15" s="2">
        <f t="shared" si="6"/>
        <v>-560286</v>
      </c>
      <c r="U15" s="1"/>
      <c r="V15" s="24">
        <v>256710</v>
      </c>
      <c r="W15" s="24">
        <v>969054</v>
      </c>
      <c r="X15" s="2">
        <f t="shared" si="7"/>
        <v>-712344</v>
      </c>
      <c r="Y15" s="1"/>
      <c r="Z15" s="24">
        <v>-119814</v>
      </c>
      <c r="AA15" s="24">
        <v>-512475</v>
      </c>
      <c r="AB15" s="2">
        <f t="shared" si="8"/>
        <v>392661</v>
      </c>
      <c r="AC15" s="1"/>
      <c r="AD15" s="24">
        <v>-293617</v>
      </c>
      <c r="AE15" s="24">
        <v>244839</v>
      </c>
      <c r="AF15" s="2">
        <f t="shared" si="9"/>
        <v>-538456</v>
      </c>
      <c r="AG15" s="1"/>
      <c r="AH15" s="24">
        <v>51542</v>
      </c>
      <c r="AI15" s="24">
        <v>-118341</v>
      </c>
      <c r="AJ15" s="2">
        <f t="shared" si="10"/>
        <v>169883</v>
      </c>
      <c r="AK15" s="1"/>
      <c r="AL15" s="24">
        <v>272211</v>
      </c>
      <c r="AM15" s="24">
        <v>95102</v>
      </c>
      <c r="AN15" s="2">
        <f t="shared" si="11"/>
        <v>177109</v>
      </c>
      <c r="AO15" s="1"/>
      <c r="AP15" s="24">
        <v>256685</v>
      </c>
      <c r="AQ15" s="24">
        <v>84384</v>
      </c>
      <c r="AR15" s="2">
        <f t="shared" si="12"/>
        <v>172301</v>
      </c>
      <c r="AS15" s="1"/>
      <c r="AT15" s="24">
        <v>264841</v>
      </c>
      <c r="AU15" s="24">
        <v>-377723</v>
      </c>
      <c r="AV15" s="2">
        <f t="shared" si="13"/>
        <v>642564</v>
      </c>
      <c r="AW15" s="1"/>
      <c r="AX15" s="24">
        <v>-787892</v>
      </c>
      <c r="AY15" s="24">
        <v>-293922</v>
      </c>
      <c r="AZ15" s="2">
        <f t="shared" si="14"/>
        <v>-493970</v>
      </c>
      <c r="BA15" s="1"/>
      <c r="BB15" s="24">
        <v>-25509</v>
      </c>
      <c r="BC15" s="24">
        <v>-57226</v>
      </c>
      <c r="BD15" s="2">
        <f t="shared" si="15"/>
        <v>31717</v>
      </c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0" x14ac:dyDescent="0.25">
      <c r="A16" s="14">
        <v>447150</v>
      </c>
      <c r="B16" s="1"/>
      <c r="C16" s="1" t="str">
        <f t="shared" si="0"/>
        <v>Sales For Resale - Outside</v>
      </c>
      <c r="D16" s="1"/>
      <c r="E16" s="2">
        <f t="shared" si="1"/>
        <v>17117162</v>
      </c>
      <c r="F16" s="2">
        <f t="shared" si="1"/>
        <v>25728381</v>
      </c>
      <c r="G16" s="2">
        <f t="shared" si="2"/>
        <v>-8611219</v>
      </c>
      <c r="H16" s="15">
        <f t="shared" si="3"/>
        <v>-0.3347</v>
      </c>
      <c r="I16" s="1"/>
      <c r="J16" s="24">
        <v>1502164</v>
      </c>
      <c r="K16" s="24">
        <v>3972664</v>
      </c>
      <c r="L16" s="2">
        <f t="shared" si="4"/>
        <v>-2470500</v>
      </c>
      <c r="M16" s="1"/>
      <c r="N16" s="24">
        <v>782264</v>
      </c>
      <c r="O16" s="24">
        <v>568017</v>
      </c>
      <c r="P16" s="2">
        <f t="shared" si="5"/>
        <v>214247</v>
      </c>
      <c r="Q16" s="1"/>
      <c r="R16" s="24">
        <v>977374</v>
      </c>
      <c r="S16" s="24">
        <v>552945</v>
      </c>
      <c r="T16" s="2">
        <f t="shared" si="6"/>
        <v>424429</v>
      </c>
      <c r="U16" s="1"/>
      <c r="V16" s="24">
        <v>3630923</v>
      </c>
      <c r="W16" s="24">
        <v>4602129</v>
      </c>
      <c r="X16" s="2">
        <f t="shared" si="7"/>
        <v>-971206</v>
      </c>
      <c r="Y16" s="1"/>
      <c r="Z16" s="24">
        <v>1075996</v>
      </c>
      <c r="AA16" s="24">
        <v>2608170</v>
      </c>
      <c r="AB16" s="2">
        <f t="shared" si="8"/>
        <v>-1532174</v>
      </c>
      <c r="AC16" s="1"/>
      <c r="AD16" s="24">
        <v>815253</v>
      </c>
      <c r="AE16" s="24">
        <v>779605</v>
      </c>
      <c r="AF16" s="2">
        <f t="shared" si="9"/>
        <v>35648</v>
      </c>
      <c r="AG16" s="1"/>
      <c r="AH16" s="24">
        <v>2329108</v>
      </c>
      <c r="AI16" s="24">
        <v>321694</v>
      </c>
      <c r="AJ16" s="2">
        <f t="shared" si="10"/>
        <v>2007414</v>
      </c>
      <c r="AK16" s="1"/>
      <c r="AL16" s="24">
        <v>-12103</v>
      </c>
      <c r="AM16" s="24">
        <v>7216</v>
      </c>
      <c r="AN16" s="2">
        <f t="shared" si="11"/>
        <v>-19319</v>
      </c>
      <c r="AO16" s="1"/>
      <c r="AP16" s="24">
        <v>655868</v>
      </c>
      <c r="AQ16" s="24">
        <v>996340</v>
      </c>
      <c r="AR16" s="2">
        <f t="shared" si="12"/>
        <v>-340472</v>
      </c>
      <c r="AS16" s="1"/>
      <c r="AT16" s="24">
        <v>4480403</v>
      </c>
      <c r="AU16" s="24">
        <v>2433186</v>
      </c>
      <c r="AV16" s="2">
        <f t="shared" si="13"/>
        <v>2047217</v>
      </c>
      <c r="AW16" s="1"/>
      <c r="AX16" s="24">
        <v>373528</v>
      </c>
      <c r="AY16" s="24">
        <v>6520607</v>
      </c>
      <c r="AZ16" s="2">
        <f t="shared" si="14"/>
        <v>-6147079</v>
      </c>
      <c r="BA16" s="1"/>
      <c r="BB16" s="24">
        <v>506384</v>
      </c>
      <c r="BC16" s="24">
        <v>2365808</v>
      </c>
      <c r="BD16" s="2">
        <f t="shared" si="15"/>
        <v>-1859424</v>
      </c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0" x14ac:dyDescent="0.25">
      <c r="A17" s="14">
        <v>448000</v>
      </c>
      <c r="B17" s="1"/>
      <c r="C17" s="1" t="str">
        <f t="shared" si="0"/>
        <v>Interdepartmental Sales-Elec</v>
      </c>
      <c r="D17" s="1"/>
      <c r="E17" s="2">
        <f t="shared" si="1"/>
        <v>28421</v>
      </c>
      <c r="F17" s="2">
        <f t="shared" si="1"/>
        <v>27980</v>
      </c>
      <c r="G17" s="2">
        <f t="shared" si="2"/>
        <v>441</v>
      </c>
      <c r="H17" s="15">
        <f t="shared" si="3"/>
        <v>1.5800000000000002E-2</v>
      </c>
      <c r="I17" s="1"/>
      <c r="J17" s="24">
        <v>1947</v>
      </c>
      <c r="K17" s="24">
        <v>3462</v>
      </c>
      <c r="L17" s="2">
        <f t="shared" si="4"/>
        <v>-1515</v>
      </c>
      <c r="M17" s="1"/>
      <c r="N17" s="24">
        <v>1476</v>
      </c>
      <c r="O17" s="24">
        <v>485</v>
      </c>
      <c r="P17" s="2">
        <f t="shared" si="5"/>
        <v>991</v>
      </c>
      <c r="Q17" s="1"/>
      <c r="R17" s="24">
        <v>1562</v>
      </c>
      <c r="S17" s="24">
        <v>448</v>
      </c>
      <c r="T17" s="2">
        <f t="shared" si="6"/>
        <v>1114</v>
      </c>
      <c r="U17" s="1"/>
      <c r="V17" s="24">
        <v>940</v>
      </c>
      <c r="W17" s="24">
        <v>497</v>
      </c>
      <c r="X17" s="2">
        <f t="shared" si="7"/>
        <v>443</v>
      </c>
      <c r="Y17" s="1"/>
      <c r="Z17" s="24">
        <v>5097</v>
      </c>
      <c r="AA17" s="24">
        <v>111</v>
      </c>
      <c r="AB17" s="2">
        <f t="shared" si="8"/>
        <v>4986</v>
      </c>
      <c r="AC17" s="1"/>
      <c r="AD17" s="24">
        <v>1768</v>
      </c>
      <c r="AE17" s="24">
        <v>827</v>
      </c>
      <c r="AF17" s="2">
        <f t="shared" si="9"/>
        <v>941</v>
      </c>
      <c r="AG17" s="1"/>
      <c r="AH17" s="24">
        <v>2927</v>
      </c>
      <c r="AI17" s="24">
        <v>1617</v>
      </c>
      <c r="AJ17" s="2">
        <f t="shared" si="10"/>
        <v>1310</v>
      </c>
      <c r="AK17" s="1"/>
      <c r="AL17" s="24">
        <v>3393</v>
      </c>
      <c r="AM17" s="24">
        <v>1654</v>
      </c>
      <c r="AN17" s="2">
        <f t="shared" si="11"/>
        <v>1739</v>
      </c>
      <c r="AO17" s="1"/>
      <c r="AP17" s="24">
        <v>3182</v>
      </c>
      <c r="AQ17" s="24">
        <v>1739</v>
      </c>
      <c r="AR17" s="2">
        <f t="shared" si="12"/>
        <v>1443</v>
      </c>
      <c r="AS17" s="1"/>
      <c r="AT17" s="24">
        <v>2636</v>
      </c>
      <c r="AU17" s="24">
        <v>3394</v>
      </c>
      <c r="AV17" s="2">
        <f t="shared" si="13"/>
        <v>-758</v>
      </c>
      <c r="AW17" s="1"/>
      <c r="AX17" s="24">
        <v>2950</v>
      </c>
      <c r="AY17" s="24">
        <v>7650</v>
      </c>
      <c r="AZ17" s="2">
        <f t="shared" si="14"/>
        <v>-4700</v>
      </c>
      <c r="BA17" s="1"/>
      <c r="BB17" s="24">
        <v>543</v>
      </c>
      <c r="BC17" s="24">
        <v>6096</v>
      </c>
      <c r="BD17" s="2">
        <f t="shared" si="15"/>
        <v>-5553</v>
      </c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0" x14ac:dyDescent="0.25">
      <c r="A18" s="14">
        <v>449100</v>
      </c>
      <c r="B18" s="1"/>
      <c r="C18" s="1" t="str">
        <f t="shared" si="0"/>
        <v>Provisions For Rate Refunds</v>
      </c>
      <c r="D18" s="1"/>
      <c r="E18" s="2">
        <f t="shared" si="1"/>
        <v>2666306</v>
      </c>
      <c r="F18" s="2">
        <f t="shared" si="1"/>
        <v>-3740654</v>
      </c>
      <c r="G18" s="2">
        <f t="shared" si="2"/>
        <v>6406960</v>
      </c>
      <c r="H18" s="15">
        <f t="shared" si="3"/>
        <v>1.7128000000000001</v>
      </c>
      <c r="I18" s="1"/>
      <c r="J18" s="24">
        <v>3235355</v>
      </c>
      <c r="K18" s="24">
        <v>-403443</v>
      </c>
      <c r="L18" s="2">
        <f t="shared" si="4"/>
        <v>3638798</v>
      </c>
      <c r="M18" s="1"/>
      <c r="N18" s="24">
        <v>1707220</v>
      </c>
      <c r="O18" s="24">
        <v>540287</v>
      </c>
      <c r="P18" s="2">
        <f t="shared" si="5"/>
        <v>1166933</v>
      </c>
      <c r="Q18" s="1"/>
      <c r="R18" s="24">
        <v>2832334</v>
      </c>
      <c r="S18" s="24">
        <v>352999</v>
      </c>
      <c r="T18" s="2">
        <f t="shared" si="6"/>
        <v>2479335</v>
      </c>
      <c r="U18" s="1"/>
      <c r="V18" s="24">
        <v>368705</v>
      </c>
      <c r="W18" s="24">
        <v>-4368642</v>
      </c>
      <c r="X18" s="2">
        <f t="shared" si="7"/>
        <v>4737347</v>
      </c>
      <c r="Y18" s="1"/>
      <c r="Z18" s="24">
        <v>1856299</v>
      </c>
      <c r="AA18" s="24">
        <v>-15507</v>
      </c>
      <c r="AB18" s="2">
        <f t="shared" si="8"/>
        <v>1871806</v>
      </c>
      <c r="AC18" s="1"/>
      <c r="AD18" s="24">
        <v>1152808</v>
      </c>
      <c r="AE18" s="24">
        <v>153652</v>
      </c>
      <c r="AF18" s="2">
        <f t="shared" si="9"/>
        <v>999156</v>
      </c>
      <c r="AG18" s="1"/>
      <c r="AH18" s="24">
        <v>-2477209</v>
      </c>
      <c r="AI18" s="24">
        <v>0</v>
      </c>
      <c r="AJ18" s="2">
        <f t="shared" si="10"/>
        <v>-2477209</v>
      </c>
      <c r="AK18" s="1"/>
      <c r="AL18" s="24">
        <v>-113624</v>
      </c>
      <c r="AM18" s="24">
        <v>0</v>
      </c>
      <c r="AN18" s="2">
        <f t="shared" si="11"/>
        <v>-113624</v>
      </c>
      <c r="AO18" s="1"/>
      <c r="AP18" s="24">
        <v>-1294245</v>
      </c>
      <c r="AQ18" s="24">
        <v>0</v>
      </c>
      <c r="AR18" s="2">
        <f t="shared" si="12"/>
        <v>-1294245</v>
      </c>
      <c r="AS18" s="1"/>
      <c r="AT18" s="24">
        <v>-611194</v>
      </c>
      <c r="AU18" s="24">
        <v>0</v>
      </c>
      <c r="AV18" s="2">
        <f t="shared" si="13"/>
        <v>-611194</v>
      </c>
      <c r="AW18" s="1"/>
      <c r="AX18" s="24">
        <v>-2104760</v>
      </c>
      <c r="AY18" s="24">
        <v>0</v>
      </c>
      <c r="AZ18" s="2">
        <f t="shared" si="14"/>
        <v>-2104760</v>
      </c>
      <c r="BA18" s="1"/>
      <c r="BB18" s="24">
        <v>-1885383</v>
      </c>
      <c r="BC18" s="24">
        <v>0</v>
      </c>
      <c r="BD18" s="2">
        <f t="shared" si="15"/>
        <v>-1885383</v>
      </c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0" x14ac:dyDescent="0.25">
      <c r="A19" s="14">
        <v>449111</v>
      </c>
      <c r="B19" s="1"/>
      <c r="C19" s="1" t="str">
        <f t="shared" si="0"/>
        <v>Tax reform - Retail</v>
      </c>
      <c r="D19" s="1"/>
      <c r="E19" s="2">
        <f t="shared" si="1"/>
        <v>110770</v>
      </c>
      <c r="F19" s="2">
        <f t="shared" si="1"/>
        <v>0</v>
      </c>
      <c r="G19" s="2">
        <f t="shared" si="2"/>
        <v>110770</v>
      </c>
      <c r="H19" s="15" t="str">
        <f t="shared" si="3"/>
        <v>-</v>
      </c>
      <c r="I19" s="1"/>
      <c r="J19" s="24">
        <v>0</v>
      </c>
      <c r="K19" s="24">
        <v>0</v>
      </c>
      <c r="L19" s="2">
        <f t="shared" si="4"/>
        <v>0</v>
      </c>
      <c r="M19" s="1"/>
      <c r="N19" s="24">
        <v>110770</v>
      </c>
      <c r="O19" s="24">
        <v>0</v>
      </c>
      <c r="P19" s="2">
        <f t="shared" si="5"/>
        <v>110770</v>
      </c>
      <c r="Q19" s="1"/>
      <c r="R19" s="24">
        <v>0</v>
      </c>
      <c r="S19" s="24">
        <v>0</v>
      </c>
      <c r="T19" s="2">
        <f t="shared" si="6"/>
        <v>0</v>
      </c>
      <c r="U19" s="1"/>
      <c r="V19" s="24">
        <v>0</v>
      </c>
      <c r="W19" s="24">
        <v>0</v>
      </c>
      <c r="X19" s="2">
        <f t="shared" si="7"/>
        <v>0</v>
      </c>
      <c r="Y19" s="1"/>
      <c r="Z19" s="24">
        <v>0</v>
      </c>
      <c r="AA19" s="24">
        <v>0</v>
      </c>
      <c r="AB19" s="2">
        <f t="shared" si="8"/>
        <v>0</v>
      </c>
      <c r="AC19" s="1"/>
      <c r="AD19" s="24">
        <v>0</v>
      </c>
      <c r="AE19" s="24">
        <v>0</v>
      </c>
      <c r="AF19" s="2">
        <f t="shared" si="9"/>
        <v>0</v>
      </c>
      <c r="AG19" s="1"/>
      <c r="AH19" s="24">
        <v>0</v>
      </c>
      <c r="AI19" s="24">
        <v>0</v>
      </c>
      <c r="AJ19" s="2">
        <f t="shared" si="10"/>
        <v>0</v>
      </c>
      <c r="AK19" s="1"/>
      <c r="AL19" s="24">
        <v>0</v>
      </c>
      <c r="AM19" s="24">
        <v>0</v>
      </c>
      <c r="AN19" s="2">
        <f t="shared" si="11"/>
        <v>0</v>
      </c>
      <c r="AO19" s="1"/>
      <c r="AP19" s="24">
        <v>0</v>
      </c>
      <c r="AQ19" s="24">
        <v>0</v>
      </c>
      <c r="AR19" s="2">
        <f t="shared" si="12"/>
        <v>0</v>
      </c>
      <c r="AS19" s="1"/>
      <c r="AT19" s="24">
        <v>0</v>
      </c>
      <c r="AU19" s="24">
        <v>0</v>
      </c>
      <c r="AV19" s="2">
        <f t="shared" si="13"/>
        <v>0</v>
      </c>
      <c r="AW19" s="1"/>
      <c r="AX19" s="24">
        <v>0</v>
      </c>
      <c r="AY19" s="24">
        <v>0</v>
      </c>
      <c r="AZ19" s="2">
        <f t="shared" si="14"/>
        <v>0</v>
      </c>
      <c r="BA19" s="1"/>
      <c r="BB19" s="24">
        <v>0</v>
      </c>
      <c r="BC19" s="24">
        <v>0</v>
      </c>
      <c r="BD19" s="2">
        <f t="shared" si="15"/>
        <v>0</v>
      </c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25">
      <c r="A20" s="14">
        <v>450100</v>
      </c>
      <c r="B20" s="1"/>
      <c r="C20" s="16" t="s">
        <v>20</v>
      </c>
      <c r="D20" s="1"/>
      <c r="E20" s="2">
        <f t="shared" si="1"/>
        <v>0</v>
      </c>
      <c r="F20" s="2">
        <f t="shared" si="1"/>
        <v>1088121.9999999998</v>
      </c>
      <c r="G20" s="2">
        <f t="shared" si="2"/>
        <v>-1088121.9999999998</v>
      </c>
      <c r="H20" s="15">
        <f t="shared" si="3"/>
        <v>-1</v>
      </c>
      <c r="I20" s="1"/>
      <c r="J20" s="24">
        <v>0</v>
      </c>
      <c r="K20" s="24">
        <v>84039</v>
      </c>
      <c r="L20" s="2">
        <f t="shared" si="4"/>
        <v>-84039</v>
      </c>
      <c r="M20" s="1"/>
      <c r="N20" s="24">
        <v>0</v>
      </c>
      <c r="O20" s="24">
        <v>73172</v>
      </c>
      <c r="P20" s="2">
        <f t="shared" si="5"/>
        <v>-73172</v>
      </c>
      <c r="Q20" s="1"/>
      <c r="R20" s="24">
        <v>0</v>
      </c>
      <c r="S20" s="24">
        <v>75211</v>
      </c>
      <c r="T20" s="2">
        <f t="shared" si="6"/>
        <v>-75211</v>
      </c>
      <c r="U20" s="1"/>
      <c r="V20" s="24">
        <v>0</v>
      </c>
      <c r="W20" s="24">
        <v>80165</v>
      </c>
      <c r="X20" s="2">
        <f t="shared" si="7"/>
        <v>-80165</v>
      </c>
      <c r="Y20" s="1"/>
      <c r="Z20" s="24">
        <v>0</v>
      </c>
      <c r="AA20" s="24">
        <v>88309</v>
      </c>
      <c r="AB20" s="2">
        <f t="shared" si="8"/>
        <v>-88309</v>
      </c>
      <c r="AC20" s="1"/>
      <c r="AD20" s="24">
        <v>0</v>
      </c>
      <c r="AE20" s="24">
        <v>128308</v>
      </c>
      <c r="AF20" s="2">
        <f t="shared" si="9"/>
        <v>-128308</v>
      </c>
      <c r="AG20" s="1"/>
      <c r="AH20" s="24">
        <v>0</v>
      </c>
      <c r="AI20" s="24">
        <v>171159.66666666666</v>
      </c>
      <c r="AJ20" s="2">
        <f t="shared" si="10"/>
        <v>-171159.66666666666</v>
      </c>
      <c r="AK20" s="1"/>
      <c r="AL20" s="24">
        <v>0</v>
      </c>
      <c r="AM20" s="24">
        <v>106099.66666666667</v>
      </c>
      <c r="AN20" s="2">
        <f t="shared" si="11"/>
        <v>-106099.66666666667</v>
      </c>
      <c r="AO20" s="1"/>
      <c r="AP20" s="24">
        <v>0</v>
      </c>
      <c r="AQ20" s="24">
        <v>51859.666666666672</v>
      </c>
      <c r="AR20" s="2">
        <f t="shared" si="12"/>
        <v>-51859.666666666672</v>
      </c>
      <c r="AS20" s="1"/>
      <c r="AT20" s="24">
        <v>0</v>
      </c>
      <c r="AU20" s="24">
        <v>63669.666666666672</v>
      </c>
      <c r="AV20" s="2">
        <f t="shared" si="13"/>
        <v>-63669.666666666672</v>
      </c>
      <c r="AW20" s="1"/>
      <c r="AX20" s="24">
        <v>0</v>
      </c>
      <c r="AY20" s="24">
        <v>70459.666666666672</v>
      </c>
      <c r="AZ20" s="2">
        <f t="shared" si="14"/>
        <v>-70459.666666666672</v>
      </c>
      <c r="BA20" s="1"/>
      <c r="BB20" s="24">
        <v>0</v>
      </c>
      <c r="BC20" s="24">
        <v>95669.666666666672</v>
      </c>
      <c r="BD20" s="2">
        <f t="shared" si="15"/>
        <v>-95669.666666666672</v>
      </c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x14ac:dyDescent="0.25">
      <c r="A21" s="14">
        <v>451100</v>
      </c>
      <c r="B21" s="1"/>
      <c r="C21" s="1" t="str">
        <f t="shared" si="0"/>
        <v>Misc Service Revenue</v>
      </c>
      <c r="D21" s="1"/>
      <c r="E21" s="2">
        <f t="shared" si="1"/>
        <v>421646</v>
      </c>
      <c r="F21" s="2">
        <f t="shared" si="1"/>
        <v>181631</v>
      </c>
      <c r="G21" s="2">
        <f t="shared" si="2"/>
        <v>240015</v>
      </c>
      <c r="H21" s="15">
        <f t="shared" si="3"/>
        <v>1.3213999999999999</v>
      </c>
      <c r="I21" s="1"/>
      <c r="J21" s="24">
        <v>178134</v>
      </c>
      <c r="K21" s="24">
        <v>14275</v>
      </c>
      <c r="L21" s="2">
        <f t="shared" si="4"/>
        <v>163859</v>
      </c>
      <c r="M21" s="1"/>
      <c r="N21" s="24">
        <v>23412</v>
      </c>
      <c r="O21" s="24">
        <v>-1272</v>
      </c>
      <c r="P21" s="2">
        <f t="shared" si="5"/>
        <v>24684</v>
      </c>
      <c r="Q21" s="1"/>
      <c r="R21" s="24">
        <v>91681</v>
      </c>
      <c r="S21" s="24">
        <v>28819</v>
      </c>
      <c r="T21" s="2">
        <f t="shared" si="6"/>
        <v>62862</v>
      </c>
      <c r="U21" s="1"/>
      <c r="V21" s="24">
        <v>3627</v>
      </c>
      <c r="W21" s="24">
        <v>-33597</v>
      </c>
      <c r="X21" s="2">
        <f t="shared" si="7"/>
        <v>37224</v>
      </c>
      <c r="Y21" s="1"/>
      <c r="Z21" s="24">
        <v>-41229</v>
      </c>
      <c r="AA21" s="24">
        <v>24373</v>
      </c>
      <c r="AB21" s="2">
        <f t="shared" si="8"/>
        <v>-65602</v>
      </c>
      <c r="AC21" s="1"/>
      <c r="AD21" s="24">
        <v>28916</v>
      </c>
      <c r="AE21" s="24">
        <v>24033</v>
      </c>
      <c r="AF21" s="2">
        <f t="shared" si="9"/>
        <v>4883</v>
      </c>
      <c r="AG21" s="1"/>
      <c r="AH21" s="24">
        <v>-18615</v>
      </c>
      <c r="AI21" s="24">
        <v>20833.333333333332</v>
      </c>
      <c r="AJ21" s="2">
        <f t="shared" si="10"/>
        <v>-39448.333333333328</v>
      </c>
      <c r="AK21" s="1"/>
      <c r="AL21" s="24">
        <v>23204</v>
      </c>
      <c r="AM21" s="24">
        <v>20833.333333333332</v>
      </c>
      <c r="AN21" s="2">
        <f t="shared" si="11"/>
        <v>2370.6666666666679</v>
      </c>
      <c r="AO21" s="1"/>
      <c r="AP21" s="24">
        <v>52048</v>
      </c>
      <c r="AQ21" s="24">
        <v>20833.333333333332</v>
      </c>
      <c r="AR21" s="2">
        <f t="shared" si="12"/>
        <v>31214.666666666668</v>
      </c>
      <c r="AS21" s="1"/>
      <c r="AT21" s="24">
        <v>-3827</v>
      </c>
      <c r="AU21" s="24">
        <v>20833.333333333332</v>
      </c>
      <c r="AV21" s="2">
        <f t="shared" si="13"/>
        <v>-24660.333333333332</v>
      </c>
      <c r="AW21" s="1"/>
      <c r="AX21" s="24">
        <v>34576</v>
      </c>
      <c r="AY21" s="24">
        <v>20833.333333333332</v>
      </c>
      <c r="AZ21" s="2">
        <f t="shared" si="14"/>
        <v>13742.666666666668</v>
      </c>
      <c r="BA21" s="1"/>
      <c r="BB21" s="24">
        <v>49719</v>
      </c>
      <c r="BC21" s="24">
        <v>20833.333333333332</v>
      </c>
      <c r="BD21" s="2">
        <f t="shared" si="15"/>
        <v>28885.666666666668</v>
      </c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0" x14ac:dyDescent="0.25">
      <c r="A22" s="14">
        <v>454004</v>
      </c>
      <c r="B22" s="1"/>
      <c r="C22" s="1" t="str">
        <f t="shared" si="0"/>
        <v>Rent - Joint Use</v>
      </c>
      <c r="D22" s="1"/>
      <c r="E22" s="2">
        <f t="shared" si="1"/>
        <v>22968</v>
      </c>
      <c r="F22" s="2">
        <f t="shared" si="1"/>
        <v>10580</v>
      </c>
      <c r="G22" s="2">
        <f t="shared" si="2"/>
        <v>12388</v>
      </c>
      <c r="H22" s="15">
        <f t="shared" si="3"/>
        <v>1.1709000000000001</v>
      </c>
      <c r="I22" s="1"/>
      <c r="J22" s="24">
        <v>4823</v>
      </c>
      <c r="K22" s="24">
        <v>1286</v>
      </c>
      <c r="L22" s="2">
        <f t="shared" si="4"/>
        <v>3537</v>
      </c>
      <c r="M22" s="1"/>
      <c r="N22" s="24">
        <v>614</v>
      </c>
      <c r="O22" s="24">
        <v>688</v>
      </c>
      <c r="P22" s="2">
        <f t="shared" si="5"/>
        <v>-74</v>
      </c>
      <c r="Q22" s="1"/>
      <c r="R22" s="24">
        <v>634</v>
      </c>
      <c r="S22" s="24">
        <v>711</v>
      </c>
      <c r="T22" s="2">
        <f t="shared" si="6"/>
        <v>-77</v>
      </c>
      <c r="U22" s="1"/>
      <c r="V22" s="24">
        <v>778</v>
      </c>
      <c r="W22" s="24">
        <v>6399</v>
      </c>
      <c r="X22" s="2">
        <f t="shared" si="7"/>
        <v>-5621</v>
      </c>
      <c r="Y22" s="1"/>
      <c r="Z22" s="24">
        <v>634</v>
      </c>
      <c r="AA22" s="24">
        <v>748</v>
      </c>
      <c r="AB22" s="2">
        <f t="shared" si="8"/>
        <v>-114</v>
      </c>
      <c r="AC22" s="1"/>
      <c r="AD22" s="24">
        <v>10327</v>
      </c>
      <c r="AE22" s="24">
        <v>748</v>
      </c>
      <c r="AF22" s="2">
        <f t="shared" si="9"/>
        <v>9579</v>
      </c>
      <c r="AG22" s="1"/>
      <c r="AH22" s="24">
        <v>1180</v>
      </c>
      <c r="AI22" s="24">
        <v>0</v>
      </c>
      <c r="AJ22" s="2">
        <f t="shared" si="10"/>
        <v>1180</v>
      </c>
      <c r="AK22" s="1"/>
      <c r="AL22" s="24">
        <v>711</v>
      </c>
      <c r="AM22" s="24">
        <v>0</v>
      </c>
      <c r="AN22" s="2">
        <f t="shared" si="11"/>
        <v>711</v>
      </c>
      <c r="AO22" s="1"/>
      <c r="AP22" s="24">
        <v>688</v>
      </c>
      <c r="AQ22" s="24">
        <v>0</v>
      </c>
      <c r="AR22" s="2">
        <f t="shared" si="12"/>
        <v>688</v>
      </c>
      <c r="AS22" s="1"/>
      <c r="AT22" s="24">
        <v>1203</v>
      </c>
      <c r="AU22" s="24">
        <v>0</v>
      </c>
      <c r="AV22" s="2">
        <f t="shared" si="13"/>
        <v>1203</v>
      </c>
      <c r="AW22" s="1"/>
      <c r="AX22" s="24">
        <v>711</v>
      </c>
      <c r="AY22" s="24">
        <v>0</v>
      </c>
      <c r="AZ22" s="2">
        <f t="shared" si="14"/>
        <v>711</v>
      </c>
      <c r="BA22" s="1"/>
      <c r="BB22" s="24">
        <v>665</v>
      </c>
      <c r="BC22" s="24">
        <v>0</v>
      </c>
      <c r="BD22" s="2">
        <f t="shared" si="15"/>
        <v>665</v>
      </c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x14ac:dyDescent="0.25">
      <c r="A23" s="14">
        <v>454100</v>
      </c>
      <c r="B23" s="1"/>
      <c r="C23" s="1" t="s">
        <v>21</v>
      </c>
      <c r="D23" s="1"/>
      <c r="E23" s="2">
        <f t="shared" si="1"/>
        <v>510</v>
      </c>
      <c r="F23" s="2">
        <f t="shared" si="1"/>
        <v>271</v>
      </c>
      <c r="G23" s="2">
        <f t="shared" si="2"/>
        <v>239</v>
      </c>
      <c r="H23" s="15">
        <f t="shared" si="3"/>
        <v>0.88190000000000002</v>
      </c>
      <c r="I23" s="1"/>
      <c r="J23" s="24">
        <v>47</v>
      </c>
      <c r="K23" s="24">
        <v>46</v>
      </c>
      <c r="L23" s="2">
        <f t="shared" si="4"/>
        <v>1</v>
      </c>
      <c r="M23" s="1"/>
      <c r="N23" s="24">
        <v>41</v>
      </c>
      <c r="O23" s="24">
        <v>21</v>
      </c>
      <c r="P23" s="2">
        <f t="shared" si="5"/>
        <v>20</v>
      </c>
      <c r="Q23" s="1"/>
      <c r="R23" s="24">
        <v>50</v>
      </c>
      <c r="S23" s="24">
        <v>71</v>
      </c>
      <c r="T23" s="2">
        <f t="shared" si="6"/>
        <v>-21</v>
      </c>
      <c r="U23" s="1"/>
      <c r="V23" s="24">
        <v>27</v>
      </c>
      <c r="W23" s="24">
        <v>46</v>
      </c>
      <c r="X23" s="2">
        <f t="shared" si="7"/>
        <v>-19</v>
      </c>
      <c r="Y23" s="1"/>
      <c r="Z23" s="24">
        <v>46</v>
      </c>
      <c r="AA23" s="24">
        <v>42</v>
      </c>
      <c r="AB23" s="2">
        <f t="shared" si="8"/>
        <v>4</v>
      </c>
      <c r="AC23" s="1"/>
      <c r="AD23" s="24">
        <v>37</v>
      </c>
      <c r="AE23" s="24">
        <v>45</v>
      </c>
      <c r="AF23" s="2">
        <f t="shared" si="9"/>
        <v>-8</v>
      </c>
      <c r="AG23" s="1"/>
      <c r="AH23" s="24">
        <v>44</v>
      </c>
      <c r="AI23" s="24">
        <v>0</v>
      </c>
      <c r="AJ23" s="2">
        <f t="shared" si="10"/>
        <v>44</v>
      </c>
      <c r="AK23" s="1"/>
      <c r="AL23" s="24">
        <v>61</v>
      </c>
      <c r="AM23" s="24">
        <v>0</v>
      </c>
      <c r="AN23" s="2">
        <f t="shared" si="11"/>
        <v>61</v>
      </c>
      <c r="AO23" s="1"/>
      <c r="AP23" s="24">
        <v>24</v>
      </c>
      <c r="AQ23" s="24">
        <v>0</v>
      </c>
      <c r="AR23" s="2">
        <f t="shared" si="12"/>
        <v>24</v>
      </c>
      <c r="AS23" s="1"/>
      <c r="AT23" s="24">
        <v>41</v>
      </c>
      <c r="AU23" s="24">
        <v>0</v>
      </c>
      <c r="AV23" s="2">
        <f t="shared" si="13"/>
        <v>41</v>
      </c>
      <c r="AW23" s="1"/>
      <c r="AX23" s="24">
        <v>39</v>
      </c>
      <c r="AY23" s="24">
        <v>0</v>
      </c>
      <c r="AZ23" s="2">
        <f t="shared" si="14"/>
        <v>39</v>
      </c>
      <c r="BA23" s="1"/>
      <c r="BB23" s="24">
        <v>53</v>
      </c>
      <c r="BC23" s="24">
        <v>0</v>
      </c>
      <c r="BD23" s="2">
        <f t="shared" si="15"/>
        <v>53</v>
      </c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x14ac:dyDescent="0.25">
      <c r="A24" s="14">
        <v>454200</v>
      </c>
      <c r="B24" s="1"/>
      <c r="C24" s="1" t="str">
        <f t="shared" si="0"/>
        <v>Pole &amp; Line Attachments</v>
      </c>
      <c r="D24" s="1"/>
      <c r="E24" s="2">
        <f t="shared" si="1"/>
        <v>589926</v>
      </c>
      <c r="F24" s="2">
        <f t="shared" si="1"/>
        <v>316666</v>
      </c>
      <c r="G24" s="2">
        <f t="shared" si="2"/>
        <v>273260</v>
      </c>
      <c r="H24" s="15">
        <f t="shared" si="3"/>
        <v>0.8629</v>
      </c>
      <c r="I24" s="1"/>
      <c r="J24" s="24">
        <v>0</v>
      </c>
      <c r="K24" s="24">
        <v>0</v>
      </c>
      <c r="L24" s="2">
        <f t="shared" si="4"/>
        <v>0</v>
      </c>
      <c r="M24" s="1"/>
      <c r="N24" s="24">
        <v>0</v>
      </c>
      <c r="O24" s="24">
        <v>0</v>
      </c>
      <c r="P24" s="2">
        <f t="shared" si="5"/>
        <v>0</v>
      </c>
      <c r="Q24" s="1"/>
      <c r="R24" s="24">
        <v>0</v>
      </c>
      <c r="S24" s="24">
        <v>0</v>
      </c>
      <c r="T24" s="2">
        <f t="shared" si="6"/>
        <v>0</v>
      </c>
      <c r="U24" s="1"/>
      <c r="V24" s="24">
        <v>0</v>
      </c>
      <c r="W24" s="24">
        <v>0</v>
      </c>
      <c r="X24" s="2">
        <f t="shared" si="7"/>
        <v>0</v>
      </c>
      <c r="Y24" s="1"/>
      <c r="Z24" s="24">
        <v>0</v>
      </c>
      <c r="AA24" s="24">
        <v>0</v>
      </c>
      <c r="AB24" s="2">
        <f t="shared" si="8"/>
        <v>0</v>
      </c>
      <c r="AC24" s="1"/>
      <c r="AD24" s="24">
        <v>0</v>
      </c>
      <c r="AE24" s="24">
        <v>0</v>
      </c>
      <c r="AF24" s="2">
        <f t="shared" si="9"/>
        <v>0</v>
      </c>
      <c r="AG24" s="1"/>
      <c r="AH24" s="24">
        <v>0</v>
      </c>
      <c r="AI24" s="24">
        <v>50000</v>
      </c>
      <c r="AJ24" s="2">
        <f t="shared" si="10"/>
        <v>-50000</v>
      </c>
      <c r="AK24" s="1"/>
      <c r="AL24" s="24">
        <v>0</v>
      </c>
      <c r="AM24" s="24">
        <v>50000</v>
      </c>
      <c r="AN24" s="2">
        <f t="shared" si="11"/>
        <v>-50000</v>
      </c>
      <c r="AO24" s="1"/>
      <c r="AP24" s="24">
        <v>0</v>
      </c>
      <c r="AQ24" s="24">
        <v>50000</v>
      </c>
      <c r="AR24" s="2">
        <f t="shared" si="12"/>
        <v>-50000</v>
      </c>
      <c r="AS24" s="1"/>
      <c r="AT24" s="24">
        <v>110917</v>
      </c>
      <c r="AU24" s="24">
        <v>50000</v>
      </c>
      <c r="AV24" s="2">
        <f t="shared" si="13"/>
        <v>60917</v>
      </c>
      <c r="AW24" s="1"/>
      <c r="AX24" s="24">
        <v>411993</v>
      </c>
      <c r="AY24" s="24">
        <v>58333</v>
      </c>
      <c r="AZ24" s="2">
        <f t="shared" si="14"/>
        <v>353660</v>
      </c>
      <c r="BA24" s="1"/>
      <c r="BB24" s="24">
        <v>67016</v>
      </c>
      <c r="BC24" s="24">
        <v>58333</v>
      </c>
      <c r="BD24" s="2">
        <f t="shared" si="15"/>
        <v>8683</v>
      </c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x14ac:dyDescent="0.25">
      <c r="A25" s="14">
        <v>454210</v>
      </c>
      <c r="B25" s="1"/>
      <c r="C25" s="16" t="s">
        <v>22</v>
      </c>
      <c r="D25" s="1"/>
      <c r="E25" s="2">
        <f t="shared" si="1"/>
        <v>57355</v>
      </c>
      <c r="F25" s="2">
        <f t="shared" si="1"/>
        <v>0</v>
      </c>
      <c r="G25" s="2">
        <f t="shared" si="2"/>
        <v>57355</v>
      </c>
      <c r="H25" s="15" t="str">
        <f t="shared" si="3"/>
        <v>-</v>
      </c>
      <c r="I25" s="1"/>
      <c r="J25" s="24">
        <v>0</v>
      </c>
      <c r="K25" s="24">
        <v>0</v>
      </c>
      <c r="L25" s="2">
        <f t="shared" si="4"/>
        <v>0</v>
      </c>
      <c r="M25" s="1"/>
      <c r="N25" s="24">
        <v>0</v>
      </c>
      <c r="O25" s="24">
        <v>0</v>
      </c>
      <c r="P25" s="2">
        <f t="shared" si="5"/>
        <v>0</v>
      </c>
      <c r="Q25" s="1"/>
      <c r="R25" s="24">
        <v>0</v>
      </c>
      <c r="S25" s="24">
        <v>0</v>
      </c>
      <c r="T25" s="2">
        <f t="shared" si="6"/>
        <v>0</v>
      </c>
      <c r="U25" s="1"/>
      <c r="V25" s="24">
        <v>0</v>
      </c>
      <c r="W25" s="24">
        <v>0</v>
      </c>
      <c r="X25" s="2">
        <f t="shared" si="7"/>
        <v>0</v>
      </c>
      <c r="Y25" s="1"/>
      <c r="Z25" s="24">
        <v>0</v>
      </c>
      <c r="AA25" s="24">
        <v>0</v>
      </c>
      <c r="AB25" s="2">
        <f t="shared" si="8"/>
        <v>0</v>
      </c>
      <c r="AC25" s="1"/>
      <c r="AD25" s="24">
        <v>0</v>
      </c>
      <c r="AE25" s="24">
        <v>0</v>
      </c>
      <c r="AF25" s="2">
        <f t="shared" si="9"/>
        <v>0</v>
      </c>
      <c r="AG25" s="1"/>
      <c r="AH25" s="24">
        <v>40080</v>
      </c>
      <c r="AI25" s="24">
        <v>0</v>
      </c>
      <c r="AJ25" s="2">
        <f t="shared" si="10"/>
        <v>40080</v>
      </c>
      <c r="AK25" s="1"/>
      <c r="AL25" s="24">
        <v>13207</v>
      </c>
      <c r="AM25" s="24">
        <v>0</v>
      </c>
      <c r="AN25" s="2">
        <f t="shared" si="11"/>
        <v>13207</v>
      </c>
      <c r="AO25" s="1"/>
      <c r="AP25" s="24">
        <v>0</v>
      </c>
      <c r="AQ25" s="24">
        <v>0</v>
      </c>
      <c r="AR25" s="2">
        <f t="shared" si="12"/>
        <v>0</v>
      </c>
      <c r="AS25" s="1"/>
      <c r="AT25" s="24">
        <v>3297</v>
      </c>
      <c r="AU25" s="24">
        <v>0</v>
      </c>
      <c r="AV25" s="2">
        <f t="shared" si="13"/>
        <v>3297</v>
      </c>
      <c r="AW25" s="1"/>
      <c r="AX25" s="24">
        <v>771</v>
      </c>
      <c r="AY25" s="24">
        <v>0</v>
      </c>
      <c r="AZ25" s="2">
        <f t="shared" si="14"/>
        <v>771</v>
      </c>
      <c r="BA25" s="1"/>
      <c r="BB25" s="24">
        <v>0</v>
      </c>
      <c r="BC25" s="24">
        <v>0</v>
      </c>
      <c r="BD25" s="2">
        <f t="shared" si="15"/>
        <v>0</v>
      </c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0" x14ac:dyDescent="0.25">
      <c r="A26" s="14">
        <v>454300</v>
      </c>
      <c r="B26" s="1"/>
      <c r="C26" s="1" t="str">
        <f t="shared" si="0"/>
        <v>Tower Lease Revenues</v>
      </c>
      <c r="D26" s="1"/>
      <c r="E26" s="2">
        <f t="shared" si="1"/>
        <v>14356</v>
      </c>
      <c r="F26" s="2">
        <f t="shared" si="1"/>
        <v>13045</v>
      </c>
      <c r="G26" s="2">
        <f t="shared" si="2"/>
        <v>1311</v>
      </c>
      <c r="H26" s="15">
        <f t="shared" si="3"/>
        <v>0.10050000000000001</v>
      </c>
      <c r="I26" s="1"/>
      <c r="J26" s="24">
        <v>292</v>
      </c>
      <c r="K26" s="24">
        <v>304</v>
      </c>
      <c r="L26" s="2">
        <f t="shared" si="4"/>
        <v>-12</v>
      </c>
      <c r="M26" s="1"/>
      <c r="N26" s="24">
        <v>292</v>
      </c>
      <c r="O26" s="24">
        <v>304</v>
      </c>
      <c r="P26" s="2">
        <f t="shared" si="5"/>
        <v>-12</v>
      </c>
      <c r="Q26" s="1"/>
      <c r="R26" s="24">
        <v>292</v>
      </c>
      <c r="S26" s="24">
        <v>304</v>
      </c>
      <c r="T26" s="2">
        <f t="shared" si="6"/>
        <v>-12</v>
      </c>
      <c r="U26" s="1"/>
      <c r="V26" s="24">
        <v>292</v>
      </c>
      <c r="W26" s="24">
        <v>304</v>
      </c>
      <c r="X26" s="2">
        <f t="shared" si="7"/>
        <v>-12</v>
      </c>
      <c r="Y26" s="1"/>
      <c r="Z26" s="24">
        <v>0</v>
      </c>
      <c r="AA26" s="24">
        <v>304</v>
      </c>
      <c r="AB26" s="2">
        <f t="shared" si="8"/>
        <v>-304</v>
      </c>
      <c r="AC26" s="1"/>
      <c r="AD26" s="24">
        <v>584</v>
      </c>
      <c r="AE26" s="24">
        <v>11525</v>
      </c>
      <c r="AF26" s="2">
        <f t="shared" si="9"/>
        <v>-10941</v>
      </c>
      <c r="AG26" s="1"/>
      <c r="AH26" s="24">
        <v>304</v>
      </c>
      <c r="AI26" s="24">
        <v>0</v>
      </c>
      <c r="AJ26" s="2">
        <f t="shared" si="10"/>
        <v>304</v>
      </c>
      <c r="AK26" s="1"/>
      <c r="AL26" s="24">
        <v>11094</v>
      </c>
      <c r="AM26" s="24">
        <v>0</v>
      </c>
      <c r="AN26" s="2">
        <f t="shared" si="11"/>
        <v>11094</v>
      </c>
      <c r="AO26" s="1"/>
      <c r="AP26" s="24">
        <v>294</v>
      </c>
      <c r="AQ26" s="24">
        <v>0</v>
      </c>
      <c r="AR26" s="2">
        <f t="shared" si="12"/>
        <v>294</v>
      </c>
      <c r="AS26" s="1"/>
      <c r="AT26" s="24">
        <v>304</v>
      </c>
      <c r="AU26" s="24">
        <v>0</v>
      </c>
      <c r="AV26" s="2">
        <f t="shared" si="13"/>
        <v>304</v>
      </c>
      <c r="AW26" s="1"/>
      <c r="AX26" s="24">
        <v>304</v>
      </c>
      <c r="AY26" s="24">
        <v>0</v>
      </c>
      <c r="AZ26" s="2">
        <f t="shared" si="14"/>
        <v>304</v>
      </c>
      <c r="BA26" s="1"/>
      <c r="BB26" s="24">
        <v>304</v>
      </c>
      <c r="BC26" s="24">
        <v>0</v>
      </c>
      <c r="BD26" s="2">
        <f t="shared" si="15"/>
        <v>304</v>
      </c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x14ac:dyDescent="0.25">
      <c r="A27" s="14">
        <v>454400</v>
      </c>
      <c r="B27" s="1"/>
      <c r="C27" s="1" t="str">
        <f t="shared" si="0"/>
        <v>Other Electric Rents</v>
      </c>
      <c r="D27" s="1"/>
      <c r="E27" s="2">
        <f t="shared" si="1"/>
        <v>1119483</v>
      </c>
      <c r="F27" s="2">
        <f t="shared" si="1"/>
        <v>1216743</v>
      </c>
      <c r="G27" s="2">
        <f t="shared" si="2"/>
        <v>-97260</v>
      </c>
      <c r="H27" s="15">
        <f t="shared" si="3"/>
        <v>-7.9899999999999999E-2</v>
      </c>
      <c r="I27" s="1"/>
      <c r="J27" s="24">
        <v>91300</v>
      </c>
      <c r="K27" s="24">
        <v>98316</v>
      </c>
      <c r="L27" s="2">
        <f t="shared" si="4"/>
        <v>-7016</v>
      </c>
      <c r="M27" s="1"/>
      <c r="N27" s="24">
        <v>92400</v>
      </c>
      <c r="O27" s="24">
        <v>92522</v>
      </c>
      <c r="P27" s="2">
        <f t="shared" si="5"/>
        <v>-122</v>
      </c>
      <c r="Q27" s="1"/>
      <c r="R27" s="24">
        <v>99777</v>
      </c>
      <c r="S27" s="24">
        <v>92522</v>
      </c>
      <c r="T27" s="2">
        <f t="shared" si="6"/>
        <v>7255</v>
      </c>
      <c r="U27" s="1"/>
      <c r="V27" s="24">
        <v>90841</v>
      </c>
      <c r="W27" s="24">
        <v>92522</v>
      </c>
      <c r="X27" s="2">
        <f t="shared" si="7"/>
        <v>-1681</v>
      </c>
      <c r="Y27" s="1"/>
      <c r="Z27" s="24">
        <v>99777</v>
      </c>
      <c r="AA27" s="24">
        <v>92522</v>
      </c>
      <c r="AB27" s="2">
        <f t="shared" si="8"/>
        <v>7255</v>
      </c>
      <c r="AC27" s="1"/>
      <c r="AD27" s="24">
        <v>92400</v>
      </c>
      <c r="AE27" s="24">
        <v>98341</v>
      </c>
      <c r="AF27" s="2">
        <f t="shared" si="9"/>
        <v>-5941</v>
      </c>
      <c r="AG27" s="1"/>
      <c r="AH27" s="24">
        <v>77645</v>
      </c>
      <c r="AI27" s="24">
        <v>108333</v>
      </c>
      <c r="AJ27" s="2">
        <f t="shared" si="10"/>
        <v>-30688</v>
      </c>
      <c r="AK27" s="1"/>
      <c r="AL27" s="24">
        <v>99777</v>
      </c>
      <c r="AM27" s="24">
        <v>108333</v>
      </c>
      <c r="AN27" s="2">
        <f t="shared" si="11"/>
        <v>-8556</v>
      </c>
      <c r="AO27" s="1"/>
      <c r="AP27" s="24">
        <v>104038</v>
      </c>
      <c r="AQ27" s="24">
        <v>108333</v>
      </c>
      <c r="AR27" s="2">
        <f t="shared" si="12"/>
        <v>-4295</v>
      </c>
      <c r="AS27" s="1"/>
      <c r="AT27" s="24">
        <v>92400</v>
      </c>
      <c r="AU27" s="24">
        <v>108333</v>
      </c>
      <c r="AV27" s="2">
        <f t="shared" si="13"/>
        <v>-15933</v>
      </c>
      <c r="AW27" s="1"/>
      <c r="AX27" s="24">
        <v>89503</v>
      </c>
      <c r="AY27" s="24">
        <v>108333</v>
      </c>
      <c r="AZ27" s="2">
        <f t="shared" si="14"/>
        <v>-18830</v>
      </c>
      <c r="BA27" s="1"/>
      <c r="BB27" s="24">
        <v>89625</v>
      </c>
      <c r="BC27" s="24">
        <v>108333</v>
      </c>
      <c r="BD27" s="2">
        <f t="shared" si="15"/>
        <v>-18708</v>
      </c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14">
        <v>456025</v>
      </c>
      <c r="B28" s="1"/>
      <c r="C28" s="1" t="str">
        <f t="shared" si="0"/>
        <v>RSG Rev - MISO Make Whole</v>
      </c>
      <c r="D28" s="1"/>
      <c r="E28" s="2">
        <f t="shared" si="1"/>
        <v>5864062</v>
      </c>
      <c r="F28" s="2">
        <f t="shared" si="1"/>
        <v>3343177</v>
      </c>
      <c r="G28" s="2">
        <f t="shared" si="2"/>
        <v>2520885</v>
      </c>
      <c r="H28" s="15">
        <f t="shared" si="3"/>
        <v>0.754</v>
      </c>
      <c r="I28" s="1"/>
      <c r="J28" s="24">
        <v>154114</v>
      </c>
      <c r="K28" s="24">
        <v>461918</v>
      </c>
      <c r="L28" s="2">
        <f t="shared" si="4"/>
        <v>-307804</v>
      </c>
      <c r="M28" s="1"/>
      <c r="N28" s="24">
        <v>784430</v>
      </c>
      <c r="O28" s="24">
        <v>875284</v>
      </c>
      <c r="P28" s="2">
        <f t="shared" si="5"/>
        <v>-90854</v>
      </c>
      <c r="Q28" s="1"/>
      <c r="R28" s="24">
        <v>766403</v>
      </c>
      <c r="S28" s="24">
        <v>618159</v>
      </c>
      <c r="T28" s="2">
        <f t="shared" si="6"/>
        <v>148244</v>
      </c>
      <c r="U28" s="1"/>
      <c r="V28" s="24">
        <v>234117</v>
      </c>
      <c r="W28" s="24">
        <v>623412</v>
      </c>
      <c r="X28" s="2">
        <f t="shared" si="7"/>
        <v>-389295</v>
      </c>
      <c r="Y28" s="1"/>
      <c r="Z28" s="24">
        <v>319723</v>
      </c>
      <c r="AA28" s="24">
        <v>481574</v>
      </c>
      <c r="AB28" s="2">
        <f t="shared" si="8"/>
        <v>-161851</v>
      </c>
      <c r="AC28" s="1"/>
      <c r="AD28" s="24">
        <v>297398</v>
      </c>
      <c r="AE28" s="24">
        <v>282830</v>
      </c>
      <c r="AF28" s="2">
        <f t="shared" si="9"/>
        <v>14568</v>
      </c>
      <c r="AG28" s="1"/>
      <c r="AH28" s="24">
        <v>154797</v>
      </c>
      <c r="AI28" s="24">
        <v>0</v>
      </c>
      <c r="AJ28" s="2">
        <f t="shared" si="10"/>
        <v>154797</v>
      </c>
      <c r="AK28" s="1"/>
      <c r="AL28" s="24">
        <v>509161</v>
      </c>
      <c r="AM28" s="24">
        <v>0</v>
      </c>
      <c r="AN28" s="2">
        <f t="shared" si="11"/>
        <v>509161</v>
      </c>
      <c r="AO28" s="1"/>
      <c r="AP28" s="24">
        <v>922934</v>
      </c>
      <c r="AQ28" s="24">
        <v>0</v>
      </c>
      <c r="AR28" s="2">
        <f t="shared" si="12"/>
        <v>922934</v>
      </c>
      <c r="AS28" s="1"/>
      <c r="AT28" s="24">
        <v>652096</v>
      </c>
      <c r="AU28" s="24">
        <v>0</v>
      </c>
      <c r="AV28" s="2">
        <f t="shared" si="13"/>
        <v>652096</v>
      </c>
      <c r="AW28" s="1"/>
      <c r="AX28" s="24">
        <v>431694</v>
      </c>
      <c r="AY28" s="24">
        <v>0</v>
      </c>
      <c r="AZ28" s="2">
        <f t="shared" si="14"/>
        <v>431694</v>
      </c>
      <c r="BA28" s="1"/>
      <c r="BB28" s="24">
        <v>637195</v>
      </c>
      <c r="BC28" s="24">
        <v>0</v>
      </c>
      <c r="BD28" s="2">
        <f t="shared" si="15"/>
        <v>637195</v>
      </c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0" x14ac:dyDescent="0.25">
      <c r="A29" s="14">
        <v>456040</v>
      </c>
      <c r="B29" s="1"/>
      <c r="C29" s="1" t="str">
        <f t="shared" si="0"/>
        <v>Sales Use Tax Coll Fee</v>
      </c>
      <c r="D29" s="1"/>
      <c r="E29" s="2">
        <f t="shared" si="1"/>
        <v>600</v>
      </c>
      <c r="F29" s="2">
        <f t="shared" si="1"/>
        <v>350</v>
      </c>
      <c r="G29" s="2">
        <f t="shared" si="2"/>
        <v>250</v>
      </c>
      <c r="H29" s="15">
        <f t="shared" si="3"/>
        <v>0.71430000000000005</v>
      </c>
      <c r="I29" s="1"/>
      <c r="J29" s="24">
        <v>50</v>
      </c>
      <c r="K29" s="24">
        <v>50</v>
      </c>
      <c r="L29" s="2">
        <f t="shared" si="4"/>
        <v>0</v>
      </c>
      <c r="M29" s="1"/>
      <c r="N29" s="24">
        <v>50</v>
      </c>
      <c r="O29" s="24">
        <v>100</v>
      </c>
      <c r="P29" s="2">
        <f t="shared" si="5"/>
        <v>-50</v>
      </c>
      <c r="Q29" s="1"/>
      <c r="R29" s="24">
        <v>50</v>
      </c>
      <c r="S29" s="24">
        <v>50</v>
      </c>
      <c r="T29" s="2">
        <f t="shared" si="6"/>
        <v>0</v>
      </c>
      <c r="U29" s="1"/>
      <c r="V29" s="24">
        <v>50</v>
      </c>
      <c r="W29" s="24">
        <v>50</v>
      </c>
      <c r="X29" s="2">
        <f t="shared" si="7"/>
        <v>0</v>
      </c>
      <c r="Y29" s="1"/>
      <c r="Z29" s="24">
        <v>50</v>
      </c>
      <c r="AA29" s="24">
        <v>50</v>
      </c>
      <c r="AB29" s="2">
        <f t="shared" si="8"/>
        <v>0</v>
      </c>
      <c r="AC29" s="1"/>
      <c r="AD29" s="24">
        <v>50</v>
      </c>
      <c r="AE29" s="24">
        <v>50</v>
      </c>
      <c r="AF29" s="2">
        <f t="shared" si="9"/>
        <v>0</v>
      </c>
      <c r="AG29" s="1"/>
      <c r="AH29" s="24">
        <v>50</v>
      </c>
      <c r="AI29" s="24">
        <v>0</v>
      </c>
      <c r="AJ29" s="2">
        <f t="shared" si="10"/>
        <v>50</v>
      </c>
      <c r="AK29" s="1"/>
      <c r="AL29" s="24">
        <v>50</v>
      </c>
      <c r="AM29" s="24">
        <v>0</v>
      </c>
      <c r="AN29" s="2">
        <f t="shared" si="11"/>
        <v>50</v>
      </c>
      <c r="AO29" s="1"/>
      <c r="AP29" s="24">
        <v>50</v>
      </c>
      <c r="AQ29" s="24">
        <v>0</v>
      </c>
      <c r="AR29" s="2">
        <f t="shared" si="12"/>
        <v>50</v>
      </c>
      <c r="AS29" s="1"/>
      <c r="AT29" s="24">
        <v>50</v>
      </c>
      <c r="AU29" s="24">
        <v>0</v>
      </c>
      <c r="AV29" s="2">
        <f t="shared" si="13"/>
        <v>50</v>
      </c>
      <c r="AW29" s="1"/>
      <c r="AX29" s="24">
        <v>50</v>
      </c>
      <c r="AY29" s="24">
        <v>0</v>
      </c>
      <c r="AZ29" s="2">
        <f t="shared" si="14"/>
        <v>50</v>
      </c>
      <c r="BA29" s="1"/>
      <c r="BB29" s="24">
        <v>50</v>
      </c>
      <c r="BC29" s="24">
        <v>0</v>
      </c>
      <c r="BD29" s="2">
        <f t="shared" si="15"/>
        <v>50</v>
      </c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0" x14ac:dyDescent="0.25">
      <c r="A30" s="14">
        <v>456075</v>
      </c>
      <c r="B30" s="1"/>
      <c r="C30" s="1" t="str">
        <f t="shared" si="0"/>
        <v>Data Processing Service</v>
      </c>
      <c r="D30" s="1"/>
      <c r="E30" s="2">
        <f t="shared" si="1"/>
        <v>0</v>
      </c>
      <c r="F30" s="2">
        <f t="shared" si="1"/>
        <v>0</v>
      </c>
      <c r="G30" s="2">
        <f t="shared" si="2"/>
        <v>0</v>
      </c>
      <c r="H30" s="15" t="str">
        <f t="shared" si="3"/>
        <v>-</v>
      </c>
      <c r="I30" s="1"/>
      <c r="J30" s="24">
        <v>0</v>
      </c>
      <c r="K30" s="24">
        <v>0</v>
      </c>
      <c r="L30" s="2">
        <f t="shared" si="4"/>
        <v>0</v>
      </c>
      <c r="M30" s="1"/>
      <c r="N30" s="24">
        <v>0</v>
      </c>
      <c r="O30" s="24">
        <v>0</v>
      </c>
      <c r="P30" s="2">
        <f t="shared" si="5"/>
        <v>0</v>
      </c>
      <c r="Q30" s="1"/>
      <c r="R30" s="24">
        <v>0</v>
      </c>
      <c r="S30" s="24">
        <v>0</v>
      </c>
      <c r="T30" s="2">
        <f t="shared" si="6"/>
        <v>0</v>
      </c>
      <c r="U30" s="1"/>
      <c r="V30" s="24">
        <v>0</v>
      </c>
      <c r="W30" s="24">
        <v>0</v>
      </c>
      <c r="X30" s="2">
        <f t="shared" si="7"/>
        <v>0</v>
      </c>
      <c r="Y30" s="1"/>
      <c r="Z30" s="24">
        <v>0</v>
      </c>
      <c r="AA30" s="24">
        <v>0</v>
      </c>
      <c r="AB30" s="2">
        <f t="shared" si="8"/>
        <v>0</v>
      </c>
      <c r="AC30" s="1"/>
      <c r="AD30" s="24">
        <v>0</v>
      </c>
      <c r="AE30" s="24">
        <v>0</v>
      </c>
      <c r="AF30" s="2">
        <f t="shared" si="9"/>
        <v>0</v>
      </c>
      <c r="AG30" s="1"/>
      <c r="AH30" s="24">
        <v>0</v>
      </c>
      <c r="AI30" s="24">
        <v>0</v>
      </c>
      <c r="AJ30" s="2">
        <f t="shared" si="10"/>
        <v>0</v>
      </c>
      <c r="AK30" s="1"/>
      <c r="AL30" s="24">
        <v>0</v>
      </c>
      <c r="AM30" s="24">
        <v>0</v>
      </c>
      <c r="AN30" s="2">
        <f t="shared" si="11"/>
        <v>0</v>
      </c>
      <c r="AO30" s="1"/>
      <c r="AP30" s="24">
        <v>0</v>
      </c>
      <c r="AQ30" s="24">
        <v>0</v>
      </c>
      <c r="AR30" s="2">
        <f t="shared" si="12"/>
        <v>0</v>
      </c>
      <c r="AS30" s="1"/>
      <c r="AT30" s="24">
        <v>0</v>
      </c>
      <c r="AU30" s="24">
        <v>0</v>
      </c>
      <c r="AV30" s="2">
        <f t="shared" si="13"/>
        <v>0</v>
      </c>
      <c r="AW30" s="1"/>
      <c r="AX30" s="24">
        <v>0</v>
      </c>
      <c r="AY30" s="24">
        <v>0</v>
      </c>
      <c r="AZ30" s="2">
        <f t="shared" si="14"/>
        <v>0</v>
      </c>
      <c r="BA30" s="1"/>
      <c r="BB30" s="24">
        <v>0</v>
      </c>
      <c r="BC30" s="24">
        <v>0</v>
      </c>
      <c r="BD30" s="2">
        <f t="shared" si="15"/>
        <v>0</v>
      </c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x14ac:dyDescent="0.25">
      <c r="A31" s="14">
        <v>456100</v>
      </c>
      <c r="B31" s="1"/>
      <c r="C31" s="1" t="str">
        <f t="shared" si="0"/>
        <v>Profit Or Loss on Sale of M&amp;S</v>
      </c>
      <c r="D31" s="1"/>
      <c r="E31" s="2">
        <f t="shared" si="1"/>
        <v>4268</v>
      </c>
      <c r="F31" s="2">
        <f t="shared" si="1"/>
        <v>0</v>
      </c>
      <c r="G31" s="2">
        <f t="shared" si="2"/>
        <v>4268</v>
      </c>
      <c r="H31" s="15" t="str">
        <f t="shared" si="3"/>
        <v>-</v>
      </c>
      <c r="I31" s="1"/>
      <c r="J31" s="24">
        <v>0</v>
      </c>
      <c r="K31" s="24">
        <v>0</v>
      </c>
      <c r="L31" s="2">
        <f t="shared" si="4"/>
        <v>0</v>
      </c>
      <c r="M31" s="1"/>
      <c r="N31" s="24">
        <v>0</v>
      </c>
      <c r="O31" s="24">
        <v>0</v>
      </c>
      <c r="P31" s="2">
        <f t="shared" si="5"/>
        <v>0</v>
      </c>
      <c r="Q31" s="1"/>
      <c r="R31" s="24">
        <v>4268</v>
      </c>
      <c r="S31" s="24">
        <v>0</v>
      </c>
      <c r="T31" s="2">
        <f t="shared" si="6"/>
        <v>4268</v>
      </c>
      <c r="U31" s="1"/>
      <c r="V31" s="24">
        <v>0</v>
      </c>
      <c r="W31" s="24">
        <v>0</v>
      </c>
      <c r="X31" s="2">
        <f t="shared" si="7"/>
        <v>0</v>
      </c>
      <c r="Y31" s="1"/>
      <c r="Z31" s="24">
        <v>0</v>
      </c>
      <c r="AA31" s="24">
        <v>0</v>
      </c>
      <c r="AB31" s="2">
        <f t="shared" si="8"/>
        <v>0</v>
      </c>
      <c r="AC31" s="1"/>
      <c r="AD31" s="24">
        <v>0</v>
      </c>
      <c r="AE31" s="24">
        <v>0</v>
      </c>
      <c r="AF31" s="2">
        <f t="shared" si="9"/>
        <v>0</v>
      </c>
      <c r="AG31" s="1"/>
      <c r="AH31" s="24">
        <v>0</v>
      </c>
      <c r="AI31" s="24">
        <v>0</v>
      </c>
      <c r="AJ31" s="2">
        <f t="shared" si="10"/>
        <v>0</v>
      </c>
      <c r="AK31" s="1"/>
      <c r="AL31" s="24">
        <v>0</v>
      </c>
      <c r="AM31" s="24">
        <v>0</v>
      </c>
      <c r="AN31" s="2">
        <f t="shared" si="11"/>
        <v>0</v>
      </c>
      <c r="AO31" s="1"/>
      <c r="AP31" s="24">
        <v>0</v>
      </c>
      <c r="AQ31" s="24">
        <v>0</v>
      </c>
      <c r="AR31" s="2">
        <f t="shared" si="12"/>
        <v>0</v>
      </c>
      <c r="AS31" s="1"/>
      <c r="AT31" s="24">
        <v>0</v>
      </c>
      <c r="AU31" s="24">
        <v>0</v>
      </c>
      <c r="AV31" s="2">
        <f t="shared" si="13"/>
        <v>0</v>
      </c>
      <c r="AW31" s="1"/>
      <c r="AX31" s="24">
        <v>0</v>
      </c>
      <c r="AY31" s="24">
        <v>0</v>
      </c>
      <c r="AZ31" s="2">
        <f t="shared" si="14"/>
        <v>0</v>
      </c>
      <c r="BA31" s="1"/>
      <c r="BB31" s="24">
        <v>0</v>
      </c>
      <c r="BC31" s="24">
        <v>0</v>
      </c>
      <c r="BD31" s="2">
        <f t="shared" si="15"/>
        <v>0</v>
      </c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0" x14ac:dyDescent="0.25">
      <c r="A32" s="14">
        <v>456102</v>
      </c>
      <c r="B32" s="1"/>
      <c r="C32" s="16" t="s">
        <v>23</v>
      </c>
      <c r="D32" s="1"/>
      <c r="E32" s="2">
        <f t="shared" si="1"/>
        <v>0</v>
      </c>
      <c r="F32" s="2">
        <f t="shared" si="1"/>
        <v>0</v>
      </c>
      <c r="G32" s="2">
        <f t="shared" si="2"/>
        <v>0</v>
      </c>
      <c r="H32" s="15" t="str">
        <f t="shared" si="3"/>
        <v>-</v>
      </c>
      <c r="I32" s="1"/>
      <c r="J32" s="24">
        <v>0</v>
      </c>
      <c r="K32" s="24">
        <v>0</v>
      </c>
      <c r="L32" s="2">
        <f t="shared" si="4"/>
        <v>0</v>
      </c>
      <c r="M32" s="1"/>
      <c r="N32" s="24">
        <v>0</v>
      </c>
      <c r="O32" s="24">
        <v>0</v>
      </c>
      <c r="P32" s="2">
        <f t="shared" si="5"/>
        <v>0</v>
      </c>
      <c r="Q32" s="1"/>
      <c r="R32" s="24">
        <v>0</v>
      </c>
      <c r="S32" s="24">
        <v>0</v>
      </c>
      <c r="T32" s="2">
        <f t="shared" si="6"/>
        <v>0</v>
      </c>
      <c r="U32" s="1"/>
      <c r="V32" s="24">
        <v>0</v>
      </c>
      <c r="W32" s="24">
        <v>0</v>
      </c>
      <c r="X32" s="2">
        <f t="shared" si="7"/>
        <v>0</v>
      </c>
      <c r="Y32" s="1"/>
      <c r="Z32" s="24">
        <v>0</v>
      </c>
      <c r="AA32" s="24">
        <v>0</v>
      </c>
      <c r="AB32" s="2">
        <f t="shared" si="8"/>
        <v>0</v>
      </c>
      <c r="AC32" s="1"/>
      <c r="AD32" s="24">
        <v>0</v>
      </c>
      <c r="AE32" s="24">
        <v>0</v>
      </c>
      <c r="AF32" s="2">
        <f t="shared" si="9"/>
        <v>0</v>
      </c>
      <c r="AG32" s="1"/>
      <c r="AH32" s="24">
        <v>0</v>
      </c>
      <c r="AI32" s="24">
        <v>0</v>
      </c>
      <c r="AJ32" s="2">
        <f t="shared" si="10"/>
        <v>0</v>
      </c>
      <c r="AK32" s="1"/>
      <c r="AL32" s="24">
        <v>0</v>
      </c>
      <c r="AM32" s="24">
        <v>0</v>
      </c>
      <c r="AN32" s="2">
        <f t="shared" si="11"/>
        <v>0</v>
      </c>
      <c r="AO32" s="1"/>
      <c r="AP32" s="24">
        <v>0</v>
      </c>
      <c r="AQ32" s="24">
        <v>0</v>
      </c>
      <c r="AR32" s="2">
        <f t="shared" si="12"/>
        <v>0</v>
      </c>
      <c r="AS32" s="1"/>
      <c r="AT32" s="24">
        <v>0</v>
      </c>
      <c r="AU32" s="24">
        <v>0</v>
      </c>
      <c r="AV32" s="2">
        <f t="shared" si="13"/>
        <v>0</v>
      </c>
      <c r="AW32" s="1"/>
      <c r="AX32" s="24">
        <v>0</v>
      </c>
      <c r="AY32" s="24">
        <v>0</v>
      </c>
      <c r="AZ32" s="2">
        <f t="shared" si="14"/>
        <v>0</v>
      </c>
      <c r="BA32" s="1"/>
      <c r="BB32" s="24">
        <v>0</v>
      </c>
      <c r="BC32" s="24">
        <v>0</v>
      </c>
      <c r="BD32" s="2">
        <f t="shared" si="15"/>
        <v>0</v>
      </c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</row>
    <row r="33" spans="1:100" x14ac:dyDescent="0.25">
      <c r="A33" s="14">
        <v>456110</v>
      </c>
      <c r="B33" s="1"/>
      <c r="C33" s="1" t="str">
        <f t="shared" si="0"/>
        <v>Transmission Charge PTP</v>
      </c>
      <c r="D33" s="1"/>
      <c r="E33" s="2">
        <f t="shared" si="1"/>
        <v>174672</v>
      </c>
      <c r="F33" s="2">
        <f t="shared" si="1"/>
        <v>172002</v>
      </c>
      <c r="G33" s="2">
        <f t="shared" si="2"/>
        <v>2670</v>
      </c>
      <c r="H33" s="15">
        <f t="shared" si="3"/>
        <v>1.55E-2</v>
      </c>
      <c r="I33" s="1"/>
      <c r="J33" s="24">
        <v>-3190</v>
      </c>
      <c r="K33" s="24">
        <v>13968</v>
      </c>
      <c r="L33" s="2">
        <f t="shared" si="4"/>
        <v>-17158</v>
      </c>
      <c r="M33" s="1"/>
      <c r="N33" s="24">
        <v>10004</v>
      </c>
      <c r="O33" s="24">
        <v>13496</v>
      </c>
      <c r="P33" s="2">
        <f t="shared" si="5"/>
        <v>-3492</v>
      </c>
      <c r="Q33" s="1"/>
      <c r="R33" s="24">
        <v>8607</v>
      </c>
      <c r="S33" s="24">
        <v>12967</v>
      </c>
      <c r="T33" s="2">
        <f t="shared" si="6"/>
        <v>-4360</v>
      </c>
      <c r="U33" s="1"/>
      <c r="V33" s="24">
        <v>13386</v>
      </c>
      <c r="W33" s="24">
        <v>14509</v>
      </c>
      <c r="X33" s="2">
        <f t="shared" si="7"/>
        <v>-1123</v>
      </c>
      <c r="Y33" s="1"/>
      <c r="Z33" s="24">
        <v>18005</v>
      </c>
      <c r="AA33" s="24">
        <v>22536</v>
      </c>
      <c r="AB33" s="2">
        <f t="shared" si="8"/>
        <v>-4531</v>
      </c>
      <c r="AC33" s="1"/>
      <c r="AD33" s="24">
        <v>17252</v>
      </c>
      <c r="AE33" s="24">
        <v>22028</v>
      </c>
      <c r="AF33" s="2">
        <f t="shared" si="9"/>
        <v>-4776</v>
      </c>
      <c r="AG33" s="1"/>
      <c r="AH33" s="24">
        <v>18694</v>
      </c>
      <c r="AI33" s="24">
        <v>12083</v>
      </c>
      <c r="AJ33" s="2">
        <f t="shared" si="10"/>
        <v>6611</v>
      </c>
      <c r="AK33" s="1"/>
      <c r="AL33" s="24">
        <v>12201</v>
      </c>
      <c r="AM33" s="24">
        <v>12083</v>
      </c>
      <c r="AN33" s="2">
        <f t="shared" si="11"/>
        <v>118</v>
      </c>
      <c r="AO33" s="1"/>
      <c r="AP33" s="24">
        <v>14035</v>
      </c>
      <c r="AQ33" s="24">
        <v>12083</v>
      </c>
      <c r="AR33" s="2">
        <f t="shared" si="12"/>
        <v>1952</v>
      </c>
      <c r="AS33" s="1"/>
      <c r="AT33" s="24">
        <v>18134</v>
      </c>
      <c r="AU33" s="24">
        <v>12083</v>
      </c>
      <c r="AV33" s="2">
        <f t="shared" si="13"/>
        <v>6051</v>
      </c>
      <c r="AW33" s="1"/>
      <c r="AX33" s="24">
        <v>21813</v>
      </c>
      <c r="AY33" s="24">
        <v>12083</v>
      </c>
      <c r="AZ33" s="2">
        <f t="shared" si="14"/>
        <v>9730</v>
      </c>
      <c r="BA33" s="1"/>
      <c r="BB33" s="24">
        <v>25731</v>
      </c>
      <c r="BC33" s="24">
        <v>12083</v>
      </c>
      <c r="BD33" s="2">
        <f t="shared" si="15"/>
        <v>13648</v>
      </c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0" x14ac:dyDescent="0.25">
      <c r="A34" s="14">
        <v>456111</v>
      </c>
      <c r="B34" s="1"/>
      <c r="C34" s="1" t="str">
        <f t="shared" si="0"/>
        <v>Other Transmission Revenues</v>
      </c>
      <c r="D34" s="1"/>
      <c r="E34" s="2">
        <f t="shared" si="1"/>
        <v>3230128</v>
      </c>
      <c r="F34" s="2">
        <f t="shared" si="1"/>
        <v>2570647</v>
      </c>
      <c r="G34" s="2">
        <f t="shared" si="2"/>
        <v>659481</v>
      </c>
      <c r="H34" s="15">
        <f t="shared" si="3"/>
        <v>0.25650000000000001</v>
      </c>
      <c r="I34" s="1"/>
      <c r="J34" s="24">
        <v>1023110</v>
      </c>
      <c r="K34" s="24">
        <v>179445</v>
      </c>
      <c r="L34" s="2">
        <f t="shared" si="4"/>
        <v>843665</v>
      </c>
      <c r="M34" s="1"/>
      <c r="N34" s="24">
        <v>224217</v>
      </c>
      <c r="O34" s="24">
        <v>322640</v>
      </c>
      <c r="P34" s="2">
        <f t="shared" si="5"/>
        <v>-98423</v>
      </c>
      <c r="Q34" s="1"/>
      <c r="R34" s="24">
        <v>-30705</v>
      </c>
      <c r="S34" s="24">
        <v>775400</v>
      </c>
      <c r="T34" s="2">
        <f t="shared" si="6"/>
        <v>-806105</v>
      </c>
      <c r="U34" s="1"/>
      <c r="V34" s="24">
        <v>439579</v>
      </c>
      <c r="W34" s="24">
        <v>419012</v>
      </c>
      <c r="X34" s="2">
        <f t="shared" si="7"/>
        <v>20567</v>
      </c>
      <c r="Y34" s="1"/>
      <c r="Z34" s="24">
        <v>322861</v>
      </c>
      <c r="AA34" s="24">
        <v>611434</v>
      </c>
      <c r="AB34" s="2">
        <f t="shared" si="8"/>
        <v>-288573</v>
      </c>
      <c r="AC34" s="1"/>
      <c r="AD34" s="24">
        <v>260582</v>
      </c>
      <c r="AE34" s="24">
        <v>262716</v>
      </c>
      <c r="AF34" s="2">
        <f t="shared" si="9"/>
        <v>-2134</v>
      </c>
      <c r="AG34" s="1"/>
      <c r="AH34" s="24">
        <v>210854</v>
      </c>
      <c r="AI34" s="24">
        <v>0</v>
      </c>
      <c r="AJ34" s="2">
        <f t="shared" si="10"/>
        <v>210854</v>
      </c>
      <c r="AK34" s="1"/>
      <c r="AL34" s="24">
        <v>118800</v>
      </c>
      <c r="AM34" s="24">
        <v>0</v>
      </c>
      <c r="AN34" s="2">
        <f t="shared" si="11"/>
        <v>118800</v>
      </c>
      <c r="AO34" s="1"/>
      <c r="AP34" s="24">
        <v>197380</v>
      </c>
      <c r="AQ34" s="24">
        <v>0</v>
      </c>
      <c r="AR34" s="2">
        <f t="shared" si="12"/>
        <v>197380</v>
      </c>
      <c r="AS34" s="1"/>
      <c r="AT34" s="24">
        <v>99099</v>
      </c>
      <c r="AU34" s="24">
        <v>0</v>
      </c>
      <c r="AV34" s="2">
        <f t="shared" si="13"/>
        <v>99099</v>
      </c>
      <c r="AW34" s="1"/>
      <c r="AX34" s="24">
        <v>223094</v>
      </c>
      <c r="AY34" s="24">
        <v>0</v>
      </c>
      <c r="AZ34" s="2">
        <f t="shared" si="14"/>
        <v>223094</v>
      </c>
      <c r="BA34" s="1"/>
      <c r="BB34" s="24">
        <v>141257</v>
      </c>
      <c r="BC34" s="24">
        <v>0</v>
      </c>
      <c r="BD34" s="2">
        <f t="shared" si="15"/>
        <v>141257</v>
      </c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0" x14ac:dyDescent="0.25">
      <c r="A35" s="14">
        <v>456610</v>
      </c>
      <c r="B35" s="1"/>
      <c r="C35" s="1" t="str">
        <f t="shared" si="0"/>
        <v>Other Electric Revenues</v>
      </c>
      <c r="D35" s="1"/>
      <c r="E35" s="2">
        <f t="shared" si="1"/>
        <v>10000</v>
      </c>
      <c r="F35" s="2">
        <f t="shared" si="1"/>
        <v>0</v>
      </c>
      <c r="G35" s="2">
        <f t="shared" si="2"/>
        <v>10000</v>
      </c>
      <c r="H35" s="15" t="str">
        <f t="shared" si="3"/>
        <v>-</v>
      </c>
      <c r="I35" s="1"/>
      <c r="J35" s="24">
        <v>10000</v>
      </c>
      <c r="K35" s="24">
        <v>0</v>
      </c>
      <c r="L35" s="2">
        <f t="shared" si="4"/>
        <v>10000</v>
      </c>
      <c r="M35" s="1"/>
      <c r="N35" s="24">
        <v>0</v>
      </c>
      <c r="O35" s="24">
        <v>0</v>
      </c>
      <c r="P35" s="2">
        <f t="shared" si="5"/>
        <v>0</v>
      </c>
      <c r="Q35" s="1"/>
      <c r="R35" s="24">
        <v>0</v>
      </c>
      <c r="S35" s="24">
        <v>0</v>
      </c>
      <c r="T35" s="2">
        <f t="shared" si="6"/>
        <v>0</v>
      </c>
      <c r="U35" s="1"/>
      <c r="V35" s="24">
        <v>0</v>
      </c>
      <c r="W35" s="24">
        <v>0</v>
      </c>
      <c r="X35" s="2">
        <f t="shared" si="7"/>
        <v>0</v>
      </c>
      <c r="Y35" s="1"/>
      <c r="Z35" s="24">
        <v>0</v>
      </c>
      <c r="AA35" s="24">
        <v>0</v>
      </c>
      <c r="AB35" s="2">
        <f t="shared" si="8"/>
        <v>0</v>
      </c>
      <c r="AC35" s="1"/>
      <c r="AD35" s="24">
        <v>0</v>
      </c>
      <c r="AE35" s="24">
        <v>0</v>
      </c>
      <c r="AF35" s="2">
        <f t="shared" si="9"/>
        <v>0</v>
      </c>
      <c r="AG35" s="1"/>
      <c r="AH35" s="24">
        <v>0</v>
      </c>
      <c r="AI35" s="24">
        <v>0</v>
      </c>
      <c r="AJ35" s="2">
        <f t="shared" si="10"/>
        <v>0</v>
      </c>
      <c r="AK35" s="1"/>
      <c r="AL35" s="24">
        <v>0</v>
      </c>
      <c r="AM35" s="24">
        <v>0</v>
      </c>
      <c r="AN35" s="2">
        <f t="shared" si="11"/>
        <v>0</v>
      </c>
      <c r="AO35" s="1"/>
      <c r="AP35" s="24">
        <v>0</v>
      </c>
      <c r="AQ35" s="24">
        <v>0</v>
      </c>
      <c r="AR35" s="2">
        <f t="shared" si="12"/>
        <v>0</v>
      </c>
      <c r="AS35" s="1"/>
      <c r="AT35" s="24">
        <v>0</v>
      </c>
      <c r="AU35" s="24">
        <v>0</v>
      </c>
      <c r="AV35" s="2">
        <f t="shared" si="13"/>
        <v>0</v>
      </c>
      <c r="AW35" s="1"/>
      <c r="AX35" s="24">
        <v>0</v>
      </c>
      <c r="AY35" s="24">
        <v>0</v>
      </c>
      <c r="AZ35" s="2">
        <f t="shared" si="14"/>
        <v>0</v>
      </c>
      <c r="BA35" s="1"/>
      <c r="BB35" s="24">
        <v>0</v>
      </c>
      <c r="BC35" s="24">
        <v>0</v>
      </c>
      <c r="BD35" s="2">
        <f t="shared" si="15"/>
        <v>0</v>
      </c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</row>
    <row r="36" spans="1:100" x14ac:dyDescent="0.25">
      <c r="A36" s="14">
        <v>456970</v>
      </c>
      <c r="B36" s="1"/>
      <c r="C36" s="1" t="str">
        <f t="shared" si="0"/>
        <v>Wheel Transmission Rev - ED</v>
      </c>
      <c r="D36" s="1"/>
      <c r="E36" s="2">
        <f t="shared" si="1"/>
        <v>57017</v>
      </c>
      <c r="F36" s="2">
        <f t="shared" si="1"/>
        <v>40390</v>
      </c>
      <c r="G36" s="2">
        <f t="shared" si="2"/>
        <v>16627</v>
      </c>
      <c r="H36" s="15">
        <f t="shared" si="3"/>
        <v>0.41170000000000001</v>
      </c>
      <c r="I36" s="1"/>
      <c r="J36" s="24">
        <v>4907</v>
      </c>
      <c r="K36" s="24">
        <v>6269</v>
      </c>
      <c r="L36" s="2">
        <f t="shared" si="4"/>
        <v>-1362</v>
      </c>
      <c r="M36" s="1"/>
      <c r="N36" s="24">
        <v>4557</v>
      </c>
      <c r="O36" s="24">
        <v>4005</v>
      </c>
      <c r="P36" s="2">
        <f t="shared" si="5"/>
        <v>552</v>
      </c>
      <c r="Q36" s="1"/>
      <c r="R36" s="24">
        <v>3250</v>
      </c>
      <c r="S36" s="24">
        <v>3667</v>
      </c>
      <c r="T36" s="2">
        <f t="shared" si="6"/>
        <v>-417</v>
      </c>
      <c r="U36" s="1"/>
      <c r="V36" s="24">
        <v>4055</v>
      </c>
      <c r="W36" s="24">
        <v>4131</v>
      </c>
      <c r="X36" s="2">
        <f t="shared" si="7"/>
        <v>-76</v>
      </c>
      <c r="Y36" s="1"/>
      <c r="Z36" s="24">
        <v>4191</v>
      </c>
      <c r="AA36" s="24">
        <v>5082</v>
      </c>
      <c r="AB36" s="2">
        <f t="shared" si="8"/>
        <v>-891</v>
      </c>
      <c r="AC36" s="1"/>
      <c r="AD36" s="24">
        <v>4965</v>
      </c>
      <c r="AE36" s="24">
        <v>4984</v>
      </c>
      <c r="AF36" s="2">
        <f t="shared" si="9"/>
        <v>-19</v>
      </c>
      <c r="AG36" s="1"/>
      <c r="AH36" s="24">
        <v>5378</v>
      </c>
      <c r="AI36" s="24">
        <v>2042</v>
      </c>
      <c r="AJ36" s="2">
        <f t="shared" si="10"/>
        <v>3336</v>
      </c>
      <c r="AK36" s="1"/>
      <c r="AL36" s="24">
        <v>4835</v>
      </c>
      <c r="AM36" s="24">
        <v>2042</v>
      </c>
      <c r="AN36" s="2">
        <f t="shared" si="11"/>
        <v>2793</v>
      </c>
      <c r="AO36" s="1"/>
      <c r="AP36" s="24">
        <v>3903</v>
      </c>
      <c r="AQ36" s="24">
        <v>2042</v>
      </c>
      <c r="AR36" s="2">
        <f t="shared" si="12"/>
        <v>1861</v>
      </c>
      <c r="AS36" s="1"/>
      <c r="AT36" s="24">
        <v>1942</v>
      </c>
      <c r="AU36" s="24">
        <v>2042</v>
      </c>
      <c r="AV36" s="2">
        <f t="shared" si="13"/>
        <v>-100</v>
      </c>
      <c r="AW36" s="1"/>
      <c r="AX36" s="24">
        <v>6464</v>
      </c>
      <c r="AY36" s="24">
        <v>2042</v>
      </c>
      <c r="AZ36" s="2">
        <f t="shared" si="14"/>
        <v>4422</v>
      </c>
      <c r="BA36" s="1"/>
      <c r="BB36" s="24">
        <v>8570</v>
      </c>
      <c r="BC36" s="24">
        <v>2042</v>
      </c>
      <c r="BD36" s="2">
        <f t="shared" si="15"/>
        <v>6528</v>
      </c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</row>
    <row r="37" spans="1:100" x14ac:dyDescent="0.25">
      <c r="A37" s="14">
        <v>457105</v>
      </c>
      <c r="B37" s="1"/>
      <c r="C37" s="1" t="str">
        <f t="shared" si="0"/>
        <v>Scheduling &amp; Dispatch Revenues</v>
      </c>
      <c r="D37" s="1"/>
      <c r="E37" s="2">
        <f t="shared" si="1"/>
        <v>216772</v>
      </c>
      <c r="F37" s="2">
        <f t="shared" si="1"/>
        <v>123475</v>
      </c>
      <c r="G37" s="2">
        <f t="shared" si="2"/>
        <v>93297</v>
      </c>
      <c r="H37" s="15">
        <f t="shared" si="3"/>
        <v>0.75560000000000005</v>
      </c>
      <c r="I37" s="1"/>
      <c r="J37" s="24">
        <v>15055</v>
      </c>
      <c r="K37" s="24">
        <v>17271</v>
      </c>
      <c r="L37" s="2">
        <f t="shared" si="4"/>
        <v>-2216</v>
      </c>
      <c r="M37" s="1"/>
      <c r="N37" s="24">
        <v>16211</v>
      </c>
      <c r="O37" s="24">
        <v>17206</v>
      </c>
      <c r="P37" s="2">
        <f t="shared" si="5"/>
        <v>-995</v>
      </c>
      <c r="Q37" s="1"/>
      <c r="R37" s="24">
        <v>14333</v>
      </c>
      <c r="S37" s="24">
        <v>16259</v>
      </c>
      <c r="T37" s="2">
        <f t="shared" si="6"/>
        <v>-1926</v>
      </c>
      <c r="U37" s="1"/>
      <c r="V37" s="24">
        <v>17385</v>
      </c>
      <c r="W37" s="24">
        <v>18222</v>
      </c>
      <c r="X37" s="2">
        <f t="shared" si="7"/>
        <v>-837</v>
      </c>
      <c r="Y37" s="1"/>
      <c r="Z37" s="24">
        <v>18717</v>
      </c>
      <c r="AA37" s="24">
        <v>28510</v>
      </c>
      <c r="AB37" s="2">
        <f t="shared" si="8"/>
        <v>-9793</v>
      </c>
      <c r="AC37" s="1"/>
      <c r="AD37" s="24">
        <v>22073</v>
      </c>
      <c r="AE37" s="24">
        <v>26007</v>
      </c>
      <c r="AF37" s="2">
        <f t="shared" si="9"/>
        <v>-3934</v>
      </c>
      <c r="AG37" s="1"/>
      <c r="AH37" s="24">
        <v>21880</v>
      </c>
      <c r="AI37" s="24">
        <v>0</v>
      </c>
      <c r="AJ37" s="2">
        <f t="shared" si="10"/>
        <v>21880</v>
      </c>
      <c r="AK37" s="1"/>
      <c r="AL37" s="24">
        <v>18257</v>
      </c>
      <c r="AM37" s="24">
        <v>0</v>
      </c>
      <c r="AN37" s="2">
        <f t="shared" si="11"/>
        <v>18257</v>
      </c>
      <c r="AO37" s="1"/>
      <c r="AP37" s="24">
        <v>16338</v>
      </c>
      <c r="AQ37" s="24">
        <v>0</v>
      </c>
      <c r="AR37" s="2">
        <f t="shared" si="12"/>
        <v>16338</v>
      </c>
      <c r="AS37" s="1"/>
      <c r="AT37" s="24">
        <v>16877</v>
      </c>
      <c r="AU37" s="24">
        <v>0</v>
      </c>
      <c r="AV37" s="2">
        <f t="shared" si="13"/>
        <v>16877</v>
      </c>
      <c r="AW37" s="1"/>
      <c r="AX37" s="24">
        <v>18511</v>
      </c>
      <c r="AY37" s="24">
        <v>0</v>
      </c>
      <c r="AZ37" s="2">
        <f t="shared" si="14"/>
        <v>18511</v>
      </c>
      <c r="BA37" s="1"/>
      <c r="BB37" s="24">
        <v>21135</v>
      </c>
      <c r="BC37" s="24">
        <v>0</v>
      </c>
      <c r="BD37" s="2">
        <f t="shared" si="15"/>
        <v>21135</v>
      </c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</row>
    <row r="38" spans="1:100" x14ac:dyDescent="0.25">
      <c r="A38" s="14">
        <v>457204</v>
      </c>
      <c r="B38" s="1"/>
      <c r="C38" s="1" t="str">
        <f t="shared" si="0"/>
        <v>PJM Reactive Rev</v>
      </c>
      <c r="D38" s="1"/>
      <c r="E38" s="2">
        <f t="shared" si="1"/>
        <v>2813994</v>
      </c>
      <c r="F38" s="2">
        <f>K38+O38+S38+W38+AA38+AE38+AI38+AM38+AQ38+AU38+AY38+BC38</f>
        <v>2616295</v>
      </c>
      <c r="G38" s="2">
        <f t="shared" si="2"/>
        <v>197699</v>
      </c>
      <c r="H38" s="15">
        <f t="shared" si="3"/>
        <v>7.5600000000000001E-2</v>
      </c>
      <c r="I38" s="1"/>
      <c r="J38" s="24">
        <v>157346</v>
      </c>
      <c r="K38" s="24">
        <v>279564</v>
      </c>
      <c r="L38" s="2">
        <f t="shared" si="4"/>
        <v>-122218</v>
      </c>
      <c r="M38" s="1"/>
      <c r="N38" s="24">
        <v>54327</v>
      </c>
      <c r="O38" s="24">
        <v>281282</v>
      </c>
      <c r="P38" s="2">
        <f t="shared" si="5"/>
        <v>-226955</v>
      </c>
      <c r="Q38" s="1"/>
      <c r="R38" s="24">
        <v>259411</v>
      </c>
      <c r="S38" s="24">
        <v>279245</v>
      </c>
      <c r="T38" s="2">
        <f t="shared" si="6"/>
        <v>-19834</v>
      </c>
      <c r="U38" s="1"/>
      <c r="V38" s="24">
        <v>259543</v>
      </c>
      <c r="W38" s="24">
        <v>279863</v>
      </c>
      <c r="X38" s="2">
        <f t="shared" si="7"/>
        <v>-20320</v>
      </c>
      <c r="Y38" s="1"/>
      <c r="Z38" s="24">
        <v>257373</v>
      </c>
      <c r="AA38" s="24">
        <v>262572</v>
      </c>
      <c r="AB38" s="2">
        <f t="shared" si="8"/>
        <v>-5199</v>
      </c>
      <c r="AC38" s="1"/>
      <c r="AD38" s="24">
        <v>257990</v>
      </c>
      <c r="AE38" s="24">
        <v>293269</v>
      </c>
      <c r="AF38" s="2">
        <f t="shared" si="9"/>
        <v>-35279</v>
      </c>
      <c r="AG38" s="1"/>
      <c r="AH38" s="24">
        <v>257340</v>
      </c>
      <c r="AI38" s="24">
        <v>156750</v>
      </c>
      <c r="AJ38" s="2">
        <f t="shared" si="10"/>
        <v>100590</v>
      </c>
      <c r="AK38" s="1"/>
      <c r="AL38" s="24">
        <v>258293</v>
      </c>
      <c r="AM38" s="24">
        <v>156750</v>
      </c>
      <c r="AN38" s="2">
        <f t="shared" si="11"/>
        <v>101543</v>
      </c>
      <c r="AO38" s="1"/>
      <c r="AP38" s="24">
        <v>259749</v>
      </c>
      <c r="AQ38" s="24">
        <v>156750</v>
      </c>
      <c r="AR38" s="2">
        <f t="shared" si="12"/>
        <v>102999</v>
      </c>
      <c r="AS38" s="1"/>
      <c r="AT38" s="24">
        <v>258969</v>
      </c>
      <c r="AU38" s="24">
        <v>156750</v>
      </c>
      <c r="AV38" s="2">
        <f t="shared" si="13"/>
        <v>102219</v>
      </c>
      <c r="AW38" s="1"/>
      <c r="AX38" s="24">
        <v>258036</v>
      </c>
      <c r="AY38" s="24">
        <v>156750</v>
      </c>
      <c r="AZ38" s="2">
        <f t="shared" si="14"/>
        <v>101286</v>
      </c>
      <c r="BA38" s="1"/>
      <c r="BB38" s="24">
        <v>275617</v>
      </c>
      <c r="BC38" s="24">
        <v>156750</v>
      </c>
      <c r="BD38" s="2">
        <f t="shared" si="15"/>
        <v>118867</v>
      </c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</row>
    <row r="39" spans="1:100" x14ac:dyDescent="0.25">
      <c r="A39" s="3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</row>
    <row r="40" spans="1:100" x14ac:dyDescent="0.25">
      <c r="A40" s="17" t="s">
        <v>24</v>
      </c>
      <c r="B40" s="1"/>
      <c r="C40" s="17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</row>
    <row r="41" spans="1:100" ht="13.8" thickBot="1" x14ac:dyDescent="0.3">
      <c r="A41" s="17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</row>
    <row r="42" spans="1:100" ht="13.8" thickTop="1" x14ac:dyDescent="0.25">
      <c r="A42" s="3"/>
      <c r="B42" s="1"/>
      <c r="C42" s="1"/>
      <c r="D42" s="1"/>
      <c r="E42" s="18" t="s">
        <v>25</v>
      </c>
      <c r="F42" s="19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</row>
    <row r="43" spans="1:100" x14ac:dyDescent="0.25">
      <c r="A43" s="3"/>
      <c r="B43" s="1"/>
      <c r="C43" s="1"/>
      <c r="D43" s="1"/>
      <c r="E43" s="20">
        <f>SUM(E7:E38)</f>
        <v>467829841</v>
      </c>
      <c r="F43" s="21">
        <f>SUM(F7:F38)</f>
        <v>503765147</v>
      </c>
      <c r="G43" s="1"/>
      <c r="H43" s="1"/>
      <c r="I43" s="1"/>
      <c r="J43" s="2">
        <f>SUM(J7:J38)</f>
        <v>35603372</v>
      </c>
      <c r="K43" s="2">
        <f>SUM(K7:K38)</f>
        <v>39454807</v>
      </c>
      <c r="L43" s="2"/>
      <c r="M43" s="1"/>
      <c r="N43" s="2">
        <f>SUM(N7:N38)</f>
        <v>29388470</v>
      </c>
      <c r="O43" s="2">
        <f>SUM(O7:O38)</f>
        <v>34134603</v>
      </c>
      <c r="P43" s="1"/>
      <c r="Q43" s="1"/>
      <c r="R43" s="2">
        <f>SUM(R7:R38)</f>
        <v>35801844</v>
      </c>
      <c r="S43" s="2">
        <f>SUM(S7:S38)</f>
        <v>39715032</v>
      </c>
      <c r="T43" s="1"/>
      <c r="U43" s="1"/>
      <c r="V43" s="2">
        <f>SUM(V7:V38)</f>
        <v>41596575</v>
      </c>
      <c r="W43" s="2">
        <f>SUM(W7:W38)</f>
        <v>55016195</v>
      </c>
      <c r="X43" s="1"/>
      <c r="Y43" s="1"/>
      <c r="Z43" s="2">
        <f>SUM(Z7:Z38)</f>
        <v>39730905</v>
      </c>
      <c r="AA43" s="2">
        <f>SUM(AA7:AA38)</f>
        <v>46758430</v>
      </c>
      <c r="AB43" s="1"/>
      <c r="AC43" s="1"/>
      <c r="AD43" s="2">
        <f>SUM(AD7:AD38)</f>
        <v>40485940</v>
      </c>
      <c r="AE43" s="2">
        <f>SUM(AE7:AE38)</f>
        <v>47425731</v>
      </c>
      <c r="AF43" s="1"/>
      <c r="AG43" s="1"/>
      <c r="AH43" s="2">
        <f>SUM(AH7:AH38)</f>
        <v>36973872</v>
      </c>
      <c r="AI43" s="2">
        <f>SUM(AI7:AI38)</f>
        <v>40051954</v>
      </c>
      <c r="AJ43" s="1"/>
      <c r="AK43" s="1"/>
      <c r="AL43" s="2">
        <f>SUM(AL7:AL38)</f>
        <v>36103619</v>
      </c>
      <c r="AM43" s="2">
        <f>SUM(AM7:AM38)</f>
        <v>34773454</v>
      </c>
      <c r="AN43" s="1"/>
      <c r="AO43" s="1"/>
      <c r="AP43" s="2">
        <f>SUM(AP7:AP38)</f>
        <v>40538985</v>
      </c>
      <c r="AQ43" s="2">
        <f>SUM(AQ7:AQ38)</f>
        <v>38991771</v>
      </c>
      <c r="AR43" s="1"/>
      <c r="AS43" s="1"/>
      <c r="AT43" s="2">
        <f>SUM(AT7:AT38)</f>
        <v>46889851</v>
      </c>
      <c r="AU43" s="2">
        <f>SUM(AU7:AU38)</f>
        <v>44059901</v>
      </c>
      <c r="AV43" s="1"/>
      <c r="AW43" s="1"/>
      <c r="AX43" s="2">
        <f>SUM(AX7:AX38)</f>
        <v>40669230</v>
      </c>
      <c r="AY43" s="2">
        <f>SUM(AY7:AY38)</f>
        <v>43295131</v>
      </c>
      <c r="AZ43" s="1"/>
      <c r="BA43" s="1"/>
      <c r="BB43" s="2">
        <f>SUM(BB7:BB38)</f>
        <v>44047178</v>
      </c>
      <c r="BC43" s="2">
        <f>SUM(BC7:BC38)</f>
        <v>40088138</v>
      </c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</row>
    <row r="44" spans="1:100" ht="13.8" thickBot="1" x14ac:dyDescent="0.3">
      <c r="A44" s="3"/>
      <c r="B44" s="1"/>
      <c r="C44" s="1"/>
      <c r="D44" s="1"/>
      <c r="E44" s="22">
        <v>467829841</v>
      </c>
      <c r="F44" s="23">
        <v>503765147</v>
      </c>
      <c r="G44" s="1"/>
      <c r="H44" s="1"/>
      <c r="I44" s="1"/>
      <c r="J44" s="2">
        <v>35603372</v>
      </c>
      <c r="K44" s="2">
        <v>39454807</v>
      </c>
      <c r="L44" s="2"/>
      <c r="M44" s="1"/>
      <c r="N44" s="2">
        <v>29388470</v>
      </c>
      <c r="O44" s="2">
        <v>34134603</v>
      </c>
      <c r="P44" s="1"/>
      <c r="Q44" s="1"/>
      <c r="R44" s="2">
        <v>35801844</v>
      </c>
      <c r="S44" s="2">
        <v>39715032</v>
      </c>
      <c r="T44" s="1"/>
      <c r="U44" s="1"/>
      <c r="V44" s="2">
        <v>41596575</v>
      </c>
      <c r="W44" s="2">
        <v>55016195</v>
      </c>
      <c r="X44" s="1"/>
      <c r="Y44" s="1"/>
      <c r="Z44" s="2">
        <v>39730905</v>
      </c>
      <c r="AA44" s="2">
        <v>46758430</v>
      </c>
      <c r="AB44" s="1"/>
      <c r="AC44" s="1"/>
      <c r="AD44" s="2">
        <v>40485940</v>
      </c>
      <c r="AE44" s="2">
        <v>47425731</v>
      </c>
      <c r="AF44" s="1"/>
      <c r="AG44" s="1"/>
      <c r="AH44" s="2">
        <v>36973872</v>
      </c>
      <c r="AI44" s="2">
        <v>40051954</v>
      </c>
      <c r="AJ44" s="1"/>
      <c r="AK44" s="1"/>
      <c r="AL44" s="2">
        <v>36103619</v>
      </c>
      <c r="AM44" s="2">
        <v>34773454</v>
      </c>
      <c r="AN44" s="1"/>
      <c r="AO44" s="1"/>
      <c r="AP44" s="2">
        <v>40538985</v>
      </c>
      <c r="AQ44" s="2">
        <v>38991771</v>
      </c>
      <c r="AR44" s="1"/>
      <c r="AS44" s="1"/>
      <c r="AT44" s="2">
        <v>46889851</v>
      </c>
      <c r="AU44" s="2">
        <v>44059901</v>
      </c>
      <c r="AV44" s="1"/>
      <c r="AW44" s="1"/>
      <c r="AX44" s="2">
        <v>40669230</v>
      </c>
      <c r="AY44" s="2">
        <v>43295131</v>
      </c>
      <c r="AZ44" s="1"/>
      <c r="BA44" s="1"/>
      <c r="BB44" s="2">
        <v>44047178</v>
      </c>
      <c r="BC44" s="2">
        <v>40088138</v>
      </c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</row>
    <row r="45" spans="1:100" ht="13.8" thickTop="1" x14ac:dyDescent="0.25">
      <c r="A45" s="3"/>
      <c r="B45" s="1"/>
      <c r="C45" s="1"/>
      <c r="D45" s="1"/>
      <c r="E45" s="2">
        <f>E44-E43</f>
        <v>0</v>
      </c>
      <c r="F45" s="2">
        <f>F44-F43</f>
        <v>0</v>
      </c>
      <c r="G45" s="1"/>
      <c r="H45" s="1"/>
      <c r="I45" s="1"/>
      <c r="J45" s="2">
        <f>J44-J43</f>
        <v>0</v>
      </c>
      <c r="K45" s="2">
        <f>K44-K43</f>
        <v>0</v>
      </c>
      <c r="L45" s="1"/>
      <c r="M45" s="1"/>
      <c r="N45" s="2">
        <f>N44-N43</f>
        <v>0</v>
      </c>
      <c r="O45" s="2">
        <f>O44-O43</f>
        <v>0</v>
      </c>
      <c r="P45" s="1"/>
      <c r="Q45" s="1"/>
      <c r="R45" s="2">
        <f>R44-R43</f>
        <v>0</v>
      </c>
      <c r="S45" s="2">
        <f>S44-S43</f>
        <v>0</v>
      </c>
      <c r="T45" s="1"/>
      <c r="U45" s="1"/>
      <c r="V45" s="2">
        <f>V44-V43</f>
        <v>0</v>
      </c>
      <c r="W45" s="2">
        <f>W44-W43</f>
        <v>0</v>
      </c>
      <c r="X45" s="1"/>
      <c r="Y45" s="1"/>
      <c r="Z45" s="2">
        <f>Z44-Z43</f>
        <v>0</v>
      </c>
      <c r="AA45" s="2">
        <f>AA44-AA43</f>
        <v>0</v>
      </c>
      <c r="AB45" s="1"/>
      <c r="AC45" s="1"/>
      <c r="AD45" s="2">
        <f>AD44-AD43</f>
        <v>0</v>
      </c>
      <c r="AE45" s="2">
        <f>AE44-AE43</f>
        <v>0</v>
      </c>
      <c r="AF45" s="1"/>
      <c r="AG45" s="1"/>
      <c r="AH45" s="2">
        <f>AH44-AH43</f>
        <v>0</v>
      </c>
      <c r="AI45" s="2">
        <f>AI44-AI43</f>
        <v>0</v>
      </c>
      <c r="AJ45" s="1"/>
      <c r="AK45" s="1"/>
      <c r="AL45" s="2">
        <f>AL44-AL43</f>
        <v>0</v>
      </c>
      <c r="AM45" s="2">
        <f>AM44-AM43</f>
        <v>0</v>
      </c>
      <c r="AN45" s="1"/>
      <c r="AO45" s="1"/>
      <c r="AP45" s="2">
        <f>AP44-AP43</f>
        <v>0</v>
      </c>
      <c r="AQ45" s="2">
        <f>AQ44-AQ43</f>
        <v>0</v>
      </c>
      <c r="AR45" s="1"/>
      <c r="AS45" s="1"/>
      <c r="AT45" s="2">
        <f>AT44-AT43</f>
        <v>0</v>
      </c>
      <c r="AU45" s="2">
        <f>AU44-AU43</f>
        <v>0</v>
      </c>
      <c r="AV45" s="1"/>
      <c r="AW45" s="1"/>
      <c r="AX45" s="2">
        <f>AX44-AX43</f>
        <v>0</v>
      </c>
      <c r="AY45" s="2">
        <f>AY44-AY43</f>
        <v>0</v>
      </c>
      <c r="AZ45" s="1"/>
      <c r="BA45" s="1"/>
      <c r="BB45" s="2">
        <f>BB44-BB43</f>
        <v>0</v>
      </c>
      <c r="BC45" s="2">
        <f>BC44-BC43</f>
        <v>0</v>
      </c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</row>
    <row r="46" spans="1:100" x14ac:dyDescent="0.25">
      <c r="A46" s="3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</row>
  </sheetData>
  <pageMargins left="1" right="0.5" top="1.75" bottom="0.5" header="1" footer="0.5"/>
  <pageSetup scale="59" orientation="landscape" blackAndWhite="1" horizontalDpi="300" verticalDpi="300" r:id="rId1"/>
  <headerFooter alignWithMargins="0">
    <oddHeader xml:space="preserve">&amp;CDUKE ENERGY KENTUCKY, INC.
COMPARISON OF ELECTRIC REVENUE BALANCES
FOR THE TWELVE MONTHS ENDED FEBRUARY 28, 2025
AND THE TWELVE MONTHS ENDED FEBRUARY 29, 2024&amp;R&amp;"Times New Roman,Bold"KyPSC Case No. 2024-00354
STAFF-DR-01-002 Attachment
Page &amp;P of &amp;N
</oddHeader>
  </headerFooter>
  <colBreaks count="6" manualBreakCount="6">
    <brk id="8" max="45" man="1"/>
    <brk id="16" max="44" man="1"/>
    <brk id="24" max="44" man="1"/>
    <brk id="32" max="44" man="1"/>
    <brk id="41" max="1048575" man="1"/>
    <brk id="4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i:0#.f|membership|danielle.weatherston@duke-energy.com,#i:0#.f|membership|danielle.weatherston@duke-energy.com,#Danielle.Weatherston@duke-energy.com,#Danielle.Weatherston@duke-energy.com,#Weatherston,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3B00E31E-8364-4A85-B268-BF0EBEB69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CE09C-E63F-4BA9-A9B8-70E0750D33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D0DEB-549B-48AD-B8BC-3B3FE3D8A657}">
  <ds:schemaRefs>
    <ds:schemaRef ds:uri="http://schemas.microsoft.com/office/2006/metadata/properties"/>
    <ds:schemaRef ds:uri="9d26d66c-7442-4f2f-84b5-fd9d62aa5613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STAFF-DR-01-002 Rev</vt:lpstr>
      <vt:lpstr>'STAFF-DR-01-002 Rev'!Print_Area</vt:lpstr>
      <vt:lpstr>'STAFF-DR-01-002 Rev'!Print_Titles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Revenue Comparison: Base Period to Previous 12 Months</dc:subject>
  <dc:creator>Whisman, Julie</dc:creator>
  <cp:lastModifiedBy>Sunderman, Minna</cp:lastModifiedBy>
  <cp:lastPrinted>2024-12-16T02:00:59Z</cp:lastPrinted>
  <dcterms:created xsi:type="dcterms:W3CDTF">2024-12-04T19:05:15Z</dcterms:created>
  <dcterms:modified xsi:type="dcterms:W3CDTF">2024-12-16T02:01:06Z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