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3943CA04-3DE9-4CD5-94F8-C9FAA1B05976}" xr6:coauthVersionLast="47" xr6:coauthVersionMax="47" xr10:uidLastSave="{00000000-0000-0000-0000-000000000000}"/>
  <bookViews>
    <workbookView xWindow="28680" yWindow="1770" windowWidth="29040" windowHeight="16440" xr2:uid="{00000000-000D-0000-FFFF-FFFF00000000}"/>
  </bookViews>
  <sheets>
    <sheet name="Reconciliation" sheetId="1" r:id="rId1"/>
  </sheets>
  <definedNames>
    <definedName name="_xlnm.Print_Area" localSheetId="0">Reconciliation!$A$1:$E$39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 l="1"/>
  <c r="D39" i="1" s="1"/>
  <c r="D17" i="1"/>
  <c r="D8" i="1"/>
  <c r="D9" i="1"/>
  <c r="D10" i="1"/>
  <c r="D12" i="1"/>
  <c r="D11" i="1"/>
  <c r="D13" i="1"/>
  <c r="D14" i="1"/>
  <c r="D15" i="1"/>
  <c r="D16" i="1"/>
  <c r="D18" i="1"/>
  <c r="D19" i="1"/>
  <c r="D21" i="1" l="1"/>
</calcChain>
</file>

<file path=xl/sharedStrings.xml><?xml version="1.0" encoding="utf-8"?>
<sst xmlns="http://schemas.openxmlformats.org/spreadsheetml/2006/main" count="8" uniqueCount="5">
  <si>
    <t>Difference</t>
  </si>
  <si>
    <t>Revenue</t>
  </si>
  <si>
    <t>Expense</t>
  </si>
  <si>
    <t>Duke Energy Kentucky</t>
  </si>
  <si>
    <t>Franchise Tax Revenue and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</si>
</sst>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17" fontId="0" fillId="0" borderId="9" xfId="0" applyNumberFormat="1" applyBorder="1"/>
    <xf numFmtId="43" fontId="0" fillId="0" borderId="10" xfId="1" applyFont="1" applyBorder="1"/>
    <xf numFmtId="0" fontId="0" fillId="0" borderId="0" xfId="0" applyAlignment="1">
      <alignment horizontal="right"/>
    </xf>
    <xf numFmtId="43" fontId="0" fillId="0" borderId="11" xfId="0" applyNumberFormat="1" applyBorder="1"/>
    <xf numFmtId="43" fontId="0" fillId="0" borderId="5" xfId="1" applyFont="1" applyFill="1" applyBorder="1"/>
    <xf numFmtId="0" fontId="4" fillId="0" borderId="0" xfId="0" applyFont="1"/>
  </cellXfs>
  <cellStyles count="3">
    <cellStyle name="Comma" xfId="1" builtinId="3"/>
    <cellStyle name="Normal" xfId="0" builtinId="0"/>
    <cellStyle name="Normal 2" xfId="2" xr:uid="{3B5D140F-523C-4D06-92B7-299590C97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Normal="100" workbookViewId="0">
      <selection activeCell="H5" sqref="H5"/>
    </sheetView>
  </sheetViews>
  <sheetFormatPr defaultRowHeight="15" x14ac:dyDescent="0.25"/>
  <cols>
    <col min="1" max="1" width="7.140625" bestFit="1" customWidth="1"/>
    <col min="2" max="2" width="11.7109375" bestFit="1" customWidth="1"/>
    <col min="3" max="3" width="11.5703125" bestFit="1" customWidth="1"/>
    <col min="4" max="4" width="12.5703125" bestFit="1" customWidth="1"/>
  </cols>
  <sheetData>
    <row r="1" spans="1:9" x14ac:dyDescent="0.25">
      <c r="A1" s="16" t="s">
        <v>3</v>
      </c>
    </row>
    <row r="2" spans="1:9" x14ac:dyDescent="0.25">
      <c r="A2" s="16" t="s">
        <v>4</v>
      </c>
    </row>
    <row r="3" spans="1:9" x14ac:dyDescent="0.25">
      <c r="I3" s="13"/>
    </row>
    <row r="4" spans="1:9" x14ac:dyDescent="0.25">
      <c r="I4" s="13"/>
    </row>
    <row r="5" spans="1:9" ht="15.75" thickBot="1" x14ac:dyDescent="0.3">
      <c r="I5" s="13"/>
    </row>
    <row r="6" spans="1:9" x14ac:dyDescent="0.25">
      <c r="A6" s="6"/>
      <c r="B6" s="7" t="s">
        <v>1</v>
      </c>
      <c r="C6" s="7" t="s">
        <v>2</v>
      </c>
      <c r="D6" s="8" t="s">
        <v>0</v>
      </c>
    </row>
    <row r="7" spans="1:9" x14ac:dyDescent="0.25">
      <c r="A7" s="9"/>
      <c r="B7" s="5">
        <v>241348</v>
      </c>
      <c r="C7" s="5">
        <v>241348</v>
      </c>
      <c r="D7" s="10"/>
    </row>
    <row r="8" spans="1:9" x14ac:dyDescent="0.25">
      <c r="A8" s="11">
        <v>44927</v>
      </c>
      <c r="B8" s="15">
        <v>917199.44</v>
      </c>
      <c r="C8" s="15">
        <v>916761.35</v>
      </c>
      <c r="D8" s="12">
        <f t="shared" ref="D8:D18" si="0">B8-C8</f>
        <v>438.0899999999674</v>
      </c>
    </row>
    <row r="9" spans="1:9" x14ac:dyDescent="0.25">
      <c r="A9" s="11">
        <v>44958</v>
      </c>
      <c r="B9" s="15">
        <v>701959.8</v>
      </c>
      <c r="C9" s="15">
        <v>701451.32</v>
      </c>
      <c r="D9" s="12">
        <f t="shared" si="0"/>
        <v>508.48000000009779</v>
      </c>
    </row>
    <row r="10" spans="1:9" x14ac:dyDescent="0.25">
      <c r="A10" s="11">
        <v>44986</v>
      </c>
      <c r="B10" s="15">
        <v>611104.92000000004</v>
      </c>
      <c r="C10" s="15">
        <v>611100.65</v>
      </c>
      <c r="D10" s="12">
        <f t="shared" si="0"/>
        <v>4.2700000000186265</v>
      </c>
    </row>
    <row r="11" spans="1:9" x14ac:dyDescent="0.25">
      <c r="A11" s="11">
        <v>45017</v>
      </c>
      <c r="B11" s="15">
        <v>331953.51</v>
      </c>
      <c r="C11" s="15">
        <v>473928.03</v>
      </c>
      <c r="D11" s="12">
        <f t="shared" si="0"/>
        <v>-141974.52000000002</v>
      </c>
    </row>
    <row r="12" spans="1:9" x14ac:dyDescent="0.25">
      <c r="A12" s="11">
        <v>45047</v>
      </c>
      <c r="B12" s="15">
        <v>535275.94999999995</v>
      </c>
      <c r="C12" s="15">
        <v>392888.2</v>
      </c>
      <c r="D12" s="12">
        <f t="shared" si="0"/>
        <v>142387.74999999994</v>
      </c>
    </row>
    <row r="13" spans="1:9" x14ac:dyDescent="0.25">
      <c r="A13" s="11">
        <v>45078</v>
      </c>
      <c r="B13" s="15">
        <v>502576.87</v>
      </c>
      <c r="C13" s="15">
        <v>502574.07</v>
      </c>
      <c r="D13" s="12">
        <f>B13-C13</f>
        <v>2.7999999999883585</v>
      </c>
    </row>
    <row r="14" spans="1:9" x14ac:dyDescent="0.25">
      <c r="A14" s="11">
        <v>45108</v>
      </c>
      <c r="B14" s="15">
        <v>487183.35</v>
      </c>
      <c r="C14" s="15">
        <v>487179.54</v>
      </c>
      <c r="D14" s="12">
        <f>B14-C14</f>
        <v>3.8099999999976717</v>
      </c>
    </row>
    <row r="15" spans="1:9" x14ac:dyDescent="0.25">
      <c r="A15" s="11">
        <v>45139</v>
      </c>
      <c r="B15" s="15">
        <v>563051.14</v>
      </c>
      <c r="C15" s="15">
        <v>563048.87</v>
      </c>
      <c r="D15" s="12">
        <f t="shared" si="0"/>
        <v>2.2700000000186265</v>
      </c>
    </row>
    <row r="16" spans="1:9" x14ac:dyDescent="0.25">
      <c r="A16" s="11">
        <v>45170</v>
      </c>
      <c r="B16" s="15">
        <v>559045.13</v>
      </c>
      <c r="C16" s="15">
        <v>558328.48</v>
      </c>
      <c r="D16" s="12">
        <f t="shared" si="0"/>
        <v>716.65000000002328</v>
      </c>
    </row>
    <row r="17" spans="1:4" x14ac:dyDescent="0.25">
      <c r="A17" s="11">
        <v>45200</v>
      </c>
      <c r="B17" s="15">
        <v>479560.89</v>
      </c>
      <c r="C17" s="15">
        <v>479558.56</v>
      </c>
      <c r="D17" s="12">
        <f t="shared" si="0"/>
        <v>2.3300000000162981</v>
      </c>
    </row>
    <row r="18" spans="1:4" x14ac:dyDescent="0.25">
      <c r="A18" s="11">
        <v>45231</v>
      </c>
      <c r="B18" s="15">
        <v>532671</v>
      </c>
      <c r="C18" s="15">
        <v>532668.68999999994</v>
      </c>
      <c r="D18" s="12">
        <f t="shared" si="0"/>
        <v>2.3100000000558794</v>
      </c>
    </row>
    <row r="19" spans="1:4" x14ac:dyDescent="0.25">
      <c r="A19" s="11">
        <v>45261</v>
      </c>
      <c r="B19" s="15">
        <v>764066.63</v>
      </c>
      <c r="C19" s="15">
        <v>764064.52</v>
      </c>
      <c r="D19" s="12">
        <f>B19-C19</f>
        <v>2.1099999999860302</v>
      </c>
    </row>
    <row r="20" spans="1:4" x14ac:dyDescent="0.25">
      <c r="A20" s="1"/>
      <c r="D20" s="2"/>
    </row>
    <row r="21" spans="1:4" ht="15.75" thickBot="1" x14ac:dyDescent="0.3">
      <c r="A21" s="3"/>
      <c r="B21" s="4"/>
      <c r="C21" s="4"/>
      <c r="D21" s="14">
        <f>SUM(D8:D19)</f>
        <v>2096.3500000000931</v>
      </c>
    </row>
    <row r="23" spans="1:4" ht="15.75" thickBot="1" x14ac:dyDescent="0.3"/>
    <row r="24" spans="1:4" x14ac:dyDescent="0.25">
      <c r="A24" s="6"/>
      <c r="B24" s="7" t="s">
        <v>1</v>
      </c>
      <c r="C24" s="7" t="s">
        <v>2</v>
      </c>
      <c r="D24" s="8" t="s">
        <v>0</v>
      </c>
    </row>
    <row r="25" spans="1:4" x14ac:dyDescent="0.25">
      <c r="A25" s="9"/>
      <c r="B25" s="5">
        <v>241348</v>
      </c>
      <c r="C25" s="5">
        <v>241348</v>
      </c>
      <c r="D25" s="10"/>
    </row>
    <row r="26" spans="1:4" x14ac:dyDescent="0.25">
      <c r="A26" s="11">
        <v>45292</v>
      </c>
      <c r="B26" s="15">
        <v>944678.41</v>
      </c>
      <c r="C26" s="15">
        <v>944674.98</v>
      </c>
      <c r="D26" s="12">
        <f t="shared" ref="D26:D36" si="1">B26-C26</f>
        <v>3.4300000000512227</v>
      </c>
    </row>
    <row r="27" spans="1:4" x14ac:dyDescent="0.25">
      <c r="A27" s="11">
        <v>45323</v>
      </c>
      <c r="B27" s="15">
        <v>897034.43</v>
      </c>
      <c r="C27" s="15">
        <v>897032.33</v>
      </c>
      <c r="D27" s="12">
        <f t="shared" si="1"/>
        <v>2.1000000000931323</v>
      </c>
    </row>
    <row r="28" spans="1:4" x14ac:dyDescent="0.25">
      <c r="A28" s="11">
        <v>45352</v>
      </c>
      <c r="B28" s="15">
        <v>704092.99</v>
      </c>
      <c r="C28" s="15">
        <v>704090.01</v>
      </c>
      <c r="D28" s="12">
        <f t="shared" si="1"/>
        <v>2.9799999999813735</v>
      </c>
    </row>
    <row r="29" spans="1:4" x14ac:dyDescent="0.25">
      <c r="A29" s="11">
        <v>45383</v>
      </c>
      <c r="B29" s="15">
        <v>595916.86</v>
      </c>
      <c r="C29" s="15">
        <v>595912.57999999996</v>
      </c>
      <c r="D29" s="12">
        <f t="shared" si="1"/>
        <v>4.2800000000279397</v>
      </c>
    </row>
    <row r="30" spans="1:4" x14ac:dyDescent="0.25">
      <c r="A30" s="11">
        <v>45413</v>
      </c>
      <c r="B30" s="15">
        <v>590921.77</v>
      </c>
      <c r="C30" s="15">
        <v>590921.77</v>
      </c>
      <c r="D30" s="12">
        <f t="shared" si="1"/>
        <v>0</v>
      </c>
    </row>
    <row r="31" spans="1:4" x14ac:dyDescent="0.25">
      <c r="A31" s="11">
        <v>45444</v>
      </c>
      <c r="B31" s="15">
        <v>527836.39</v>
      </c>
      <c r="C31" s="15">
        <v>527836.39</v>
      </c>
      <c r="D31" s="12">
        <f t="shared" si="1"/>
        <v>0</v>
      </c>
    </row>
    <row r="32" spans="1:4" x14ac:dyDescent="0.25">
      <c r="A32" s="11">
        <v>45474</v>
      </c>
      <c r="B32" s="15">
        <v>792412.53</v>
      </c>
      <c r="C32" s="15">
        <v>792412.53</v>
      </c>
      <c r="D32" s="12">
        <f t="shared" si="1"/>
        <v>0</v>
      </c>
    </row>
    <row r="33" spans="1:4" x14ac:dyDescent="0.25">
      <c r="A33" s="11">
        <v>45505</v>
      </c>
      <c r="B33" s="15">
        <v>696368.27</v>
      </c>
      <c r="C33" s="15">
        <v>696368.27</v>
      </c>
      <c r="D33" s="12">
        <f t="shared" si="1"/>
        <v>0</v>
      </c>
    </row>
    <row r="34" spans="1:4" x14ac:dyDescent="0.25">
      <c r="A34" s="11">
        <v>45536</v>
      </c>
      <c r="B34" s="15">
        <v>573619.44999999995</v>
      </c>
      <c r="C34" s="15">
        <v>573115.29</v>
      </c>
      <c r="D34" s="12">
        <f>B34-C34</f>
        <v>504.15999999991618</v>
      </c>
    </row>
    <row r="35" spans="1:4" x14ac:dyDescent="0.25">
      <c r="A35" s="11">
        <v>45566</v>
      </c>
      <c r="B35" s="15">
        <v>525620.61</v>
      </c>
      <c r="C35" s="15">
        <v>525620.61</v>
      </c>
      <c r="D35" s="12">
        <f>B35-C35</f>
        <v>0</v>
      </c>
    </row>
    <row r="36" spans="1:4" x14ac:dyDescent="0.25">
      <c r="A36" s="11">
        <v>45597</v>
      </c>
      <c r="B36" s="15">
        <v>556020.64</v>
      </c>
      <c r="C36" s="15">
        <v>556020.64</v>
      </c>
      <c r="D36" s="12">
        <f t="shared" si="1"/>
        <v>0</v>
      </c>
    </row>
    <row r="37" spans="1:4" x14ac:dyDescent="0.25">
      <c r="A37" s="11">
        <v>45627</v>
      </c>
      <c r="B37" s="15">
        <v>800116.84</v>
      </c>
      <c r="C37" s="15">
        <v>800116.84</v>
      </c>
      <c r="D37" s="12">
        <f>B37-C37</f>
        <v>0</v>
      </c>
    </row>
    <row r="38" spans="1:4" x14ac:dyDescent="0.25">
      <c r="A38" s="1"/>
      <c r="D38" s="2"/>
    </row>
    <row r="39" spans="1:4" ht="15.75" thickBot="1" x14ac:dyDescent="0.3">
      <c r="A39" s="3"/>
      <c r="B39" s="4"/>
      <c r="C39" s="4"/>
      <c r="D39" s="14">
        <f>SUM(D26:D37)</f>
        <v>516.95000000006985</v>
      </c>
    </row>
  </sheetData>
  <pageMargins left="1" right="0.7" top="1.25" bottom="0.75" header="0.4375" footer="0.3"/>
  <pageSetup fitToHeight="0" orientation="portrait" r:id="rId1"/>
  <headerFooter>
    <oddHeader xml:space="preserve">&amp;R&amp;"Times New Roman,Bold"&amp;10KyPSC Case No. 2024-00354
AG-DR-01-100 Attachment
Page 1 of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474A76E8-689B-4AD0-9E93-6A548617B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5931A-21EB-4F1A-8108-B429B184D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FC1033-E801-4BD1-8F72-885A23467FE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9d26d66c-7442-4f2f-84b5-fd9d62aa561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Franchise Fees Base and Test year Reconciliation</dc:subject>
  <dc:creator/>
  <cp:lastModifiedBy/>
  <dcterms:created xsi:type="dcterms:W3CDTF">2019-10-22T16:34:02Z</dcterms:created>
  <dcterms:modified xsi:type="dcterms:W3CDTF">2025-01-16T01:36:10Z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Jurisdiction">
    <vt:lpwstr>1;#United States|092fbe52-b086-4a73-953b-5c57a118da03</vt:lpwstr>
  </property>
  <property fmtid="{D5CDD505-2E9C-101B-9397-08002B2CF9AE}" pid="4" name="MediaServiceImageTags">
    <vt:lpwstr/>
  </property>
  <property fmtid="{D5CDD505-2E9C-101B-9397-08002B2CF9AE}" pid="5" name="ContentLanguage">
    <vt:lpwstr>3;#English|556a818d-2fa5-4ece-a7c0-2ca1d2dc5c77</vt:lpwstr>
  </property>
  <property fmtid="{D5CDD505-2E9C-101B-9397-08002B2CF9AE}" pid="6" name="EYOSGCRProcessStep">
    <vt:lpwstr/>
  </property>
  <property fmtid="{D5CDD505-2E9C-101B-9397-08002B2CF9AE}" pid="7" name="_dlc_DocIdItemGuid">
    <vt:lpwstr>69c57adc-3578-4abe-8a71-e1323ae9f971</vt:lpwstr>
  </property>
  <property fmtid="{D5CDD505-2E9C-101B-9397-08002B2CF9AE}" pid="8" name="TaxServiceLine">
    <vt:lpwstr>2;#Global Compliance and Reporting|35c34da8-327a-4881-b8d1-6bda7e039f7f</vt:lpwstr>
  </property>
</Properties>
</file>