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5994049E-5231-4B96-8949-BC018C61407D}" xr6:coauthVersionLast="47" xr6:coauthVersionMax="47" xr10:uidLastSave="{00000000-0000-0000-0000-000000000000}"/>
  <bookViews>
    <workbookView xWindow="52680" yWindow="-120" windowWidth="24240" windowHeight="13740" xr2:uid="{D12957CE-E977-48AB-8B4C-EEB85A76FBAC}"/>
  </bookViews>
  <sheets>
    <sheet name="Attach 2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  <c r="B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131FD0-6E6F-446D-9F84-0C3062C98047}" keepAlive="1" name="WCLTENASDIMP01_PROD_AS FIHUBAS_JD Journal Detail" type="5" refreshedVersion="8" deleted="1" background="1">
    <dbPr connection="" command="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WCLTENASDIMP01_PROD_AS FIHUBAS_JD Journal Detail"/>
    <s v="{[CB - Business Unit HIER].[Business Unit Level 06 Name].&amp;[DE_KENTUCKY]}"/>
    <s v="{[CB - Business Unit].[Business Unit CB].[All]}"/>
    <s v="{[JD - Journal Name].[Journal Name].[All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<sst xmlns="http://schemas.openxmlformats.org/spreadsheetml/2006/main" count="34" uniqueCount="32">
  <si>
    <t>Business Unit Level 06 Name</t>
  </si>
  <si>
    <t>DE_KENTUCKY</t>
  </si>
  <si>
    <t>Business Unit CB</t>
  </si>
  <si>
    <t>All</t>
  </si>
  <si>
    <t>Journal Name</t>
  </si>
  <si>
    <t>Monetary Amount</t>
  </si>
  <si>
    <t>Fiscal Year</t>
  </si>
  <si>
    <t>Calendar Quarter</t>
  </si>
  <si>
    <t>Accounting Period</t>
  </si>
  <si>
    <t>2024</t>
  </si>
  <si>
    <t>Grand Total</t>
  </si>
  <si>
    <t>Q1 2024</t>
  </si>
  <si>
    <t>Q2 2024</t>
  </si>
  <si>
    <t>Q3 2024</t>
  </si>
  <si>
    <t>Q4 2024</t>
  </si>
  <si>
    <t>Account CB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</si>
  <si>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</si>
  <si>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</si>
  <si>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</si>
  <si>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</si>
  <si>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</si>
  <si>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</si>
  <si>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</si>
  <si>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</si>
  <si>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</si>
  <si>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</si>
  <si>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</si>
  <si>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</si>
  <si>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0904000</t>
  </si>
  <si>
    <t>0904001</t>
  </si>
  <si>
    <t>Misc Receivables Expense</t>
  </si>
  <si>
    <t>Retail Receivables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</si>
</sst>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eatherston, Danielle L" refreshedDate="45674.726063888891" backgroundQuery="1" createdVersion="8" refreshedVersion="8" minRefreshableVersion="3" recordCount="0" supportSubquery="1" supportAdvancedDrill="1" xr:uid="{7D685612-879A-4A4A-B947-65B0E959D99D}">
  <cacheSource type="external" connectionId="1"/>
  <cacheFields count="23">
    <cacheField name="[Measures].[Monetary Amount]" caption="Monetary Amount" numFmtId="0" hierarchy="627" level="32767"/>
    <cacheField name="[CB - Account].[Account CB].[Account CB]" caption="Account CB" numFmtId="0" hierarchy="140" level="1" mappingCount="6">
      <sharedItems count="2">
        <s v="[CB - Account].[Account CB].&amp;[8955]" c="0904000"/>
        <s v="[CB - Account].[Account CB].&amp;[8956]" c="0904001"/>
      </sharedItems>
      <mpMap v="2"/>
      <mpMap v="3"/>
      <mpMap v="4"/>
      <mpMap v="5"/>
      <mpMap v="6"/>
      <mpMap v="7"/>
    </cacheField>
    <cacheField name="[CB - Account].[Account CB].[Account CB].[Account CB - Description]" caption="Account CB - Description" propertyName="Account CB - Description" numFmtId="0" hierarchy="140" level="1" memberPropertyField="1">
      <sharedItems count="2">
        <s v="0904000 - Uncollectible Accounts"/>
        <s v="0904001 - BAD DEBT EXPENSE"/>
      </sharedItems>
    </cacheField>
    <cacheField name="[CB - Account].[Account CB].[Account CB].[Account CB Description Long]" caption="Account CB Description Long" propertyName="Account CB Description Long" numFmtId="0" hierarchy="140" level="1" memberPropertyField="1">
      <sharedItems count="2">
        <s v="Uncollectible Accounts"/>
        <s v="BAD DEBT EXPENSE"/>
      </sharedItems>
    </cacheField>
    <cacheField name="[CB - Account].[Account CB].[Account CB].[Account CB Description Short]" caption="Account CB Description Short" propertyName="Account CB Description Short" numFmtId="0" hierarchy="140" level="1" memberPropertyField="1">
      <sharedItems count="2">
        <s v="Uncol Acct"/>
        <s v="BADDEBTEXP"/>
      </sharedItems>
    </cacheField>
    <cacheField name="[CB - Account].[Account CB].[Account CB].[Account CB Set ID]" caption="Account CB Set ID" propertyName="Account CB Set ID" numFmtId="0" hierarchy="140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40" level="1" memberPropertyField="1">
      <sharedItems count="1">
        <s v="E"/>
      </sharedItems>
    </cacheField>
    <cacheField name="[CB - Account].[Account CB].[Account CB].[GL FERC Account]" caption="GL FERC Account" propertyName="GL FERC Account" numFmtId="0" hierarchy="140" level="1" memberPropertyField="1">
      <sharedItems count="1">
        <s v="904"/>
      </sharedItems>
    </cacheField>
    <cacheField name="[CB - Business Unit].[Business Unit CB].[Business Unit CB]" caption="Business Unit CB" numFmtId="0" hierarchy="222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22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22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22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22" level="1" memberPropertyField="1">
      <sharedItems containsSemiMixedTypes="0" containsString="0"/>
    </cacheField>
    <cacheField name="[JD - Journal Name].[Journal Name].[Journal Name]" caption="Journal Name" numFmtId="0" hierarchy="591" level="1">
      <sharedItems containsSemiMixedTypes="0" containsString="0"/>
    </cacheField>
    <cacheField name="[Time].[Time Hierarchy Y-Q-M].[Fiscal Year]" caption="Fiscal Year" numFmtId="0" hierarchy="611" level="1">
      <sharedItems count="1">
        <s v="[Time].[Time Hierarchy Y-Q-M].[Fiscal Year].&amp;[2024]" c="2024"/>
      </sharedItems>
    </cacheField>
    <cacheField name="[Time].[Time Hierarchy Y-Q-M].[Calendar Quarter]" caption="Calendar Quarter" numFmtId="0" hierarchy="611" level="2" mappingCount="1">
      <sharedItems count="4">
        <s v="[Time].[Time Hierarchy Y-Q-M].[Calendar Quarter].&amp;[2024]&amp;[1]" c="Q1 2024"/>
        <s v="[Time].[Time Hierarchy Y-Q-M].[Calendar Quarter].&amp;[2024]&amp;[2]" c="Q2 2024"/>
        <s v="[Time].[Time Hierarchy Y-Q-M].[Calendar Quarter].&amp;[2024]&amp;[3]" c="Q3 2024"/>
        <s v="[Time].[Time Hierarchy Y-Q-M].[Calendar Quarter].&amp;[2024]&amp;[4]" c="Q4 2024"/>
      </sharedItems>
      <mpMap v="18"/>
    </cacheField>
    <cacheField name="[Time].[Time Hierarchy Y-Q-M].[Accounting Period]" caption="Accounting Period" numFmtId="0" hierarchy="611" level="3" mappingCount="1">
      <sharedItems count="12">
        <s v="[Time].[Time Hierarchy Y-Q-M].[Accounting Period].&amp;[2024001]" c="Jan 2024"/>
        <s v="[Time].[Time Hierarchy Y-Q-M].[Accounting Period].&amp;[2024002]" c="Feb 2024"/>
        <s v="[Time].[Time Hierarchy Y-Q-M].[Accounting Period].&amp;[2024003]" c="Mar 2024"/>
        <s v="[Time].[Time Hierarchy Y-Q-M].[Accounting Period].&amp;[2024004]" c="Apr 2024"/>
        <s v="[Time].[Time Hierarchy Y-Q-M].[Accounting Period].&amp;[2024005]" c="May 2024"/>
        <s v="[Time].[Time Hierarchy Y-Q-M].[Accounting Period].&amp;[2024006]" c="Jun 2024"/>
        <s v="[Time].[Time Hierarchy Y-Q-M].[Accounting Period].&amp;[2024007]" c="Jul 2024"/>
        <s v="[Time].[Time Hierarchy Y-Q-M].[Accounting Period].&amp;[2024008]" c="Aug 2024"/>
        <s v="[Time].[Time Hierarchy Y-Q-M].[Accounting Period].&amp;[2024009]" c="Sep 2024"/>
        <s v="[Time].[Time Hierarchy Y-Q-M].[Accounting Period].&amp;[2024010]" c="Oct 2024"/>
        <s v="[Time].[Time Hierarchy Y-Q-M].[Accounting Period].&amp;[2024011]" c="Nov 2024"/>
        <s v="[Time].[Time Hierarchy Y-Q-M].[Accounting Period].&amp;[2024012]" c="Dec 2024"/>
      </sharedItems>
      <mpMap v="19"/>
    </cacheField>
    <cacheField name="[Time].[Time Hierarchy Y-Q-M].[Current Reporting Month]" caption="Current Reporting Month" numFmtId="0" hierarchy="611" level="4">
      <sharedItems containsSemiMixedTypes="0" containsString="0"/>
    </cacheField>
    <cacheField name="[Time].[Time Hierarchy Y-Q-M].[Calendar Quarter].[Fiscal Year]" caption="Fiscal Year" propertyName="Fiscal Year" numFmtId="0" hierarchy="611" level="2" memberPropertyField="1">
      <sharedItems containsSemiMixedTypes="0" containsString="0" containsNumber="1" containsInteger="1" minValue="2024" maxValue="2024" count="1">
        <n v="2024"/>
      </sharedItems>
    </cacheField>
    <cacheField name="[Time].[Time Hierarchy Y-Q-M].[Accounting Period].[Calendar Quarter]" caption="Calendar Quarter" propertyName="Calendar Quarter" numFmtId="0" hierarchy="611" level="3" memberPropertyField="1">
      <sharedItems count="4">
        <s v="Q1 2024"/>
        <s v="Q2 2024"/>
        <s v="Q3 2024"/>
        <s v="Q4 2024"/>
      </sharedItems>
    </cacheField>
    <cacheField name="[Time].[Time Hierarchy Y-Q-M].[Current Reporting Month].[Accounting Period]" caption="Accounting Period" propertyName="Accounting Period" numFmtId="0" hierarchy="611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611" level="4" memberPropertyField="1">
      <sharedItems containsSemiMixedTypes="0" containsString="0"/>
    </cacheField>
    <cacheField name="[CB - Business Unit HIER].[Business Unit Level 06 Name].[Business Unit Level 06 Name]" caption="Business Unit Level 06 Name" numFmtId="0" hierarchy="248" level="1">
      <sharedItems containsSemiMixedTypes="0" containsString="0"/>
    </cacheField>
  </cacheFields>
  <cacheHierarchies count="639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LENDER BDGT CAT]" caption="COM LENDER BDGT CAT" attribute="1" defaultMemberUniqueName="[Business Rule].[COM LENDER BDGT CAT].[All]" allUniqueName="[Business Rule].[COM LENDER BDGT CAT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1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0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8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2" unbalanced="0">
      <fieldsUsage count="2">
        <fieldUsage x="-1"/>
        <fieldUsage x="22"/>
      </fieldsUsage>
    </cacheHierarchy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0" unbalanced="0"/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2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13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2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2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Date].[Reversal Date]" caption="Reversal Date" attribute="1" keyAttribute="1" defaultMemberUniqueName="[JD - Reversal Date].[Reversal Date].[All]" allUniqueName="[JD - Reversal Date].[Reversal Date].[All]" dimensionUniqueName="[JD - Reversal Date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4"/>
        <fieldUsage x="15"/>
        <fieldUsage x="16"/>
        <fieldUsage x="17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0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9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Date" uniqueName="[JD - Reversal Date]" caption="JD - Reversal Date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6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4"/>
    <map measureGroup="4" dimension="57"/>
    <map measureGroup="4" dimension="58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EAABAF-BDC6-4F75-9FAF-3812C8420813}" name="PivotTable2" cacheId="0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compact="0" compactData="0" gridDropZones="1" multipleFieldFilters="0" fieldListSortAscending="1">
  <location ref="A5:N11" firstHeaderRow="1" firstDataRow="4" firstDataCol="1" rowPageCount="3" colPageCount="1"/>
  <pivotFields count="23"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2">
        <item s="1" x="0"/>
        <item s="1" x="1"/>
      </items>
    </pivotField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 defaultAttributeDrillState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 defaultAttributeDrillState="1"/>
    <pivotField axis="axisCol" compact="0" allDrilled="1" outline="0" subtotalTop="0" showAll="0" dataSourceSort="1" defaultSubtotal="0">
      <items count="1">
        <item s="1" c="1" x="0" d="1"/>
      </items>
    </pivotField>
    <pivotField axis="axisCol" compact="0" outline="0" subtotalTop="0" showAll="0" dataSourceSort="1" defaultSubtotal="0">
      <items count="4">
        <item c="1" x="0" d="1"/>
        <item c="1" x="1" d="1"/>
        <item c="1" x="2" d="1"/>
        <item c="1" x="3" d="1"/>
      </items>
    </pivotField>
    <pivotField axis="axisCol" compact="0" outline="0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Fields count="3">
    <field x="14"/>
    <field x="15"/>
    <field x="16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3">
    <pageField fld="22" hier="248" name="[CB - Business Unit HIER].[Business Unit Level 06 Name].&amp;[DE_KENTUCKY]" cap="DE_KENTUCKY"/>
    <pageField fld="8" hier="222" name="[CB - Business Unit].[Business Unit CB].[All]" cap="All"/>
    <pageField fld="13" hier="591" name="[JD - Journal Name].[Journal Name].[All]" cap="All"/>
  </pageFields>
  <dataFields count="1">
    <dataField fld="0" baseField="0" baseItem="0"/>
  </dataFields>
  <pivotHierarchies count="63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6">
        <mp field="2"/>
        <mp field="3"/>
        <mp field="4"/>
        <mp field="5"/>
        <mp field="6"/>
        <mp field="7"/>
      </mps>
      <members count="6" level="1">
        <member name=""/>
        <member name=""/>
        <member name="[CB - Account].[Account CB].&amp;[8957]"/>
        <member name="[CB - Account].[Account CB].&amp;[8958]"/>
        <member name="[CB - Account].[Account CB].&amp;[77009]"/>
        <member name="[CB - Account].[Account CB].&amp;[2668152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9"/>
        <mp field="10"/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8"/>
        <mp field="19"/>
        <mp field="20"/>
        <mp field="2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0"/>
  </rowHierarchiesUsage>
  <colHierarchiesUsage count="1">
    <colHierarchyUsage hierarchyUsage="61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C2E4-AE24-43E7-A938-F827359D49BB}">
  <sheetPr>
    <pageSetUpPr fitToPage="1"/>
  </sheetPr>
  <dimension ref="A1:N15"/>
  <sheetViews>
    <sheetView tabSelected="1" view="pageLayout" zoomScaleNormal="100" workbookViewId="0">
      <selection activeCell="J1" sqref="J1"/>
    </sheetView>
  </sheetViews>
  <sheetFormatPr defaultRowHeight="15" x14ac:dyDescent="0.25"/>
  <cols>
    <col min="1" max="1" width="24.7109375" bestFit="1" customWidth="1"/>
    <col min="2" max="13" width="18.7109375" bestFit="1" customWidth="1"/>
    <col min="14" max="15" width="12.28515625" bestFit="1" customWidth="1"/>
    <col min="16" max="16" width="11.5703125" bestFit="1" customWidth="1"/>
    <col min="17" max="17" width="9.5703125" bestFit="1" customWidth="1"/>
    <col min="18" max="18" width="11.5703125" bestFit="1" customWidth="1"/>
    <col min="19" max="19" width="10.5703125" bestFit="1" customWidth="1"/>
    <col min="20" max="20" width="11.5703125" bestFit="1" customWidth="1"/>
    <col min="21" max="21" width="10.5703125" bestFit="1" customWidth="1"/>
    <col min="22" max="22" width="11.5703125" bestFit="1" customWidth="1"/>
  </cols>
  <sheetData>
    <row r="1" spans="1:14" x14ac:dyDescent="0.25">
      <c r="A1" t="s">
        <v>0</v>
      </c>
      <c r="B1" t="s" vm="1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t="s">
        <v>2</v>
      </c>
      <c r="B2" t="s" vm="2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t="s">
        <v>4</v>
      </c>
      <c r="B3" t="s" vm="3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4" x14ac:dyDescent="0.25">
      <c r="A5" t="s">
        <v>5</v>
      </c>
      <c r="B5" t="s">
        <v>6</v>
      </c>
      <c r="C5" t="s">
        <v>7</v>
      </c>
      <c r="D5" t="s">
        <v>8</v>
      </c>
    </row>
    <row r="6" spans="1:14" x14ac:dyDescent="0.25">
      <c r="B6" t="s">
        <v>9</v>
      </c>
      <c r="N6" t="s">
        <v>10</v>
      </c>
    </row>
    <row r="7" spans="1:14" x14ac:dyDescent="0.25">
      <c r="B7" t="s">
        <v>11</v>
      </c>
      <c r="E7" t="s">
        <v>12</v>
      </c>
      <c r="H7" t="s">
        <v>13</v>
      </c>
      <c r="K7" t="s">
        <v>14</v>
      </c>
    </row>
    <row r="8" spans="1:14" x14ac:dyDescent="0.25">
      <c r="A8" t="s">
        <v>15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  <c r="L8" t="s">
        <v>26</v>
      </c>
      <c r="M8" t="s">
        <v>27</v>
      </c>
    </row>
    <row r="9" spans="1:14" x14ac:dyDescent="0.25">
      <c r="A9" t="s">
        <v>28</v>
      </c>
      <c r="B9" s="1">
        <v>-36850.129999999997</v>
      </c>
      <c r="C9" s="1">
        <v>-25134.46</v>
      </c>
      <c r="D9" s="1">
        <v>140011.71</v>
      </c>
      <c r="E9" s="1">
        <v>345793.65</v>
      </c>
      <c r="F9" s="1">
        <v>415536.78</v>
      </c>
      <c r="G9" s="1">
        <v>203854.06</v>
      </c>
      <c r="H9" s="1">
        <v>252494.4</v>
      </c>
      <c r="I9" s="1">
        <v>272118.11</v>
      </c>
      <c r="J9" s="1">
        <v>300941.51</v>
      </c>
      <c r="K9" s="1">
        <v>280046.34999999998</v>
      </c>
      <c r="L9" s="1">
        <v>167629.15</v>
      </c>
      <c r="M9" s="1">
        <v>231220.85</v>
      </c>
      <c r="N9" s="1">
        <v>2547661.98</v>
      </c>
    </row>
    <row r="10" spans="1:14" x14ac:dyDescent="0.25">
      <c r="A10" t="s">
        <v>29</v>
      </c>
      <c r="B10" s="1">
        <v>10247.86</v>
      </c>
      <c r="C10" s="1">
        <v>18587.3</v>
      </c>
      <c r="D10" s="1">
        <v>123567.944</v>
      </c>
      <c r="E10" s="1">
        <v>6763.42</v>
      </c>
      <c r="F10" s="1">
        <v>3270.86</v>
      </c>
      <c r="G10" s="1">
        <v>13124.8</v>
      </c>
      <c r="H10" s="1">
        <v>6310.29</v>
      </c>
      <c r="I10" s="1">
        <v>11617.9</v>
      </c>
      <c r="J10" s="1">
        <v>-593745.14</v>
      </c>
      <c r="K10" s="1">
        <v>1472.33</v>
      </c>
      <c r="L10" s="1">
        <v>6292.9</v>
      </c>
      <c r="M10" s="1">
        <v>2847.21</v>
      </c>
      <c r="N10" s="1">
        <v>-389642.326</v>
      </c>
    </row>
    <row r="11" spans="1:14" x14ac:dyDescent="0.25">
      <c r="A11" t="s">
        <v>10</v>
      </c>
      <c r="B11" s="1">
        <v>-26602.27</v>
      </c>
      <c r="C11" s="1">
        <v>-6547.16</v>
      </c>
      <c r="D11" s="1">
        <v>263579.65399999998</v>
      </c>
      <c r="E11" s="1">
        <v>352557.07</v>
      </c>
      <c r="F11" s="1">
        <v>418807.64</v>
      </c>
      <c r="G11" s="1">
        <v>216978.86</v>
      </c>
      <c r="H11" s="1">
        <v>258804.69</v>
      </c>
      <c r="I11" s="1">
        <v>283736.01</v>
      </c>
      <c r="J11" s="1">
        <v>-292803.63</v>
      </c>
      <c r="K11" s="1">
        <v>281518.68</v>
      </c>
      <c r="L11" s="1">
        <v>173922.05</v>
      </c>
      <c r="M11" s="1">
        <v>234068.06</v>
      </c>
      <c r="N11" s="1">
        <v>2158019.6540000001</v>
      </c>
    </row>
    <row r="13" spans="1:14" x14ac:dyDescent="0.25">
      <c r="A13" t="s">
        <v>30</v>
      </c>
      <c r="B13" s="2">
        <v>0</v>
      </c>
      <c r="C13" s="2">
        <v>20613.77</v>
      </c>
      <c r="D13" s="2">
        <v>4662.4039999999995</v>
      </c>
      <c r="E13" s="2">
        <v>1989.9199999999998</v>
      </c>
      <c r="F13" s="2">
        <v>5719.5</v>
      </c>
      <c r="G13" s="2">
        <v>5407.77</v>
      </c>
      <c r="H13" s="2">
        <v>0</v>
      </c>
      <c r="I13" s="2">
        <v>4959.5200000000004</v>
      </c>
      <c r="J13" s="2">
        <v>806.53</v>
      </c>
      <c r="K13" s="2">
        <v>2726.44</v>
      </c>
      <c r="L13" s="2">
        <v>3247.72</v>
      </c>
      <c r="M13" s="2">
        <v>0</v>
      </c>
      <c r="N13" s="2">
        <v>50133.574000000008</v>
      </c>
    </row>
    <row r="15" spans="1:14" x14ac:dyDescent="0.25">
      <c r="A15" t="s">
        <v>31</v>
      </c>
      <c r="B15" s="2">
        <f t="shared" ref="B15:N15" si="0">+B11-B13</f>
        <v>-26602.27</v>
      </c>
      <c r="C15" s="2">
        <f t="shared" si="0"/>
        <v>-27160.93</v>
      </c>
      <c r="D15" s="2">
        <f t="shared" si="0"/>
        <v>258917.24999999997</v>
      </c>
      <c r="E15" s="2">
        <f t="shared" si="0"/>
        <v>350567.15</v>
      </c>
      <c r="F15" s="2">
        <f t="shared" si="0"/>
        <v>413088.14</v>
      </c>
      <c r="G15" s="2">
        <f t="shared" si="0"/>
        <v>211571.09</v>
      </c>
      <c r="H15" s="2">
        <f t="shared" si="0"/>
        <v>258804.69</v>
      </c>
      <c r="I15" s="2">
        <f t="shared" si="0"/>
        <v>278776.49</v>
      </c>
      <c r="J15" s="2">
        <f t="shared" si="0"/>
        <v>-293610.16000000003</v>
      </c>
      <c r="K15" s="2">
        <f t="shared" si="0"/>
        <v>278792.24</v>
      </c>
      <c r="L15" s="2">
        <f t="shared" si="0"/>
        <v>170674.33</v>
      </c>
      <c r="M15" s="2">
        <f t="shared" si="0"/>
        <v>234068.06</v>
      </c>
      <c r="N15" s="2">
        <f t="shared" si="0"/>
        <v>2107886.08</v>
      </c>
    </row>
  </sheetData>
  <pageMargins left="0.7" right="0.7" top="0.75" bottom="0.75" header="0.3" footer="0.3"/>
  <pageSetup scale="46" orientation="landscape" r:id="rId2"/>
  <headerFooter>
    <oddHeader xml:space="preserve">&amp;R&amp;"-,Bold"KyPSC Case No. 2024-00354
AG-DR-01-057 Attachment 2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94D9E1C0-3CB8-477B-9420-84FF6E12D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734697-DF17-4F76-9C7A-73E59733C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DADA94-E1C8-4BF4-8FF6-456090139AD8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9d26d66c-7442-4f2f-84b5-fd9d62aa561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2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Uncollectible expense in Account 904</dc:subject>
  <dc:creator>Weatherston, Danielle L</dc:creator>
  <cp:lastModifiedBy>D'Ascenzo, Rocco</cp:lastModifiedBy>
  <cp:lastPrinted>2025-01-19T21:31:06Z</cp:lastPrinted>
  <dcterms:created xsi:type="dcterms:W3CDTF">2025-01-17T22:27:39Z</dcterms:created>
  <dcterms:modified xsi:type="dcterms:W3CDTF">2025-01-19T21:31:10Z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