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-my.sharepoint.com/personal/debbie_gates_duke-energy_com/Documents/Documents/Regulatory/2024 KY Gas Rate Case/Excel/"/>
    </mc:Choice>
  </mc:AlternateContent>
  <xr:revisionPtr revIDLastSave="0" documentId="8_{4E2B69F6-AED2-4D30-B787-8CB1461004E7}" xr6:coauthVersionLast="47" xr6:coauthVersionMax="47" xr10:uidLastSave="{00000000-0000-0000-0000-000000000000}"/>
  <bookViews>
    <workbookView xWindow="3510" yWindow="3510" windowWidth="21600" windowHeight="11295" xr2:uid="{3C49612E-3052-4B32-80A2-3AD0157FF084}"/>
  </bookViews>
  <sheets>
    <sheet name="Schedule 1" sheetId="1" r:id="rId1"/>
    <sheet name="Schedule 2" sheetId="2" r:id="rId2"/>
    <sheet name="Schedule 3" sheetId="3" r:id="rId3"/>
    <sheet name="Schedule 4" sheetId="4" r:id="rId4"/>
    <sheet name="Schedule 5" sheetId="5" r:id="rId5"/>
  </sheets>
  <definedNames>
    <definedName name="_xlnm.Print_Area" localSheetId="0">'Schedule 1'!$A$1:$AD$58</definedName>
    <definedName name="_xlnm.Print_Area" localSheetId="1">'Schedule 2'!$A$1:$AD$39</definedName>
    <definedName name="_xlnm.Print_Area" localSheetId="2">'Schedule 3'!$A$1:$AE$38</definedName>
    <definedName name="_xlnm.Print_Area" localSheetId="3">'Schedule 4'!$A$1:$AF$44</definedName>
    <definedName name="_xlnm.Print_Area" localSheetId="4">'Schedule 5'!$A$1:$G$34</definedName>
    <definedName name="Schedule_1">'Schedule 1'!$A$1:$AD$58</definedName>
    <definedName name="Schedule_2">'Schedule 2'!$A$1:$AC$39</definedName>
    <definedName name="Schedule_3">'Schedule 3'!$A$1:$AD$38</definedName>
    <definedName name="Schedule_4">'Schedule 4'!$A$1:$AE$42</definedName>
    <definedName name="Schedule_5">'Schedule 5'!$A$1:$H$39</definedName>
    <definedName name="Schedule_5a">#REF!</definedName>
    <definedName name="Schedule_5e">#REF!</definedName>
    <definedName name="Schedule_6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1" i="4" l="1"/>
  <c r="AE19" i="4"/>
  <c r="A13" i="4" l="1"/>
  <c r="A14" i="4" s="1"/>
  <c r="A15" i="4" s="1"/>
  <c r="A16" i="4" s="1"/>
  <c r="A17" i="4" s="1"/>
  <c r="A18" i="4" s="1"/>
  <c r="A19" i="4" s="1"/>
  <c r="A20" i="4" s="1"/>
  <c r="A21" i="4" s="1"/>
  <c r="AE13" i="4"/>
  <c r="AE14" i="4"/>
  <c r="AE15" i="4"/>
  <c r="AE16" i="4"/>
  <c r="AE17" i="4"/>
  <c r="AE18" i="4"/>
  <c r="AE20" i="4"/>
  <c r="AE24" i="4"/>
  <c r="AE25" i="4"/>
  <c r="AE26" i="4"/>
  <c r="AE27" i="4"/>
  <c r="AE28" i="4"/>
  <c r="AE29" i="4"/>
  <c r="AE30" i="4"/>
  <c r="AE32" i="4"/>
  <c r="AE33" i="4"/>
  <c r="AC21" i="4"/>
  <c r="AA21" i="4"/>
  <c r="Y21" i="4"/>
  <c r="W21" i="4"/>
  <c r="U21" i="4"/>
  <c r="S21" i="4"/>
  <c r="Q21" i="4"/>
  <c r="O21" i="4"/>
  <c r="M21" i="4"/>
  <c r="K21" i="4"/>
  <c r="I21" i="4"/>
  <c r="A40" i="1"/>
  <c r="A37" i="1"/>
  <c r="A35" i="1"/>
  <c r="A33" i="1"/>
  <c r="A31" i="1"/>
  <c r="A28" i="1"/>
  <c r="A26" i="1"/>
  <c r="A24" i="1"/>
  <c r="A22" i="1"/>
  <c r="A20" i="1"/>
  <c r="A17" i="1"/>
  <c r="A14" i="1"/>
  <c r="A29" i="3"/>
  <c r="A21" i="3"/>
  <c r="A22" i="3" s="1"/>
  <c r="A23" i="3" s="1"/>
  <c r="A24" i="3" s="1"/>
  <c r="A25" i="3" s="1"/>
  <c r="A26" i="3" s="1"/>
  <c r="A27" i="3" s="1"/>
  <c r="AB29" i="3"/>
  <c r="Z29" i="3"/>
  <c r="X29" i="3"/>
  <c r="W29" i="3"/>
  <c r="I29" i="3"/>
  <c r="K29" i="3"/>
  <c r="M29" i="3"/>
  <c r="O29" i="3"/>
  <c r="Q29" i="3"/>
  <c r="S29" i="3"/>
  <c r="U29" i="3"/>
  <c r="G29" i="3"/>
  <c r="AD27" i="3"/>
  <c r="AD26" i="3"/>
  <c r="AD20" i="3"/>
  <c r="AD18" i="3"/>
  <c r="AA18" i="2"/>
  <c r="Y18" i="2"/>
  <c r="W18" i="2"/>
  <c r="U18" i="2"/>
  <c r="S18" i="2"/>
  <c r="Q18" i="2"/>
  <c r="O18" i="2"/>
  <c r="M18" i="2"/>
  <c r="K18" i="2"/>
  <c r="I18" i="2"/>
  <c r="G18" i="2"/>
  <c r="E18" i="2"/>
  <c r="AE21" i="4" l="1"/>
  <c r="A23" i="4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6" i="4" s="1"/>
  <c r="AD15" i="3"/>
  <c r="AD14" i="3"/>
  <c r="O34" i="4"/>
  <c r="M34" i="4"/>
  <c r="K34" i="4"/>
  <c r="I34" i="4"/>
  <c r="G34" i="4"/>
  <c r="AC34" i="4"/>
  <c r="AA34" i="4"/>
  <c r="G21" i="4"/>
  <c r="AE11" i="4"/>
  <c r="A4" i="4"/>
  <c r="AD25" i="3"/>
  <c r="A14" i="3"/>
  <c r="A15" i="3" s="1"/>
  <c r="A16" i="3" s="1"/>
  <c r="A17" i="3" s="1"/>
  <c r="A18" i="3" s="1"/>
  <c r="A19" i="3" s="1"/>
  <c r="A20" i="3" s="1"/>
  <c r="AD11" i="3"/>
  <c r="A4" i="3"/>
  <c r="AC24" i="2"/>
  <c r="AC22" i="2"/>
  <c r="I27" i="2"/>
  <c r="AC16" i="2"/>
  <c r="I29" i="2"/>
  <c r="A11" i="2"/>
  <c r="A12" i="2" s="1"/>
  <c r="AA10" i="2"/>
  <c r="AC11" i="4" s="1"/>
  <c r="Y10" i="2"/>
  <c r="W10" i="2"/>
  <c r="Y11" i="4" s="1"/>
  <c r="U10" i="2"/>
  <c r="S10" i="2"/>
  <c r="Q10" i="2"/>
  <c r="O10" i="2"/>
  <c r="M10" i="2"/>
  <c r="K10" i="2"/>
  <c r="I10" i="2"/>
  <c r="K11" i="4" s="1"/>
  <c r="G10" i="2"/>
  <c r="I11" i="4" s="1"/>
  <c r="E10" i="2"/>
  <c r="G11" i="4" s="1"/>
  <c r="A4" i="2"/>
  <c r="AD38" i="1"/>
  <c r="AD33" i="1"/>
  <c r="AD20" i="1"/>
  <c r="M36" i="4" l="1"/>
  <c r="AB11" i="3"/>
  <c r="K11" i="3"/>
  <c r="I36" i="4"/>
  <c r="AA36" i="4"/>
  <c r="AC36" i="4"/>
  <c r="G36" i="4"/>
  <c r="G11" i="3"/>
  <c r="I11" i="3"/>
  <c r="U27" i="2"/>
  <c r="O11" i="3"/>
  <c r="O11" i="4"/>
  <c r="Q11" i="3"/>
  <c r="Q11" i="4"/>
  <c r="Q27" i="2"/>
  <c r="AD13" i="3"/>
  <c r="G27" i="2"/>
  <c r="G29" i="2" s="1"/>
  <c r="AC21" i="2"/>
  <c r="K27" i="2"/>
  <c r="K29" i="2" s="1"/>
  <c r="M11" i="3"/>
  <c r="M11" i="4"/>
  <c r="S27" i="2"/>
  <c r="S11" i="3"/>
  <c r="S11" i="4"/>
  <c r="S34" i="4"/>
  <c r="S36" i="4" s="1"/>
  <c r="O27" i="2"/>
  <c r="O29" i="2" s="1"/>
  <c r="AC23" i="2"/>
  <c r="W34" i="4"/>
  <c r="W36" i="4" s="1"/>
  <c r="AC15" i="2"/>
  <c r="U11" i="3"/>
  <c r="U11" i="4"/>
  <c r="U34" i="4"/>
  <c r="U36" i="4" s="1"/>
  <c r="W11" i="4"/>
  <c r="W11" i="3"/>
  <c r="M27" i="2"/>
  <c r="AD22" i="3"/>
  <c r="X11" i="3"/>
  <c r="AE34" i="4"/>
  <c r="Y34" i="4"/>
  <c r="AC13" i="2"/>
  <c r="AC12" i="2"/>
  <c r="E27" i="2"/>
  <c r="AD24" i="3"/>
  <c r="K36" i="4"/>
  <c r="AD21" i="3"/>
  <c r="A13" i="2"/>
  <c r="AA11" i="4"/>
  <c r="Z11" i="3"/>
  <c r="O36" i="4"/>
  <c r="Q34" i="4"/>
  <c r="Q36" i="4" s="1"/>
  <c r="AE36" i="4" l="1"/>
  <c r="AD17" i="1" s="1"/>
  <c r="A6" i="4"/>
  <c r="A6" i="3"/>
  <c r="Q29" i="2"/>
  <c r="AD19" i="3"/>
  <c r="W27" i="2"/>
  <c r="AD17" i="3"/>
  <c r="M29" i="2"/>
  <c r="E29" i="2"/>
  <c r="Y36" i="4"/>
  <c r="A14" i="2"/>
  <c r="A15" i="2" s="1"/>
  <c r="AD23" i="3" l="1"/>
  <c r="A16" i="2"/>
  <c r="AD16" i="3"/>
  <c r="AD29" i="3" s="1"/>
  <c r="AA27" i="2"/>
  <c r="Y27" i="2"/>
  <c r="AD14" i="1" l="1"/>
  <c r="AC27" i="2"/>
  <c r="U29" i="2"/>
  <c r="AC25" i="2"/>
  <c r="A18" i="2"/>
  <c r="S29" i="2"/>
  <c r="F20" i="5" l="1"/>
  <c r="F24" i="5" s="1"/>
  <c r="F30" i="5" s="1"/>
  <c r="AD29" i="1" s="1"/>
  <c r="A20" i="2"/>
  <c r="Y29" i="2" l="1"/>
  <c r="A21" i="2"/>
  <c r="A22" i="2"/>
  <c r="W29" i="2"/>
  <c r="A23" i="2" l="1"/>
  <c r="A24" i="2" s="1"/>
  <c r="A25" i="2" s="1"/>
  <c r="A27" i="2" s="1"/>
  <c r="A29" i="2" s="1"/>
  <c r="AC14" i="2"/>
  <c r="AA29" i="2" l="1"/>
  <c r="AC18" i="2"/>
  <c r="AC29" i="2" l="1"/>
  <c r="AD11" i="1" s="1"/>
  <c r="AD22" i="1" s="1"/>
  <c r="AD26" i="1" s="1"/>
  <c r="AD31" i="1" s="1"/>
  <c r="AD35" i="1" s="1"/>
  <c r="AD40" i="1" s="1"/>
</calcChain>
</file>

<file path=xl/sharedStrings.xml><?xml version="1.0" encoding="utf-8"?>
<sst xmlns="http://schemas.openxmlformats.org/spreadsheetml/2006/main" count="251" uniqueCount="136">
  <si>
    <t>Schedule 1</t>
  </si>
  <si>
    <t>DUKE ENERGY KENTUCKY</t>
  </si>
  <si>
    <t>Line</t>
  </si>
  <si>
    <t>No.</t>
  </si>
  <si>
    <t>Description</t>
  </si>
  <si>
    <t>Total</t>
  </si>
  <si>
    <t>Off-System Sales Margin</t>
  </si>
  <si>
    <t>(+)</t>
  </si>
  <si>
    <t>(Schedule 2, Line 15)</t>
  </si>
  <si>
    <t>Non-Fuel Related RTO Costs and Credits</t>
  </si>
  <si>
    <t>Net Capacity Revenue (Expense)</t>
  </si>
  <si>
    <t>Net Proceeds from the Sale of Renewable Energy Credits</t>
  </si>
  <si>
    <t>Total Amount of Credits Owed to Customers</t>
  </si>
  <si>
    <r>
      <t xml:space="preserve">Percentage Allocated to Customers (90% of net margin) </t>
    </r>
    <r>
      <rPr>
        <vertAlign val="superscript"/>
        <sz val="10"/>
        <rFont val="Arial"/>
        <family val="2"/>
      </rPr>
      <t>(b)</t>
    </r>
  </si>
  <si>
    <t>Total Allocated to Customers (Line 5 x Line 6)</t>
  </si>
  <si>
    <t>(Schedule 5, Line 10)</t>
  </si>
  <si>
    <t>Total Amount of Credits due to (from) Customers</t>
  </si>
  <si>
    <t>Actual Amount Credited (Charged) to Customers</t>
  </si>
  <si>
    <t>(-)</t>
  </si>
  <si>
    <t>Net Refund due to (from) Customers</t>
  </si>
  <si>
    <t>Sales (kWh) from FAC Filing for the current quarter</t>
  </si>
  <si>
    <t xml:space="preserve">     (FAC Schedule 3, Line C)</t>
  </si>
  <si>
    <t>÷</t>
  </si>
  <si>
    <r>
      <t xml:space="preserve">Profit Sharing Mechanism Credit (Charge)  Rate ($/kWh) </t>
    </r>
    <r>
      <rPr>
        <vertAlign val="superscript"/>
        <sz val="10"/>
        <rFont val="Arial"/>
        <family val="2"/>
      </rPr>
      <t>(a)</t>
    </r>
  </si>
  <si>
    <t>Note:</t>
  </si>
  <si>
    <t>(a)</t>
  </si>
  <si>
    <t xml:space="preserve">Rider PSM credits, reductions to bills, are shown as positive numbers without parentheses.  </t>
  </si>
  <si>
    <t>Rider PSM charges, increases to bills, are shown in parentheses.</t>
  </si>
  <si>
    <t>(b)</t>
  </si>
  <si>
    <t>Effective Date for Billing:</t>
  </si>
  <si>
    <t>Submitted by:</t>
  </si>
  <si>
    <t>Title:</t>
  </si>
  <si>
    <t>Date Submitted:</t>
  </si>
  <si>
    <t>Schedule 2</t>
  </si>
  <si>
    <r>
      <t xml:space="preserve">OFF-SYSTEM SALES SCHEDULE </t>
    </r>
    <r>
      <rPr>
        <b/>
        <vertAlign val="superscript"/>
        <sz val="12"/>
        <color rgb="FF0000FF"/>
        <rFont val="Arial"/>
        <family val="2"/>
      </rPr>
      <t>(c)</t>
    </r>
  </si>
  <si>
    <t>Off-System Sales Revenue</t>
  </si>
  <si>
    <t>Asset Energy</t>
  </si>
  <si>
    <t>Non-Asset Energy</t>
  </si>
  <si>
    <t>Bilateral Sales</t>
  </si>
  <si>
    <t>Net Fuel Related PJM Costs and Credits</t>
  </si>
  <si>
    <t>Hedges</t>
  </si>
  <si>
    <t xml:space="preserve">  Sub-Total Revenues</t>
  </si>
  <si>
    <t>Variable Costs Allocable to Off-System Sales</t>
  </si>
  <si>
    <t>Bilateral Purchases</t>
  </si>
  <si>
    <r>
      <t xml:space="preserve">Non-Native Fuel Cost </t>
    </r>
    <r>
      <rPr>
        <vertAlign val="superscript"/>
        <sz val="10"/>
        <rFont val="Arial"/>
        <family val="2"/>
      </rPr>
      <t>(a)</t>
    </r>
  </si>
  <si>
    <t>Variable O&amp;M Cost</t>
  </si>
  <si>
    <t>Jurisdictional Rider ESM to be Recovered in Rider PSM</t>
  </si>
  <si>
    <r>
      <t xml:space="preserve">Jurisdictional Rider ESM to be Recovered in Rider PSM </t>
    </r>
    <r>
      <rPr>
        <vertAlign val="superscript"/>
        <sz val="10"/>
        <rFont val="Arial"/>
        <family val="2"/>
      </rPr>
      <t>(b)</t>
    </r>
  </si>
  <si>
    <t>(Gain)/Loss on Sale of Fuel</t>
  </si>
  <si>
    <t xml:space="preserve">  Sub-Total Expenses</t>
  </si>
  <si>
    <t>Off-System Sales Margin (Line 7 - Line 14)</t>
  </si>
  <si>
    <r>
      <rPr>
        <vertAlign val="superscript"/>
        <sz val="10"/>
        <rFont val="Arial"/>
        <family val="2"/>
      </rPr>
      <t>(a)</t>
    </r>
    <r>
      <rPr>
        <sz val="10"/>
        <rFont val="Arial"/>
        <family val="2"/>
      </rPr>
      <t xml:space="preserve"> Line 10 ties to Duke Energy Kentucky's FAC Filing, Schedule 2, Schedule 4 or Schedule 6, Line C.</t>
    </r>
  </si>
  <si>
    <t>Schedule 3</t>
  </si>
  <si>
    <r>
      <t xml:space="preserve">NON-FUEL RELATED RTO CHARGES AND CREDITS </t>
    </r>
    <r>
      <rPr>
        <b/>
        <vertAlign val="superscript"/>
        <sz val="12"/>
        <color rgb="FF0000FF"/>
        <rFont val="Arial"/>
        <family val="2"/>
      </rPr>
      <t>(a)</t>
    </r>
  </si>
  <si>
    <t>PJM BLI</t>
  </si>
  <si>
    <t>Day-Ahead Economic Load Response</t>
  </si>
  <si>
    <t>Real-Time Economic Load Response</t>
  </si>
  <si>
    <t>1245 / 2245</t>
  </si>
  <si>
    <t>1330 / 2330</t>
  </si>
  <si>
    <t>Balancing Operating Reserve for Load Response</t>
  </si>
  <si>
    <t>Day-Ahead Operating Reserve for Load Response</t>
  </si>
  <si>
    <t>1371 / 2371</t>
  </si>
  <si>
    <t>1376 / 2376</t>
  </si>
  <si>
    <t>1380 / 2380</t>
  </si>
  <si>
    <t>Fuel Cost Policy Penalty</t>
  </si>
  <si>
    <t>1390 / 2390</t>
  </si>
  <si>
    <t>Schedule 4</t>
  </si>
  <si>
    <r>
      <t xml:space="preserve">CAPACITY TRANSACTIONS </t>
    </r>
    <r>
      <rPr>
        <b/>
        <vertAlign val="superscript"/>
        <sz val="12"/>
        <color rgb="FF0000FF"/>
        <rFont val="Arial"/>
        <family val="2"/>
      </rPr>
      <t>(a)</t>
    </r>
  </si>
  <si>
    <t>Capacity Sales Revenues</t>
  </si>
  <si>
    <t>PJM Auction Revenue</t>
  </si>
  <si>
    <t>Revenue Received for Capacity Sales</t>
  </si>
  <si>
    <t xml:space="preserve">Bilateral Sales </t>
  </si>
  <si>
    <t>Capacity Performance Credits</t>
  </si>
  <si>
    <t>Capacity Purchase Expenses</t>
  </si>
  <si>
    <t>PJM Auction Expense</t>
  </si>
  <si>
    <t>Cost of Replacement Capacity</t>
  </si>
  <si>
    <t>Capacity Performance Assessments</t>
  </si>
  <si>
    <t>Schedule 5</t>
  </si>
  <si>
    <t>Non-Fuel Related PJM Costs and Credits</t>
  </si>
  <si>
    <t>Net Proceeds from the Sale of Solar RECs</t>
  </si>
  <si>
    <t xml:space="preserve">  Sub-Total </t>
  </si>
  <si>
    <t>Percentage Allocated to Customers</t>
  </si>
  <si>
    <r>
      <t xml:space="preserve">Prior Period Over (Under) Recovery </t>
    </r>
    <r>
      <rPr>
        <vertAlign val="superscript"/>
        <sz val="10"/>
        <rFont val="Arial"/>
        <family val="2"/>
      </rPr>
      <t>(a)</t>
    </r>
  </si>
  <si>
    <r>
      <rPr>
        <vertAlign val="superscript"/>
        <sz val="10"/>
        <rFont val="Arial"/>
        <family val="2"/>
      </rPr>
      <t>(a)</t>
    </r>
    <r>
      <rPr>
        <sz val="10"/>
        <rFont val="Arial"/>
        <family val="2"/>
      </rPr>
      <t xml:space="preserve"> Incremental change from prior filing is due to PJM resettlements</t>
    </r>
  </si>
  <si>
    <t>Jan-XX</t>
  </si>
  <si>
    <t>Feb-XX</t>
  </si>
  <si>
    <t>Mar-XX</t>
  </si>
  <si>
    <t>Apr-XX</t>
  </si>
  <si>
    <t>May-XX</t>
  </si>
  <si>
    <t>Jun-XX</t>
  </si>
  <si>
    <t>Jul-XX</t>
  </si>
  <si>
    <t>Aug-XX</t>
  </si>
  <si>
    <t>Sep-XX</t>
  </si>
  <si>
    <t>Oct-XX</t>
  </si>
  <si>
    <t>Nov-XX</t>
  </si>
  <si>
    <t>Dec-XX</t>
  </si>
  <si>
    <t>Remaining PSM Credit Due to (From) Customers at 12/31/XX</t>
  </si>
  <si>
    <t>PERIOD:    YEAR TO DATE - DECEMBER 31, 20XX</t>
  </si>
  <si>
    <r>
      <rPr>
        <strike/>
        <sz val="10"/>
        <color rgb="FFFF0000"/>
        <rFont val="Arial"/>
        <family val="2"/>
      </rPr>
      <t xml:space="preserve">1240 </t>
    </r>
    <r>
      <rPr>
        <sz val="10"/>
        <rFont val="Arial"/>
        <family val="2"/>
      </rPr>
      <t>/ 2240</t>
    </r>
  </si>
  <si>
    <r>
      <rPr>
        <strike/>
        <sz val="10"/>
        <color rgb="FFFF0000"/>
        <rFont val="Arial"/>
        <family val="2"/>
      </rPr>
      <t>1241</t>
    </r>
    <r>
      <rPr>
        <sz val="10"/>
        <rFont val="Arial"/>
        <family val="2"/>
      </rPr>
      <t xml:space="preserve"> / 2241</t>
    </r>
  </si>
  <si>
    <t>Day-Ahead Load Response Charge Allocation</t>
  </si>
  <si>
    <t>Real-Time Load Response Charge Allocation</t>
  </si>
  <si>
    <r>
      <rPr>
        <strike/>
        <sz val="10"/>
        <color rgb="FFFF0000"/>
        <rFont val="Arial"/>
        <family val="2"/>
      </rPr>
      <t xml:space="preserve">Pre-Emergency and </t>
    </r>
    <r>
      <rPr>
        <sz val="10"/>
        <rFont val="Arial"/>
        <family val="2"/>
      </rPr>
      <t>Emergency Load Response</t>
    </r>
  </si>
  <si>
    <t>Load Response Test Reduction</t>
  </si>
  <si>
    <t>1246 / 2246</t>
  </si>
  <si>
    <r>
      <rPr>
        <strike/>
        <sz val="10"/>
        <color rgb="FFFF0000"/>
        <rFont val="Arial"/>
        <family val="2"/>
      </rPr>
      <t>PJM</t>
    </r>
    <r>
      <rPr>
        <sz val="10"/>
        <rFont val="Arial"/>
        <family val="2"/>
      </rPr>
      <t xml:space="preserve"> Reactive Supply </t>
    </r>
    <r>
      <rPr>
        <sz val="10"/>
        <color rgb="FFFF0000"/>
        <rFont val="Arial"/>
        <family val="2"/>
      </rPr>
      <t>and Voltage Control</t>
    </r>
  </si>
  <si>
    <r>
      <rPr>
        <strike/>
        <sz val="10"/>
        <color rgb="FFFF0000"/>
        <rFont val="Arial"/>
        <family val="2"/>
      </rPr>
      <t xml:space="preserve">1365 / 2365 </t>
    </r>
    <r>
      <rPr>
        <sz val="10"/>
        <color rgb="FFFF0000"/>
        <rFont val="Arial"/>
        <family val="2"/>
      </rPr>
      <t xml:space="preserve">/ 1361 / 2361 / 2367 / 1471 / </t>
    </r>
    <r>
      <rPr>
        <sz val="10"/>
        <rFont val="Arial"/>
        <family val="2"/>
      </rPr>
      <t>1475</t>
    </r>
  </si>
  <si>
    <r>
      <t xml:space="preserve">Day-Ahead and </t>
    </r>
    <r>
      <rPr>
        <sz val="10"/>
        <color rgb="FFFF0000"/>
        <rFont val="Arial"/>
        <family val="2"/>
      </rPr>
      <t>Balancing Secondary</t>
    </r>
    <r>
      <rPr>
        <sz val="10"/>
        <rFont val="Arial"/>
        <family val="2"/>
      </rPr>
      <t xml:space="preserve"> </t>
    </r>
    <r>
      <rPr>
        <strike/>
        <sz val="10"/>
        <color rgb="FFFF0000"/>
        <rFont val="Arial"/>
        <family val="2"/>
      </rPr>
      <t>Scheduling</t>
    </r>
    <r>
      <rPr>
        <sz val="10"/>
        <rFont val="Arial"/>
        <family val="2"/>
      </rPr>
      <t xml:space="preserve"> Reserve</t>
    </r>
  </si>
  <si>
    <r>
      <t xml:space="preserve">1362 / 2362 / </t>
    </r>
    <r>
      <rPr>
        <sz val="10"/>
        <color rgb="FFFF0000"/>
        <rFont val="Arial"/>
        <family val="2"/>
      </rPr>
      <t>2368</t>
    </r>
    <r>
      <rPr>
        <sz val="10"/>
        <rFont val="Arial"/>
        <family val="2"/>
      </rPr>
      <t xml:space="preserve"> / 1472</t>
    </r>
  </si>
  <si>
    <r>
      <rPr>
        <sz val="10"/>
        <color rgb="FFFF0000"/>
        <rFont val="Arial"/>
        <family val="2"/>
      </rPr>
      <t>Day-Ahead and Balancing</t>
    </r>
    <r>
      <rPr>
        <sz val="10"/>
        <rFont val="Arial"/>
        <family val="2"/>
      </rPr>
      <t xml:space="preserve"> Non-Synchronized Reserve</t>
    </r>
  </si>
  <si>
    <t>Black Start Service</t>
  </si>
  <si>
    <t>Bilateral Purchase or Sale</t>
  </si>
  <si>
    <t>1980 / 2980</t>
  </si>
  <si>
    <t>PJM Customer Payment Default</t>
  </si>
  <si>
    <r>
      <t xml:space="preserve">(Schedule 3, Line </t>
    </r>
    <r>
      <rPr>
        <strike/>
        <sz val="10"/>
        <color rgb="FFFF0000"/>
        <rFont val="Arial"/>
        <family val="2"/>
      </rPr>
      <t>13</t>
    </r>
    <r>
      <rPr>
        <sz val="10"/>
        <color rgb="FFFF0000"/>
        <rFont val="Arial"/>
        <family val="2"/>
      </rPr>
      <t xml:space="preserve"> 16</t>
    </r>
    <r>
      <rPr>
        <sz val="10"/>
        <rFont val="Arial"/>
        <family val="2"/>
      </rPr>
      <t>)</t>
    </r>
  </si>
  <si>
    <t>Load Management Test Failure</t>
  </si>
  <si>
    <t>PRD Commitment Compliance Penalty</t>
  </si>
  <si>
    <t>FRR LSE Reliability</t>
  </si>
  <si>
    <t>FRR LSE Capacity Resource Deficiency</t>
  </si>
  <si>
    <t>PJM Weekly Miscellaneous</t>
  </si>
  <si>
    <t>Per Commission Order dated April 13, 2018 in Case No. 2017-00321</t>
  </si>
  <si>
    <t>PERIOD:  TWELVE MONTHS ENDED DECEMBER 31, 20XX</t>
  </si>
  <si>
    <t>Actual Amount Credited (Charged) to Customers in 20XX</t>
  </si>
  <si>
    <t>RECONCILIATION OF PRIOR PERIOD</t>
  </si>
  <si>
    <t>-</t>
  </si>
  <si>
    <t>Capacity Performance Insurance Proceeds</t>
  </si>
  <si>
    <t>Capacity Performance Insurance Costs</t>
  </si>
  <si>
    <r>
      <t xml:space="preserve">(Schedule 4, Line </t>
    </r>
    <r>
      <rPr>
        <strike/>
        <sz val="10"/>
        <color rgb="FFFF0000"/>
        <rFont val="Arial"/>
        <family val="2"/>
      </rPr>
      <t>11</t>
    </r>
    <r>
      <rPr>
        <sz val="10"/>
        <color rgb="FFFF0000"/>
        <rFont val="Arial"/>
        <family val="2"/>
      </rPr>
      <t xml:space="preserve"> 23</t>
    </r>
    <r>
      <rPr>
        <sz val="10"/>
        <rFont val="Arial"/>
        <family val="2"/>
      </rPr>
      <t>)</t>
    </r>
  </si>
  <si>
    <r>
      <rPr>
        <vertAlign val="superscript"/>
        <sz val="10"/>
        <rFont val="Arial"/>
        <family val="2"/>
      </rPr>
      <t>(a)</t>
    </r>
    <r>
      <rPr>
        <sz val="10"/>
        <rFont val="Arial"/>
        <family val="2"/>
      </rPr>
      <t xml:space="preserve"> Per Commission Order dated</t>
    </r>
    <r>
      <rPr>
        <sz val="10"/>
        <color rgb="FFFF0000"/>
        <rFont val="Arial"/>
        <family val="2"/>
      </rPr>
      <t xml:space="preserve"> </t>
    </r>
    <r>
      <rPr>
        <strike/>
        <sz val="10"/>
        <color rgb="FFFF0000"/>
        <rFont val="Arial"/>
        <family val="2"/>
      </rPr>
      <t>April 13, 2018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in Case No.</t>
    </r>
    <r>
      <rPr>
        <sz val="10"/>
        <color rgb="FFFF0000"/>
        <rFont val="Arial"/>
        <family val="2"/>
      </rPr>
      <t xml:space="preserve"> </t>
    </r>
    <r>
      <rPr>
        <strike/>
        <sz val="10"/>
        <color rgb="FFFF0000"/>
        <rFont val="Arial"/>
        <family val="2"/>
      </rPr>
      <t>2017-00321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>2024-00354</t>
    </r>
  </si>
  <si>
    <r>
      <rPr>
        <vertAlign val="superscript"/>
        <sz val="10"/>
        <rFont val="Arial"/>
        <family val="2"/>
      </rPr>
      <t>(b)</t>
    </r>
    <r>
      <rPr>
        <sz val="10"/>
        <rFont val="Arial"/>
        <family val="2"/>
      </rPr>
      <t xml:space="preserve"> Per Duke Energy Kentucky's monthly Rider ESM filings, ES Form 1.10, Line 14</t>
    </r>
  </si>
  <si>
    <r>
      <rPr>
        <vertAlign val="superscript"/>
        <sz val="10"/>
        <rFont val="Arial"/>
        <family val="2"/>
      </rPr>
      <t>(c)</t>
    </r>
    <r>
      <rPr>
        <sz val="10"/>
        <rFont val="Arial"/>
        <family val="2"/>
      </rPr>
      <t xml:space="preserve"> Per Commission Order dated</t>
    </r>
    <r>
      <rPr>
        <sz val="10"/>
        <color rgb="FFFF0000"/>
        <rFont val="Arial"/>
        <family val="2"/>
      </rPr>
      <t xml:space="preserve"> </t>
    </r>
    <r>
      <rPr>
        <strike/>
        <sz val="10"/>
        <color rgb="FFFF0000"/>
        <rFont val="Arial"/>
        <family val="2"/>
      </rPr>
      <t>April 13, 2018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in Case No.</t>
    </r>
    <r>
      <rPr>
        <sz val="10"/>
        <color rgb="FFFF0000"/>
        <rFont val="Arial"/>
        <family val="2"/>
      </rPr>
      <t xml:space="preserve"> </t>
    </r>
    <r>
      <rPr>
        <strike/>
        <sz val="10"/>
        <color rgb="FFFF0000"/>
        <rFont val="Arial"/>
        <family val="2"/>
      </rPr>
      <t>2017-00321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>2024-00354</t>
    </r>
  </si>
  <si>
    <t>CALCULATION OF RIDER PSM CREDIT FOR MONTH 20XX - MONTH 20XX BILLING</t>
  </si>
  <si>
    <t>(T)</t>
  </si>
  <si>
    <t>(D) (T)</t>
  </si>
  <si>
    <t xml:space="preserve">(D)  </t>
  </si>
  <si>
    <r>
      <t xml:space="preserve">Net Capacity Revenue (Expense) (Line </t>
    </r>
    <r>
      <rPr>
        <strike/>
        <sz val="10"/>
        <color rgb="FFFF0000"/>
        <rFont val="Arial"/>
        <family val="2"/>
      </rPr>
      <t>5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 xml:space="preserve">10 </t>
    </r>
    <r>
      <rPr>
        <sz val="10"/>
        <rFont val="Arial"/>
        <family val="2"/>
      </rPr>
      <t xml:space="preserve">- Line </t>
    </r>
    <r>
      <rPr>
        <strike/>
        <sz val="10"/>
        <color rgb="FFFF0000"/>
        <rFont val="Arial"/>
        <family val="2"/>
      </rPr>
      <t xml:space="preserve">10 </t>
    </r>
    <r>
      <rPr>
        <sz val="10"/>
        <color rgb="FFFF0000"/>
        <rFont val="Arial"/>
        <family val="2"/>
      </rPr>
      <t>22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</si>
</sst>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\-yy;@"/>
    <numFmt numFmtId="166" formatCode="#,##0.000000_);\(#,##0.000000\)"/>
    <numFmt numFmtId="167" formatCode="[$-409]mmmm\ d\,\ yyyy;@"/>
    <numFmt numFmtId="168" formatCode="#,##0.0000_);\(#,##0.0000\)"/>
    <numFmt numFmtId="169" formatCode="_(&quot;$&quot;* #,##0.00_);_(&quot;$&quot;* \(#,##0.00\);_(&quot;$&quot;* &quot;-&quot;_);_(@_)"/>
    <numFmt numFmtId="170" formatCode="_(* #,##0_);_(* \(#,##0\);_(* &quot;-&quot;??_);_(@_)"/>
  </numFmts>
  <fonts count="25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rgb="FF0000FF"/>
      <name val="Arial"/>
      <family val="2"/>
    </font>
    <font>
      <b/>
      <u/>
      <sz val="12"/>
      <color rgb="FF0000FF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vertAlign val="superscript"/>
      <sz val="10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b/>
      <u/>
      <sz val="10"/>
      <name val="Arial"/>
      <family val="2"/>
    </font>
    <font>
      <b/>
      <vertAlign val="superscript"/>
      <sz val="12"/>
      <color rgb="FF0000FF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b/>
      <i/>
      <sz val="18"/>
      <color indexed="10"/>
      <name val="Arial"/>
      <family val="2"/>
    </font>
    <font>
      <strike/>
      <sz val="10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8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89">
    <xf numFmtId="0" fontId="0" fillId="0" borderId="0" xfId="0"/>
    <xf numFmtId="0" fontId="0" fillId="0" borderId="0" xfId="0" applyAlignment="1">
      <alignment horizontal="center"/>
    </xf>
    <xf numFmtId="164" fontId="2" fillId="0" borderId="0" xfId="2" applyNumberFormat="1" applyFont="1" applyBorder="1"/>
    <xf numFmtId="0" fontId="1" fillId="0" borderId="0" xfId="0" applyFont="1"/>
    <xf numFmtId="37" fontId="1" fillId="0" borderId="0" xfId="0" applyNumberFormat="1" applyFont="1"/>
    <xf numFmtId="37" fontId="0" fillId="0" borderId="0" xfId="0" applyNumberForma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left"/>
    </xf>
    <xf numFmtId="164" fontId="1" fillId="0" borderId="0" xfId="2" applyNumberFormat="1" applyFill="1" applyBorder="1"/>
    <xf numFmtId="0" fontId="2" fillId="0" borderId="0" xfId="0" applyFont="1" applyAlignment="1">
      <alignment horizontal="center"/>
    </xf>
    <xf numFmtId="38" fontId="2" fillId="0" borderId="0" xfId="0" quotePrefix="1" applyNumberFormat="1" applyFont="1" applyAlignment="1">
      <alignment horizontal="centerContinuous" vertical="center"/>
    </xf>
    <xf numFmtId="38" fontId="2" fillId="0" borderId="0" xfId="0" quotePrefix="1" applyNumberFormat="1" applyFont="1" applyAlignment="1">
      <alignment horizontal="centerContinuous"/>
    </xf>
    <xf numFmtId="165" fontId="4" fillId="0" borderId="0" xfId="0" applyNumberFormat="1" applyFont="1" applyAlignment="1">
      <alignment horizontal="centerContinuous"/>
    </xf>
    <xf numFmtId="38" fontId="5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17" fontId="3" fillId="0" borderId="1" xfId="0" quotePrefix="1" applyNumberFormat="1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7" fontId="3" fillId="0" borderId="0" xfId="0" quotePrefix="1" applyNumberFormat="1" applyFont="1" applyAlignment="1">
      <alignment horizontal="center"/>
    </xf>
    <xf numFmtId="17" fontId="6" fillId="0" borderId="0" xfId="0" applyNumberFormat="1" applyFont="1"/>
    <xf numFmtId="37" fontId="7" fillId="0" borderId="0" xfId="0" applyNumberFormat="1" applyFont="1" applyAlignment="1">
      <alignment horizontal="center"/>
    </xf>
    <xf numFmtId="37" fontId="1" fillId="0" borderId="0" xfId="2" applyNumberFormat="1" applyFill="1" applyBorder="1"/>
    <xf numFmtId="43" fontId="0" fillId="0" borderId="0" xfId="1" applyFont="1" applyBorder="1"/>
    <xf numFmtId="0" fontId="1" fillId="0" borderId="0" xfId="0" quotePrefix="1" applyFont="1" applyAlignment="1">
      <alignment horizontal="left"/>
    </xf>
    <xf numFmtId="37" fontId="0" fillId="0" borderId="0" xfId="0" applyNumberFormat="1" applyAlignment="1">
      <alignment horizontal="right"/>
    </xf>
    <xf numFmtId="42" fontId="1" fillId="0" borderId="0" xfId="2" applyNumberFormat="1" applyFill="1" applyBorder="1"/>
    <xf numFmtId="0" fontId="1" fillId="0" borderId="0" xfId="0" applyFont="1" applyAlignment="1">
      <alignment horizontal="left" indent="1"/>
    </xf>
    <xf numFmtId="41" fontId="1" fillId="0" borderId="0" xfId="2" applyNumberFormat="1" applyFill="1" applyBorder="1"/>
    <xf numFmtId="0" fontId="1" fillId="0" borderId="0" xfId="0" applyFont="1" applyAlignment="1">
      <alignment horizontal="left"/>
    </xf>
    <xf numFmtId="5" fontId="8" fillId="0" borderId="0" xfId="0" applyNumberFormat="1" applyFont="1"/>
    <xf numFmtId="37" fontId="8" fillId="0" borderId="0" xfId="0" applyNumberFormat="1" applyFont="1"/>
    <xf numFmtId="5" fontId="1" fillId="0" borderId="2" xfId="2" applyNumberFormat="1" applyFill="1" applyBorder="1"/>
    <xf numFmtId="10" fontId="8" fillId="0" borderId="3" xfId="2" applyNumberFormat="1" applyFont="1" applyFill="1" applyBorder="1"/>
    <xf numFmtId="37" fontId="10" fillId="0" borderId="0" xfId="0" applyNumberFormat="1" applyFont="1"/>
    <xf numFmtId="41" fontId="1" fillId="0" borderId="2" xfId="2" applyNumberFormat="1" applyFill="1" applyBorder="1"/>
    <xf numFmtId="37" fontId="0" fillId="0" borderId="0" xfId="0" applyNumberFormat="1" applyAlignment="1">
      <alignment horizontal="center"/>
    </xf>
    <xf numFmtId="0" fontId="11" fillId="0" borderId="0" xfId="3" applyFont="1"/>
    <xf numFmtId="37" fontId="11" fillId="0" borderId="0" xfId="0" applyNumberFormat="1" applyFont="1"/>
    <xf numFmtId="0" fontId="0" fillId="0" borderId="0" xfId="0" quotePrefix="1" applyAlignment="1">
      <alignment horizontal="center"/>
    </xf>
    <xf numFmtId="166" fontId="1" fillId="0" borderId="4" xfId="2" applyNumberFormat="1" applyFill="1" applyBorder="1"/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37" fontId="1" fillId="0" borderId="0" xfId="2" applyNumberFormat="1" applyBorder="1"/>
    <xf numFmtId="167" fontId="8" fillId="0" borderId="2" xfId="0" applyNumberFormat="1" applyFont="1" applyBorder="1" applyAlignment="1">
      <alignment horizontal="centerContinuous"/>
    </xf>
    <xf numFmtId="37" fontId="1" fillId="0" borderId="5" xfId="0" quotePrefix="1" applyNumberFormat="1" applyFont="1" applyBorder="1" applyAlignment="1">
      <alignment horizontal="centerContinuous"/>
    </xf>
    <xf numFmtId="37" fontId="1" fillId="0" borderId="0" xfId="0" quotePrefix="1" applyNumberFormat="1" applyFont="1" applyAlignment="1">
      <alignment horizontal="centerContinuous"/>
    </xf>
    <xf numFmtId="37" fontId="1" fillId="0" borderId="0" xfId="0" quotePrefix="1" applyNumberFormat="1" applyFont="1"/>
    <xf numFmtId="37" fontId="1" fillId="0" borderId="5" xfId="0" applyNumberFormat="1" applyFont="1" applyBorder="1" applyAlignment="1">
      <alignment horizontal="centerContinuous"/>
    </xf>
    <xf numFmtId="37" fontId="0" fillId="0" borderId="5" xfId="0" applyNumberFormat="1" applyBorder="1" applyAlignment="1">
      <alignment horizontal="centerContinuous"/>
    </xf>
    <xf numFmtId="37" fontId="0" fillId="0" borderId="0" xfId="0" applyNumberFormat="1" applyAlignment="1">
      <alignment horizontal="centerContinuous"/>
    </xf>
    <xf numFmtId="0" fontId="1" fillId="0" borderId="2" xfId="0" applyFont="1" applyBorder="1" applyAlignment="1">
      <alignment horizontal="centerContinuous"/>
    </xf>
    <xf numFmtId="164" fontId="1" fillId="0" borderId="0" xfId="2" applyNumberFormat="1" applyBorder="1"/>
    <xf numFmtId="164" fontId="2" fillId="0" borderId="0" xfId="2" applyNumberFormat="1" applyFont="1" applyFill="1" applyAlignment="1">
      <alignment horizontal="right"/>
    </xf>
    <xf numFmtId="164" fontId="2" fillId="0" borderId="0" xfId="2" applyNumberFormat="1" applyFont="1" applyFill="1"/>
    <xf numFmtId="164" fontId="1" fillId="0" borderId="0" xfId="2" applyNumberFormat="1" applyFill="1"/>
    <xf numFmtId="37" fontId="12" fillId="0" borderId="0" xfId="0" applyNumberFormat="1" applyFont="1"/>
    <xf numFmtId="8" fontId="0" fillId="0" borderId="0" xfId="0" applyNumberFormat="1"/>
    <xf numFmtId="0" fontId="2" fillId="0" borderId="0" xfId="0" quotePrefix="1" applyFont="1" applyAlignment="1">
      <alignment horizontal="centerContinuous"/>
    </xf>
    <xf numFmtId="0" fontId="2" fillId="0" borderId="0" xfId="0" quotePrefix="1" applyFont="1"/>
    <xf numFmtId="0" fontId="2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" fontId="2" fillId="0" borderId="1" xfId="0" quotePrefix="1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17" fontId="15" fillId="0" borderId="1" xfId="0" applyNumberFormat="1" applyFont="1" applyBorder="1" applyAlignment="1">
      <alignment horizontal="left" vertical="center"/>
    </xf>
    <xf numFmtId="17" fontId="2" fillId="0" borderId="0" xfId="0" quotePrefix="1" applyNumberFormat="1" applyFont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/>
    </xf>
    <xf numFmtId="0" fontId="16" fillId="0" borderId="0" xfId="0" applyFont="1"/>
    <xf numFmtId="164" fontId="1" fillId="0" borderId="0" xfId="2" applyNumberFormat="1" applyFont="1" applyFill="1"/>
    <xf numFmtId="44" fontId="1" fillId="0" borderId="0" xfId="2" applyFont="1" applyFill="1"/>
    <xf numFmtId="42" fontId="8" fillId="0" borderId="0" xfId="0" applyNumberFormat="1" applyFont="1"/>
    <xf numFmtId="0" fontId="0" fillId="0" borderId="0" xfId="0" quotePrefix="1" applyAlignment="1">
      <alignment horizontal="left"/>
    </xf>
    <xf numFmtId="41" fontId="8" fillId="0" borderId="0" xfId="0" applyNumberFormat="1" applyFont="1"/>
    <xf numFmtId="41" fontId="1" fillId="0" borderId="0" xfId="0" applyNumberFormat="1" applyFont="1"/>
    <xf numFmtId="0" fontId="17" fillId="0" borderId="0" xfId="4" applyFont="1" applyAlignment="1">
      <alignment horizontal="left"/>
    </xf>
    <xf numFmtId="41" fontId="8" fillId="0" borderId="2" xfId="0" applyNumberFormat="1" applyFont="1" applyBorder="1"/>
    <xf numFmtId="41" fontId="1" fillId="0" borderId="2" xfId="0" applyNumberFormat="1" applyFont="1" applyBorder="1"/>
    <xf numFmtId="37" fontId="16" fillId="0" borderId="0" xfId="0" applyNumberFormat="1" applyFont="1" applyAlignment="1">
      <alignment horizontal="right"/>
    </xf>
    <xf numFmtId="37" fontId="16" fillId="0" borderId="0" xfId="2" applyNumberFormat="1" applyFont="1" applyFill="1" applyBorder="1"/>
    <xf numFmtId="0" fontId="16" fillId="0" borderId="0" xfId="0" applyFont="1" applyAlignment="1">
      <alignment horizontal="center"/>
    </xf>
    <xf numFmtId="42" fontId="0" fillId="0" borderId="5" xfId="0" applyNumberFormat="1" applyBorder="1"/>
    <xf numFmtId="42" fontId="0" fillId="0" borderId="0" xfId="0" applyNumberFormat="1"/>
    <xf numFmtId="42" fontId="1" fillId="0" borderId="5" xfId="2" applyNumberFormat="1" applyFont="1" applyFill="1" applyBorder="1"/>
    <xf numFmtId="37" fontId="1" fillId="0" borderId="0" xfId="0" applyNumberFormat="1" applyFont="1" applyAlignment="1">
      <alignment horizontal="right"/>
    </xf>
    <xf numFmtId="42" fontId="1" fillId="0" borderId="0" xfId="0" applyNumberFormat="1" applyFont="1"/>
    <xf numFmtId="0" fontId="7" fillId="0" borderId="0" xfId="0" applyFont="1" applyAlignment="1">
      <alignment horizontal="center"/>
    </xf>
    <xf numFmtId="0" fontId="18" fillId="0" borderId="0" xfId="0" applyFont="1"/>
    <xf numFmtId="41" fontId="1" fillId="0" borderId="3" xfId="0" applyNumberFormat="1" applyFont="1" applyBorder="1"/>
    <xf numFmtId="42" fontId="1" fillId="0" borderId="0" xfId="0" applyNumberFormat="1" applyFont="1" applyAlignment="1">
      <alignment horizontal="right"/>
    </xf>
    <xf numFmtId="42" fontId="1" fillId="0" borderId="0" xfId="2" applyNumberFormat="1" applyFont="1" applyFill="1" applyBorder="1"/>
    <xf numFmtId="42" fontId="0" fillId="0" borderId="6" xfId="0" applyNumberFormat="1" applyBorder="1"/>
    <xf numFmtId="42" fontId="1" fillId="0" borderId="6" xfId="2" applyNumberFormat="1" applyFont="1" applyFill="1" applyBorder="1"/>
    <xf numFmtId="5" fontId="1" fillId="0" borderId="0" xfId="2" applyNumberFormat="1" applyFont="1" applyFill="1" applyBorder="1"/>
    <xf numFmtId="37" fontId="1" fillId="0" borderId="0" xfId="2" applyNumberFormat="1" applyFont="1" applyFill="1" applyBorder="1"/>
    <xf numFmtId="0" fontId="1" fillId="0" borderId="0" xfId="4" applyAlignment="1">
      <alignment horizontal="left"/>
    </xf>
    <xf numFmtId="0" fontId="1" fillId="0" borderId="0" xfId="4"/>
    <xf numFmtId="5" fontId="1" fillId="0" borderId="0" xfId="2" applyNumberFormat="1" applyFill="1" applyBorder="1"/>
    <xf numFmtId="0" fontId="0" fillId="0" borderId="7" xfId="0" applyBorder="1" applyAlignment="1">
      <alignment horizontal="center"/>
    </xf>
    <xf numFmtId="0" fontId="0" fillId="0" borderId="7" xfId="0" applyBorder="1"/>
    <xf numFmtId="37" fontId="0" fillId="0" borderId="7" xfId="0" applyNumberFormat="1" applyBorder="1"/>
    <xf numFmtId="37" fontId="1" fillId="0" borderId="7" xfId="2" applyNumberFormat="1" applyFill="1" applyBorder="1"/>
    <xf numFmtId="0" fontId="19" fillId="0" borderId="0" xfId="0" applyFont="1" applyAlignment="1">
      <alignment vertical="center"/>
    </xf>
    <xf numFmtId="0" fontId="1" fillId="0" borderId="0" xfId="0" quotePrefix="1" applyFont="1" applyAlignment="1">
      <alignment horizontal="left" indent="1"/>
    </xf>
    <xf numFmtId="37" fontId="1" fillId="0" borderId="0" xfId="2" applyNumberFormat="1" applyFill="1"/>
    <xf numFmtId="164" fontId="2" fillId="0" borderId="0" xfId="2" applyNumberFormat="1" applyFont="1" applyFill="1" applyBorder="1"/>
    <xf numFmtId="0" fontId="1" fillId="0" borderId="0" xfId="3"/>
    <xf numFmtId="42" fontId="8" fillId="0" borderId="0" xfId="5" applyNumberFormat="1" applyFont="1"/>
    <xf numFmtId="44" fontId="8" fillId="0" borderId="0" xfId="5" applyNumberFormat="1" applyFont="1"/>
    <xf numFmtId="42" fontId="1" fillId="0" borderId="0" xfId="5" applyNumberFormat="1"/>
    <xf numFmtId="39" fontId="0" fillId="0" borderId="0" xfId="0" applyNumberFormat="1"/>
    <xf numFmtId="41" fontId="8" fillId="0" borderId="0" xfId="5" applyNumberFormat="1" applyFont="1"/>
    <xf numFmtId="43" fontId="8" fillId="0" borderId="0" xfId="5" applyNumberFormat="1" applyFont="1"/>
    <xf numFmtId="41" fontId="1" fillId="0" borderId="0" xfId="5" applyNumberFormat="1"/>
    <xf numFmtId="43" fontId="8" fillId="0" borderId="0" xfId="5" applyNumberFormat="1" applyFont="1" applyAlignment="1">
      <alignment vertical="top"/>
    </xf>
    <xf numFmtId="168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5" fontId="8" fillId="0" borderId="8" xfId="0" applyNumberFormat="1" applyFont="1" applyBorder="1" applyAlignment="1">
      <alignment horizontal="right"/>
    </xf>
    <xf numFmtId="5" fontId="8" fillId="0" borderId="0" xfId="5" applyNumberFormat="1" applyFont="1"/>
    <xf numFmtId="5" fontId="8" fillId="0" borderId="0" xfId="0" applyNumberFormat="1" applyFont="1" applyAlignment="1">
      <alignment horizontal="right"/>
    </xf>
    <xf numFmtId="5" fontId="1" fillId="0" borderId="8" xfId="0" applyNumberFormat="1" applyFont="1" applyBorder="1" applyAlignment="1">
      <alignment horizontal="right"/>
    </xf>
    <xf numFmtId="42" fontId="1" fillId="0" borderId="6" xfId="0" applyNumberFormat="1" applyFont="1" applyBorder="1" applyAlignment="1">
      <alignment horizontal="right"/>
    </xf>
    <xf numFmtId="42" fontId="8" fillId="0" borderId="0" xfId="0" applyNumberFormat="1" applyFont="1" applyAlignment="1">
      <alignment horizontal="right"/>
    </xf>
    <xf numFmtId="37" fontId="8" fillId="0" borderId="0" xfId="0" applyNumberFormat="1" applyFont="1" applyAlignment="1">
      <alignment horizontal="right"/>
    </xf>
    <xf numFmtId="37" fontId="8" fillId="0" borderId="0" xfId="0" quotePrefix="1" applyNumberFormat="1" applyFont="1" applyAlignment="1">
      <alignment horizontal="right"/>
    </xf>
    <xf numFmtId="43" fontId="8" fillId="0" borderId="0" xfId="1" applyFont="1" applyFill="1" applyBorder="1" applyAlignment="1">
      <alignment horizontal="right"/>
    </xf>
    <xf numFmtId="5" fontId="1" fillId="0" borderId="0" xfId="0" applyNumberFormat="1" applyFont="1" applyAlignment="1">
      <alignment horizontal="right"/>
    </xf>
    <xf numFmtId="0" fontId="17" fillId="0" borderId="0" xfId="4" applyFont="1"/>
    <xf numFmtId="0" fontId="17" fillId="0" borderId="0" xfId="0" applyFont="1"/>
    <xf numFmtId="41" fontId="8" fillId="0" borderId="2" xfId="5" applyNumberFormat="1" applyFont="1" applyBorder="1"/>
    <xf numFmtId="44" fontId="8" fillId="0" borderId="0" xfId="0" applyNumberFormat="1" applyFont="1"/>
    <xf numFmtId="44" fontId="1" fillId="0" borderId="0" xfId="2" applyFill="1" applyBorder="1"/>
    <xf numFmtId="42" fontId="1" fillId="0" borderId="6" xfId="2" applyNumberFormat="1" applyFill="1" applyBorder="1"/>
    <xf numFmtId="44" fontId="1" fillId="0" borderId="0" xfId="5" applyNumberFormat="1"/>
    <xf numFmtId="5" fontId="1" fillId="0" borderId="0" xfId="5" applyNumberFormat="1" applyAlignment="1">
      <alignment horizontal="right"/>
    </xf>
    <xf numFmtId="0" fontId="21" fillId="0" borderId="0" xfId="0" applyFont="1"/>
    <xf numFmtId="38" fontId="0" fillId="0" borderId="0" xfId="0" applyNumberFormat="1"/>
    <xf numFmtId="17" fontId="2" fillId="0" borderId="0" xfId="3" quotePrefix="1" applyNumberFormat="1" applyFont="1" applyAlignment="1">
      <alignment horizontal="center"/>
    </xf>
    <xf numFmtId="38" fontId="1" fillId="0" borderId="0" xfId="3" applyNumberFormat="1" applyAlignment="1">
      <alignment horizontal="center"/>
    </xf>
    <xf numFmtId="17" fontId="6" fillId="0" borderId="0" xfId="3" quotePrefix="1" applyNumberFormat="1" applyFont="1" applyAlignment="1">
      <alignment horizontal="center"/>
    </xf>
    <xf numFmtId="38" fontId="9" fillId="0" borderId="0" xfId="0" applyNumberFormat="1" applyFont="1" applyAlignment="1">
      <alignment horizontal="center"/>
    </xf>
    <xf numFmtId="42" fontId="9" fillId="0" borderId="0" xfId="0" quotePrefix="1" applyNumberFormat="1" applyFont="1" applyAlignment="1">
      <alignment horizontal="center"/>
    </xf>
    <xf numFmtId="42" fontId="11" fillId="0" borderId="0" xfId="0" applyNumberFormat="1" applyFont="1" applyAlignment="1">
      <alignment horizontal="right"/>
    </xf>
    <xf numFmtId="0" fontId="10" fillId="0" borderId="0" xfId="0" applyFont="1"/>
    <xf numFmtId="38" fontId="7" fillId="0" borderId="0" xfId="0" applyNumberFormat="1" applyFont="1" applyAlignment="1">
      <alignment horizontal="center"/>
    </xf>
    <xf numFmtId="38" fontId="9" fillId="0" borderId="0" xfId="0" applyNumberFormat="1" applyFont="1" applyAlignment="1">
      <alignment horizontal="right"/>
    </xf>
    <xf numFmtId="38" fontId="1" fillId="0" borderId="0" xfId="0" applyNumberFormat="1" applyFont="1" applyAlignment="1">
      <alignment horizontal="right"/>
    </xf>
    <xf numFmtId="8" fontId="7" fillId="0" borderId="0" xfId="0" applyNumberFormat="1" applyFont="1" applyAlignment="1">
      <alignment horizontal="center"/>
    </xf>
    <xf numFmtId="6" fontId="8" fillId="0" borderId="0" xfId="0" applyNumberFormat="1" applyFont="1"/>
    <xf numFmtId="164" fontId="1" fillId="0" borderId="0" xfId="2" applyNumberFormat="1" applyFill="1" applyBorder="1" applyAlignment="1">
      <alignment horizontal="right"/>
    </xf>
    <xf numFmtId="38" fontId="1" fillId="0" borderId="0" xfId="2" applyNumberFormat="1" applyFill="1" applyBorder="1"/>
    <xf numFmtId="8" fontId="5" fillId="0" borderId="0" xfId="0" applyNumberFormat="1" applyFont="1"/>
    <xf numFmtId="10" fontId="1" fillId="0" borderId="3" xfId="2" applyNumberFormat="1" applyFont="1" applyFill="1" applyBorder="1"/>
    <xf numFmtId="10" fontId="8" fillId="0" borderId="0" xfId="2" applyNumberFormat="1" applyFont="1" applyFill="1" applyBorder="1"/>
    <xf numFmtId="42" fontId="1" fillId="0" borderId="2" xfId="0" applyNumberFormat="1" applyFont="1" applyBorder="1"/>
    <xf numFmtId="0" fontId="1" fillId="0" borderId="0" xfId="0" quotePrefix="1" applyFont="1"/>
    <xf numFmtId="8" fontId="8" fillId="0" borderId="0" xfId="0" applyNumberFormat="1" applyFont="1"/>
    <xf numFmtId="38" fontId="1" fillId="0" borderId="0" xfId="0" applyNumberFormat="1" applyFont="1"/>
    <xf numFmtId="43" fontId="1" fillId="0" borderId="0" xfId="0" applyNumberFormat="1" applyFont="1"/>
    <xf numFmtId="43" fontId="0" fillId="0" borderId="0" xfId="0" applyNumberFormat="1"/>
    <xf numFmtId="37" fontId="1" fillId="0" borderId="0" xfId="0" applyNumberFormat="1" applyFont="1" applyAlignment="1">
      <alignment horizontal="center"/>
    </xf>
    <xf numFmtId="42" fontId="1" fillId="0" borderId="6" xfId="0" applyNumberFormat="1" applyFont="1" applyBorder="1"/>
    <xf numFmtId="0" fontId="22" fillId="0" borderId="0" xfId="0" quotePrefix="1" applyFont="1" applyAlignment="1">
      <alignment horizontal="left"/>
    </xf>
    <xf numFmtId="38" fontId="0" fillId="0" borderId="0" xfId="0" applyNumberFormat="1" applyAlignment="1">
      <alignment horizontal="center"/>
    </xf>
    <xf numFmtId="169" fontId="1" fillId="0" borderId="0" xfId="3" applyNumberFormat="1"/>
    <xf numFmtId="0" fontId="7" fillId="0" borderId="0" xfId="3" applyFont="1"/>
    <xf numFmtId="7" fontId="1" fillId="0" borderId="0" xfId="3" applyNumberFormat="1"/>
    <xf numFmtId="5" fontId="1" fillId="0" borderId="0" xfId="3" applyNumberFormat="1"/>
    <xf numFmtId="170" fontId="1" fillId="0" borderId="0" xfId="1" applyNumberFormat="1" applyFont="1" applyFill="1"/>
    <xf numFmtId="41" fontId="1" fillId="0" borderId="2" xfId="5" applyNumberFormat="1" applyBorder="1"/>
    <xf numFmtId="5" fontId="1" fillId="0" borderId="0" xfId="5" applyNumberFormat="1"/>
    <xf numFmtId="0" fontId="23" fillId="0" borderId="0" xfId="0" applyFont="1" applyAlignment="1">
      <alignment horizontal="center"/>
    </xf>
    <xf numFmtId="0" fontId="23" fillId="0" borderId="0" xfId="0" applyFont="1"/>
    <xf numFmtId="37" fontId="23" fillId="0" borderId="0" xfId="0" applyNumberFormat="1" applyFont="1"/>
    <xf numFmtId="42" fontId="20" fillId="0" borderId="0" xfId="5" applyNumberFormat="1" applyFont="1"/>
    <xf numFmtId="41" fontId="20" fillId="0" borderId="0" xfId="5" applyNumberFormat="1" applyFont="1"/>
    <xf numFmtId="0" fontId="1" fillId="0" borderId="0" xfId="0" applyFont="1" applyAlignment="1">
      <alignment vertical="top" wrapText="1"/>
    </xf>
    <xf numFmtId="0" fontId="0" fillId="0" borderId="0" xfId="0" applyAlignment="1">
      <alignment horizontal="left" indent="1"/>
    </xf>
    <xf numFmtId="0" fontId="0" fillId="0" borderId="0" xfId="0" quotePrefix="1" applyAlignment="1">
      <alignment horizontal="left" indent="1"/>
    </xf>
    <xf numFmtId="42" fontId="20" fillId="0" borderId="2" xfId="5" applyNumberFormat="1" applyFont="1" applyBorder="1"/>
    <xf numFmtId="37" fontId="23" fillId="0" borderId="0" xfId="0" applyNumberFormat="1" applyFont="1" applyAlignment="1">
      <alignment horizontal="center"/>
    </xf>
    <xf numFmtId="39" fontId="2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3" xr:uid="{89A398E2-2819-4F09-AFB2-F3238723DC95}"/>
    <cellStyle name="Normal 3 5" xfId="4" xr:uid="{CAC78A03-9C7E-4921-B569-6A3668EF6C56}"/>
    <cellStyle name="Normal 4" xfId="5" xr:uid="{CB8A837E-D067-403C-A374-52082FC7C2A7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6E6B2-42F7-4B84-81D9-F91F17C9BFC7}">
  <sheetPr codeName="Sheet1">
    <pageSetUpPr fitToPage="1"/>
  </sheetPr>
  <dimension ref="A1:BL160"/>
  <sheetViews>
    <sheetView tabSelected="1" view="pageLayout" topLeftCell="C1" zoomScaleNormal="100" zoomScaleSheetLayoutView="75" workbookViewId="0">
      <selection activeCell="Y4" sqref="Y4"/>
    </sheetView>
  </sheetViews>
  <sheetFormatPr defaultColWidth="8.85546875" defaultRowHeight="12.75" x14ac:dyDescent="0.2"/>
  <cols>
    <col min="1" max="1" width="5.5703125" style="1" customWidth="1"/>
    <col min="2" max="2" width="1" customWidth="1"/>
    <col min="3" max="3" width="50.85546875" customWidth="1"/>
    <col min="4" max="4" width="1.140625" customWidth="1"/>
    <col min="5" max="5" width="12.85546875" customWidth="1"/>
    <col min="6" max="6" width="1.140625" customWidth="1"/>
    <col min="7" max="7" width="12.85546875" customWidth="1"/>
    <col min="8" max="8" width="1.140625" customWidth="1"/>
    <col min="9" max="9" width="12.85546875" customWidth="1"/>
    <col min="10" max="10" width="1.140625" customWidth="1"/>
    <col min="11" max="11" width="12.85546875" customWidth="1"/>
    <col min="12" max="12" width="1.140625" customWidth="1"/>
    <col min="13" max="13" width="12.85546875" customWidth="1"/>
    <col min="14" max="14" width="1.140625" customWidth="1"/>
    <col min="15" max="15" width="12.85546875" customWidth="1"/>
    <col min="16" max="16" width="1.140625" customWidth="1"/>
    <col min="17" max="17" width="13.85546875" customWidth="1"/>
    <col min="18" max="18" width="1.140625" customWidth="1"/>
    <col min="19" max="19" width="13.85546875" customWidth="1"/>
    <col min="20" max="20" width="1.140625" customWidth="1"/>
    <col min="21" max="21" width="12.85546875" customWidth="1"/>
    <col min="22" max="22" width="1.140625" customWidth="1"/>
    <col min="23" max="23" width="12.85546875" customWidth="1"/>
    <col min="24" max="24" width="1.140625" customWidth="1"/>
    <col min="25" max="25" width="12.85546875" customWidth="1"/>
    <col min="26" max="26" width="1.140625" customWidth="1"/>
    <col min="27" max="27" width="12.85546875" customWidth="1"/>
    <col min="28" max="28" width="1.140625" customWidth="1"/>
    <col min="29" max="29" width="3.42578125" customWidth="1"/>
    <col min="30" max="30" width="15.140625" style="53" customWidth="1"/>
    <col min="31" max="31" width="2.85546875" customWidth="1"/>
    <col min="32" max="32" width="10.85546875" customWidth="1"/>
    <col min="33" max="33" width="12.5703125" customWidth="1"/>
    <col min="34" max="34" width="11.85546875" customWidth="1"/>
    <col min="35" max="35" width="11.140625" bestFit="1" customWidth="1"/>
  </cols>
  <sheetData>
    <row r="1" spans="1:43" ht="15" customHeight="1" x14ac:dyDescent="0.25">
      <c r="AD1" s="2" t="s">
        <v>0</v>
      </c>
      <c r="AG1" s="3"/>
      <c r="AH1" s="3"/>
      <c r="AN1" s="3"/>
    </row>
    <row r="2" spans="1:43" ht="15" customHeight="1" x14ac:dyDescent="0.25">
      <c r="AD2" s="2"/>
      <c r="AG2" s="4"/>
      <c r="AH2" s="5"/>
    </row>
    <row r="3" spans="1:43" ht="15" customHeight="1" x14ac:dyDescent="0.25">
      <c r="AD3" s="2"/>
      <c r="AQ3" s="3"/>
    </row>
    <row r="4" spans="1:43" ht="17.100000000000001" customHeight="1" x14ac:dyDescent="0.25">
      <c r="A4" s="6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43" ht="17.100000000000001" customHeight="1" x14ac:dyDescent="0.25">
      <c r="A5" s="6" t="s">
        <v>131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F5" s="3"/>
    </row>
    <row r="6" spans="1:43" ht="1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43" ht="15" customHeight="1" x14ac:dyDescent="0.25">
      <c r="C7" s="9"/>
      <c r="D7" s="9"/>
      <c r="W7" s="3"/>
      <c r="AD7" s="10"/>
    </row>
    <row r="8" spans="1:43" ht="20.25" customHeight="1" x14ac:dyDescent="0.25">
      <c r="A8" s="11" t="s">
        <v>2</v>
      </c>
      <c r="E8" s="1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4"/>
      <c r="AC8" s="15"/>
      <c r="AD8" s="10"/>
    </row>
    <row r="9" spans="1:43" s="8" customFormat="1" ht="18.75" customHeight="1" thickBot="1" x14ac:dyDescent="0.3">
      <c r="A9" s="16" t="s">
        <v>3</v>
      </c>
      <c r="C9" s="16" t="s">
        <v>4</v>
      </c>
      <c r="E9" s="17" t="s">
        <v>84</v>
      </c>
      <c r="F9" s="18"/>
      <c r="G9" s="17" t="s">
        <v>85</v>
      </c>
      <c r="H9" s="18"/>
      <c r="I9" s="17" t="s">
        <v>86</v>
      </c>
      <c r="J9" s="19"/>
      <c r="K9" s="17" t="s">
        <v>87</v>
      </c>
      <c r="L9" s="18"/>
      <c r="M9" s="17" t="s">
        <v>88</v>
      </c>
      <c r="N9" s="18"/>
      <c r="O9" s="17" t="s">
        <v>89</v>
      </c>
      <c r="P9" s="20"/>
      <c r="Q9" s="17" t="s">
        <v>90</v>
      </c>
      <c r="R9" s="18"/>
      <c r="S9" s="17" t="s">
        <v>91</v>
      </c>
      <c r="T9" s="18"/>
      <c r="U9" s="17" t="s">
        <v>92</v>
      </c>
      <c r="V9" s="20"/>
      <c r="W9" s="17" t="s">
        <v>93</v>
      </c>
      <c r="X9" s="18"/>
      <c r="Y9" s="17" t="s">
        <v>94</v>
      </c>
      <c r="Z9" s="18"/>
      <c r="AA9" s="17" t="s">
        <v>95</v>
      </c>
      <c r="AB9" s="19"/>
      <c r="AC9" s="21"/>
      <c r="AD9" s="16" t="s">
        <v>5</v>
      </c>
      <c r="AE9" s="21"/>
      <c r="AF9" s="21"/>
    </row>
    <row r="10" spans="1:43" ht="15" customHeight="1" x14ac:dyDescent="0.2"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  <c r="AE10" s="5"/>
      <c r="AF10" s="5"/>
      <c r="AG10" s="5"/>
      <c r="AH10" s="24"/>
      <c r="AI10" s="5"/>
      <c r="AJ10" s="5"/>
      <c r="AK10" s="5"/>
      <c r="AL10" s="5"/>
      <c r="AM10" s="5"/>
      <c r="AN10" s="5"/>
      <c r="AO10" s="5"/>
    </row>
    <row r="11" spans="1:43" ht="15" customHeight="1" x14ac:dyDescent="0.2">
      <c r="A11" s="1">
        <v>1</v>
      </c>
      <c r="C11" s="25" t="s">
        <v>6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 t="s">
        <v>7</v>
      </c>
      <c r="AD11" s="27">
        <f>'Schedule 2'!AC29</f>
        <v>0</v>
      </c>
      <c r="AE11" s="5"/>
      <c r="AF11" s="4"/>
      <c r="AG11" s="5"/>
      <c r="AH11" s="24"/>
      <c r="AI11" s="5"/>
      <c r="AJ11" s="5"/>
      <c r="AK11" s="5"/>
      <c r="AL11" s="5"/>
      <c r="AM11" s="5"/>
      <c r="AN11" s="5"/>
      <c r="AO11" s="5"/>
    </row>
    <row r="12" spans="1:43" ht="15" customHeight="1" x14ac:dyDescent="0.2">
      <c r="C12" s="28" t="s">
        <v>8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7"/>
      <c r="AE12" s="5"/>
      <c r="AG12" s="5"/>
      <c r="AH12" s="24"/>
      <c r="AI12" s="5"/>
      <c r="AJ12" s="5"/>
      <c r="AK12" s="5"/>
      <c r="AL12" s="5"/>
      <c r="AM12" s="5"/>
      <c r="AN12" s="5"/>
      <c r="AO12" s="5"/>
    </row>
    <row r="13" spans="1:43" ht="15" customHeight="1" x14ac:dyDescent="0.2"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23"/>
      <c r="AE13" s="5"/>
      <c r="AF13" s="5"/>
      <c r="AG13" s="5"/>
      <c r="AH13" s="24"/>
      <c r="AI13" s="5"/>
      <c r="AJ13" s="5"/>
      <c r="AK13" s="5"/>
      <c r="AL13" s="5"/>
      <c r="AM13" s="5"/>
      <c r="AN13" s="5"/>
      <c r="AO13" s="5"/>
    </row>
    <row r="14" spans="1:43" ht="15" customHeight="1" x14ac:dyDescent="0.2">
      <c r="A14" s="1">
        <f>A11+1</f>
        <v>2</v>
      </c>
      <c r="C14" s="3" t="s">
        <v>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26" t="s">
        <v>7</v>
      </c>
      <c r="AD14" s="29">
        <f>'Schedule 3'!AD29</f>
        <v>0</v>
      </c>
      <c r="AE14" s="5"/>
      <c r="AF14" s="4"/>
      <c r="AG14" s="5"/>
      <c r="AH14" s="24"/>
      <c r="AI14" s="5"/>
      <c r="AJ14" s="5"/>
      <c r="AK14" s="5"/>
      <c r="AL14" s="5"/>
      <c r="AM14" s="5"/>
      <c r="AN14" s="5"/>
      <c r="AO14" s="5"/>
    </row>
    <row r="15" spans="1:43" ht="15" customHeight="1" x14ac:dyDescent="0.2">
      <c r="C15" s="182" t="s">
        <v>114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29"/>
      <c r="AE15" s="5"/>
      <c r="AF15" s="5"/>
      <c r="AG15" s="5"/>
      <c r="AH15" s="24"/>
      <c r="AI15" s="5"/>
      <c r="AJ15" s="5"/>
      <c r="AK15" s="5"/>
      <c r="AL15" s="5"/>
      <c r="AM15" s="5"/>
      <c r="AN15" s="5"/>
      <c r="AO15" s="5"/>
    </row>
    <row r="16" spans="1:43" ht="15" customHeight="1" x14ac:dyDescent="0.2"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29"/>
      <c r="AE16" s="5"/>
      <c r="AF16" s="5"/>
      <c r="AG16" s="5"/>
      <c r="AH16" s="24"/>
      <c r="AI16" s="5"/>
      <c r="AJ16" s="5"/>
      <c r="AK16" s="5"/>
      <c r="AL16" s="5"/>
      <c r="AM16" s="5"/>
      <c r="AN16" s="5"/>
      <c r="AO16" s="5"/>
    </row>
    <row r="17" spans="1:41" ht="15" customHeight="1" x14ac:dyDescent="0.2">
      <c r="A17" s="1">
        <f>A14+1</f>
        <v>3</v>
      </c>
      <c r="C17" s="3" t="s">
        <v>10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26" t="s">
        <v>7</v>
      </c>
      <c r="AD17" s="29">
        <f>'Schedule 4'!AE36</f>
        <v>0</v>
      </c>
      <c r="AE17" s="5"/>
      <c r="AF17" s="4"/>
      <c r="AG17" s="5"/>
      <c r="AH17" s="24"/>
      <c r="AI17" s="5"/>
      <c r="AJ17" s="5"/>
      <c r="AK17" s="5"/>
      <c r="AL17" s="5"/>
      <c r="AM17" s="5"/>
      <c r="AN17" s="5"/>
      <c r="AO17" s="5"/>
    </row>
    <row r="18" spans="1:41" ht="15" customHeight="1" x14ac:dyDescent="0.2">
      <c r="C18" s="182" t="s">
        <v>127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29"/>
      <c r="AE18" s="5"/>
      <c r="AF18" s="5"/>
      <c r="AG18" s="5"/>
      <c r="AH18" s="24"/>
      <c r="AI18" s="5"/>
      <c r="AJ18" s="5"/>
      <c r="AK18" s="5"/>
      <c r="AL18" s="5"/>
      <c r="AM18" s="5"/>
      <c r="AN18" s="5"/>
      <c r="AO18" s="5"/>
    </row>
    <row r="19" spans="1:41" ht="15" customHeight="1" x14ac:dyDescent="0.2">
      <c r="C19" s="28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29"/>
      <c r="AE19" s="5"/>
      <c r="AF19" s="5"/>
      <c r="AG19" s="5"/>
      <c r="AH19" s="24"/>
      <c r="AI19" s="5"/>
      <c r="AJ19" s="5"/>
      <c r="AK19" s="5"/>
      <c r="AL19" s="5"/>
      <c r="AM19" s="5"/>
      <c r="AN19" s="5"/>
      <c r="AO19" s="5"/>
    </row>
    <row r="20" spans="1:41" ht="15" customHeight="1" x14ac:dyDescent="0.2">
      <c r="A20" s="1">
        <f>A17+1</f>
        <v>4</v>
      </c>
      <c r="C20" s="30" t="s">
        <v>11</v>
      </c>
      <c r="E20" s="31">
        <v>0</v>
      </c>
      <c r="F20" s="32"/>
      <c r="G20" s="31">
        <v>0</v>
      </c>
      <c r="H20" s="32"/>
      <c r="I20" s="31">
        <v>0</v>
      </c>
      <c r="J20" s="32"/>
      <c r="K20" s="31">
        <v>0</v>
      </c>
      <c r="L20" s="32"/>
      <c r="M20" s="31">
        <v>0</v>
      </c>
      <c r="N20" s="32"/>
      <c r="O20" s="31">
        <v>0</v>
      </c>
      <c r="P20" s="32"/>
      <c r="Q20" s="31">
        <v>0</v>
      </c>
      <c r="R20" s="32"/>
      <c r="S20" s="31">
        <v>0</v>
      </c>
      <c r="T20" s="32"/>
      <c r="U20" s="31">
        <v>0</v>
      </c>
      <c r="V20" s="32"/>
      <c r="W20" s="31">
        <v>0</v>
      </c>
      <c r="X20" s="32"/>
      <c r="Y20" s="31">
        <v>0</v>
      </c>
      <c r="Z20" s="32"/>
      <c r="AA20" s="31">
        <v>0</v>
      </c>
      <c r="AB20" s="5"/>
      <c r="AC20" s="26" t="s">
        <v>7</v>
      </c>
      <c r="AD20" s="33">
        <f>SUM(E20:AC20)</f>
        <v>0</v>
      </c>
      <c r="AE20" s="5"/>
      <c r="AF20" s="4"/>
      <c r="AG20" s="5"/>
      <c r="AH20" s="24"/>
      <c r="AI20" s="5"/>
      <c r="AJ20" s="5"/>
      <c r="AK20" s="5"/>
      <c r="AL20" s="5"/>
      <c r="AM20" s="5"/>
      <c r="AN20" s="5"/>
      <c r="AO20" s="5"/>
    </row>
    <row r="21" spans="1:41" ht="15" customHeight="1" x14ac:dyDescent="0.2">
      <c r="C21" s="28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23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15" customHeight="1" x14ac:dyDescent="0.2">
      <c r="A22" s="1">
        <f>A20+1</f>
        <v>5</v>
      </c>
      <c r="C22" s="3" t="s">
        <v>12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27">
        <f>SUM(AD11:AD20)</f>
        <v>0</v>
      </c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15" customHeight="1" x14ac:dyDescent="0.2"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23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15" customHeight="1" x14ac:dyDescent="0.2">
      <c r="A24" s="1">
        <f>A22+1</f>
        <v>6</v>
      </c>
      <c r="C24" s="25" t="s">
        <v>13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34">
        <v>0.9</v>
      </c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ht="15" customHeight="1" x14ac:dyDescent="0.2"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23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ht="15" customHeight="1" x14ac:dyDescent="0.2">
      <c r="A26" s="1">
        <f>A24+1</f>
        <v>7</v>
      </c>
      <c r="C26" s="3" t="s">
        <v>14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26" t="s">
        <v>7</v>
      </c>
      <c r="AD26" s="27">
        <f>ROUND(AD22*AD24,0)</f>
        <v>0</v>
      </c>
      <c r="AE26" s="5"/>
      <c r="AF26" s="35"/>
      <c r="AG26" s="5"/>
      <c r="AH26" s="5"/>
      <c r="AI26" s="5"/>
      <c r="AJ26" s="5"/>
      <c r="AK26" s="5"/>
      <c r="AL26" s="5"/>
      <c r="AM26" s="5"/>
      <c r="AN26" s="5"/>
      <c r="AO26" s="5"/>
    </row>
    <row r="27" spans="1:41" ht="15" customHeight="1" x14ac:dyDescent="0.2"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23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ht="15" customHeight="1" x14ac:dyDescent="0.2">
      <c r="A28" s="1">
        <f>A26+1</f>
        <v>8</v>
      </c>
      <c r="C28" s="3" t="s">
        <v>96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23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ht="15" customHeight="1" x14ac:dyDescent="0.2">
      <c r="C29" s="28" t="s">
        <v>15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26" t="s">
        <v>7</v>
      </c>
      <c r="AD29" s="36">
        <f>'Schedule 5'!F30</f>
        <v>0</v>
      </c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ht="15" customHeight="1" x14ac:dyDescent="0.2"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29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ht="15" customHeight="1" x14ac:dyDescent="0.2">
      <c r="A31" s="1">
        <f>A28+1</f>
        <v>9</v>
      </c>
      <c r="C31" s="3" t="s">
        <v>16</v>
      </c>
      <c r="E31" s="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26" t="s">
        <v>7</v>
      </c>
      <c r="AD31" s="29">
        <f>AD26+AD29</f>
        <v>0</v>
      </c>
      <c r="AE31" s="5"/>
      <c r="AF31" s="4"/>
      <c r="AG31" s="5"/>
      <c r="AH31" s="5"/>
      <c r="AI31" s="5"/>
      <c r="AJ31" s="5"/>
      <c r="AK31" s="5"/>
      <c r="AL31" s="5"/>
      <c r="AM31" s="5"/>
      <c r="AN31" s="5"/>
      <c r="AO31" s="5"/>
    </row>
    <row r="32" spans="1:41" ht="15" customHeight="1" x14ac:dyDescent="0.2">
      <c r="E32" s="5"/>
      <c r="F32" s="5"/>
      <c r="G32" s="5"/>
      <c r="H32" s="5"/>
      <c r="I32" s="4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29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ht="15" customHeight="1" x14ac:dyDescent="0.2">
      <c r="A33" s="1">
        <f>A31+1</f>
        <v>10</v>
      </c>
      <c r="C33" s="25" t="s">
        <v>17</v>
      </c>
      <c r="E33" s="31">
        <v>0</v>
      </c>
      <c r="F33" s="32"/>
      <c r="G33" s="31">
        <v>0</v>
      </c>
      <c r="H33" s="32"/>
      <c r="I33" s="31">
        <v>0</v>
      </c>
      <c r="J33" s="32"/>
      <c r="K33" s="31">
        <v>0</v>
      </c>
      <c r="L33" s="32"/>
      <c r="M33" s="31">
        <v>0</v>
      </c>
      <c r="N33" s="32"/>
      <c r="O33" s="31">
        <v>0</v>
      </c>
      <c r="P33" s="32"/>
      <c r="Q33" s="31">
        <v>0</v>
      </c>
      <c r="R33" s="5"/>
      <c r="S33" s="31">
        <v>0</v>
      </c>
      <c r="T33" s="5"/>
      <c r="U33" s="31">
        <v>0</v>
      </c>
      <c r="V33" s="32"/>
      <c r="W33" s="31">
        <v>0</v>
      </c>
      <c r="X33" s="5"/>
      <c r="Y33" s="31">
        <v>0</v>
      </c>
      <c r="Z33" s="5"/>
      <c r="AA33" s="31">
        <v>0</v>
      </c>
      <c r="AB33" s="32"/>
      <c r="AC33" s="37" t="s">
        <v>18</v>
      </c>
      <c r="AD33" s="33">
        <f>SUM(E33:AC33)</f>
        <v>0</v>
      </c>
      <c r="AE33" s="5"/>
      <c r="AF33" s="4"/>
      <c r="AG33" s="5"/>
      <c r="AH33" s="5"/>
      <c r="AI33" s="5"/>
      <c r="AJ33" s="5"/>
      <c r="AK33" s="5"/>
      <c r="AL33" s="5"/>
      <c r="AM33" s="5"/>
      <c r="AN33" s="5"/>
      <c r="AO33" s="4"/>
    </row>
    <row r="34" spans="1:41" ht="15" customHeight="1" x14ac:dyDescent="0.2"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29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ht="15" customHeight="1" x14ac:dyDescent="0.2">
      <c r="A35" s="1">
        <f>A33+1</f>
        <v>11</v>
      </c>
      <c r="C35" s="3" t="s">
        <v>19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27">
        <f>AD31-AD33</f>
        <v>0</v>
      </c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4"/>
    </row>
    <row r="36" spans="1:41" ht="15" customHeight="1" x14ac:dyDescent="0.2"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23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ht="15" customHeight="1" x14ac:dyDescent="0.2">
      <c r="A37" s="1">
        <f>A35+1</f>
        <v>12</v>
      </c>
      <c r="C37" s="38" t="s">
        <v>20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10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ht="15" customHeight="1" x14ac:dyDescent="0.2">
      <c r="C38" t="s">
        <v>21</v>
      </c>
      <c r="E38" s="39"/>
      <c r="F38" s="5"/>
      <c r="G38" s="39"/>
      <c r="H38" s="5"/>
      <c r="I38" s="39"/>
      <c r="J38" s="5"/>
      <c r="K38" s="39"/>
      <c r="M38" s="39"/>
      <c r="O38" s="39"/>
      <c r="P38" s="39"/>
      <c r="Q38" s="39"/>
      <c r="R38" s="5"/>
      <c r="S38" s="39"/>
      <c r="T38" s="5"/>
      <c r="U38" s="39"/>
      <c r="V38" s="39"/>
      <c r="W38" s="39">
        <v>0</v>
      </c>
      <c r="X38" s="39">
        <v>0</v>
      </c>
      <c r="Y38" s="39">
        <v>0</v>
      </c>
      <c r="Z38" s="39">
        <v>0</v>
      </c>
      <c r="AA38" s="39">
        <v>0</v>
      </c>
      <c r="AB38" s="5"/>
      <c r="AC38" s="40" t="s">
        <v>22</v>
      </c>
      <c r="AD38" s="32">
        <f>SUM(Q38:U38)</f>
        <v>0</v>
      </c>
      <c r="AE38" s="5"/>
      <c r="AF38" s="35"/>
      <c r="AG38" s="5"/>
      <c r="AH38" s="4"/>
      <c r="AI38" s="5"/>
      <c r="AJ38" s="5"/>
      <c r="AK38" s="5"/>
      <c r="AL38" s="5"/>
      <c r="AM38" s="5"/>
      <c r="AN38" s="5"/>
      <c r="AO38" s="5"/>
    </row>
    <row r="39" spans="1:41" ht="15" customHeight="1" x14ac:dyDescent="0.2"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23"/>
      <c r="AE39" s="5"/>
      <c r="AF39" s="5"/>
      <c r="AG39" s="5"/>
      <c r="AH39" s="5"/>
      <c r="AI39" s="5"/>
      <c r="AJ39" s="4"/>
      <c r="AK39" s="5"/>
      <c r="AL39" s="4"/>
      <c r="AM39" s="5"/>
      <c r="AN39" s="5"/>
      <c r="AO39" s="5"/>
    </row>
    <row r="40" spans="1:41" ht="15" customHeight="1" thickBot="1" x14ac:dyDescent="0.25">
      <c r="A40" s="1">
        <f>A37+1</f>
        <v>13</v>
      </c>
      <c r="C40" s="25" t="s">
        <v>23</v>
      </c>
      <c r="D40" s="30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41">
        <f>IF(AD38=0,0,ROUND(AD35/AD38,6))</f>
        <v>0</v>
      </c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ht="15" customHeight="1" thickTop="1" x14ac:dyDescent="0.2"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23"/>
      <c r="AE41" s="5"/>
      <c r="AF41" s="5"/>
      <c r="AG41" s="5"/>
      <c r="AH41" s="5"/>
      <c r="AI41" s="5"/>
      <c r="AK41" s="5"/>
      <c r="AL41" s="5"/>
      <c r="AM41" s="5"/>
      <c r="AN41" s="5"/>
      <c r="AO41" s="5"/>
    </row>
    <row r="42" spans="1:41" ht="15" customHeight="1" x14ac:dyDescent="0.2">
      <c r="A42" s="25" t="s">
        <v>24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23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1:41" ht="15" customHeight="1" x14ac:dyDescent="0.2">
      <c r="A43" s="42" t="s">
        <v>25</v>
      </c>
      <c r="C43" s="3" t="s">
        <v>26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23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ht="15" customHeight="1" x14ac:dyDescent="0.2">
      <c r="C44" t="s">
        <v>27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23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1:41" ht="15" customHeight="1" x14ac:dyDescent="0.2">
      <c r="A45" s="43" t="s">
        <v>28</v>
      </c>
      <c r="C45" t="s">
        <v>120</v>
      </c>
      <c r="E45" s="5"/>
      <c r="F45" s="5"/>
      <c r="G45" s="177"/>
      <c r="H45" s="178"/>
      <c r="I45" s="178"/>
      <c r="J45" s="178"/>
      <c r="K45" s="178"/>
      <c r="L45" s="178"/>
      <c r="M45" s="178"/>
      <c r="N45" s="178"/>
      <c r="O45" s="178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44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ht="15" customHeight="1" x14ac:dyDescent="0.2">
      <c r="A46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44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ht="15" customHeight="1" x14ac:dyDescent="0.2">
      <c r="A47" s="43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44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ht="15" customHeight="1" x14ac:dyDescent="0.2">
      <c r="C48" s="1" t="s">
        <v>29</v>
      </c>
      <c r="E48" s="45"/>
      <c r="F48" s="46"/>
      <c r="G48" s="46"/>
      <c r="H48" s="46"/>
      <c r="I48" s="46"/>
      <c r="J48" s="46"/>
      <c r="K48" s="46"/>
      <c r="L48" s="46"/>
      <c r="M48" s="46"/>
      <c r="N48" s="46"/>
      <c r="O48" s="4"/>
      <c r="P48" s="47"/>
      <c r="Q48" s="48"/>
      <c r="R48" s="48"/>
      <c r="S48" s="48"/>
      <c r="T48" s="48"/>
      <c r="U48" s="48"/>
      <c r="V48" s="48"/>
      <c r="W48" s="48"/>
      <c r="X48" s="48"/>
      <c r="Y48" s="48"/>
      <c r="Z48" s="47"/>
      <c r="AA48" s="47"/>
      <c r="AB48" s="47"/>
      <c r="AC48" s="47"/>
      <c r="AD48" s="23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3:64" ht="15" customHeight="1" x14ac:dyDescent="0.2">
      <c r="C49" s="1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23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3:64" ht="15" customHeight="1" x14ac:dyDescent="0.2">
      <c r="C50" s="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23"/>
      <c r="AE50" s="5"/>
      <c r="AF50" s="5"/>
      <c r="AG50" s="5"/>
      <c r="AH50" s="5"/>
      <c r="AI50" s="5"/>
      <c r="AK50" s="5"/>
      <c r="AL50" s="5"/>
      <c r="AM50" s="5"/>
      <c r="AN50" s="5"/>
      <c r="AO50" s="5"/>
    </row>
    <row r="51" spans="3:64" ht="15" customHeight="1" x14ac:dyDescent="0.2">
      <c r="C51" s="1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23"/>
      <c r="AE51" s="5"/>
      <c r="AF51" s="5"/>
      <c r="AG51" s="5"/>
      <c r="AH51" s="5"/>
      <c r="AI51" s="5"/>
      <c r="AK51" s="5"/>
      <c r="AL51" s="5"/>
      <c r="AM51" s="5"/>
      <c r="AN51" s="5"/>
      <c r="AO51" s="5"/>
    </row>
    <row r="52" spans="3:64" ht="15" customHeight="1" x14ac:dyDescent="0.2">
      <c r="C52" s="1" t="s">
        <v>30</v>
      </c>
      <c r="E52" s="49"/>
      <c r="F52" s="50"/>
      <c r="G52" s="49"/>
      <c r="H52" s="50"/>
      <c r="I52" s="49"/>
      <c r="J52" s="50"/>
      <c r="K52" s="50"/>
      <c r="L52" s="50"/>
      <c r="M52" s="50"/>
      <c r="N52" s="50"/>
      <c r="O52" s="5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23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3:64" ht="15" customHeight="1" x14ac:dyDescent="0.2">
      <c r="C53" s="1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23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3:64" ht="15" customHeight="1" x14ac:dyDescent="0.2">
      <c r="C54" s="1" t="s">
        <v>31</v>
      </c>
      <c r="E54" s="52"/>
      <c r="F54" s="50"/>
      <c r="G54" s="50"/>
      <c r="H54" s="50"/>
      <c r="I54" s="50"/>
      <c r="J54" s="50"/>
      <c r="K54" s="50"/>
      <c r="L54" s="50"/>
      <c r="M54" s="50"/>
      <c r="N54" s="50"/>
      <c r="O54" s="5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23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3:64" ht="15" customHeight="1" x14ac:dyDescent="0.2">
      <c r="C55" s="1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23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3:64" ht="15" customHeight="1" x14ac:dyDescent="0.2">
      <c r="C56" s="1" t="s">
        <v>32</v>
      </c>
      <c r="E56" s="45"/>
      <c r="F56" s="46"/>
      <c r="G56" s="46"/>
      <c r="H56" s="46"/>
      <c r="I56" s="46"/>
      <c r="J56" s="46"/>
      <c r="K56" s="46"/>
      <c r="L56" s="46"/>
      <c r="M56" s="46"/>
      <c r="N56" s="46"/>
      <c r="O56" s="4"/>
      <c r="P56" s="47"/>
      <c r="Q56" s="48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23"/>
      <c r="AE56" s="5"/>
      <c r="AF56" s="5"/>
      <c r="AH56" s="5"/>
      <c r="AI56" s="5"/>
      <c r="AJ56" s="5"/>
      <c r="AK56" s="5"/>
      <c r="AL56" s="5"/>
      <c r="AM56" s="5"/>
      <c r="AN56" s="5"/>
      <c r="AO56" s="5"/>
    </row>
    <row r="57" spans="3:64" ht="15" customHeight="1" x14ac:dyDescent="0.2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23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3:64" ht="15" customHeight="1" x14ac:dyDescent="0.2">
      <c r="E58" s="5"/>
      <c r="F58" s="5"/>
      <c r="G58" s="4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23"/>
      <c r="AE58" s="5"/>
      <c r="AF58" s="5"/>
      <c r="AG58" s="4"/>
      <c r="AH58" s="5"/>
      <c r="AI58" s="5"/>
      <c r="AJ58" s="5"/>
      <c r="AK58" s="5"/>
      <c r="AL58" s="5"/>
      <c r="AM58" s="5"/>
      <c r="AN58" s="5"/>
      <c r="AO58" s="5"/>
    </row>
    <row r="59" spans="3:64" ht="15" customHeight="1" x14ac:dyDescent="0.2">
      <c r="E59" s="5"/>
      <c r="F59" s="5"/>
      <c r="G59" s="4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23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BL59" s="3"/>
    </row>
    <row r="60" spans="3:64" ht="15" customHeight="1" x14ac:dyDescent="0.2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23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3:64" ht="15" customHeight="1" x14ac:dyDescent="0.2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23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3:64" ht="15" customHeight="1" x14ac:dyDescent="0.2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23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3:64" ht="15" customHeight="1" x14ac:dyDescent="0.2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23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3:64" ht="15" customHeight="1" x14ac:dyDescent="0.2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44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</row>
    <row r="65" spans="5:41" ht="15" customHeight="1" x14ac:dyDescent="0.2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44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</row>
    <row r="66" spans="5:41" ht="15" customHeight="1" x14ac:dyDescent="0.2"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44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</row>
    <row r="67" spans="5:41" ht="15" customHeight="1" x14ac:dyDescent="0.2"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44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</row>
    <row r="68" spans="5:41" ht="15" customHeight="1" x14ac:dyDescent="0.2"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44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</row>
    <row r="69" spans="5:41" ht="15" customHeight="1" x14ac:dyDescent="0.2"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44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</row>
    <row r="70" spans="5:41" ht="15" customHeight="1" x14ac:dyDescent="0.2"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44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</row>
    <row r="71" spans="5:41" ht="15" customHeight="1" x14ac:dyDescent="0.2"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44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</row>
    <row r="72" spans="5:41" ht="15" customHeight="1" x14ac:dyDescent="0.2"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44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</row>
    <row r="73" spans="5:41" ht="15" customHeight="1" x14ac:dyDescent="0.2"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44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</row>
    <row r="74" spans="5:41" ht="15" customHeight="1" x14ac:dyDescent="0.2"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44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</row>
    <row r="75" spans="5:41" ht="15" customHeight="1" x14ac:dyDescent="0.2"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44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</row>
    <row r="76" spans="5:41" ht="15" customHeight="1" x14ac:dyDescent="0.2"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44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</row>
    <row r="77" spans="5:41" ht="15" customHeight="1" x14ac:dyDescent="0.2"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44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</row>
    <row r="78" spans="5:41" ht="15" customHeight="1" x14ac:dyDescent="0.2"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44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</row>
    <row r="79" spans="5:41" ht="15" customHeight="1" x14ac:dyDescent="0.2"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44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</row>
    <row r="80" spans="5:41" ht="15" customHeight="1" x14ac:dyDescent="0.2"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44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</row>
    <row r="81" spans="5:41" ht="15" customHeight="1" x14ac:dyDescent="0.2"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44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</row>
    <row r="82" spans="5:41" ht="15" customHeight="1" x14ac:dyDescent="0.2"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44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</row>
    <row r="83" spans="5:41" ht="15" customHeight="1" x14ac:dyDescent="0.2"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44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</row>
    <row r="84" spans="5:41" ht="15" customHeight="1" x14ac:dyDescent="0.2"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44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</row>
    <row r="85" spans="5:41" ht="15" customHeight="1" x14ac:dyDescent="0.2"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44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</row>
    <row r="86" spans="5:41" ht="15" customHeight="1" x14ac:dyDescent="0.2"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44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</row>
    <row r="87" spans="5:41" ht="15" customHeight="1" x14ac:dyDescent="0.2"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44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</row>
    <row r="88" spans="5:41" ht="15" customHeight="1" x14ac:dyDescent="0.2"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44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</row>
    <row r="89" spans="5:41" ht="15" customHeight="1" x14ac:dyDescent="0.2"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44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</row>
    <row r="90" spans="5:41" ht="15" customHeight="1" x14ac:dyDescent="0.2"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44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</row>
    <row r="91" spans="5:41" ht="15" customHeight="1" x14ac:dyDescent="0.2"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44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</row>
    <row r="92" spans="5:41" ht="15" customHeight="1" x14ac:dyDescent="0.2"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44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</row>
    <row r="93" spans="5:41" ht="15" customHeight="1" x14ac:dyDescent="0.2"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44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</row>
    <row r="94" spans="5:41" ht="15" customHeight="1" x14ac:dyDescent="0.2"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44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</row>
    <row r="95" spans="5:41" ht="15" customHeight="1" x14ac:dyDescent="0.2"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44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</row>
    <row r="96" spans="5:41" ht="15" customHeight="1" x14ac:dyDescent="0.2"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44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</row>
    <row r="97" spans="5:41" ht="15" customHeight="1" x14ac:dyDescent="0.2"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44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</row>
    <row r="98" spans="5:41" ht="15" customHeight="1" x14ac:dyDescent="0.2"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44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</row>
    <row r="99" spans="5:41" ht="15" customHeight="1" x14ac:dyDescent="0.2"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44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</row>
    <row r="100" spans="5:41" ht="15" customHeight="1" x14ac:dyDescent="0.2"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44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</row>
    <row r="101" spans="5:41" ht="15" customHeight="1" x14ac:dyDescent="0.2"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44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</row>
    <row r="102" spans="5:41" ht="15" customHeight="1" x14ac:dyDescent="0.2"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44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</row>
    <row r="103" spans="5:41" ht="15" customHeight="1" x14ac:dyDescent="0.2"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44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</row>
    <row r="104" spans="5:41" ht="15" customHeight="1" x14ac:dyDescent="0.2"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44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</row>
    <row r="105" spans="5:41" ht="15" customHeight="1" x14ac:dyDescent="0.2"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44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</row>
    <row r="106" spans="5:41" ht="15" customHeight="1" x14ac:dyDescent="0.2"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44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</row>
    <row r="107" spans="5:41" ht="15" customHeight="1" x14ac:dyDescent="0.2"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44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</row>
    <row r="108" spans="5:41" ht="15" customHeight="1" x14ac:dyDescent="0.2"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44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</row>
    <row r="109" spans="5:41" ht="15" customHeight="1" x14ac:dyDescent="0.2"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44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</row>
    <row r="110" spans="5:41" ht="15" customHeight="1" x14ac:dyDescent="0.2"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44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</row>
    <row r="111" spans="5:41" ht="15" customHeight="1" x14ac:dyDescent="0.2"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44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</row>
    <row r="112" spans="5:41" ht="15" customHeight="1" x14ac:dyDescent="0.2"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44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</row>
    <row r="113" spans="5:41" ht="15" customHeight="1" x14ac:dyDescent="0.2"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44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</row>
    <row r="114" spans="5:41" ht="15" customHeight="1" x14ac:dyDescent="0.2"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44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</row>
    <row r="115" spans="5:41" ht="15" customHeight="1" x14ac:dyDescent="0.2"/>
    <row r="116" spans="5:41" ht="15" customHeight="1" x14ac:dyDescent="0.2"/>
    <row r="117" spans="5:41" ht="15" customHeight="1" x14ac:dyDescent="0.2"/>
    <row r="118" spans="5:41" ht="15" customHeight="1" x14ac:dyDescent="0.2"/>
    <row r="119" spans="5:41" ht="15" customHeight="1" x14ac:dyDescent="0.2"/>
    <row r="120" spans="5:41" ht="15" customHeight="1" x14ac:dyDescent="0.2"/>
    <row r="121" spans="5:41" ht="15" customHeight="1" x14ac:dyDescent="0.2"/>
    <row r="122" spans="5:41" ht="15" customHeight="1" x14ac:dyDescent="0.2"/>
    <row r="123" spans="5:41" ht="15" customHeight="1" x14ac:dyDescent="0.2"/>
    <row r="124" spans="5:41" ht="15" customHeight="1" x14ac:dyDescent="0.2"/>
    <row r="125" spans="5:41" ht="15" customHeight="1" x14ac:dyDescent="0.2"/>
    <row r="126" spans="5:41" ht="15" customHeight="1" x14ac:dyDescent="0.2"/>
    <row r="127" spans="5:41" ht="15" customHeight="1" x14ac:dyDescent="0.2"/>
    <row r="128" spans="5:41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</sheetData>
  <printOptions horizontalCentered="1"/>
  <pageMargins left="0.5" right="0.5" top="1" bottom="1" header="0.3" footer="0.3"/>
  <pageSetup scale="52" orientation="landscape" cellComments="asDisplayed" r:id="rId1"/>
  <headerFooter alignWithMargins="0">
    <oddHeader>&amp;R&amp;"Times New Roman,Bold"KyPSC Case No. 2024-00354
Attachment LDS-1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ED52-1475-4CF7-B3A2-6DD40ACF73F8}">
  <sheetPr codeName="Sheet2">
    <pageSetUpPr fitToPage="1"/>
  </sheetPr>
  <dimension ref="A1:BF116"/>
  <sheetViews>
    <sheetView view="pageLayout" topLeftCell="K1" zoomScaleNormal="95" zoomScaleSheetLayoutView="75" workbookViewId="0">
      <selection activeCell="Y4" sqref="Y4"/>
    </sheetView>
  </sheetViews>
  <sheetFormatPr defaultColWidth="8.85546875" defaultRowHeight="12.75" x14ac:dyDescent="0.2"/>
  <cols>
    <col min="1" max="1" width="5.140625" customWidth="1"/>
    <col min="2" max="2" width="1.85546875" customWidth="1"/>
    <col min="3" max="3" width="50.5703125" customWidth="1"/>
    <col min="4" max="4" width="3.85546875" customWidth="1"/>
    <col min="5" max="5" width="13.42578125" bestFit="1" customWidth="1"/>
    <col min="6" max="6" width="1.85546875" customWidth="1"/>
    <col min="7" max="7" width="12.140625" bestFit="1" customWidth="1"/>
    <col min="8" max="8" width="1.85546875" customWidth="1"/>
    <col min="9" max="9" width="12.140625" bestFit="1" customWidth="1"/>
    <col min="10" max="10" width="1.85546875" customWidth="1"/>
    <col min="11" max="11" width="12.140625" customWidth="1"/>
    <col min="12" max="12" width="1.85546875" customWidth="1"/>
    <col min="13" max="13" width="12.140625" customWidth="1"/>
    <col min="14" max="14" width="1.85546875" customWidth="1"/>
    <col min="15" max="15" width="12.140625" customWidth="1"/>
    <col min="16" max="16" width="1.85546875" customWidth="1"/>
    <col min="17" max="17" width="12.140625" customWidth="1"/>
    <col min="18" max="18" width="1.85546875" customWidth="1"/>
    <col min="19" max="19" width="12.140625" customWidth="1"/>
    <col min="20" max="20" width="2" customWidth="1"/>
    <col min="21" max="21" width="13.140625" customWidth="1"/>
    <col min="22" max="22" width="2.5703125" customWidth="1"/>
    <col min="23" max="23" width="12.140625" customWidth="1"/>
    <col min="24" max="24" width="1.85546875" customWidth="1"/>
    <col min="25" max="25" width="12.140625" customWidth="1"/>
    <col min="26" max="26" width="1.85546875" customWidth="1"/>
    <col min="27" max="27" width="13.42578125" customWidth="1"/>
    <col min="28" max="28" width="1.85546875" customWidth="1"/>
    <col min="29" max="29" width="13.85546875" style="56" customWidth="1"/>
    <col min="30" max="30" width="6.28515625" customWidth="1"/>
    <col min="35" max="35" width="10.85546875" customWidth="1"/>
    <col min="36" max="36" width="4" customWidth="1"/>
    <col min="49" max="49" width="11.140625" customWidth="1"/>
    <col min="53" max="53" width="5.140625" customWidth="1"/>
    <col min="57" max="57" width="4.140625" customWidth="1"/>
  </cols>
  <sheetData>
    <row r="1" spans="1:58" ht="15" customHeight="1" x14ac:dyDescent="0.25">
      <c r="AC1" s="54" t="s">
        <v>33</v>
      </c>
      <c r="AE1" s="3"/>
      <c r="AL1" s="3"/>
      <c r="AM1" s="3"/>
    </row>
    <row r="2" spans="1:58" ht="15" customHeight="1" x14ac:dyDescent="0.25">
      <c r="C2" s="25"/>
      <c r="AC2" s="55"/>
      <c r="AE2" s="3"/>
      <c r="AL2" s="3"/>
    </row>
    <row r="3" spans="1:58" ht="15" customHeight="1" x14ac:dyDescent="0.2">
      <c r="C3" s="25"/>
      <c r="AG3" s="57"/>
      <c r="AH3" s="57"/>
      <c r="AI3" s="5"/>
      <c r="AJ3" s="5"/>
      <c r="AK3" s="58"/>
      <c r="AL3" s="58"/>
      <c r="AM3" s="58"/>
      <c r="AN3" s="58"/>
      <c r="AO3" s="58"/>
      <c r="AP3" s="58"/>
    </row>
    <row r="4" spans="1:58" ht="17.100000000000001" customHeight="1" x14ac:dyDescent="0.25">
      <c r="A4" s="7" t="str">
        <f>'Schedule 1'!A4</f>
        <v>DUKE ENERGY KENTUCKY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F4" s="3"/>
      <c r="AG4" s="5"/>
      <c r="AH4" s="5"/>
      <c r="AI4" s="5"/>
      <c r="AJ4" s="5"/>
      <c r="AK4" s="3"/>
      <c r="AL4" s="3"/>
      <c r="AP4" s="3"/>
      <c r="AU4" s="3"/>
      <c r="AX4" s="3"/>
      <c r="BB4" s="3"/>
      <c r="BF4" s="3"/>
    </row>
    <row r="5" spans="1:58" ht="17.100000000000001" customHeight="1" x14ac:dyDescent="0.25">
      <c r="A5" s="6" t="s">
        <v>34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58" ht="17.100000000000001" customHeight="1" x14ac:dyDescent="0.25">
      <c r="A6" s="59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58" ht="15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</row>
    <row r="8" spans="1:58" ht="15" customHeight="1" x14ac:dyDescent="0.25">
      <c r="A8" s="6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62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58" ht="15" customHeight="1" x14ac:dyDescent="0.25">
      <c r="A9" s="11" t="s">
        <v>2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58" s="8" customFormat="1" ht="15" customHeight="1" thickBot="1" x14ac:dyDescent="0.3">
      <c r="A10" s="63" t="s">
        <v>3</v>
      </c>
      <c r="B10" s="64"/>
      <c r="C10" s="63" t="s">
        <v>4</v>
      </c>
      <c r="D10" s="65"/>
      <c r="E10" s="66" t="str">
        <f>'Schedule 1'!E9</f>
        <v>Jan-XX</v>
      </c>
      <c r="F10" s="67"/>
      <c r="G10" s="66" t="str">
        <f>'Schedule 1'!G9</f>
        <v>Feb-XX</v>
      </c>
      <c r="H10" s="67"/>
      <c r="I10" s="66" t="str">
        <f>'Schedule 1'!I9</f>
        <v>Mar-XX</v>
      </c>
      <c r="J10" s="66"/>
      <c r="K10" s="66" t="str">
        <f>'Schedule 1'!K9</f>
        <v>Apr-XX</v>
      </c>
      <c r="L10" s="67"/>
      <c r="M10" s="66" t="str">
        <f>'Schedule 1'!M9</f>
        <v>May-XX</v>
      </c>
      <c r="N10" s="68"/>
      <c r="O10" s="66" t="str">
        <f>'Schedule 1'!O9</f>
        <v>Jun-XX</v>
      </c>
      <c r="P10" s="69"/>
      <c r="Q10" s="66" t="str">
        <f>'Schedule 1'!Q9</f>
        <v>Jul-XX</v>
      </c>
      <c r="R10" s="67"/>
      <c r="S10" s="66" t="str">
        <f>'Schedule 1'!S9</f>
        <v>Aug-XX</v>
      </c>
      <c r="T10" s="67"/>
      <c r="U10" s="66" t="str">
        <f>'Schedule 1'!U9</f>
        <v>Sep-XX</v>
      </c>
      <c r="V10" s="69"/>
      <c r="W10" s="66" t="str">
        <f>'Schedule 1'!W9</f>
        <v>Oct-XX</v>
      </c>
      <c r="X10" s="67"/>
      <c r="Y10" s="66" t="str">
        <f>'Schedule 1'!Y9</f>
        <v>Nov-XX</v>
      </c>
      <c r="Z10" s="67"/>
      <c r="AA10" s="66" t="str">
        <f>'Schedule 1'!AA9</f>
        <v>Dec-XX</v>
      </c>
      <c r="AB10" s="66"/>
      <c r="AC10" s="70" t="s">
        <v>5</v>
      </c>
    </row>
    <row r="11" spans="1:58" ht="15" customHeight="1" x14ac:dyDescent="0.2">
      <c r="A11" s="1">
        <f>MAX(A9:A$9)+1</f>
        <v>1</v>
      </c>
      <c r="C11" s="71" t="s">
        <v>35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3"/>
      <c r="AD11" s="5"/>
      <c r="AE11" s="5"/>
      <c r="AF11" s="5"/>
      <c r="AG11" s="5"/>
      <c r="AH11" s="5"/>
      <c r="AI11" s="5"/>
      <c r="AJ11" s="5"/>
    </row>
    <row r="12" spans="1:58" ht="15" customHeight="1" x14ac:dyDescent="0.2">
      <c r="A12" s="1">
        <f>MAX(A$9:A11)+1</f>
        <v>2</v>
      </c>
      <c r="C12" t="s">
        <v>36</v>
      </c>
      <c r="D12" s="1" t="s">
        <v>7</v>
      </c>
      <c r="E12" s="72">
        <v>0</v>
      </c>
      <c r="F12" s="73"/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4"/>
      <c r="AC12" s="27">
        <f>SUM(E12:AA12)</f>
        <v>0</v>
      </c>
      <c r="AD12" s="5"/>
      <c r="AE12" s="5"/>
      <c r="AF12" s="5"/>
      <c r="AG12" s="5"/>
      <c r="AH12" s="5"/>
      <c r="AI12" s="5"/>
      <c r="AJ12" s="5"/>
      <c r="AK12" s="58"/>
      <c r="AL12" s="58"/>
      <c r="AM12" s="58"/>
      <c r="AN12" s="58"/>
      <c r="AO12" s="58"/>
      <c r="AP12" s="58"/>
    </row>
    <row r="13" spans="1:58" ht="15" customHeight="1" x14ac:dyDescent="0.2">
      <c r="A13" s="1">
        <f>MAX(A$9:A12)+1</f>
        <v>3</v>
      </c>
      <c r="C13" s="75" t="s">
        <v>37</v>
      </c>
      <c r="D13" s="1" t="s">
        <v>7</v>
      </c>
      <c r="E13" s="76">
        <v>0</v>
      </c>
      <c r="F13" s="76"/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  <c r="W13" s="76">
        <v>0</v>
      </c>
      <c r="X13" s="76">
        <v>0</v>
      </c>
      <c r="Y13" s="76">
        <v>0</v>
      </c>
      <c r="Z13" s="76">
        <v>0</v>
      </c>
      <c r="AA13" s="76">
        <v>0</v>
      </c>
      <c r="AB13" s="76"/>
      <c r="AC13" s="77">
        <f t="shared" ref="AC13:AC16" si="0">SUM(E13:AA13)</f>
        <v>0</v>
      </c>
      <c r="AD13" s="5"/>
      <c r="AE13" s="5"/>
      <c r="AF13" s="5"/>
      <c r="AG13" s="5"/>
      <c r="AH13" s="5"/>
      <c r="AI13" s="5"/>
      <c r="AJ13" s="5"/>
      <c r="AK13" s="58"/>
      <c r="AL13" s="58"/>
      <c r="AM13" s="58"/>
      <c r="AN13" s="58"/>
      <c r="AO13" s="58"/>
      <c r="AP13" s="58"/>
    </row>
    <row r="14" spans="1:58" ht="15" customHeight="1" x14ac:dyDescent="0.2">
      <c r="A14" s="1">
        <f>MAX(A$9:A13)+1</f>
        <v>4</v>
      </c>
      <c r="C14" t="s">
        <v>38</v>
      </c>
      <c r="D14" s="1" t="s">
        <v>7</v>
      </c>
      <c r="E14" s="76">
        <v>0</v>
      </c>
      <c r="F14" s="76"/>
      <c r="G14" s="76">
        <v>0</v>
      </c>
      <c r="H14" s="76"/>
      <c r="I14" s="76">
        <v>0</v>
      </c>
      <c r="J14" s="76"/>
      <c r="K14" s="76">
        <v>0</v>
      </c>
      <c r="L14" s="76"/>
      <c r="M14" s="76">
        <v>0</v>
      </c>
      <c r="N14" s="76"/>
      <c r="O14" s="76">
        <v>0</v>
      </c>
      <c r="P14" s="76"/>
      <c r="Q14" s="76">
        <v>0</v>
      </c>
      <c r="R14" s="76"/>
      <c r="S14" s="76">
        <v>0</v>
      </c>
      <c r="T14" s="76"/>
      <c r="U14" s="76">
        <v>0</v>
      </c>
      <c r="V14" s="76"/>
      <c r="W14" s="76">
        <v>0</v>
      </c>
      <c r="X14" s="76"/>
      <c r="Y14" s="76">
        <v>0</v>
      </c>
      <c r="Z14" s="76"/>
      <c r="AA14" s="76">
        <v>0</v>
      </c>
      <c r="AB14" s="76"/>
      <c r="AC14" s="77">
        <f t="shared" si="0"/>
        <v>0</v>
      </c>
      <c r="AD14" s="5"/>
      <c r="AE14" s="5"/>
      <c r="AF14" s="5"/>
      <c r="AG14" s="5"/>
      <c r="AH14" s="5"/>
      <c r="AI14" s="5"/>
      <c r="AJ14" s="5"/>
      <c r="AK14" s="58"/>
      <c r="AL14" s="58"/>
      <c r="AM14" s="58"/>
      <c r="AN14" s="58"/>
      <c r="AO14" s="58"/>
      <c r="AP14" s="58"/>
    </row>
    <row r="15" spans="1:58" ht="15" customHeight="1" x14ac:dyDescent="0.2">
      <c r="A15" s="1">
        <f>MAX(A$9:A14)+1</f>
        <v>5</v>
      </c>
      <c r="B15" s="78"/>
      <c r="C15" s="3" t="s">
        <v>39</v>
      </c>
      <c r="D15" s="1" t="s">
        <v>7</v>
      </c>
      <c r="E15" s="76">
        <v>0</v>
      </c>
      <c r="F15" s="77"/>
      <c r="G15" s="76">
        <v>0</v>
      </c>
      <c r="H15" s="77">
        <v>0</v>
      </c>
      <c r="I15" s="76">
        <v>0</v>
      </c>
      <c r="J15" s="76">
        <v>0</v>
      </c>
      <c r="K15" s="76">
        <v>0</v>
      </c>
      <c r="L15" s="77">
        <v>0</v>
      </c>
      <c r="M15" s="76">
        <v>0</v>
      </c>
      <c r="N15" s="77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76"/>
      <c r="AC15" s="77">
        <f t="shared" si="0"/>
        <v>0</v>
      </c>
      <c r="AD15" s="5"/>
      <c r="AE15" s="5"/>
      <c r="AF15" s="5"/>
      <c r="AG15" s="5"/>
      <c r="AH15" s="5"/>
      <c r="AI15" s="5"/>
      <c r="AJ15" s="5"/>
      <c r="AK15" s="58"/>
      <c r="AL15" s="58"/>
      <c r="AM15" s="58"/>
      <c r="AN15" s="58"/>
      <c r="AO15" s="58"/>
      <c r="AP15" s="58"/>
    </row>
    <row r="16" spans="1:58" ht="15" customHeight="1" x14ac:dyDescent="0.2">
      <c r="A16" s="1">
        <f>MAX(A$9:A15)+1</f>
        <v>6</v>
      </c>
      <c r="C16" t="s">
        <v>40</v>
      </c>
      <c r="D16" s="1" t="s">
        <v>7</v>
      </c>
      <c r="E16" s="79">
        <v>0</v>
      </c>
      <c r="F16" s="76"/>
      <c r="G16" s="79">
        <v>0</v>
      </c>
      <c r="H16" s="76">
        <v>0</v>
      </c>
      <c r="I16" s="79">
        <v>0</v>
      </c>
      <c r="J16" s="76">
        <v>0</v>
      </c>
      <c r="K16" s="79">
        <v>0</v>
      </c>
      <c r="L16" s="76">
        <v>0</v>
      </c>
      <c r="M16" s="79">
        <v>0</v>
      </c>
      <c r="N16" s="76">
        <v>0</v>
      </c>
      <c r="O16" s="79">
        <v>0</v>
      </c>
      <c r="P16" s="76">
        <v>0</v>
      </c>
      <c r="Q16" s="79">
        <v>0</v>
      </c>
      <c r="R16" s="76">
        <v>0</v>
      </c>
      <c r="S16" s="79">
        <v>0</v>
      </c>
      <c r="T16" s="76">
        <v>0</v>
      </c>
      <c r="U16" s="79">
        <v>0</v>
      </c>
      <c r="V16" s="76">
        <v>0</v>
      </c>
      <c r="W16" s="79">
        <v>0</v>
      </c>
      <c r="X16" s="76">
        <v>0</v>
      </c>
      <c r="Y16" s="79">
        <v>0</v>
      </c>
      <c r="Z16" s="76">
        <v>0</v>
      </c>
      <c r="AA16" s="79">
        <v>0</v>
      </c>
      <c r="AB16" s="76"/>
      <c r="AC16" s="80">
        <f t="shared" si="0"/>
        <v>0</v>
      </c>
      <c r="AD16" s="5"/>
      <c r="AE16" s="5"/>
      <c r="AF16" s="5"/>
      <c r="AG16" s="5"/>
      <c r="AH16" s="5"/>
      <c r="AI16" s="5"/>
      <c r="AJ16" s="5"/>
      <c r="AK16" s="58"/>
      <c r="AL16" s="58"/>
      <c r="AM16" s="58"/>
      <c r="AN16" s="58"/>
      <c r="AO16" s="58"/>
      <c r="AP16" s="58"/>
    </row>
    <row r="17" spans="1:42" ht="15" customHeight="1" x14ac:dyDescent="0.2">
      <c r="A17" s="1"/>
      <c r="D17" s="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2"/>
      <c r="AD17" s="5"/>
      <c r="AE17" s="5"/>
      <c r="AF17" s="5"/>
      <c r="AG17" s="5"/>
      <c r="AH17" s="5"/>
      <c r="AI17" s="5"/>
      <c r="AJ17" s="5"/>
      <c r="AK17" s="58"/>
      <c r="AL17" s="58"/>
      <c r="AM17" s="58"/>
      <c r="AN17" s="58"/>
      <c r="AO17" s="58"/>
      <c r="AP17" s="58"/>
    </row>
    <row r="18" spans="1:42" ht="15" customHeight="1" x14ac:dyDescent="0.2">
      <c r="A18" s="1">
        <f>MAX(A$9:A17)+1</f>
        <v>7</v>
      </c>
      <c r="C18" s="25" t="s">
        <v>41</v>
      </c>
      <c r="D18" s="83"/>
      <c r="E18" s="84">
        <f>SUM(E12:E17)</f>
        <v>0</v>
      </c>
      <c r="F18" s="85"/>
      <c r="G18" s="84">
        <f>SUM(G12:G17)</f>
        <v>0</v>
      </c>
      <c r="H18" s="85"/>
      <c r="I18" s="84">
        <f>SUM(I12:I17)</f>
        <v>0</v>
      </c>
      <c r="J18" s="85"/>
      <c r="K18" s="84">
        <f>SUM(K12:K17)</f>
        <v>0</v>
      </c>
      <c r="L18" s="85"/>
      <c r="M18" s="84">
        <f>SUM(M12:M17)</f>
        <v>0</v>
      </c>
      <c r="N18" s="85"/>
      <c r="O18" s="84">
        <f>SUM(O12:O17)</f>
        <v>0</v>
      </c>
      <c r="P18" s="85"/>
      <c r="Q18" s="84">
        <f>SUM(Q12:Q17)</f>
        <v>0</v>
      </c>
      <c r="R18" s="85"/>
      <c r="S18" s="84">
        <f>SUM(S12:S17)</f>
        <v>0</v>
      </c>
      <c r="T18" s="85"/>
      <c r="U18" s="84">
        <f>SUM(U12:U17)</f>
        <v>0</v>
      </c>
      <c r="V18" s="85"/>
      <c r="W18" s="84">
        <f>SUM(W12:W17)</f>
        <v>0</v>
      </c>
      <c r="X18" s="85"/>
      <c r="Y18" s="84">
        <f>SUM(Y12:Y17)</f>
        <v>0</v>
      </c>
      <c r="Z18" s="85"/>
      <c r="AA18" s="84">
        <f>SUM(AA12:AA17)</f>
        <v>0</v>
      </c>
      <c r="AB18" s="85"/>
      <c r="AC18" s="86">
        <f>SUM(E18:AA18)</f>
        <v>0</v>
      </c>
      <c r="AD18" s="5"/>
      <c r="AE18" s="5"/>
      <c r="AF18" s="5"/>
      <c r="AG18" s="5"/>
      <c r="AH18" s="5"/>
      <c r="AI18" s="5"/>
      <c r="AJ18" s="5"/>
      <c r="AK18" s="58"/>
      <c r="AL18" s="58"/>
      <c r="AM18" s="58"/>
      <c r="AN18" s="58"/>
      <c r="AO18" s="58"/>
      <c r="AP18" s="58"/>
    </row>
    <row r="19" spans="1:42" ht="15" customHeight="1" x14ac:dyDescent="0.2">
      <c r="A19" s="1"/>
      <c r="C19" s="3"/>
      <c r="D19" s="1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23"/>
      <c r="AD19" s="5"/>
      <c r="AE19" s="5"/>
      <c r="AF19" s="5"/>
      <c r="AG19" s="5"/>
      <c r="AH19" s="5"/>
      <c r="AI19" s="5"/>
      <c r="AJ19" s="5"/>
      <c r="AK19" s="58"/>
      <c r="AL19" s="58"/>
      <c r="AM19" s="58"/>
      <c r="AN19" s="58"/>
      <c r="AO19" s="58"/>
      <c r="AP19" s="58"/>
    </row>
    <row r="20" spans="1:42" ht="15" customHeight="1" x14ac:dyDescent="0.2">
      <c r="A20" s="1">
        <f>MAX(A$9:A19)+1</f>
        <v>8</v>
      </c>
      <c r="C20" s="71" t="s">
        <v>42</v>
      </c>
      <c r="D20" s="1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23"/>
      <c r="AD20" s="5"/>
      <c r="AE20" s="5"/>
      <c r="AF20" s="5"/>
      <c r="AG20" s="5"/>
      <c r="AH20" s="5"/>
      <c r="AI20" s="5"/>
      <c r="AJ20" s="5"/>
      <c r="AK20" s="58"/>
      <c r="AL20" s="58"/>
      <c r="AM20" s="58"/>
      <c r="AN20" s="58"/>
      <c r="AO20" s="58"/>
      <c r="AP20" s="58"/>
    </row>
    <row r="21" spans="1:42" ht="15" customHeight="1" x14ac:dyDescent="0.2">
      <c r="A21" s="1">
        <f>MAX(A$9:A20)+1</f>
        <v>9</v>
      </c>
      <c r="C21" t="s">
        <v>43</v>
      </c>
      <c r="D21" s="1" t="s">
        <v>7</v>
      </c>
      <c r="E21" s="72">
        <v>0</v>
      </c>
      <c r="F21" s="88"/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4"/>
      <c r="AC21" s="27">
        <f>SUM(E21:AA21)</f>
        <v>0</v>
      </c>
      <c r="AD21" s="5"/>
      <c r="AE21" s="5"/>
      <c r="AF21" s="5"/>
      <c r="AG21" s="5"/>
      <c r="AH21" s="5"/>
      <c r="AI21" s="5"/>
      <c r="AJ21" s="5"/>
      <c r="AK21" s="58"/>
      <c r="AL21" s="58"/>
      <c r="AM21" s="58"/>
      <c r="AN21" s="58"/>
      <c r="AO21" s="58"/>
      <c r="AP21" s="58"/>
    </row>
    <row r="22" spans="1:42" ht="15" customHeight="1" x14ac:dyDescent="0.2">
      <c r="A22" s="1">
        <f>MAX(A$9:A21)+1</f>
        <v>10</v>
      </c>
      <c r="C22" s="3" t="s">
        <v>44</v>
      </c>
      <c r="D22" s="1" t="s">
        <v>7</v>
      </c>
      <c r="E22" s="76">
        <v>0</v>
      </c>
      <c r="F22" s="77"/>
      <c r="G22" s="76">
        <v>0</v>
      </c>
      <c r="H22" s="77">
        <v>0</v>
      </c>
      <c r="I22" s="76">
        <v>0</v>
      </c>
      <c r="J22" s="76">
        <v>0</v>
      </c>
      <c r="K22" s="76">
        <v>0</v>
      </c>
      <c r="L22" s="77">
        <v>0</v>
      </c>
      <c r="M22" s="76">
        <v>0</v>
      </c>
      <c r="N22" s="77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  <c r="W22" s="76">
        <v>0</v>
      </c>
      <c r="X22" s="76">
        <v>0</v>
      </c>
      <c r="Y22" s="76">
        <v>0</v>
      </c>
      <c r="Z22" s="76">
        <v>0</v>
      </c>
      <c r="AA22" s="76">
        <v>0</v>
      </c>
      <c r="AB22" s="76"/>
      <c r="AC22" s="77">
        <f t="shared" ref="AC22:AC25" si="1">SUM(E22:AA22)</f>
        <v>0</v>
      </c>
      <c r="AD22" s="5"/>
      <c r="AE22" s="89"/>
      <c r="AF22" s="89"/>
      <c r="AG22" s="22"/>
      <c r="AH22" s="5"/>
      <c r="AI22" s="5"/>
      <c r="AJ22" s="5"/>
      <c r="AK22" s="58"/>
      <c r="AL22" s="58"/>
      <c r="AM22" s="58"/>
      <c r="AN22" s="58"/>
      <c r="AO22" s="58"/>
      <c r="AP22" s="58"/>
    </row>
    <row r="23" spans="1:42" ht="15" customHeight="1" x14ac:dyDescent="0.2">
      <c r="A23" s="1">
        <f>MAX(A$9:A22)+1</f>
        <v>11</v>
      </c>
      <c r="C23" s="75" t="s">
        <v>45</v>
      </c>
      <c r="D23" s="1" t="s">
        <v>7</v>
      </c>
      <c r="E23" s="76">
        <v>0</v>
      </c>
      <c r="F23" s="77"/>
      <c r="G23" s="76">
        <v>0</v>
      </c>
      <c r="H23" s="77">
        <v>0</v>
      </c>
      <c r="I23" s="76">
        <v>0</v>
      </c>
      <c r="J23" s="76">
        <v>0</v>
      </c>
      <c r="K23" s="76">
        <v>0</v>
      </c>
      <c r="L23" s="77">
        <v>0</v>
      </c>
      <c r="M23" s="76">
        <v>0</v>
      </c>
      <c r="N23" s="77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  <c r="W23" s="76">
        <v>0</v>
      </c>
      <c r="X23" s="76">
        <v>0</v>
      </c>
      <c r="Y23" s="76">
        <v>0</v>
      </c>
      <c r="Z23" s="76">
        <v>0</v>
      </c>
      <c r="AA23" s="76">
        <v>0</v>
      </c>
      <c r="AB23" s="76"/>
      <c r="AC23" s="77">
        <f t="shared" si="1"/>
        <v>0</v>
      </c>
      <c r="AD23" s="5"/>
      <c r="AE23" s="5"/>
      <c r="AF23" s="5"/>
      <c r="AG23" s="5"/>
      <c r="AH23" s="5"/>
      <c r="AI23" s="5"/>
      <c r="AJ23" s="5"/>
      <c r="AK23" s="58"/>
      <c r="AL23" s="58"/>
      <c r="AM23" s="58"/>
      <c r="AN23" s="58"/>
      <c r="AO23" s="58"/>
      <c r="AP23" s="58"/>
    </row>
    <row r="24" spans="1:42" ht="15" customHeight="1" x14ac:dyDescent="0.2">
      <c r="A24" s="1">
        <f>MAX(A$9:A23)+1</f>
        <v>12</v>
      </c>
      <c r="B24" s="78" t="s">
        <v>46</v>
      </c>
      <c r="C24" s="3" t="s">
        <v>47</v>
      </c>
      <c r="D24" s="1" t="s">
        <v>7</v>
      </c>
      <c r="E24" s="76">
        <v>0</v>
      </c>
      <c r="F24" s="77"/>
      <c r="G24" s="76">
        <v>0</v>
      </c>
      <c r="H24" s="77"/>
      <c r="I24" s="76">
        <v>0</v>
      </c>
      <c r="J24" s="76"/>
      <c r="K24" s="76">
        <v>0</v>
      </c>
      <c r="L24" s="77"/>
      <c r="M24" s="76">
        <v>0</v>
      </c>
      <c r="N24" s="77"/>
      <c r="O24" s="76">
        <v>0</v>
      </c>
      <c r="P24" s="76"/>
      <c r="Q24" s="77">
        <v>0</v>
      </c>
      <c r="R24" s="77"/>
      <c r="S24" s="77">
        <v>0</v>
      </c>
      <c r="T24" s="76"/>
      <c r="U24" s="77">
        <v>0</v>
      </c>
      <c r="V24" s="76"/>
      <c r="W24" s="77">
        <v>0</v>
      </c>
      <c r="X24" s="76"/>
      <c r="Y24" s="77">
        <v>0</v>
      </c>
      <c r="Z24" s="76"/>
      <c r="AA24" s="77">
        <v>0</v>
      </c>
      <c r="AB24" s="76"/>
      <c r="AC24" s="77">
        <f>SUM(E24:AA24)</f>
        <v>0</v>
      </c>
      <c r="AD24" s="4"/>
    </row>
    <row r="25" spans="1:42" ht="15" customHeight="1" x14ac:dyDescent="0.2">
      <c r="A25" s="1">
        <f>MAX(A$9:A24)+1</f>
        <v>13</v>
      </c>
      <c r="B25" s="90"/>
      <c r="C25" s="90" t="s">
        <v>48</v>
      </c>
      <c r="D25" s="1" t="s">
        <v>7</v>
      </c>
      <c r="E25" s="79">
        <v>0</v>
      </c>
      <c r="F25" s="76"/>
      <c r="G25" s="79">
        <v>0</v>
      </c>
      <c r="H25" s="76"/>
      <c r="I25" s="79">
        <v>0</v>
      </c>
      <c r="J25" s="76"/>
      <c r="K25" s="79">
        <v>0</v>
      </c>
      <c r="L25" s="76"/>
      <c r="M25" s="79">
        <v>0</v>
      </c>
      <c r="N25" s="76"/>
      <c r="O25" s="79">
        <v>0</v>
      </c>
      <c r="P25" s="76"/>
      <c r="Q25" s="79">
        <v>0</v>
      </c>
      <c r="R25" s="76"/>
      <c r="S25" s="79">
        <v>0</v>
      </c>
      <c r="T25" s="76"/>
      <c r="U25" s="79">
        <v>0</v>
      </c>
      <c r="V25" s="76"/>
      <c r="W25" s="79">
        <v>0</v>
      </c>
      <c r="X25" s="76"/>
      <c r="Y25" s="79">
        <v>0</v>
      </c>
      <c r="Z25" s="76"/>
      <c r="AA25" s="79">
        <v>0</v>
      </c>
      <c r="AB25" s="76"/>
      <c r="AC25" s="91">
        <f t="shared" si="1"/>
        <v>0</v>
      </c>
      <c r="AD25" s="5"/>
      <c r="AE25" s="5"/>
      <c r="AF25" s="5"/>
      <c r="AG25" s="5"/>
      <c r="AH25" s="5"/>
      <c r="AI25" s="5"/>
      <c r="AJ25" s="5"/>
      <c r="AK25" s="58"/>
      <c r="AL25" s="58"/>
      <c r="AM25" s="58"/>
      <c r="AN25" s="58"/>
      <c r="AO25" s="58"/>
      <c r="AP25" s="58"/>
    </row>
    <row r="26" spans="1:42" ht="15" customHeight="1" x14ac:dyDescent="0.2">
      <c r="A26" s="1"/>
      <c r="D26" s="1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23"/>
      <c r="AD26" s="5"/>
      <c r="AE26" s="5"/>
      <c r="AF26" s="5"/>
      <c r="AG26" s="5"/>
      <c r="AH26" s="5"/>
      <c r="AI26" s="5"/>
      <c r="AJ26" s="5"/>
      <c r="AK26" s="58"/>
      <c r="AL26" s="58"/>
      <c r="AM26" s="58"/>
      <c r="AN26" s="58"/>
      <c r="AO26" s="58"/>
      <c r="AP26" s="58"/>
    </row>
    <row r="27" spans="1:42" ht="15" customHeight="1" x14ac:dyDescent="0.2">
      <c r="A27" s="1">
        <f>MAX(A$9:A26)+1</f>
        <v>14</v>
      </c>
      <c r="C27" s="25" t="s">
        <v>49</v>
      </c>
      <c r="D27" s="83"/>
      <c r="E27" s="84">
        <f>SUM(E19:E25)</f>
        <v>0</v>
      </c>
      <c r="F27" s="85"/>
      <c r="G27" s="84">
        <f>SUM(G19:G25)</f>
        <v>0</v>
      </c>
      <c r="H27" s="85"/>
      <c r="I27" s="84">
        <f>SUM(I19:I25)</f>
        <v>0</v>
      </c>
      <c r="J27" s="85"/>
      <c r="K27" s="84">
        <f>SUM(K19:K25)</f>
        <v>0</v>
      </c>
      <c r="L27" s="85"/>
      <c r="M27" s="84">
        <f>SUM(M19:M25)</f>
        <v>0</v>
      </c>
      <c r="N27" s="85"/>
      <c r="O27" s="84">
        <f>SUM(O19:O25)</f>
        <v>0</v>
      </c>
      <c r="P27" s="85"/>
      <c r="Q27" s="84">
        <f>SUM(Q19:Q25)</f>
        <v>0</v>
      </c>
      <c r="R27" s="85"/>
      <c r="S27" s="84">
        <f>SUM(S19:S25)</f>
        <v>0</v>
      </c>
      <c r="T27" s="85"/>
      <c r="U27" s="84">
        <f>SUM(U19:U25)</f>
        <v>0</v>
      </c>
      <c r="V27" s="85"/>
      <c r="W27" s="84">
        <f>SUM(W19:W25)</f>
        <v>0</v>
      </c>
      <c r="X27" s="85"/>
      <c r="Y27" s="84">
        <f>SUM(Y19:Y25)</f>
        <v>0</v>
      </c>
      <c r="Z27" s="85"/>
      <c r="AA27" s="84">
        <f>SUM(AA19:AA25)</f>
        <v>0</v>
      </c>
      <c r="AB27" s="85"/>
      <c r="AC27" s="86">
        <f>SUM(E27:AA27)</f>
        <v>0</v>
      </c>
      <c r="AD27" s="5"/>
      <c r="AE27" s="5"/>
      <c r="AF27" s="5"/>
      <c r="AG27" s="5"/>
      <c r="AH27" s="5"/>
      <c r="AI27" s="5"/>
      <c r="AJ27" s="5"/>
      <c r="AK27" s="58"/>
      <c r="AL27" s="58"/>
      <c r="AM27" s="58"/>
      <c r="AN27" s="58"/>
      <c r="AO27" s="58"/>
      <c r="AP27" s="58"/>
    </row>
    <row r="28" spans="1:42" ht="15" customHeight="1" x14ac:dyDescent="0.2">
      <c r="A28" s="1"/>
      <c r="D28" s="1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3"/>
      <c r="AD28" s="5"/>
      <c r="AE28" s="5"/>
      <c r="AF28" s="5"/>
      <c r="AG28" s="5"/>
      <c r="AH28" s="5"/>
      <c r="AI28" s="5"/>
      <c r="AJ28" s="5"/>
      <c r="AK28" s="58"/>
      <c r="AL28" s="58"/>
      <c r="AM28" s="58"/>
      <c r="AN28" s="58"/>
      <c r="AO28" s="58"/>
      <c r="AP28" s="58"/>
    </row>
    <row r="29" spans="1:42" ht="15" customHeight="1" thickBot="1" x14ac:dyDescent="0.25">
      <c r="A29" s="1">
        <f>MAX(A$9:A28)+1</f>
        <v>15</v>
      </c>
      <c r="C29" s="25" t="s">
        <v>50</v>
      </c>
      <c r="D29" s="83"/>
      <c r="E29" s="94">
        <f>E18-E27</f>
        <v>0</v>
      </c>
      <c r="F29" s="85"/>
      <c r="G29" s="94">
        <f>G18-G27</f>
        <v>0</v>
      </c>
      <c r="H29" s="85"/>
      <c r="I29" s="94">
        <f>I18-I27</f>
        <v>0</v>
      </c>
      <c r="J29" s="85"/>
      <c r="K29" s="94">
        <f>K18-K27</f>
        <v>0</v>
      </c>
      <c r="L29" s="85"/>
      <c r="M29" s="94">
        <f>M18-M27</f>
        <v>0</v>
      </c>
      <c r="N29" s="85"/>
      <c r="O29" s="94">
        <f>O18-O27</f>
        <v>0</v>
      </c>
      <c r="P29" s="85"/>
      <c r="Q29" s="94">
        <f>Q18-Q27</f>
        <v>0</v>
      </c>
      <c r="R29" s="85"/>
      <c r="S29" s="94">
        <f>S18-S27</f>
        <v>0</v>
      </c>
      <c r="T29" s="85"/>
      <c r="U29" s="94">
        <f>U18-U27</f>
        <v>0</v>
      </c>
      <c r="V29" s="85"/>
      <c r="W29" s="94">
        <f>W18-W27</f>
        <v>0</v>
      </c>
      <c r="X29" s="85"/>
      <c r="Y29" s="94">
        <f>Y18-Y27</f>
        <v>0</v>
      </c>
      <c r="Z29" s="85"/>
      <c r="AA29" s="94">
        <f>AA18-AA27</f>
        <v>0</v>
      </c>
      <c r="AB29" s="85"/>
      <c r="AC29" s="95">
        <f>SUM(E29:AA29)</f>
        <v>0</v>
      </c>
      <c r="AD29" s="96"/>
      <c r="AE29" s="76"/>
      <c r="AF29" s="76"/>
      <c r="AG29" s="76"/>
      <c r="AH29" s="76"/>
      <c r="AI29" s="76"/>
      <c r="AJ29" s="5"/>
    </row>
    <row r="30" spans="1:42" ht="15" customHeight="1" thickTop="1" x14ac:dyDescent="0.2">
      <c r="A30" s="1"/>
      <c r="D30" s="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97"/>
      <c r="AD30" s="5"/>
      <c r="AE30" s="5"/>
      <c r="AF30" s="5"/>
      <c r="AG30" s="5"/>
      <c r="AH30" s="5"/>
      <c r="AI30" s="5"/>
      <c r="AJ30" s="5"/>
    </row>
    <row r="31" spans="1:42" ht="15" customHeight="1" x14ac:dyDescent="0.2">
      <c r="A31" s="1"/>
      <c r="C31" s="98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99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100"/>
      <c r="AD31" s="5"/>
      <c r="AE31" s="5"/>
      <c r="AF31" s="5"/>
      <c r="AG31" s="5"/>
      <c r="AH31" s="5"/>
      <c r="AI31" s="5"/>
      <c r="AJ31" s="5"/>
    </row>
    <row r="32" spans="1:42" ht="15" customHeight="1" x14ac:dyDescent="0.2">
      <c r="A32" s="101"/>
      <c r="B32" s="102"/>
      <c r="C32" s="102"/>
      <c r="D32" s="102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4"/>
      <c r="AD32" s="5"/>
      <c r="AE32" s="5"/>
      <c r="AF32" s="5"/>
      <c r="AG32" s="5"/>
      <c r="AH32" s="5"/>
      <c r="AI32" s="5"/>
      <c r="AJ32" s="5"/>
    </row>
    <row r="33" spans="1:36" ht="15" customHeight="1" x14ac:dyDescent="0.2">
      <c r="A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23"/>
      <c r="AD33" s="5"/>
      <c r="AE33" s="5"/>
      <c r="AF33" s="5"/>
      <c r="AG33" s="5"/>
      <c r="AH33" s="5"/>
      <c r="AI33" s="5"/>
      <c r="AJ33" s="5"/>
    </row>
    <row r="34" spans="1:36" ht="15" customHeight="1" x14ac:dyDescent="0.2">
      <c r="A34" s="1"/>
      <c r="C34" s="25" t="s">
        <v>24</v>
      </c>
      <c r="E34" s="5"/>
      <c r="F34" s="5"/>
      <c r="G34" s="5"/>
      <c r="H34" s="5"/>
      <c r="I34" s="5"/>
      <c r="J34" s="5"/>
      <c r="K34" s="105"/>
      <c r="L34" s="5"/>
      <c r="M34" s="5"/>
      <c r="N34" s="5"/>
      <c r="O34" s="5"/>
      <c r="P34" s="5"/>
      <c r="Q34" s="5"/>
      <c r="R34" s="5"/>
      <c r="S34" s="30"/>
      <c r="T34" s="5"/>
      <c r="U34" s="5"/>
      <c r="V34" s="5"/>
      <c r="W34" s="5"/>
      <c r="X34" s="5"/>
      <c r="Y34" s="5"/>
      <c r="Z34" s="5"/>
      <c r="AA34" s="5"/>
      <c r="AB34" s="5"/>
      <c r="AC34" s="23"/>
      <c r="AD34" s="5"/>
      <c r="AE34" s="5"/>
      <c r="AF34" s="5"/>
      <c r="AG34" s="5"/>
      <c r="AH34" s="5"/>
      <c r="AI34" s="5"/>
      <c r="AJ34" s="5"/>
    </row>
    <row r="35" spans="1:36" ht="15" customHeight="1" x14ac:dyDescent="0.2">
      <c r="A35" s="1"/>
      <c r="C35" s="106" t="s">
        <v>51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23"/>
      <c r="AD35" s="5"/>
      <c r="AE35" s="5"/>
      <c r="AF35" s="5"/>
      <c r="AG35" s="5"/>
      <c r="AH35" s="5"/>
      <c r="AI35" s="5"/>
      <c r="AJ35" s="5"/>
    </row>
    <row r="36" spans="1:36" ht="15" customHeight="1" x14ac:dyDescent="0.2">
      <c r="C36" s="183" t="s">
        <v>129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23"/>
      <c r="AD36" s="5"/>
      <c r="AE36" s="5"/>
      <c r="AF36" s="5"/>
      <c r="AG36" s="5"/>
      <c r="AH36" s="5"/>
      <c r="AI36" s="5"/>
      <c r="AJ36" s="5"/>
    </row>
    <row r="37" spans="1:36" ht="15" customHeight="1" x14ac:dyDescent="0.2">
      <c r="C37" s="183" t="s">
        <v>130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23"/>
      <c r="AD37" s="185" t="s">
        <v>132</v>
      </c>
      <c r="AE37" s="5"/>
      <c r="AF37" s="5"/>
      <c r="AG37" s="5"/>
      <c r="AH37" s="5"/>
      <c r="AI37" s="5"/>
      <c r="AJ37" s="5"/>
    </row>
    <row r="38" spans="1:36" ht="15" customHeight="1" x14ac:dyDescent="0.2">
      <c r="C38" s="10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23"/>
      <c r="AD38" s="5"/>
      <c r="AE38" s="5"/>
      <c r="AF38" s="5"/>
      <c r="AG38" s="5"/>
      <c r="AH38" s="5"/>
      <c r="AI38" s="5"/>
      <c r="AJ38" s="5"/>
    </row>
    <row r="39" spans="1:36" ht="15" customHeight="1" x14ac:dyDescent="0.2">
      <c r="C39" s="10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23"/>
      <c r="AD39" s="5"/>
      <c r="AE39" s="5"/>
      <c r="AF39" s="5"/>
      <c r="AG39" s="5"/>
      <c r="AH39" s="5"/>
      <c r="AI39" s="5"/>
      <c r="AJ39" s="5"/>
    </row>
    <row r="40" spans="1:36" ht="15" customHeight="1" x14ac:dyDescent="0.2">
      <c r="C40" s="10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23"/>
      <c r="AD40" s="5"/>
      <c r="AE40" s="5"/>
      <c r="AF40" s="5"/>
      <c r="AG40" s="5"/>
      <c r="AH40" s="5"/>
      <c r="AI40" s="5"/>
      <c r="AJ40" s="5"/>
    </row>
    <row r="41" spans="1:36" ht="15" customHeight="1" x14ac:dyDescent="0.2"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107"/>
      <c r="AD41" s="5"/>
      <c r="AE41" s="5"/>
      <c r="AF41" s="5"/>
      <c r="AG41" s="5"/>
      <c r="AH41" s="5"/>
      <c r="AI41" s="5"/>
      <c r="AJ41" s="5"/>
    </row>
    <row r="42" spans="1:36" ht="15" customHeight="1" x14ac:dyDescent="0.2"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107"/>
      <c r="AD42" s="5"/>
      <c r="AE42" s="5"/>
      <c r="AF42" s="5"/>
      <c r="AG42" s="5"/>
      <c r="AH42" s="5"/>
      <c r="AI42" s="5"/>
      <c r="AJ42" s="5"/>
    </row>
    <row r="43" spans="1:36" ht="15" customHeight="1" x14ac:dyDescent="0.2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107"/>
      <c r="AD43" s="5"/>
      <c r="AE43" s="5"/>
      <c r="AF43" s="5"/>
      <c r="AG43" s="5"/>
      <c r="AH43" s="5"/>
      <c r="AI43" s="5"/>
      <c r="AJ43" s="5"/>
    </row>
    <row r="44" spans="1:36" ht="15" customHeight="1" x14ac:dyDescent="0.2"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107"/>
      <c r="AD44" s="5"/>
      <c r="AE44" s="5"/>
      <c r="AF44" s="5"/>
      <c r="AG44" s="5"/>
      <c r="AH44" s="5"/>
      <c r="AI44" s="5"/>
      <c r="AJ44" s="5"/>
    </row>
    <row r="45" spans="1:36" ht="15" customHeight="1" x14ac:dyDescent="0.2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107"/>
      <c r="AD45" s="5"/>
      <c r="AE45" s="5"/>
      <c r="AF45" s="5"/>
      <c r="AG45" s="5"/>
      <c r="AH45" s="5"/>
      <c r="AI45" s="5"/>
      <c r="AJ45" s="5"/>
    </row>
    <row r="46" spans="1:36" ht="15" customHeight="1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107"/>
      <c r="AD46" s="5"/>
      <c r="AE46" s="5"/>
      <c r="AF46" s="5"/>
      <c r="AG46" s="5"/>
      <c r="AH46" s="5"/>
      <c r="AI46" s="5"/>
      <c r="AJ46" s="5"/>
    </row>
    <row r="47" spans="1:36" ht="15" customHeight="1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107"/>
      <c r="AD47" s="5"/>
      <c r="AE47" s="5"/>
      <c r="AF47" s="5"/>
      <c r="AG47" s="5"/>
      <c r="AH47" s="5"/>
      <c r="AI47" s="5"/>
      <c r="AJ47" s="5"/>
    </row>
    <row r="48" spans="1:36" ht="15" customHeight="1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107"/>
      <c r="AD48" s="5"/>
      <c r="AE48" s="5"/>
      <c r="AF48" s="5"/>
      <c r="AG48" s="5"/>
      <c r="AH48" s="5"/>
      <c r="AI48" s="5"/>
      <c r="AJ48" s="5"/>
    </row>
    <row r="49" spans="5:36" ht="15" customHeight="1" x14ac:dyDescent="0.2"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107"/>
      <c r="AD49" s="5"/>
      <c r="AE49" s="5"/>
      <c r="AF49" s="5"/>
      <c r="AG49" s="5"/>
      <c r="AH49" s="5"/>
      <c r="AI49" s="5"/>
      <c r="AJ49" s="5"/>
    </row>
    <row r="50" spans="5:36" ht="15" customHeight="1" x14ac:dyDescent="0.2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107"/>
      <c r="AD50" s="5"/>
      <c r="AE50" s="5"/>
      <c r="AF50" s="5"/>
      <c r="AG50" s="5"/>
      <c r="AH50" s="5"/>
      <c r="AI50" s="5"/>
      <c r="AJ50" s="5"/>
    </row>
    <row r="51" spans="5:36" ht="15" customHeight="1" x14ac:dyDescent="0.2"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107"/>
      <c r="AD51" s="5"/>
      <c r="AE51" s="5"/>
      <c r="AF51" s="5"/>
      <c r="AG51" s="5"/>
      <c r="AH51" s="5"/>
      <c r="AI51" s="5"/>
      <c r="AJ51" s="5"/>
    </row>
    <row r="52" spans="5:36" ht="15" customHeight="1" x14ac:dyDescent="0.2"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107"/>
      <c r="AD52" s="5"/>
      <c r="AE52" s="5"/>
      <c r="AF52" s="5"/>
      <c r="AG52" s="5"/>
      <c r="AH52" s="5"/>
      <c r="AI52" s="5"/>
      <c r="AJ52" s="5"/>
    </row>
    <row r="53" spans="5:36" ht="15" customHeight="1" x14ac:dyDescent="0.2"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107"/>
      <c r="AD53" s="5"/>
      <c r="AE53" s="5"/>
      <c r="AF53" s="5"/>
      <c r="AG53" s="5"/>
      <c r="AH53" s="5"/>
      <c r="AI53" s="5"/>
      <c r="AJ53" s="5"/>
    </row>
    <row r="54" spans="5:36" ht="15" customHeight="1" x14ac:dyDescent="0.2"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107"/>
      <c r="AD54" s="5"/>
      <c r="AE54" s="5"/>
      <c r="AF54" s="5"/>
      <c r="AG54" s="5"/>
      <c r="AH54" s="5"/>
      <c r="AI54" s="5"/>
      <c r="AJ54" s="5"/>
    </row>
    <row r="55" spans="5:36" ht="15" customHeight="1" x14ac:dyDescent="0.2">
      <c r="E55" s="4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107"/>
      <c r="AD55" s="5"/>
      <c r="AE55" s="5"/>
      <c r="AF55" s="5"/>
      <c r="AG55" s="5"/>
      <c r="AH55" s="5"/>
      <c r="AI55" s="5"/>
      <c r="AJ55" s="5"/>
    </row>
    <row r="56" spans="5:36" ht="15" customHeight="1" x14ac:dyDescent="0.2"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107"/>
      <c r="AD56" s="5"/>
      <c r="AE56" s="5"/>
      <c r="AF56" s="5"/>
      <c r="AG56" s="5"/>
      <c r="AH56" s="5"/>
      <c r="AI56" s="5"/>
      <c r="AJ56" s="5"/>
    </row>
    <row r="57" spans="5:36" ht="15" customHeight="1" x14ac:dyDescent="0.2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107"/>
      <c r="AD57" s="5"/>
      <c r="AE57" s="5"/>
      <c r="AF57" s="5"/>
      <c r="AG57" s="5"/>
      <c r="AH57" s="5"/>
      <c r="AI57" s="5"/>
      <c r="AJ57" s="5"/>
    </row>
    <row r="58" spans="5:36" ht="15" customHeight="1" x14ac:dyDescent="0.2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107"/>
      <c r="AD58" s="5"/>
      <c r="AE58" s="5"/>
      <c r="AF58" s="5"/>
      <c r="AG58" s="5"/>
      <c r="AH58" s="5"/>
      <c r="AI58" s="5"/>
      <c r="AJ58" s="5"/>
    </row>
    <row r="59" spans="5:36" ht="15" customHeight="1" x14ac:dyDescent="0.2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107"/>
      <c r="AD59" s="5"/>
      <c r="AE59" s="5"/>
      <c r="AF59" s="5"/>
      <c r="AG59" s="5"/>
      <c r="AH59" s="5"/>
      <c r="AI59" s="5"/>
      <c r="AJ59" s="5"/>
    </row>
    <row r="60" spans="5:36" ht="15" customHeight="1" x14ac:dyDescent="0.2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107"/>
      <c r="AD60" s="5"/>
      <c r="AE60" s="5"/>
      <c r="AF60" s="5"/>
      <c r="AG60" s="5"/>
      <c r="AH60" s="5"/>
      <c r="AI60" s="5"/>
      <c r="AJ60" s="5"/>
    </row>
    <row r="61" spans="5:36" ht="15" customHeight="1" x14ac:dyDescent="0.2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107"/>
      <c r="AD61" s="5"/>
      <c r="AE61" s="5"/>
      <c r="AF61" s="5"/>
      <c r="AG61" s="5"/>
      <c r="AH61" s="5"/>
      <c r="AI61" s="5"/>
      <c r="AJ61" s="5"/>
    </row>
    <row r="62" spans="5:36" ht="15" customHeight="1" x14ac:dyDescent="0.2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107"/>
      <c r="AD62" s="5"/>
      <c r="AE62" s="5"/>
      <c r="AF62" s="5"/>
      <c r="AG62" s="5"/>
      <c r="AH62" s="5"/>
      <c r="AI62" s="5"/>
      <c r="AJ62" s="5"/>
    </row>
    <row r="63" spans="5:36" ht="15" customHeight="1" x14ac:dyDescent="0.2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107"/>
      <c r="AD63" s="5"/>
      <c r="AE63" s="5"/>
      <c r="AF63" s="5"/>
      <c r="AG63" s="5"/>
      <c r="AH63" s="5"/>
      <c r="AI63" s="5"/>
      <c r="AJ63" s="5"/>
    </row>
    <row r="64" spans="5:36" ht="15" customHeight="1" x14ac:dyDescent="0.2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7"/>
      <c r="AD64" s="5"/>
      <c r="AE64" s="5"/>
      <c r="AF64" s="5"/>
      <c r="AG64" s="5"/>
      <c r="AH64" s="5"/>
      <c r="AI64" s="5"/>
      <c r="AJ64" s="5"/>
    </row>
    <row r="65" spans="5:36" ht="15" customHeight="1" x14ac:dyDescent="0.2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107"/>
      <c r="AD65" s="5"/>
      <c r="AE65" s="5"/>
      <c r="AF65" s="5"/>
      <c r="AG65" s="5"/>
      <c r="AH65" s="5"/>
      <c r="AI65" s="5"/>
      <c r="AJ65" s="5"/>
    </row>
    <row r="66" spans="5:36" ht="15" customHeight="1" x14ac:dyDescent="0.2"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107"/>
      <c r="AD66" s="5"/>
      <c r="AE66" s="5"/>
      <c r="AF66" s="5"/>
      <c r="AG66" s="5"/>
      <c r="AH66" s="5"/>
      <c r="AI66" s="5"/>
      <c r="AJ66" s="5"/>
    </row>
    <row r="67" spans="5:36" ht="15" customHeight="1" x14ac:dyDescent="0.2"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107"/>
      <c r="AD67" s="5"/>
      <c r="AE67" s="5"/>
      <c r="AF67" s="5"/>
      <c r="AG67" s="5"/>
      <c r="AH67" s="5"/>
      <c r="AI67" s="5"/>
      <c r="AJ67" s="5"/>
    </row>
    <row r="68" spans="5:36" ht="15" customHeight="1" x14ac:dyDescent="0.2"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107"/>
      <c r="AD68" s="5"/>
      <c r="AE68" s="5"/>
      <c r="AF68" s="5"/>
      <c r="AG68" s="5"/>
      <c r="AH68" s="5"/>
      <c r="AI68" s="5"/>
      <c r="AJ68" s="5"/>
    </row>
    <row r="69" spans="5:36" ht="15" customHeight="1" x14ac:dyDescent="0.2"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107"/>
      <c r="AD69" s="5"/>
      <c r="AE69" s="5"/>
      <c r="AF69" s="5"/>
      <c r="AG69" s="5"/>
      <c r="AH69" s="5"/>
      <c r="AI69" s="5"/>
      <c r="AJ69" s="5"/>
    </row>
    <row r="70" spans="5:36" ht="15" customHeight="1" x14ac:dyDescent="0.2"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107"/>
      <c r="AD70" s="5"/>
      <c r="AE70" s="5"/>
      <c r="AF70" s="5"/>
      <c r="AG70" s="5"/>
      <c r="AH70" s="5"/>
      <c r="AI70" s="5"/>
      <c r="AJ70" s="5"/>
    </row>
    <row r="71" spans="5:36" ht="15" customHeight="1" x14ac:dyDescent="0.2"/>
    <row r="72" spans="5:36" ht="15" customHeight="1" x14ac:dyDescent="0.2"/>
    <row r="73" spans="5:36" ht="15" customHeight="1" x14ac:dyDescent="0.2"/>
    <row r="74" spans="5:36" ht="15" customHeight="1" x14ac:dyDescent="0.2"/>
    <row r="75" spans="5:36" ht="15" customHeight="1" x14ac:dyDescent="0.2"/>
    <row r="76" spans="5:36" ht="15" customHeight="1" x14ac:dyDescent="0.2"/>
    <row r="77" spans="5:36" ht="15" customHeight="1" x14ac:dyDescent="0.2"/>
    <row r="78" spans="5:36" ht="15" customHeight="1" x14ac:dyDescent="0.2"/>
    <row r="79" spans="5:36" ht="15" customHeight="1" x14ac:dyDescent="0.2"/>
    <row r="80" spans="5:36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</sheetData>
  <printOptions horizontalCentered="1"/>
  <pageMargins left="0.5" right="0.5" top="1" bottom="1" header="0.3" footer="0.3"/>
  <pageSetup scale="51" orientation="landscape" cellComments="asDisplayed" r:id="rId1"/>
  <headerFooter alignWithMargins="0">
    <oddHeader>&amp;R&amp;"Times New Roman,Bold"KyPSC Case No. 2024-00354
Attachment LDS-1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544EE-20B4-410D-B2DD-91CE77BF4956}">
  <sheetPr codeName="Sheet8">
    <pageSetUpPr fitToPage="1"/>
  </sheetPr>
  <dimension ref="A1:AF116"/>
  <sheetViews>
    <sheetView view="pageLayout" topLeftCell="I1" zoomScaleNormal="88" workbookViewId="0">
      <selection activeCell="Y4" sqref="Y4"/>
    </sheetView>
  </sheetViews>
  <sheetFormatPr defaultColWidth="8.85546875" defaultRowHeight="12.75" x14ac:dyDescent="0.2"/>
  <cols>
    <col min="1" max="1" width="5.140625" customWidth="1"/>
    <col min="2" max="2" width="1.85546875" customWidth="1"/>
    <col min="3" max="3" width="51.85546875" customWidth="1"/>
    <col min="4" max="4" width="1.140625" customWidth="1"/>
    <col min="5" max="5" width="41" bestFit="1" customWidth="1"/>
    <col min="6" max="6" width="1.140625" customWidth="1"/>
    <col min="7" max="7" width="11.42578125" bestFit="1" customWidth="1"/>
    <col min="8" max="8" width="0.85546875" customWidth="1"/>
    <col min="9" max="9" width="11.42578125" bestFit="1" customWidth="1"/>
    <col min="10" max="10" width="0.85546875" customWidth="1"/>
    <col min="11" max="11" width="11.42578125" bestFit="1" customWidth="1"/>
    <col min="12" max="12" width="1.85546875" customWidth="1"/>
    <col min="13" max="13" width="10.5703125" customWidth="1"/>
    <col min="14" max="14" width="1.85546875" customWidth="1"/>
    <col min="15" max="15" width="10.5703125" customWidth="1"/>
    <col min="16" max="16" width="1.85546875" customWidth="1"/>
    <col min="17" max="17" width="10.5703125" customWidth="1"/>
    <col min="18" max="18" width="1.85546875" customWidth="1"/>
    <col min="19" max="19" width="10.5703125" customWidth="1"/>
    <col min="20" max="20" width="1.85546875" customWidth="1"/>
    <col min="21" max="21" width="10.5703125" customWidth="1"/>
    <col min="22" max="22" width="1.85546875" customWidth="1"/>
    <col min="23" max="24" width="10.5703125" customWidth="1"/>
    <col min="25" max="25" width="1.85546875" customWidth="1"/>
    <col min="26" max="26" width="10.5703125" customWidth="1"/>
    <col min="27" max="27" width="1.85546875" customWidth="1"/>
    <col min="28" max="28" width="10.5703125" customWidth="1"/>
    <col min="29" max="29" width="1.85546875" customWidth="1"/>
    <col min="30" max="30" width="13.140625" style="53" customWidth="1"/>
    <col min="31" max="31" width="6.85546875" bestFit="1" customWidth="1"/>
    <col min="32" max="32" width="12.85546875" customWidth="1"/>
  </cols>
  <sheetData>
    <row r="1" spans="1:32" ht="15.75" x14ac:dyDescent="0.25">
      <c r="AD1" s="108" t="s">
        <v>52</v>
      </c>
      <c r="AE1" s="3"/>
    </row>
    <row r="2" spans="1:32" ht="15.75" x14ac:dyDescent="0.25">
      <c r="AD2" s="108"/>
    </row>
    <row r="3" spans="1:32" x14ac:dyDescent="0.2">
      <c r="AD3" s="10"/>
      <c r="AF3" s="109"/>
    </row>
    <row r="4" spans="1:32" ht="17.100000000000001" customHeight="1" x14ac:dyDescent="0.25">
      <c r="A4" s="7" t="str">
        <f>'Schedule 1'!A4</f>
        <v>DUKE ENERGY KENTUCKY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F4" s="3"/>
    </row>
    <row r="5" spans="1:32" ht="17.100000000000001" customHeight="1" x14ac:dyDescent="0.25">
      <c r="A5" s="6" t="s">
        <v>53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2" ht="17.100000000000001" customHeight="1" x14ac:dyDescent="0.25">
      <c r="A6" s="7" t="str">
        <f>'Schedule 2'!A6</f>
        <v>PERIOD:    YEAR TO DATE - DECEMBER 31, 20XX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2" ht="15" customHeight="1" x14ac:dyDescent="0.25">
      <c r="A7" s="6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109"/>
      <c r="AF7" s="3"/>
    </row>
    <row r="8" spans="1:32" ht="15" customHeight="1" x14ac:dyDescent="0.25">
      <c r="A8" s="6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2" ht="17.25" customHeight="1" x14ac:dyDescent="0.25">
      <c r="A9" s="6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2" ht="15" customHeight="1" x14ac:dyDescent="0.25">
      <c r="A10" s="11" t="s">
        <v>2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0"/>
    </row>
    <row r="11" spans="1:32" s="8" customFormat="1" ht="15" customHeight="1" thickBot="1" x14ac:dyDescent="0.3">
      <c r="A11" s="16" t="s">
        <v>3</v>
      </c>
      <c r="C11" s="63" t="s">
        <v>4</v>
      </c>
      <c r="D11" s="65"/>
      <c r="E11" s="63" t="s">
        <v>54</v>
      </c>
      <c r="F11" s="65"/>
      <c r="G11" s="67" t="str">
        <f>'Schedule 2'!E10</f>
        <v>Jan-XX</v>
      </c>
      <c r="H11" s="67"/>
      <c r="I11" s="67" t="str">
        <f>'Schedule 2'!G10</f>
        <v>Feb-XX</v>
      </c>
      <c r="J11" s="67"/>
      <c r="K11" s="67" t="str">
        <f>'Schedule 2'!I10</f>
        <v>Mar-XX</v>
      </c>
      <c r="L11" s="67"/>
      <c r="M11" s="67" t="str">
        <f>'Schedule 2'!K10</f>
        <v>Apr-XX</v>
      </c>
      <c r="N11" s="67"/>
      <c r="O11" s="67" t="str">
        <f>'Schedule 2'!M10</f>
        <v>May-XX</v>
      </c>
      <c r="P11" s="67"/>
      <c r="Q11" s="67" t="str">
        <f>'Schedule 2'!O10</f>
        <v>Jun-XX</v>
      </c>
      <c r="R11" s="69"/>
      <c r="S11" s="67" t="str">
        <f>'Schedule 2'!Q10</f>
        <v>Jul-XX</v>
      </c>
      <c r="T11" s="67"/>
      <c r="U11" s="67" t="str">
        <f>'Schedule 2'!S10</f>
        <v>Aug-XX</v>
      </c>
      <c r="V11" s="67"/>
      <c r="W11" s="67" t="str">
        <f>'Schedule 2'!U10</f>
        <v>Sep-XX</v>
      </c>
      <c r="X11" s="67" t="str">
        <f>'Schedule 2'!W10</f>
        <v>Oct-XX</v>
      </c>
      <c r="Y11" s="67"/>
      <c r="Z11" s="67" t="str">
        <f>'Schedule 2'!Y10</f>
        <v>Nov-XX</v>
      </c>
      <c r="AA11" s="67"/>
      <c r="AB11" s="67" t="str">
        <f>'Schedule 2'!AA10</f>
        <v>Dec-XX</v>
      </c>
      <c r="AC11" s="67"/>
      <c r="AD11" s="67" t="str">
        <f>'Schedule 2'!AC10</f>
        <v>Total</v>
      </c>
      <c r="AE11" s="21"/>
      <c r="AF11" s="21"/>
    </row>
    <row r="12" spans="1:32" ht="15" customHeight="1" x14ac:dyDescent="0.2">
      <c r="E12" s="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  <c r="AE12" s="5"/>
      <c r="AF12" s="5"/>
    </row>
    <row r="13" spans="1:32" ht="15" customHeight="1" x14ac:dyDescent="0.2">
      <c r="A13" s="1">
        <v>1</v>
      </c>
      <c r="C13" s="3" t="s">
        <v>55</v>
      </c>
      <c r="E13" s="1" t="s">
        <v>98</v>
      </c>
      <c r="G13" s="179">
        <v>0</v>
      </c>
      <c r="H13" s="179"/>
      <c r="I13" s="179">
        <v>0</v>
      </c>
      <c r="J13" s="179"/>
      <c r="K13" s="179">
        <v>0</v>
      </c>
      <c r="L13" s="179"/>
      <c r="M13" s="179">
        <v>0</v>
      </c>
      <c r="N13" s="179"/>
      <c r="O13" s="179">
        <v>0</v>
      </c>
      <c r="P13" s="179"/>
      <c r="Q13" s="179">
        <v>0</v>
      </c>
      <c r="R13" s="110"/>
      <c r="S13" s="179">
        <v>0</v>
      </c>
      <c r="T13" s="110"/>
      <c r="U13" s="179">
        <v>0</v>
      </c>
      <c r="V13" s="110"/>
      <c r="W13" s="179">
        <v>0</v>
      </c>
      <c r="X13" s="179">
        <v>0</v>
      </c>
      <c r="Y13" s="110">
        <v>0</v>
      </c>
      <c r="Z13" s="179">
        <v>0</v>
      </c>
      <c r="AA13" s="110">
        <v>0</v>
      </c>
      <c r="AB13" s="179">
        <v>0</v>
      </c>
      <c r="AC13" s="110">
        <v>0</v>
      </c>
      <c r="AD13" s="112">
        <f t="shared" ref="AD13:AD25" si="0">SUM(G13:AC13)</f>
        <v>0</v>
      </c>
      <c r="AE13" s="186" t="s">
        <v>134</v>
      </c>
      <c r="AF13" s="5"/>
    </row>
    <row r="14" spans="1:32" ht="15" customHeight="1" x14ac:dyDescent="0.2">
      <c r="A14" s="1">
        <f>A13+1</f>
        <v>2</v>
      </c>
      <c r="C14" s="3" t="s">
        <v>56</v>
      </c>
      <c r="E14" s="1" t="s">
        <v>99</v>
      </c>
      <c r="G14" s="180">
        <v>0</v>
      </c>
      <c r="H14" s="180"/>
      <c r="I14" s="180">
        <v>0</v>
      </c>
      <c r="J14" s="180"/>
      <c r="K14" s="180">
        <v>0</v>
      </c>
      <c r="L14" s="180"/>
      <c r="M14" s="180">
        <v>0</v>
      </c>
      <c r="N14" s="180"/>
      <c r="O14" s="180">
        <v>0</v>
      </c>
      <c r="P14" s="180"/>
      <c r="Q14" s="180">
        <v>0</v>
      </c>
      <c r="R14" s="114"/>
      <c r="S14" s="180">
        <v>0</v>
      </c>
      <c r="T14" s="114"/>
      <c r="U14" s="180">
        <v>0</v>
      </c>
      <c r="V14" s="114"/>
      <c r="W14" s="180">
        <v>0</v>
      </c>
      <c r="X14" s="180">
        <v>0</v>
      </c>
      <c r="Y14" s="114">
        <v>0</v>
      </c>
      <c r="Z14" s="180">
        <v>0</v>
      </c>
      <c r="AA14" s="114">
        <v>0</v>
      </c>
      <c r="AB14" s="180">
        <v>0</v>
      </c>
      <c r="AC14" s="114">
        <v>0</v>
      </c>
      <c r="AD14" s="116">
        <f t="shared" si="0"/>
        <v>0</v>
      </c>
      <c r="AE14" s="186" t="s">
        <v>134</v>
      </c>
      <c r="AF14" s="4"/>
    </row>
    <row r="15" spans="1:32" ht="15" customHeight="1" x14ac:dyDescent="0.2">
      <c r="A15" s="1">
        <f t="shared" ref="A15:A27" si="1">A14+1</f>
        <v>3</v>
      </c>
      <c r="C15" s="3" t="s">
        <v>100</v>
      </c>
      <c r="E15" s="1">
        <v>1242</v>
      </c>
      <c r="G15" s="180">
        <v>0</v>
      </c>
      <c r="H15" s="180"/>
      <c r="I15" s="180">
        <v>0</v>
      </c>
      <c r="J15" s="180"/>
      <c r="K15" s="180">
        <v>0</v>
      </c>
      <c r="L15" s="180"/>
      <c r="M15" s="180">
        <v>0</v>
      </c>
      <c r="N15" s="180"/>
      <c r="O15" s="180">
        <v>0</v>
      </c>
      <c r="P15" s="180"/>
      <c r="Q15" s="180">
        <v>0</v>
      </c>
      <c r="R15" s="114"/>
      <c r="S15" s="180">
        <v>0</v>
      </c>
      <c r="T15" s="114"/>
      <c r="U15" s="180">
        <v>0</v>
      </c>
      <c r="V15" s="114"/>
      <c r="W15" s="180">
        <v>0</v>
      </c>
      <c r="X15" s="180">
        <v>0</v>
      </c>
      <c r="Y15" s="114">
        <v>0</v>
      </c>
      <c r="Z15" s="180">
        <v>0</v>
      </c>
      <c r="AA15" s="114">
        <v>0</v>
      </c>
      <c r="AB15" s="180">
        <v>0</v>
      </c>
      <c r="AC15" s="114">
        <v>0</v>
      </c>
      <c r="AD15" s="116">
        <f t="shared" si="0"/>
        <v>0</v>
      </c>
      <c r="AE15" s="186"/>
      <c r="AF15" s="118"/>
    </row>
    <row r="16" spans="1:32" ht="15" customHeight="1" x14ac:dyDescent="0.2">
      <c r="A16" s="1">
        <f t="shared" si="1"/>
        <v>4</v>
      </c>
      <c r="C16" s="3" t="s">
        <v>101</v>
      </c>
      <c r="E16" s="1">
        <v>1243</v>
      </c>
      <c r="G16" s="180">
        <v>0</v>
      </c>
      <c r="H16" s="180"/>
      <c r="I16" s="180">
        <v>0</v>
      </c>
      <c r="J16" s="180"/>
      <c r="K16" s="180">
        <v>0</v>
      </c>
      <c r="L16" s="180"/>
      <c r="M16" s="180">
        <v>0</v>
      </c>
      <c r="N16" s="180"/>
      <c r="O16" s="180">
        <v>0</v>
      </c>
      <c r="P16" s="180"/>
      <c r="Q16" s="180">
        <v>0</v>
      </c>
      <c r="R16" s="114"/>
      <c r="S16" s="180">
        <v>0</v>
      </c>
      <c r="T16" s="114"/>
      <c r="U16" s="180">
        <v>0</v>
      </c>
      <c r="V16" s="114"/>
      <c r="W16" s="180">
        <v>0</v>
      </c>
      <c r="X16" s="180">
        <v>0</v>
      </c>
      <c r="Y16" s="114">
        <v>0</v>
      </c>
      <c r="Z16" s="180">
        <v>0</v>
      </c>
      <c r="AA16" s="114">
        <v>0</v>
      </c>
      <c r="AB16" s="180">
        <v>0</v>
      </c>
      <c r="AC16" s="114">
        <v>0</v>
      </c>
      <c r="AD16" s="116">
        <f t="shared" si="0"/>
        <v>0</v>
      </c>
      <c r="AE16" s="186"/>
      <c r="AF16" s="118"/>
    </row>
    <row r="17" spans="1:32" ht="15" customHeight="1" x14ac:dyDescent="0.2">
      <c r="A17" s="1">
        <f t="shared" si="1"/>
        <v>5</v>
      </c>
      <c r="C17" t="s">
        <v>102</v>
      </c>
      <c r="E17" s="43" t="s">
        <v>57</v>
      </c>
      <c r="G17" s="180">
        <v>0</v>
      </c>
      <c r="H17" s="180"/>
      <c r="I17" s="180">
        <v>0</v>
      </c>
      <c r="J17" s="180"/>
      <c r="K17" s="180">
        <v>0</v>
      </c>
      <c r="L17" s="180"/>
      <c r="M17" s="180">
        <v>0</v>
      </c>
      <c r="N17" s="180"/>
      <c r="O17" s="180">
        <v>0</v>
      </c>
      <c r="P17" s="180"/>
      <c r="Q17" s="180">
        <v>0</v>
      </c>
      <c r="R17" s="114"/>
      <c r="S17" s="180">
        <v>0</v>
      </c>
      <c r="T17" s="114"/>
      <c r="U17" s="180">
        <v>0</v>
      </c>
      <c r="V17" s="114"/>
      <c r="W17" s="180">
        <v>0</v>
      </c>
      <c r="X17" s="180">
        <v>0</v>
      </c>
      <c r="Y17" s="114">
        <v>0</v>
      </c>
      <c r="Z17" s="180">
        <v>0</v>
      </c>
      <c r="AA17" s="114">
        <v>0</v>
      </c>
      <c r="AB17" s="180">
        <v>0</v>
      </c>
      <c r="AC17" s="114">
        <v>0</v>
      </c>
      <c r="AD17" s="116">
        <f t="shared" si="0"/>
        <v>0</v>
      </c>
      <c r="AE17" s="186" t="s">
        <v>132</v>
      </c>
      <c r="AF17" s="118"/>
    </row>
    <row r="18" spans="1:32" ht="15" customHeight="1" x14ac:dyDescent="0.2">
      <c r="A18" s="1">
        <f t="shared" si="1"/>
        <v>6</v>
      </c>
      <c r="C18" s="177" t="s">
        <v>103</v>
      </c>
      <c r="E18" s="176" t="s">
        <v>104</v>
      </c>
      <c r="G18" s="180">
        <v>0</v>
      </c>
      <c r="H18" s="180"/>
      <c r="I18" s="180">
        <v>0</v>
      </c>
      <c r="J18" s="180"/>
      <c r="K18" s="180">
        <v>0</v>
      </c>
      <c r="L18" s="180"/>
      <c r="M18" s="180">
        <v>0</v>
      </c>
      <c r="N18" s="180"/>
      <c r="O18" s="180">
        <v>0</v>
      </c>
      <c r="P18" s="180"/>
      <c r="Q18" s="180">
        <v>0</v>
      </c>
      <c r="R18" s="114"/>
      <c r="S18" s="180">
        <v>0</v>
      </c>
      <c r="T18" s="114"/>
      <c r="U18" s="180">
        <v>0</v>
      </c>
      <c r="V18" s="114"/>
      <c r="W18" s="180">
        <v>0</v>
      </c>
      <c r="X18" s="180">
        <v>0</v>
      </c>
      <c r="Y18" s="114">
        <v>0</v>
      </c>
      <c r="Z18" s="180">
        <v>0</v>
      </c>
      <c r="AA18" s="114">
        <v>0</v>
      </c>
      <c r="AB18" s="180">
        <v>0</v>
      </c>
      <c r="AC18" s="114">
        <v>0</v>
      </c>
      <c r="AD18" s="116">
        <f t="shared" ref="AD18" si="2">SUM(G18:AC18)</f>
        <v>0</v>
      </c>
      <c r="AE18" s="186" t="s">
        <v>132</v>
      </c>
      <c r="AF18" s="118"/>
    </row>
    <row r="19" spans="1:32" ht="15" customHeight="1" x14ac:dyDescent="0.2">
      <c r="A19" s="1">
        <f t="shared" si="1"/>
        <v>7</v>
      </c>
      <c r="C19" s="119" t="s">
        <v>105</v>
      </c>
      <c r="D19" s="119"/>
      <c r="E19" s="43" t="s">
        <v>58</v>
      </c>
      <c r="G19" s="180">
        <v>0</v>
      </c>
      <c r="H19" s="180"/>
      <c r="I19" s="180">
        <v>0</v>
      </c>
      <c r="J19" s="180"/>
      <c r="K19" s="180">
        <v>0</v>
      </c>
      <c r="L19" s="180"/>
      <c r="M19" s="180">
        <v>0</v>
      </c>
      <c r="N19" s="180"/>
      <c r="O19" s="180">
        <v>0</v>
      </c>
      <c r="P19" s="180"/>
      <c r="Q19" s="180">
        <v>0</v>
      </c>
      <c r="R19" s="114"/>
      <c r="S19" s="180">
        <v>0</v>
      </c>
      <c r="T19" s="114"/>
      <c r="U19" s="180">
        <v>0</v>
      </c>
      <c r="V19" s="114"/>
      <c r="W19" s="180">
        <v>0</v>
      </c>
      <c r="X19" s="180">
        <v>0</v>
      </c>
      <c r="Y19" s="114">
        <v>0</v>
      </c>
      <c r="Z19" s="180">
        <v>0</v>
      </c>
      <c r="AA19" s="114">
        <v>0</v>
      </c>
      <c r="AB19" s="180">
        <v>0</v>
      </c>
      <c r="AC19" s="114">
        <v>0</v>
      </c>
      <c r="AD19" s="116">
        <f t="shared" si="0"/>
        <v>0</v>
      </c>
      <c r="AE19" s="186"/>
      <c r="AF19" s="118"/>
    </row>
    <row r="20" spans="1:32" ht="15" customHeight="1" x14ac:dyDescent="0.2">
      <c r="A20" s="1">
        <f t="shared" si="1"/>
        <v>8</v>
      </c>
      <c r="C20" s="119" t="s">
        <v>107</v>
      </c>
      <c r="D20" s="119"/>
      <c r="E20" s="176" t="s">
        <v>106</v>
      </c>
      <c r="F20" s="1"/>
      <c r="G20" s="180">
        <v>0</v>
      </c>
      <c r="H20" s="180"/>
      <c r="I20" s="180">
        <v>0</v>
      </c>
      <c r="J20" s="180"/>
      <c r="K20" s="180">
        <v>0</v>
      </c>
      <c r="L20" s="180"/>
      <c r="M20" s="180">
        <v>0</v>
      </c>
      <c r="N20" s="180"/>
      <c r="O20" s="180">
        <v>0</v>
      </c>
      <c r="P20" s="180"/>
      <c r="Q20" s="180">
        <v>0</v>
      </c>
      <c r="R20" s="114"/>
      <c r="S20" s="180">
        <v>0</v>
      </c>
      <c r="T20" s="114"/>
      <c r="U20" s="180">
        <v>0</v>
      </c>
      <c r="V20" s="114"/>
      <c r="W20" s="180">
        <v>0</v>
      </c>
      <c r="X20" s="180">
        <v>0</v>
      </c>
      <c r="Y20" s="114">
        <v>0</v>
      </c>
      <c r="Z20" s="180">
        <v>0</v>
      </c>
      <c r="AA20" s="114">
        <v>0</v>
      </c>
      <c r="AB20" s="180">
        <v>0</v>
      </c>
      <c r="AC20" s="114">
        <v>0</v>
      </c>
      <c r="AD20" s="116">
        <f t="shared" ref="AD20" si="3">SUM(G20:AC20)</f>
        <v>0</v>
      </c>
      <c r="AE20" s="186" t="s">
        <v>133</v>
      </c>
      <c r="AF20" s="118"/>
    </row>
    <row r="21" spans="1:32" ht="15" customHeight="1" x14ac:dyDescent="0.2">
      <c r="A21" s="1">
        <f t="shared" si="1"/>
        <v>9</v>
      </c>
      <c r="C21" s="119" t="s">
        <v>109</v>
      </c>
      <c r="D21" s="30"/>
      <c r="E21" s="1" t="s">
        <v>108</v>
      </c>
      <c r="F21" s="1"/>
      <c r="G21" s="180">
        <v>0</v>
      </c>
      <c r="H21" s="180"/>
      <c r="I21" s="180">
        <v>0</v>
      </c>
      <c r="J21" s="180"/>
      <c r="K21" s="180">
        <v>0</v>
      </c>
      <c r="L21" s="180"/>
      <c r="M21" s="180">
        <v>0</v>
      </c>
      <c r="N21" s="180"/>
      <c r="O21" s="180">
        <v>0</v>
      </c>
      <c r="P21" s="180"/>
      <c r="Q21" s="180">
        <v>0</v>
      </c>
      <c r="R21" s="114"/>
      <c r="S21" s="180">
        <v>0</v>
      </c>
      <c r="T21" s="114"/>
      <c r="U21" s="180">
        <v>0</v>
      </c>
      <c r="V21" s="114"/>
      <c r="W21" s="180">
        <v>0</v>
      </c>
      <c r="X21" s="180">
        <v>0</v>
      </c>
      <c r="Y21" s="114">
        <v>0</v>
      </c>
      <c r="Z21" s="180">
        <v>0</v>
      </c>
      <c r="AA21" s="114">
        <v>0</v>
      </c>
      <c r="AB21" s="180">
        <v>0</v>
      </c>
      <c r="AC21" s="114">
        <v>0</v>
      </c>
      <c r="AD21" s="116">
        <f t="shared" si="0"/>
        <v>0</v>
      </c>
      <c r="AE21" s="186" t="s">
        <v>132</v>
      </c>
      <c r="AF21" s="118"/>
    </row>
    <row r="22" spans="1:32" ht="15" customHeight="1" x14ac:dyDescent="0.2">
      <c r="A22" s="1">
        <f t="shared" si="1"/>
        <v>10</v>
      </c>
      <c r="B22" s="120"/>
      <c r="C22" s="181" t="s">
        <v>60</v>
      </c>
      <c r="D22" s="120"/>
      <c r="E22" s="121" t="s">
        <v>61</v>
      </c>
      <c r="F22" s="120"/>
      <c r="G22" s="180">
        <v>0</v>
      </c>
      <c r="H22" s="180"/>
      <c r="I22" s="180">
        <v>0</v>
      </c>
      <c r="J22" s="180"/>
      <c r="K22" s="180">
        <v>0</v>
      </c>
      <c r="L22" s="180"/>
      <c r="M22" s="180">
        <v>0</v>
      </c>
      <c r="N22" s="180"/>
      <c r="O22" s="180">
        <v>0</v>
      </c>
      <c r="P22" s="180"/>
      <c r="Q22" s="180">
        <v>0</v>
      </c>
      <c r="R22" s="114"/>
      <c r="S22" s="180">
        <v>0</v>
      </c>
      <c r="T22" s="114"/>
      <c r="U22" s="180">
        <v>0</v>
      </c>
      <c r="V22" s="114"/>
      <c r="W22" s="180">
        <v>0</v>
      </c>
      <c r="X22" s="180">
        <v>0</v>
      </c>
      <c r="Y22" s="114">
        <v>0</v>
      </c>
      <c r="Z22" s="180">
        <v>0</v>
      </c>
      <c r="AA22" s="114">
        <v>0</v>
      </c>
      <c r="AB22" s="180">
        <v>0</v>
      </c>
      <c r="AC22" s="114">
        <v>0</v>
      </c>
      <c r="AD22" s="116">
        <f t="shared" si="0"/>
        <v>0</v>
      </c>
      <c r="AE22" s="186"/>
      <c r="AF22" s="118"/>
    </row>
    <row r="23" spans="1:32" ht="15" customHeight="1" x14ac:dyDescent="0.2">
      <c r="A23" s="1">
        <f t="shared" si="1"/>
        <v>11</v>
      </c>
      <c r="B23" s="120"/>
      <c r="C23" s="181" t="s">
        <v>59</v>
      </c>
      <c r="D23" s="120"/>
      <c r="E23" s="121" t="s">
        <v>62</v>
      </c>
      <c r="F23" s="120"/>
      <c r="G23" s="180">
        <v>0</v>
      </c>
      <c r="H23" s="180"/>
      <c r="I23" s="180">
        <v>0</v>
      </c>
      <c r="J23" s="180"/>
      <c r="K23" s="180">
        <v>0</v>
      </c>
      <c r="L23" s="180"/>
      <c r="M23" s="180">
        <v>0</v>
      </c>
      <c r="N23" s="180"/>
      <c r="O23" s="180">
        <v>0</v>
      </c>
      <c r="P23" s="180"/>
      <c r="Q23" s="180">
        <v>0</v>
      </c>
      <c r="R23" s="114"/>
      <c r="S23" s="180">
        <v>0</v>
      </c>
      <c r="T23" s="114"/>
      <c r="U23" s="180">
        <v>0</v>
      </c>
      <c r="V23" s="114"/>
      <c r="W23" s="180">
        <v>0</v>
      </c>
      <c r="X23" s="180">
        <v>0</v>
      </c>
      <c r="Y23" s="114">
        <v>0</v>
      </c>
      <c r="Z23" s="180">
        <v>0</v>
      </c>
      <c r="AA23" s="114">
        <v>0</v>
      </c>
      <c r="AB23" s="180">
        <v>0</v>
      </c>
      <c r="AC23" s="114">
        <v>0</v>
      </c>
      <c r="AD23" s="116">
        <f t="shared" si="0"/>
        <v>0</v>
      </c>
      <c r="AE23" s="186"/>
      <c r="AF23" s="118"/>
    </row>
    <row r="24" spans="1:32" ht="15" customHeight="1" x14ac:dyDescent="0.2">
      <c r="A24" s="1">
        <f t="shared" si="1"/>
        <v>12</v>
      </c>
      <c r="C24" t="s">
        <v>110</v>
      </c>
      <c r="E24" s="43" t="s">
        <v>63</v>
      </c>
      <c r="F24" s="1"/>
      <c r="G24" s="180">
        <v>0</v>
      </c>
      <c r="H24" s="180"/>
      <c r="I24" s="180">
        <v>0</v>
      </c>
      <c r="J24" s="180"/>
      <c r="K24" s="180">
        <v>0</v>
      </c>
      <c r="L24" s="180"/>
      <c r="M24" s="180">
        <v>0</v>
      </c>
      <c r="N24" s="180"/>
      <c r="O24" s="180">
        <v>0</v>
      </c>
      <c r="P24" s="180"/>
      <c r="Q24" s="180">
        <v>0</v>
      </c>
      <c r="R24" s="114"/>
      <c r="S24" s="180">
        <v>0</v>
      </c>
      <c r="T24" s="114"/>
      <c r="U24" s="180">
        <v>0</v>
      </c>
      <c r="V24" s="114"/>
      <c r="W24" s="180">
        <v>0</v>
      </c>
      <c r="X24" s="180">
        <v>0</v>
      </c>
      <c r="Y24" s="114">
        <v>0</v>
      </c>
      <c r="Z24" s="180">
        <v>0</v>
      </c>
      <c r="AA24" s="114">
        <v>0</v>
      </c>
      <c r="AB24" s="180">
        <v>0</v>
      </c>
      <c r="AC24" s="114">
        <v>0</v>
      </c>
      <c r="AD24" s="116">
        <f t="shared" si="0"/>
        <v>0</v>
      </c>
      <c r="AE24" s="186"/>
      <c r="AF24" s="118"/>
    </row>
    <row r="25" spans="1:32" ht="15" customHeight="1" x14ac:dyDescent="0.2">
      <c r="A25" s="1">
        <f t="shared" si="1"/>
        <v>13</v>
      </c>
      <c r="C25" s="177" t="s">
        <v>64</v>
      </c>
      <c r="D25" s="177"/>
      <c r="E25" s="176" t="s">
        <v>65</v>
      </c>
      <c r="F25" s="1"/>
      <c r="G25" s="180">
        <v>0</v>
      </c>
      <c r="H25" s="180"/>
      <c r="I25" s="180">
        <v>0</v>
      </c>
      <c r="J25" s="180"/>
      <c r="K25" s="180">
        <v>0</v>
      </c>
      <c r="L25" s="180"/>
      <c r="M25" s="180">
        <v>0</v>
      </c>
      <c r="N25" s="180"/>
      <c r="O25" s="180">
        <v>0</v>
      </c>
      <c r="P25" s="180"/>
      <c r="Q25" s="180">
        <v>0</v>
      </c>
      <c r="R25" s="114"/>
      <c r="S25" s="180">
        <v>0</v>
      </c>
      <c r="T25" s="114"/>
      <c r="U25" s="180">
        <v>0</v>
      </c>
      <c r="V25" s="114"/>
      <c r="W25" s="180">
        <v>0</v>
      </c>
      <c r="X25" s="180">
        <v>0</v>
      </c>
      <c r="Y25" s="114">
        <v>0</v>
      </c>
      <c r="Z25" s="180">
        <v>0</v>
      </c>
      <c r="AA25" s="114">
        <v>0</v>
      </c>
      <c r="AB25" s="180">
        <v>0</v>
      </c>
      <c r="AC25" s="114">
        <v>0</v>
      </c>
      <c r="AD25" s="116">
        <f t="shared" si="0"/>
        <v>0</v>
      </c>
      <c r="AE25" s="186" t="s">
        <v>132</v>
      </c>
      <c r="AF25" s="118"/>
    </row>
    <row r="26" spans="1:32" ht="15" customHeight="1" x14ac:dyDescent="0.2">
      <c r="A26" s="1">
        <f t="shared" si="1"/>
        <v>14</v>
      </c>
      <c r="C26" s="177" t="s">
        <v>111</v>
      </c>
      <c r="E26" s="176" t="s">
        <v>112</v>
      </c>
      <c r="F26" s="1"/>
      <c r="G26" s="180">
        <v>0</v>
      </c>
      <c r="H26" s="180"/>
      <c r="I26" s="180">
        <v>0</v>
      </c>
      <c r="J26" s="180"/>
      <c r="K26" s="180">
        <v>0</v>
      </c>
      <c r="L26" s="180"/>
      <c r="M26" s="180">
        <v>0</v>
      </c>
      <c r="N26" s="180"/>
      <c r="O26" s="180">
        <v>0</v>
      </c>
      <c r="P26" s="180"/>
      <c r="Q26" s="180">
        <v>0</v>
      </c>
      <c r="R26" s="114"/>
      <c r="S26" s="180">
        <v>0</v>
      </c>
      <c r="T26" s="114"/>
      <c r="U26" s="180">
        <v>0</v>
      </c>
      <c r="V26" s="114"/>
      <c r="W26" s="180">
        <v>0</v>
      </c>
      <c r="X26" s="180">
        <v>0</v>
      </c>
      <c r="Y26" s="114">
        <v>0</v>
      </c>
      <c r="Z26" s="180">
        <v>0</v>
      </c>
      <c r="AA26" s="114">
        <v>0</v>
      </c>
      <c r="AB26" s="180">
        <v>0</v>
      </c>
      <c r="AC26" s="114">
        <v>0</v>
      </c>
      <c r="AD26" s="116">
        <f t="shared" ref="AD26:AD27" si="4">SUM(G26:AC26)</f>
        <v>0</v>
      </c>
      <c r="AE26" s="186" t="s">
        <v>132</v>
      </c>
      <c r="AF26" s="118"/>
    </row>
    <row r="27" spans="1:32" ht="15" customHeight="1" x14ac:dyDescent="0.2">
      <c r="A27" s="1">
        <f t="shared" si="1"/>
        <v>15</v>
      </c>
      <c r="C27" s="177" t="s">
        <v>113</v>
      </c>
      <c r="E27" s="176">
        <v>1999</v>
      </c>
      <c r="F27" s="1"/>
      <c r="G27" s="180">
        <v>0</v>
      </c>
      <c r="H27" s="180"/>
      <c r="I27" s="180">
        <v>0</v>
      </c>
      <c r="J27" s="180"/>
      <c r="K27" s="180">
        <v>0</v>
      </c>
      <c r="L27" s="180"/>
      <c r="M27" s="180">
        <v>0</v>
      </c>
      <c r="N27" s="180"/>
      <c r="O27" s="180">
        <v>0</v>
      </c>
      <c r="P27" s="180"/>
      <c r="Q27" s="180">
        <v>0</v>
      </c>
      <c r="R27" s="114"/>
      <c r="S27" s="180">
        <v>0</v>
      </c>
      <c r="T27" s="114"/>
      <c r="U27" s="180">
        <v>0</v>
      </c>
      <c r="V27" s="114"/>
      <c r="W27" s="180">
        <v>0</v>
      </c>
      <c r="X27" s="180">
        <v>0</v>
      </c>
      <c r="Y27" s="114">
        <v>0</v>
      </c>
      <c r="Z27" s="180">
        <v>0</v>
      </c>
      <c r="AA27" s="114">
        <v>0</v>
      </c>
      <c r="AB27" s="180">
        <v>0</v>
      </c>
      <c r="AC27" s="114">
        <v>0</v>
      </c>
      <c r="AD27" s="116">
        <f t="shared" si="4"/>
        <v>0</v>
      </c>
      <c r="AE27" s="186" t="s">
        <v>132</v>
      </c>
      <c r="AF27" s="118"/>
    </row>
    <row r="28" spans="1:32" ht="15" customHeight="1" x14ac:dyDescent="0.2">
      <c r="A28" s="1"/>
      <c r="F28" s="1"/>
      <c r="G28" s="122"/>
      <c r="H28" s="123"/>
      <c r="I28" s="122"/>
      <c r="J28" s="124"/>
      <c r="K28" s="122"/>
      <c r="L28" s="124"/>
      <c r="M28" s="122"/>
      <c r="N28" s="124"/>
      <c r="O28" s="122"/>
      <c r="P28" s="124"/>
      <c r="Q28" s="122"/>
      <c r="R28" s="124"/>
      <c r="S28" s="122"/>
      <c r="T28" s="124"/>
      <c r="U28" s="122"/>
      <c r="V28" s="124"/>
      <c r="W28" s="122"/>
      <c r="X28" s="122"/>
      <c r="Y28" s="124"/>
      <c r="Z28" s="122"/>
      <c r="AA28" s="124"/>
      <c r="AB28" s="122"/>
      <c r="AC28" s="124"/>
      <c r="AD28" s="125"/>
      <c r="AE28" s="113"/>
      <c r="AF28" s="5"/>
    </row>
    <row r="29" spans="1:32" ht="15" customHeight="1" thickBot="1" x14ac:dyDescent="0.25">
      <c r="A29" s="1">
        <f>A27+1</f>
        <v>16</v>
      </c>
      <c r="C29" s="119" t="s">
        <v>5</v>
      </c>
      <c r="D29" s="119"/>
      <c r="E29" s="119"/>
      <c r="F29" s="1"/>
      <c r="G29" s="126">
        <f>SUM(G13:G27)</f>
        <v>0</v>
      </c>
      <c r="H29" s="110"/>
      <c r="I29" s="126">
        <f>SUM(I13:I27)</f>
        <v>0</v>
      </c>
      <c r="J29" s="127"/>
      <c r="K29" s="126">
        <f>SUM(K13:K27)</f>
        <v>0</v>
      </c>
      <c r="L29" s="92"/>
      <c r="M29" s="126">
        <f>SUM(M13:M27)</f>
        <v>0</v>
      </c>
      <c r="N29" s="92"/>
      <c r="O29" s="126">
        <f>SUM(O13:O27)</f>
        <v>0</v>
      </c>
      <c r="P29" s="92"/>
      <c r="Q29" s="126">
        <f>SUM(Q13:Q27)</f>
        <v>0</v>
      </c>
      <c r="R29" s="92"/>
      <c r="S29" s="126">
        <f>SUM(S13:S27)</f>
        <v>0</v>
      </c>
      <c r="T29" s="92"/>
      <c r="U29" s="126">
        <f>SUM(U13:U27)</f>
        <v>0</v>
      </c>
      <c r="V29" s="92"/>
      <c r="W29" s="126">
        <f>SUM(W13:W27)</f>
        <v>0</v>
      </c>
      <c r="X29" s="126">
        <f>SUM(X13:X27)</f>
        <v>0</v>
      </c>
      <c r="Y29" s="92"/>
      <c r="Z29" s="126">
        <f>SUM(Z13:Z27)</f>
        <v>0</v>
      </c>
      <c r="AA29" s="92"/>
      <c r="AB29" s="126">
        <f>SUM(AB13:AB27)</f>
        <v>0</v>
      </c>
      <c r="AC29" s="92"/>
      <c r="AD29" s="126">
        <f>SUM(AD13:AD27)</f>
        <v>0</v>
      </c>
      <c r="AE29" s="113"/>
      <c r="AF29" s="5"/>
    </row>
    <row r="30" spans="1:32" ht="15" customHeight="1" thickTop="1" x14ac:dyDescent="0.2">
      <c r="A30" s="1"/>
      <c r="F30" s="1"/>
      <c r="G30" s="128"/>
      <c r="H30" s="123"/>
      <c r="I30" s="128"/>
      <c r="J30" s="124"/>
      <c r="K30" s="129"/>
      <c r="L30" s="128"/>
      <c r="M30" s="129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23"/>
      <c r="AE30" s="113"/>
      <c r="AF30" s="5"/>
    </row>
    <row r="31" spans="1:32" ht="15" customHeight="1" x14ac:dyDescent="0.2">
      <c r="A31" s="1"/>
      <c r="C31" s="25" t="s">
        <v>24</v>
      </c>
      <c r="F31" s="1"/>
      <c r="G31" s="130"/>
      <c r="H31" s="123"/>
      <c r="I31" s="130"/>
      <c r="J31" s="124"/>
      <c r="K31" s="130"/>
      <c r="L31" s="128"/>
      <c r="M31" s="130"/>
      <c r="N31" s="128"/>
      <c r="O31" s="130"/>
      <c r="P31" s="128"/>
      <c r="Q31" s="130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30"/>
      <c r="AE31" s="113"/>
      <c r="AF31" s="5"/>
    </row>
    <row r="32" spans="1:32" ht="15" customHeight="1" x14ac:dyDescent="0.2">
      <c r="C32" s="183" t="s">
        <v>128</v>
      </c>
      <c r="AD32" s="44"/>
      <c r="AE32" s="185" t="s">
        <v>132</v>
      </c>
      <c r="AF32" s="5"/>
    </row>
    <row r="33" spans="3:32" ht="15" customHeight="1" x14ac:dyDescent="0.2"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44"/>
      <c r="AE33" s="5"/>
      <c r="AF33" s="5"/>
    </row>
    <row r="34" spans="3:32" ht="15" customHeight="1" x14ac:dyDescent="0.2">
      <c r="C34" s="3"/>
      <c r="G34" s="5"/>
      <c r="H34" s="5"/>
      <c r="I34" s="5"/>
      <c r="J34" s="5"/>
      <c r="K34" s="5"/>
      <c r="L34" s="5"/>
      <c r="M34" s="5"/>
      <c r="N34" s="5"/>
      <c r="O34" s="35"/>
      <c r="P34" s="35"/>
      <c r="Q34" s="3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23"/>
      <c r="AE34" s="5"/>
      <c r="AF34" s="5"/>
    </row>
    <row r="35" spans="3:32" x14ac:dyDescent="0.2">
      <c r="C35" s="3"/>
      <c r="G35" s="5"/>
      <c r="H35" s="5"/>
      <c r="I35" s="5"/>
      <c r="J35" s="5"/>
      <c r="K35" s="5"/>
      <c r="L35" s="5"/>
      <c r="M35" s="5"/>
      <c r="N35" s="5"/>
      <c r="O35" s="5"/>
      <c r="P35" s="3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3:32" x14ac:dyDescent="0.2"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44"/>
      <c r="AE36" s="5"/>
      <c r="AF36" s="5"/>
    </row>
    <row r="37" spans="3:32" x14ac:dyDescent="0.2"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23"/>
      <c r="AE37" s="5"/>
      <c r="AF37" s="5"/>
    </row>
    <row r="38" spans="3:32" x14ac:dyDescent="0.2"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23"/>
      <c r="AE38" s="5"/>
      <c r="AF38" s="5"/>
    </row>
    <row r="39" spans="3:32" x14ac:dyDescent="0.2">
      <c r="C39" s="3"/>
      <c r="E39" s="43"/>
      <c r="G39" s="110"/>
      <c r="H39" s="111"/>
      <c r="I39" s="110"/>
      <c r="J39" s="111"/>
      <c r="K39" s="110"/>
      <c r="L39" s="111"/>
      <c r="M39" s="110"/>
      <c r="N39" s="111"/>
      <c r="O39" s="110"/>
      <c r="P39" s="111"/>
      <c r="Q39" s="110"/>
      <c r="R39" s="111"/>
      <c r="S39" s="110"/>
      <c r="T39" s="111"/>
      <c r="U39" s="110"/>
      <c r="V39" s="111"/>
      <c r="W39" s="110"/>
      <c r="X39" s="110"/>
      <c r="Y39" s="111"/>
      <c r="Z39" s="110"/>
      <c r="AA39" s="111"/>
      <c r="AB39" s="110"/>
      <c r="AC39" s="111"/>
      <c r="AD39" s="112"/>
      <c r="AE39" s="5"/>
      <c r="AF39" s="5"/>
    </row>
    <row r="40" spans="3:32" x14ac:dyDescent="0.2">
      <c r="E40" s="43"/>
      <c r="G40" s="114"/>
      <c r="H40" s="115"/>
      <c r="I40" s="114"/>
      <c r="J40" s="115"/>
      <c r="K40" s="114"/>
      <c r="L40" s="115"/>
      <c r="M40" s="114"/>
      <c r="N40" s="115"/>
      <c r="O40" s="114"/>
      <c r="P40" s="115"/>
      <c r="Q40" s="114"/>
      <c r="R40" s="115"/>
      <c r="S40" s="114"/>
      <c r="T40" s="115"/>
      <c r="U40" s="114"/>
      <c r="V40" s="115"/>
      <c r="W40" s="114"/>
      <c r="X40" s="114"/>
      <c r="Y40" s="115"/>
      <c r="Z40" s="114"/>
      <c r="AA40" s="115"/>
      <c r="AB40" s="114"/>
      <c r="AC40" s="115"/>
      <c r="AD40" s="116"/>
      <c r="AE40" s="5"/>
    </row>
    <row r="41" spans="3:32" x14ac:dyDescent="0.2">
      <c r="E41" s="1"/>
      <c r="G41" s="114"/>
      <c r="H41" s="117"/>
      <c r="I41" s="114"/>
      <c r="J41" s="117"/>
      <c r="K41" s="114"/>
      <c r="L41" s="117"/>
      <c r="M41" s="114"/>
      <c r="N41" s="117"/>
      <c r="O41" s="114"/>
      <c r="P41" s="117"/>
      <c r="Q41" s="114"/>
      <c r="R41" s="117"/>
      <c r="S41" s="114"/>
      <c r="T41" s="117"/>
      <c r="U41" s="114"/>
      <c r="V41" s="117"/>
      <c r="W41" s="114"/>
      <c r="X41" s="114"/>
      <c r="Y41" s="117"/>
      <c r="Z41" s="114"/>
      <c r="AA41" s="117"/>
      <c r="AB41" s="114"/>
      <c r="AC41" s="117"/>
      <c r="AD41" s="116"/>
      <c r="AE41" s="5"/>
      <c r="AF41" s="5"/>
    </row>
    <row r="42" spans="3:32" x14ac:dyDescent="0.2">
      <c r="E42" s="1"/>
      <c r="G42" s="114"/>
      <c r="H42" s="117"/>
      <c r="I42" s="114"/>
      <c r="J42" s="117"/>
      <c r="K42" s="114"/>
      <c r="L42" s="117"/>
      <c r="M42" s="114"/>
      <c r="N42" s="117"/>
      <c r="O42" s="114"/>
      <c r="P42" s="117"/>
      <c r="Q42" s="114"/>
      <c r="R42" s="117"/>
      <c r="S42" s="114"/>
      <c r="T42" s="117"/>
      <c r="U42" s="114"/>
      <c r="V42" s="117"/>
      <c r="W42" s="114"/>
      <c r="X42" s="114"/>
      <c r="Y42" s="117"/>
      <c r="Z42" s="114"/>
      <c r="AA42" s="117"/>
      <c r="AB42" s="114"/>
      <c r="AC42" s="117"/>
      <c r="AD42" s="116"/>
      <c r="AE42" s="5"/>
      <c r="AF42" s="5"/>
    </row>
    <row r="43" spans="3:32" x14ac:dyDescent="0.2">
      <c r="E43" s="43"/>
      <c r="G43" s="114"/>
      <c r="H43" s="115"/>
      <c r="I43" s="114"/>
      <c r="J43" s="115"/>
      <c r="K43" s="114"/>
      <c r="L43" s="115"/>
      <c r="M43" s="114"/>
      <c r="N43" s="115"/>
      <c r="O43" s="114"/>
      <c r="P43" s="115"/>
      <c r="Q43" s="114"/>
      <c r="R43" s="115"/>
      <c r="S43" s="114"/>
      <c r="T43" s="115"/>
      <c r="U43" s="114"/>
      <c r="V43" s="115"/>
      <c r="W43" s="114"/>
      <c r="X43" s="114"/>
      <c r="Y43" s="115"/>
      <c r="Z43" s="114"/>
      <c r="AA43" s="115"/>
      <c r="AB43" s="114"/>
      <c r="AC43" s="115"/>
      <c r="AD43" s="116"/>
      <c r="AE43" s="5"/>
      <c r="AF43" s="5"/>
    </row>
    <row r="44" spans="3:32" x14ac:dyDescent="0.2">
      <c r="E44" s="43"/>
      <c r="G44" s="114"/>
      <c r="H44" s="115"/>
      <c r="I44" s="114"/>
      <c r="J44" s="115"/>
      <c r="K44" s="114"/>
      <c r="L44" s="115"/>
      <c r="M44" s="114"/>
      <c r="N44" s="115"/>
      <c r="O44" s="114"/>
      <c r="P44" s="115"/>
      <c r="Q44" s="114"/>
      <c r="R44" s="115"/>
      <c r="S44" s="114"/>
      <c r="T44" s="115"/>
      <c r="U44" s="114"/>
      <c r="V44" s="115"/>
      <c r="W44" s="114"/>
      <c r="X44" s="114"/>
      <c r="Y44" s="115"/>
      <c r="Z44" s="114"/>
      <c r="AA44" s="115"/>
      <c r="AB44" s="114"/>
      <c r="AC44" s="115"/>
      <c r="AD44" s="116"/>
      <c r="AE44" s="5"/>
    </row>
    <row r="45" spans="3:32" x14ac:dyDescent="0.2">
      <c r="E45" s="43"/>
      <c r="F45" s="1"/>
      <c r="G45" s="114"/>
      <c r="H45" s="115"/>
      <c r="I45" s="114"/>
      <c r="J45" s="115"/>
      <c r="K45" s="114"/>
      <c r="L45" s="115"/>
      <c r="M45" s="114"/>
      <c r="N45" s="115"/>
      <c r="O45" s="114"/>
      <c r="P45" s="115"/>
      <c r="Q45" s="114"/>
      <c r="R45" s="115"/>
      <c r="S45" s="114"/>
      <c r="T45" s="115"/>
      <c r="U45" s="114"/>
      <c r="V45" s="115"/>
      <c r="W45" s="114"/>
      <c r="X45" s="114"/>
      <c r="Y45" s="115"/>
      <c r="Z45" s="114"/>
      <c r="AA45" s="115"/>
      <c r="AB45" s="114"/>
      <c r="AC45" s="115"/>
      <c r="AD45" s="116"/>
      <c r="AE45" s="5"/>
      <c r="AF45" s="5"/>
    </row>
    <row r="46" spans="3:32" x14ac:dyDescent="0.2">
      <c r="E46" s="43"/>
      <c r="F46" s="1"/>
      <c r="G46" s="114"/>
      <c r="H46" s="115"/>
      <c r="I46" s="114"/>
      <c r="J46" s="115"/>
      <c r="K46" s="114"/>
      <c r="L46" s="115"/>
      <c r="M46" s="114"/>
      <c r="N46" s="115"/>
      <c r="O46" s="114"/>
      <c r="P46" s="115"/>
      <c r="Q46" s="114"/>
      <c r="R46" s="115"/>
      <c r="S46" s="114"/>
      <c r="T46" s="115"/>
      <c r="U46" s="114"/>
      <c r="V46" s="115"/>
      <c r="W46" s="114"/>
      <c r="X46" s="114"/>
      <c r="Y46" s="115"/>
      <c r="Z46" s="114"/>
      <c r="AA46" s="115"/>
      <c r="AB46" s="114"/>
      <c r="AC46" s="115"/>
      <c r="AD46" s="116"/>
      <c r="AE46" s="5"/>
      <c r="AF46" s="5"/>
    </row>
    <row r="47" spans="3:32" x14ac:dyDescent="0.2">
      <c r="E47" s="43"/>
      <c r="F47" s="1"/>
      <c r="G47" s="114"/>
      <c r="H47" s="115"/>
      <c r="I47" s="114"/>
      <c r="J47" s="115"/>
      <c r="K47" s="114"/>
      <c r="L47" s="115"/>
      <c r="M47" s="114"/>
      <c r="N47" s="115"/>
      <c r="O47" s="114"/>
      <c r="P47" s="115"/>
      <c r="Q47" s="114"/>
      <c r="R47" s="115"/>
      <c r="S47" s="114"/>
      <c r="T47" s="115"/>
      <c r="U47" s="114"/>
      <c r="V47" s="115"/>
      <c r="W47" s="114"/>
      <c r="X47" s="114"/>
      <c r="Y47" s="115"/>
      <c r="Z47" s="114"/>
      <c r="AA47" s="115"/>
      <c r="AB47" s="114"/>
      <c r="AC47" s="115"/>
      <c r="AD47" s="116"/>
      <c r="AE47" s="5"/>
      <c r="AF47" s="5"/>
    </row>
    <row r="48" spans="3:32" x14ac:dyDescent="0.2">
      <c r="E48" s="43"/>
      <c r="F48" s="1"/>
      <c r="G48" s="114"/>
      <c r="H48" s="115"/>
      <c r="I48" s="114"/>
      <c r="J48" s="115"/>
      <c r="K48" s="114"/>
      <c r="L48" s="115"/>
      <c r="M48" s="114"/>
      <c r="N48" s="115"/>
      <c r="O48" s="114"/>
      <c r="P48" s="115"/>
      <c r="Q48" s="114"/>
      <c r="R48" s="115"/>
      <c r="S48" s="114"/>
      <c r="T48" s="115"/>
      <c r="U48" s="114"/>
      <c r="V48" s="115"/>
      <c r="W48" s="114"/>
      <c r="X48" s="114"/>
      <c r="Y48" s="115"/>
      <c r="Z48" s="114"/>
      <c r="AA48" s="115"/>
      <c r="AB48" s="114"/>
      <c r="AC48" s="115"/>
      <c r="AD48" s="116"/>
      <c r="AE48" s="5"/>
    </row>
    <row r="49" spans="5:32" x14ac:dyDescent="0.2">
      <c r="E49" s="121"/>
      <c r="F49" s="120"/>
      <c r="G49" s="114"/>
      <c r="H49" s="117"/>
      <c r="I49" s="114"/>
      <c r="J49" s="117"/>
      <c r="K49" s="114"/>
      <c r="L49" s="117"/>
      <c r="M49" s="114"/>
      <c r="N49" s="117"/>
      <c r="O49" s="114"/>
      <c r="P49" s="117"/>
      <c r="Q49" s="114"/>
      <c r="R49" s="117"/>
      <c r="S49" s="114"/>
      <c r="T49" s="117"/>
      <c r="U49" s="114"/>
      <c r="V49" s="117"/>
      <c r="W49" s="114"/>
      <c r="X49" s="114"/>
      <c r="Y49" s="117"/>
      <c r="Z49" s="114"/>
      <c r="AA49" s="117"/>
      <c r="AB49" s="114"/>
      <c r="AC49" s="117"/>
      <c r="AD49" s="116"/>
      <c r="AE49" s="5"/>
    </row>
    <row r="50" spans="5:32" x14ac:dyDescent="0.2">
      <c r="E50" s="121"/>
      <c r="F50" s="120"/>
      <c r="G50" s="114"/>
      <c r="H50" s="117"/>
      <c r="I50" s="114"/>
      <c r="J50" s="117"/>
      <c r="K50" s="114"/>
      <c r="L50" s="117"/>
      <c r="M50" s="114"/>
      <c r="N50" s="117"/>
      <c r="O50" s="114"/>
      <c r="P50" s="117"/>
      <c r="Q50" s="114"/>
      <c r="R50" s="117"/>
      <c r="S50" s="114"/>
      <c r="T50" s="117"/>
      <c r="U50" s="114"/>
      <c r="V50" s="117"/>
      <c r="W50" s="114"/>
      <c r="X50" s="114"/>
      <c r="Y50" s="117"/>
      <c r="Z50" s="114"/>
      <c r="AA50" s="117"/>
      <c r="AB50" s="114"/>
      <c r="AC50" s="117"/>
      <c r="AD50" s="116"/>
      <c r="AE50" s="5"/>
    </row>
    <row r="51" spans="5:32" x14ac:dyDescent="0.2">
      <c r="E51" s="43"/>
      <c r="F51" s="1"/>
      <c r="G51" s="114"/>
      <c r="H51" s="115"/>
      <c r="I51" s="114"/>
      <c r="J51" s="115"/>
      <c r="K51" s="114"/>
      <c r="L51" s="115"/>
      <c r="M51" s="114"/>
      <c r="N51" s="115"/>
      <c r="O51" s="114"/>
      <c r="P51" s="115"/>
      <c r="Q51" s="114"/>
      <c r="R51" s="115"/>
      <c r="S51" s="114"/>
      <c r="T51" s="115"/>
      <c r="U51" s="114"/>
      <c r="V51" s="115"/>
      <c r="W51" s="114"/>
      <c r="X51" s="114"/>
      <c r="Y51" s="115"/>
      <c r="Z51" s="114"/>
      <c r="AA51" s="115"/>
      <c r="AB51" s="114"/>
      <c r="AC51" s="115"/>
      <c r="AD51" s="116"/>
      <c r="AE51" s="5"/>
    </row>
    <row r="52" spans="5:32" x14ac:dyDescent="0.2">
      <c r="E52" s="43"/>
      <c r="F52" s="1"/>
      <c r="G52" s="114"/>
      <c r="H52" s="115"/>
      <c r="I52" s="114"/>
      <c r="J52" s="115"/>
      <c r="K52" s="114"/>
      <c r="L52" s="115"/>
      <c r="M52" s="114"/>
      <c r="N52" s="115"/>
      <c r="O52" s="114"/>
      <c r="P52" s="115"/>
      <c r="Q52" s="114"/>
      <c r="R52" s="115"/>
      <c r="S52" s="114"/>
      <c r="T52" s="115"/>
      <c r="U52" s="114"/>
      <c r="V52" s="115"/>
      <c r="W52" s="114"/>
      <c r="X52" s="114"/>
      <c r="Y52" s="115"/>
      <c r="Z52" s="114"/>
      <c r="AA52" s="115"/>
      <c r="AB52" s="114"/>
      <c r="AC52" s="115"/>
      <c r="AD52" s="116"/>
      <c r="AE52" s="5"/>
      <c r="AF52" s="5"/>
    </row>
    <row r="53" spans="5:32" x14ac:dyDescent="0.2">
      <c r="F53" s="1"/>
      <c r="G53" s="124"/>
      <c r="H53" s="123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31"/>
      <c r="AE53" s="5"/>
      <c r="AF53" s="5"/>
    </row>
    <row r="54" spans="5:32" x14ac:dyDescent="0.2">
      <c r="E54" s="119"/>
      <c r="F54" s="1"/>
      <c r="G54" s="92"/>
      <c r="H54" s="110"/>
      <c r="I54" s="92"/>
      <c r="J54" s="127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5"/>
      <c r="AF54" s="5"/>
    </row>
    <row r="55" spans="5:32" x14ac:dyDescent="0.2"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23"/>
      <c r="AE55" s="5"/>
      <c r="AF55" s="5"/>
    </row>
    <row r="56" spans="5:32" x14ac:dyDescent="0.2"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7" spans="5:32" x14ac:dyDescent="0.2"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23"/>
      <c r="AE57" s="5"/>
      <c r="AF57" s="5"/>
    </row>
    <row r="58" spans="5:32" x14ac:dyDescent="0.2"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23"/>
      <c r="AE58" s="5"/>
      <c r="AF58" s="5"/>
    </row>
    <row r="59" spans="5:32" x14ac:dyDescent="0.2"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44"/>
      <c r="AE59" s="5"/>
      <c r="AF59" s="5"/>
    </row>
    <row r="60" spans="5:32" x14ac:dyDescent="0.2"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44"/>
      <c r="AE60" s="5"/>
      <c r="AF60" s="4"/>
    </row>
    <row r="61" spans="5:32" x14ac:dyDescent="0.2"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44"/>
      <c r="AE61" s="5"/>
      <c r="AF61" s="5"/>
    </row>
    <row r="62" spans="5:32" x14ac:dyDescent="0.2"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44"/>
      <c r="AE62" s="5"/>
      <c r="AF62" s="5"/>
    </row>
    <row r="63" spans="5:32" x14ac:dyDescent="0.2"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44"/>
      <c r="AE63" s="5"/>
      <c r="AF63" s="5"/>
    </row>
    <row r="64" spans="5:32" x14ac:dyDescent="0.2"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44"/>
      <c r="AE64" s="5"/>
      <c r="AF64" s="5"/>
    </row>
    <row r="65" spans="7:32" x14ac:dyDescent="0.2"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44"/>
      <c r="AE65" s="5"/>
      <c r="AF65" s="5"/>
    </row>
    <row r="66" spans="7:32" x14ac:dyDescent="0.2"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44"/>
      <c r="AE66" s="5"/>
      <c r="AF66" s="5"/>
    </row>
    <row r="67" spans="7:32" x14ac:dyDescent="0.2"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44"/>
      <c r="AE67" s="5"/>
      <c r="AF67" s="5"/>
    </row>
    <row r="68" spans="7:32" x14ac:dyDescent="0.2"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44"/>
      <c r="AE68" s="5"/>
      <c r="AF68" s="5"/>
    </row>
    <row r="69" spans="7:32" x14ac:dyDescent="0.2"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44"/>
      <c r="AE69" s="5"/>
      <c r="AF69" s="5"/>
    </row>
    <row r="70" spans="7:32" x14ac:dyDescent="0.2"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44"/>
      <c r="AE70" s="5"/>
      <c r="AF70" s="5"/>
    </row>
    <row r="71" spans="7:32" x14ac:dyDescent="0.2"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44"/>
      <c r="AE71" s="5"/>
      <c r="AF71" s="5"/>
    </row>
    <row r="72" spans="7:32" x14ac:dyDescent="0.2"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44"/>
      <c r="AE72" s="5"/>
      <c r="AF72" s="5"/>
    </row>
    <row r="73" spans="7:32" x14ac:dyDescent="0.2"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44"/>
      <c r="AE73" s="5"/>
      <c r="AF73" s="5"/>
    </row>
    <row r="74" spans="7:32" x14ac:dyDescent="0.2"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44"/>
      <c r="AE74" s="5"/>
      <c r="AF74" s="5"/>
    </row>
    <row r="75" spans="7:32" x14ac:dyDescent="0.2"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44"/>
      <c r="AE75" s="5"/>
      <c r="AF75" s="5"/>
    </row>
    <row r="76" spans="7:32" x14ac:dyDescent="0.2"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44"/>
      <c r="AE76" s="5"/>
      <c r="AF76" s="5"/>
    </row>
    <row r="77" spans="7:32" x14ac:dyDescent="0.2"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44"/>
      <c r="AE77" s="5"/>
      <c r="AF77" s="5"/>
    </row>
    <row r="78" spans="7:32" x14ac:dyDescent="0.2"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44"/>
      <c r="AE78" s="5"/>
      <c r="AF78" s="5"/>
    </row>
    <row r="79" spans="7:32" x14ac:dyDescent="0.2"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44"/>
      <c r="AE79" s="5"/>
      <c r="AF79" s="5"/>
    </row>
    <row r="80" spans="7:32" x14ac:dyDescent="0.2"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44"/>
      <c r="AE80" s="5"/>
      <c r="AF80" s="5"/>
    </row>
    <row r="81" spans="5:32" x14ac:dyDescent="0.2"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44"/>
      <c r="AE81" s="5"/>
      <c r="AF81" s="5"/>
    </row>
    <row r="82" spans="5:32" x14ac:dyDescent="0.2"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44"/>
      <c r="AE82" s="5"/>
      <c r="AF82" s="5"/>
    </row>
    <row r="83" spans="5:32" x14ac:dyDescent="0.2"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44"/>
      <c r="AE83" s="5"/>
      <c r="AF83" s="5"/>
    </row>
    <row r="84" spans="5:32" x14ac:dyDescent="0.2"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44"/>
      <c r="AE84" s="5"/>
      <c r="AF84" s="5"/>
    </row>
    <row r="85" spans="5:32" x14ac:dyDescent="0.2"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44"/>
      <c r="AE85" s="5"/>
      <c r="AF85" s="5"/>
    </row>
    <row r="86" spans="5:32" x14ac:dyDescent="0.2"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44"/>
      <c r="AE86" s="5"/>
      <c r="AF86" s="5"/>
    </row>
    <row r="87" spans="5:32" x14ac:dyDescent="0.2"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44"/>
      <c r="AE87" s="5"/>
      <c r="AF87" s="5"/>
    </row>
    <row r="88" spans="5:32" x14ac:dyDescent="0.2"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44"/>
      <c r="AE88" s="5"/>
      <c r="AF88" s="3"/>
    </row>
    <row r="91" spans="5:32" x14ac:dyDescent="0.2">
      <c r="E91" s="3"/>
    </row>
    <row r="116" spans="32:32" x14ac:dyDescent="0.2">
      <c r="AF116" s="3"/>
    </row>
  </sheetData>
  <printOptions horizontalCentered="1"/>
  <pageMargins left="0.5" right="0.5" top="1" bottom="1" header="0.3" footer="0.3"/>
  <pageSetup scale="48" orientation="landscape" cellComments="asDisplayed" r:id="rId1"/>
  <headerFooter alignWithMargins="0">
    <oddHeader>&amp;R&amp;"Times New Roman,Bold"KyPSC Case No. 2024-00354
Attachment LDS-1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EB042-D792-42CA-A081-3FC1A3E57248}">
  <sheetPr codeName="Sheet7"/>
  <dimension ref="A1:AF59"/>
  <sheetViews>
    <sheetView view="pageLayout" topLeftCell="G1" zoomScaleNormal="80" workbookViewId="0">
      <selection activeCell="Y4" sqref="Y4"/>
    </sheetView>
  </sheetViews>
  <sheetFormatPr defaultColWidth="8.85546875" defaultRowHeight="12.75" x14ac:dyDescent="0.2"/>
  <cols>
    <col min="1" max="1" width="5.140625" customWidth="1"/>
    <col min="2" max="2" width="1.85546875" customWidth="1"/>
    <col min="3" max="3" width="38" customWidth="1"/>
    <col min="4" max="4" width="0.85546875" customWidth="1"/>
    <col min="5" max="5" width="13.42578125" customWidth="1"/>
    <col min="6" max="6" width="4.5703125" customWidth="1"/>
    <col min="7" max="7" width="10.85546875" customWidth="1"/>
    <col min="8" max="8" width="1.85546875" customWidth="1"/>
    <col min="9" max="9" width="11.42578125" bestFit="1" customWidth="1"/>
    <col min="10" max="10" width="1.85546875" customWidth="1"/>
    <col min="11" max="11" width="11.42578125" bestFit="1" customWidth="1"/>
    <col min="12" max="12" width="1.85546875" customWidth="1"/>
    <col min="13" max="13" width="10.5703125" customWidth="1"/>
    <col min="14" max="14" width="1.85546875" customWidth="1"/>
    <col min="15" max="15" width="10.5703125" customWidth="1"/>
    <col min="16" max="16" width="1.85546875" customWidth="1"/>
    <col min="17" max="17" width="10.5703125" customWidth="1"/>
    <col min="18" max="18" width="1.85546875" customWidth="1"/>
    <col min="19" max="19" width="10.5703125" customWidth="1"/>
    <col min="20" max="20" width="1.85546875" customWidth="1"/>
    <col min="21" max="21" width="10.5703125" customWidth="1"/>
    <col min="22" max="22" width="1.85546875" customWidth="1"/>
    <col min="23" max="23" width="10.5703125" customWidth="1"/>
    <col min="24" max="24" width="1.85546875" customWidth="1"/>
    <col min="25" max="25" width="10.5703125" customWidth="1"/>
    <col min="26" max="26" width="1.85546875" customWidth="1"/>
    <col min="27" max="27" width="10.5703125" customWidth="1"/>
    <col min="28" max="28" width="1.85546875" customWidth="1"/>
    <col min="29" max="29" width="10.5703125" customWidth="1"/>
    <col min="30" max="30" width="1.85546875" customWidth="1"/>
    <col min="31" max="31" width="14.85546875" style="53" customWidth="1"/>
    <col min="32" max="32" width="11.140625" customWidth="1"/>
  </cols>
  <sheetData>
    <row r="1" spans="1:32" ht="15.75" x14ac:dyDescent="0.25">
      <c r="AE1" s="108" t="s">
        <v>66</v>
      </c>
    </row>
    <row r="2" spans="1:32" ht="15.75" x14ac:dyDescent="0.25">
      <c r="AE2" s="108"/>
    </row>
    <row r="3" spans="1:32" ht="15.75" x14ac:dyDescent="0.25">
      <c r="AE3" s="108"/>
    </row>
    <row r="4" spans="1:32" ht="17.100000000000001" customHeight="1" x14ac:dyDescent="0.25">
      <c r="A4" s="7" t="str">
        <f>'Schedule 1'!A4</f>
        <v>DUKE ENERGY KENTUCKY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2" ht="17.100000000000001" customHeight="1" x14ac:dyDescent="0.25">
      <c r="A5" s="6" t="s">
        <v>67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2" ht="17.100000000000001" customHeight="1" x14ac:dyDescent="0.25">
      <c r="A6" s="7" t="str">
        <f>'Schedule 2'!A6</f>
        <v>PERIOD:    YEAR TO DATE - DECEMBER 31, 20XX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2" ht="15" customHeight="1" x14ac:dyDescent="0.25">
      <c r="A7" s="6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2" ht="15" customHeight="1" x14ac:dyDescent="0.25">
      <c r="A8" s="6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2" ht="17.25" customHeight="1" x14ac:dyDescent="0.25">
      <c r="A9" s="6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2" ht="15" customHeight="1" x14ac:dyDescent="0.25">
      <c r="A10" s="11" t="s">
        <v>2</v>
      </c>
      <c r="E10" s="1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0"/>
    </row>
    <row r="11" spans="1:32" s="8" customFormat="1" ht="15" customHeight="1" thickBot="1" x14ac:dyDescent="0.3">
      <c r="A11" s="16" t="s">
        <v>3</v>
      </c>
      <c r="C11" s="63" t="s">
        <v>4</v>
      </c>
      <c r="D11" s="65"/>
      <c r="E11" s="63" t="s">
        <v>54</v>
      </c>
      <c r="F11" s="65"/>
      <c r="G11" s="67" t="str">
        <f>'Schedule 2'!E10</f>
        <v>Jan-XX</v>
      </c>
      <c r="H11" s="67"/>
      <c r="I11" s="67" t="str">
        <f>'Schedule 2'!G10</f>
        <v>Feb-XX</v>
      </c>
      <c r="J11" s="67"/>
      <c r="K11" s="67" t="str">
        <f>'Schedule 2'!I10</f>
        <v>Mar-XX</v>
      </c>
      <c r="L11" s="67"/>
      <c r="M11" s="67" t="str">
        <f>'Schedule 2'!K10</f>
        <v>Apr-XX</v>
      </c>
      <c r="N11" s="67"/>
      <c r="O11" s="67" t="str">
        <f>'Schedule 2'!M10</f>
        <v>May-XX</v>
      </c>
      <c r="P11" s="67"/>
      <c r="Q11" s="67" t="str">
        <f>'Schedule 2'!O10</f>
        <v>Jun-XX</v>
      </c>
      <c r="R11" s="69"/>
      <c r="S11" s="67" t="str">
        <f>'Schedule 2'!Q10</f>
        <v>Jul-XX</v>
      </c>
      <c r="T11" s="67"/>
      <c r="U11" s="67" t="str">
        <f>'Schedule 2'!S10</f>
        <v>Aug-XX</v>
      </c>
      <c r="V11" s="67"/>
      <c r="W11" s="67" t="str">
        <f>'Schedule 2'!U10</f>
        <v>Sep-XX</v>
      </c>
      <c r="X11" s="69"/>
      <c r="Y11" s="67" t="str">
        <f>'Schedule 2'!W10</f>
        <v>Oct-XX</v>
      </c>
      <c r="Z11" s="67"/>
      <c r="AA11" s="67" t="str">
        <f>'Schedule 2'!Y10</f>
        <v>Nov-XX</v>
      </c>
      <c r="AB11" s="67"/>
      <c r="AC11" s="67" t="str">
        <f>'Schedule 2'!AA10</f>
        <v>Dec-XX</v>
      </c>
      <c r="AD11" s="67"/>
      <c r="AE11" s="67" t="str">
        <f>'Schedule 2'!AC10</f>
        <v>Total</v>
      </c>
      <c r="AF11" s="21"/>
    </row>
    <row r="12" spans="1:32" ht="15" customHeight="1" x14ac:dyDescent="0.2">
      <c r="A12" s="1">
        <v>1</v>
      </c>
      <c r="C12" s="71" t="s">
        <v>68</v>
      </c>
      <c r="D12" s="71"/>
      <c r="E12" s="83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3"/>
      <c r="AF12" s="5"/>
    </row>
    <row r="13" spans="1:32" ht="15" customHeight="1" x14ac:dyDescent="0.2">
      <c r="A13" s="1">
        <f>A12+1</f>
        <v>2</v>
      </c>
      <c r="B13" s="132" t="s">
        <v>69</v>
      </c>
      <c r="C13" s="3" t="s">
        <v>70</v>
      </c>
      <c r="D13" s="3"/>
      <c r="E13" s="43">
        <v>2600</v>
      </c>
      <c r="F13" s="37" t="s">
        <v>7</v>
      </c>
      <c r="G13" s="112">
        <v>0</v>
      </c>
      <c r="H13" s="112"/>
      <c r="I13" s="112">
        <v>0</v>
      </c>
      <c r="J13" s="112"/>
      <c r="K13" s="112">
        <v>0</v>
      </c>
      <c r="L13" s="112"/>
      <c r="M13" s="112">
        <v>0</v>
      </c>
      <c r="N13" s="112"/>
      <c r="O13" s="112">
        <v>0</v>
      </c>
      <c r="P13" s="112"/>
      <c r="Q13" s="112">
        <v>0</v>
      </c>
      <c r="R13" s="112"/>
      <c r="S13" s="112">
        <v>0</v>
      </c>
      <c r="T13" s="112"/>
      <c r="U13" s="112">
        <v>0</v>
      </c>
      <c r="V13" s="112"/>
      <c r="W13" s="112">
        <v>0</v>
      </c>
      <c r="X13" s="110"/>
      <c r="Y13" s="112">
        <v>0</v>
      </c>
      <c r="Z13" s="110"/>
      <c r="AA13" s="112">
        <v>0</v>
      </c>
      <c r="AB13" s="110"/>
      <c r="AC13" s="112">
        <v>0</v>
      </c>
      <c r="AD13" s="74"/>
      <c r="AE13" s="112">
        <f>SUM(G13:AD13)</f>
        <v>0</v>
      </c>
      <c r="AF13" s="5"/>
    </row>
    <row r="14" spans="1:32" ht="15" customHeight="1" x14ac:dyDescent="0.2">
      <c r="A14" s="1">
        <f t="shared" ref="A14:A21" si="0">A13+1</f>
        <v>3</v>
      </c>
      <c r="B14" s="133" t="s">
        <v>72</v>
      </c>
      <c r="C14" s="177" t="s">
        <v>115</v>
      </c>
      <c r="D14" s="3"/>
      <c r="E14" s="176">
        <v>2666</v>
      </c>
      <c r="F14" s="37" t="s">
        <v>7</v>
      </c>
      <c r="G14" s="116">
        <v>0</v>
      </c>
      <c r="H14" s="116"/>
      <c r="I14" s="116">
        <v>0</v>
      </c>
      <c r="J14" s="116"/>
      <c r="K14" s="116">
        <v>0</v>
      </c>
      <c r="L14" s="116"/>
      <c r="M14" s="116">
        <v>0</v>
      </c>
      <c r="N14" s="116"/>
      <c r="O14" s="116">
        <v>0</v>
      </c>
      <c r="P14" s="116"/>
      <c r="Q14" s="116">
        <v>0</v>
      </c>
      <c r="R14" s="116"/>
      <c r="S14" s="116">
        <v>0</v>
      </c>
      <c r="T14" s="116"/>
      <c r="U14" s="116">
        <v>0</v>
      </c>
      <c r="V14" s="116"/>
      <c r="W14" s="116">
        <v>0</v>
      </c>
      <c r="X14" s="114"/>
      <c r="Y14" s="116">
        <v>0</v>
      </c>
      <c r="Z14" s="114"/>
      <c r="AA14" s="116">
        <v>0</v>
      </c>
      <c r="AB14" s="114"/>
      <c r="AC14" s="116">
        <v>0</v>
      </c>
      <c r="AD14" s="76"/>
      <c r="AE14" s="116">
        <f t="shared" ref="AE14:AE20" si="1">SUM(G14:AD14)</f>
        <v>0</v>
      </c>
      <c r="AF14" s="186" t="s">
        <v>132</v>
      </c>
    </row>
    <row r="15" spans="1:32" ht="15" customHeight="1" x14ac:dyDescent="0.2">
      <c r="A15" s="1">
        <f t="shared" si="0"/>
        <v>4</v>
      </c>
      <c r="B15" s="133" t="s">
        <v>72</v>
      </c>
      <c r="C15" t="s">
        <v>72</v>
      </c>
      <c r="D15" s="3"/>
      <c r="E15" s="43">
        <v>2667</v>
      </c>
      <c r="F15" s="37" t="s">
        <v>7</v>
      </c>
      <c r="G15" s="116">
        <v>0</v>
      </c>
      <c r="H15" s="116"/>
      <c r="I15" s="116">
        <v>0</v>
      </c>
      <c r="J15" s="116"/>
      <c r="K15" s="116">
        <v>0</v>
      </c>
      <c r="L15" s="116"/>
      <c r="M15" s="116">
        <v>0</v>
      </c>
      <c r="N15" s="116"/>
      <c r="O15" s="116">
        <v>0</v>
      </c>
      <c r="P15" s="116"/>
      <c r="Q15" s="116">
        <v>0</v>
      </c>
      <c r="R15" s="116"/>
      <c r="S15" s="116">
        <v>0</v>
      </c>
      <c r="T15" s="116"/>
      <c r="U15" s="116">
        <v>0</v>
      </c>
      <c r="V15" s="116"/>
      <c r="W15" s="116">
        <v>0</v>
      </c>
      <c r="X15" s="114"/>
      <c r="Y15" s="116">
        <v>0</v>
      </c>
      <c r="Z15" s="114"/>
      <c r="AA15" s="116">
        <v>0</v>
      </c>
      <c r="AB15" s="114"/>
      <c r="AC15" s="116">
        <v>0</v>
      </c>
      <c r="AD15" s="76"/>
      <c r="AE15" s="116">
        <f t="shared" ref="AE15:AE19" si="2">SUM(G15:AD15)</f>
        <v>0</v>
      </c>
      <c r="AF15" s="5"/>
    </row>
    <row r="16" spans="1:32" ht="15" customHeight="1" x14ac:dyDescent="0.2">
      <c r="A16" s="1">
        <f t="shared" si="0"/>
        <v>5</v>
      </c>
      <c r="B16" s="133" t="s">
        <v>72</v>
      </c>
      <c r="C16" s="177" t="s">
        <v>116</v>
      </c>
      <c r="D16" s="3"/>
      <c r="E16" s="176">
        <v>2669</v>
      </c>
      <c r="F16" s="37" t="s">
        <v>7</v>
      </c>
      <c r="G16" s="116">
        <v>0</v>
      </c>
      <c r="H16" s="116"/>
      <c r="I16" s="116">
        <v>0</v>
      </c>
      <c r="J16" s="116"/>
      <c r="K16" s="116">
        <v>0</v>
      </c>
      <c r="L16" s="116"/>
      <c r="M16" s="116">
        <v>0</v>
      </c>
      <c r="N16" s="116"/>
      <c r="O16" s="116">
        <v>0</v>
      </c>
      <c r="P16" s="116"/>
      <c r="Q16" s="116">
        <v>0</v>
      </c>
      <c r="R16" s="116"/>
      <c r="S16" s="116">
        <v>0</v>
      </c>
      <c r="T16" s="116"/>
      <c r="U16" s="116">
        <v>0</v>
      </c>
      <c r="V16" s="116"/>
      <c r="W16" s="116">
        <v>0</v>
      </c>
      <c r="X16" s="114"/>
      <c r="Y16" s="116">
        <v>0</v>
      </c>
      <c r="Z16" s="114"/>
      <c r="AA16" s="116">
        <v>0</v>
      </c>
      <c r="AB16" s="114"/>
      <c r="AC16" s="116">
        <v>0</v>
      </c>
      <c r="AD16" s="76"/>
      <c r="AE16" s="116">
        <f t="shared" si="2"/>
        <v>0</v>
      </c>
      <c r="AF16" s="186" t="s">
        <v>132</v>
      </c>
    </row>
    <row r="17" spans="1:32" ht="15" customHeight="1" x14ac:dyDescent="0.2">
      <c r="A17" s="1">
        <f t="shared" si="0"/>
        <v>6</v>
      </c>
      <c r="B17" s="133" t="s">
        <v>72</v>
      </c>
      <c r="C17" s="177" t="s">
        <v>117</v>
      </c>
      <c r="D17" s="177"/>
      <c r="E17" s="176">
        <v>2670</v>
      </c>
      <c r="F17" s="37" t="s">
        <v>7</v>
      </c>
      <c r="G17" s="116">
        <v>0</v>
      </c>
      <c r="H17" s="116"/>
      <c r="I17" s="116">
        <v>0</v>
      </c>
      <c r="J17" s="116"/>
      <c r="K17" s="116">
        <v>0</v>
      </c>
      <c r="L17" s="116"/>
      <c r="M17" s="116">
        <v>0</v>
      </c>
      <c r="N17" s="116"/>
      <c r="O17" s="116">
        <v>0</v>
      </c>
      <c r="P17" s="116"/>
      <c r="Q17" s="116">
        <v>0</v>
      </c>
      <c r="R17" s="116"/>
      <c r="S17" s="116">
        <v>0</v>
      </c>
      <c r="T17" s="116"/>
      <c r="U17" s="116">
        <v>0</v>
      </c>
      <c r="V17" s="116"/>
      <c r="W17" s="116">
        <v>0</v>
      </c>
      <c r="X17" s="114"/>
      <c r="Y17" s="116">
        <v>0</v>
      </c>
      <c r="Z17" s="114"/>
      <c r="AA17" s="116">
        <v>0</v>
      </c>
      <c r="AB17" s="114"/>
      <c r="AC17" s="116">
        <v>0</v>
      </c>
      <c r="AD17" s="76"/>
      <c r="AE17" s="116">
        <f t="shared" si="2"/>
        <v>0</v>
      </c>
      <c r="AF17" s="186" t="s">
        <v>132</v>
      </c>
    </row>
    <row r="18" spans="1:32" ht="15" customHeight="1" x14ac:dyDescent="0.2">
      <c r="A18" s="1">
        <f t="shared" si="0"/>
        <v>7</v>
      </c>
      <c r="B18" s="133" t="s">
        <v>72</v>
      </c>
      <c r="C18" s="177" t="s">
        <v>118</v>
      </c>
      <c r="D18" s="177"/>
      <c r="E18" s="176">
        <v>2681</v>
      </c>
      <c r="F18" s="37" t="s">
        <v>7</v>
      </c>
      <c r="G18" s="116">
        <v>0</v>
      </c>
      <c r="H18" s="116"/>
      <c r="I18" s="116">
        <v>0</v>
      </c>
      <c r="J18" s="116"/>
      <c r="K18" s="116">
        <v>0</v>
      </c>
      <c r="L18" s="116"/>
      <c r="M18" s="116">
        <v>0</v>
      </c>
      <c r="N18" s="116"/>
      <c r="O18" s="116">
        <v>0</v>
      </c>
      <c r="P18" s="116"/>
      <c r="Q18" s="116">
        <v>0</v>
      </c>
      <c r="R18" s="116"/>
      <c r="S18" s="116">
        <v>0</v>
      </c>
      <c r="T18" s="116"/>
      <c r="U18" s="116">
        <v>0</v>
      </c>
      <c r="V18" s="116"/>
      <c r="W18" s="116">
        <v>0</v>
      </c>
      <c r="X18" s="114"/>
      <c r="Y18" s="116">
        <v>0</v>
      </c>
      <c r="Z18" s="114"/>
      <c r="AA18" s="116">
        <v>0</v>
      </c>
      <c r="AB18" s="114"/>
      <c r="AC18" s="116">
        <v>0</v>
      </c>
      <c r="AD18" s="76"/>
      <c r="AE18" s="116">
        <f t="shared" si="2"/>
        <v>0</v>
      </c>
      <c r="AF18" s="186" t="s">
        <v>132</v>
      </c>
    </row>
    <row r="19" spans="1:32" ht="15" customHeight="1" x14ac:dyDescent="0.2">
      <c r="A19" s="1">
        <f t="shared" si="0"/>
        <v>8</v>
      </c>
      <c r="B19" s="133" t="s">
        <v>72</v>
      </c>
      <c r="C19" s="3" t="s">
        <v>71</v>
      </c>
      <c r="D19" s="177"/>
      <c r="E19" s="176">
        <v>2980</v>
      </c>
      <c r="F19" s="37" t="s">
        <v>7</v>
      </c>
      <c r="G19" s="116">
        <v>0</v>
      </c>
      <c r="H19" s="116"/>
      <c r="I19" s="116">
        <v>0</v>
      </c>
      <c r="J19" s="116"/>
      <c r="K19" s="116">
        <v>0</v>
      </c>
      <c r="L19" s="116"/>
      <c r="M19" s="116">
        <v>0</v>
      </c>
      <c r="N19" s="116"/>
      <c r="O19" s="116">
        <v>0</v>
      </c>
      <c r="P19" s="116"/>
      <c r="Q19" s="116">
        <v>0</v>
      </c>
      <c r="R19" s="116"/>
      <c r="S19" s="116">
        <v>0</v>
      </c>
      <c r="T19" s="116"/>
      <c r="U19" s="116">
        <v>0</v>
      </c>
      <c r="V19" s="116"/>
      <c r="W19" s="116">
        <v>0</v>
      </c>
      <c r="X19" s="114"/>
      <c r="Y19" s="116">
        <v>0</v>
      </c>
      <c r="Z19" s="114"/>
      <c r="AA19" s="116">
        <v>0</v>
      </c>
      <c r="AB19" s="114"/>
      <c r="AC19" s="116">
        <v>0</v>
      </c>
      <c r="AD19" s="76"/>
      <c r="AE19" s="116">
        <f t="shared" si="2"/>
        <v>0</v>
      </c>
      <c r="AF19" s="186" t="s">
        <v>132</v>
      </c>
    </row>
    <row r="20" spans="1:32" ht="15" customHeight="1" x14ac:dyDescent="0.2">
      <c r="A20" s="1">
        <f t="shared" si="0"/>
        <v>9</v>
      </c>
      <c r="B20" s="133" t="s">
        <v>72</v>
      </c>
      <c r="C20" s="177" t="s">
        <v>125</v>
      </c>
      <c r="D20" s="177"/>
      <c r="E20" s="176" t="s">
        <v>124</v>
      </c>
      <c r="F20" s="37" t="s">
        <v>7</v>
      </c>
      <c r="G20" s="174">
        <v>0</v>
      </c>
      <c r="H20" s="116"/>
      <c r="I20" s="174">
        <v>0</v>
      </c>
      <c r="J20" s="116"/>
      <c r="K20" s="174">
        <v>0</v>
      </c>
      <c r="L20" s="116"/>
      <c r="M20" s="174">
        <v>0</v>
      </c>
      <c r="N20" s="116"/>
      <c r="O20" s="174">
        <v>0</v>
      </c>
      <c r="P20" s="116"/>
      <c r="Q20" s="174">
        <v>0</v>
      </c>
      <c r="R20" s="116"/>
      <c r="S20" s="174">
        <v>0</v>
      </c>
      <c r="T20" s="116"/>
      <c r="U20" s="174">
        <v>0</v>
      </c>
      <c r="V20" s="116"/>
      <c r="W20" s="174">
        <v>0</v>
      </c>
      <c r="X20" s="114"/>
      <c r="Y20" s="174">
        <v>0</v>
      </c>
      <c r="Z20" s="114"/>
      <c r="AA20" s="174">
        <v>0</v>
      </c>
      <c r="AB20" s="114"/>
      <c r="AC20" s="174">
        <v>0</v>
      </c>
      <c r="AD20" s="76"/>
      <c r="AE20" s="174">
        <f t="shared" si="1"/>
        <v>0</v>
      </c>
      <c r="AF20" s="186" t="s">
        <v>132</v>
      </c>
    </row>
    <row r="21" spans="1:32" ht="15" customHeight="1" x14ac:dyDescent="0.2">
      <c r="A21" s="1">
        <f t="shared" si="0"/>
        <v>10</v>
      </c>
      <c r="C21" s="25" t="s">
        <v>41</v>
      </c>
      <c r="D21" s="25"/>
      <c r="E21" s="42"/>
      <c r="F21" s="1"/>
      <c r="G21" s="112">
        <f>SUM(G13:G20)</f>
        <v>0</v>
      </c>
      <c r="H21" s="112"/>
      <c r="I21" s="112">
        <f>SUM(I13:I20)</f>
        <v>0</v>
      </c>
      <c r="J21" s="112"/>
      <c r="K21" s="112">
        <f>SUM(K13:K20)</f>
        <v>0</v>
      </c>
      <c r="L21" s="112"/>
      <c r="M21" s="112">
        <f>SUM(M13:M20)</f>
        <v>0</v>
      </c>
      <c r="N21" s="112"/>
      <c r="O21" s="112">
        <f>SUM(O13:O20)</f>
        <v>0</v>
      </c>
      <c r="P21" s="112"/>
      <c r="Q21" s="112">
        <f>SUM(Q13:Q20)</f>
        <v>0</v>
      </c>
      <c r="R21" s="112"/>
      <c r="S21" s="112">
        <f>SUM(S13:S20)</f>
        <v>0</v>
      </c>
      <c r="T21" s="112"/>
      <c r="U21" s="112">
        <f>SUM(U13:U20)</f>
        <v>0</v>
      </c>
      <c r="V21" s="112"/>
      <c r="W21" s="112">
        <f>SUM(W13:W20)</f>
        <v>0</v>
      </c>
      <c r="X21" s="110"/>
      <c r="Y21" s="112">
        <f>SUM(Y13:Y20)</f>
        <v>0</v>
      </c>
      <c r="Z21" s="110"/>
      <c r="AA21" s="112">
        <f>SUM(AA13:AA20)</f>
        <v>0</v>
      </c>
      <c r="AB21" s="110"/>
      <c r="AC21" s="112">
        <f>SUM(AC13:AC20)</f>
        <v>0</v>
      </c>
      <c r="AD21" s="74"/>
      <c r="AE21" s="112">
        <f>SUM(AE13:AE20)</f>
        <v>0</v>
      </c>
      <c r="AF21" s="5"/>
    </row>
    <row r="22" spans="1:32" ht="15" customHeight="1" x14ac:dyDescent="0.2">
      <c r="A22" s="1"/>
      <c r="C22" s="3"/>
      <c r="D22" s="3"/>
      <c r="E22" s="43"/>
      <c r="F22" s="1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23"/>
      <c r="Y22" s="175"/>
      <c r="Z22" s="123"/>
      <c r="AA22" s="175"/>
      <c r="AB22" s="123"/>
      <c r="AC22" s="175"/>
      <c r="AD22" s="31"/>
      <c r="AE22" s="175"/>
      <c r="AF22" s="5"/>
    </row>
    <row r="23" spans="1:32" ht="15" customHeight="1" x14ac:dyDescent="0.2">
      <c r="A23" s="1">
        <f>A21+1</f>
        <v>11</v>
      </c>
      <c r="C23" s="71" t="s">
        <v>73</v>
      </c>
      <c r="D23" s="71"/>
      <c r="E23" s="83"/>
      <c r="F23" s="1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23"/>
      <c r="Y23" s="175"/>
      <c r="Z23" s="123"/>
      <c r="AA23" s="175"/>
      <c r="AB23" s="123"/>
      <c r="AC23" s="175"/>
      <c r="AD23" s="31"/>
      <c r="AE23" s="175"/>
      <c r="AF23" s="5"/>
    </row>
    <row r="24" spans="1:32" ht="15" customHeight="1" x14ac:dyDescent="0.2">
      <c r="A24" s="1">
        <f>A23+1</f>
        <v>12</v>
      </c>
      <c r="B24" s="78" t="s">
        <v>74</v>
      </c>
      <c r="C24" s="3" t="s">
        <v>75</v>
      </c>
      <c r="D24" s="3"/>
      <c r="E24" s="43">
        <v>1600</v>
      </c>
      <c r="F24" s="37" t="s">
        <v>7</v>
      </c>
      <c r="G24" s="112">
        <v>0</v>
      </c>
      <c r="H24" s="112"/>
      <c r="I24" s="112">
        <v>0</v>
      </c>
      <c r="J24" s="112"/>
      <c r="K24" s="112">
        <v>0</v>
      </c>
      <c r="L24" s="112"/>
      <c r="M24" s="112">
        <v>0</v>
      </c>
      <c r="N24" s="112"/>
      <c r="O24" s="112">
        <v>0</v>
      </c>
      <c r="P24" s="112"/>
      <c r="Q24" s="112">
        <v>0</v>
      </c>
      <c r="R24" s="112"/>
      <c r="S24" s="112">
        <v>0</v>
      </c>
      <c r="T24" s="112"/>
      <c r="U24" s="112">
        <v>0</v>
      </c>
      <c r="V24" s="112"/>
      <c r="W24" s="112">
        <v>0</v>
      </c>
      <c r="X24" s="110"/>
      <c r="Y24" s="112">
        <v>0</v>
      </c>
      <c r="Z24" s="110"/>
      <c r="AA24" s="112">
        <v>0</v>
      </c>
      <c r="AB24" s="110"/>
      <c r="AC24" s="112">
        <v>0</v>
      </c>
      <c r="AD24" s="74"/>
      <c r="AE24" s="112">
        <f t="shared" ref="AE24:AE33" si="3">SUM(G24:AD24)</f>
        <v>0</v>
      </c>
      <c r="AF24" s="186"/>
    </row>
    <row r="25" spans="1:32" ht="15" customHeight="1" x14ac:dyDescent="0.2">
      <c r="A25" s="1">
        <f t="shared" ref="A25:A34" si="4">A24+1</f>
        <v>13</v>
      </c>
      <c r="B25" s="133" t="s">
        <v>76</v>
      </c>
      <c r="C25" s="177" t="s">
        <v>115</v>
      </c>
      <c r="D25" s="3"/>
      <c r="E25" s="176">
        <v>1666</v>
      </c>
      <c r="F25" s="37" t="s">
        <v>7</v>
      </c>
      <c r="G25" s="114">
        <v>0</v>
      </c>
      <c r="H25" s="114"/>
      <c r="I25" s="114">
        <v>0</v>
      </c>
      <c r="J25" s="114"/>
      <c r="K25" s="114">
        <v>0</v>
      </c>
      <c r="L25" s="114"/>
      <c r="M25" s="114">
        <v>0</v>
      </c>
      <c r="N25" s="114"/>
      <c r="O25" s="114">
        <v>0</v>
      </c>
      <c r="P25" s="114"/>
      <c r="Q25" s="114">
        <v>0</v>
      </c>
      <c r="R25" s="114"/>
      <c r="S25" s="114">
        <v>0</v>
      </c>
      <c r="T25" s="114"/>
      <c r="U25" s="114">
        <v>0</v>
      </c>
      <c r="V25" s="114"/>
      <c r="W25" s="114">
        <v>0</v>
      </c>
      <c r="X25" s="114"/>
      <c r="Y25" s="114">
        <v>0</v>
      </c>
      <c r="Z25" s="114"/>
      <c r="AA25" s="114">
        <v>0</v>
      </c>
      <c r="AB25" s="114"/>
      <c r="AC25" s="114">
        <v>0</v>
      </c>
      <c r="AD25" s="76"/>
      <c r="AE25" s="114">
        <f t="shared" ref="AE25:AE30" si="5">SUM(G25:AD25)</f>
        <v>0</v>
      </c>
      <c r="AF25" s="186" t="s">
        <v>132</v>
      </c>
    </row>
    <row r="26" spans="1:32" ht="15" customHeight="1" x14ac:dyDescent="0.2">
      <c r="A26" s="1">
        <f t="shared" si="4"/>
        <v>14</v>
      </c>
      <c r="B26" s="133" t="s">
        <v>76</v>
      </c>
      <c r="C26" s="3" t="s">
        <v>76</v>
      </c>
      <c r="D26" s="3"/>
      <c r="E26" s="1">
        <v>1667</v>
      </c>
      <c r="F26" s="37" t="s">
        <v>7</v>
      </c>
      <c r="G26" s="114">
        <v>0</v>
      </c>
      <c r="H26" s="114"/>
      <c r="I26" s="114">
        <v>0</v>
      </c>
      <c r="J26" s="114"/>
      <c r="K26" s="114">
        <v>0</v>
      </c>
      <c r="L26" s="114"/>
      <c r="M26" s="114">
        <v>0</v>
      </c>
      <c r="N26" s="114"/>
      <c r="O26" s="114">
        <v>0</v>
      </c>
      <c r="P26" s="114"/>
      <c r="Q26" s="114">
        <v>0</v>
      </c>
      <c r="R26" s="114"/>
      <c r="S26" s="114">
        <v>0</v>
      </c>
      <c r="T26" s="114"/>
      <c r="U26" s="114">
        <v>0</v>
      </c>
      <c r="V26" s="114"/>
      <c r="W26" s="114">
        <v>0</v>
      </c>
      <c r="X26" s="114"/>
      <c r="Y26" s="114">
        <v>0</v>
      </c>
      <c r="Z26" s="114"/>
      <c r="AA26" s="114">
        <v>0</v>
      </c>
      <c r="AB26" s="114"/>
      <c r="AC26" s="114">
        <v>0</v>
      </c>
      <c r="AD26" s="76"/>
      <c r="AE26" s="114">
        <f t="shared" ref="AE26:AE29" si="6">SUM(G26:AD26)</f>
        <v>0</v>
      </c>
      <c r="AF26" s="186"/>
    </row>
    <row r="27" spans="1:32" ht="15" customHeight="1" x14ac:dyDescent="0.2">
      <c r="A27" s="1">
        <f t="shared" si="4"/>
        <v>15</v>
      </c>
      <c r="B27" s="133" t="s">
        <v>76</v>
      </c>
      <c r="C27" s="177" t="s">
        <v>116</v>
      </c>
      <c r="D27" s="3"/>
      <c r="E27" s="176">
        <v>1669</v>
      </c>
      <c r="F27" s="37" t="s">
        <v>7</v>
      </c>
      <c r="G27" s="114">
        <v>0</v>
      </c>
      <c r="H27" s="114"/>
      <c r="I27" s="114">
        <v>0</v>
      </c>
      <c r="J27" s="114"/>
      <c r="K27" s="114">
        <v>0</v>
      </c>
      <c r="L27" s="114"/>
      <c r="M27" s="114">
        <v>0</v>
      </c>
      <c r="N27" s="114"/>
      <c r="O27" s="114">
        <v>0</v>
      </c>
      <c r="P27" s="114"/>
      <c r="Q27" s="114">
        <v>0</v>
      </c>
      <c r="R27" s="114"/>
      <c r="S27" s="114">
        <v>0</v>
      </c>
      <c r="T27" s="114"/>
      <c r="U27" s="114">
        <v>0</v>
      </c>
      <c r="V27" s="114"/>
      <c r="W27" s="114">
        <v>0</v>
      </c>
      <c r="X27" s="114"/>
      <c r="Y27" s="114">
        <v>0</v>
      </c>
      <c r="Z27" s="114"/>
      <c r="AA27" s="114">
        <v>0</v>
      </c>
      <c r="AB27" s="114"/>
      <c r="AC27" s="114">
        <v>0</v>
      </c>
      <c r="AD27" s="76"/>
      <c r="AE27" s="114">
        <f t="shared" si="6"/>
        <v>0</v>
      </c>
      <c r="AF27" s="186" t="s">
        <v>132</v>
      </c>
    </row>
    <row r="28" spans="1:32" ht="15" customHeight="1" x14ac:dyDescent="0.2">
      <c r="A28" s="1">
        <f t="shared" si="4"/>
        <v>16</v>
      </c>
      <c r="B28" s="133" t="s">
        <v>76</v>
      </c>
      <c r="C28" s="177" t="s">
        <v>117</v>
      </c>
      <c r="D28" s="3"/>
      <c r="E28" s="176">
        <v>1670</v>
      </c>
      <c r="F28" s="37" t="s">
        <v>7</v>
      </c>
      <c r="G28" s="114">
        <v>0</v>
      </c>
      <c r="H28" s="114"/>
      <c r="I28" s="114">
        <v>0</v>
      </c>
      <c r="J28" s="114"/>
      <c r="K28" s="114">
        <v>0</v>
      </c>
      <c r="L28" s="114"/>
      <c r="M28" s="114">
        <v>0</v>
      </c>
      <c r="N28" s="114"/>
      <c r="O28" s="114">
        <v>0</v>
      </c>
      <c r="P28" s="114"/>
      <c r="Q28" s="114">
        <v>0</v>
      </c>
      <c r="R28" s="114"/>
      <c r="S28" s="114">
        <v>0</v>
      </c>
      <c r="T28" s="114"/>
      <c r="U28" s="114">
        <v>0</v>
      </c>
      <c r="V28" s="114"/>
      <c r="W28" s="114">
        <v>0</v>
      </c>
      <c r="X28" s="114"/>
      <c r="Y28" s="114">
        <v>0</v>
      </c>
      <c r="Z28" s="114"/>
      <c r="AA28" s="114">
        <v>0</v>
      </c>
      <c r="AB28" s="114"/>
      <c r="AC28" s="114">
        <v>0</v>
      </c>
      <c r="AD28" s="76"/>
      <c r="AE28" s="114">
        <f t="shared" si="6"/>
        <v>0</v>
      </c>
      <c r="AF28" s="186" t="s">
        <v>132</v>
      </c>
    </row>
    <row r="29" spans="1:32" ht="15" customHeight="1" x14ac:dyDescent="0.2">
      <c r="A29" s="1">
        <f t="shared" si="4"/>
        <v>17</v>
      </c>
      <c r="B29" s="133" t="s">
        <v>76</v>
      </c>
      <c r="C29" s="177" t="s">
        <v>118</v>
      </c>
      <c r="D29" s="3"/>
      <c r="E29" s="176">
        <v>1681</v>
      </c>
      <c r="F29" s="37" t="s">
        <v>7</v>
      </c>
      <c r="G29" s="114">
        <v>0</v>
      </c>
      <c r="H29" s="114"/>
      <c r="I29" s="114">
        <v>0</v>
      </c>
      <c r="J29" s="114"/>
      <c r="K29" s="114">
        <v>0</v>
      </c>
      <c r="L29" s="114"/>
      <c r="M29" s="114">
        <v>0</v>
      </c>
      <c r="N29" s="114"/>
      <c r="O29" s="114">
        <v>0</v>
      </c>
      <c r="P29" s="114"/>
      <c r="Q29" s="114">
        <v>0</v>
      </c>
      <c r="R29" s="114"/>
      <c r="S29" s="114">
        <v>0</v>
      </c>
      <c r="T29" s="114"/>
      <c r="U29" s="114">
        <v>0</v>
      </c>
      <c r="V29" s="114"/>
      <c r="W29" s="114">
        <v>0</v>
      </c>
      <c r="X29" s="114"/>
      <c r="Y29" s="114">
        <v>0</v>
      </c>
      <c r="Z29" s="114"/>
      <c r="AA29" s="114">
        <v>0</v>
      </c>
      <c r="AB29" s="114"/>
      <c r="AC29" s="114">
        <v>0</v>
      </c>
      <c r="AD29" s="76"/>
      <c r="AE29" s="114">
        <f t="shared" si="6"/>
        <v>0</v>
      </c>
      <c r="AF29" s="186" t="s">
        <v>132</v>
      </c>
    </row>
    <row r="30" spans="1:32" ht="15" customHeight="1" x14ac:dyDescent="0.2">
      <c r="A30" s="1">
        <f t="shared" si="4"/>
        <v>18</v>
      </c>
      <c r="B30" s="133" t="s">
        <v>76</v>
      </c>
      <c r="C30" s="3" t="s">
        <v>43</v>
      </c>
      <c r="D30" s="3"/>
      <c r="E30" s="176">
        <v>1980</v>
      </c>
      <c r="F30" s="37" t="s">
        <v>7</v>
      </c>
      <c r="G30" s="114">
        <v>0</v>
      </c>
      <c r="H30" s="114"/>
      <c r="I30" s="114">
        <v>0</v>
      </c>
      <c r="J30" s="114"/>
      <c r="K30" s="114">
        <v>0</v>
      </c>
      <c r="L30" s="114"/>
      <c r="M30" s="114">
        <v>0</v>
      </c>
      <c r="N30" s="114"/>
      <c r="O30" s="114">
        <v>0</v>
      </c>
      <c r="P30" s="114"/>
      <c r="Q30" s="114">
        <v>0</v>
      </c>
      <c r="R30" s="114"/>
      <c r="S30" s="114">
        <v>0</v>
      </c>
      <c r="T30" s="114"/>
      <c r="U30" s="114">
        <v>0</v>
      </c>
      <c r="V30" s="114"/>
      <c r="W30" s="114">
        <v>0</v>
      </c>
      <c r="X30" s="114"/>
      <c r="Y30" s="114">
        <v>0</v>
      </c>
      <c r="Z30" s="114"/>
      <c r="AA30" s="114">
        <v>0</v>
      </c>
      <c r="AB30" s="114"/>
      <c r="AC30" s="114">
        <v>0</v>
      </c>
      <c r="AD30" s="76"/>
      <c r="AE30" s="114">
        <f t="shared" si="5"/>
        <v>0</v>
      </c>
      <c r="AF30" s="186" t="s">
        <v>132</v>
      </c>
    </row>
    <row r="31" spans="1:32" ht="15" customHeight="1" x14ac:dyDescent="0.2">
      <c r="A31" s="1">
        <f t="shared" si="4"/>
        <v>19</v>
      </c>
      <c r="B31" s="133" t="s">
        <v>76</v>
      </c>
      <c r="C31" s="177" t="s">
        <v>119</v>
      </c>
      <c r="D31" s="3"/>
      <c r="E31" s="176">
        <v>1985</v>
      </c>
      <c r="F31" s="37" t="s">
        <v>7</v>
      </c>
      <c r="G31" s="114">
        <v>0</v>
      </c>
      <c r="H31" s="114"/>
      <c r="I31" s="114">
        <v>0</v>
      </c>
      <c r="J31" s="114"/>
      <c r="K31" s="114">
        <v>0</v>
      </c>
      <c r="L31" s="114"/>
      <c r="M31" s="114">
        <v>0</v>
      </c>
      <c r="N31" s="114"/>
      <c r="O31" s="114">
        <v>0</v>
      </c>
      <c r="P31" s="114"/>
      <c r="Q31" s="114">
        <v>0</v>
      </c>
      <c r="R31" s="114"/>
      <c r="S31" s="114">
        <v>0</v>
      </c>
      <c r="T31" s="114"/>
      <c r="U31" s="114">
        <v>0</v>
      </c>
      <c r="V31" s="114"/>
      <c r="W31" s="114">
        <v>0</v>
      </c>
      <c r="X31" s="114"/>
      <c r="Y31" s="114">
        <v>0</v>
      </c>
      <c r="Z31" s="114"/>
      <c r="AA31" s="114">
        <v>0</v>
      </c>
      <c r="AB31" s="114"/>
      <c r="AC31" s="114">
        <v>0</v>
      </c>
      <c r="AD31" s="76"/>
      <c r="AE31" s="114">
        <f t="shared" ref="AE31" si="7">SUM(G31:AD31)</f>
        <v>0</v>
      </c>
      <c r="AF31" s="186" t="s">
        <v>132</v>
      </c>
    </row>
    <row r="32" spans="1:32" ht="15" customHeight="1" x14ac:dyDescent="0.2">
      <c r="A32" s="1">
        <f>A31+1</f>
        <v>20</v>
      </c>
      <c r="B32" s="133" t="s">
        <v>76</v>
      </c>
      <c r="C32" s="177" t="s">
        <v>113</v>
      </c>
      <c r="D32" s="3"/>
      <c r="E32" s="176">
        <v>1999</v>
      </c>
      <c r="F32" s="37" t="s">
        <v>7</v>
      </c>
      <c r="G32" s="114">
        <v>0</v>
      </c>
      <c r="H32" s="114"/>
      <c r="I32" s="114">
        <v>0</v>
      </c>
      <c r="J32" s="114"/>
      <c r="K32" s="114">
        <v>0</v>
      </c>
      <c r="L32" s="114"/>
      <c r="M32" s="114">
        <v>0</v>
      </c>
      <c r="N32" s="114"/>
      <c r="O32" s="114">
        <v>0</v>
      </c>
      <c r="P32" s="114"/>
      <c r="Q32" s="114">
        <v>0</v>
      </c>
      <c r="R32" s="114"/>
      <c r="S32" s="114">
        <v>0</v>
      </c>
      <c r="T32" s="114"/>
      <c r="U32" s="114">
        <v>0</v>
      </c>
      <c r="V32" s="114"/>
      <c r="W32" s="114">
        <v>0</v>
      </c>
      <c r="X32" s="114"/>
      <c r="Y32" s="114">
        <v>0</v>
      </c>
      <c r="Z32" s="114"/>
      <c r="AA32" s="114">
        <v>0</v>
      </c>
      <c r="AB32" s="114"/>
      <c r="AC32" s="114">
        <v>0</v>
      </c>
      <c r="AD32" s="76"/>
      <c r="AE32" s="114">
        <f t="shared" ref="AE32" si="8">SUM(G32:AD32)</f>
        <v>0</v>
      </c>
      <c r="AF32" s="186" t="s">
        <v>132</v>
      </c>
    </row>
    <row r="33" spans="1:32" ht="15" customHeight="1" x14ac:dyDescent="0.2">
      <c r="A33" s="1">
        <f t="shared" si="4"/>
        <v>21</v>
      </c>
      <c r="B33" s="133" t="s">
        <v>76</v>
      </c>
      <c r="C33" s="177" t="s">
        <v>126</v>
      </c>
      <c r="D33" s="3"/>
      <c r="E33" s="176" t="s">
        <v>124</v>
      </c>
      <c r="F33" s="37" t="s">
        <v>7</v>
      </c>
      <c r="G33" s="134">
        <v>0</v>
      </c>
      <c r="H33" s="114"/>
      <c r="I33" s="134">
        <v>0</v>
      </c>
      <c r="J33" s="114"/>
      <c r="K33" s="134">
        <v>0</v>
      </c>
      <c r="L33" s="114"/>
      <c r="M33" s="134">
        <v>0</v>
      </c>
      <c r="N33" s="114"/>
      <c r="O33" s="134">
        <v>0</v>
      </c>
      <c r="P33" s="114"/>
      <c r="Q33" s="134">
        <v>0</v>
      </c>
      <c r="R33" s="114"/>
      <c r="S33" s="134">
        <v>0</v>
      </c>
      <c r="T33" s="114"/>
      <c r="U33" s="134">
        <v>0</v>
      </c>
      <c r="V33" s="114"/>
      <c r="W33" s="134">
        <v>0</v>
      </c>
      <c r="X33" s="114"/>
      <c r="Y33" s="134">
        <v>0</v>
      </c>
      <c r="Z33" s="114"/>
      <c r="AA33" s="134">
        <v>0</v>
      </c>
      <c r="AB33" s="114"/>
      <c r="AC33" s="134">
        <v>0</v>
      </c>
      <c r="AD33" s="76"/>
      <c r="AE33" s="134">
        <f t="shared" si="3"/>
        <v>0</v>
      </c>
      <c r="AF33" s="186" t="s">
        <v>132</v>
      </c>
    </row>
    <row r="34" spans="1:32" ht="15" customHeight="1" x14ac:dyDescent="0.2">
      <c r="A34" s="1">
        <f t="shared" si="4"/>
        <v>22</v>
      </c>
      <c r="C34" s="25" t="s">
        <v>49</v>
      </c>
      <c r="D34" s="25"/>
      <c r="E34" s="42"/>
      <c r="F34" s="1"/>
      <c r="G34" s="112">
        <f>SUM(G24:G33)</f>
        <v>0</v>
      </c>
      <c r="H34" s="110"/>
      <c r="I34" s="112">
        <f>SUM(I24:I33)</f>
        <v>0</v>
      </c>
      <c r="J34" s="110"/>
      <c r="K34" s="112">
        <f>SUM(K24:K33)</f>
        <v>0</v>
      </c>
      <c r="L34" s="110"/>
      <c r="M34" s="112">
        <f>SUM(M24:M33)</f>
        <v>0</v>
      </c>
      <c r="N34" s="110"/>
      <c r="O34" s="112">
        <f>SUM(O24:O33)</f>
        <v>0</v>
      </c>
      <c r="P34" s="110"/>
      <c r="Q34" s="112">
        <f>SUM(Q21:Q33)</f>
        <v>0</v>
      </c>
      <c r="R34" s="110"/>
      <c r="S34" s="112">
        <f>SUM(S21:S33)</f>
        <v>0</v>
      </c>
      <c r="T34" s="110"/>
      <c r="U34" s="112">
        <f>SUM(U21:U33)</f>
        <v>0</v>
      </c>
      <c r="V34" s="110"/>
      <c r="W34" s="112">
        <f>SUM(W21:W33)</f>
        <v>0</v>
      </c>
      <c r="X34" s="110"/>
      <c r="Y34" s="112">
        <f>SUM(Y24:Y33)</f>
        <v>0</v>
      </c>
      <c r="Z34" s="110"/>
      <c r="AA34" s="112">
        <f>SUM(AA24:AA33)</f>
        <v>0</v>
      </c>
      <c r="AB34" s="110"/>
      <c r="AC34" s="112">
        <f>SUM(AC24:AC33)</f>
        <v>0</v>
      </c>
      <c r="AD34" s="74"/>
      <c r="AE34" s="112">
        <f>SUM(AE24:AE33)</f>
        <v>0</v>
      </c>
      <c r="AF34" s="5"/>
    </row>
    <row r="35" spans="1:32" ht="15" customHeight="1" x14ac:dyDescent="0.2">
      <c r="A35" s="1"/>
      <c r="E35" s="1"/>
      <c r="F35" s="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35"/>
      <c r="AE35" s="136"/>
      <c r="AF35" s="5"/>
    </row>
    <row r="36" spans="1:32" ht="15" customHeight="1" thickBot="1" x14ac:dyDescent="0.25">
      <c r="A36" s="1">
        <f>A34+1</f>
        <v>23</v>
      </c>
      <c r="C36" t="s">
        <v>135</v>
      </c>
      <c r="D36" s="3"/>
      <c r="E36" s="43"/>
      <c r="F36" s="1"/>
      <c r="G36" s="137">
        <f>G21-G34</f>
        <v>0</v>
      </c>
      <c r="H36" s="111"/>
      <c r="I36" s="137">
        <f>I21-I34</f>
        <v>0</v>
      </c>
      <c r="J36" s="111"/>
      <c r="K36" s="137">
        <f>K21-K34</f>
        <v>0</v>
      </c>
      <c r="L36" s="138"/>
      <c r="M36" s="137">
        <f>M21-M34</f>
        <v>0</v>
      </c>
      <c r="N36" s="138"/>
      <c r="O36" s="137">
        <f>O21-O34</f>
        <v>0</v>
      </c>
      <c r="P36" s="138"/>
      <c r="Q36" s="137">
        <f>Q21-Q34</f>
        <v>0</v>
      </c>
      <c r="R36" s="138"/>
      <c r="S36" s="137">
        <f>S21-S34</f>
        <v>0</v>
      </c>
      <c r="T36" s="138"/>
      <c r="U36" s="137">
        <f>U21-U34</f>
        <v>0</v>
      </c>
      <c r="V36" s="138"/>
      <c r="W36" s="137">
        <f>W21-W34</f>
        <v>0</v>
      </c>
      <c r="X36" s="138"/>
      <c r="Y36" s="137">
        <f>Y21-Y34</f>
        <v>0</v>
      </c>
      <c r="Z36" s="138"/>
      <c r="AA36" s="137">
        <f>AA21-AA34</f>
        <v>0</v>
      </c>
      <c r="AB36" s="138"/>
      <c r="AC36" s="137">
        <f>AC21-AC34</f>
        <v>0</v>
      </c>
      <c r="AD36" s="135"/>
      <c r="AE36" s="137">
        <f>AE21-AE34</f>
        <v>0</v>
      </c>
      <c r="AF36" s="186" t="s">
        <v>132</v>
      </c>
    </row>
    <row r="37" spans="1:32" ht="11.1" customHeight="1" thickTop="1" x14ac:dyDescent="0.2">
      <c r="A37" s="1"/>
      <c r="E37" s="1"/>
      <c r="F37" s="1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1"/>
      <c r="AE37" s="100"/>
      <c r="AF37" s="5"/>
    </row>
    <row r="38" spans="1:32" x14ac:dyDescent="0.2"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23"/>
      <c r="AF38" s="5"/>
    </row>
    <row r="39" spans="1:32" x14ac:dyDescent="0.2"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44"/>
      <c r="AF39" s="5"/>
    </row>
    <row r="40" spans="1:32" x14ac:dyDescent="0.2">
      <c r="C40" s="25" t="s">
        <v>24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44"/>
      <c r="AF40" s="5"/>
    </row>
    <row r="41" spans="1:32" ht="14.25" x14ac:dyDescent="0.2">
      <c r="C41" s="183" t="s">
        <v>128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44"/>
      <c r="AF41" s="186" t="s">
        <v>132</v>
      </c>
    </row>
    <row r="42" spans="1:32" x14ac:dyDescent="0.2">
      <c r="C42" s="106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44"/>
      <c r="AF42" s="5"/>
    </row>
    <row r="43" spans="1:32" x14ac:dyDescent="0.2">
      <c r="C43" s="3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44"/>
      <c r="AF43" s="5"/>
    </row>
    <row r="44" spans="1:32" x14ac:dyDescent="0.2"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44"/>
      <c r="AF44" s="5"/>
    </row>
    <row r="45" spans="1:32" x14ac:dyDescent="0.2"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44"/>
      <c r="AF45" s="5"/>
    </row>
    <row r="46" spans="1:32" x14ac:dyDescent="0.2"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44"/>
      <c r="AF46" s="5"/>
    </row>
    <row r="47" spans="1:32" x14ac:dyDescent="0.2"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44"/>
      <c r="AF47" s="5"/>
    </row>
    <row r="48" spans="1:32" x14ac:dyDescent="0.2"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44"/>
      <c r="AF48" s="5"/>
    </row>
    <row r="49" spans="7:32" x14ac:dyDescent="0.2"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44"/>
      <c r="AF49" s="5"/>
    </row>
    <row r="50" spans="7:32" x14ac:dyDescent="0.2"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44"/>
      <c r="AF50" s="5"/>
    </row>
    <row r="51" spans="7:32" x14ac:dyDescent="0.2"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44"/>
      <c r="AF51" s="5"/>
    </row>
    <row r="52" spans="7:32" x14ac:dyDescent="0.2"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44"/>
      <c r="AF52" s="5"/>
    </row>
    <row r="53" spans="7:32" x14ac:dyDescent="0.2"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44"/>
      <c r="AF53" s="5"/>
    </row>
    <row r="54" spans="7:32" x14ac:dyDescent="0.2"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44"/>
      <c r="AF54" s="5"/>
    </row>
    <row r="55" spans="7:32" x14ac:dyDescent="0.2"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44"/>
      <c r="AF55" s="5"/>
    </row>
    <row r="56" spans="7:32" x14ac:dyDescent="0.2"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44"/>
      <c r="AF56" s="5"/>
    </row>
    <row r="57" spans="7:32" x14ac:dyDescent="0.2"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44"/>
      <c r="AF57" s="5"/>
    </row>
    <row r="58" spans="7:32" x14ac:dyDescent="0.2"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44"/>
      <c r="AF58" s="5"/>
    </row>
    <row r="59" spans="7:32" x14ac:dyDescent="0.2"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44"/>
      <c r="AF59" s="5"/>
    </row>
  </sheetData>
  <printOptions horizontalCentered="1"/>
  <pageMargins left="0.5" right="0.5" top="1" bottom="1" header="0.3" footer="0.3"/>
  <pageSetup scale="52" orientation="landscape" cellComments="asDisplayed" r:id="rId1"/>
  <headerFooter alignWithMargins="0">
    <oddHeader>&amp;R&amp;"Times New Roman,Bold"KyPSC Case No. 2024-00354
Attachment LDS-1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50132-0EBF-4370-B274-9111AF2B2969}">
  <sheetPr codeName="Sheet14">
    <pageSetUpPr fitToPage="1"/>
  </sheetPr>
  <dimension ref="A1:AD121"/>
  <sheetViews>
    <sheetView view="pageLayout" zoomScaleNormal="90" zoomScaleSheetLayoutView="75" workbookViewId="0">
      <selection activeCell="B9" sqref="B9"/>
    </sheetView>
  </sheetViews>
  <sheetFormatPr defaultRowHeight="12.75" x14ac:dyDescent="0.2"/>
  <cols>
    <col min="1" max="1" width="6.140625" customWidth="1"/>
    <col min="2" max="2" width="1.85546875" customWidth="1"/>
    <col min="3" max="3" width="55.42578125" customWidth="1"/>
    <col min="4" max="4" width="1.85546875" customWidth="1"/>
    <col min="5" max="5" width="3.140625" bestFit="1" customWidth="1"/>
    <col min="6" max="6" width="15" style="141" customWidth="1"/>
    <col min="7" max="7" width="2.140625" style="3" customWidth="1"/>
    <col min="8" max="8" width="16.85546875" bestFit="1" customWidth="1"/>
    <col min="9" max="9" width="2" customWidth="1"/>
    <col min="10" max="10" width="17.85546875" bestFit="1" customWidth="1"/>
    <col min="11" max="11" width="2.140625" customWidth="1"/>
    <col min="12" max="12" width="13.85546875" customWidth="1"/>
    <col min="13" max="16" width="16.140625" bestFit="1" customWidth="1"/>
    <col min="17" max="18" width="17.140625" customWidth="1"/>
    <col min="33" max="33" width="6.140625" customWidth="1"/>
  </cols>
  <sheetData>
    <row r="1" spans="1:27" ht="20.85" customHeight="1" x14ac:dyDescent="0.35">
      <c r="A1" s="140"/>
      <c r="B1" s="140"/>
      <c r="C1" s="3"/>
      <c r="F1" s="64" t="s">
        <v>77</v>
      </c>
      <c r="K1" s="64"/>
      <c r="L1" s="109"/>
      <c r="M1" s="109"/>
      <c r="O1" s="3"/>
    </row>
    <row r="2" spans="1:27" ht="20.85" customHeight="1" x14ac:dyDescent="0.35">
      <c r="A2" s="140"/>
      <c r="B2" s="140"/>
      <c r="H2" s="64"/>
      <c r="L2" s="3"/>
      <c r="AA2" s="3"/>
    </row>
    <row r="3" spans="1:27" ht="20.85" customHeight="1" x14ac:dyDescent="0.35">
      <c r="A3" s="140"/>
      <c r="B3" s="140"/>
      <c r="H3" s="64"/>
    </row>
    <row r="4" spans="1:27" ht="17.100000000000001" customHeight="1" x14ac:dyDescent="0.25">
      <c r="A4" s="187" t="s">
        <v>1</v>
      </c>
      <c r="B4" s="187"/>
      <c r="C4" s="187"/>
      <c r="D4" s="187"/>
      <c r="E4" s="187"/>
      <c r="F4" s="187"/>
      <c r="G4" s="187"/>
      <c r="H4" s="8"/>
      <c r="I4" s="8"/>
      <c r="J4" s="8"/>
    </row>
    <row r="5" spans="1:27" ht="17.100000000000001" customHeight="1" x14ac:dyDescent="0.25">
      <c r="A5" s="187" t="s">
        <v>123</v>
      </c>
      <c r="B5" s="187"/>
      <c r="C5" s="187"/>
      <c r="D5" s="187"/>
      <c r="E5" s="187"/>
      <c r="F5" s="187"/>
      <c r="G5" s="187"/>
      <c r="H5" s="8"/>
      <c r="I5" s="8"/>
      <c r="J5" s="8"/>
    </row>
    <row r="6" spans="1:27" s="60" customFormat="1" ht="17.100000000000001" customHeight="1" x14ac:dyDescent="0.25">
      <c r="A6" s="188" t="s">
        <v>121</v>
      </c>
      <c r="B6" s="188"/>
      <c r="C6" s="188"/>
      <c r="D6" s="188"/>
      <c r="E6" s="188"/>
      <c r="F6" s="188"/>
      <c r="G6" s="188"/>
      <c r="H6" s="8"/>
      <c r="I6" s="8"/>
      <c r="J6" s="8"/>
    </row>
    <row r="7" spans="1:27" s="60" customFormat="1" ht="17.100000000000001" customHeight="1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</row>
    <row r="8" spans="1:27" s="60" customFormat="1" ht="17.100000000000001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</row>
    <row r="9" spans="1:27" s="60" customFormat="1" ht="15" customHeight="1" x14ac:dyDescent="0.25">
      <c r="A9" s="59"/>
      <c r="B9" s="59"/>
      <c r="C9" s="59"/>
      <c r="D9" s="59"/>
      <c r="E9" s="59"/>
      <c r="F9" s="59"/>
      <c r="H9" s="61"/>
    </row>
    <row r="10" spans="1:27" s="8" customFormat="1" ht="15" customHeight="1" x14ac:dyDescent="0.25">
      <c r="A10" s="11" t="s">
        <v>2</v>
      </c>
      <c r="F10" s="21"/>
      <c r="G10" s="21"/>
      <c r="H10" s="142"/>
      <c r="I10" s="21"/>
      <c r="J10" s="143"/>
      <c r="K10" s="143"/>
      <c r="L10" s="21"/>
      <c r="M10" s="21"/>
      <c r="N10" s="21"/>
      <c r="O10" s="21"/>
      <c r="P10" s="21"/>
      <c r="Q10" s="21"/>
      <c r="R10" s="21"/>
      <c r="S10" s="21"/>
    </row>
    <row r="11" spans="1:27" s="8" customFormat="1" ht="15" customHeight="1" thickBot="1" x14ac:dyDescent="0.3">
      <c r="A11" s="16" t="s">
        <v>3</v>
      </c>
      <c r="B11" s="11"/>
      <c r="C11" s="16" t="s">
        <v>4</v>
      </c>
      <c r="D11" s="11"/>
      <c r="F11" s="16" t="s">
        <v>5</v>
      </c>
      <c r="G11" s="21"/>
      <c r="H11" s="144"/>
      <c r="I11" s="21"/>
      <c r="J11" s="144"/>
      <c r="K11" s="144"/>
      <c r="L11" s="21"/>
      <c r="M11" s="21"/>
      <c r="N11" s="21"/>
      <c r="O11" s="21"/>
      <c r="P11" s="21"/>
      <c r="Q11" s="21"/>
      <c r="R11" s="21"/>
      <c r="S11" s="21"/>
    </row>
    <row r="12" spans="1:27" s="8" customFormat="1" ht="15" customHeight="1" x14ac:dyDescent="0.25">
      <c r="A12" s="1">
        <v>1</v>
      </c>
      <c r="B12"/>
      <c r="C12" s="25" t="s">
        <v>6</v>
      </c>
      <c r="D12"/>
      <c r="E12" s="26" t="s">
        <v>7</v>
      </c>
      <c r="F12" s="92">
        <v>0</v>
      </c>
      <c r="G12" s="145"/>
      <c r="H12" s="92"/>
      <c r="I12" s="146"/>
      <c r="J12" s="147"/>
      <c r="K12" s="146"/>
      <c r="L12" s="21"/>
      <c r="M12" s="21"/>
      <c r="N12" s="21"/>
      <c r="O12" s="21"/>
      <c r="P12" s="21"/>
      <c r="Q12" s="21"/>
      <c r="R12" s="21"/>
      <c r="S12" s="21"/>
    </row>
    <row r="13" spans="1:27" s="8" customFormat="1" ht="15" customHeight="1" x14ac:dyDescent="0.25">
      <c r="A13" s="83"/>
      <c r="B13" s="71"/>
      <c r="C13"/>
      <c r="D13"/>
      <c r="E13"/>
      <c r="F13" s="149"/>
      <c r="G13" s="145"/>
      <c r="H13" s="149"/>
      <c r="I13" s="149"/>
      <c r="J13" s="149"/>
      <c r="K13" s="149"/>
      <c r="L13" s="21"/>
      <c r="M13" s="21"/>
      <c r="N13" s="21"/>
      <c r="O13" s="21"/>
      <c r="P13" s="21"/>
      <c r="Q13" s="21"/>
      <c r="R13" s="21"/>
      <c r="S13" s="21"/>
    </row>
    <row r="14" spans="1:27" s="8" customFormat="1" ht="15" customHeight="1" x14ac:dyDescent="0.25">
      <c r="A14" s="1">
        <v>2</v>
      </c>
      <c r="B14"/>
      <c r="C14" s="3" t="s">
        <v>78</v>
      </c>
      <c r="D14"/>
      <c r="E14" s="26" t="s">
        <v>7</v>
      </c>
      <c r="F14" s="92">
        <v>0</v>
      </c>
      <c r="G14" s="150"/>
      <c r="H14" s="92"/>
      <c r="I14" s="146"/>
      <c r="J14" s="76"/>
      <c r="K14" s="146"/>
      <c r="L14" s="21"/>
      <c r="M14" s="21"/>
      <c r="N14" s="21"/>
      <c r="O14" s="21"/>
      <c r="P14" s="21"/>
      <c r="Q14" s="21"/>
      <c r="R14" s="21"/>
      <c r="S14" s="21"/>
    </row>
    <row r="15" spans="1:27" s="8" customFormat="1" ht="15" customHeight="1" x14ac:dyDescent="0.25">
      <c r="A15" s="1"/>
      <c r="B15"/>
      <c r="C15"/>
      <c r="D15"/>
      <c r="E15"/>
      <c r="F15" s="76"/>
      <c r="G15" s="151"/>
      <c r="H15" s="77"/>
      <c r="I15" s="146"/>
      <c r="J15" s="76"/>
      <c r="K15" s="76"/>
      <c r="L15" s="21"/>
      <c r="M15" s="21"/>
      <c r="N15" s="21"/>
      <c r="O15" s="21"/>
      <c r="P15" s="21"/>
      <c r="Q15" s="21"/>
      <c r="R15" s="21"/>
      <c r="S15" s="21"/>
    </row>
    <row r="16" spans="1:27" ht="15" customHeight="1" x14ac:dyDescent="0.25">
      <c r="A16" s="1">
        <v>3</v>
      </c>
      <c r="C16" s="3" t="s">
        <v>10</v>
      </c>
      <c r="E16" s="26" t="s">
        <v>7</v>
      </c>
      <c r="F16" s="179">
        <v>0</v>
      </c>
      <c r="G16" s="151"/>
      <c r="H16" s="92"/>
      <c r="I16" s="146"/>
      <c r="J16" s="76"/>
      <c r="K16" s="146"/>
      <c r="L16" s="149"/>
      <c r="M16" s="149"/>
      <c r="N16" s="21"/>
      <c r="O16" s="152"/>
    </row>
    <row r="17" spans="1:30" ht="15" customHeight="1" x14ac:dyDescent="0.25">
      <c r="A17" s="1"/>
      <c r="F17" s="153"/>
      <c r="G17" s="151"/>
      <c r="H17" s="77"/>
      <c r="I17" s="146"/>
      <c r="J17" s="76"/>
      <c r="K17" s="76"/>
      <c r="L17" s="149"/>
      <c r="M17" s="149"/>
      <c r="N17" s="21"/>
      <c r="O17" s="152"/>
    </row>
    <row r="18" spans="1:30" ht="15" customHeight="1" x14ac:dyDescent="0.25">
      <c r="A18" s="1">
        <v>4</v>
      </c>
      <c r="C18" s="30" t="s">
        <v>79</v>
      </c>
      <c r="E18" s="26" t="s">
        <v>7</v>
      </c>
      <c r="F18" s="184">
        <v>0</v>
      </c>
      <c r="G18" s="151"/>
      <c r="H18" s="92"/>
      <c r="I18" s="146"/>
      <c r="J18" s="76"/>
      <c r="K18" s="146"/>
      <c r="L18" s="141"/>
      <c r="M18" s="141"/>
      <c r="N18" s="21"/>
      <c r="O18" s="141"/>
      <c r="P18" s="141"/>
      <c r="Q18" s="141"/>
      <c r="R18" s="141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</row>
    <row r="19" spans="1:30" ht="15" customHeight="1" x14ac:dyDescent="0.25">
      <c r="A19" s="1"/>
      <c r="C19" s="28"/>
      <c r="F19" s="5"/>
      <c r="G19" s="151"/>
      <c r="H19" s="4"/>
      <c r="I19" s="146"/>
      <c r="J19" s="5"/>
      <c r="K19" s="5"/>
      <c r="L19" s="151"/>
      <c r="M19" s="151"/>
      <c r="N19" s="21"/>
      <c r="O19" s="154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</row>
    <row r="20" spans="1:30" ht="15" customHeight="1" x14ac:dyDescent="0.25">
      <c r="A20" s="1">
        <v>5</v>
      </c>
      <c r="C20" s="3" t="s">
        <v>80</v>
      </c>
      <c r="F20" s="88">
        <f>SUM(F12:F18)</f>
        <v>0</v>
      </c>
      <c r="G20" s="151"/>
      <c r="H20" s="88"/>
      <c r="I20" s="151"/>
      <c r="J20" s="88"/>
      <c r="K20" s="88"/>
      <c r="L20" s="151"/>
      <c r="M20" s="151"/>
      <c r="N20" s="21"/>
      <c r="O20" s="154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</row>
    <row r="21" spans="1:30" ht="15" customHeight="1" x14ac:dyDescent="0.25">
      <c r="A21" s="1"/>
      <c r="F21" s="5"/>
      <c r="G21" s="151"/>
      <c r="H21" s="5"/>
      <c r="I21" s="151"/>
      <c r="J21" s="5"/>
      <c r="K21" s="5"/>
      <c r="L21" s="151"/>
      <c r="M21" s="151"/>
      <c r="N21" s="21"/>
      <c r="O21" s="155"/>
      <c r="P21" s="141"/>
      <c r="Q21" s="141"/>
      <c r="R21" s="141"/>
      <c r="S21" s="156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</row>
    <row r="22" spans="1:30" ht="15" customHeight="1" x14ac:dyDescent="0.25">
      <c r="A22" s="1">
        <v>6</v>
      </c>
      <c r="C22" s="25" t="s">
        <v>81</v>
      </c>
      <c r="F22" s="157">
        <v>0.9</v>
      </c>
      <c r="G22" s="151"/>
      <c r="H22" s="158"/>
      <c r="I22" s="151"/>
      <c r="J22" s="158"/>
      <c r="K22" s="158"/>
      <c r="L22" s="151"/>
      <c r="M22" s="151"/>
      <c r="N22" s="21"/>
      <c r="O22" s="155"/>
      <c r="P22" s="141"/>
      <c r="Q22" s="141"/>
      <c r="R22" s="141"/>
      <c r="S22" s="156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</row>
    <row r="23" spans="1:30" ht="15" customHeight="1" x14ac:dyDescent="0.25">
      <c r="A23" s="1"/>
      <c r="D23" s="71"/>
      <c r="E23" s="71"/>
      <c r="F23" s="85"/>
      <c r="G23" s="141"/>
      <c r="H23" s="85"/>
      <c r="I23" s="141"/>
      <c r="J23" s="85"/>
      <c r="K23" s="85"/>
      <c r="L23" s="58"/>
      <c r="M23" s="58"/>
      <c r="N23" s="21"/>
      <c r="O23" s="10"/>
      <c r="P23" s="58"/>
      <c r="Q23" s="58"/>
      <c r="R23" s="58"/>
      <c r="S23" s="156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</row>
    <row r="24" spans="1:30" ht="15" customHeight="1" x14ac:dyDescent="0.25">
      <c r="A24" s="1">
        <v>7</v>
      </c>
      <c r="C24" s="3" t="s">
        <v>14</v>
      </c>
      <c r="E24" s="26" t="s">
        <v>7</v>
      </c>
      <c r="F24" s="159">
        <f>ROUND(F20*F22,0)</f>
        <v>0</v>
      </c>
      <c r="G24" s="151"/>
      <c r="H24" s="85"/>
      <c r="I24" s="151"/>
      <c r="J24" s="85"/>
      <c r="K24" s="85"/>
      <c r="L24" s="58"/>
      <c r="M24" s="58"/>
      <c r="N24" s="21"/>
      <c r="O24" s="10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</row>
    <row r="25" spans="1:30" ht="15" customHeight="1" x14ac:dyDescent="0.25">
      <c r="A25" s="11"/>
      <c r="B25" s="11"/>
      <c r="C25" s="11"/>
      <c r="D25" s="11"/>
      <c r="E25" s="8"/>
      <c r="F25" s="11"/>
      <c r="G25" s="21"/>
      <c r="H25" s="144"/>
      <c r="I25" s="21"/>
      <c r="J25" s="144"/>
      <c r="K25" s="144"/>
      <c r="L25" s="151"/>
      <c r="M25" s="151"/>
      <c r="N25" s="21"/>
      <c r="O25" s="155"/>
      <c r="P25" s="141"/>
      <c r="Q25" s="141"/>
      <c r="R25" s="141"/>
      <c r="S25" s="156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</row>
    <row r="26" spans="1:30" ht="15" customHeight="1" x14ac:dyDescent="0.25">
      <c r="A26" s="1">
        <v>8</v>
      </c>
      <c r="C26" s="160" t="s">
        <v>82</v>
      </c>
      <c r="E26" s="26" t="s">
        <v>7</v>
      </c>
      <c r="F26" s="179">
        <v>0</v>
      </c>
      <c r="G26"/>
      <c r="H26" s="161"/>
      <c r="J26" s="74"/>
      <c r="K26" s="74"/>
      <c r="L26" s="151"/>
      <c r="M26" s="151"/>
      <c r="N26" s="21"/>
      <c r="O26" s="155"/>
      <c r="P26" s="141"/>
      <c r="Q26" s="141"/>
      <c r="R26" s="141"/>
      <c r="S26" s="156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</row>
    <row r="27" spans="1:30" ht="15" customHeight="1" x14ac:dyDescent="0.25">
      <c r="A27" s="1"/>
      <c r="F27" s="153"/>
      <c r="G27" s="162"/>
      <c r="H27" s="163"/>
      <c r="I27" s="162"/>
      <c r="J27" s="164"/>
      <c r="K27" s="164"/>
      <c r="L27" s="151"/>
      <c r="M27" s="151"/>
      <c r="N27" s="21"/>
      <c r="O27" s="155"/>
      <c r="P27" s="141"/>
      <c r="Q27" s="141"/>
      <c r="R27" s="141"/>
      <c r="S27" s="156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</row>
    <row r="28" spans="1:30" ht="15" customHeight="1" x14ac:dyDescent="0.25">
      <c r="A28" s="1">
        <v>9</v>
      </c>
      <c r="C28" s="25" t="s">
        <v>122</v>
      </c>
      <c r="E28" s="165" t="s">
        <v>18</v>
      </c>
      <c r="F28" s="184">
        <v>0</v>
      </c>
      <c r="G28" s="162"/>
      <c r="H28" s="74"/>
      <c r="I28" s="162"/>
      <c r="J28" s="74"/>
      <c r="K28" s="74"/>
      <c r="L28" s="58"/>
      <c r="M28" s="58"/>
      <c r="N28" s="21"/>
      <c r="O28" s="10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</row>
    <row r="29" spans="1:30" ht="15" customHeight="1" x14ac:dyDescent="0.25">
      <c r="A29" s="1"/>
      <c r="G29" s="162"/>
      <c r="H29" s="141"/>
      <c r="I29" s="162"/>
      <c r="J29" s="141"/>
      <c r="K29" s="141"/>
      <c r="L29" s="141"/>
      <c r="M29" s="141"/>
      <c r="N29" s="21"/>
      <c r="O29" s="141"/>
      <c r="P29" s="141"/>
      <c r="Q29" s="141"/>
      <c r="R29" s="141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ht="15" customHeight="1" thickBot="1" x14ac:dyDescent="0.3">
      <c r="A30" s="1">
        <v>10</v>
      </c>
      <c r="C30" s="106" t="s">
        <v>96</v>
      </c>
      <c r="F30" s="166">
        <f>F24+F26-F28</f>
        <v>0</v>
      </c>
      <c r="G30" s="162"/>
      <c r="H30" s="88"/>
      <c r="I30" s="162"/>
      <c r="J30" s="88"/>
      <c r="K30" s="88"/>
      <c r="N30" s="21"/>
    </row>
    <row r="31" spans="1:30" ht="15" customHeight="1" thickTop="1" x14ac:dyDescent="0.25">
      <c r="A31" s="1"/>
      <c r="G31" s="162"/>
      <c r="I31" s="3"/>
      <c r="L31" s="141"/>
      <c r="M31" s="141"/>
      <c r="N31" s="21"/>
      <c r="O31" s="141"/>
      <c r="P31" s="141"/>
      <c r="Q31" s="141"/>
      <c r="R31" s="141"/>
    </row>
    <row r="32" spans="1:30" ht="15" customHeight="1" x14ac:dyDescent="0.25">
      <c r="G32" s="162"/>
      <c r="I32" s="3"/>
      <c r="M32" s="148"/>
      <c r="N32" s="21"/>
    </row>
    <row r="33" spans="3:14" ht="15" customHeight="1" x14ac:dyDescent="0.25">
      <c r="C33" s="3" t="s">
        <v>83</v>
      </c>
      <c r="G33" s="162"/>
      <c r="N33" s="21"/>
    </row>
    <row r="34" spans="3:14" ht="15" customHeight="1" x14ac:dyDescent="0.25">
      <c r="C34" s="25"/>
      <c r="G34" s="162"/>
      <c r="M34" s="148"/>
      <c r="N34" s="21"/>
    </row>
    <row r="35" spans="3:14" ht="15" customHeight="1" x14ac:dyDescent="0.25">
      <c r="C35" s="25"/>
      <c r="G35" s="162"/>
      <c r="N35" s="21"/>
    </row>
    <row r="36" spans="3:14" ht="15" customHeight="1" x14ac:dyDescent="0.25">
      <c r="C36" s="25"/>
      <c r="G36" s="162"/>
      <c r="N36" s="21"/>
    </row>
    <row r="37" spans="3:14" ht="15" customHeight="1" x14ac:dyDescent="0.25">
      <c r="C37" s="167"/>
      <c r="G37" s="162"/>
      <c r="L37" s="21"/>
    </row>
    <row r="38" spans="3:14" ht="15" customHeight="1" x14ac:dyDescent="0.2">
      <c r="C38" s="167"/>
      <c r="G38" s="162"/>
    </row>
    <row r="39" spans="3:14" ht="15" customHeight="1" x14ac:dyDescent="0.2">
      <c r="G39" s="162"/>
      <c r="J39" s="83"/>
      <c r="K39" s="83"/>
    </row>
    <row r="40" spans="3:14" ht="15" customHeight="1" x14ac:dyDescent="0.2">
      <c r="G40" s="162"/>
      <c r="J40" s="83"/>
      <c r="K40" s="83"/>
    </row>
    <row r="41" spans="3:14" ht="15" customHeight="1" x14ac:dyDescent="0.2">
      <c r="F41" s="162"/>
      <c r="G41" s="162"/>
      <c r="J41" s="5"/>
      <c r="K41" s="5"/>
    </row>
    <row r="42" spans="3:14" ht="15" customHeight="1" x14ac:dyDescent="0.2">
      <c r="F42" s="162"/>
      <c r="G42" s="162"/>
      <c r="J42" s="5"/>
      <c r="K42" s="5"/>
    </row>
    <row r="43" spans="3:14" ht="15" customHeight="1" x14ac:dyDescent="0.2">
      <c r="F43" s="162"/>
      <c r="G43" s="162"/>
      <c r="J43" s="5"/>
      <c r="K43" s="5"/>
    </row>
    <row r="44" spans="3:14" ht="15" customHeight="1" x14ac:dyDescent="0.2">
      <c r="F44" s="162"/>
      <c r="G44" s="162"/>
      <c r="J44" s="5"/>
      <c r="K44" s="5"/>
    </row>
    <row r="45" spans="3:14" ht="15" customHeight="1" x14ac:dyDescent="0.2">
      <c r="G45" s="162"/>
      <c r="J45" s="5"/>
      <c r="K45" s="5"/>
    </row>
    <row r="46" spans="3:14" ht="15" customHeight="1" x14ac:dyDescent="0.2">
      <c r="G46" s="162"/>
    </row>
    <row r="47" spans="3:14" ht="13.35" customHeight="1" x14ac:dyDescent="0.2">
      <c r="F47" s="162"/>
      <c r="G47" s="162"/>
    </row>
    <row r="48" spans="3:14" ht="13.35" customHeight="1" x14ac:dyDescent="0.2">
      <c r="G48" s="162"/>
    </row>
    <row r="49" spans="3:18" ht="13.35" customHeight="1" x14ac:dyDescent="0.2">
      <c r="F49" s="168"/>
      <c r="G49" s="162"/>
    </row>
    <row r="50" spans="3:18" ht="13.35" customHeight="1" x14ac:dyDescent="0.2">
      <c r="C50" s="3"/>
      <c r="F50" s="169"/>
      <c r="G50" s="162"/>
    </row>
    <row r="51" spans="3:18" ht="13.35" customHeight="1" x14ac:dyDescent="0.2">
      <c r="C51" s="3"/>
      <c r="F51" s="169"/>
      <c r="G51" s="162"/>
    </row>
    <row r="52" spans="3:18" ht="13.35" customHeight="1" x14ac:dyDescent="0.2">
      <c r="C52" s="3"/>
      <c r="F52" s="169"/>
      <c r="G52" s="162"/>
    </row>
    <row r="53" spans="3:18" ht="13.35" customHeight="1" x14ac:dyDescent="0.2">
      <c r="C53" s="3"/>
      <c r="F53" s="169"/>
      <c r="G53" s="162"/>
    </row>
    <row r="54" spans="3:18" ht="13.35" customHeight="1" x14ac:dyDescent="0.2">
      <c r="F54" s="169"/>
      <c r="G54" s="162"/>
    </row>
    <row r="55" spans="3:18" ht="13.35" customHeight="1" x14ac:dyDescent="0.2">
      <c r="F55" s="169"/>
      <c r="G55" s="162"/>
    </row>
    <row r="56" spans="3:18" ht="13.35" customHeight="1" x14ac:dyDescent="0.2">
      <c r="F56" s="169"/>
      <c r="G56" s="162"/>
    </row>
    <row r="57" spans="3:18" x14ac:dyDescent="0.2">
      <c r="F57" s="169"/>
      <c r="G57" s="162"/>
    </row>
    <row r="58" spans="3:18" x14ac:dyDescent="0.2">
      <c r="F58" s="169"/>
      <c r="G58" s="162"/>
      <c r="L58" s="170"/>
      <c r="M58" s="170"/>
      <c r="N58" s="170"/>
      <c r="O58" s="170"/>
      <c r="P58" s="170"/>
      <c r="Q58" s="109"/>
      <c r="R58" s="109"/>
    </row>
    <row r="59" spans="3:18" x14ac:dyDescent="0.2">
      <c r="F59" s="169"/>
      <c r="G59" s="162"/>
      <c r="L59" s="171"/>
      <c r="M59" s="109"/>
      <c r="N59" s="109"/>
      <c r="O59" s="109"/>
      <c r="P59" s="109"/>
      <c r="Q59" s="109"/>
      <c r="R59" s="109"/>
    </row>
    <row r="60" spans="3:18" x14ac:dyDescent="0.2">
      <c r="F60" s="169"/>
      <c r="G60" s="162"/>
      <c r="L60" s="171"/>
      <c r="M60" s="109"/>
      <c r="N60" s="109"/>
      <c r="O60" s="109"/>
      <c r="P60" s="109"/>
      <c r="Q60" s="109"/>
      <c r="R60" s="109"/>
    </row>
    <row r="61" spans="3:18" x14ac:dyDescent="0.2">
      <c r="F61" s="169"/>
      <c r="G61" s="162"/>
      <c r="L61" s="171"/>
      <c r="M61" s="109"/>
      <c r="N61" s="109"/>
      <c r="O61" s="109"/>
      <c r="P61" s="109"/>
      <c r="Q61" s="109"/>
      <c r="R61" s="109"/>
    </row>
    <row r="62" spans="3:18" x14ac:dyDescent="0.2">
      <c r="F62" s="169"/>
      <c r="G62" s="162"/>
      <c r="L62" s="171"/>
      <c r="M62" s="109"/>
      <c r="N62" s="109"/>
      <c r="O62" s="109"/>
      <c r="P62" s="109"/>
      <c r="Q62" s="109"/>
      <c r="R62" s="109"/>
    </row>
    <row r="63" spans="3:18" x14ac:dyDescent="0.2">
      <c r="F63" s="169"/>
      <c r="G63" s="162"/>
      <c r="L63" s="171"/>
      <c r="M63" s="109"/>
      <c r="N63" s="109"/>
      <c r="O63" s="109"/>
      <c r="P63" s="109"/>
      <c r="Q63" s="109"/>
      <c r="R63" s="109"/>
    </row>
    <row r="64" spans="3:18" x14ac:dyDescent="0.2">
      <c r="F64" s="169"/>
      <c r="G64" s="162"/>
      <c r="L64" s="171"/>
      <c r="M64" s="109"/>
      <c r="N64" s="109"/>
      <c r="O64" s="109"/>
      <c r="P64" s="109"/>
      <c r="Q64" s="109"/>
      <c r="R64" s="109"/>
    </row>
    <row r="65" spans="3:18" x14ac:dyDescent="0.2">
      <c r="F65" s="169"/>
      <c r="G65" s="162"/>
      <c r="L65" s="171"/>
      <c r="M65" s="109"/>
      <c r="N65" s="109"/>
      <c r="O65" s="109"/>
      <c r="P65" s="109"/>
      <c r="Q65" s="109"/>
      <c r="R65" s="109"/>
    </row>
    <row r="66" spans="3:18" x14ac:dyDescent="0.2">
      <c r="F66" s="169"/>
      <c r="G66" s="162"/>
      <c r="L66" s="171"/>
      <c r="M66" s="109"/>
      <c r="N66" s="109"/>
      <c r="O66" s="109"/>
      <c r="P66" s="109"/>
      <c r="Q66" s="109"/>
      <c r="R66" s="109"/>
    </row>
    <row r="67" spans="3:18" x14ac:dyDescent="0.2">
      <c r="F67" s="169"/>
      <c r="G67" s="162"/>
      <c r="L67" s="171"/>
      <c r="M67" s="109"/>
      <c r="N67" s="109"/>
      <c r="O67" s="109"/>
      <c r="P67" s="109"/>
      <c r="Q67" s="109"/>
      <c r="R67" s="109"/>
    </row>
    <row r="68" spans="3:18" x14ac:dyDescent="0.2">
      <c r="F68" s="169"/>
      <c r="G68" s="162"/>
      <c r="L68" s="171"/>
      <c r="M68" s="109"/>
      <c r="N68" s="109"/>
      <c r="O68" s="109"/>
      <c r="P68" s="109"/>
      <c r="Q68" s="109"/>
      <c r="R68" s="109"/>
    </row>
    <row r="69" spans="3:18" x14ac:dyDescent="0.2">
      <c r="F69" s="169"/>
      <c r="G69" s="162"/>
      <c r="L69" s="171"/>
      <c r="M69" s="109"/>
      <c r="N69" s="109"/>
      <c r="O69" s="109"/>
      <c r="P69" s="109"/>
      <c r="Q69" s="109"/>
      <c r="R69" s="109"/>
    </row>
    <row r="70" spans="3:18" x14ac:dyDescent="0.2">
      <c r="F70" s="169"/>
      <c r="G70" s="162"/>
      <c r="L70" s="171"/>
      <c r="M70" s="109"/>
      <c r="N70" s="109"/>
      <c r="O70" s="109"/>
      <c r="P70" s="109"/>
      <c r="Q70" s="109"/>
      <c r="R70" s="109"/>
    </row>
    <row r="71" spans="3:18" x14ac:dyDescent="0.2">
      <c r="F71" s="169"/>
      <c r="G71" s="162"/>
      <c r="L71" s="171"/>
      <c r="M71" s="109"/>
      <c r="N71" s="109"/>
      <c r="O71" s="109"/>
      <c r="P71" s="109"/>
      <c r="Q71" s="109"/>
      <c r="R71" s="109"/>
    </row>
    <row r="72" spans="3:18" x14ac:dyDescent="0.2">
      <c r="F72" s="169"/>
      <c r="G72" s="162"/>
      <c r="L72" s="171"/>
      <c r="M72" s="109"/>
      <c r="N72" s="109"/>
      <c r="O72" s="109"/>
      <c r="P72" s="109"/>
      <c r="Q72" s="109"/>
      <c r="R72" s="109"/>
    </row>
    <row r="73" spans="3:18" x14ac:dyDescent="0.2">
      <c r="L73" s="171"/>
      <c r="M73" s="109"/>
      <c r="N73" s="109"/>
      <c r="O73" s="109"/>
      <c r="P73" s="109"/>
      <c r="Q73" s="109"/>
      <c r="R73" s="109"/>
    </row>
    <row r="74" spans="3:18" x14ac:dyDescent="0.2">
      <c r="F74" s="169"/>
      <c r="G74" s="162"/>
      <c r="L74" s="171"/>
      <c r="M74" s="172"/>
      <c r="N74" s="171"/>
      <c r="O74" s="109"/>
      <c r="P74" s="109"/>
      <c r="Q74" s="109"/>
      <c r="R74" s="109"/>
    </row>
    <row r="75" spans="3:18" x14ac:dyDescent="0.2">
      <c r="F75" s="169"/>
      <c r="G75" s="162"/>
      <c r="L75" s="171"/>
      <c r="M75" s="109"/>
      <c r="N75" s="109"/>
      <c r="O75" s="109"/>
      <c r="P75" s="109"/>
      <c r="Q75" s="109"/>
      <c r="R75" s="109"/>
    </row>
    <row r="76" spans="3:18" x14ac:dyDescent="0.2">
      <c r="C76" s="3"/>
      <c r="F76" s="169"/>
      <c r="G76" s="162"/>
      <c r="L76" s="171"/>
      <c r="M76" s="172"/>
      <c r="N76" s="171"/>
      <c r="O76" s="109"/>
      <c r="P76" s="109"/>
      <c r="Q76" s="109"/>
      <c r="R76" s="109"/>
    </row>
    <row r="77" spans="3:18" x14ac:dyDescent="0.2">
      <c r="F77" s="169"/>
      <c r="G77" s="162"/>
      <c r="Q77" s="109"/>
      <c r="R77" s="109"/>
    </row>
    <row r="78" spans="3:18" x14ac:dyDescent="0.2">
      <c r="F78" s="169"/>
      <c r="G78" s="162"/>
      <c r="L78" s="171"/>
      <c r="M78" s="172"/>
      <c r="N78" s="171"/>
      <c r="O78" s="109"/>
      <c r="P78" s="109"/>
      <c r="Q78" s="109"/>
      <c r="R78" s="109"/>
    </row>
    <row r="79" spans="3:18" x14ac:dyDescent="0.2">
      <c r="F79" s="169"/>
      <c r="G79" s="162"/>
      <c r="L79" s="171"/>
      <c r="M79" s="109"/>
      <c r="N79" s="109"/>
      <c r="O79" s="109"/>
      <c r="P79" s="109"/>
      <c r="Q79" s="109"/>
      <c r="R79" s="109"/>
    </row>
    <row r="80" spans="3:18" x14ac:dyDescent="0.2">
      <c r="F80" s="169"/>
      <c r="G80" s="162"/>
      <c r="L80" s="3"/>
      <c r="M80" s="109"/>
      <c r="N80" s="109"/>
      <c r="O80" s="109"/>
      <c r="P80" s="109"/>
      <c r="Q80" s="109"/>
      <c r="R80" s="109"/>
    </row>
    <row r="81" spans="3:18" x14ac:dyDescent="0.2">
      <c r="C81" s="3"/>
      <c r="F81" s="169"/>
      <c r="G81" s="162"/>
      <c r="L81" s="171"/>
      <c r="M81" s="109"/>
      <c r="N81" s="109"/>
      <c r="O81" s="109"/>
      <c r="P81" s="109"/>
      <c r="Q81" s="109"/>
      <c r="R81" s="109"/>
    </row>
    <row r="82" spans="3:18" x14ac:dyDescent="0.2">
      <c r="F82" s="169"/>
      <c r="G82" s="162"/>
      <c r="L82" s="171"/>
      <c r="M82" s="109"/>
      <c r="N82" s="171"/>
      <c r="O82" s="109"/>
      <c r="P82" s="109"/>
      <c r="Q82" s="109"/>
      <c r="R82" s="109"/>
    </row>
    <row r="83" spans="3:18" x14ac:dyDescent="0.2">
      <c r="F83" s="169"/>
      <c r="G83" s="162"/>
    </row>
    <row r="84" spans="3:18" x14ac:dyDescent="0.2">
      <c r="F84" s="169"/>
      <c r="G84" s="162"/>
    </row>
    <row r="85" spans="3:18" x14ac:dyDescent="0.2">
      <c r="F85" s="169"/>
      <c r="G85" s="162"/>
    </row>
    <row r="86" spans="3:18" x14ac:dyDescent="0.2">
      <c r="F86" s="169"/>
      <c r="G86" s="162"/>
    </row>
    <row r="87" spans="3:18" x14ac:dyDescent="0.2">
      <c r="F87" s="169"/>
      <c r="G87" s="162"/>
    </row>
    <row r="88" spans="3:18" x14ac:dyDescent="0.2">
      <c r="F88" s="169"/>
      <c r="G88" s="162"/>
    </row>
    <row r="89" spans="3:18" x14ac:dyDescent="0.2">
      <c r="F89" s="169"/>
      <c r="G89" s="162"/>
    </row>
    <row r="90" spans="3:18" x14ac:dyDescent="0.2">
      <c r="F90" s="169"/>
      <c r="G90" s="162"/>
    </row>
    <row r="91" spans="3:18" x14ac:dyDescent="0.2">
      <c r="F91" s="169"/>
      <c r="G91" s="162"/>
    </row>
    <row r="92" spans="3:18" x14ac:dyDescent="0.2">
      <c r="F92" s="169"/>
      <c r="G92" s="162"/>
    </row>
    <row r="93" spans="3:18" x14ac:dyDescent="0.2">
      <c r="F93" s="169"/>
      <c r="G93" s="162"/>
    </row>
    <row r="94" spans="3:18" x14ac:dyDescent="0.2">
      <c r="F94" s="169"/>
      <c r="G94" s="162"/>
    </row>
    <row r="95" spans="3:18" x14ac:dyDescent="0.2">
      <c r="F95" s="169"/>
      <c r="G95" s="162"/>
    </row>
    <row r="96" spans="3:18" x14ac:dyDescent="0.2">
      <c r="F96" s="169"/>
      <c r="G96" s="162"/>
    </row>
    <row r="97" spans="6:7" x14ac:dyDescent="0.2">
      <c r="F97" s="169"/>
      <c r="G97" s="162"/>
    </row>
    <row r="98" spans="6:7" x14ac:dyDescent="0.2">
      <c r="F98" s="169"/>
      <c r="G98" s="162"/>
    </row>
    <row r="99" spans="6:7" x14ac:dyDescent="0.2">
      <c r="F99" s="169"/>
      <c r="G99" s="162"/>
    </row>
    <row r="100" spans="6:7" x14ac:dyDescent="0.2">
      <c r="F100" s="169"/>
      <c r="G100" s="162"/>
    </row>
    <row r="101" spans="6:7" x14ac:dyDescent="0.2">
      <c r="F101" s="169"/>
      <c r="G101" s="162"/>
    </row>
    <row r="102" spans="6:7" x14ac:dyDescent="0.2">
      <c r="F102" s="169"/>
      <c r="G102" s="162"/>
    </row>
    <row r="103" spans="6:7" x14ac:dyDescent="0.2">
      <c r="F103" s="169"/>
      <c r="G103" s="162"/>
    </row>
    <row r="104" spans="6:7" x14ac:dyDescent="0.2">
      <c r="F104" s="169"/>
      <c r="G104" s="162"/>
    </row>
    <row r="105" spans="6:7" x14ac:dyDescent="0.2">
      <c r="F105" s="169"/>
      <c r="G105" s="162"/>
    </row>
    <row r="106" spans="6:7" x14ac:dyDescent="0.2">
      <c r="F106" s="169"/>
      <c r="G106" s="162"/>
    </row>
    <row r="107" spans="6:7" x14ac:dyDescent="0.2">
      <c r="F107" s="169"/>
      <c r="G107" s="162"/>
    </row>
    <row r="108" spans="6:7" x14ac:dyDescent="0.2">
      <c r="G108" s="162"/>
    </row>
    <row r="109" spans="6:7" x14ac:dyDescent="0.2">
      <c r="G109" s="162"/>
    </row>
    <row r="121" spans="18:18" x14ac:dyDescent="0.2">
      <c r="R121" s="173"/>
    </row>
  </sheetData>
  <mergeCells count="3">
    <mergeCell ref="A4:G4"/>
    <mergeCell ref="A5:G5"/>
    <mergeCell ref="A6:G6"/>
  </mergeCells>
  <printOptions horizontalCentered="1"/>
  <pageMargins left="0.5" right="0.5" top="1" bottom="1" header="0.3" footer="0.3"/>
  <pageSetup scale="89" orientation="landscape" cellComments="asDisplayed" r:id="rId1"/>
  <headerFooter alignWithMargins="0">
    <oddHeader>&amp;R&amp;"Times New Roman,Bold"KyPSC Case No. 2024-00354
Attachment LDS-1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9d26d66c-7442-4f2f-84b5-fd9d62aa5613">
      <UserInfo>
        <DisplayName>i:0#.f|membership|lisa.steinkuhl@duke-energy.com,#i:0#.f|membership|lisa.steinkuhl@duke-energy.com,#Lisa.Steinkuhl@duke-energy.com,#,#Steinkuhl, Lisa D,#,#43547,#Dir Rates&amp;Reg Planning</DisplayName>
        <AccountId>96</AccountId>
        <AccountType/>
      </UserInfo>
    </Witness>
    <Comments xmlns="9d26d66c-7442-4f2f-84b5-fd9d62aa5613" xsi:nil="true"/>
  </documentManagement>
</p:properties>
</file>

<file path=customXml/itemProps1.xml><?xml version="1.0" encoding="utf-8"?>
<ds:datastoreItem xmlns:ds="http://schemas.openxmlformats.org/officeDocument/2006/customXml" ds:itemID="{2D0EA80B-CE6A-4264-B705-5311E75505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952692-BB1B-4943-8B57-01DA0B774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F0E347-E931-4DBD-8CA6-B681A97FBB55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9d26d66c-7442-4f2f-84b5-fd9d62aa5613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Schedule 1</vt:lpstr>
      <vt:lpstr>Schedule 2</vt:lpstr>
      <vt:lpstr>Schedule 3</vt:lpstr>
      <vt:lpstr>Schedule 4</vt:lpstr>
      <vt:lpstr>Schedule 5</vt:lpstr>
      <vt:lpstr>'Schedule 1'!Print_Area</vt:lpstr>
      <vt:lpstr>'Schedule 2'!Print_Area</vt:lpstr>
      <vt:lpstr>'Schedule 3'!Print_Area</vt:lpstr>
      <vt:lpstr>'Schedule 4'!Print_Area</vt:lpstr>
      <vt:lpstr>'Schedule 5'!Print_Area</vt:lpstr>
      <vt:lpstr>Schedule_1</vt:lpstr>
      <vt:lpstr>Schedule_2</vt:lpstr>
      <vt:lpstr>Schedule_3</vt:lpstr>
      <vt:lpstr>Schedule_4</vt:lpstr>
      <vt:lpstr>Schedule_5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Patten, Dana</dc:creator>
  <cp:lastModifiedBy>Gates, Debbie</cp:lastModifiedBy>
  <cp:lastPrinted>2024-11-27T22:02:52Z</cp:lastPrinted>
  <dcterms:created xsi:type="dcterms:W3CDTF">2024-10-23T13:55:11Z</dcterms:created>
  <dcterms:modified xsi:type="dcterms:W3CDTF">2024-12-02T19:48:13Z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