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te Case 2024-00351\PSC - Monthly Filing Update\"/>
    </mc:Choice>
  </mc:AlternateContent>
  <xr:revisionPtr revIDLastSave="0" documentId="13_ncr:1_{90D0A3A8-4F78-4251-825B-1719B860D330}" xr6:coauthVersionLast="47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SEC" sheetId="1" r:id="rId1"/>
  </sheets>
  <definedNames>
    <definedName name="_xlnm._FilterDatabase" localSheetId="0" hidden="1">SEC!$A$10:$K$20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I28" i="1"/>
  <c r="H28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7" i="1" l="1"/>
  <c r="A28" i="1" s="1"/>
  <c r="J26" i="1"/>
  <c r="J28" i="1" s="1"/>
  <c r="K27" i="1"/>
  <c r="K28" i="1" s="1"/>
  <c r="L28" i="1" l="1"/>
</calcChain>
</file>

<file path=xl/sharedStrings.xml><?xml version="1.0" encoding="utf-8"?>
<sst xmlns="http://schemas.openxmlformats.org/spreadsheetml/2006/main" count="76" uniqueCount="38">
  <si>
    <t>Item 37 - Rate Case Costs</t>
  </si>
  <si>
    <t xml:space="preserve">Date </t>
  </si>
  <si>
    <t>Vendor</t>
  </si>
  <si>
    <t>Invoice Number</t>
  </si>
  <si>
    <t xml:space="preserve">Hours </t>
  </si>
  <si>
    <t>Rate</t>
  </si>
  <si>
    <t xml:space="preserve">Account </t>
  </si>
  <si>
    <t>Incurred to date</t>
  </si>
  <si>
    <t>Estimate of remaining work</t>
  </si>
  <si>
    <t>of Invoice</t>
  </si>
  <si>
    <t>Description</t>
  </si>
  <si>
    <t>or Service Month</t>
  </si>
  <si>
    <t>Worked</t>
  </si>
  <si>
    <t>Per Hour</t>
  </si>
  <si>
    <t>Number</t>
  </si>
  <si>
    <t>Legal</t>
  </si>
  <si>
    <t>Consultants</t>
  </si>
  <si>
    <t>Total</t>
  </si>
  <si>
    <t>Line No.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</si>
  <si>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</si>
  <si>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</si>
  <si>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</si>
  <si>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</si>
  <si>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</si>
  <si>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</si>
  <si>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</si>
  <si>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</si>
  <si>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</si>
  <si>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</si>
  <si>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Sum (g to j)</t>
  </si>
  <si>
    <t>Catalyst Consulting</t>
  </si>
  <si>
    <t>Honaker Law Office</t>
  </si>
  <si>
    <t>$275/$290</t>
  </si>
  <si>
    <t>$265/$275/$290</t>
  </si>
  <si>
    <t>TOTAL</t>
  </si>
  <si>
    <t>Shelby Energy Cooperative, Inc.</t>
  </si>
  <si>
    <t>Case No. 2024-00351</t>
  </si>
  <si>
    <t>186.00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</si>
</sst>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0" xfId="1" applyFont="1"/>
    <xf numFmtId="0" fontId="0" fillId="0" borderId="5" xfId="0" applyBorder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44" fontId="0" fillId="0" borderId="0" xfId="0" applyNumberFormat="1"/>
    <xf numFmtId="44" fontId="0" fillId="0" borderId="5" xfId="1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5" xfId="1" applyFont="1" applyFill="1" applyBorder="1"/>
    <xf numFmtId="0" fontId="0" fillId="0" borderId="0" xfId="0" quotePrefix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L57"/>
  <sheetViews>
    <sheetView tabSelected="1" zoomScaleNormal="100" workbookViewId="0">
      <selection activeCell="I23" sqref="I23"/>
    </sheetView>
  </sheetViews>
  <sheetFormatPr defaultRowHeight="15" x14ac:dyDescent="0.25"/>
  <cols>
    <col min="2" max="2" width="15" customWidth="1"/>
    <col min="3" max="7" width="21.5703125" customWidth="1"/>
    <col min="8" max="11" width="18.7109375" customWidth="1"/>
    <col min="12" max="12" width="20" customWidth="1"/>
  </cols>
  <sheetData>
    <row r="1" spans="1:12" x14ac:dyDescent="0.25">
      <c r="A1" s="1" t="s">
        <v>35</v>
      </c>
      <c r="B1" s="1"/>
      <c r="C1" s="1"/>
      <c r="D1" s="1"/>
      <c r="E1" s="1"/>
      <c r="F1" s="1"/>
      <c r="G1" s="1"/>
    </row>
    <row r="2" spans="1:12" x14ac:dyDescent="0.25">
      <c r="A2" s="1" t="s">
        <v>36</v>
      </c>
      <c r="B2" s="1"/>
      <c r="C2" s="1"/>
      <c r="D2" s="1"/>
      <c r="E2" s="1"/>
      <c r="F2" s="1"/>
      <c r="G2" s="1"/>
    </row>
    <row r="3" spans="1:12" x14ac:dyDescent="0.25">
      <c r="A3" s="1" t="s">
        <v>0</v>
      </c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8" spans="1:12" x14ac:dyDescent="0.25">
      <c r="A8" s="16"/>
      <c r="B8" s="19" t="s">
        <v>1</v>
      </c>
      <c r="C8" s="8" t="s">
        <v>2</v>
      </c>
      <c r="D8" s="19" t="s">
        <v>3</v>
      </c>
      <c r="E8" s="8" t="s">
        <v>4</v>
      </c>
      <c r="F8" s="19" t="s">
        <v>5</v>
      </c>
      <c r="G8" s="8" t="s">
        <v>6</v>
      </c>
      <c r="H8" s="26" t="s">
        <v>7</v>
      </c>
      <c r="I8" s="27"/>
      <c r="J8" s="26" t="s">
        <v>8</v>
      </c>
      <c r="K8" s="27"/>
      <c r="L8" s="5"/>
    </row>
    <row r="9" spans="1:12" x14ac:dyDescent="0.25">
      <c r="A9" s="6"/>
      <c r="B9" s="20" t="s">
        <v>9</v>
      </c>
      <c r="C9" s="7" t="s">
        <v>10</v>
      </c>
      <c r="D9" s="20" t="s">
        <v>11</v>
      </c>
      <c r="E9" s="7" t="s">
        <v>12</v>
      </c>
      <c r="F9" s="20" t="s">
        <v>13</v>
      </c>
      <c r="G9" s="7" t="s">
        <v>14</v>
      </c>
      <c r="H9" s="19" t="s">
        <v>15</v>
      </c>
      <c r="I9" s="19" t="s">
        <v>16</v>
      </c>
      <c r="J9" s="19" t="s">
        <v>15</v>
      </c>
      <c r="K9" s="19" t="s">
        <v>16</v>
      </c>
      <c r="L9" s="17" t="s">
        <v>17</v>
      </c>
    </row>
    <row r="10" spans="1:12" x14ac:dyDescent="0.25">
      <c r="A10" s="2" t="s">
        <v>18</v>
      </c>
      <c r="B10" s="21" t="s">
        <v>19</v>
      </c>
      <c r="C10" s="4" t="s">
        <v>20</v>
      </c>
      <c r="D10" s="21" t="s">
        <v>21</v>
      </c>
      <c r="E10" s="4" t="s">
        <v>22</v>
      </c>
      <c r="F10" s="21" t="s">
        <v>23</v>
      </c>
      <c r="G10" s="4" t="s">
        <v>24</v>
      </c>
      <c r="H10" s="21" t="s">
        <v>25</v>
      </c>
      <c r="I10" s="21" t="s">
        <v>26</v>
      </c>
      <c r="J10" s="21" t="s">
        <v>27</v>
      </c>
      <c r="K10" s="21" t="s">
        <v>28</v>
      </c>
      <c r="L10" s="18" t="s">
        <v>29</v>
      </c>
    </row>
    <row r="11" spans="1:12" x14ac:dyDescent="0.25">
      <c r="A11" s="3">
        <v>1</v>
      </c>
      <c r="B11" s="11">
        <v>45505</v>
      </c>
      <c r="C11" s="3" t="s">
        <v>30</v>
      </c>
      <c r="D11" s="3">
        <v>240706</v>
      </c>
      <c r="E11" s="3">
        <v>14</v>
      </c>
      <c r="F11" s="22">
        <v>230</v>
      </c>
      <c r="G11" s="25" t="s">
        <v>37</v>
      </c>
      <c r="H11" s="9"/>
      <c r="I11" s="9">
        <v>3220</v>
      </c>
      <c r="J11" s="9"/>
      <c r="K11" s="9"/>
      <c r="L11" s="9"/>
    </row>
    <row r="12" spans="1:12" x14ac:dyDescent="0.25">
      <c r="A12" s="3">
        <f t="shared" ref="A12:A28" si="0">+A11+1</f>
        <v>2</v>
      </c>
      <c r="B12" s="11">
        <v>45536</v>
      </c>
      <c r="C12" s="3" t="s">
        <v>30</v>
      </c>
      <c r="D12" s="3">
        <v>240807</v>
      </c>
      <c r="E12" s="3">
        <v>21</v>
      </c>
      <c r="F12" s="22">
        <v>230</v>
      </c>
      <c r="G12" s="25" t="s">
        <v>37</v>
      </c>
      <c r="H12" s="9"/>
      <c r="I12" s="9">
        <v>4830</v>
      </c>
      <c r="J12" s="9"/>
      <c r="K12" s="9"/>
      <c r="L12" s="9"/>
    </row>
    <row r="13" spans="1:12" x14ac:dyDescent="0.25">
      <c r="A13" s="3">
        <f t="shared" si="0"/>
        <v>3</v>
      </c>
      <c r="B13" s="11">
        <v>45566</v>
      </c>
      <c r="C13" s="3" t="s">
        <v>30</v>
      </c>
      <c r="D13" s="3">
        <v>240905</v>
      </c>
      <c r="E13" s="3">
        <v>15.5</v>
      </c>
      <c r="F13" s="22">
        <v>230</v>
      </c>
      <c r="G13" s="25" t="s">
        <v>37</v>
      </c>
      <c r="H13" s="9"/>
      <c r="I13" s="9">
        <v>3601.18</v>
      </c>
      <c r="J13" s="9"/>
      <c r="K13" s="9"/>
      <c r="L13" s="9"/>
    </row>
    <row r="14" spans="1:12" x14ac:dyDescent="0.25">
      <c r="A14" s="3">
        <f t="shared" si="0"/>
        <v>4</v>
      </c>
      <c r="B14" s="11">
        <v>45597</v>
      </c>
      <c r="C14" s="3" t="s">
        <v>30</v>
      </c>
      <c r="D14" s="3">
        <v>241007</v>
      </c>
      <c r="E14" s="3">
        <v>4</v>
      </c>
      <c r="F14" s="22">
        <v>230</v>
      </c>
      <c r="G14" s="25" t="s">
        <v>37</v>
      </c>
      <c r="H14" s="9"/>
      <c r="I14" s="9">
        <v>956.18</v>
      </c>
      <c r="J14" s="9"/>
      <c r="K14" s="9"/>
      <c r="L14" s="9"/>
    </row>
    <row r="15" spans="1:12" x14ac:dyDescent="0.25">
      <c r="A15" s="3">
        <f t="shared" si="0"/>
        <v>5</v>
      </c>
      <c r="B15" s="11">
        <v>45627</v>
      </c>
      <c r="C15" s="3" t="s">
        <v>30</v>
      </c>
      <c r="D15" s="3">
        <v>241109</v>
      </c>
      <c r="E15" s="3">
        <v>4</v>
      </c>
      <c r="F15" s="22">
        <v>230</v>
      </c>
      <c r="G15" s="25" t="s">
        <v>37</v>
      </c>
      <c r="H15" s="9"/>
      <c r="I15" s="9">
        <v>920</v>
      </c>
      <c r="J15" s="9"/>
      <c r="K15" s="9"/>
      <c r="L15" s="9"/>
    </row>
    <row r="16" spans="1:12" x14ac:dyDescent="0.25">
      <c r="A16" s="3">
        <f t="shared" si="0"/>
        <v>6</v>
      </c>
      <c r="B16" s="11">
        <v>45689</v>
      </c>
      <c r="C16" s="3" t="s">
        <v>30</v>
      </c>
      <c r="D16" s="3">
        <v>250108</v>
      </c>
      <c r="E16" s="3">
        <v>7.5</v>
      </c>
      <c r="F16" s="22">
        <v>230</v>
      </c>
      <c r="G16" s="25" t="s">
        <v>37</v>
      </c>
      <c r="H16" s="9"/>
      <c r="I16" s="9">
        <v>1797.8</v>
      </c>
      <c r="J16" s="9"/>
      <c r="K16" s="9"/>
      <c r="L16" s="9"/>
    </row>
    <row r="17" spans="1:12" x14ac:dyDescent="0.25">
      <c r="A17" s="3">
        <f t="shared" si="0"/>
        <v>7</v>
      </c>
      <c r="B17" s="11">
        <v>45511</v>
      </c>
      <c r="C17" s="3" t="s">
        <v>31</v>
      </c>
      <c r="D17" s="3">
        <v>970</v>
      </c>
      <c r="E17" s="3">
        <v>4.0999999999999996</v>
      </c>
      <c r="F17" s="22" t="s">
        <v>32</v>
      </c>
      <c r="G17" s="25" t="s">
        <v>37</v>
      </c>
      <c r="H17" s="9">
        <v>1150</v>
      </c>
      <c r="I17" s="9"/>
      <c r="J17" s="9"/>
      <c r="K17" s="9"/>
      <c r="L17" s="9"/>
    </row>
    <row r="18" spans="1:12" x14ac:dyDescent="0.25">
      <c r="A18" s="3">
        <f t="shared" si="0"/>
        <v>8</v>
      </c>
      <c r="B18" s="11">
        <v>45541</v>
      </c>
      <c r="C18" s="3" t="s">
        <v>31</v>
      </c>
      <c r="D18" s="3">
        <v>1031</v>
      </c>
      <c r="E18" s="3">
        <v>0.6</v>
      </c>
      <c r="F18" s="22" t="s">
        <v>33</v>
      </c>
      <c r="G18" s="25" t="s">
        <v>37</v>
      </c>
      <c r="H18" s="9">
        <v>168.5</v>
      </c>
      <c r="I18" s="9"/>
      <c r="J18" s="9"/>
      <c r="K18" s="9"/>
      <c r="L18" s="9"/>
    </row>
    <row r="19" spans="1:12" x14ac:dyDescent="0.25">
      <c r="A19" s="3">
        <f t="shared" si="0"/>
        <v>9</v>
      </c>
      <c r="B19" s="11">
        <v>45571</v>
      </c>
      <c r="C19" s="3" t="s">
        <v>31</v>
      </c>
      <c r="D19" s="3">
        <v>1081</v>
      </c>
      <c r="E19" s="3">
        <v>3.1</v>
      </c>
      <c r="F19" s="22" t="s">
        <v>32</v>
      </c>
      <c r="G19" s="25" t="s">
        <v>37</v>
      </c>
      <c r="H19" s="9">
        <v>863</v>
      </c>
      <c r="I19" s="9"/>
      <c r="J19" s="9"/>
      <c r="K19" s="9"/>
      <c r="L19" s="9"/>
    </row>
    <row r="20" spans="1:12" x14ac:dyDescent="0.25">
      <c r="A20" s="3">
        <f t="shared" si="0"/>
        <v>10</v>
      </c>
      <c r="B20" s="11">
        <v>45601</v>
      </c>
      <c r="C20" s="3" t="s">
        <v>31</v>
      </c>
      <c r="D20" s="3">
        <v>1129</v>
      </c>
      <c r="E20" s="3">
        <v>6.3</v>
      </c>
      <c r="F20" s="22" t="s">
        <v>32</v>
      </c>
      <c r="G20" s="25" t="s">
        <v>37</v>
      </c>
      <c r="H20" s="9">
        <v>1749</v>
      </c>
      <c r="I20" s="9"/>
      <c r="J20" s="9"/>
      <c r="K20" s="9"/>
      <c r="L20" s="9"/>
    </row>
    <row r="21" spans="1:12" x14ac:dyDescent="0.25">
      <c r="A21" s="3">
        <f t="shared" si="0"/>
        <v>11</v>
      </c>
      <c r="B21" s="11">
        <v>45632</v>
      </c>
      <c r="C21" s="3" t="s">
        <v>31</v>
      </c>
      <c r="D21" s="3">
        <v>1178</v>
      </c>
      <c r="E21" s="3">
        <v>19.899999999999999</v>
      </c>
      <c r="F21" s="22" t="s">
        <v>32</v>
      </c>
      <c r="G21" s="25" t="s">
        <v>37</v>
      </c>
      <c r="H21" s="9">
        <v>5522</v>
      </c>
      <c r="I21" s="9"/>
      <c r="J21" s="9"/>
      <c r="K21" s="9"/>
      <c r="L21" s="9"/>
    </row>
    <row r="22" spans="1:12" x14ac:dyDescent="0.25">
      <c r="A22" s="3">
        <f t="shared" si="0"/>
        <v>12</v>
      </c>
      <c r="B22" s="11">
        <v>45660</v>
      </c>
      <c r="C22" s="3" t="s">
        <v>31</v>
      </c>
      <c r="D22" s="3">
        <v>1230</v>
      </c>
      <c r="E22" s="3">
        <v>37</v>
      </c>
      <c r="F22" s="22" t="s">
        <v>33</v>
      </c>
      <c r="G22" s="25" t="s">
        <v>37</v>
      </c>
      <c r="H22" s="9">
        <v>10266.5</v>
      </c>
      <c r="I22" s="9"/>
      <c r="J22" s="9"/>
      <c r="K22" s="9"/>
      <c r="L22" s="9"/>
    </row>
    <row r="23" spans="1:12" x14ac:dyDescent="0.25">
      <c r="A23" s="3">
        <f t="shared" si="0"/>
        <v>13</v>
      </c>
      <c r="B23" s="11">
        <v>45693</v>
      </c>
      <c r="C23" s="3" t="s">
        <v>31</v>
      </c>
      <c r="D23" s="3">
        <v>1282</v>
      </c>
      <c r="E23" s="3">
        <v>24.6</v>
      </c>
      <c r="F23" s="22" t="s">
        <v>32</v>
      </c>
      <c r="G23" s="25" t="s">
        <v>37</v>
      </c>
      <c r="H23" s="9">
        <v>6952.3</v>
      </c>
      <c r="I23" s="9"/>
      <c r="J23" s="9"/>
      <c r="K23" s="9"/>
      <c r="L23" s="9"/>
    </row>
    <row r="24" spans="1:12" x14ac:dyDescent="0.25">
      <c r="A24" s="3">
        <f t="shared" si="0"/>
        <v>14</v>
      </c>
      <c r="B24" s="11">
        <v>45720</v>
      </c>
      <c r="C24" s="3" t="s">
        <v>31</v>
      </c>
      <c r="D24" s="3">
        <v>1332</v>
      </c>
      <c r="E24" s="3">
        <v>10.199999999999999</v>
      </c>
      <c r="F24" s="22" t="s">
        <v>32</v>
      </c>
      <c r="G24" s="25" t="s">
        <v>37</v>
      </c>
      <c r="H24" s="9">
        <v>2883</v>
      </c>
      <c r="I24" s="9"/>
      <c r="J24" s="9"/>
      <c r="K24" s="9"/>
      <c r="L24" s="9"/>
    </row>
    <row r="25" spans="1:12" x14ac:dyDescent="0.25">
      <c r="A25" s="3">
        <f t="shared" si="0"/>
        <v>15</v>
      </c>
      <c r="B25" s="11">
        <v>45754</v>
      </c>
      <c r="C25" s="3" t="s">
        <v>31</v>
      </c>
      <c r="D25" s="3">
        <v>1395</v>
      </c>
      <c r="E25" s="3">
        <v>7.4</v>
      </c>
      <c r="F25" s="22" t="s">
        <v>33</v>
      </c>
      <c r="G25" s="25" t="s">
        <v>37</v>
      </c>
      <c r="H25" s="9">
        <v>2052.5</v>
      </c>
      <c r="I25" s="9"/>
      <c r="J25" s="9"/>
      <c r="K25" s="9"/>
      <c r="L25" s="9"/>
    </row>
    <row r="26" spans="1:12" x14ac:dyDescent="0.25">
      <c r="A26" s="3">
        <f t="shared" si="0"/>
        <v>16</v>
      </c>
      <c r="B26" s="3"/>
      <c r="C26" s="3" t="s">
        <v>31</v>
      </c>
      <c r="D26" s="3"/>
      <c r="E26" s="3"/>
      <c r="F26" s="3"/>
      <c r="G26" s="25"/>
      <c r="J26" s="14">
        <f>115000-H28</f>
        <v>83393.2</v>
      </c>
      <c r="K26" s="14"/>
      <c r="L26" s="9"/>
    </row>
    <row r="27" spans="1:12" x14ac:dyDescent="0.25">
      <c r="A27" s="10">
        <f t="shared" si="0"/>
        <v>17</v>
      </c>
      <c r="B27" s="13"/>
      <c r="C27" s="10" t="s">
        <v>30</v>
      </c>
      <c r="D27" s="10"/>
      <c r="E27" s="10"/>
      <c r="F27" s="23"/>
      <c r="G27" s="10"/>
      <c r="H27" s="15"/>
      <c r="I27" s="15"/>
      <c r="J27" s="24"/>
      <c r="K27" s="24">
        <f>45000-I28</f>
        <v>29674.84</v>
      </c>
      <c r="L27" s="15"/>
    </row>
    <row r="28" spans="1:12" x14ac:dyDescent="0.25">
      <c r="A28" s="3">
        <f t="shared" si="0"/>
        <v>18</v>
      </c>
      <c r="B28" s="11"/>
      <c r="C28" s="3" t="s">
        <v>34</v>
      </c>
      <c r="D28" s="3"/>
      <c r="E28" s="3"/>
      <c r="F28" s="12"/>
      <c r="G28" s="3"/>
      <c r="H28" s="14">
        <f>SUM(H11:H27)</f>
        <v>31606.799999999999</v>
      </c>
      <c r="I28" s="14">
        <f>SUM(I11:I27)</f>
        <v>15325.16</v>
      </c>
      <c r="J28" s="14">
        <f>SUM(J11:J27)</f>
        <v>83393.2</v>
      </c>
      <c r="K28" s="14">
        <f>SUM(K11:K27)</f>
        <v>29674.84</v>
      </c>
      <c r="L28" s="9">
        <f>+SUM(H28:K28)</f>
        <v>160000</v>
      </c>
    </row>
    <row r="29" spans="1:12" x14ac:dyDescent="0.25">
      <c r="A29" s="3"/>
      <c r="B29" s="3"/>
      <c r="C29" s="3"/>
      <c r="D29" s="3"/>
      <c r="E29" s="3"/>
      <c r="F29" s="3"/>
      <c r="G29" s="3"/>
    </row>
    <row r="30" spans="1:12" x14ac:dyDescent="0.25">
      <c r="A30" s="3"/>
      <c r="B30" s="3"/>
      <c r="C30" s="3"/>
      <c r="D30" s="3"/>
      <c r="E30" s="3"/>
      <c r="F30" s="3"/>
      <c r="G30" s="3"/>
    </row>
    <row r="31" spans="1:12" x14ac:dyDescent="0.25">
      <c r="A31" s="3"/>
      <c r="B31" s="3"/>
      <c r="C31" s="3"/>
      <c r="D31" s="3"/>
      <c r="E31" s="3"/>
      <c r="F31" s="3"/>
      <c r="G31" s="3"/>
    </row>
    <row r="32" spans="1:12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</sheetData>
  <mergeCells count="2">
    <mergeCell ref="J8:K8"/>
    <mergeCell ref="H8:I8"/>
  </mergeCells>
  <pageMargins left="0.7" right="0.7" top="0.75" bottom="0.75" header="0.3" footer="0.3"/>
  <pageSetup scale="39" orientation="landscape" r:id="rId1"/>
  <ignoredErrors>
    <ignoredError sqref="G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8F9F80BF78479D539EABD46DA1AA" ma:contentTypeVersion="4" ma:contentTypeDescription="Create a new document." ma:contentTypeScope="" ma:versionID="e6ed01a1a62f24bde6d2b19d81c657ec">
  <xsd:schema xmlns:xsd="http://www.w3.org/2001/XMLSchema" xmlns:xs="http://www.w3.org/2001/XMLSchema" xmlns:p="http://schemas.microsoft.com/office/2006/metadata/properties" xmlns:ns2="d7aa59e4-26b3-4843-85f5-5d92debce9c4" targetNamespace="http://schemas.microsoft.com/office/2006/metadata/properties" ma:root="true" ma:fieldsID="c80119f8c39695031369cc7aeeea9260" ns2:_="">
    <xsd:import namespace="d7aa59e4-26b3-4843-85f5-5d92debce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a59e4-26b3-4843-85f5-5d92debce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E7A5B-6774-4E18-ACB2-903296A62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a59e4-26b3-4843-85f5-5d92debce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A565A5-96E2-4F6C-A7D8-F97763E84A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93618C-1840-42E7-A039-C3C259A5C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Williams</dc:creator>
  <cp:keywords/>
  <dc:description/>
  <cp:lastModifiedBy>Michael Moriarty</cp:lastModifiedBy>
  <cp:revision/>
  <dcterms:created xsi:type="dcterms:W3CDTF">2021-10-19T13:15:57Z</dcterms:created>
  <dcterms:modified xsi:type="dcterms:W3CDTF">2025-04-17T11:20:13Z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0x010100DBDB8F9F80BF78479D539EABD46DA1AA</vt:lpwstr>
  </property>
</Properties>
</file>