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- Monthly Filing Update\"/>
    </mc:Choice>
  </mc:AlternateContent>
  <xr:revisionPtr revIDLastSave="0" documentId="13_ncr:1_{A7D4477B-687D-4313-B57D-B8E64F3D6832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25" i="1"/>
  <c r="H25" i="1"/>
  <c r="A12" i="1"/>
  <c r="J23" i="1" l="1"/>
  <c r="J25" i="1" s="1"/>
  <c r="K24" i="1"/>
  <c r="K25" i="1" s="1"/>
  <c r="L25" i="1" l="1"/>
</calcChain>
</file>

<file path=xl/sharedStrings.xml><?xml version="1.0" encoding="utf-8"?>
<sst xmlns="http://schemas.openxmlformats.org/spreadsheetml/2006/main" count="67" uniqueCount="39">
  <si>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</si>
  <si>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</si>
  <si>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</si>
  <si>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</si>
  <si>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</si>
  <si>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</si>
  <si>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</si>
  <si>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</si>
  <si>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</si>
  <si>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</si>
  <si>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</si>
  <si>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</si>
  <si>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</si>
  <si>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</si>
  <si>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</si>
  <si>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</si>
  <si>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</si>
  <si>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</si>
  <si>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</si>
  <si>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</si>
  <si>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</si>
  <si>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</si>
  <si>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</si>
  <si>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</si>
  <si>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</si>
  <si>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</si>
  <si>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</si>
  <si>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</si>
  <si>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</si>
  <si>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</si>
  <si>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</si>
  <si>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</si>
  <si>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</si>
  <si>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</si>
  <si>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</si>
  <si>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</si>
  <si>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</si>
  <si>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</si>
  <si>
    <t>$265/$290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</si>
</sst>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4"/>
  <sheetViews>
    <sheetView tabSelected="1" zoomScaleNormal="100" workbookViewId="0">
      <selection activeCell="D16" sqref="D16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25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45689</v>
      </c>
      <c r="C16" s="3" t="s">
        <v>30</v>
      </c>
      <c r="D16" s="3">
        <v>250108</v>
      </c>
      <c r="E16" s="3">
        <v>7.5</v>
      </c>
      <c r="F16" s="22">
        <v>230</v>
      </c>
      <c r="G16" s="25" t="s">
        <v>37</v>
      </c>
      <c r="H16" s="9"/>
      <c r="I16" s="9">
        <v>1797.8</v>
      </c>
      <c r="J16" s="9"/>
      <c r="K16" s="9"/>
      <c r="L16" s="9"/>
    </row>
    <row r="17" spans="1:12" x14ac:dyDescent="0.25">
      <c r="A17" s="3">
        <f t="shared" si="0"/>
        <v>7</v>
      </c>
      <c r="B17" s="11">
        <v>45511</v>
      </c>
      <c r="C17" s="3" t="s">
        <v>31</v>
      </c>
      <c r="D17" s="3">
        <v>970</v>
      </c>
      <c r="E17" s="3">
        <v>4.0999999999999996</v>
      </c>
      <c r="F17" s="22" t="s">
        <v>32</v>
      </c>
      <c r="G17" s="25" t="s">
        <v>37</v>
      </c>
      <c r="H17" s="9">
        <v>1150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45541</v>
      </c>
      <c r="C18" s="3" t="s">
        <v>31</v>
      </c>
      <c r="D18" s="3">
        <v>1031</v>
      </c>
      <c r="E18" s="3">
        <v>0.6</v>
      </c>
      <c r="F18" s="22" t="s">
        <v>33</v>
      </c>
      <c r="G18" s="25" t="s">
        <v>37</v>
      </c>
      <c r="H18" s="9">
        <v>168.5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45571</v>
      </c>
      <c r="C19" s="3" t="s">
        <v>31</v>
      </c>
      <c r="D19" s="3">
        <v>1081</v>
      </c>
      <c r="E19" s="3">
        <v>3.1</v>
      </c>
      <c r="F19" s="22" t="s">
        <v>32</v>
      </c>
      <c r="G19" s="25" t="s">
        <v>37</v>
      </c>
      <c r="H19" s="9">
        <v>863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11">
        <v>45601</v>
      </c>
      <c r="C20" s="3" t="s">
        <v>31</v>
      </c>
      <c r="D20" s="3">
        <v>1129</v>
      </c>
      <c r="E20" s="3">
        <v>6.3</v>
      </c>
      <c r="F20" s="22" t="s">
        <v>32</v>
      </c>
      <c r="G20" s="25" t="s">
        <v>37</v>
      </c>
      <c r="H20" s="9">
        <v>1749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45660</v>
      </c>
      <c r="C21" s="3" t="s">
        <v>31</v>
      </c>
      <c r="D21" s="3">
        <v>1230</v>
      </c>
      <c r="E21" s="3">
        <v>37</v>
      </c>
      <c r="F21" s="22" t="s">
        <v>33</v>
      </c>
      <c r="G21" s="25" t="s">
        <v>37</v>
      </c>
      <c r="H21" s="9">
        <v>10266.5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>
        <v>45693</v>
      </c>
      <c r="C22" s="3" t="s">
        <v>31</v>
      </c>
      <c r="D22" s="3">
        <v>1282</v>
      </c>
      <c r="E22" s="3">
        <v>24.6</v>
      </c>
      <c r="F22" s="22" t="s">
        <v>38</v>
      </c>
      <c r="G22" s="25" t="s">
        <v>37</v>
      </c>
      <c r="H22" s="9">
        <v>6952.3</v>
      </c>
      <c r="I22" s="9"/>
      <c r="J22" s="9"/>
      <c r="K22" s="9"/>
      <c r="L22" s="9"/>
    </row>
    <row r="23" spans="1:12" x14ac:dyDescent="0.25">
      <c r="A23" s="3">
        <f t="shared" si="0"/>
        <v>13</v>
      </c>
      <c r="B23" s="3"/>
      <c r="C23" s="3" t="s">
        <v>31</v>
      </c>
      <c r="D23" s="3"/>
      <c r="E23" s="3"/>
      <c r="F23" s="3"/>
      <c r="G23" s="25"/>
      <c r="J23" s="14">
        <f>115000-H25</f>
        <v>93850.7</v>
      </c>
      <c r="K23" s="14"/>
      <c r="L23" s="9"/>
    </row>
    <row r="24" spans="1:12" x14ac:dyDescent="0.25">
      <c r="A24" s="10">
        <f t="shared" si="0"/>
        <v>14</v>
      </c>
      <c r="B24" s="13"/>
      <c r="C24" s="10" t="s">
        <v>30</v>
      </c>
      <c r="D24" s="10"/>
      <c r="E24" s="10"/>
      <c r="F24" s="23"/>
      <c r="G24" s="10"/>
      <c r="H24" s="15"/>
      <c r="I24" s="15"/>
      <c r="J24" s="24"/>
      <c r="K24" s="24">
        <f>45000-I25</f>
        <v>29674.84</v>
      </c>
      <c r="L24" s="15"/>
    </row>
    <row r="25" spans="1:12" x14ac:dyDescent="0.25">
      <c r="A25" s="3">
        <f t="shared" si="0"/>
        <v>15</v>
      </c>
      <c r="B25" s="11"/>
      <c r="C25" s="3" t="s">
        <v>34</v>
      </c>
      <c r="D25" s="3"/>
      <c r="E25" s="3"/>
      <c r="F25" s="12"/>
      <c r="G25" s="3"/>
      <c r="H25" s="14">
        <f>SUM(H11:H24)</f>
        <v>21149.3</v>
      </c>
      <c r="I25" s="14">
        <f>SUM(I11:I24)</f>
        <v>15325.16</v>
      </c>
      <c r="J25" s="14">
        <f>SUM(J11:J24)</f>
        <v>93850.7</v>
      </c>
      <c r="K25" s="14">
        <f>SUM(K11:K24)</f>
        <v>29674.84</v>
      </c>
      <c r="L25" s="9">
        <f>+SUM(H25:K25)</f>
        <v>160000</v>
      </c>
    </row>
    <row r="26" spans="1:12" x14ac:dyDescent="0.25">
      <c r="A26" s="3"/>
      <c r="B26" s="3"/>
      <c r="C26" s="3"/>
      <c r="D26" s="3"/>
      <c r="E26" s="3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/>
      <c r="B29" s="3"/>
      <c r="C29" s="3"/>
      <c r="D29" s="3"/>
      <c r="E29" s="3"/>
      <c r="F29" s="3"/>
      <c r="G29" s="3"/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2025-02-13T19:38:44Z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