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ate Case 2024\PSC Second Data Request\DR 2-3\"/>
    </mc:Choice>
  </mc:AlternateContent>
  <xr:revisionPtr revIDLastSave="0" documentId="13_ncr:9_{28BBAB89-CF00-4411-A8FD-3EEDFD443A50}" xr6:coauthVersionLast="47" xr6:coauthVersionMax="47" xr10:uidLastSave="{00000000-0000-0000-0000-000000000000}"/>
  <bookViews>
    <workbookView xWindow="28680" yWindow="-120" windowWidth="29040" windowHeight="15720" activeTab="4" xr2:uid="{65240A77-D065-4C69-A474-62376CB42857}"/>
  </bookViews>
  <sheets>
    <sheet name="426.10" sheetId="1" r:id="rId1"/>
    <sheet name="426.20" sheetId="2" r:id="rId2"/>
    <sheet name="426.40" sheetId="3" r:id="rId3"/>
    <sheet name="909.00" sheetId="5" r:id="rId4"/>
    <sheet name="930.20" sheetId="6" r:id="rId5"/>
  </sheets>
  <definedNames>
    <definedName name="_xlnm._FilterDatabase" localSheetId="4" hidden="1">'930.20'!$A$5:$N$699</definedName>
  </definedNames>
  <calcPr calcId="0"/>
</workbook>
</file>

<file path=xl/calcChain.xml><?xml version="1.0" encoding="utf-8"?>
<calcChain xmlns="http://schemas.openxmlformats.org/spreadsheetml/2006/main">
  <c r="I7" i="5" l="1"/>
  <c r="I6" i="5"/>
  <c r="I133" i="5" s="1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704" i="6"/>
  <c r="E702" i="6"/>
  <c r="H133" i="5"/>
  <c r="H22" i="3"/>
  <c r="H25" i="1"/>
  <c r="H18" i="2"/>
  <c r="N646" i="6"/>
  <c r="N494" i="6"/>
  <c r="N367" i="6"/>
  <c r="N158" i="6"/>
  <c r="N21" i="6"/>
  <c r="N20" i="6"/>
  <c r="N12" i="6"/>
  <c r="N699" i="6" l="1"/>
  <c r="I25" i="1"/>
  <c r="M691" i="6" l="1"/>
  <c r="M689" i="6"/>
  <c r="M688" i="6"/>
  <c r="M687" i="6"/>
  <c r="M686" i="6"/>
  <c r="M653" i="6"/>
  <c r="M651" i="6"/>
  <c r="M650" i="6"/>
  <c r="M643" i="6"/>
  <c r="M642" i="6"/>
  <c r="M641" i="6"/>
  <c r="M640" i="6"/>
  <c r="M639" i="6"/>
  <c r="M638" i="6"/>
  <c r="M637" i="6"/>
  <c r="M636" i="6"/>
  <c r="M635" i="6"/>
  <c r="M634" i="6"/>
  <c r="M633" i="6"/>
  <c r="M632" i="6"/>
  <c r="M631" i="6"/>
  <c r="M630" i="6"/>
  <c r="M629" i="6"/>
  <c r="M628" i="6"/>
  <c r="M627" i="6"/>
  <c r="M626" i="6"/>
  <c r="M625" i="6"/>
  <c r="M624" i="6"/>
  <c r="M623" i="6"/>
  <c r="M622" i="6"/>
  <c r="M621" i="6"/>
  <c r="M620" i="6"/>
  <c r="M619" i="6"/>
  <c r="M618" i="6"/>
  <c r="M617" i="6"/>
  <c r="M609" i="6"/>
  <c r="M607" i="6"/>
  <c r="M606" i="6"/>
  <c r="M605" i="6"/>
  <c r="M570" i="6"/>
  <c r="M554" i="6"/>
  <c r="M540" i="6"/>
  <c r="M539" i="6"/>
  <c r="M508" i="6"/>
  <c r="M501" i="6"/>
  <c r="M500" i="6"/>
  <c r="M499" i="6"/>
  <c r="M497" i="6"/>
  <c r="M496" i="6"/>
  <c r="M495" i="6"/>
  <c r="M493" i="6"/>
  <c r="M492" i="6"/>
  <c r="M491" i="6"/>
  <c r="M490" i="6"/>
  <c r="M486" i="6"/>
  <c r="M415" i="6"/>
  <c r="M413" i="6"/>
  <c r="M384" i="6"/>
  <c r="M383" i="6"/>
  <c r="M382" i="6"/>
  <c r="M357" i="6"/>
  <c r="M284" i="6"/>
  <c r="M231" i="6"/>
  <c r="M139" i="6"/>
  <c r="M137" i="6"/>
  <c r="M136" i="6"/>
  <c r="M135" i="6"/>
  <c r="M132" i="6"/>
  <c r="M127" i="6"/>
  <c r="M126" i="6"/>
  <c r="M117" i="6"/>
  <c r="M116" i="6"/>
  <c r="M115" i="6"/>
  <c r="M113" i="6"/>
  <c r="M112" i="6"/>
  <c r="M111" i="6"/>
  <c r="M104" i="6"/>
  <c r="M102" i="6"/>
  <c r="M95" i="6"/>
  <c r="M70" i="6"/>
  <c r="M67" i="6"/>
  <c r="M62" i="6"/>
  <c r="M61" i="6"/>
  <c r="M55" i="6"/>
  <c r="M54" i="6"/>
  <c r="M50" i="6"/>
  <c r="M48" i="6"/>
  <c r="M43" i="6"/>
  <c r="M41" i="6"/>
  <c r="M37" i="6"/>
  <c r="M36" i="6"/>
  <c r="M35" i="6"/>
  <c r="M34" i="6"/>
  <c r="M32" i="6"/>
  <c r="M22" i="6"/>
  <c r="M19" i="6"/>
  <c r="M18" i="6"/>
  <c r="M17" i="6"/>
  <c r="M8" i="6"/>
  <c r="M7" i="6"/>
  <c r="L93" i="6"/>
  <c r="L89" i="6"/>
  <c r="L82" i="6"/>
  <c r="L75" i="6"/>
  <c r="L74" i="6"/>
  <c r="L73" i="6"/>
  <c r="L72" i="6"/>
  <c r="L47" i="6"/>
  <c r="L699" i="6" s="1"/>
  <c r="H699" i="6"/>
  <c r="E703" i="6" s="1"/>
  <c r="E706" i="6" s="1"/>
  <c r="K109" i="6"/>
  <c r="K699" i="6" s="1"/>
  <c r="J71" i="6"/>
  <c r="J66" i="6"/>
  <c r="J49" i="6"/>
  <c r="I108" i="6"/>
  <c r="I91" i="6"/>
  <c r="I69" i="6"/>
  <c r="I68" i="6"/>
  <c r="I699" i="6" s="1"/>
  <c r="G699" i="6"/>
  <c r="G133" i="5"/>
  <c r="G22" i="3"/>
  <c r="G18" i="2"/>
  <c r="M699" i="6" l="1"/>
  <c r="J699" i="6"/>
  <c r="G25" i="1"/>
</calcChain>
</file>

<file path=xl/sharedStrings.xml><?xml version="1.0" encoding="utf-8"?>
<sst xmlns="http://schemas.openxmlformats.org/spreadsheetml/2006/main" count="2643" uniqueCount="789">
  <si>
    <t>Date</t>
  </si>
  <si>
    <t>Reference</t>
  </si>
  <si>
    <t>Amount</t>
  </si>
  <si>
    <t>Vendor Name</t>
  </si>
  <si>
    <t>Invoice</t>
  </si>
  <si>
    <t>Journal</t>
  </si>
  <si>
    <t>Jrnl Cd</t>
  </si>
  <si>
    <t>SPONSORSHIP OF SOFTBALL TEAM</t>
  </si>
  <si>
    <t>TRIMBLE COUNTY HIGH SCHOOL</t>
  </si>
  <si>
    <t>4 - Accounts Payable</t>
  </si>
  <si>
    <t>HARVEST SHOWCASE 2023</t>
  </si>
  <si>
    <t>THE BERRY CENTER</t>
  </si>
  <si>
    <t>AG DAY 2023</t>
  </si>
  <si>
    <t>TRIMBLE COUNTY FARM BUREAU FEDERATION</t>
  </si>
  <si>
    <t>HENRY CO FAIR SPONSORSHIP</t>
  </si>
  <si>
    <t>NEW CASTLE LIONS CLUB</t>
  </si>
  <si>
    <t>DONATED MATERIAL</t>
  </si>
  <si>
    <t>5 - Fixed Journal</t>
  </si>
  <si>
    <t>CRCT ACCT -  EKPC AD REIMB</t>
  </si>
  <si>
    <t>3 - General Journal</t>
  </si>
  <si>
    <t>FOP DONATION</t>
  </si>
  <si>
    <t>FRATERNAL ORDER OF POLICE</t>
  </si>
  <si>
    <t>SPONSORSHIP OF SHERRIFFS CALENDAR</t>
  </si>
  <si>
    <t>SHELBY COUNTY SHERIFF</t>
  </si>
  <si>
    <t>SPONSORSHIP FARM TO TABLE DINNER</t>
  </si>
  <si>
    <t>TCFEE</t>
  </si>
  <si>
    <t>DONATION - WALK FOR LINEMAN BROTHER</t>
  </si>
  <si>
    <t>PAYPAL - JOHN THOMAS</t>
  </si>
  <si>
    <t>4291A</t>
  </si>
  <si>
    <t>GOLF SCRAMBLE HOLE SPONSOR</t>
  </si>
  <si>
    <t>M. L. COLLINS H. S. BASEBALL</t>
  </si>
  <si>
    <t>2023 CHRISTMAS FOOD &amp; BASKET PROGRAM</t>
  </si>
  <si>
    <t>SHELBY COUNTY LIONS CLUB</t>
  </si>
  <si>
    <t>ADVERTISING BANNER</t>
  </si>
  <si>
    <t>CORNERSTONE CHRISTIAN</t>
  </si>
  <si>
    <t>SPONSOR OF LITTLE LEAGUE</t>
  </si>
  <si>
    <t>HENRY COUNTY LITTLE LEAGUE</t>
  </si>
  <si>
    <t>x</t>
  </si>
  <si>
    <t>Removed</t>
  </si>
  <si>
    <t>FJ405 - SPLIT DOLLAR PLAN</t>
  </si>
  <si>
    <t>FRANKFORT YOUTH TOUR LUNCH</t>
  </si>
  <si>
    <t>SONIC</t>
  </si>
  <si>
    <t>FYT</t>
  </si>
  <si>
    <t>YOUNG LEADERS LUNCH</t>
  </si>
  <si>
    <t>CHANNEL CAT FISH HOUSE</t>
  </si>
  <si>
    <t>#3</t>
  </si>
  <si>
    <t>2023 KY CHAMBER DUES</t>
  </si>
  <si>
    <t>KENTUCKY ELECTRIC COOPS</t>
  </si>
  <si>
    <t>CANDY FOR TOUCH A TRUCK</t>
  </si>
  <si>
    <t>KROGER</t>
  </si>
  <si>
    <t>CHRISTINA RANNELLS ID:901799468</t>
  </si>
  <si>
    <t>EASTERN KENTUCKY UNIVERSITY</t>
  </si>
  <si>
    <t>2023 SCHOLARSHIP CR</t>
  </si>
  <si>
    <t>JAMES VINCENT DENTINGER ID:2627655</t>
  </si>
  <si>
    <t>EMBRY-RIDDLE AERONAUTICAL UNVERSITY</t>
  </si>
  <si>
    <t>7/2023 SCHOLARSHIP</t>
  </si>
  <si>
    <t>WASHINGTON YOUTH TOUR</t>
  </si>
  <si>
    <t>PARKING FOR FARM BUREAU HAM BREAKFAST</t>
  </si>
  <si>
    <t>KENTUCKY EXPO CENTER</t>
  </si>
  <si>
    <t>009A</t>
  </si>
  <si>
    <t>SCHOLARSHIP MADELIN STARK ID:12590250</t>
  </si>
  <si>
    <t>UNIVERSITY OF KENTUCKY</t>
  </si>
  <si>
    <t>2023 INTEGRITY FUND DONATION</t>
  </si>
  <si>
    <t>CONST CAREER DAYS LUNCH</t>
  </si>
  <si>
    <t>PEPPERS MEXICAN GRILL</t>
  </si>
  <si>
    <t>CHAMBER AWARDS DINNER</t>
  </si>
  <si>
    <t>SHELBY COUNTY CHAMBER</t>
  </si>
  <si>
    <t>KY0ERC</t>
  </si>
  <si>
    <t>TRAIL OR TREAT</t>
  </si>
  <si>
    <t>SAMS CLUB</t>
  </si>
  <si>
    <t>METRO WAY DONATION</t>
  </si>
  <si>
    <t>WALMART</t>
  </si>
  <si>
    <t>CONSTR CAREER DAY</t>
  </si>
  <si>
    <t>YOUTH TOUR ITEMS</t>
  </si>
  <si>
    <t>EMPLOYEE BENEFIT ALLOCATION</t>
  </si>
  <si>
    <t>CRCT ACCT - EKPC SPLIT SHARE AD EXPIRED</t>
  </si>
  <si>
    <t>PIONEER NEWS</t>
  </si>
  <si>
    <t>CHAMBER ADS</t>
  </si>
  <si>
    <t>BASIC LIFE INS. 2X SALARY</t>
  </si>
  <si>
    <t>BUS. TRAVEL ACCIDENT INS.</t>
  </si>
  <si>
    <t>LONG TERM DISABILITY INS.</t>
  </si>
  <si>
    <t>PAYROLL</t>
  </si>
  <si>
    <t>PAYROLL TAXES - SUTA</t>
  </si>
  <si>
    <t>PAYROLL TAXES-FUTA</t>
  </si>
  <si>
    <t>PAYROLL TAXES-MEDICARE</t>
  </si>
  <si>
    <t>PAYROLL TAXES-SOCIAL SECURITY</t>
  </si>
  <si>
    <t>VACATION ACCRUAL</t>
  </si>
  <si>
    <t>EAP SERVICES</t>
  </si>
  <si>
    <t>401K ER MATCH</t>
  </si>
  <si>
    <t>ACCT: 3100004381-00</t>
  </si>
  <si>
    <t>MOMENTUM TELECOM INC</t>
  </si>
  <si>
    <t>TURKEYS AND TREATS</t>
  </si>
  <si>
    <t>ALL THE WAY SHOPPE, LLC</t>
  </si>
  <si>
    <t>LUNCH - INVENTORY / OFFICE</t>
  </si>
  <si>
    <t>PAPA JOHN'S</t>
  </si>
  <si>
    <t>BIENNIAL UPDATE MCS 150 PROCESSING FEE</t>
  </si>
  <si>
    <t>MCS PROCESSING FEE</t>
  </si>
  <si>
    <t>01/2023 MCS</t>
  </si>
  <si>
    <t>PROPANE ANNUAL REPORT FILING FEE</t>
  </si>
  <si>
    <t>KENTUCKY SECRETARY OF STATE</t>
  </si>
  <si>
    <t>CRCT ACCT - ANNUAL SOS FEE</t>
  </si>
  <si>
    <t>1 YR SUBSCRIPTION</t>
  </si>
  <si>
    <t>HENRY COUNTY LOCAL</t>
  </si>
  <si>
    <t>CLEAR BALANCE IN 143.14</t>
  </si>
  <si>
    <t>GENERAL OFFICE ALLOCATION</t>
  </si>
  <si>
    <t>CREW LUNCH</t>
  </si>
  <si>
    <t>HOMETOWN PIZZA</t>
  </si>
  <si>
    <t>JASON &amp; MARY BETH LUNCH</t>
  </si>
  <si>
    <t>PARKER FARM SUPPLY LLC</t>
  </si>
  <si>
    <t>RDOF RIDE OUT LUNCH</t>
  </si>
  <si>
    <t>RAZIN BLAZIN BBQ</t>
  </si>
  <si>
    <t>23-32</t>
  </si>
  <si>
    <t>2023 MANAGERS ASSOC DUES</t>
  </si>
  <si>
    <t>PRIME MEMBERSHIP</t>
  </si>
  <si>
    <t>AMAZON CAPITAL SERVICES</t>
  </si>
  <si>
    <t>SUPER BOWL POTLUCK SUPPLIES</t>
  </si>
  <si>
    <t>Pre-Employment Drug &amp; Alcohol Tests</t>
  </si>
  <si>
    <t>CORNERSTONE DIAGNOSTICS</t>
  </si>
  <si>
    <t>TRAINING DAY BREAKFAST</t>
  </si>
  <si>
    <t>CHICK-FIL-A</t>
  </si>
  <si>
    <t>TRAINING DAY LUNCH</t>
  </si>
  <si>
    <t>CRACKER BARRELL</t>
  </si>
  <si>
    <t>TRAINING DAY SNACKS</t>
  </si>
  <si>
    <t>LATE FEE</t>
  </si>
  <si>
    <t>JOHN DEERE FINANCIAL</t>
  </si>
  <si>
    <t>CANDY FOR FIELD DAY</t>
  </si>
  <si>
    <t>CPR TRAINING / FIRST AID CERT CARDS</t>
  </si>
  <si>
    <t>LOGOED SHIRTS - FIELD DAY</t>
  </si>
  <si>
    <t>PROSPERITY PROMOTIONS</t>
  </si>
  <si>
    <t>2626-1</t>
  </si>
  <si>
    <t>TC ECONOMIC DEVL. LUNCH</t>
  </si>
  <si>
    <t>THE RED PEPPERONI</t>
  </si>
  <si>
    <t>LUNCH NISC VISIT</t>
  </si>
  <si>
    <t>CANDY FOR SCHOOL CAREER DAY</t>
  </si>
  <si>
    <t>DRINKS FOR CREW</t>
  </si>
  <si>
    <t>FIVE STAR 3330</t>
  </si>
  <si>
    <t>4/1/23 9581</t>
  </si>
  <si>
    <t>FINANCE CHARGES</t>
  </si>
  <si>
    <t>GENUINE PARTS CO, INC.</t>
  </si>
  <si>
    <t>BRACELET - MBR APPR</t>
  </si>
  <si>
    <t>3303-1</t>
  </si>
  <si>
    <t>COFFEE MAKER - BREAKROOM</t>
  </si>
  <si>
    <t>1VHF-RFJH-1L1C</t>
  </si>
  <si>
    <t>AMERICAN FLAG</t>
  </si>
  <si>
    <t>1GMH-474K-4R7R</t>
  </si>
  <si>
    <t>SUGAR - BREAKROOM</t>
  </si>
  <si>
    <t>1TMG-99P3-FLQX</t>
  </si>
  <si>
    <t>ANNUAL MEETING RENTAL</t>
  </si>
  <si>
    <t>HENRY COUNTY FISCAL COURT</t>
  </si>
  <si>
    <t>LINEMAN APPR BREAKFAST</t>
  </si>
  <si>
    <t>ANNUAL MTG BUCKETS AND BULBS</t>
  </si>
  <si>
    <t>2991-1</t>
  </si>
  <si>
    <t>RMHC VOLUNTEERS BREAKFAST</t>
  </si>
  <si>
    <t>DERBY OFFICE LUNCH</t>
  </si>
  <si>
    <t>LUNCH W/ MARTINREA</t>
  </si>
  <si>
    <t>CATTLEMAN'S ROADHOUSE</t>
  </si>
  <si>
    <t>2/20006</t>
  </si>
  <si>
    <t>BAY RESERVATION - MGMT OUTING</t>
  </si>
  <si>
    <t>TOPGOLF</t>
  </si>
  <si>
    <t>313/GINN/2</t>
  </si>
  <si>
    <t>MANAGEMENT OUTING</t>
  </si>
  <si>
    <t>313/GINN/1</t>
  </si>
  <si>
    <t>FOAM CUPS</t>
  </si>
  <si>
    <t>14FR-1Q7N-3TX4</t>
  </si>
  <si>
    <t>ANNUAL MEETING CANDY</t>
  </si>
  <si>
    <t>TOUCH-A-TRUCK LUNCH</t>
  </si>
  <si>
    <t>47/1</t>
  </si>
  <si>
    <t>ANNUAL MTG BANNER</t>
  </si>
  <si>
    <t>KILESIGNS LLC.</t>
  </si>
  <si>
    <t>ANNUAL MEETING SIGNS</t>
  </si>
  <si>
    <t>CONDADO TACOS</t>
  </si>
  <si>
    <t>ANNUAL MEETIN CANDY</t>
  </si>
  <si>
    <t>ANNUAL MEETING</t>
  </si>
  <si>
    <t>KENTUCKY RIDGE ROASTERS</t>
  </si>
  <si>
    <t>BREAKFAST ANNUAL MEETING</t>
  </si>
  <si>
    <t>PUCKETTS FAMILY RESTAURANT</t>
  </si>
  <si>
    <t>BFAST ANNL MTG TRAILER UNLOAD DP JD BG</t>
  </si>
  <si>
    <t>THE FARM KITCHEN</t>
  </si>
  <si>
    <t>MEDICAL INSURANCE-ER</t>
  </si>
  <si>
    <t>R&amp;S ER CONTRIBUTIONS</t>
  </si>
  <si>
    <t>JERICHO FARMHOUSE</t>
  </si>
  <si>
    <t>ANNUAL MEETING ADS</t>
  </si>
  <si>
    <t>REGISTRATION</t>
  </si>
  <si>
    <t>THE UTILITY EXPO</t>
  </si>
  <si>
    <t>31589-G2023-6-16</t>
  </si>
  <si>
    <t>ANNUAL MEETING SUPPLIES</t>
  </si>
  <si>
    <t>DOLLAR GENERAL</t>
  </si>
  <si>
    <t>7/2023 AM</t>
  </si>
  <si>
    <t>ACCT:28125-00427</t>
  </si>
  <si>
    <t>SC CHAMBER GOLF SCRAMBLE TEAM</t>
  </si>
  <si>
    <t>KITCHEN UTINSELS</t>
  </si>
  <si>
    <t>1C97-4W9V-F93X</t>
  </si>
  <si>
    <t>LAMINATION SUPPLIES</t>
  </si>
  <si>
    <t>1TMG-LXKX-3CTP</t>
  </si>
  <si>
    <t>8/2023 FC</t>
  </si>
  <si>
    <t>EMP MTG</t>
  </si>
  <si>
    <t>SUPPLIES</t>
  </si>
  <si>
    <t>EMP MTG BREAKFAST</t>
  </si>
  <si>
    <t>HARDEES</t>
  </si>
  <si>
    <t>2 - Cash Disbursements</t>
  </si>
  <si>
    <t>ANNUAL REPORTS</t>
  </si>
  <si>
    <t>LINEMAN LUNCH</t>
  </si>
  <si>
    <t>OUR BEST</t>
  </si>
  <si>
    <t>NAVY SHIRTS - SAFETY DAY</t>
  </si>
  <si>
    <t>6672-1</t>
  </si>
  <si>
    <t>SHARPIES, SANITIZER, MOIST TOWELETTES</t>
  </si>
  <si>
    <t>DOLLAR GENERAL STORE</t>
  </si>
  <si>
    <t>DRINKS FOR LEADERS MTG</t>
  </si>
  <si>
    <t>SAVE A LOT</t>
  </si>
  <si>
    <t>LEADERS VISIT</t>
  </si>
  <si>
    <t>MCKINLEY'S BREAD SHOP &amp; DELI</t>
  </si>
  <si>
    <t>X2ZN</t>
  </si>
  <si>
    <t>CONST CAREER DAYS</t>
  </si>
  <si>
    <t>REIMBURSEMENT FOR COPIES OF BILLS</t>
  </si>
  <si>
    <t>GARY ZETKO</t>
  </si>
  <si>
    <t>D&amp;A CLEARING HOUSE</t>
  </si>
  <si>
    <t>FMSCA D&amp;A CLEARING HOUSE</t>
  </si>
  <si>
    <t>6A8D9</t>
  </si>
  <si>
    <t>DRIVER HISTORY</t>
  </si>
  <si>
    <t>KYTC DRIVER HISTORY</t>
  </si>
  <si>
    <t>DRIVER HISTORY RECORDS</t>
  </si>
  <si>
    <t>RUS MORTGAGE FILING FEE</t>
  </si>
  <si>
    <t>HENRY COUNTY CLERK</t>
  </si>
  <si>
    <t>LUNCH FOR WADE HARRIS DRONE VIDEOS</t>
  </si>
  <si>
    <t>CARRISS'S SNACK BAR</t>
  </si>
  <si>
    <t>BREAKFAST</t>
  </si>
  <si>
    <t>HARDEE'S</t>
  </si>
  <si>
    <t>Pre Employment Background Check</t>
  </si>
  <si>
    <t>VERIFIEDFIRST BACKGROUND</t>
  </si>
  <si>
    <t>2023-Oct Pre-Employment Testing</t>
  </si>
  <si>
    <t>RODEO SHIRTS</t>
  </si>
  <si>
    <t>FREEDOM TACTICAL</t>
  </si>
  <si>
    <t>CHEESECAKES - OFFICE</t>
  </si>
  <si>
    <t>ADAM MATTHEWS BAKING</t>
  </si>
  <si>
    <t>12/1/23 AMB</t>
  </si>
  <si>
    <t>TURKEYS</t>
  </si>
  <si>
    <t>CHRISTMAS CARD ARTWORK</t>
  </si>
  <si>
    <t>MONICA WARFORD</t>
  </si>
  <si>
    <t>Cash Register</t>
  </si>
  <si>
    <t>1 - Cash Receipts</t>
  </si>
  <si>
    <t>RECORD D PEACH STOLEN LAPTOP</t>
  </si>
  <si>
    <t>CRCT SPLIT - D PEACH STOLEN IPAD</t>
  </si>
  <si>
    <t>CLOSE UP CONF.</t>
  </si>
  <si>
    <t>JW MARRIOTT</t>
  </si>
  <si>
    <t>HOTEL TECH ADVANTAGE MICHAEL MORIARTY</t>
  </si>
  <si>
    <t>MARRIOTT</t>
  </si>
  <si>
    <t>TECH ADV MMY</t>
  </si>
  <si>
    <t>HOTEL TECH ADVANTAGE RANDY STEVENS</t>
  </si>
  <si>
    <t>TECH ADV RS</t>
  </si>
  <si>
    <t>POWERXCHANGE CONF</t>
  </si>
  <si>
    <t>NRECA</t>
  </si>
  <si>
    <t>20230215-1238-JB-Y1Z</t>
  </si>
  <si>
    <t>CEO POWER UP CONF.</t>
  </si>
  <si>
    <t>OMNI HOTELS &amp; RESORTS</t>
  </si>
  <si>
    <t>HOTEL - TECH ADV. M MORIARTY</t>
  </si>
  <si>
    <t>WESTIN NASHVILLE</t>
  </si>
  <si>
    <t>HOTEL - TECH ADV. R STEVENS</t>
  </si>
  <si>
    <t>TECH ADV BREAKFAST MICHAEL MORIARTY</t>
  </si>
  <si>
    <t>CHARLOTTE AVE</t>
  </si>
  <si>
    <t>3/7/23 31</t>
  </si>
  <si>
    <t>TECH ADV BREAKFAST MM</t>
  </si>
  <si>
    <t>SUN DINER</t>
  </si>
  <si>
    <t>209/1</t>
  </si>
  <si>
    <t>TECH ADV BREAKFAST RS</t>
  </si>
  <si>
    <t>CEO FORUM</t>
  </si>
  <si>
    <t>HYATT AT OLIVE 8</t>
  </si>
  <si>
    <t>TFACC REGISTRATION M MORIARTY</t>
  </si>
  <si>
    <t>20230629-1601-MM-9JE</t>
  </si>
  <si>
    <t>M MORIARTY WORK ORDER TRNG</t>
  </si>
  <si>
    <t>2024 MEMBERSHIP DUES</t>
  </si>
  <si>
    <t>LUNCH WITH AUDITOR</t>
  </si>
  <si>
    <t>THE BELL HOUSE</t>
  </si>
  <si>
    <t>ANNUAL REPORT FILING - SEC</t>
  </si>
  <si>
    <t>FILING FEE - MORTGAGE</t>
  </si>
  <si>
    <t>SHELBY COUNTY CLERK</t>
  </si>
  <si>
    <t>101221-37</t>
  </si>
  <si>
    <t>FILING FINANCIAL STATEMENTS</t>
  </si>
  <si>
    <t>COMMONWEALTH OF KENTUCKY</t>
  </si>
  <si>
    <t>RUS LOAN DOCUMENTS</t>
  </si>
  <si>
    <t>UPS STORE</t>
  </si>
  <si>
    <t>RUS LOAN DOCS</t>
  </si>
  <si>
    <t>MILEAGE 426 @0.655 NISC TRAINING</t>
  </si>
  <si>
    <t>JEAN CAROL MCLAUGHLIN</t>
  </si>
  <si>
    <t>LUNCH ACCTG GROUP - OWEN ELCTRIC VISIT</t>
  </si>
  <si>
    <t>LA POBLANITA TAQUERIA</t>
  </si>
  <si>
    <t>2023 KY ACCTG SUMMER MEETING E HARTGROVE</t>
  </si>
  <si>
    <t>2023 SUMMER MTG</t>
  </si>
  <si>
    <t>J MCLAUGHLIN - TRAINING</t>
  </si>
  <si>
    <t>NISC</t>
  </si>
  <si>
    <t>LIGHTNING WAREHOUSE TOUR</t>
  </si>
  <si>
    <t>OUR BEST RESTAURANT</t>
  </si>
  <si>
    <t>MILEAGE WO TRNG - J MCLAUGHLIN</t>
  </si>
  <si>
    <t>J MCLAUGHLIN, E HARTGROVE WORK ORDER TRN</t>
  </si>
  <si>
    <t>STAND UP CONVERTER DESK FOR BILLING</t>
  </si>
  <si>
    <t>AMAZON</t>
  </si>
  <si>
    <t>GEL SEAT CUSHION FOR TRACY / BILLING</t>
  </si>
  <si>
    <t>IDKC-WPRM-CC31</t>
  </si>
  <si>
    <t>HOTEL EVELYN L. NISC TRAINING J.PURCHASE</t>
  </si>
  <si>
    <t>HAMPTON INN</t>
  </si>
  <si>
    <t>E. LANCASTER UTILITY MGMT SVC WRKSP</t>
  </si>
  <si>
    <t>BFAST NISC TRANING PADUCAH EL</t>
  </si>
  <si>
    <t>CHICK FIL A</t>
  </si>
  <si>
    <t>BREAKFAST NISC TRAINING PADUCAH EL</t>
  </si>
  <si>
    <t>MCDONALDS</t>
  </si>
  <si>
    <t>DINNER NISC TRAINING PADUCAH EL</t>
  </si>
  <si>
    <t>TEXAS ROADHOUSE</t>
  </si>
  <si>
    <t>411/1</t>
  </si>
  <si>
    <t>DINNER NISC TRANING PADUCAH EL</t>
  </si>
  <si>
    <t>PATTI'S SETTLEMENT</t>
  </si>
  <si>
    <t>LUNCH NISC TRAINING PADUCAH EL</t>
  </si>
  <si>
    <t>ARBYS</t>
  </si>
  <si>
    <t>DT320</t>
  </si>
  <si>
    <t>LUNCH NISC TRANINING PADUCAH EL</t>
  </si>
  <si>
    <t>CULVERS</t>
  </si>
  <si>
    <t>MIC CONF N MCCARTY</t>
  </si>
  <si>
    <t>MIC CONF NM</t>
  </si>
  <si>
    <t>EARLY BIRD CHECK IN ARRIVE N MCCARTY</t>
  </si>
  <si>
    <t>SOUTHWEST AIRLINES</t>
  </si>
  <si>
    <t>6/2023 NM 3</t>
  </si>
  <si>
    <t>EARLY BIRD CHECK IN ARRIVE R MCCARTY</t>
  </si>
  <si>
    <t>6/2023 RM 2</t>
  </si>
  <si>
    <t>EARLY BIRD CHECK IN DEPART N MCCARTY</t>
  </si>
  <si>
    <t>6/2023 NM 2</t>
  </si>
  <si>
    <t>EARLY BIRD CHECK IN DEPART R MCCARTY</t>
  </si>
  <si>
    <t>6/2023 RM 1</t>
  </si>
  <si>
    <t>PLANE TICKET MIC CONF N MCCARTY</t>
  </si>
  <si>
    <t>06/2023 NM</t>
  </si>
  <si>
    <t>MIC CONF DINNER N MCCARTY</t>
  </si>
  <si>
    <t>MIC CONF HOTEL BALANCE N MCCARTY</t>
  </si>
  <si>
    <t>COURTYARD BY MARRIOTT</t>
  </si>
  <si>
    <t>MIC CONF LUNCH N MCCARTY</t>
  </si>
  <si>
    <t>ROOT DOWN</t>
  </si>
  <si>
    <t>32/1</t>
  </si>
  <si>
    <t>ARBY'S</t>
  </si>
  <si>
    <t>MIC CONF PARKING - N MCCARTY</t>
  </si>
  <si>
    <t>LOUISVILLE AIRPORT</t>
  </si>
  <si>
    <t>PARKING AT MIC N MCCARTY</t>
  </si>
  <si>
    <t>GAYLORD ROCKIES</t>
  </si>
  <si>
    <t>PARKING MIC CONF N MCCARTY</t>
  </si>
  <si>
    <t>RENTAL CAR N MCCARTY</t>
  </si>
  <si>
    <t>ENTERPRISE CAR RENTAL</t>
  </si>
  <si>
    <t>N MCCARTY MIC CONF</t>
  </si>
  <si>
    <t>MILEAGE EKPC TRNG - E REDMON</t>
  </si>
  <si>
    <t>LUNCH BILLING DEPT</t>
  </si>
  <si>
    <t>MILANO'S</t>
  </si>
  <si>
    <t>SOCIAL MEDIA POSTING</t>
  </si>
  <si>
    <t>BUFFER ACCOUNT</t>
  </si>
  <si>
    <t>CHAMBER NETWORKING EVENT, MARY BETH,JACK</t>
  </si>
  <si>
    <t>CAMERA CARD</t>
  </si>
  <si>
    <t>2023 CONNECT CONF REGISTRATION</t>
  </si>
  <si>
    <t>20230216-1238-MD-CDT</t>
  </si>
  <si>
    <t>FLIGHT TO CONNECT CONF.</t>
  </si>
  <si>
    <t>SOUTHWEST</t>
  </si>
  <si>
    <t>HR MEMBERSHIP</t>
  </si>
  <si>
    <t>SOCIETY FOR HUMAN RESOURCES</t>
  </si>
  <si>
    <t>SO2441324</t>
  </si>
  <si>
    <t>HOTEL - JAM MTG MARY BETH</t>
  </si>
  <si>
    <t>WESTIN HOTEL</t>
  </si>
  <si>
    <t>HOTEL CONNECT MTG MARY BETH</t>
  </si>
  <si>
    <t>MARRIOTT JACKSONVILLE</t>
  </si>
  <si>
    <t>LUNCH MTG WITH CINDI CHANEY SCPS</t>
  </si>
  <si>
    <t>KEN-TEX BBQ</t>
  </si>
  <si>
    <t>UBER - CONNECT CONF MARY BETH</t>
  </si>
  <si>
    <t>ZTRIP OF JACKSONVILLE</t>
  </si>
  <si>
    <t>LABOR LAW POSTERS</t>
  </si>
  <si>
    <t>LABOR LAW COMPLIANCE CENTER</t>
  </si>
  <si>
    <t>UBER - CONNECT CONF. MARY BETH</t>
  </si>
  <si>
    <t>BEYOND TRANSPORTATION</t>
  </si>
  <si>
    <t>HOTEL HOLDING DEPOSIT CONNECT CONF MBD</t>
  </si>
  <si>
    <t>PARKING FOR JACKSONVILLE CONF MBD</t>
  </si>
  <si>
    <t>HOTEL - MB DENNIS NISC TRNG</t>
  </si>
  <si>
    <t>84736787 MBD</t>
  </si>
  <si>
    <t>PARKING - NEXT MTG</t>
  </si>
  <si>
    <t>CAPITOL COMMONS</t>
  </si>
  <si>
    <t>3269/212</t>
  </si>
  <si>
    <t>PARKING FOR MEETING</t>
  </si>
  <si>
    <t>MARRIOT PARKING GARAGE</t>
  </si>
  <si>
    <t>G256</t>
  </si>
  <si>
    <t>BRACELETS - MEMBER APR</t>
  </si>
  <si>
    <t>7177-1</t>
  </si>
  <si>
    <t>KEY CHAIN FLOATERS - MBR APR</t>
  </si>
  <si>
    <t>7283-1</t>
  </si>
  <si>
    <t>SUNGLASSES - MBR APR</t>
  </si>
  <si>
    <t>7282-1</t>
  </si>
  <si>
    <t>PARKING FOR GREATER LVILLE PARTNERSHIP</t>
  </si>
  <si>
    <t>PNC TOWER GARAGE</t>
  </si>
  <si>
    <t>MESSENGER HANDS ON TRAINING MBD</t>
  </si>
  <si>
    <t>BREAKFAST NISC TRNG  MBD</t>
  </si>
  <si>
    <t>CCC REGISTRATION - MARY BETH DENNIS</t>
  </si>
  <si>
    <t>2024 CCC PROGRAM</t>
  </si>
  <si>
    <t>DESSERT NISC TRNG MBD</t>
  </si>
  <si>
    <t>COLD STONE CREAMERY</t>
  </si>
  <si>
    <t>39 CSC</t>
  </si>
  <si>
    <t>DINNER NISC TRAINING MBD</t>
  </si>
  <si>
    <t>SUGARFIRE SMOKEHOUSE</t>
  </si>
  <si>
    <t>DINNER NISC TRNG MBD</t>
  </si>
  <si>
    <t>TULLYS TAP ROOM</t>
  </si>
  <si>
    <t>R7-1</t>
  </si>
  <si>
    <t>PRADOS MEXICAN</t>
  </si>
  <si>
    <t>HOTEL BALANCE - NISC TRNG MESSENGER</t>
  </si>
  <si>
    <t>RESIDENCE INN</t>
  </si>
  <si>
    <t>LUNCH NISC TRANING MBD</t>
  </si>
  <si>
    <t>44 P</t>
  </si>
  <si>
    <t>LUNCH NISC TRNG MBD</t>
  </si>
  <si>
    <t>ROAD RANGER</t>
  </si>
  <si>
    <t>TECH ADVANTAGE DAVID GRAHAM</t>
  </si>
  <si>
    <t>TECH ADVANTAGE</t>
  </si>
  <si>
    <t>TECH ADVANTAGE DYLAN STAPLES</t>
  </si>
  <si>
    <t>HOTEL TECH ADV DYLAN STAPLES</t>
  </si>
  <si>
    <t>TECH ADV DS</t>
  </si>
  <si>
    <t>HOTEL TECH ADVANTAGE DAVID GRAHAM</t>
  </si>
  <si>
    <t>TECH ADV DG</t>
  </si>
  <si>
    <t>LUNCH WITH TRIMBLE CO AND STAFF</t>
  </si>
  <si>
    <t>34/1</t>
  </si>
  <si>
    <t>HOTEL - TECH ADV- DAVID GRAHAM</t>
  </si>
  <si>
    <t>HOTEL - TECH ADV. DYLAN STAPLES</t>
  </si>
  <si>
    <t>LUNCH TECH ADV.</t>
  </si>
  <si>
    <t>TECH ADV BREAKFAST DAVID GRAHAM</t>
  </si>
  <si>
    <t>TECH ADV BREAKFAST DYLAN STAPLES</t>
  </si>
  <si>
    <t>TECH ADV BREAKFAST DG, DS</t>
  </si>
  <si>
    <t>#4 METER TRAINING TRIP TO BROWNSTOWN</t>
  </si>
  <si>
    <t>RIVERLINK</t>
  </si>
  <si>
    <t>WO INSPECTIONS LUNCH W/ PSE</t>
  </si>
  <si>
    <t>4/1/23 22</t>
  </si>
  <si>
    <t>WO INSPECTION LUNCH WITH PSE</t>
  </si>
  <si>
    <t>MAGGIE'S GARDEN AND MORE</t>
  </si>
  <si>
    <t>SAFETY WINTER CONF DS</t>
  </si>
  <si>
    <t>ENGR LUNCH</t>
  </si>
  <si>
    <t>WORK ORDER INSPECTION LUNCH</t>
  </si>
  <si>
    <t>PARKER FARM SUPPLY</t>
  </si>
  <si>
    <t>DEPT LUNCH</t>
  </si>
  <si>
    <t>PEPPER'S</t>
  </si>
  <si>
    <t>FLIGHT &amp;EARLY BIRD CHECK IN B RICHARDSON</t>
  </si>
  <si>
    <t>26F8XS  BR</t>
  </si>
  <si>
    <t>BREAKFAST MIC CONF B RICHARDSON</t>
  </si>
  <si>
    <t>MIC CONF BREAKFAST B RICHARDSON</t>
  </si>
  <si>
    <t>MIC CONF DINNER B RICHARDSON</t>
  </si>
  <si>
    <t>TOWER TAP &amp; GRILL</t>
  </si>
  <si>
    <t>MIC CONF HOTEL BALANCE B RICHARDSON</t>
  </si>
  <si>
    <t>MIC CONF LUNCH B RICHARDSON</t>
  </si>
  <si>
    <t>MIC CONF PARKING - B RICHARDSON</t>
  </si>
  <si>
    <t>PARKING MIC CONF B RICHARDSON</t>
  </si>
  <si>
    <t>RENTAL CAR B RICHARDSON</t>
  </si>
  <si>
    <t>B RICHARDSON MIC CONF</t>
  </si>
  <si>
    <t>ENGR SOFTWARE MGMT</t>
  </si>
  <si>
    <t>SOFTWARE MANAGEMENT</t>
  </si>
  <si>
    <t>PHASE TRAKKER 11/16/23 - 11/16/24</t>
  </si>
  <si>
    <t>EDM INTERNATIONAL, INC.</t>
  </si>
  <si>
    <t>TECH ADVANTAGE DUSTIN PEACH</t>
  </si>
  <si>
    <t>HOTEL TECH ADVANTAGE DUSTIN PEACH</t>
  </si>
  <si>
    <t>TECH ADV DP</t>
  </si>
  <si>
    <t>HOTEL - DUSTIN PEACH TECH ADV.</t>
  </si>
  <si>
    <t>TECH ADV BREAKFAST DUSTIN PEACH</t>
  </si>
  <si>
    <t>PARKING TECH ADV.</t>
  </si>
  <si>
    <t>RUNNERMG VIA SQUARE</t>
  </si>
  <si>
    <t>TECH ADV BREAKFAST DP</t>
  </si>
  <si>
    <t>HOTEL - DUSTIN PEACH NISC TRAINING</t>
  </si>
  <si>
    <t>HOTEL NISC TRAINING DUSTIN P -J PURCHASE</t>
  </si>
  <si>
    <t>309-2</t>
  </si>
  <si>
    <t>D. PEACH UTILITY MGMT SVC WRKSP</t>
  </si>
  <si>
    <t>D. PEACH UTLITY MAJOR EVENT WRKSP</t>
  </si>
  <si>
    <t>BFAST NISC TRANING PADUCAH DP</t>
  </si>
  <si>
    <t>BREAKFAST NISC TRAINING PADUCAH DP</t>
  </si>
  <si>
    <t>DINNER NISC TRAINING PADUCAH DP</t>
  </si>
  <si>
    <t>DINNER NISC TRANING PADUCAH DP</t>
  </si>
  <si>
    <t>DINNER ST LOUIS TRANING NISC DP</t>
  </si>
  <si>
    <t>THE TATTOOED DOG</t>
  </si>
  <si>
    <t>1 ST LOUIS</t>
  </si>
  <si>
    <t>HOTSHOTS BAR AND GRILL</t>
  </si>
  <si>
    <t>33/1</t>
  </si>
  <si>
    <t>LUNCH NISC TRAINING PADUCAH DP</t>
  </si>
  <si>
    <t>LUNCH NISC TRANINING PADUCAH DP</t>
  </si>
  <si>
    <t>LUNCH ST LOUIS TRAINING NISC DP</t>
  </si>
  <si>
    <t>FIVE GUYS</t>
  </si>
  <si>
    <t>LUNCH ST. LOUIS NISC TRAINING DP</t>
  </si>
  <si>
    <t>WENDY'S</t>
  </si>
  <si>
    <t>BREAKFAST NISC TRNG D PEACH</t>
  </si>
  <si>
    <t>ON THE RUN</t>
  </si>
  <si>
    <t>HOTEL - D PEACH NISC TRNG</t>
  </si>
  <si>
    <t>HOTEL MIC CONF DUSTIN PEACH</t>
  </si>
  <si>
    <t>MINC CONF DP</t>
  </si>
  <si>
    <t>NISC TRAINING D PEACH</t>
  </si>
  <si>
    <t>LOVES</t>
  </si>
  <si>
    <t>TRAINING NISC D PEACH</t>
  </si>
  <si>
    <t>HAMPTON INNS</t>
  </si>
  <si>
    <t>EARLY BIRD CHECK IN ARRIVE D PEACH</t>
  </si>
  <si>
    <t>6/2023 DP 3</t>
  </si>
  <si>
    <t>EARLY CHECK IN DEPART D PEACH</t>
  </si>
  <si>
    <t>6/2023 DP 2</t>
  </si>
  <si>
    <t>PLANE TICKET MIC CONF D PEACH</t>
  </si>
  <si>
    <t>6/2023 DP</t>
  </si>
  <si>
    <t>MIC HOTEL RESERVATION D PEACH</t>
  </si>
  <si>
    <t>NISC MIC, IT ASSOC, JERICHO MTG'S</t>
  </si>
  <si>
    <t>DUSTIN S. PEACH</t>
  </si>
  <si>
    <t>SURGE PROTECTOR SERVER RACK</t>
  </si>
  <si>
    <t>14X9-YYQT-6JG9</t>
  </si>
  <si>
    <t>BREAKFAST MIC CONF D PEACH</t>
  </si>
  <si>
    <t>MIC CONF BREAKFAST D PEACH</t>
  </si>
  <si>
    <t>MIC CONF DINNER D PEACH</t>
  </si>
  <si>
    <t>MIC CONF LUNCH D PEACH</t>
  </si>
  <si>
    <t>MIC CONF PARKING - D PEACH</t>
  </si>
  <si>
    <t>PARKING MIC CONF D PEACH</t>
  </si>
  <si>
    <t>RENTAL CAR D PEACH</t>
  </si>
  <si>
    <t>IT ASSOC MEETING: D PEACH</t>
  </si>
  <si>
    <t>D PEACH MIC CONF</t>
  </si>
  <si>
    <t>MESSENGER HANDS ON TRAINING DP</t>
  </si>
  <si>
    <t>IT TRAINING</t>
  </si>
  <si>
    <t>STORMWIND, LLC</t>
  </si>
  <si>
    <t>BREAKFAST NISC TRNG DP</t>
  </si>
  <si>
    <t>DESSERT NISC TRNG DP</t>
  </si>
  <si>
    <t>DINNER NISC TRAINING DP</t>
  </si>
  <si>
    <t>DINNER NISC TRNG DP</t>
  </si>
  <si>
    <t>HOTEL BALANCE - NISC TRNG PEACH MESSENGE</t>
  </si>
  <si>
    <t>LUNCH NISC TRANING DP</t>
  </si>
  <si>
    <t>LUNCH NISC TRNG DP</t>
  </si>
  <si>
    <t>LAPTOP BACKPACK</t>
  </si>
  <si>
    <t>1VXJ-J1JF-NQ4K</t>
  </si>
  <si>
    <t>MILEAGE 130</t>
  </si>
  <si>
    <t>OPERATIONS CHRISTMAS BREAKFAST</t>
  </si>
  <si>
    <t>TECH ADVANTAGE JASON GINN</t>
  </si>
  <si>
    <t>TECH ADVANTAGE MIKE MASON</t>
  </si>
  <si>
    <t>TOLLS - MASON CLCP TRNG</t>
  </si>
  <si>
    <t>CREW LUNCH MIKE, DYLAN, RICHARD, JACOB</t>
  </si>
  <si>
    <t>CARALI'S ROTISSERIE</t>
  </si>
  <si>
    <t>OFFICE LUNCH WITH CAPE</t>
  </si>
  <si>
    <t>DUES 1/1/23 - 12/31/23</t>
  </si>
  <si>
    <t>TENNESSEE VALLEY PUBLIC</t>
  </si>
  <si>
    <t>INV 0066063</t>
  </si>
  <si>
    <t>MASON, KELLY LUNCH, KELLY STITCHES</t>
  </si>
  <si>
    <t>2/2/23 19.76</t>
  </si>
  <si>
    <t>23-40</t>
  </si>
  <si>
    <t>CLCP RENEWAL</t>
  </si>
  <si>
    <t>CREW LUNCH MM, MN, KM, DG, CP, JL</t>
  </si>
  <si>
    <t>13/1 12:16</t>
  </si>
  <si>
    <t>OE MTG</t>
  </si>
  <si>
    <t>LINEMAN CREW LUCH -  KOETTER JOB</t>
  </si>
  <si>
    <t>CLCP TRAINING SEMINAR 3</t>
  </si>
  <si>
    <t>20230315-1003-MM-2CG</t>
  </si>
  <si>
    <t>VMAK CONF. REGISTRATION</t>
  </si>
  <si>
    <t>VMAK CONFERENCE</t>
  </si>
  <si>
    <t>HOTEL VMAK J GINN</t>
  </si>
  <si>
    <t>LUNCH VMAK TRNG JASON G</t>
  </si>
  <si>
    <t>LINEMAN APPR UNIT 3 BLENDED HUNTER NEW</t>
  </si>
  <si>
    <t>INV0074631</t>
  </si>
  <si>
    <t>LINEMAN APPR UNIT 4 BLENDED HUNTER NEW</t>
  </si>
  <si>
    <t>INV0074643</t>
  </si>
  <si>
    <t>LUNCH WITH EKPC</t>
  </si>
  <si>
    <t>DINNER TVPPA TRAINING HUNTER NEW</t>
  </si>
  <si>
    <t>OASIS SOUTHWEST GRILL</t>
  </si>
  <si>
    <t>6/60090</t>
  </si>
  <si>
    <t>4/40048</t>
  </si>
  <si>
    <t>LUNCH TVPPA TRAINING HUNTER NEW</t>
  </si>
  <si>
    <t>SUBWAY</t>
  </si>
  <si>
    <t>BREAKFAST TVPPA TRAINING HUNTER NEW</t>
  </si>
  <si>
    <t>FIVE STAR</t>
  </si>
  <si>
    <t>WILLOW POND</t>
  </si>
  <si>
    <t>1/10036</t>
  </si>
  <si>
    <t>DQ</t>
  </si>
  <si>
    <t>AAB4CLGLAEA8</t>
  </si>
  <si>
    <t>SAFETY WINTER CONF JG</t>
  </si>
  <si>
    <t>SAFETY WINTER CONF LINEMEN  BB NR RS KM</t>
  </si>
  <si>
    <t>CASEY'S GENERAL STORE</t>
  </si>
  <si>
    <t>LUNCH TVPPA TRAINING JUNTER NEW</t>
  </si>
  <si>
    <t>KFC</t>
  </si>
  <si>
    <t>FIVESTAR</t>
  </si>
  <si>
    <t>HUDDLE HOUSE</t>
  </si>
  <si>
    <t>HOTEL - CLCP TRANING M MASON</t>
  </si>
  <si>
    <t>FLUNO CENTER</t>
  </si>
  <si>
    <t>TVPPA TRAINING BREAKFAST JACOB CREWS</t>
  </si>
  <si>
    <t>TVPPA TRAINING DINNER JACOB CREWS</t>
  </si>
  <si>
    <t>THE OASIS SOUTHWEST GRILL</t>
  </si>
  <si>
    <t>6/60082</t>
  </si>
  <si>
    <t>1/10046</t>
  </si>
  <si>
    <t>82/1</t>
  </si>
  <si>
    <t>TVPPA TRAINING LUNCH JACOB CREWS</t>
  </si>
  <si>
    <t>AAB4GLGLAEA9</t>
  </si>
  <si>
    <t>TVPPA TRAINING SNACK JACOB CREWS</t>
  </si>
  <si>
    <t>MARATHON</t>
  </si>
  <si>
    <t>CREW MEAL</t>
  </si>
  <si>
    <t>DASH MOUNT FOR PHONE CLCP TRAINING</t>
  </si>
  <si>
    <t>DINNER CLCP TRAINING</t>
  </si>
  <si>
    <t>BUFFALO WILD WINGS</t>
  </si>
  <si>
    <t>VINTAGE</t>
  </si>
  <si>
    <t>NITTY GRITTY</t>
  </si>
  <si>
    <t>253/1</t>
  </si>
  <si>
    <t>A LA BRASA</t>
  </si>
  <si>
    <t>EXIT INTERVIEW LUNCH LUKE MAKOWSKI</t>
  </si>
  <si>
    <t>HOTEL HUNTER NEW TVPPA</t>
  </si>
  <si>
    <t>HOTEL J CREWS TVPPA TRAINING</t>
  </si>
  <si>
    <t>LUNCH CLCP TRAINING</t>
  </si>
  <si>
    <t>SUSHI EXPRESS</t>
  </si>
  <si>
    <t>AABCLLUAEDF</t>
  </si>
  <si>
    <t>FRESH FIN</t>
  </si>
  <si>
    <t>CHEBA HUT</t>
  </si>
  <si>
    <t>ROW CREW MEAL</t>
  </si>
  <si>
    <t>ROW SPRAY MAPS</t>
  </si>
  <si>
    <t>ROW SPRAYING MAPS</t>
  </si>
  <si>
    <t>SNACKS CLCP TRAINING</t>
  </si>
  <si>
    <t>LOVE'S</t>
  </si>
  <si>
    <t>EDGERTON TRUCK STOP</t>
  </si>
  <si>
    <t>PILOT</t>
  </si>
  <si>
    <t>LINEMEN APPR LAB 2 CONST. JACOB CREWS</t>
  </si>
  <si>
    <t>INV0080457</t>
  </si>
  <si>
    <t>LINEMEN APPR. LAB 2 CONST. HUNTER NEW</t>
  </si>
  <si>
    <t>INV0080470</t>
  </si>
  <si>
    <t>TVPPA TRAINING HUNTER NEW</t>
  </si>
  <si>
    <t>8.11 HN</t>
  </si>
  <si>
    <t>10.57 HN</t>
  </si>
  <si>
    <t>29.79 HN</t>
  </si>
  <si>
    <t>TVPPA TRAINING JACOB CREWS</t>
  </si>
  <si>
    <t>7.13 JC</t>
  </si>
  <si>
    <t>5.57 JC</t>
  </si>
  <si>
    <t>4.00 JC</t>
  </si>
  <si>
    <t>3.17 JC</t>
  </si>
  <si>
    <t>HOTEL MIKE MASON NISC TRAINING ST LOUIS</t>
  </si>
  <si>
    <t>CREW LUNCH MM DGRAHAM MN DGIBSON CP JL</t>
  </si>
  <si>
    <t>MI CASITA</t>
  </si>
  <si>
    <t>3575 - TVPPA TRNG HUNTER NEW</t>
  </si>
  <si>
    <t>SHELBY ENERGY COOPERATIVE</t>
  </si>
  <si>
    <t>3576 - TVPPA TRNG JACOB CREWS</t>
  </si>
  <si>
    <t>M. MASON UTILITY MAJOR EVENT WRKSP</t>
  </si>
  <si>
    <t>GATORADE</t>
  </si>
  <si>
    <t>1PQP-CP1R-1MF3</t>
  </si>
  <si>
    <t>TVPPA LINEMAN APPR LAB 3: CREWS</t>
  </si>
  <si>
    <t>INV 0083811</t>
  </si>
  <si>
    <t>TVPPA LINEMAN APPR LAB 3: NEW</t>
  </si>
  <si>
    <t>INV 0083818</t>
  </si>
  <si>
    <t>TVPPA LINEMAN APPR LAB 3: NEWBY</t>
  </si>
  <si>
    <t>INV 0083795</t>
  </si>
  <si>
    <t>HOTEL TVPPA HUNTER NEW</t>
  </si>
  <si>
    <t>07/2023 HN</t>
  </si>
  <si>
    <t>TVPPA TRAINING BLAKE NEWBY</t>
  </si>
  <si>
    <t>VARIOUS</t>
  </si>
  <si>
    <t>7/2023 BN</t>
  </si>
  <si>
    <t>TVPPA TRAINING BREAKFAST HUNTER NEW</t>
  </si>
  <si>
    <t>2 HN</t>
  </si>
  <si>
    <t>TVPPA TRAINING DINNER HUNTER NEW</t>
  </si>
  <si>
    <t>3/30061</t>
  </si>
  <si>
    <t>RALPH'S HARBORVIEW GRILL</t>
  </si>
  <si>
    <t>P17</t>
  </si>
  <si>
    <t>4/40036</t>
  </si>
  <si>
    <t>RALPH'S HARBOVIEW AND GRILL MOORS</t>
  </si>
  <si>
    <t>P10</t>
  </si>
  <si>
    <t>BP</t>
  </si>
  <si>
    <t>TVPPA TRAINING LUNCH HUNTER NEW</t>
  </si>
  <si>
    <t>PAGLIAIS PIZZA</t>
  </si>
  <si>
    <t>THE JOINT</t>
  </si>
  <si>
    <t>4 HN</t>
  </si>
  <si>
    <t>PANERA</t>
  </si>
  <si>
    <t>TVPPA TRAINING SNACK HUNTER NEW</t>
  </si>
  <si>
    <t>TVPPA TRAINING SNACKS HUNTER NEW</t>
  </si>
  <si>
    <t>TVPPA TRAINING SUPPLIES HUNTER NEW</t>
  </si>
  <si>
    <t>TVPPA TRAINING</t>
  </si>
  <si>
    <t>HUNTER NEW</t>
  </si>
  <si>
    <t>2023 RODEO FEES</t>
  </si>
  <si>
    <t>KY ASSOC OF ELECTRIC COOPS</t>
  </si>
  <si>
    <t>EL NOPAL MEXICAN RESTAURANT</t>
  </si>
  <si>
    <t>RAZIN BLAZING BBQ</t>
  </si>
  <si>
    <t>16VP-FTP9-4DTG</t>
  </si>
  <si>
    <t>RODEO SHIRTS FOR PARTICIPANTS</t>
  </si>
  <si>
    <t>TYNDALE</t>
  </si>
  <si>
    <t>24.8 MILEAGE REIMBURSEMENT</t>
  </si>
  <si>
    <t>STEPHEN RAVENSCROFT</t>
  </si>
  <si>
    <t>BREAKFAST - OPERATIONS GRP</t>
  </si>
  <si>
    <t>DUNKIN' DONUTS</t>
  </si>
  <si>
    <t>HOTEL - KMMA RAVENSCROFT</t>
  </si>
  <si>
    <t>MATT REIDE EXIT INTERVIEW LUNCH</t>
  </si>
  <si>
    <t>43/1</t>
  </si>
  <si>
    <t>74.4 MILEAGE REIMBURSEMENT - JERICHO</t>
  </si>
  <si>
    <t>99.2 MILES TO JERICHO</t>
  </si>
  <si>
    <t>3646 - UTILITY EXPO PARKING</t>
  </si>
  <si>
    <t>HOTEL RODEO 316</t>
  </si>
  <si>
    <t>COUNTRY INN</t>
  </si>
  <si>
    <t>316 RODEO</t>
  </si>
  <si>
    <t>RODEO BREAKFAST</t>
  </si>
  <si>
    <t>CHIK FIL A</t>
  </si>
  <si>
    <t>RODEO DINNER</t>
  </si>
  <si>
    <t>ROOSTERS</t>
  </si>
  <si>
    <t>RAFFERTY'S</t>
  </si>
  <si>
    <t>RODEO GATORADE</t>
  </si>
  <si>
    <t>RODEO HOTEL</t>
  </si>
  <si>
    <t>RODEO HOTEL RS</t>
  </si>
  <si>
    <t>RODEO HOTEL 216</t>
  </si>
  <si>
    <t>216 RODEO</t>
  </si>
  <si>
    <t>RODEO HOTEL 222</t>
  </si>
  <si>
    <t>222 RODEO</t>
  </si>
  <si>
    <t>RODEO HOTEL 300</t>
  </si>
  <si>
    <t>300 RODEO</t>
  </si>
  <si>
    <t>RODEO HOTEL 302</t>
  </si>
  <si>
    <t>302 RODEO</t>
  </si>
  <si>
    <t>RODEO HOTEL 310</t>
  </si>
  <si>
    <t>310 RODEO</t>
  </si>
  <si>
    <t>RODEO HOTEL 416</t>
  </si>
  <si>
    <t>416 RODEO</t>
  </si>
  <si>
    <t>RODEO HOTEL 418</t>
  </si>
  <si>
    <t>418 RODEO</t>
  </si>
  <si>
    <t>RODEO HOTEL 420</t>
  </si>
  <si>
    <t>420 RODEO</t>
  </si>
  <si>
    <t>RODEO HOTEL EXPENSE</t>
  </si>
  <si>
    <t>RODEO HOTEL EXTRA</t>
  </si>
  <si>
    <t>MWT3</t>
  </si>
  <si>
    <t>RODEO SNACK</t>
  </si>
  <si>
    <t>SHELL</t>
  </si>
  <si>
    <t>RODEO SNACKS</t>
  </si>
  <si>
    <t>CROSSROADS</t>
  </si>
  <si>
    <t>RODEO SNACKS &amp; DRINKS</t>
  </si>
  <si>
    <t>EL NOPAL</t>
  </si>
  <si>
    <t>74.4 MILES TO JERICHO WAREHOUSE</t>
  </si>
  <si>
    <t>2024 KRUS DUES</t>
  </si>
  <si>
    <t>KRUS</t>
  </si>
  <si>
    <t>2024 DUES</t>
  </si>
  <si>
    <t>KMMA CONF - S RAVENSCROFT</t>
  </si>
  <si>
    <t>49.6 MILES TO JERICHO WAREHOUSE</t>
  </si>
  <si>
    <t>UTILITY EXPO PARKING - S RAVENSCROFT</t>
  </si>
  <si>
    <t>CRCT ACCT - RDOF CREW LUNCH</t>
  </si>
  <si>
    <t>ABS GENERIC VENDOR</t>
  </si>
  <si>
    <t>CRCT ACCT - RDOF LUNCH</t>
  </si>
  <si>
    <t>JAZZ AND JACS PIZZA</t>
  </si>
  <si>
    <t>49.6 MILES TO JERICHO</t>
  </si>
  <si>
    <t>LUNCH WITH RUS</t>
  </si>
  <si>
    <t>13/1</t>
  </si>
  <si>
    <t>HOTEL NISC TRAINING JOHNNA D. J PURCHASE</t>
  </si>
  <si>
    <t>J. DEWITT UTILITY MGMT SVC WRKSP</t>
  </si>
  <si>
    <t>BFAST NISC TRANING PADUCAH  JD</t>
  </si>
  <si>
    <t>BREAKFAST NISC TRAINING PADUCAH  JD</t>
  </si>
  <si>
    <t>DINNER NISC TRAINING PADUCAH  JD</t>
  </si>
  <si>
    <t>DINNER NISC TRANING PADUCAH  JD</t>
  </si>
  <si>
    <t>DINNER ST LOUIS TRANING NISC  MM</t>
  </si>
  <si>
    <t>LUNCH NISC TRAINING PADUCAH JD</t>
  </si>
  <si>
    <t>LUNCH NISC TRANINING PADUCAH JD</t>
  </si>
  <si>
    <t>LUNCH ST LOUIS TRAINING NISC  MM</t>
  </si>
  <si>
    <t>LUNCH ST. LOUIS NISC TRAINING MM</t>
  </si>
  <si>
    <t>TOLLS - CLCP TRAINING FOR MASON</t>
  </si>
  <si>
    <t>ILLINOIS TOLLWAYS</t>
  </si>
  <si>
    <t>VN5305166855</t>
  </si>
  <si>
    <t>BREAKFAST NISC TRNG M MASON</t>
  </si>
  <si>
    <t>NISC TRAINING  M MASON</t>
  </si>
  <si>
    <t>NRECA CLCP SEMINAR 4 - MIKE MASON</t>
  </si>
  <si>
    <t>20230602-1447-MM-K27</t>
  </si>
  <si>
    <t>TOLLS MASON CLCP TRAINING</t>
  </si>
  <si>
    <t>ILLINOIS TOLLWAY</t>
  </si>
  <si>
    <t>8/2023 CLCP</t>
  </si>
  <si>
    <t>HOTEL &amp; DINNER MASON CLCP TRAINING</t>
  </si>
  <si>
    <t>EMBASSY SUITES</t>
  </si>
  <si>
    <t>212 NKS</t>
  </si>
  <si>
    <t>HOTEL CLCP TRAINING MASON</t>
  </si>
  <si>
    <t>212/NKS</t>
  </si>
  <si>
    <t>CLCP TRAINING MASON</t>
  </si>
  <si>
    <t>LYFT</t>
  </si>
  <si>
    <t>CLCP TRAINING UBER MASON</t>
  </si>
  <si>
    <t>UBER</t>
  </si>
  <si>
    <t>MASON CLCP TRAINING</t>
  </si>
  <si>
    <t>WALGREENS</t>
  </si>
  <si>
    <t>9-1-23 110.42</t>
  </si>
  <si>
    <t>9/1/23 13.90</t>
  </si>
  <si>
    <t>WRIGHT TREE LUNCH</t>
  </si>
  <si>
    <t>CONTRACTOR MEETING</t>
  </si>
  <si>
    <t>COWBOY'S</t>
  </si>
  <si>
    <t>KEC EXPENSE</t>
  </si>
  <si>
    <t>LUNCH</t>
  </si>
  <si>
    <t>JERSEY MIKE'S</t>
  </si>
  <si>
    <t>PARKING N MCCARTY</t>
  </si>
  <si>
    <t>KY EXPO CENTER</t>
  </si>
  <si>
    <t>L009A</t>
  </si>
  <si>
    <t>HOTEL - CREDIT COMING</t>
  </si>
  <si>
    <t>HOTEL ROOM - CREDIT COMING</t>
  </si>
  <si>
    <t>SAFTEY MTG BREAKFAST</t>
  </si>
  <si>
    <t>DUNKIN'</t>
  </si>
  <si>
    <t>SAFETY MEETING BREAKFAST</t>
  </si>
  <si>
    <t>Prizes Ann. Mtg.</t>
  </si>
  <si>
    <t>Printing - Ann. Mtg.</t>
  </si>
  <si>
    <t>Misc. Exp. - Ann. Mtg.</t>
  </si>
  <si>
    <t>Advertising - Ann. Mtg.</t>
  </si>
  <si>
    <t>Employee &amp; Member Appreciation</t>
  </si>
  <si>
    <t>Membership Dues</t>
  </si>
  <si>
    <t>Total Acct. 930.20 Expenses removed in Pro Forma Adjustment Schedule 1.04</t>
  </si>
  <si>
    <t>Member Appreciation expense coded to Acct. 910.00</t>
  </si>
  <si>
    <t>REMDC Membership expense coded to Acct. 930.21</t>
  </si>
  <si>
    <t>Difference</t>
  </si>
  <si>
    <t>Less: 930.20 Expenses removed per schedule above</t>
  </si>
  <si>
    <t>Reconciliation of Schedule 1.04 to GL Acct 930.20 Detail:</t>
  </si>
  <si>
    <t>included with Employee &amp; Member Appreciation on Schedule 1.04</t>
  </si>
  <si>
    <t>included with Membership Dues on Schedule 1.04</t>
  </si>
  <si>
    <t>Donations</t>
  </si>
  <si>
    <t>Civic/Community Donations</t>
  </si>
  <si>
    <t>Media Ad Exp</t>
  </si>
  <si>
    <t>Shelby Energy Cooperative, Inc.</t>
  </si>
  <si>
    <t>Case No. 2024-00351</t>
  </si>
  <si>
    <t>PSC Data Request 2 - 3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</si>
</sst>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10" xfId="0" applyFont="1" applyBorder="1"/>
    <xf numFmtId="0" fontId="19" fillId="0" borderId="0" xfId="0" applyFont="1"/>
    <xf numFmtId="14" fontId="19" fillId="0" borderId="0" xfId="0" applyNumberFormat="1" applyFont="1" applyAlignment="1">
      <alignment horizontal="right"/>
    </xf>
    <xf numFmtId="17" fontId="19" fillId="0" borderId="0" xfId="0" applyNumberFormat="1" applyFont="1"/>
    <xf numFmtId="43" fontId="19" fillId="0" borderId="0" xfId="1" applyFont="1"/>
    <xf numFmtId="43" fontId="19" fillId="0" borderId="0" xfId="0" applyNumberFormat="1" applyFont="1"/>
    <xf numFmtId="43" fontId="19" fillId="0" borderId="11" xfId="0" applyNumberFormat="1" applyFont="1" applyBorder="1"/>
    <xf numFmtId="0" fontId="19" fillId="0" borderId="0" xfId="0" applyFont="1" applyAlignment="1">
      <alignment horizontal="center"/>
    </xf>
    <xf numFmtId="14" fontId="19" fillId="0" borderId="0" xfId="0" applyNumberFormat="1" applyFont="1"/>
    <xf numFmtId="43" fontId="19" fillId="0" borderId="11" xfId="1" applyFont="1" applyBorder="1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9" fillId="0" borderId="0" xfId="0" applyFont="1" applyFill="1"/>
    <xf numFmtId="0" fontId="18" fillId="0" borderId="10" xfId="0" applyFont="1" applyFill="1" applyBorder="1" applyAlignment="1">
      <alignment horizontal="center" wrapText="1"/>
    </xf>
    <xf numFmtId="43" fontId="19" fillId="0" borderId="0" xfId="0" applyNumberFormat="1" applyFont="1" applyFill="1"/>
    <xf numFmtId="43" fontId="19" fillId="0" borderId="11" xfId="1" applyFont="1" applyFill="1" applyBorder="1"/>
    <xf numFmtId="43" fontId="19" fillId="0" borderId="11" xfId="1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2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C06F-8A98-4425-BD66-2DC8A16E8BDF}">
  <dimension ref="A1:I26"/>
  <sheetViews>
    <sheetView workbookViewId="0">
      <selection activeCell="B23" sqref="B23"/>
    </sheetView>
  </sheetViews>
  <sheetFormatPr defaultRowHeight="15" x14ac:dyDescent="0.25"/>
  <cols>
    <col min="1" max="1" width="9.7109375" style="2" bestFit="1" customWidth="1"/>
    <col min="2" max="2" width="39.7109375" style="2" bestFit="1" customWidth="1"/>
    <col min="3" max="3" width="7.7109375" style="2" bestFit="1" customWidth="1"/>
    <col min="4" max="4" width="19.42578125" style="2" bestFit="1" customWidth="1"/>
    <col min="5" max="5" width="41.140625" style="2" bestFit="1" customWidth="1"/>
    <col min="6" max="6" width="8.7109375" style="2" customWidth="1"/>
    <col min="7" max="7" width="9.7109375" style="2" bestFit="1" customWidth="1"/>
    <col min="8" max="8" width="9.5703125" style="2" bestFit="1" customWidth="1"/>
    <col min="9" max="9" width="15.7109375" style="2" customWidth="1"/>
    <col min="10" max="16384" width="9.140625" style="2"/>
  </cols>
  <sheetData>
    <row r="1" spans="1:9" x14ac:dyDescent="0.25">
      <c r="A1" s="18" t="s">
        <v>786</v>
      </c>
    </row>
    <row r="2" spans="1:9" x14ac:dyDescent="0.25">
      <c r="A2" s="18" t="s">
        <v>787</v>
      </c>
    </row>
    <row r="3" spans="1:9" x14ac:dyDescent="0.25">
      <c r="A3" s="18" t="s">
        <v>788</v>
      </c>
    </row>
    <row r="5" spans="1:9" x14ac:dyDescent="0.25">
      <c r="A5" s="1" t="s">
        <v>0</v>
      </c>
      <c r="B5" s="1" t="s">
        <v>1</v>
      </c>
      <c r="C5" s="1" t="s">
        <v>5</v>
      </c>
      <c r="D5" s="1" t="s">
        <v>6</v>
      </c>
      <c r="E5" s="1" t="s">
        <v>3</v>
      </c>
      <c r="F5" s="1" t="s">
        <v>4</v>
      </c>
      <c r="G5" s="1" t="s">
        <v>2</v>
      </c>
      <c r="H5" s="1" t="s">
        <v>38</v>
      </c>
      <c r="I5" s="12" t="s">
        <v>783</v>
      </c>
    </row>
    <row r="6" spans="1:9" x14ac:dyDescent="0.25">
      <c r="A6" s="3">
        <v>44988</v>
      </c>
      <c r="B6" s="2" t="s">
        <v>7</v>
      </c>
      <c r="C6" s="2">
        <v>37375</v>
      </c>
      <c r="D6" s="2" t="s">
        <v>9</v>
      </c>
      <c r="E6" s="2" t="s">
        <v>8</v>
      </c>
      <c r="F6" s="4">
        <v>44986</v>
      </c>
      <c r="G6" s="5">
        <v>200</v>
      </c>
      <c r="H6" s="8" t="s">
        <v>37</v>
      </c>
      <c r="I6" s="6">
        <f>G6</f>
        <v>200</v>
      </c>
    </row>
    <row r="7" spans="1:9" x14ac:dyDescent="0.25">
      <c r="A7" s="3">
        <v>45023</v>
      </c>
      <c r="B7" s="2" t="s">
        <v>10</v>
      </c>
      <c r="C7" s="2">
        <v>38821</v>
      </c>
      <c r="D7" s="2" t="s">
        <v>9</v>
      </c>
      <c r="E7" s="2" t="s">
        <v>11</v>
      </c>
      <c r="F7" s="4">
        <v>45017</v>
      </c>
      <c r="G7" s="5">
        <v>250</v>
      </c>
      <c r="H7" s="8" t="s">
        <v>37</v>
      </c>
      <c r="I7" s="6">
        <f t="shared" ref="I7:I24" si="0">G7</f>
        <v>250</v>
      </c>
    </row>
    <row r="8" spans="1:9" x14ac:dyDescent="0.25">
      <c r="A8" s="3">
        <v>45030</v>
      </c>
      <c r="B8" s="2" t="s">
        <v>12</v>
      </c>
      <c r="C8" s="2">
        <v>38821</v>
      </c>
      <c r="D8" s="2" t="s">
        <v>9</v>
      </c>
      <c r="E8" s="2" t="s">
        <v>13</v>
      </c>
      <c r="F8" s="4">
        <v>45017</v>
      </c>
      <c r="G8" s="5">
        <v>75</v>
      </c>
      <c r="H8" s="8" t="s">
        <v>37</v>
      </c>
      <c r="I8" s="6">
        <f t="shared" si="0"/>
        <v>75</v>
      </c>
    </row>
    <row r="9" spans="1:9" x14ac:dyDescent="0.25">
      <c r="A9" s="3">
        <v>45030</v>
      </c>
      <c r="B9" s="2" t="s">
        <v>14</v>
      </c>
      <c r="C9" s="2">
        <v>38821</v>
      </c>
      <c r="D9" s="2" t="s">
        <v>9</v>
      </c>
      <c r="E9" s="2" t="s">
        <v>15</v>
      </c>
      <c r="F9" s="4">
        <v>45017</v>
      </c>
      <c r="G9" s="5">
        <v>350</v>
      </c>
      <c r="H9" s="8" t="s">
        <v>37</v>
      </c>
      <c r="I9" s="6">
        <f t="shared" si="0"/>
        <v>350</v>
      </c>
    </row>
    <row r="10" spans="1:9" x14ac:dyDescent="0.25">
      <c r="A10" s="3">
        <v>45057</v>
      </c>
      <c r="B10" s="2" t="s">
        <v>16</v>
      </c>
      <c r="C10" s="2">
        <v>39631</v>
      </c>
      <c r="D10" s="2" t="s">
        <v>17</v>
      </c>
      <c r="G10" s="5">
        <v>251.17</v>
      </c>
      <c r="H10" s="8" t="s">
        <v>37</v>
      </c>
      <c r="I10" s="6">
        <f t="shared" si="0"/>
        <v>251.17</v>
      </c>
    </row>
    <row r="11" spans="1:9" x14ac:dyDescent="0.25">
      <c r="A11" s="3">
        <v>45110</v>
      </c>
      <c r="B11" s="2" t="s">
        <v>18</v>
      </c>
      <c r="C11" s="2">
        <v>41552</v>
      </c>
      <c r="D11" s="2" t="s">
        <v>19</v>
      </c>
      <c r="G11" s="5">
        <v>-37.5</v>
      </c>
      <c r="H11" s="8" t="s">
        <v>37</v>
      </c>
      <c r="I11" s="6">
        <f t="shared" si="0"/>
        <v>-37.5</v>
      </c>
    </row>
    <row r="12" spans="1:9" x14ac:dyDescent="0.25">
      <c r="A12" s="3">
        <v>45110</v>
      </c>
      <c r="B12" s="2" t="s">
        <v>18</v>
      </c>
      <c r="C12" s="2">
        <v>41552</v>
      </c>
      <c r="D12" s="2" t="s">
        <v>19</v>
      </c>
      <c r="G12" s="5">
        <v>-150</v>
      </c>
      <c r="H12" s="8" t="s">
        <v>37</v>
      </c>
      <c r="I12" s="6">
        <f t="shared" si="0"/>
        <v>-150</v>
      </c>
    </row>
    <row r="13" spans="1:9" x14ac:dyDescent="0.25">
      <c r="A13" s="3">
        <v>45110</v>
      </c>
      <c r="B13" s="2" t="s">
        <v>18</v>
      </c>
      <c r="C13" s="2">
        <v>41552</v>
      </c>
      <c r="D13" s="2" t="s">
        <v>19</v>
      </c>
      <c r="G13" s="5">
        <v>-125</v>
      </c>
      <c r="H13" s="8" t="s">
        <v>37</v>
      </c>
      <c r="I13" s="6">
        <f t="shared" si="0"/>
        <v>-125</v>
      </c>
    </row>
    <row r="14" spans="1:9" x14ac:dyDescent="0.25">
      <c r="A14" s="3">
        <v>45110</v>
      </c>
      <c r="B14" s="2" t="s">
        <v>18</v>
      </c>
      <c r="C14" s="2">
        <v>41552</v>
      </c>
      <c r="D14" s="2" t="s">
        <v>19</v>
      </c>
      <c r="G14" s="5">
        <v>-50</v>
      </c>
      <c r="H14" s="8" t="s">
        <v>37</v>
      </c>
      <c r="I14" s="6">
        <f t="shared" si="0"/>
        <v>-50</v>
      </c>
    </row>
    <row r="15" spans="1:9" x14ac:dyDescent="0.25">
      <c r="A15" s="3">
        <v>45110</v>
      </c>
      <c r="B15" s="2" t="s">
        <v>18</v>
      </c>
      <c r="C15" s="2">
        <v>41552</v>
      </c>
      <c r="D15" s="2" t="s">
        <v>19</v>
      </c>
      <c r="G15" s="5">
        <v>-175</v>
      </c>
      <c r="H15" s="8" t="s">
        <v>37</v>
      </c>
      <c r="I15" s="6">
        <f t="shared" si="0"/>
        <v>-175</v>
      </c>
    </row>
    <row r="16" spans="1:9" x14ac:dyDescent="0.25">
      <c r="A16" s="3">
        <v>45110</v>
      </c>
      <c r="B16" s="2" t="s">
        <v>18</v>
      </c>
      <c r="C16" s="2">
        <v>41552</v>
      </c>
      <c r="D16" s="2" t="s">
        <v>19</v>
      </c>
      <c r="G16" s="5">
        <v>-100</v>
      </c>
      <c r="H16" s="8" t="s">
        <v>37</v>
      </c>
      <c r="I16" s="6">
        <f t="shared" si="0"/>
        <v>-100</v>
      </c>
    </row>
    <row r="17" spans="1:9" x14ac:dyDescent="0.25">
      <c r="A17" s="3">
        <v>45119</v>
      </c>
      <c r="B17" s="2" t="s">
        <v>20</v>
      </c>
      <c r="C17" s="2">
        <v>41935</v>
      </c>
      <c r="D17" s="2" t="s">
        <v>9</v>
      </c>
      <c r="E17" s="2" t="s">
        <v>21</v>
      </c>
      <c r="F17" s="4">
        <v>45108</v>
      </c>
      <c r="G17" s="5">
        <v>200</v>
      </c>
      <c r="H17" s="8" t="s">
        <v>37</v>
      </c>
      <c r="I17" s="6">
        <f t="shared" si="0"/>
        <v>200</v>
      </c>
    </row>
    <row r="18" spans="1:9" x14ac:dyDescent="0.25">
      <c r="A18" s="3">
        <v>45119</v>
      </c>
      <c r="B18" s="2" t="s">
        <v>22</v>
      </c>
      <c r="C18" s="2">
        <v>41935</v>
      </c>
      <c r="D18" s="2" t="s">
        <v>9</v>
      </c>
      <c r="E18" s="2" t="s">
        <v>23</v>
      </c>
      <c r="F18" s="4">
        <v>45108</v>
      </c>
      <c r="G18" s="5">
        <v>250</v>
      </c>
      <c r="H18" s="8" t="s">
        <v>37</v>
      </c>
      <c r="I18" s="6">
        <f t="shared" si="0"/>
        <v>250</v>
      </c>
    </row>
    <row r="19" spans="1:9" x14ac:dyDescent="0.25">
      <c r="A19" s="3">
        <v>45125</v>
      </c>
      <c r="B19" s="2" t="s">
        <v>24</v>
      </c>
      <c r="C19" s="2">
        <v>41825</v>
      </c>
      <c r="D19" s="2" t="s">
        <v>9</v>
      </c>
      <c r="E19" s="2" t="s">
        <v>25</v>
      </c>
      <c r="F19" s="4">
        <v>45108</v>
      </c>
      <c r="G19" s="5">
        <v>250</v>
      </c>
      <c r="H19" s="8" t="s">
        <v>37</v>
      </c>
      <c r="I19" s="6">
        <f t="shared" si="0"/>
        <v>250</v>
      </c>
    </row>
    <row r="20" spans="1:9" x14ac:dyDescent="0.25">
      <c r="A20" s="3">
        <v>45170</v>
      </c>
      <c r="B20" s="2" t="s">
        <v>26</v>
      </c>
      <c r="C20" s="2">
        <v>44805</v>
      </c>
      <c r="D20" s="2" t="s">
        <v>9</v>
      </c>
      <c r="E20" s="2" t="s">
        <v>27</v>
      </c>
      <c r="F20" s="2" t="s">
        <v>28</v>
      </c>
      <c r="G20" s="5">
        <v>264</v>
      </c>
      <c r="H20" s="8" t="s">
        <v>37</v>
      </c>
      <c r="I20" s="6">
        <f t="shared" si="0"/>
        <v>264</v>
      </c>
    </row>
    <row r="21" spans="1:9" x14ac:dyDescent="0.25">
      <c r="A21" s="3">
        <v>45174</v>
      </c>
      <c r="B21" s="2" t="s">
        <v>29</v>
      </c>
      <c r="C21" s="2">
        <v>44150</v>
      </c>
      <c r="D21" s="2" t="s">
        <v>9</v>
      </c>
      <c r="E21" s="2" t="s">
        <v>30</v>
      </c>
      <c r="F21" s="4">
        <v>45170</v>
      </c>
      <c r="G21" s="5">
        <v>100</v>
      </c>
      <c r="H21" s="8" t="s">
        <v>37</v>
      </c>
      <c r="I21" s="6">
        <f t="shared" si="0"/>
        <v>100</v>
      </c>
    </row>
    <row r="22" spans="1:9" x14ac:dyDescent="0.25">
      <c r="A22" s="3">
        <v>45264</v>
      </c>
      <c r="B22" s="2" t="s">
        <v>31</v>
      </c>
      <c r="C22" s="2">
        <v>46939</v>
      </c>
      <c r="D22" s="2" t="s">
        <v>9</v>
      </c>
      <c r="E22" s="2" t="s">
        <v>32</v>
      </c>
      <c r="F22" s="4">
        <v>45261</v>
      </c>
      <c r="G22" s="5">
        <v>100</v>
      </c>
      <c r="H22" s="8" t="s">
        <v>37</v>
      </c>
      <c r="I22" s="6">
        <f t="shared" si="0"/>
        <v>100</v>
      </c>
    </row>
    <row r="23" spans="1:9" x14ac:dyDescent="0.25">
      <c r="A23" s="3">
        <v>44956</v>
      </c>
      <c r="B23" s="2" t="s">
        <v>33</v>
      </c>
      <c r="C23" s="2">
        <v>35998</v>
      </c>
      <c r="D23" s="2" t="s">
        <v>9</v>
      </c>
      <c r="E23" s="2" t="s">
        <v>34</v>
      </c>
      <c r="F23" s="4">
        <v>44927</v>
      </c>
      <c r="G23" s="5">
        <v>300</v>
      </c>
      <c r="H23" s="8" t="s">
        <v>37</v>
      </c>
      <c r="I23" s="6">
        <f t="shared" si="0"/>
        <v>300</v>
      </c>
    </row>
    <row r="24" spans="1:9" x14ac:dyDescent="0.25">
      <c r="A24" s="3">
        <v>44956</v>
      </c>
      <c r="B24" s="2" t="s">
        <v>35</v>
      </c>
      <c r="C24" s="2">
        <v>35998</v>
      </c>
      <c r="D24" s="2" t="s">
        <v>9</v>
      </c>
      <c r="E24" s="2" t="s">
        <v>36</v>
      </c>
      <c r="F24" s="4">
        <v>44927</v>
      </c>
      <c r="G24" s="5">
        <v>100</v>
      </c>
      <c r="H24" s="8" t="s">
        <v>37</v>
      </c>
      <c r="I24" s="6">
        <f t="shared" si="0"/>
        <v>100</v>
      </c>
    </row>
    <row r="25" spans="1:9" ht="15.75" thickBot="1" x14ac:dyDescent="0.3">
      <c r="G25" s="7">
        <f>SUM(G6:G24)</f>
        <v>2052.67</v>
      </c>
      <c r="H25" s="7">
        <f>SUMIF(H6:H24,"x",G6:G24)</f>
        <v>2052.67</v>
      </c>
      <c r="I25" s="7">
        <f>SUM(I6:I24)</f>
        <v>2052.67</v>
      </c>
    </row>
    <row r="26" spans="1:9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DE7A-06BB-4320-80CD-F72A184138E3}">
  <dimension ref="A1:H19"/>
  <sheetViews>
    <sheetView workbookViewId="0">
      <selection sqref="A1:A3"/>
    </sheetView>
  </sheetViews>
  <sheetFormatPr defaultRowHeight="15" x14ac:dyDescent="0.25"/>
  <cols>
    <col min="1" max="1" width="10.7109375" style="2" bestFit="1" customWidth="1"/>
    <col min="2" max="2" width="24.42578125" style="2" bestFit="1" customWidth="1"/>
    <col min="3" max="3" width="7.42578125" style="2" bestFit="1" customWidth="1"/>
    <col min="4" max="4" width="15.42578125" style="2" bestFit="1" customWidth="1"/>
    <col min="5" max="5" width="13.140625" style="2" bestFit="1" customWidth="1"/>
    <col min="6" max="6" width="7.28515625" style="2" bestFit="1" customWidth="1"/>
    <col min="7" max="7" width="10.28515625" style="2" bestFit="1" customWidth="1"/>
    <col min="8" max="16384" width="9.140625" style="2"/>
  </cols>
  <sheetData>
    <row r="1" spans="1:8" x14ac:dyDescent="0.25">
      <c r="A1" s="18" t="s">
        <v>786</v>
      </c>
    </row>
    <row r="2" spans="1:8" x14ac:dyDescent="0.25">
      <c r="A2" s="18" t="s">
        <v>787</v>
      </c>
    </row>
    <row r="3" spans="1:8" x14ac:dyDescent="0.25">
      <c r="A3" s="18" t="s">
        <v>788</v>
      </c>
    </row>
    <row r="5" spans="1:8" x14ac:dyDescent="0.25">
      <c r="A5" s="1" t="s">
        <v>0</v>
      </c>
      <c r="B5" s="1" t="s">
        <v>1</v>
      </c>
      <c r="C5" s="1" t="s">
        <v>5</v>
      </c>
      <c r="D5" s="1" t="s">
        <v>6</v>
      </c>
      <c r="E5" s="1" t="s">
        <v>3</v>
      </c>
      <c r="F5" s="1" t="s">
        <v>4</v>
      </c>
      <c r="G5" s="1" t="s">
        <v>2</v>
      </c>
      <c r="H5" s="1" t="s">
        <v>38</v>
      </c>
    </row>
    <row r="6" spans="1:8" x14ac:dyDescent="0.25">
      <c r="A6" s="9">
        <v>44957</v>
      </c>
      <c r="B6" s="2" t="s">
        <v>39</v>
      </c>
      <c r="C6" s="2">
        <v>36146</v>
      </c>
      <c r="D6" s="2" t="s">
        <v>17</v>
      </c>
      <c r="G6" s="5">
        <v>-14.38</v>
      </c>
    </row>
    <row r="7" spans="1:8" x14ac:dyDescent="0.25">
      <c r="A7" s="9">
        <v>44985</v>
      </c>
      <c r="B7" s="2" t="s">
        <v>39</v>
      </c>
      <c r="C7" s="2">
        <v>37331</v>
      </c>
      <c r="D7" s="2" t="s">
        <v>17</v>
      </c>
      <c r="G7" s="5">
        <v>-14.42</v>
      </c>
    </row>
    <row r="8" spans="1:8" x14ac:dyDescent="0.25">
      <c r="A8" s="9">
        <v>45016</v>
      </c>
      <c r="B8" s="2" t="s">
        <v>39</v>
      </c>
      <c r="C8" s="2">
        <v>38531</v>
      </c>
      <c r="D8" s="2" t="s">
        <v>17</v>
      </c>
      <c r="G8" s="5">
        <v>-14.42</v>
      </c>
    </row>
    <row r="9" spans="1:8" x14ac:dyDescent="0.25">
      <c r="A9" s="9">
        <v>45046</v>
      </c>
      <c r="B9" s="2" t="s">
        <v>39</v>
      </c>
      <c r="C9" s="2">
        <v>39610</v>
      </c>
      <c r="D9" s="2" t="s">
        <v>17</v>
      </c>
      <c r="G9" s="5">
        <v>-14.42</v>
      </c>
    </row>
    <row r="10" spans="1:8" x14ac:dyDescent="0.25">
      <c r="A10" s="9">
        <v>45077</v>
      </c>
      <c r="B10" s="2" t="s">
        <v>39</v>
      </c>
      <c r="C10" s="2">
        <v>40570</v>
      </c>
      <c r="D10" s="2" t="s">
        <v>17</v>
      </c>
      <c r="G10" s="5">
        <v>-14.42</v>
      </c>
    </row>
    <row r="11" spans="1:8" x14ac:dyDescent="0.25">
      <c r="A11" s="9">
        <v>45107</v>
      </c>
      <c r="B11" s="2" t="s">
        <v>39</v>
      </c>
      <c r="C11" s="2">
        <v>41572</v>
      </c>
      <c r="D11" s="2" t="s">
        <v>17</v>
      </c>
      <c r="G11" s="5">
        <v>-14.42</v>
      </c>
    </row>
    <row r="12" spans="1:8" x14ac:dyDescent="0.25">
      <c r="A12" s="9">
        <v>45138</v>
      </c>
      <c r="B12" s="2" t="s">
        <v>39</v>
      </c>
      <c r="C12" s="2">
        <v>42510</v>
      </c>
      <c r="D12" s="2" t="s">
        <v>17</v>
      </c>
      <c r="G12" s="5">
        <v>-14.42</v>
      </c>
    </row>
    <row r="13" spans="1:8" x14ac:dyDescent="0.25">
      <c r="A13" s="9">
        <v>45169</v>
      </c>
      <c r="B13" s="2" t="s">
        <v>39</v>
      </c>
      <c r="C13" s="2">
        <v>43868</v>
      </c>
      <c r="D13" s="2" t="s">
        <v>17</v>
      </c>
      <c r="G13" s="5">
        <v>-14.42</v>
      </c>
    </row>
    <row r="14" spans="1:8" x14ac:dyDescent="0.25">
      <c r="A14" s="9">
        <v>45199</v>
      </c>
      <c r="B14" s="2" t="s">
        <v>39</v>
      </c>
      <c r="C14" s="2">
        <v>44666</v>
      </c>
      <c r="D14" s="2" t="s">
        <v>17</v>
      </c>
      <c r="G14" s="5">
        <v>-14.42</v>
      </c>
    </row>
    <row r="15" spans="1:8" x14ac:dyDescent="0.25">
      <c r="A15" s="9">
        <v>45230</v>
      </c>
      <c r="B15" s="2" t="s">
        <v>39</v>
      </c>
      <c r="C15" s="2">
        <v>45895</v>
      </c>
      <c r="D15" s="2" t="s">
        <v>17</v>
      </c>
      <c r="G15" s="5">
        <v>-14.42</v>
      </c>
    </row>
    <row r="16" spans="1:8" x14ac:dyDescent="0.25">
      <c r="A16" s="9">
        <v>45260</v>
      </c>
      <c r="B16" s="2" t="s">
        <v>39</v>
      </c>
      <c r="C16" s="2">
        <v>47152</v>
      </c>
      <c r="D16" s="2" t="s">
        <v>17</v>
      </c>
      <c r="G16" s="5">
        <v>-14.42</v>
      </c>
    </row>
    <row r="17" spans="1:8" x14ac:dyDescent="0.25">
      <c r="A17" s="9">
        <v>45291</v>
      </c>
      <c r="B17" s="2" t="s">
        <v>39</v>
      </c>
      <c r="C17" s="2">
        <v>48056</v>
      </c>
      <c r="D17" s="2" t="s">
        <v>17</v>
      </c>
      <c r="G17" s="5">
        <v>-1853.42</v>
      </c>
    </row>
    <row r="18" spans="1:8" ht="15.75" thickBot="1" x14ac:dyDescent="0.3">
      <c r="G18" s="10">
        <f>SUM(G6:G17)</f>
        <v>-2012</v>
      </c>
      <c r="H18" s="10">
        <f>SUMIF(H6:H17,"x",G6:G17)</f>
        <v>0</v>
      </c>
    </row>
    <row r="19" spans="1:8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5C38-4FCD-4E13-96F6-263C62E6895A}">
  <dimension ref="A1:I23"/>
  <sheetViews>
    <sheetView workbookViewId="0">
      <selection sqref="A1:A3"/>
    </sheetView>
  </sheetViews>
  <sheetFormatPr defaultRowHeight="15" x14ac:dyDescent="0.25"/>
  <cols>
    <col min="1" max="1" width="9.7109375" style="2" bestFit="1" customWidth="1"/>
    <col min="2" max="2" width="41.140625" style="2" bestFit="1" customWidth="1"/>
    <col min="3" max="3" width="7.7109375" style="2" bestFit="1" customWidth="1"/>
    <col min="4" max="4" width="19.42578125" style="2" bestFit="1" customWidth="1"/>
    <col min="5" max="5" width="38.42578125" style="2" bestFit="1" customWidth="1"/>
    <col min="6" max="6" width="20.5703125" style="2" bestFit="1" customWidth="1"/>
    <col min="7" max="8" width="9.5703125" style="2" bestFit="1" customWidth="1"/>
    <col min="9" max="9" width="16.28515625" style="2" customWidth="1"/>
    <col min="10" max="16384" width="9.140625" style="2"/>
  </cols>
  <sheetData>
    <row r="1" spans="1:9" x14ac:dyDescent="0.25">
      <c r="A1" s="18" t="s">
        <v>786</v>
      </c>
    </row>
    <row r="2" spans="1:9" x14ac:dyDescent="0.25">
      <c r="A2" s="18" t="s">
        <v>787</v>
      </c>
    </row>
    <row r="3" spans="1:9" x14ac:dyDescent="0.25">
      <c r="A3" s="18" t="s">
        <v>788</v>
      </c>
    </row>
    <row r="5" spans="1:9" ht="30" x14ac:dyDescent="0.25">
      <c r="A5" s="1" t="s">
        <v>0</v>
      </c>
      <c r="B5" s="1" t="s">
        <v>1</v>
      </c>
      <c r="C5" s="1" t="s">
        <v>5</v>
      </c>
      <c r="D5" s="1" t="s">
        <v>6</v>
      </c>
      <c r="E5" s="1" t="s">
        <v>3</v>
      </c>
      <c r="F5" s="1" t="s">
        <v>4</v>
      </c>
      <c r="G5" s="1" t="s">
        <v>2</v>
      </c>
      <c r="H5" s="1" t="s">
        <v>38</v>
      </c>
      <c r="I5" s="11" t="s">
        <v>784</v>
      </c>
    </row>
    <row r="6" spans="1:9" x14ac:dyDescent="0.25">
      <c r="A6" s="9">
        <v>44958</v>
      </c>
      <c r="B6" s="2" t="s">
        <v>70</v>
      </c>
      <c r="C6" s="2">
        <v>37129</v>
      </c>
      <c r="D6" s="2" t="s">
        <v>9</v>
      </c>
      <c r="E6" s="2" t="s">
        <v>71</v>
      </c>
      <c r="F6" s="2">
        <v>782621</v>
      </c>
      <c r="G6" s="5">
        <v>100</v>
      </c>
      <c r="H6" s="8" t="s">
        <v>37</v>
      </c>
      <c r="I6" s="6">
        <f>G6</f>
        <v>100</v>
      </c>
    </row>
    <row r="7" spans="1:9" x14ac:dyDescent="0.25">
      <c r="A7" s="9">
        <v>45017</v>
      </c>
      <c r="B7" s="2" t="s">
        <v>40</v>
      </c>
      <c r="C7" s="2">
        <v>39498</v>
      </c>
      <c r="D7" s="2" t="s">
        <v>9</v>
      </c>
      <c r="E7" s="2" t="s">
        <v>41</v>
      </c>
      <c r="F7" s="2" t="s">
        <v>42</v>
      </c>
      <c r="G7" s="5">
        <v>14.6</v>
      </c>
      <c r="H7" s="8" t="s">
        <v>37</v>
      </c>
      <c r="I7" s="6">
        <f t="shared" ref="I7:I21" si="0">G7</f>
        <v>14.6</v>
      </c>
    </row>
    <row r="8" spans="1:9" x14ac:dyDescent="0.25">
      <c r="A8" s="9">
        <v>45047</v>
      </c>
      <c r="B8" s="2" t="s">
        <v>43</v>
      </c>
      <c r="C8" s="2">
        <v>40200</v>
      </c>
      <c r="D8" s="2" t="s">
        <v>9</v>
      </c>
      <c r="E8" s="2" t="s">
        <v>44</v>
      </c>
      <c r="F8" s="2" t="s">
        <v>45</v>
      </c>
      <c r="G8" s="5">
        <v>546.84</v>
      </c>
      <c r="H8" s="8" t="s">
        <v>37</v>
      </c>
      <c r="I8" s="6">
        <f t="shared" si="0"/>
        <v>546.84</v>
      </c>
    </row>
    <row r="9" spans="1:9" x14ac:dyDescent="0.25">
      <c r="A9" s="9">
        <v>45076</v>
      </c>
      <c r="B9" s="2" t="s">
        <v>46</v>
      </c>
      <c r="C9" s="2">
        <v>40236</v>
      </c>
      <c r="D9" s="2" t="s">
        <v>9</v>
      </c>
      <c r="E9" s="2" t="s">
        <v>47</v>
      </c>
      <c r="F9" s="2">
        <v>11702397</v>
      </c>
      <c r="G9" s="5">
        <v>222.43</v>
      </c>
      <c r="H9" s="8" t="s">
        <v>37</v>
      </c>
      <c r="I9" s="6">
        <f t="shared" si="0"/>
        <v>222.43</v>
      </c>
    </row>
    <row r="10" spans="1:9" x14ac:dyDescent="0.25">
      <c r="A10" s="9">
        <v>45086</v>
      </c>
      <c r="B10" s="2" t="s">
        <v>48</v>
      </c>
      <c r="C10" s="2">
        <v>41664</v>
      </c>
      <c r="D10" s="2" t="s">
        <v>9</v>
      </c>
      <c r="E10" s="2" t="s">
        <v>49</v>
      </c>
      <c r="F10" s="2">
        <v>9861</v>
      </c>
      <c r="G10" s="5">
        <v>72.63</v>
      </c>
      <c r="H10" s="8" t="s">
        <v>37</v>
      </c>
      <c r="I10" s="6">
        <f t="shared" si="0"/>
        <v>72.63</v>
      </c>
    </row>
    <row r="11" spans="1:9" x14ac:dyDescent="0.25">
      <c r="A11" s="9">
        <v>45105</v>
      </c>
      <c r="B11" s="2" t="s">
        <v>50</v>
      </c>
      <c r="C11" s="2">
        <v>41436</v>
      </c>
      <c r="D11" s="2" t="s">
        <v>9</v>
      </c>
      <c r="E11" s="2" t="s">
        <v>51</v>
      </c>
      <c r="F11" s="2" t="s">
        <v>52</v>
      </c>
      <c r="G11" s="5">
        <v>1000</v>
      </c>
      <c r="H11" s="8" t="s">
        <v>37</v>
      </c>
      <c r="I11" s="6">
        <f t="shared" si="0"/>
        <v>1000</v>
      </c>
    </row>
    <row r="12" spans="1:9" x14ac:dyDescent="0.25">
      <c r="A12" s="9">
        <v>45108</v>
      </c>
      <c r="B12" s="2" t="s">
        <v>53</v>
      </c>
      <c r="C12" s="2">
        <v>41666</v>
      </c>
      <c r="D12" s="2" t="s">
        <v>9</v>
      </c>
      <c r="E12" s="2" t="s">
        <v>54</v>
      </c>
      <c r="F12" s="2" t="s">
        <v>55</v>
      </c>
      <c r="G12" s="5">
        <v>1000</v>
      </c>
      <c r="H12" s="8" t="s">
        <v>37</v>
      </c>
      <c r="I12" s="6">
        <f t="shared" si="0"/>
        <v>1000</v>
      </c>
    </row>
    <row r="13" spans="1:9" x14ac:dyDescent="0.25">
      <c r="A13" s="9">
        <v>45148</v>
      </c>
      <c r="B13" s="2" t="s">
        <v>56</v>
      </c>
      <c r="C13" s="2">
        <v>43133</v>
      </c>
      <c r="D13" s="2" t="s">
        <v>9</v>
      </c>
      <c r="E13" s="2" t="s">
        <v>47</v>
      </c>
      <c r="F13" s="2">
        <v>11707158</v>
      </c>
      <c r="G13" s="5">
        <v>1726.41</v>
      </c>
      <c r="H13" s="8" t="s">
        <v>37</v>
      </c>
      <c r="I13" s="6">
        <f t="shared" si="0"/>
        <v>1726.41</v>
      </c>
    </row>
    <row r="14" spans="1:9" x14ac:dyDescent="0.25">
      <c r="A14" s="9">
        <v>45170</v>
      </c>
      <c r="B14" s="2" t="s">
        <v>57</v>
      </c>
      <c r="C14" s="2">
        <v>44805</v>
      </c>
      <c r="D14" s="2" t="s">
        <v>9</v>
      </c>
      <c r="E14" s="2" t="s">
        <v>58</v>
      </c>
      <c r="F14" s="2" t="s">
        <v>59</v>
      </c>
      <c r="G14" s="5">
        <v>10</v>
      </c>
      <c r="H14" s="8" t="s">
        <v>37</v>
      </c>
      <c r="I14" s="6">
        <f t="shared" si="0"/>
        <v>10</v>
      </c>
    </row>
    <row r="15" spans="1:9" x14ac:dyDescent="0.25">
      <c r="A15" s="9">
        <v>45183</v>
      </c>
      <c r="B15" s="2" t="s">
        <v>60</v>
      </c>
      <c r="C15" s="2">
        <v>44150</v>
      </c>
      <c r="D15" s="2" t="s">
        <v>9</v>
      </c>
      <c r="E15" s="2" t="s">
        <v>61</v>
      </c>
      <c r="F15" s="4">
        <v>45170</v>
      </c>
      <c r="G15" s="5">
        <v>1000</v>
      </c>
      <c r="H15" s="8" t="s">
        <v>37</v>
      </c>
      <c r="I15" s="6">
        <f t="shared" si="0"/>
        <v>1000</v>
      </c>
    </row>
    <row r="16" spans="1:9" x14ac:dyDescent="0.25">
      <c r="A16" s="9">
        <v>45184</v>
      </c>
      <c r="B16" s="2" t="s">
        <v>62</v>
      </c>
      <c r="C16" s="2">
        <v>44576</v>
      </c>
      <c r="D16" s="2" t="s">
        <v>19</v>
      </c>
      <c r="G16" s="5">
        <v>1500</v>
      </c>
      <c r="H16" s="8" t="s">
        <v>37</v>
      </c>
      <c r="I16" s="6">
        <f t="shared" si="0"/>
        <v>1500</v>
      </c>
    </row>
    <row r="17" spans="1:9" x14ac:dyDescent="0.25">
      <c r="A17" s="9">
        <v>45200</v>
      </c>
      <c r="B17" s="2" t="s">
        <v>63</v>
      </c>
      <c r="C17" s="2">
        <v>45937</v>
      </c>
      <c r="D17" s="2" t="s">
        <v>9</v>
      </c>
      <c r="E17" s="2" t="s">
        <v>64</v>
      </c>
      <c r="F17" s="2">
        <v>32976</v>
      </c>
      <c r="G17" s="5">
        <v>39.99</v>
      </c>
      <c r="H17" s="8" t="s">
        <v>37</v>
      </c>
      <c r="I17" s="6">
        <f t="shared" si="0"/>
        <v>39.99</v>
      </c>
    </row>
    <row r="18" spans="1:9" x14ac:dyDescent="0.25">
      <c r="A18" s="9">
        <v>45200</v>
      </c>
      <c r="B18" s="2" t="s">
        <v>72</v>
      </c>
      <c r="C18" s="2">
        <v>45937</v>
      </c>
      <c r="D18" s="2" t="s">
        <v>9</v>
      </c>
      <c r="E18" s="2" t="s">
        <v>71</v>
      </c>
      <c r="F18" s="2">
        <v>960791</v>
      </c>
      <c r="G18" s="5">
        <v>136.01</v>
      </c>
      <c r="H18" s="8" t="s">
        <v>37</v>
      </c>
      <c r="I18" s="6">
        <f t="shared" si="0"/>
        <v>136.01</v>
      </c>
    </row>
    <row r="19" spans="1:9" x14ac:dyDescent="0.25">
      <c r="A19" s="9">
        <v>45201</v>
      </c>
      <c r="B19" s="2" t="s">
        <v>73</v>
      </c>
      <c r="C19" s="2">
        <v>45937</v>
      </c>
      <c r="D19" s="2" t="s">
        <v>9</v>
      </c>
      <c r="E19" s="2" t="s">
        <v>71</v>
      </c>
      <c r="F19" s="2">
        <v>960173</v>
      </c>
      <c r="G19" s="5">
        <v>134.13</v>
      </c>
      <c r="H19" s="8" t="s">
        <v>37</v>
      </c>
      <c r="I19" s="6">
        <f t="shared" si="0"/>
        <v>134.13</v>
      </c>
    </row>
    <row r="20" spans="1:9" x14ac:dyDescent="0.25">
      <c r="A20" s="9">
        <v>45204</v>
      </c>
      <c r="B20" s="2" t="s">
        <v>65</v>
      </c>
      <c r="C20" s="2">
        <v>45937</v>
      </c>
      <c r="D20" s="2" t="s">
        <v>9</v>
      </c>
      <c r="E20" s="2" t="s">
        <v>66</v>
      </c>
      <c r="F20" s="2" t="s">
        <v>67</v>
      </c>
      <c r="G20" s="5">
        <v>70</v>
      </c>
      <c r="H20" s="8" t="s">
        <v>37</v>
      </c>
      <c r="I20" s="6">
        <f t="shared" si="0"/>
        <v>70</v>
      </c>
    </row>
    <row r="21" spans="1:9" x14ac:dyDescent="0.25">
      <c r="A21" s="9">
        <v>45261</v>
      </c>
      <c r="B21" s="2" t="s">
        <v>68</v>
      </c>
      <c r="C21" s="2">
        <v>47264</v>
      </c>
      <c r="D21" s="2" t="s">
        <v>9</v>
      </c>
      <c r="E21" s="2" t="s">
        <v>69</v>
      </c>
      <c r="F21" s="2">
        <v>77560</v>
      </c>
      <c r="G21" s="5">
        <v>109.58</v>
      </c>
      <c r="H21" s="8" t="s">
        <v>37</v>
      </c>
      <c r="I21" s="6">
        <f t="shared" si="0"/>
        <v>109.58</v>
      </c>
    </row>
    <row r="22" spans="1:9" ht="15.75" thickBot="1" x14ac:dyDescent="0.3">
      <c r="G22" s="10">
        <f>SUM(G6:G21)</f>
        <v>7682.62</v>
      </c>
      <c r="H22" s="10">
        <f>SUMIF(H6:H21,"x",G6:G21)</f>
        <v>7682.62</v>
      </c>
      <c r="I22" s="10">
        <f>SUM(I6:I21)</f>
        <v>7682.62</v>
      </c>
    </row>
    <row r="23" spans="1:9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8AB5-8EC6-472D-973C-FDD415B806C0}">
  <dimension ref="A1:N134"/>
  <sheetViews>
    <sheetView workbookViewId="0">
      <selection sqref="A1:A3"/>
    </sheetView>
  </sheetViews>
  <sheetFormatPr defaultRowHeight="15" x14ac:dyDescent="0.25"/>
  <cols>
    <col min="1" max="1" width="10.7109375" style="2" bestFit="1" customWidth="1"/>
    <col min="2" max="2" width="38.85546875" style="2" bestFit="1" customWidth="1"/>
    <col min="3" max="3" width="7.7109375" style="2" bestFit="1" customWidth="1"/>
    <col min="4" max="4" width="19.42578125" style="2" bestFit="1" customWidth="1"/>
    <col min="5" max="5" width="14.5703125" style="2" bestFit="1" customWidth="1"/>
    <col min="6" max="6" width="10.140625" style="2" bestFit="1" customWidth="1"/>
    <col min="7" max="7" width="9.5703125" style="2" bestFit="1" customWidth="1"/>
    <col min="8" max="8" width="9.140625" style="2"/>
    <col min="9" max="9" width="15.7109375" style="2" customWidth="1"/>
    <col min="10" max="16384" width="9.140625" style="2"/>
  </cols>
  <sheetData>
    <row r="1" spans="1:14" x14ac:dyDescent="0.25">
      <c r="A1" s="18" t="s">
        <v>786</v>
      </c>
    </row>
    <row r="2" spans="1:14" x14ac:dyDescent="0.25">
      <c r="A2" s="18" t="s">
        <v>787</v>
      </c>
    </row>
    <row r="3" spans="1:14" x14ac:dyDescent="0.25">
      <c r="A3" s="18" t="s">
        <v>788</v>
      </c>
    </row>
    <row r="5" spans="1:14" x14ac:dyDescent="0.25">
      <c r="A5" s="1" t="s">
        <v>0</v>
      </c>
      <c r="B5" s="1" t="s">
        <v>1</v>
      </c>
      <c r="C5" s="1" t="s">
        <v>5</v>
      </c>
      <c r="D5" s="1" t="s">
        <v>6</v>
      </c>
      <c r="E5" s="1" t="s">
        <v>3</v>
      </c>
      <c r="F5" s="1" t="s">
        <v>4</v>
      </c>
      <c r="G5" s="1" t="s">
        <v>2</v>
      </c>
      <c r="H5" s="1" t="s">
        <v>38</v>
      </c>
      <c r="I5" s="12" t="s">
        <v>785</v>
      </c>
    </row>
    <row r="6" spans="1:14" x14ac:dyDescent="0.25">
      <c r="A6" s="9">
        <v>44927</v>
      </c>
      <c r="B6" s="2" t="s">
        <v>77</v>
      </c>
      <c r="C6" s="2">
        <v>35758</v>
      </c>
      <c r="D6" s="2" t="s">
        <v>9</v>
      </c>
      <c r="E6" s="2" t="s">
        <v>76</v>
      </c>
      <c r="F6" s="2">
        <v>301390404</v>
      </c>
      <c r="G6" s="5">
        <v>165</v>
      </c>
      <c r="H6" s="8" t="s">
        <v>37</v>
      </c>
      <c r="I6" s="6">
        <f>G6</f>
        <v>165</v>
      </c>
      <c r="N6" s="4"/>
    </row>
    <row r="7" spans="1:14" x14ac:dyDescent="0.25">
      <c r="A7" s="9">
        <v>44957</v>
      </c>
      <c r="B7" s="2" t="s">
        <v>75</v>
      </c>
      <c r="C7" s="2">
        <v>36118</v>
      </c>
      <c r="D7" s="2" t="s">
        <v>19</v>
      </c>
      <c r="G7" s="5">
        <v>150</v>
      </c>
      <c r="H7" s="8" t="s">
        <v>37</v>
      </c>
      <c r="I7" s="6">
        <f>G7</f>
        <v>150</v>
      </c>
      <c r="N7" s="4"/>
    </row>
    <row r="8" spans="1:14" x14ac:dyDescent="0.25">
      <c r="A8" s="9">
        <v>44957</v>
      </c>
      <c r="B8" s="2" t="s">
        <v>74</v>
      </c>
      <c r="C8" s="2">
        <v>36556</v>
      </c>
      <c r="D8" s="2" t="s">
        <v>17</v>
      </c>
      <c r="G8" s="5">
        <v>75.17</v>
      </c>
      <c r="H8" s="8"/>
      <c r="N8" s="4"/>
    </row>
    <row r="9" spans="1:14" x14ac:dyDescent="0.25">
      <c r="A9" s="9">
        <v>44985</v>
      </c>
      <c r="B9" s="2" t="s">
        <v>74</v>
      </c>
      <c r="C9" s="2">
        <v>37622</v>
      </c>
      <c r="D9" s="2" t="s">
        <v>17</v>
      </c>
      <c r="G9" s="5">
        <v>35.130000000000003</v>
      </c>
      <c r="H9" s="8"/>
      <c r="N9" s="4"/>
    </row>
    <row r="10" spans="1:14" x14ac:dyDescent="0.25">
      <c r="A10" s="9">
        <v>45016</v>
      </c>
      <c r="B10" s="2" t="s">
        <v>74</v>
      </c>
      <c r="C10" s="2">
        <v>38647</v>
      </c>
      <c r="D10" s="2" t="s">
        <v>17</v>
      </c>
      <c r="G10" s="5">
        <v>19.21</v>
      </c>
      <c r="H10" s="8"/>
      <c r="N10" s="4"/>
    </row>
    <row r="11" spans="1:14" x14ac:dyDescent="0.25">
      <c r="A11" s="9">
        <v>45046</v>
      </c>
      <c r="B11" s="2" t="s">
        <v>74</v>
      </c>
      <c r="C11" s="2">
        <v>39699</v>
      </c>
      <c r="D11" s="2" t="s">
        <v>17</v>
      </c>
      <c r="G11" s="5">
        <v>22.11</v>
      </c>
      <c r="H11" s="8"/>
      <c r="N11" s="4"/>
    </row>
    <row r="12" spans="1:14" x14ac:dyDescent="0.25">
      <c r="A12" s="9">
        <v>45077</v>
      </c>
      <c r="B12" s="2" t="s">
        <v>74</v>
      </c>
      <c r="C12" s="2">
        <v>40773</v>
      </c>
      <c r="D12" s="2" t="s">
        <v>17</v>
      </c>
      <c r="G12" s="5">
        <v>36.28</v>
      </c>
      <c r="H12" s="8"/>
      <c r="N12" s="4"/>
    </row>
    <row r="13" spans="1:14" x14ac:dyDescent="0.25">
      <c r="A13" s="9">
        <v>45107</v>
      </c>
      <c r="B13" s="2" t="s">
        <v>74</v>
      </c>
      <c r="C13" s="2">
        <v>41790</v>
      </c>
      <c r="D13" s="2" t="s">
        <v>17</v>
      </c>
      <c r="G13" s="5">
        <v>-11.84</v>
      </c>
      <c r="H13" s="8"/>
      <c r="N13" s="4"/>
    </row>
    <row r="14" spans="1:14" x14ac:dyDescent="0.25">
      <c r="A14" s="9">
        <v>45110</v>
      </c>
      <c r="B14" s="2" t="s">
        <v>18</v>
      </c>
      <c r="C14" s="2">
        <v>41552</v>
      </c>
      <c r="D14" s="2" t="s">
        <v>19</v>
      </c>
      <c r="G14" s="5">
        <v>-365</v>
      </c>
      <c r="H14" s="8"/>
      <c r="N14" s="4"/>
    </row>
    <row r="15" spans="1:14" x14ac:dyDescent="0.25">
      <c r="A15" s="9">
        <v>45138</v>
      </c>
      <c r="B15" s="2" t="s">
        <v>74</v>
      </c>
      <c r="C15" s="2">
        <v>42925</v>
      </c>
      <c r="D15" s="2" t="s">
        <v>17</v>
      </c>
      <c r="G15" s="5">
        <v>42.69</v>
      </c>
      <c r="N15" s="4"/>
    </row>
    <row r="16" spans="1:14" x14ac:dyDescent="0.25">
      <c r="A16" s="9">
        <v>45169</v>
      </c>
      <c r="B16" s="2" t="s">
        <v>74</v>
      </c>
      <c r="C16" s="2">
        <v>44043</v>
      </c>
      <c r="D16" s="2" t="s">
        <v>17</v>
      </c>
      <c r="G16" s="5">
        <v>22.04</v>
      </c>
      <c r="N16" s="4"/>
    </row>
    <row r="17" spans="1:14" x14ac:dyDescent="0.25">
      <c r="A17" s="9">
        <v>45199</v>
      </c>
      <c r="B17" s="2" t="s">
        <v>74</v>
      </c>
      <c r="C17" s="2">
        <v>45085</v>
      </c>
      <c r="D17" s="2" t="s">
        <v>17</v>
      </c>
      <c r="G17" s="5">
        <v>18.78</v>
      </c>
      <c r="N17" s="4"/>
    </row>
    <row r="18" spans="1:14" x14ac:dyDescent="0.25">
      <c r="A18" s="9">
        <v>45230</v>
      </c>
      <c r="B18" s="2" t="s">
        <v>74</v>
      </c>
      <c r="C18" s="2">
        <v>46302</v>
      </c>
      <c r="D18" s="2" t="s">
        <v>17</v>
      </c>
      <c r="G18" s="5">
        <v>25.1</v>
      </c>
      <c r="N18" s="4"/>
    </row>
    <row r="19" spans="1:14" x14ac:dyDescent="0.25">
      <c r="A19" s="9">
        <v>45260</v>
      </c>
      <c r="B19" s="2" t="s">
        <v>74</v>
      </c>
      <c r="C19" s="2">
        <v>47294</v>
      </c>
      <c r="D19" s="2" t="s">
        <v>17</v>
      </c>
      <c r="G19" s="5">
        <v>68.19</v>
      </c>
      <c r="N19" s="4"/>
    </row>
    <row r="20" spans="1:14" x14ac:dyDescent="0.25">
      <c r="A20" s="9">
        <v>45291</v>
      </c>
      <c r="B20" s="2" t="s">
        <v>74</v>
      </c>
      <c r="C20" s="2">
        <v>48182</v>
      </c>
      <c r="D20" s="2" t="s">
        <v>17</v>
      </c>
      <c r="G20" s="5">
        <v>165.7</v>
      </c>
      <c r="N20" s="4"/>
    </row>
    <row r="21" spans="1:14" x14ac:dyDescent="0.25">
      <c r="A21" s="9">
        <v>44957</v>
      </c>
      <c r="B21" s="2" t="s">
        <v>78</v>
      </c>
      <c r="C21" s="2">
        <v>36503</v>
      </c>
      <c r="D21" s="2" t="s">
        <v>17</v>
      </c>
      <c r="G21" s="5">
        <v>1.51</v>
      </c>
      <c r="N21" s="4"/>
    </row>
    <row r="22" spans="1:14" x14ac:dyDescent="0.25">
      <c r="A22" s="9">
        <v>44957</v>
      </c>
      <c r="B22" s="2" t="s">
        <v>79</v>
      </c>
      <c r="C22" s="2">
        <v>36503</v>
      </c>
      <c r="D22" s="2" t="s">
        <v>17</v>
      </c>
      <c r="G22" s="5">
        <v>0.04</v>
      </c>
      <c r="N22" s="4"/>
    </row>
    <row r="23" spans="1:14" x14ac:dyDescent="0.25">
      <c r="A23" s="9">
        <v>44957</v>
      </c>
      <c r="B23" s="2" t="s">
        <v>80</v>
      </c>
      <c r="C23" s="2">
        <v>36503</v>
      </c>
      <c r="D23" s="2" t="s">
        <v>17</v>
      </c>
      <c r="G23" s="5">
        <v>1.98</v>
      </c>
      <c r="N23" s="4"/>
    </row>
    <row r="24" spans="1:14" x14ac:dyDescent="0.25">
      <c r="A24" s="9">
        <v>44957</v>
      </c>
      <c r="B24" s="2" t="s">
        <v>81</v>
      </c>
      <c r="C24" s="2">
        <v>36503</v>
      </c>
      <c r="D24" s="2" t="s">
        <v>17</v>
      </c>
      <c r="G24" s="5">
        <v>365.4</v>
      </c>
      <c r="N24" s="4"/>
    </row>
    <row r="25" spans="1:14" x14ac:dyDescent="0.25">
      <c r="A25" s="9">
        <v>44957</v>
      </c>
      <c r="B25" s="2" t="s">
        <v>82</v>
      </c>
      <c r="C25" s="2">
        <v>36503</v>
      </c>
      <c r="D25" s="2" t="s">
        <v>17</v>
      </c>
      <c r="G25" s="5">
        <v>1.07</v>
      </c>
      <c r="N25" s="4"/>
    </row>
    <row r="26" spans="1:14" x14ac:dyDescent="0.25">
      <c r="A26" s="9">
        <v>44957</v>
      </c>
      <c r="B26" s="2" t="s">
        <v>83</v>
      </c>
      <c r="C26" s="2">
        <v>36503</v>
      </c>
      <c r="D26" s="2" t="s">
        <v>17</v>
      </c>
      <c r="G26" s="5">
        <v>0.98</v>
      </c>
      <c r="N26" s="4"/>
    </row>
    <row r="27" spans="1:14" x14ac:dyDescent="0.25">
      <c r="A27" s="9">
        <v>44957</v>
      </c>
      <c r="B27" s="2" t="s">
        <v>84</v>
      </c>
      <c r="C27" s="2">
        <v>36503</v>
      </c>
      <c r="D27" s="2" t="s">
        <v>17</v>
      </c>
      <c r="G27" s="5">
        <v>5.82</v>
      </c>
      <c r="N27" s="4"/>
    </row>
    <row r="28" spans="1:14" x14ac:dyDescent="0.25">
      <c r="A28" s="9">
        <v>44957</v>
      </c>
      <c r="B28" s="2" t="s">
        <v>85</v>
      </c>
      <c r="C28" s="2">
        <v>36503</v>
      </c>
      <c r="D28" s="2" t="s">
        <v>17</v>
      </c>
      <c r="G28" s="5">
        <v>24.87</v>
      </c>
      <c r="N28" s="4"/>
    </row>
    <row r="29" spans="1:14" x14ac:dyDescent="0.25">
      <c r="A29" s="9">
        <v>44957</v>
      </c>
      <c r="B29" s="2" t="s">
        <v>86</v>
      </c>
      <c r="C29" s="2">
        <v>36503</v>
      </c>
      <c r="D29" s="2" t="s">
        <v>17</v>
      </c>
      <c r="G29" s="5">
        <v>14.07</v>
      </c>
      <c r="N29" s="4"/>
    </row>
    <row r="30" spans="1:14" x14ac:dyDescent="0.25">
      <c r="A30" s="9">
        <v>44985</v>
      </c>
      <c r="B30" s="2" t="s">
        <v>78</v>
      </c>
      <c r="C30" s="2">
        <v>37579</v>
      </c>
      <c r="D30" s="2" t="s">
        <v>17</v>
      </c>
      <c r="G30" s="5">
        <v>1.5</v>
      </c>
      <c r="N30" s="4"/>
    </row>
    <row r="31" spans="1:14" x14ac:dyDescent="0.25">
      <c r="A31" s="9">
        <v>44985</v>
      </c>
      <c r="B31" s="2" t="s">
        <v>79</v>
      </c>
      <c r="C31" s="2">
        <v>37579</v>
      </c>
      <c r="D31" s="2" t="s">
        <v>17</v>
      </c>
      <c r="G31" s="5">
        <v>0.03</v>
      </c>
      <c r="N31" s="4"/>
    </row>
    <row r="32" spans="1:14" x14ac:dyDescent="0.25">
      <c r="A32" s="9">
        <v>44985</v>
      </c>
      <c r="B32" s="2" t="s">
        <v>80</v>
      </c>
      <c r="C32" s="2">
        <v>37579</v>
      </c>
      <c r="D32" s="2" t="s">
        <v>17</v>
      </c>
      <c r="G32" s="5">
        <v>1.98</v>
      </c>
      <c r="N32" s="4"/>
    </row>
    <row r="33" spans="1:14" x14ac:dyDescent="0.25">
      <c r="A33" s="9">
        <v>44985</v>
      </c>
      <c r="B33" s="2" t="s">
        <v>81</v>
      </c>
      <c r="C33" s="2">
        <v>37579</v>
      </c>
      <c r="D33" s="2" t="s">
        <v>17</v>
      </c>
      <c r="G33" s="5">
        <v>365.4</v>
      </c>
      <c r="N33" s="4"/>
    </row>
    <row r="34" spans="1:14" x14ac:dyDescent="0.25">
      <c r="A34" s="9">
        <v>44985</v>
      </c>
      <c r="B34" s="2" t="s">
        <v>84</v>
      </c>
      <c r="C34" s="2">
        <v>37579</v>
      </c>
      <c r="D34" s="2" t="s">
        <v>17</v>
      </c>
      <c r="G34" s="5">
        <v>5.3</v>
      </c>
      <c r="N34" s="4"/>
    </row>
    <row r="35" spans="1:14" x14ac:dyDescent="0.25">
      <c r="A35" s="9">
        <v>44985</v>
      </c>
      <c r="B35" s="2" t="s">
        <v>85</v>
      </c>
      <c r="C35" s="2">
        <v>37579</v>
      </c>
      <c r="D35" s="2" t="s">
        <v>17</v>
      </c>
      <c r="G35" s="5">
        <v>22.68</v>
      </c>
      <c r="N35" s="4"/>
    </row>
    <row r="36" spans="1:14" x14ac:dyDescent="0.25">
      <c r="A36" s="9">
        <v>44985</v>
      </c>
      <c r="B36" s="2" t="s">
        <v>86</v>
      </c>
      <c r="C36" s="2">
        <v>37579</v>
      </c>
      <c r="D36" s="2" t="s">
        <v>17</v>
      </c>
      <c r="G36" s="5">
        <v>14.07</v>
      </c>
      <c r="N36" s="4"/>
    </row>
    <row r="37" spans="1:14" x14ac:dyDescent="0.25">
      <c r="A37" s="9">
        <v>45016</v>
      </c>
      <c r="B37" s="2" t="s">
        <v>78</v>
      </c>
      <c r="C37" s="2">
        <v>38518</v>
      </c>
      <c r="D37" s="2" t="s">
        <v>17</v>
      </c>
      <c r="G37" s="5">
        <v>1.5</v>
      </c>
      <c r="N37" s="4"/>
    </row>
    <row r="38" spans="1:14" x14ac:dyDescent="0.25">
      <c r="A38" s="9">
        <v>45016</v>
      </c>
      <c r="B38" s="2" t="s">
        <v>79</v>
      </c>
      <c r="C38" s="2">
        <v>38518</v>
      </c>
      <c r="D38" s="2" t="s">
        <v>17</v>
      </c>
      <c r="G38" s="5">
        <v>0.03</v>
      </c>
      <c r="N38" s="4"/>
    </row>
    <row r="39" spans="1:14" x14ac:dyDescent="0.25">
      <c r="A39" s="9">
        <v>45016</v>
      </c>
      <c r="B39" s="2" t="s">
        <v>80</v>
      </c>
      <c r="C39" s="2">
        <v>38518</v>
      </c>
      <c r="D39" s="2" t="s">
        <v>17</v>
      </c>
      <c r="G39" s="5">
        <v>1.97</v>
      </c>
      <c r="N39" s="4"/>
    </row>
    <row r="40" spans="1:14" x14ac:dyDescent="0.25">
      <c r="A40" s="9">
        <v>45016</v>
      </c>
      <c r="B40" s="2" t="s">
        <v>81</v>
      </c>
      <c r="C40" s="2">
        <v>38518</v>
      </c>
      <c r="D40" s="2" t="s">
        <v>17</v>
      </c>
      <c r="G40" s="5">
        <v>347.13</v>
      </c>
      <c r="N40" s="4"/>
    </row>
    <row r="41" spans="1:14" x14ac:dyDescent="0.25">
      <c r="A41" s="9">
        <v>45016</v>
      </c>
      <c r="B41" s="2" t="s">
        <v>84</v>
      </c>
      <c r="C41" s="2">
        <v>38518</v>
      </c>
      <c r="D41" s="2" t="s">
        <v>17</v>
      </c>
      <c r="G41" s="5">
        <v>5.82</v>
      </c>
      <c r="N41" s="4"/>
    </row>
    <row r="42" spans="1:14" x14ac:dyDescent="0.25">
      <c r="A42" s="9">
        <v>45016</v>
      </c>
      <c r="B42" s="2" t="s">
        <v>85</v>
      </c>
      <c r="C42" s="2">
        <v>38518</v>
      </c>
      <c r="D42" s="2" t="s">
        <v>17</v>
      </c>
      <c r="G42" s="5">
        <v>24.84</v>
      </c>
      <c r="N42" s="4"/>
    </row>
    <row r="43" spans="1:14" x14ac:dyDescent="0.25">
      <c r="A43" s="9">
        <v>45016</v>
      </c>
      <c r="B43" s="2" t="s">
        <v>86</v>
      </c>
      <c r="C43" s="2">
        <v>38518</v>
      </c>
      <c r="D43" s="2" t="s">
        <v>17</v>
      </c>
      <c r="G43" s="5">
        <v>21.1</v>
      </c>
      <c r="N43" s="4"/>
    </row>
    <row r="44" spans="1:14" x14ac:dyDescent="0.25">
      <c r="A44" s="9">
        <v>45046</v>
      </c>
      <c r="B44" s="2" t="s">
        <v>78</v>
      </c>
      <c r="C44" s="2">
        <v>39661</v>
      </c>
      <c r="D44" s="2" t="s">
        <v>17</v>
      </c>
      <c r="G44" s="5">
        <v>1.51</v>
      </c>
      <c r="N44" s="4"/>
    </row>
    <row r="45" spans="1:14" x14ac:dyDescent="0.25">
      <c r="A45" s="9">
        <v>45046</v>
      </c>
      <c r="B45" s="2" t="s">
        <v>79</v>
      </c>
      <c r="C45" s="2">
        <v>39661</v>
      </c>
      <c r="D45" s="2" t="s">
        <v>17</v>
      </c>
      <c r="G45" s="5">
        <v>0.04</v>
      </c>
      <c r="N45" s="4"/>
    </row>
    <row r="46" spans="1:14" x14ac:dyDescent="0.25">
      <c r="A46" s="9">
        <v>45046</v>
      </c>
      <c r="B46" s="2" t="s">
        <v>80</v>
      </c>
      <c r="C46" s="2">
        <v>39661</v>
      </c>
      <c r="D46" s="2" t="s">
        <v>17</v>
      </c>
      <c r="G46" s="5">
        <v>1.98</v>
      </c>
      <c r="N46" s="4"/>
    </row>
    <row r="47" spans="1:14" x14ac:dyDescent="0.25">
      <c r="A47" s="9">
        <v>45046</v>
      </c>
      <c r="B47" s="2" t="s">
        <v>81</v>
      </c>
      <c r="C47" s="2">
        <v>39661</v>
      </c>
      <c r="D47" s="2" t="s">
        <v>17</v>
      </c>
      <c r="G47" s="5">
        <v>347.13</v>
      </c>
      <c r="N47" s="4"/>
    </row>
    <row r="48" spans="1:14" x14ac:dyDescent="0.25">
      <c r="A48" s="9">
        <v>45046</v>
      </c>
      <c r="B48" s="2" t="s">
        <v>84</v>
      </c>
      <c r="C48" s="2">
        <v>39661</v>
      </c>
      <c r="D48" s="2" t="s">
        <v>17</v>
      </c>
      <c r="G48" s="5">
        <v>5.55</v>
      </c>
      <c r="N48" s="4"/>
    </row>
    <row r="49" spans="1:14" x14ac:dyDescent="0.25">
      <c r="A49" s="9">
        <v>45046</v>
      </c>
      <c r="B49" s="2" t="s">
        <v>85</v>
      </c>
      <c r="C49" s="2">
        <v>39661</v>
      </c>
      <c r="D49" s="2" t="s">
        <v>17</v>
      </c>
      <c r="G49" s="5">
        <v>23.73</v>
      </c>
      <c r="N49" s="4"/>
    </row>
    <row r="50" spans="1:14" x14ac:dyDescent="0.25">
      <c r="A50" s="9">
        <v>45046</v>
      </c>
      <c r="B50" s="2" t="s">
        <v>86</v>
      </c>
      <c r="C50" s="2">
        <v>39661</v>
      </c>
      <c r="D50" s="2" t="s">
        <v>17</v>
      </c>
      <c r="G50" s="5">
        <v>14.06</v>
      </c>
      <c r="N50" s="4"/>
    </row>
    <row r="51" spans="1:14" x14ac:dyDescent="0.25">
      <c r="A51" s="9">
        <v>45046</v>
      </c>
      <c r="B51" s="2" t="s">
        <v>78</v>
      </c>
      <c r="C51" s="2">
        <v>39662</v>
      </c>
      <c r="D51" s="2" t="s">
        <v>17</v>
      </c>
      <c r="G51" s="5">
        <v>-1.51</v>
      </c>
      <c r="N51" s="4"/>
    </row>
    <row r="52" spans="1:14" x14ac:dyDescent="0.25">
      <c r="A52" s="9">
        <v>45046</v>
      </c>
      <c r="B52" s="2" t="s">
        <v>79</v>
      </c>
      <c r="C52" s="2">
        <v>39662</v>
      </c>
      <c r="D52" s="2" t="s">
        <v>17</v>
      </c>
      <c r="G52" s="5">
        <v>-0.04</v>
      </c>
      <c r="N52" s="4"/>
    </row>
    <row r="53" spans="1:14" x14ac:dyDescent="0.25">
      <c r="A53" s="9">
        <v>45046</v>
      </c>
      <c r="B53" s="2" t="s">
        <v>80</v>
      </c>
      <c r="C53" s="2">
        <v>39662</v>
      </c>
      <c r="D53" s="2" t="s">
        <v>17</v>
      </c>
      <c r="G53" s="5">
        <v>-1.98</v>
      </c>
      <c r="N53" s="4"/>
    </row>
    <row r="54" spans="1:14" x14ac:dyDescent="0.25">
      <c r="A54" s="9">
        <v>45046</v>
      </c>
      <c r="B54" s="2" t="s">
        <v>81</v>
      </c>
      <c r="C54" s="2">
        <v>39662</v>
      </c>
      <c r="D54" s="2" t="s">
        <v>17</v>
      </c>
      <c r="G54" s="5">
        <v>-347.13</v>
      </c>
      <c r="N54" s="4"/>
    </row>
    <row r="55" spans="1:14" x14ac:dyDescent="0.25">
      <c r="A55" s="9">
        <v>45046</v>
      </c>
      <c r="B55" s="2" t="s">
        <v>84</v>
      </c>
      <c r="C55" s="2">
        <v>39662</v>
      </c>
      <c r="D55" s="2" t="s">
        <v>17</v>
      </c>
      <c r="G55" s="5">
        <v>-5.55</v>
      </c>
      <c r="N55" s="4"/>
    </row>
    <row r="56" spans="1:14" x14ac:dyDescent="0.25">
      <c r="A56" s="9">
        <v>45046</v>
      </c>
      <c r="B56" s="2" t="s">
        <v>85</v>
      </c>
      <c r="C56" s="2">
        <v>39662</v>
      </c>
      <c r="D56" s="2" t="s">
        <v>17</v>
      </c>
      <c r="G56" s="5">
        <v>-23.73</v>
      </c>
      <c r="N56" s="4"/>
    </row>
    <row r="57" spans="1:14" x14ac:dyDescent="0.25">
      <c r="A57" s="9">
        <v>45046</v>
      </c>
      <c r="B57" s="2" t="s">
        <v>86</v>
      </c>
      <c r="C57" s="2">
        <v>39662</v>
      </c>
      <c r="D57" s="2" t="s">
        <v>17</v>
      </c>
      <c r="G57" s="5">
        <v>-14.06</v>
      </c>
      <c r="N57" s="4"/>
    </row>
    <row r="58" spans="1:14" x14ac:dyDescent="0.25">
      <c r="A58" s="9">
        <v>45046</v>
      </c>
      <c r="B58" s="2" t="s">
        <v>78</v>
      </c>
      <c r="C58" s="2">
        <v>39663</v>
      </c>
      <c r="D58" s="2" t="s">
        <v>17</v>
      </c>
      <c r="G58" s="5">
        <v>1.51</v>
      </c>
      <c r="N58" s="4"/>
    </row>
    <row r="59" spans="1:14" x14ac:dyDescent="0.25">
      <c r="A59" s="9">
        <v>45046</v>
      </c>
      <c r="B59" s="2" t="s">
        <v>79</v>
      </c>
      <c r="C59" s="2">
        <v>39663</v>
      </c>
      <c r="D59" s="2" t="s">
        <v>17</v>
      </c>
      <c r="G59" s="5">
        <v>0.04</v>
      </c>
      <c r="N59" s="4"/>
    </row>
    <row r="60" spans="1:14" x14ac:dyDescent="0.25">
      <c r="A60" s="9">
        <v>45046</v>
      </c>
      <c r="B60" s="2" t="s">
        <v>80</v>
      </c>
      <c r="C60" s="2">
        <v>39663</v>
      </c>
      <c r="D60" s="2" t="s">
        <v>17</v>
      </c>
      <c r="G60" s="5">
        <v>1.98</v>
      </c>
      <c r="N60" s="4"/>
    </row>
    <row r="61" spans="1:14" x14ac:dyDescent="0.25">
      <c r="A61" s="9">
        <v>45046</v>
      </c>
      <c r="B61" s="2" t="s">
        <v>81</v>
      </c>
      <c r="C61" s="2">
        <v>39663</v>
      </c>
      <c r="D61" s="2" t="s">
        <v>17</v>
      </c>
      <c r="G61" s="5">
        <v>347.13</v>
      </c>
      <c r="N61" s="4"/>
    </row>
    <row r="62" spans="1:14" x14ac:dyDescent="0.25">
      <c r="A62" s="9">
        <v>45046</v>
      </c>
      <c r="B62" s="2" t="s">
        <v>84</v>
      </c>
      <c r="C62" s="2">
        <v>39663</v>
      </c>
      <c r="D62" s="2" t="s">
        <v>17</v>
      </c>
      <c r="G62" s="5">
        <v>5.55</v>
      </c>
      <c r="N62" s="4"/>
    </row>
    <row r="63" spans="1:14" x14ac:dyDescent="0.25">
      <c r="A63" s="9">
        <v>45046</v>
      </c>
      <c r="B63" s="2" t="s">
        <v>85</v>
      </c>
      <c r="C63" s="2">
        <v>39663</v>
      </c>
      <c r="D63" s="2" t="s">
        <v>17</v>
      </c>
      <c r="G63" s="5">
        <v>23.73</v>
      </c>
      <c r="N63" s="4"/>
    </row>
    <row r="64" spans="1:14" x14ac:dyDescent="0.25">
      <c r="A64" s="9">
        <v>45046</v>
      </c>
      <c r="B64" s="2" t="s">
        <v>86</v>
      </c>
      <c r="C64" s="2">
        <v>39663</v>
      </c>
      <c r="D64" s="2" t="s">
        <v>17</v>
      </c>
      <c r="G64" s="5">
        <v>14.06</v>
      </c>
      <c r="N64" s="4"/>
    </row>
    <row r="65" spans="1:14" x14ac:dyDescent="0.25">
      <c r="A65" s="9">
        <v>45077</v>
      </c>
      <c r="B65" s="2" t="s">
        <v>78</v>
      </c>
      <c r="C65" s="2">
        <v>40637</v>
      </c>
      <c r="D65" s="2" t="s">
        <v>17</v>
      </c>
      <c r="G65" s="5">
        <v>1.5</v>
      </c>
      <c r="N65" s="4"/>
    </row>
    <row r="66" spans="1:14" x14ac:dyDescent="0.25">
      <c r="A66" s="9">
        <v>45077</v>
      </c>
      <c r="B66" s="2" t="s">
        <v>79</v>
      </c>
      <c r="C66" s="2">
        <v>40637</v>
      </c>
      <c r="D66" s="2" t="s">
        <v>17</v>
      </c>
      <c r="G66" s="5">
        <v>0.04</v>
      </c>
      <c r="N66" s="4"/>
    </row>
    <row r="67" spans="1:14" x14ac:dyDescent="0.25">
      <c r="A67" s="9">
        <v>45077</v>
      </c>
      <c r="B67" s="2" t="s">
        <v>87</v>
      </c>
      <c r="C67" s="2">
        <v>40637</v>
      </c>
      <c r="D67" s="2" t="s">
        <v>17</v>
      </c>
      <c r="G67" s="5">
        <v>0.16</v>
      </c>
      <c r="N67" s="4"/>
    </row>
    <row r="68" spans="1:14" x14ac:dyDescent="0.25">
      <c r="A68" s="9">
        <v>45077</v>
      </c>
      <c r="B68" s="2" t="s">
        <v>80</v>
      </c>
      <c r="C68" s="2">
        <v>40637</v>
      </c>
      <c r="D68" s="2" t="s">
        <v>17</v>
      </c>
      <c r="G68" s="5">
        <v>1.98</v>
      </c>
      <c r="N68" s="4"/>
    </row>
    <row r="69" spans="1:14" x14ac:dyDescent="0.25">
      <c r="A69" s="9">
        <v>45077</v>
      </c>
      <c r="B69" s="2" t="s">
        <v>81</v>
      </c>
      <c r="C69" s="2">
        <v>40637</v>
      </c>
      <c r="D69" s="2" t="s">
        <v>17</v>
      </c>
      <c r="G69" s="5">
        <v>401.94</v>
      </c>
      <c r="N69" s="4"/>
    </row>
    <row r="70" spans="1:14" x14ac:dyDescent="0.25">
      <c r="A70" s="9">
        <v>45077</v>
      </c>
      <c r="B70" s="2" t="s">
        <v>84</v>
      </c>
      <c r="C70" s="2">
        <v>40637</v>
      </c>
      <c r="D70" s="2" t="s">
        <v>17</v>
      </c>
      <c r="G70" s="5">
        <v>6.09</v>
      </c>
      <c r="N70" s="4"/>
    </row>
    <row r="71" spans="1:14" x14ac:dyDescent="0.25">
      <c r="A71" s="9">
        <v>45077</v>
      </c>
      <c r="B71" s="2" t="s">
        <v>85</v>
      </c>
      <c r="C71" s="2">
        <v>40637</v>
      </c>
      <c r="D71" s="2" t="s">
        <v>17</v>
      </c>
      <c r="G71" s="5">
        <v>26.05</v>
      </c>
      <c r="N71" s="4"/>
    </row>
    <row r="72" spans="1:14" x14ac:dyDescent="0.25">
      <c r="A72" s="9">
        <v>45077</v>
      </c>
      <c r="B72" s="2" t="s">
        <v>86</v>
      </c>
      <c r="C72" s="2">
        <v>40637</v>
      </c>
      <c r="D72" s="2" t="s">
        <v>17</v>
      </c>
      <c r="G72" s="5">
        <v>22.52</v>
      </c>
      <c r="N72" s="4"/>
    </row>
    <row r="73" spans="1:14" x14ac:dyDescent="0.25">
      <c r="A73" s="9">
        <v>45107</v>
      </c>
      <c r="B73" s="2" t="s">
        <v>78</v>
      </c>
      <c r="C73" s="2">
        <v>41536</v>
      </c>
      <c r="D73" s="2" t="s">
        <v>17</v>
      </c>
      <c r="G73" s="5">
        <v>1.44</v>
      </c>
      <c r="N73" s="4"/>
    </row>
    <row r="74" spans="1:14" x14ac:dyDescent="0.25">
      <c r="A74" s="9">
        <v>45107</v>
      </c>
      <c r="B74" s="2" t="s">
        <v>79</v>
      </c>
      <c r="C74" s="2">
        <v>41536</v>
      </c>
      <c r="D74" s="2" t="s">
        <v>17</v>
      </c>
      <c r="G74" s="5">
        <v>0.03</v>
      </c>
      <c r="N74" s="4"/>
    </row>
    <row r="75" spans="1:14" x14ac:dyDescent="0.25">
      <c r="A75" s="9">
        <v>45107</v>
      </c>
      <c r="B75" s="2" t="s">
        <v>87</v>
      </c>
      <c r="C75" s="2">
        <v>41536</v>
      </c>
      <c r="D75" s="2" t="s">
        <v>17</v>
      </c>
      <c r="G75" s="5">
        <v>0.14000000000000001</v>
      </c>
      <c r="N75" s="4"/>
    </row>
    <row r="76" spans="1:14" x14ac:dyDescent="0.25">
      <c r="A76" s="9">
        <v>45107</v>
      </c>
      <c r="B76" s="2" t="s">
        <v>80</v>
      </c>
      <c r="C76" s="2">
        <v>41536</v>
      </c>
      <c r="D76" s="2" t="s">
        <v>17</v>
      </c>
      <c r="G76" s="5">
        <v>1.89</v>
      </c>
      <c r="N76" s="4"/>
    </row>
    <row r="77" spans="1:14" x14ac:dyDescent="0.25">
      <c r="A77" s="9">
        <v>45107</v>
      </c>
      <c r="B77" s="2" t="s">
        <v>81</v>
      </c>
      <c r="C77" s="2">
        <v>41536</v>
      </c>
      <c r="D77" s="2" t="s">
        <v>17</v>
      </c>
      <c r="G77" s="5">
        <v>383.67</v>
      </c>
      <c r="N77" s="4"/>
    </row>
    <row r="78" spans="1:14" x14ac:dyDescent="0.25">
      <c r="A78" s="9">
        <v>45107</v>
      </c>
      <c r="B78" s="2" t="s">
        <v>84</v>
      </c>
      <c r="C78" s="2">
        <v>41536</v>
      </c>
      <c r="D78" s="2" t="s">
        <v>17</v>
      </c>
      <c r="G78" s="5">
        <v>5.57</v>
      </c>
      <c r="N78" s="4"/>
    </row>
    <row r="79" spans="1:14" x14ac:dyDescent="0.25">
      <c r="A79" s="9">
        <v>45107</v>
      </c>
      <c r="B79" s="2" t="s">
        <v>85</v>
      </c>
      <c r="C79" s="2">
        <v>41536</v>
      </c>
      <c r="D79" s="2" t="s">
        <v>17</v>
      </c>
      <c r="G79" s="5">
        <v>23.82</v>
      </c>
      <c r="N79" s="4"/>
    </row>
    <row r="80" spans="1:14" x14ac:dyDescent="0.25">
      <c r="A80" s="9">
        <v>45107</v>
      </c>
      <c r="B80" s="2" t="s">
        <v>86</v>
      </c>
      <c r="C80" s="2">
        <v>41536</v>
      </c>
      <c r="D80" s="2" t="s">
        <v>17</v>
      </c>
      <c r="G80" s="5">
        <v>38.94</v>
      </c>
      <c r="N80" s="4"/>
    </row>
    <row r="81" spans="1:14" x14ac:dyDescent="0.25">
      <c r="A81" s="9">
        <v>45138</v>
      </c>
      <c r="B81" s="2" t="s">
        <v>78</v>
      </c>
      <c r="C81" s="2">
        <v>42854</v>
      </c>
      <c r="D81" s="2" t="s">
        <v>17</v>
      </c>
      <c r="G81" s="5">
        <v>1.5</v>
      </c>
      <c r="N81" s="4"/>
    </row>
    <row r="82" spans="1:14" x14ac:dyDescent="0.25">
      <c r="A82" s="9">
        <v>45138</v>
      </c>
      <c r="B82" s="2" t="s">
        <v>79</v>
      </c>
      <c r="C82" s="2">
        <v>42854</v>
      </c>
      <c r="D82" s="2" t="s">
        <v>17</v>
      </c>
      <c r="G82" s="5">
        <v>0.03</v>
      </c>
      <c r="N82" s="4"/>
    </row>
    <row r="83" spans="1:14" x14ac:dyDescent="0.25">
      <c r="A83" s="9">
        <v>45138</v>
      </c>
      <c r="B83" s="2" t="s">
        <v>87</v>
      </c>
      <c r="C83" s="2">
        <v>42854</v>
      </c>
      <c r="D83" s="2" t="s">
        <v>17</v>
      </c>
      <c r="G83" s="5">
        <v>0.16</v>
      </c>
      <c r="N83" s="4"/>
    </row>
    <row r="84" spans="1:14" x14ac:dyDescent="0.25">
      <c r="A84" s="9">
        <v>45138</v>
      </c>
      <c r="B84" s="2" t="s">
        <v>80</v>
      </c>
      <c r="C84" s="2">
        <v>42854</v>
      </c>
      <c r="D84" s="2" t="s">
        <v>17</v>
      </c>
      <c r="G84" s="5">
        <v>1.97</v>
      </c>
      <c r="N84" s="4"/>
    </row>
    <row r="85" spans="1:14" x14ac:dyDescent="0.25">
      <c r="A85" s="9">
        <v>45138</v>
      </c>
      <c r="B85" s="2" t="s">
        <v>81</v>
      </c>
      <c r="C85" s="2">
        <v>42854</v>
      </c>
      <c r="D85" s="2" t="s">
        <v>17</v>
      </c>
      <c r="G85" s="5">
        <v>347.13</v>
      </c>
      <c r="N85" s="4"/>
    </row>
    <row r="86" spans="1:14" x14ac:dyDescent="0.25">
      <c r="A86" s="9">
        <v>45138</v>
      </c>
      <c r="B86" s="2" t="s">
        <v>84</v>
      </c>
      <c r="C86" s="2">
        <v>42854</v>
      </c>
      <c r="D86" s="2" t="s">
        <v>17</v>
      </c>
      <c r="G86" s="5">
        <v>5.55</v>
      </c>
      <c r="N86" s="4"/>
    </row>
    <row r="87" spans="1:14" x14ac:dyDescent="0.25">
      <c r="A87" s="9">
        <v>45138</v>
      </c>
      <c r="B87" s="2" t="s">
        <v>85</v>
      </c>
      <c r="C87" s="2">
        <v>42854</v>
      </c>
      <c r="D87" s="2" t="s">
        <v>17</v>
      </c>
      <c r="G87" s="5">
        <v>23.73</v>
      </c>
      <c r="N87" s="4"/>
    </row>
    <row r="88" spans="1:14" x14ac:dyDescent="0.25">
      <c r="A88" s="9">
        <v>45138</v>
      </c>
      <c r="B88" s="2" t="s">
        <v>86</v>
      </c>
      <c r="C88" s="2">
        <v>42854</v>
      </c>
      <c r="D88" s="2" t="s">
        <v>17</v>
      </c>
      <c r="G88" s="5">
        <v>22.52</v>
      </c>
      <c r="N88" s="4"/>
    </row>
    <row r="89" spans="1:14" x14ac:dyDescent="0.25">
      <c r="A89" s="9">
        <v>45169</v>
      </c>
      <c r="B89" s="2" t="s">
        <v>78</v>
      </c>
      <c r="C89" s="2">
        <v>43837</v>
      </c>
      <c r="D89" s="2" t="s">
        <v>17</v>
      </c>
      <c r="G89" s="5">
        <v>1.51</v>
      </c>
      <c r="N89" s="4"/>
    </row>
    <row r="90" spans="1:14" x14ac:dyDescent="0.25">
      <c r="A90" s="9">
        <v>45169</v>
      </c>
      <c r="B90" s="2" t="s">
        <v>79</v>
      </c>
      <c r="C90" s="2">
        <v>43837</v>
      </c>
      <c r="D90" s="2" t="s">
        <v>17</v>
      </c>
      <c r="G90" s="5">
        <v>0.03</v>
      </c>
      <c r="N90" s="4"/>
    </row>
    <row r="91" spans="1:14" x14ac:dyDescent="0.25">
      <c r="A91" s="9">
        <v>45169</v>
      </c>
      <c r="B91" s="2" t="s">
        <v>87</v>
      </c>
      <c r="C91" s="2">
        <v>43837</v>
      </c>
      <c r="D91" s="2" t="s">
        <v>17</v>
      </c>
      <c r="G91" s="5">
        <v>0.16</v>
      </c>
      <c r="N91" s="4"/>
    </row>
    <row r="92" spans="1:14" x14ac:dyDescent="0.25">
      <c r="A92" s="9">
        <v>45169</v>
      </c>
      <c r="B92" s="2" t="s">
        <v>80</v>
      </c>
      <c r="C92" s="2">
        <v>43837</v>
      </c>
      <c r="D92" s="2" t="s">
        <v>17</v>
      </c>
      <c r="G92" s="5">
        <v>1.98</v>
      </c>
      <c r="N92" s="4"/>
    </row>
    <row r="93" spans="1:14" x14ac:dyDescent="0.25">
      <c r="A93" s="9">
        <v>45169</v>
      </c>
      <c r="B93" s="2" t="s">
        <v>81</v>
      </c>
      <c r="C93" s="2">
        <v>43837</v>
      </c>
      <c r="D93" s="2" t="s">
        <v>17</v>
      </c>
      <c r="G93" s="5">
        <v>420.21</v>
      </c>
      <c r="N93" s="4"/>
    </row>
    <row r="94" spans="1:14" x14ac:dyDescent="0.25">
      <c r="A94" s="9">
        <v>45169</v>
      </c>
      <c r="B94" s="2" t="s">
        <v>84</v>
      </c>
      <c r="C94" s="2">
        <v>43837</v>
      </c>
      <c r="D94" s="2" t="s">
        <v>17</v>
      </c>
      <c r="G94" s="5">
        <v>6.11</v>
      </c>
      <c r="N94" s="4"/>
    </row>
    <row r="95" spans="1:14" x14ac:dyDescent="0.25">
      <c r="A95" s="9">
        <v>45169</v>
      </c>
      <c r="B95" s="2" t="s">
        <v>85</v>
      </c>
      <c r="C95" s="2">
        <v>43837</v>
      </c>
      <c r="D95" s="2" t="s">
        <v>17</v>
      </c>
      <c r="G95" s="5">
        <v>26.08</v>
      </c>
      <c r="N95" s="4"/>
    </row>
    <row r="96" spans="1:14" x14ac:dyDescent="0.25">
      <c r="A96" s="9">
        <v>45169</v>
      </c>
      <c r="B96" s="2" t="s">
        <v>86</v>
      </c>
      <c r="C96" s="2">
        <v>43837</v>
      </c>
      <c r="D96" s="2" t="s">
        <v>17</v>
      </c>
      <c r="G96" s="5">
        <v>22.52</v>
      </c>
      <c r="N96" s="4"/>
    </row>
    <row r="97" spans="1:14" x14ac:dyDescent="0.25">
      <c r="A97" s="9">
        <v>45199</v>
      </c>
      <c r="B97" s="2" t="s">
        <v>78</v>
      </c>
      <c r="C97" s="2">
        <v>44945</v>
      </c>
      <c r="D97" s="2" t="s">
        <v>17</v>
      </c>
      <c r="G97" s="5">
        <v>1.19</v>
      </c>
      <c r="N97" s="4"/>
    </row>
    <row r="98" spans="1:14" x14ac:dyDescent="0.25">
      <c r="A98" s="9">
        <v>45199</v>
      </c>
      <c r="B98" s="2" t="s">
        <v>79</v>
      </c>
      <c r="C98" s="2">
        <v>44945</v>
      </c>
      <c r="D98" s="2" t="s">
        <v>17</v>
      </c>
      <c r="G98" s="5">
        <v>0.03</v>
      </c>
      <c r="N98" s="4"/>
    </row>
    <row r="99" spans="1:14" x14ac:dyDescent="0.25">
      <c r="A99" s="9">
        <v>45199</v>
      </c>
      <c r="B99" s="2" t="s">
        <v>87</v>
      </c>
      <c r="C99" s="2">
        <v>44945</v>
      </c>
      <c r="D99" s="2" t="s">
        <v>17</v>
      </c>
      <c r="G99" s="5">
        <v>0.13</v>
      </c>
      <c r="N99" s="4"/>
    </row>
    <row r="100" spans="1:14" x14ac:dyDescent="0.25">
      <c r="A100" s="9">
        <v>45199</v>
      </c>
      <c r="B100" s="2" t="s">
        <v>80</v>
      </c>
      <c r="C100" s="2">
        <v>44945</v>
      </c>
      <c r="D100" s="2" t="s">
        <v>17</v>
      </c>
      <c r="G100" s="5">
        <v>1.56</v>
      </c>
      <c r="N100" s="4"/>
    </row>
    <row r="101" spans="1:14" x14ac:dyDescent="0.25">
      <c r="A101" s="9">
        <v>45199</v>
      </c>
      <c r="B101" s="2" t="s">
        <v>81</v>
      </c>
      <c r="C101" s="2">
        <v>44945</v>
      </c>
      <c r="D101" s="2" t="s">
        <v>17</v>
      </c>
      <c r="G101" s="5">
        <v>200.97</v>
      </c>
      <c r="N101" s="4"/>
    </row>
    <row r="102" spans="1:14" x14ac:dyDescent="0.25">
      <c r="A102" s="9">
        <v>45199</v>
      </c>
      <c r="B102" s="2" t="s">
        <v>84</v>
      </c>
      <c r="C102" s="2">
        <v>44945</v>
      </c>
      <c r="D102" s="2" t="s">
        <v>17</v>
      </c>
      <c r="G102" s="5">
        <v>4.3099999999999996</v>
      </c>
      <c r="N102" s="4"/>
    </row>
    <row r="103" spans="1:14" x14ac:dyDescent="0.25">
      <c r="A103" s="9">
        <v>45199</v>
      </c>
      <c r="B103" s="2" t="s">
        <v>85</v>
      </c>
      <c r="C103" s="2">
        <v>44945</v>
      </c>
      <c r="D103" s="2" t="s">
        <v>17</v>
      </c>
      <c r="G103" s="5">
        <v>18.41</v>
      </c>
      <c r="N103" s="4"/>
    </row>
    <row r="104" spans="1:14" x14ac:dyDescent="0.25">
      <c r="A104" s="9">
        <v>45199</v>
      </c>
      <c r="B104" s="2" t="s">
        <v>86</v>
      </c>
      <c r="C104" s="2">
        <v>44945</v>
      </c>
      <c r="D104" s="2" t="s">
        <v>17</v>
      </c>
      <c r="G104" s="5">
        <v>26.54</v>
      </c>
      <c r="N104" s="4"/>
    </row>
    <row r="105" spans="1:14" x14ac:dyDescent="0.25">
      <c r="A105" s="9">
        <v>45230</v>
      </c>
      <c r="B105" s="2" t="s">
        <v>78</v>
      </c>
      <c r="C105" s="2">
        <v>46236</v>
      </c>
      <c r="D105" s="2" t="s">
        <v>17</v>
      </c>
      <c r="G105" s="5">
        <v>1.5</v>
      </c>
      <c r="N105" s="4"/>
    </row>
    <row r="106" spans="1:14" x14ac:dyDescent="0.25">
      <c r="A106" s="9">
        <v>45230</v>
      </c>
      <c r="B106" s="2" t="s">
        <v>79</v>
      </c>
      <c r="C106" s="2">
        <v>46236</v>
      </c>
      <c r="D106" s="2" t="s">
        <v>17</v>
      </c>
      <c r="G106" s="5">
        <v>0.04</v>
      </c>
      <c r="N106" s="4"/>
    </row>
    <row r="107" spans="1:14" x14ac:dyDescent="0.25">
      <c r="A107" s="9">
        <v>45230</v>
      </c>
      <c r="B107" s="2" t="s">
        <v>87</v>
      </c>
      <c r="C107" s="2">
        <v>46236</v>
      </c>
      <c r="D107" s="2" t="s">
        <v>17</v>
      </c>
      <c r="G107" s="5">
        <v>0.16</v>
      </c>
      <c r="N107" s="4"/>
    </row>
    <row r="108" spans="1:14" x14ac:dyDescent="0.25">
      <c r="A108" s="9">
        <v>45230</v>
      </c>
      <c r="B108" s="2" t="s">
        <v>80</v>
      </c>
      <c r="C108" s="2">
        <v>46236</v>
      </c>
      <c r="D108" s="2" t="s">
        <v>17</v>
      </c>
      <c r="G108" s="5">
        <v>1.98</v>
      </c>
      <c r="N108" s="4"/>
    </row>
    <row r="109" spans="1:14" x14ac:dyDescent="0.25">
      <c r="A109" s="9">
        <v>45230</v>
      </c>
      <c r="B109" s="2" t="s">
        <v>81</v>
      </c>
      <c r="C109" s="2">
        <v>46236</v>
      </c>
      <c r="D109" s="2" t="s">
        <v>17</v>
      </c>
      <c r="G109" s="5">
        <v>401.94</v>
      </c>
      <c r="N109" s="4"/>
    </row>
    <row r="110" spans="1:14" x14ac:dyDescent="0.25">
      <c r="A110" s="9">
        <v>45230</v>
      </c>
      <c r="B110" s="2" t="s">
        <v>84</v>
      </c>
      <c r="C110" s="2">
        <v>46236</v>
      </c>
      <c r="D110" s="2" t="s">
        <v>17</v>
      </c>
      <c r="G110" s="5">
        <v>5.84</v>
      </c>
      <c r="N110" s="4"/>
    </row>
    <row r="111" spans="1:14" x14ac:dyDescent="0.25">
      <c r="A111" s="9">
        <v>45230</v>
      </c>
      <c r="B111" s="2" t="s">
        <v>85</v>
      </c>
      <c r="C111" s="2">
        <v>46236</v>
      </c>
      <c r="D111" s="2" t="s">
        <v>17</v>
      </c>
      <c r="G111" s="5">
        <v>24.95</v>
      </c>
      <c r="N111" s="4"/>
    </row>
    <row r="112" spans="1:14" x14ac:dyDescent="0.25">
      <c r="A112" s="9">
        <v>45230</v>
      </c>
      <c r="B112" s="2" t="s">
        <v>86</v>
      </c>
      <c r="C112" s="2">
        <v>46236</v>
      </c>
      <c r="D112" s="2" t="s">
        <v>17</v>
      </c>
      <c r="G112" s="5">
        <v>22.52</v>
      </c>
      <c r="N112" s="4"/>
    </row>
    <row r="113" spans="1:14" x14ac:dyDescent="0.25">
      <c r="A113" s="9">
        <v>45260</v>
      </c>
      <c r="B113" s="2" t="s">
        <v>88</v>
      </c>
      <c r="C113" s="2">
        <v>47010</v>
      </c>
      <c r="D113" s="2" t="s">
        <v>17</v>
      </c>
      <c r="G113" s="5">
        <v>65.989999999999995</v>
      </c>
      <c r="N113" s="4"/>
    </row>
    <row r="114" spans="1:14" x14ac:dyDescent="0.25">
      <c r="A114" s="9">
        <v>45260</v>
      </c>
      <c r="B114" s="2" t="s">
        <v>78</v>
      </c>
      <c r="C114" s="2">
        <v>47010</v>
      </c>
      <c r="D114" s="2" t="s">
        <v>17</v>
      </c>
      <c r="G114" s="5">
        <v>1.51</v>
      </c>
      <c r="N114" s="4"/>
    </row>
    <row r="115" spans="1:14" x14ac:dyDescent="0.25">
      <c r="A115" s="9">
        <v>45260</v>
      </c>
      <c r="B115" s="2" t="s">
        <v>79</v>
      </c>
      <c r="C115" s="2">
        <v>47010</v>
      </c>
      <c r="D115" s="2" t="s">
        <v>17</v>
      </c>
      <c r="G115" s="5">
        <v>0.04</v>
      </c>
      <c r="N115" s="4"/>
    </row>
    <row r="116" spans="1:14" x14ac:dyDescent="0.25">
      <c r="A116" s="9">
        <v>45260</v>
      </c>
      <c r="B116" s="2" t="s">
        <v>87</v>
      </c>
      <c r="C116" s="2">
        <v>47010</v>
      </c>
      <c r="D116" s="2" t="s">
        <v>17</v>
      </c>
      <c r="G116" s="5">
        <v>0.16</v>
      </c>
      <c r="N116" s="4"/>
    </row>
    <row r="117" spans="1:14" x14ac:dyDescent="0.25">
      <c r="A117" s="9">
        <v>45260</v>
      </c>
      <c r="B117" s="2" t="s">
        <v>80</v>
      </c>
      <c r="C117" s="2">
        <v>47010</v>
      </c>
      <c r="D117" s="2" t="s">
        <v>17</v>
      </c>
      <c r="G117" s="5">
        <v>1.97</v>
      </c>
      <c r="N117" s="4"/>
    </row>
    <row r="118" spans="1:14" x14ac:dyDescent="0.25">
      <c r="A118" s="9">
        <v>45260</v>
      </c>
      <c r="B118" s="2" t="s">
        <v>81</v>
      </c>
      <c r="C118" s="2">
        <v>47010</v>
      </c>
      <c r="D118" s="2" t="s">
        <v>17</v>
      </c>
      <c r="G118" s="5">
        <v>364.48</v>
      </c>
      <c r="N118" s="4"/>
    </row>
    <row r="119" spans="1:14" x14ac:dyDescent="0.25">
      <c r="A119" s="9">
        <v>45260</v>
      </c>
      <c r="B119" s="2" t="s">
        <v>84</v>
      </c>
      <c r="C119" s="2">
        <v>47010</v>
      </c>
      <c r="D119" s="2" t="s">
        <v>17</v>
      </c>
      <c r="G119" s="5">
        <v>6.1</v>
      </c>
      <c r="N119" s="4"/>
    </row>
    <row r="120" spans="1:14" x14ac:dyDescent="0.25">
      <c r="A120" s="9">
        <v>45260</v>
      </c>
      <c r="B120" s="2" t="s">
        <v>85</v>
      </c>
      <c r="C120" s="2">
        <v>47010</v>
      </c>
      <c r="D120" s="2" t="s">
        <v>17</v>
      </c>
      <c r="G120" s="5">
        <v>26.07</v>
      </c>
      <c r="N120" s="4"/>
    </row>
    <row r="121" spans="1:14" x14ac:dyDescent="0.25">
      <c r="A121" s="9">
        <v>45260</v>
      </c>
      <c r="B121" s="2" t="s">
        <v>86</v>
      </c>
      <c r="C121" s="2">
        <v>47010</v>
      </c>
      <c r="D121" s="2" t="s">
        <v>17</v>
      </c>
      <c r="G121" s="5">
        <v>25.9</v>
      </c>
      <c r="N121" s="4"/>
    </row>
    <row r="122" spans="1:14" x14ac:dyDescent="0.25">
      <c r="A122" s="9">
        <v>45291</v>
      </c>
      <c r="B122" s="2" t="s">
        <v>88</v>
      </c>
      <c r="C122" s="2">
        <v>47908</v>
      </c>
      <c r="D122" s="2" t="s">
        <v>17</v>
      </c>
      <c r="G122" s="5">
        <v>42.97</v>
      </c>
      <c r="N122" s="4"/>
    </row>
    <row r="123" spans="1:14" x14ac:dyDescent="0.25">
      <c r="A123" s="9">
        <v>45291</v>
      </c>
      <c r="B123" s="2" t="s">
        <v>78</v>
      </c>
      <c r="C123" s="2">
        <v>47908</v>
      </c>
      <c r="D123" s="2" t="s">
        <v>17</v>
      </c>
      <c r="G123" s="5">
        <v>1.33</v>
      </c>
      <c r="N123" s="4"/>
    </row>
    <row r="124" spans="1:14" x14ac:dyDescent="0.25">
      <c r="A124" s="9">
        <v>45291</v>
      </c>
      <c r="B124" s="2" t="s">
        <v>79</v>
      </c>
      <c r="C124" s="2">
        <v>47908</v>
      </c>
      <c r="D124" s="2" t="s">
        <v>17</v>
      </c>
      <c r="G124" s="5">
        <v>0.01</v>
      </c>
      <c r="N124" s="4"/>
    </row>
    <row r="125" spans="1:14" x14ac:dyDescent="0.25">
      <c r="A125" s="9">
        <v>45291</v>
      </c>
      <c r="B125" s="2" t="s">
        <v>87</v>
      </c>
      <c r="C125" s="2">
        <v>47908</v>
      </c>
      <c r="D125" s="2" t="s">
        <v>17</v>
      </c>
      <c r="G125" s="5">
        <v>0.14000000000000001</v>
      </c>
      <c r="N125" s="4"/>
    </row>
    <row r="126" spans="1:14" x14ac:dyDescent="0.25">
      <c r="A126" s="9">
        <v>45291</v>
      </c>
      <c r="B126" s="2" t="s">
        <v>80</v>
      </c>
      <c r="C126" s="2">
        <v>47908</v>
      </c>
      <c r="D126" s="2" t="s">
        <v>17</v>
      </c>
      <c r="G126" s="5">
        <v>1.76</v>
      </c>
      <c r="N126" s="4"/>
    </row>
    <row r="127" spans="1:14" x14ac:dyDescent="0.25">
      <c r="A127" s="9">
        <v>45291</v>
      </c>
      <c r="B127" s="2" t="s">
        <v>81</v>
      </c>
      <c r="C127" s="2">
        <v>47908</v>
      </c>
      <c r="D127" s="2" t="s">
        <v>17</v>
      </c>
      <c r="G127" s="5">
        <v>306.93</v>
      </c>
      <c r="N127" s="4"/>
    </row>
    <row r="128" spans="1:14" x14ac:dyDescent="0.25">
      <c r="A128" s="9">
        <v>45291</v>
      </c>
      <c r="B128" s="2" t="s">
        <v>82</v>
      </c>
      <c r="C128" s="2">
        <v>47908</v>
      </c>
      <c r="D128" s="2" t="s">
        <v>17</v>
      </c>
      <c r="G128" s="5">
        <v>0.49</v>
      </c>
      <c r="N128" s="4"/>
    </row>
    <row r="129" spans="1:14" x14ac:dyDescent="0.25">
      <c r="A129" s="9">
        <v>45291</v>
      </c>
      <c r="B129" s="2" t="s">
        <v>83</v>
      </c>
      <c r="C129" s="2">
        <v>47908</v>
      </c>
      <c r="D129" s="2" t="s">
        <v>17</v>
      </c>
      <c r="G129" s="5">
        <v>0.98</v>
      </c>
      <c r="N129" s="4"/>
    </row>
    <row r="130" spans="1:14" x14ac:dyDescent="0.25">
      <c r="A130" s="9">
        <v>45291</v>
      </c>
      <c r="B130" s="2" t="s">
        <v>84</v>
      </c>
      <c r="C130" s="2">
        <v>47908</v>
      </c>
      <c r="D130" s="2" t="s">
        <v>17</v>
      </c>
      <c r="G130" s="5">
        <v>5.17</v>
      </c>
      <c r="N130" s="4"/>
    </row>
    <row r="131" spans="1:14" x14ac:dyDescent="0.25">
      <c r="A131" s="9">
        <v>45291</v>
      </c>
      <c r="B131" s="2" t="s">
        <v>85</v>
      </c>
      <c r="C131" s="2">
        <v>47908</v>
      </c>
      <c r="D131" s="2" t="s">
        <v>17</v>
      </c>
      <c r="G131" s="5">
        <v>22.11</v>
      </c>
      <c r="N131" s="4"/>
    </row>
    <row r="132" spans="1:14" x14ac:dyDescent="0.25">
      <c r="A132" s="9">
        <v>45291</v>
      </c>
      <c r="B132" s="2" t="s">
        <v>86</v>
      </c>
      <c r="C132" s="2">
        <v>47908</v>
      </c>
      <c r="D132" s="2" t="s">
        <v>17</v>
      </c>
      <c r="G132" s="5">
        <v>21.01</v>
      </c>
      <c r="N132" s="4"/>
    </row>
    <row r="133" spans="1:14" ht="15.75" thickBot="1" x14ac:dyDescent="0.3">
      <c r="G133" s="7">
        <f>SUM(G6:G132)</f>
        <v>5495.81</v>
      </c>
      <c r="H133" s="7">
        <f>SUMIF(H6:H132,"x",G6:G132)</f>
        <v>315</v>
      </c>
      <c r="I133" s="7">
        <f>SUM(I6:I132)</f>
        <v>315</v>
      </c>
    </row>
    <row r="134" spans="1:14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D8FB7-1998-43D7-A926-F6E9AA58E683}">
  <dimension ref="A1:N707"/>
  <sheetViews>
    <sheetView tabSelected="1" workbookViewId="0">
      <pane ySplit="5" topLeftCell="A6" activePane="bottomLeft" state="frozen"/>
      <selection pane="bottomLeft" activeCell="D2" sqref="D2"/>
    </sheetView>
  </sheetViews>
  <sheetFormatPr defaultRowHeight="15" x14ac:dyDescent="0.25"/>
  <cols>
    <col min="1" max="1" width="11.28515625" style="2" bestFit="1" customWidth="1"/>
    <col min="2" max="2" width="40.140625" style="2" bestFit="1" customWidth="1"/>
    <col min="3" max="3" width="7.7109375" style="2" bestFit="1" customWidth="1"/>
    <col min="4" max="4" width="22.140625" style="2" bestFit="1" customWidth="1"/>
    <col min="5" max="5" width="29.140625" style="2" bestFit="1" customWidth="1"/>
    <col min="6" max="6" width="16.7109375" style="2" bestFit="1" customWidth="1"/>
    <col min="7" max="7" width="12.7109375" style="2" bestFit="1" customWidth="1"/>
    <col min="8" max="8" width="10.5703125" style="8" bestFit="1" customWidth="1"/>
    <col min="9" max="13" width="15.7109375" style="2" customWidth="1"/>
    <col min="14" max="14" width="15.7109375" style="13" customWidth="1"/>
    <col min="15" max="20" width="15.7109375" style="2" customWidth="1"/>
    <col min="21" max="16384" width="9.140625" style="2"/>
  </cols>
  <sheetData>
    <row r="1" spans="1:14" x14ac:dyDescent="0.25">
      <c r="A1" s="18" t="s">
        <v>786</v>
      </c>
    </row>
    <row r="2" spans="1:14" x14ac:dyDescent="0.25">
      <c r="A2" s="18" t="s">
        <v>787</v>
      </c>
    </row>
    <row r="3" spans="1:14" x14ac:dyDescent="0.25">
      <c r="A3" s="18" t="s">
        <v>788</v>
      </c>
    </row>
    <row r="5" spans="1:14" ht="45" x14ac:dyDescent="0.25">
      <c r="A5" s="1" t="s">
        <v>0</v>
      </c>
      <c r="B5" s="1" t="s">
        <v>1</v>
      </c>
      <c r="C5" s="1" t="s">
        <v>5</v>
      </c>
      <c r="D5" s="1" t="s">
        <v>6</v>
      </c>
      <c r="E5" s="1" t="s">
        <v>3</v>
      </c>
      <c r="F5" s="1" t="s">
        <v>4</v>
      </c>
      <c r="G5" s="1" t="s">
        <v>2</v>
      </c>
      <c r="H5" s="12" t="s">
        <v>38</v>
      </c>
      <c r="I5" s="11" t="s">
        <v>772</v>
      </c>
      <c r="J5" s="11" t="s">
        <v>769</v>
      </c>
      <c r="K5" s="11" t="s">
        <v>770</v>
      </c>
      <c r="L5" s="11" t="s">
        <v>771</v>
      </c>
      <c r="M5" s="11" t="s">
        <v>773</v>
      </c>
      <c r="N5" s="14" t="s">
        <v>774</v>
      </c>
    </row>
    <row r="6" spans="1:14" x14ac:dyDescent="0.25">
      <c r="A6" s="9">
        <v>44927</v>
      </c>
      <c r="B6" s="2" t="s">
        <v>89</v>
      </c>
      <c r="C6" s="2">
        <v>35758</v>
      </c>
      <c r="D6" s="2" t="s">
        <v>9</v>
      </c>
      <c r="E6" s="2" t="s">
        <v>90</v>
      </c>
      <c r="F6" s="2">
        <v>364523</v>
      </c>
      <c r="G6" s="5">
        <v>2037.9</v>
      </c>
    </row>
    <row r="7" spans="1:14" x14ac:dyDescent="0.25">
      <c r="A7" s="9">
        <v>44927</v>
      </c>
      <c r="B7" s="2" t="s">
        <v>91</v>
      </c>
      <c r="C7" s="2">
        <v>35758</v>
      </c>
      <c r="D7" s="2" t="s">
        <v>9</v>
      </c>
      <c r="E7" s="2" t="s">
        <v>92</v>
      </c>
      <c r="F7" s="2">
        <v>21258</v>
      </c>
      <c r="G7" s="5">
        <v>137.57</v>
      </c>
      <c r="H7" s="8" t="s">
        <v>37</v>
      </c>
      <c r="M7" s="6">
        <f>G7</f>
        <v>137.57</v>
      </c>
    </row>
    <row r="8" spans="1:14" x14ac:dyDescent="0.25">
      <c r="A8" s="9">
        <v>44930</v>
      </c>
      <c r="B8" s="2" t="s">
        <v>93</v>
      </c>
      <c r="C8" s="2">
        <v>35402</v>
      </c>
      <c r="D8" s="2" t="s">
        <v>9</v>
      </c>
      <c r="E8" s="2" t="s">
        <v>94</v>
      </c>
      <c r="F8" s="9">
        <v>44930</v>
      </c>
      <c r="G8" s="5">
        <v>75.52</v>
      </c>
      <c r="H8" s="8" t="s">
        <v>37</v>
      </c>
      <c r="M8" s="6">
        <f>G8</f>
        <v>75.52</v>
      </c>
    </row>
    <row r="9" spans="1:14" x14ac:dyDescent="0.25">
      <c r="A9" s="9">
        <v>44937</v>
      </c>
      <c r="B9" s="2" t="s">
        <v>95</v>
      </c>
      <c r="C9" s="2">
        <v>35674</v>
      </c>
      <c r="D9" s="2" t="s">
        <v>9</v>
      </c>
      <c r="E9" s="2" t="s">
        <v>96</v>
      </c>
      <c r="F9" s="2" t="s">
        <v>97</v>
      </c>
      <c r="G9" s="5">
        <v>188.57</v>
      </c>
    </row>
    <row r="10" spans="1:14" x14ac:dyDescent="0.25">
      <c r="A10" s="9">
        <v>44937</v>
      </c>
      <c r="B10" s="2" t="s">
        <v>98</v>
      </c>
      <c r="C10" s="2">
        <v>35674</v>
      </c>
      <c r="D10" s="2" t="s">
        <v>9</v>
      </c>
      <c r="E10" s="2" t="s">
        <v>99</v>
      </c>
      <c r="F10" s="4">
        <v>44927</v>
      </c>
      <c r="G10" s="5">
        <v>15</v>
      </c>
    </row>
    <row r="11" spans="1:14" x14ac:dyDescent="0.25">
      <c r="A11" s="9">
        <v>44937</v>
      </c>
      <c r="B11" s="2" t="s">
        <v>100</v>
      </c>
      <c r="C11" s="2">
        <v>36212</v>
      </c>
      <c r="D11" s="2" t="s">
        <v>19</v>
      </c>
      <c r="E11" s="2" t="s">
        <v>99</v>
      </c>
      <c r="F11" s="4">
        <v>44927</v>
      </c>
      <c r="G11" s="5">
        <v>-15</v>
      </c>
      <c r="M11" s="6"/>
    </row>
    <row r="12" spans="1:14" x14ac:dyDescent="0.25">
      <c r="A12" s="9">
        <v>44956</v>
      </c>
      <c r="B12" s="2" t="s">
        <v>101</v>
      </c>
      <c r="C12" s="2">
        <v>35999</v>
      </c>
      <c r="D12" s="2" t="s">
        <v>9</v>
      </c>
      <c r="E12" s="2" t="s">
        <v>102</v>
      </c>
      <c r="F12" s="4">
        <v>44927</v>
      </c>
      <c r="G12" s="5">
        <v>58.29</v>
      </c>
      <c r="H12" s="8" t="s">
        <v>37</v>
      </c>
      <c r="N12" s="15">
        <f>G12</f>
        <v>58.29</v>
      </c>
    </row>
    <row r="13" spans="1:14" x14ac:dyDescent="0.25">
      <c r="A13" s="9">
        <v>44957</v>
      </c>
      <c r="B13" s="2" t="s">
        <v>103</v>
      </c>
      <c r="C13" s="2">
        <v>36110</v>
      </c>
      <c r="D13" s="2" t="s">
        <v>19</v>
      </c>
      <c r="G13" s="5">
        <v>-185</v>
      </c>
    </row>
    <row r="14" spans="1:14" x14ac:dyDescent="0.25">
      <c r="A14" s="9">
        <v>44957</v>
      </c>
      <c r="B14" s="2" t="s">
        <v>74</v>
      </c>
      <c r="C14" s="2">
        <v>36556</v>
      </c>
      <c r="D14" s="2" t="s">
        <v>17</v>
      </c>
      <c r="G14" s="5">
        <v>170.6</v>
      </c>
    </row>
    <row r="15" spans="1:14" x14ac:dyDescent="0.25">
      <c r="A15" s="9">
        <v>44957</v>
      </c>
      <c r="B15" s="2" t="s">
        <v>104</v>
      </c>
      <c r="C15" s="2">
        <v>36556</v>
      </c>
      <c r="D15" s="2" t="s">
        <v>17</v>
      </c>
      <c r="G15" s="5">
        <v>367.75</v>
      </c>
    </row>
    <row r="16" spans="1:14" x14ac:dyDescent="0.25">
      <c r="A16" s="9">
        <v>44958</v>
      </c>
      <c r="B16" s="2" t="s">
        <v>89</v>
      </c>
      <c r="C16" s="2">
        <v>36768</v>
      </c>
      <c r="D16" s="2" t="s">
        <v>9</v>
      </c>
      <c r="E16" s="2" t="s">
        <v>90</v>
      </c>
      <c r="F16" s="2">
        <v>371741</v>
      </c>
      <c r="G16" s="5">
        <v>2001.96</v>
      </c>
    </row>
    <row r="17" spans="1:14" x14ac:dyDescent="0.25">
      <c r="A17" s="9">
        <v>44958</v>
      </c>
      <c r="B17" s="2" t="s">
        <v>105</v>
      </c>
      <c r="C17" s="2">
        <v>37106</v>
      </c>
      <c r="D17" s="2" t="s">
        <v>9</v>
      </c>
      <c r="E17" s="2" t="s">
        <v>106</v>
      </c>
      <c r="F17" s="2">
        <v>202</v>
      </c>
      <c r="G17" s="5">
        <v>-44.07</v>
      </c>
      <c r="H17" s="8" t="s">
        <v>37</v>
      </c>
      <c r="M17" s="6">
        <f>G17</f>
        <v>-44.07</v>
      </c>
    </row>
    <row r="18" spans="1:14" x14ac:dyDescent="0.25">
      <c r="A18" s="9">
        <v>44958</v>
      </c>
      <c r="B18" s="2" t="s">
        <v>107</v>
      </c>
      <c r="C18" s="2">
        <v>37129</v>
      </c>
      <c r="D18" s="2" t="s">
        <v>9</v>
      </c>
      <c r="E18" s="2" t="s">
        <v>108</v>
      </c>
      <c r="F18" s="2">
        <v>63928</v>
      </c>
      <c r="G18" s="5">
        <v>31.98</v>
      </c>
      <c r="H18" s="8" t="s">
        <v>37</v>
      </c>
      <c r="M18" s="6">
        <f t="shared" ref="M18:M19" si="0">G18</f>
        <v>31.98</v>
      </c>
    </row>
    <row r="19" spans="1:14" x14ac:dyDescent="0.25">
      <c r="A19" s="9">
        <v>44959</v>
      </c>
      <c r="B19" s="2" t="s">
        <v>109</v>
      </c>
      <c r="C19" s="2">
        <v>37129</v>
      </c>
      <c r="D19" s="2" t="s">
        <v>9</v>
      </c>
      <c r="E19" s="2" t="s">
        <v>110</v>
      </c>
      <c r="F19" s="2" t="s">
        <v>111</v>
      </c>
      <c r="G19" s="5">
        <v>31.8</v>
      </c>
      <c r="H19" s="8" t="s">
        <v>37</v>
      </c>
      <c r="M19" s="6">
        <f t="shared" si="0"/>
        <v>31.8</v>
      </c>
    </row>
    <row r="20" spans="1:14" x14ac:dyDescent="0.25">
      <c r="A20" s="9">
        <v>44966</v>
      </c>
      <c r="B20" s="2" t="s">
        <v>112</v>
      </c>
      <c r="C20" s="2">
        <v>36504</v>
      </c>
      <c r="D20" s="2" t="s">
        <v>9</v>
      </c>
      <c r="E20" s="2" t="s">
        <v>47</v>
      </c>
      <c r="F20" s="2">
        <v>11694699</v>
      </c>
      <c r="G20" s="5">
        <v>300</v>
      </c>
      <c r="H20" s="8" t="s">
        <v>37</v>
      </c>
      <c r="N20" s="15">
        <f>G20</f>
        <v>300</v>
      </c>
    </row>
    <row r="21" spans="1:14" x14ac:dyDescent="0.25">
      <c r="A21" s="9">
        <v>44966</v>
      </c>
      <c r="B21" s="2" t="s">
        <v>113</v>
      </c>
      <c r="C21" s="2">
        <v>36760</v>
      </c>
      <c r="D21" s="2" t="s">
        <v>9</v>
      </c>
      <c r="E21" s="2" t="s">
        <v>114</v>
      </c>
      <c r="F21" s="2">
        <v>8854623</v>
      </c>
      <c r="G21" s="5">
        <v>79</v>
      </c>
      <c r="H21" s="8" t="s">
        <v>37</v>
      </c>
      <c r="N21" s="15">
        <f>G21</f>
        <v>79</v>
      </c>
    </row>
    <row r="22" spans="1:14" x14ac:dyDescent="0.25">
      <c r="A22" s="9">
        <v>44967</v>
      </c>
      <c r="B22" s="2" t="s">
        <v>115</v>
      </c>
      <c r="C22" s="2">
        <v>37079</v>
      </c>
      <c r="D22" s="2" t="s">
        <v>9</v>
      </c>
      <c r="E22" s="2" t="s">
        <v>71</v>
      </c>
      <c r="F22" s="2">
        <v>6953</v>
      </c>
      <c r="G22" s="5">
        <v>123.97</v>
      </c>
      <c r="H22" s="8" t="s">
        <v>37</v>
      </c>
      <c r="M22" s="6">
        <f t="shared" ref="M22" si="1">G22</f>
        <v>123.97</v>
      </c>
    </row>
    <row r="23" spans="1:14" x14ac:dyDescent="0.25">
      <c r="A23" s="9">
        <v>44985</v>
      </c>
      <c r="B23" s="2" t="s">
        <v>116</v>
      </c>
      <c r="C23" s="2">
        <v>37375</v>
      </c>
      <c r="D23" s="2" t="s">
        <v>9</v>
      </c>
      <c r="E23" s="2" t="s">
        <v>117</v>
      </c>
      <c r="F23" s="2">
        <v>9432</v>
      </c>
      <c r="G23" s="5">
        <v>105</v>
      </c>
    </row>
    <row r="24" spans="1:14" x14ac:dyDescent="0.25">
      <c r="A24" s="9">
        <v>44985</v>
      </c>
      <c r="B24" s="2" t="s">
        <v>74</v>
      </c>
      <c r="C24" s="2">
        <v>37622</v>
      </c>
      <c r="D24" s="2" t="s">
        <v>17</v>
      </c>
      <c r="G24" s="5">
        <v>86.46</v>
      </c>
    </row>
    <row r="25" spans="1:14" x14ac:dyDescent="0.25">
      <c r="A25" s="9">
        <v>44985</v>
      </c>
      <c r="B25" s="2" t="s">
        <v>104</v>
      </c>
      <c r="C25" s="2">
        <v>37622</v>
      </c>
      <c r="D25" s="2" t="s">
        <v>17</v>
      </c>
      <c r="G25" s="5">
        <v>285.19</v>
      </c>
    </row>
    <row r="26" spans="1:14" x14ac:dyDescent="0.25">
      <c r="A26" s="9">
        <v>44986</v>
      </c>
      <c r="B26" s="2" t="s">
        <v>118</v>
      </c>
      <c r="C26" s="2">
        <v>38043</v>
      </c>
      <c r="D26" s="2" t="s">
        <v>9</v>
      </c>
      <c r="E26" s="2" t="s">
        <v>119</v>
      </c>
      <c r="F26" s="2">
        <v>464791</v>
      </c>
      <c r="G26" s="5">
        <v>180.73</v>
      </c>
    </row>
    <row r="27" spans="1:14" x14ac:dyDescent="0.25">
      <c r="A27" s="9">
        <v>44986</v>
      </c>
      <c r="B27" s="2" t="s">
        <v>120</v>
      </c>
      <c r="C27" s="2">
        <v>38043</v>
      </c>
      <c r="D27" s="2" t="s">
        <v>9</v>
      </c>
      <c r="E27" s="2" t="s">
        <v>121</v>
      </c>
      <c r="F27" s="2">
        <v>1.62954762079109E+16</v>
      </c>
      <c r="G27" s="5">
        <v>182.7</v>
      </c>
    </row>
    <row r="28" spans="1:14" x14ac:dyDescent="0.25">
      <c r="A28" s="9">
        <v>44986</v>
      </c>
      <c r="B28" s="2" t="s">
        <v>122</v>
      </c>
      <c r="C28" s="2">
        <v>38043</v>
      </c>
      <c r="D28" s="2" t="s">
        <v>9</v>
      </c>
      <c r="E28" s="2" t="s">
        <v>71</v>
      </c>
      <c r="F28" s="2">
        <v>38662</v>
      </c>
      <c r="G28" s="5">
        <v>14.81</v>
      </c>
    </row>
    <row r="29" spans="1:14" x14ac:dyDescent="0.25">
      <c r="A29" s="9">
        <v>44986</v>
      </c>
      <c r="B29" s="2" t="s">
        <v>122</v>
      </c>
      <c r="C29" s="2">
        <v>38043</v>
      </c>
      <c r="D29" s="2" t="s">
        <v>9</v>
      </c>
      <c r="E29" s="2" t="s">
        <v>69</v>
      </c>
      <c r="F29" s="2">
        <v>42404</v>
      </c>
      <c r="G29" s="5">
        <v>114.57</v>
      </c>
    </row>
    <row r="30" spans="1:14" x14ac:dyDescent="0.25">
      <c r="A30" s="9">
        <v>44986</v>
      </c>
      <c r="B30" s="2" t="s">
        <v>89</v>
      </c>
      <c r="C30" s="2">
        <v>38048</v>
      </c>
      <c r="D30" s="2" t="s">
        <v>9</v>
      </c>
      <c r="E30" s="2" t="s">
        <v>90</v>
      </c>
      <c r="F30" s="2">
        <v>378137</v>
      </c>
      <c r="G30" s="5">
        <v>1916.35</v>
      </c>
    </row>
    <row r="31" spans="1:14" x14ac:dyDescent="0.25">
      <c r="A31" s="9">
        <v>44988</v>
      </c>
      <c r="B31" s="2" t="s">
        <v>123</v>
      </c>
      <c r="C31" s="2">
        <v>37598</v>
      </c>
      <c r="D31" s="2" t="s">
        <v>9</v>
      </c>
      <c r="E31" s="2" t="s">
        <v>124</v>
      </c>
      <c r="F31" s="4">
        <v>44986</v>
      </c>
      <c r="G31" s="5">
        <v>39</v>
      </c>
    </row>
    <row r="32" spans="1:14" x14ac:dyDescent="0.25">
      <c r="A32" s="9">
        <v>44991</v>
      </c>
      <c r="B32" s="2" t="s">
        <v>125</v>
      </c>
      <c r="C32" s="2">
        <v>38043</v>
      </c>
      <c r="D32" s="2" t="s">
        <v>9</v>
      </c>
      <c r="E32" s="2" t="s">
        <v>71</v>
      </c>
      <c r="F32" s="2">
        <v>2171</v>
      </c>
      <c r="G32" s="5">
        <v>39.18</v>
      </c>
      <c r="H32" s="8" t="s">
        <v>37</v>
      </c>
      <c r="M32" s="6">
        <f t="shared" ref="M32" si="2">G32</f>
        <v>39.18</v>
      </c>
    </row>
    <row r="33" spans="1:13" x14ac:dyDescent="0.25">
      <c r="A33" s="9">
        <v>44992</v>
      </c>
      <c r="B33" s="2" t="s">
        <v>126</v>
      </c>
      <c r="C33" s="2">
        <v>37598</v>
      </c>
      <c r="D33" s="2" t="s">
        <v>9</v>
      </c>
      <c r="E33" s="2" t="s">
        <v>47</v>
      </c>
      <c r="F33" s="2">
        <v>11696416</v>
      </c>
      <c r="G33" s="5">
        <v>443.8</v>
      </c>
    </row>
    <row r="34" spans="1:13" x14ac:dyDescent="0.25">
      <c r="A34" s="9">
        <v>44993</v>
      </c>
      <c r="B34" s="2" t="s">
        <v>127</v>
      </c>
      <c r="C34" s="2">
        <v>37871</v>
      </c>
      <c r="D34" s="2" t="s">
        <v>9</v>
      </c>
      <c r="E34" s="2" t="s">
        <v>128</v>
      </c>
      <c r="F34" s="2" t="s">
        <v>129</v>
      </c>
      <c r="G34" s="5">
        <v>843.78</v>
      </c>
      <c r="H34" s="8" t="s">
        <v>37</v>
      </c>
      <c r="M34" s="6">
        <f t="shared" ref="M34:M37" si="3">G34</f>
        <v>843.78</v>
      </c>
    </row>
    <row r="35" spans="1:13" x14ac:dyDescent="0.25">
      <c r="A35" s="9">
        <v>44998</v>
      </c>
      <c r="B35" s="2" t="s">
        <v>130</v>
      </c>
      <c r="C35" s="2">
        <v>38267</v>
      </c>
      <c r="D35" s="2" t="s">
        <v>9</v>
      </c>
      <c r="E35" s="2" t="s">
        <v>131</v>
      </c>
      <c r="F35" s="2">
        <v>34</v>
      </c>
      <c r="G35" s="5">
        <v>49</v>
      </c>
      <c r="H35" s="8" t="s">
        <v>37</v>
      </c>
      <c r="M35" s="6">
        <f t="shared" si="3"/>
        <v>49</v>
      </c>
    </row>
    <row r="36" spans="1:13" x14ac:dyDescent="0.25">
      <c r="A36" s="9">
        <v>45000</v>
      </c>
      <c r="B36" s="2" t="s">
        <v>132</v>
      </c>
      <c r="C36" s="2">
        <v>37871</v>
      </c>
      <c r="D36" s="2" t="s">
        <v>9</v>
      </c>
      <c r="E36" s="2" t="s">
        <v>94</v>
      </c>
      <c r="F36" s="2">
        <v>2</v>
      </c>
      <c r="G36" s="5">
        <v>117.05</v>
      </c>
      <c r="H36" s="8" t="s">
        <v>37</v>
      </c>
      <c r="M36" s="6">
        <f t="shared" si="3"/>
        <v>117.05</v>
      </c>
    </row>
    <row r="37" spans="1:13" x14ac:dyDescent="0.25">
      <c r="A37" s="9">
        <v>45013</v>
      </c>
      <c r="B37" s="2" t="s">
        <v>133</v>
      </c>
      <c r="C37" s="2">
        <v>38043</v>
      </c>
      <c r="D37" s="2" t="s">
        <v>9</v>
      </c>
      <c r="E37" s="2" t="s">
        <v>71</v>
      </c>
      <c r="F37" s="2">
        <v>45026</v>
      </c>
      <c r="G37" s="5">
        <v>46.6</v>
      </c>
      <c r="H37" s="8" t="s">
        <v>37</v>
      </c>
      <c r="M37" s="6">
        <f t="shared" si="3"/>
        <v>46.6</v>
      </c>
    </row>
    <row r="38" spans="1:13" x14ac:dyDescent="0.25">
      <c r="A38" s="9">
        <v>45016</v>
      </c>
      <c r="B38" s="2" t="s">
        <v>74</v>
      </c>
      <c r="C38" s="2">
        <v>38647</v>
      </c>
      <c r="D38" s="2" t="s">
        <v>17</v>
      </c>
      <c r="G38" s="5">
        <v>51.22</v>
      </c>
    </row>
    <row r="39" spans="1:13" x14ac:dyDescent="0.25">
      <c r="A39" s="9">
        <v>45016</v>
      </c>
      <c r="B39" s="2" t="s">
        <v>104</v>
      </c>
      <c r="C39" s="2">
        <v>38647</v>
      </c>
      <c r="D39" s="2" t="s">
        <v>17</v>
      </c>
      <c r="G39" s="5">
        <v>252.78</v>
      </c>
    </row>
    <row r="40" spans="1:13" x14ac:dyDescent="0.25">
      <c r="A40" s="9">
        <v>45017</v>
      </c>
      <c r="B40" s="2" t="s">
        <v>89</v>
      </c>
      <c r="C40" s="2">
        <v>38821</v>
      </c>
      <c r="D40" s="2" t="s">
        <v>9</v>
      </c>
      <c r="E40" s="2" t="s">
        <v>90</v>
      </c>
      <c r="F40" s="2">
        <v>384991</v>
      </c>
      <c r="G40" s="5">
        <v>2165.06</v>
      </c>
    </row>
    <row r="41" spans="1:13" x14ac:dyDescent="0.25">
      <c r="A41" s="9">
        <v>45017</v>
      </c>
      <c r="B41" s="2" t="s">
        <v>134</v>
      </c>
      <c r="C41" s="2">
        <v>39279</v>
      </c>
      <c r="D41" s="2" t="s">
        <v>9</v>
      </c>
      <c r="E41" s="2" t="s">
        <v>135</v>
      </c>
      <c r="F41" s="2" t="s">
        <v>136</v>
      </c>
      <c r="G41" s="5">
        <v>9</v>
      </c>
      <c r="H41" s="8" t="s">
        <v>37</v>
      </c>
      <c r="M41" s="6">
        <f t="shared" ref="M41" si="4">G41</f>
        <v>9</v>
      </c>
    </row>
    <row r="42" spans="1:13" x14ac:dyDescent="0.25">
      <c r="A42" s="9">
        <v>45017</v>
      </c>
      <c r="B42" s="2" t="s">
        <v>137</v>
      </c>
      <c r="C42" s="2">
        <v>39279</v>
      </c>
      <c r="D42" s="2" t="s">
        <v>9</v>
      </c>
      <c r="E42" s="2" t="s">
        <v>138</v>
      </c>
      <c r="F42" s="2">
        <v>362629</v>
      </c>
      <c r="G42" s="5">
        <v>29.21</v>
      </c>
    </row>
    <row r="43" spans="1:13" x14ac:dyDescent="0.25">
      <c r="A43" s="9">
        <v>45019</v>
      </c>
      <c r="B43" s="2" t="s">
        <v>139</v>
      </c>
      <c r="C43" s="2">
        <v>38564</v>
      </c>
      <c r="D43" s="2" t="s">
        <v>9</v>
      </c>
      <c r="E43" s="2" t="s">
        <v>128</v>
      </c>
      <c r="F43" s="2" t="s">
        <v>140</v>
      </c>
      <c r="G43" s="5">
        <v>2401.38</v>
      </c>
      <c r="H43" s="8" t="s">
        <v>37</v>
      </c>
      <c r="M43" s="6">
        <f t="shared" ref="M43" si="5">G43</f>
        <v>2401.38</v>
      </c>
    </row>
    <row r="44" spans="1:13" x14ac:dyDescent="0.25">
      <c r="A44" s="9">
        <v>45019</v>
      </c>
      <c r="B44" s="2" t="s">
        <v>141</v>
      </c>
      <c r="C44" s="2">
        <v>39066</v>
      </c>
      <c r="D44" s="2" t="s">
        <v>9</v>
      </c>
      <c r="E44" s="2" t="s">
        <v>114</v>
      </c>
      <c r="F44" s="2" t="s">
        <v>142</v>
      </c>
      <c r="G44" s="5">
        <v>846.94</v>
      </c>
    </row>
    <row r="45" spans="1:13" x14ac:dyDescent="0.25">
      <c r="A45" s="9">
        <v>45028</v>
      </c>
      <c r="B45" s="2" t="s">
        <v>143</v>
      </c>
      <c r="C45" s="2">
        <v>39066</v>
      </c>
      <c r="D45" s="2" t="s">
        <v>9</v>
      </c>
      <c r="E45" s="2" t="s">
        <v>114</v>
      </c>
      <c r="F45" s="2" t="s">
        <v>144</v>
      </c>
      <c r="G45" s="5">
        <v>114.44</v>
      </c>
    </row>
    <row r="46" spans="1:13" x14ac:dyDescent="0.25">
      <c r="A46" s="9">
        <v>45031</v>
      </c>
      <c r="B46" s="2" t="s">
        <v>145</v>
      </c>
      <c r="C46" s="2">
        <v>39499</v>
      </c>
      <c r="D46" s="2" t="s">
        <v>9</v>
      </c>
      <c r="E46" s="2" t="s">
        <v>114</v>
      </c>
      <c r="F46" s="2" t="s">
        <v>146</v>
      </c>
      <c r="G46" s="5">
        <v>13.28</v>
      </c>
    </row>
    <row r="47" spans="1:13" x14ac:dyDescent="0.25">
      <c r="A47" s="9">
        <v>45033</v>
      </c>
      <c r="B47" s="2" t="s">
        <v>147</v>
      </c>
      <c r="C47" s="2">
        <v>39066</v>
      </c>
      <c r="D47" s="2" t="s">
        <v>9</v>
      </c>
      <c r="E47" s="2" t="s">
        <v>148</v>
      </c>
      <c r="F47" s="9">
        <v>45033</v>
      </c>
      <c r="G47" s="5">
        <v>200</v>
      </c>
      <c r="H47" s="8" t="s">
        <v>37</v>
      </c>
      <c r="L47" s="6">
        <f>G47</f>
        <v>200</v>
      </c>
    </row>
    <row r="48" spans="1:13" x14ac:dyDescent="0.25">
      <c r="A48" s="9">
        <v>45034</v>
      </c>
      <c r="B48" s="2" t="s">
        <v>149</v>
      </c>
      <c r="C48" s="2">
        <v>39279</v>
      </c>
      <c r="D48" s="2" t="s">
        <v>9</v>
      </c>
      <c r="E48" s="2" t="s">
        <v>92</v>
      </c>
      <c r="F48" s="2">
        <v>21475</v>
      </c>
      <c r="G48" s="5">
        <v>659.32</v>
      </c>
      <c r="H48" s="8" t="s">
        <v>37</v>
      </c>
      <c r="M48" s="6">
        <f t="shared" ref="M48" si="6">G48</f>
        <v>659.32</v>
      </c>
    </row>
    <row r="49" spans="1:13" x14ac:dyDescent="0.25">
      <c r="A49" s="9">
        <v>45035</v>
      </c>
      <c r="B49" s="2" t="s">
        <v>150</v>
      </c>
      <c r="C49" s="2">
        <v>39279</v>
      </c>
      <c r="D49" s="2" t="s">
        <v>9</v>
      </c>
      <c r="E49" s="2" t="s">
        <v>47</v>
      </c>
      <c r="F49" s="2">
        <v>11699763</v>
      </c>
      <c r="G49" s="5">
        <v>1505.2</v>
      </c>
      <c r="H49" s="8" t="s">
        <v>37</v>
      </c>
      <c r="J49" s="6">
        <f>G49</f>
        <v>1505.2</v>
      </c>
    </row>
    <row r="50" spans="1:13" x14ac:dyDescent="0.25">
      <c r="A50" s="9">
        <v>45036</v>
      </c>
      <c r="B50" s="2" t="s">
        <v>127</v>
      </c>
      <c r="C50" s="2">
        <v>39279</v>
      </c>
      <c r="D50" s="2" t="s">
        <v>9</v>
      </c>
      <c r="E50" s="2" t="s">
        <v>128</v>
      </c>
      <c r="F50" s="2" t="s">
        <v>151</v>
      </c>
      <c r="G50" s="5">
        <v>436.44</v>
      </c>
      <c r="H50" s="8" t="s">
        <v>37</v>
      </c>
      <c r="M50" s="6">
        <f t="shared" ref="M50" si="7">G50</f>
        <v>436.44</v>
      </c>
    </row>
    <row r="51" spans="1:13" x14ac:dyDescent="0.25">
      <c r="A51" s="9">
        <v>45046</v>
      </c>
      <c r="B51" s="2" t="s">
        <v>74</v>
      </c>
      <c r="C51" s="2">
        <v>39699</v>
      </c>
      <c r="D51" s="2" t="s">
        <v>17</v>
      </c>
      <c r="G51" s="5">
        <v>60.58</v>
      </c>
    </row>
    <row r="52" spans="1:13" x14ac:dyDescent="0.25">
      <c r="A52" s="9">
        <v>45046</v>
      </c>
      <c r="B52" s="2" t="s">
        <v>104</v>
      </c>
      <c r="C52" s="2">
        <v>39699</v>
      </c>
      <c r="D52" s="2" t="s">
        <v>17</v>
      </c>
      <c r="G52" s="5">
        <v>310.99</v>
      </c>
    </row>
    <row r="53" spans="1:13" x14ac:dyDescent="0.25">
      <c r="A53" s="9">
        <v>45047</v>
      </c>
      <c r="B53" s="2" t="s">
        <v>89</v>
      </c>
      <c r="C53" s="2">
        <v>39815</v>
      </c>
      <c r="D53" s="2" t="s">
        <v>9</v>
      </c>
      <c r="E53" s="2" t="s">
        <v>90</v>
      </c>
      <c r="F53" s="2">
        <v>391712</v>
      </c>
      <c r="G53" s="5">
        <v>1882.85</v>
      </c>
    </row>
    <row r="54" spans="1:13" x14ac:dyDescent="0.25">
      <c r="A54" s="9">
        <v>45047</v>
      </c>
      <c r="B54" s="2" t="s">
        <v>152</v>
      </c>
      <c r="C54" s="2">
        <v>40200</v>
      </c>
      <c r="D54" s="2" t="s">
        <v>9</v>
      </c>
      <c r="E54" s="2" t="s">
        <v>119</v>
      </c>
      <c r="F54" s="2">
        <v>630289</v>
      </c>
      <c r="G54" s="5">
        <v>51.47</v>
      </c>
      <c r="H54" s="8" t="s">
        <v>37</v>
      </c>
      <c r="M54" s="6">
        <f t="shared" ref="M54:M55" si="8">G54</f>
        <v>51.47</v>
      </c>
    </row>
    <row r="55" spans="1:13" x14ac:dyDescent="0.25">
      <c r="A55" s="9">
        <v>45051</v>
      </c>
      <c r="B55" s="2" t="s">
        <v>153</v>
      </c>
      <c r="C55" s="2">
        <v>40200</v>
      </c>
      <c r="D55" s="2" t="s">
        <v>9</v>
      </c>
      <c r="E55" s="2" t="s">
        <v>71</v>
      </c>
      <c r="F55" s="2">
        <v>5349</v>
      </c>
      <c r="G55" s="5">
        <v>152.82</v>
      </c>
      <c r="H55" s="8" t="s">
        <v>37</v>
      </c>
      <c r="M55" s="6">
        <f t="shared" si="8"/>
        <v>152.82</v>
      </c>
    </row>
    <row r="56" spans="1:13" x14ac:dyDescent="0.25">
      <c r="A56" s="9">
        <v>45056</v>
      </c>
      <c r="B56" s="2" t="s">
        <v>154</v>
      </c>
      <c r="C56" s="2">
        <v>40200</v>
      </c>
      <c r="D56" s="2" t="s">
        <v>9</v>
      </c>
      <c r="E56" s="2" t="s">
        <v>155</v>
      </c>
      <c r="F56" s="2" t="s">
        <v>156</v>
      </c>
      <c r="G56" s="5">
        <v>64.86</v>
      </c>
    </row>
    <row r="57" spans="1:13" x14ac:dyDescent="0.25">
      <c r="A57" s="9">
        <v>45077</v>
      </c>
      <c r="B57" s="2" t="s">
        <v>81</v>
      </c>
      <c r="C57" s="2">
        <v>40637</v>
      </c>
      <c r="D57" s="2" t="s">
        <v>17</v>
      </c>
      <c r="G57" s="5">
        <v>49.78</v>
      </c>
    </row>
    <row r="58" spans="1:13" x14ac:dyDescent="0.25">
      <c r="A58" s="9">
        <v>45077</v>
      </c>
      <c r="B58" s="2" t="s">
        <v>74</v>
      </c>
      <c r="C58" s="2">
        <v>40773</v>
      </c>
      <c r="D58" s="2" t="s">
        <v>17</v>
      </c>
      <c r="G58" s="5">
        <v>84.61</v>
      </c>
    </row>
    <row r="59" spans="1:13" x14ac:dyDescent="0.25">
      <c r="A59" s="9">
        <v>45077</v>
      </c>
      <c r="B59" s="2" t="s">
        <v>104</v>
      </c>
      <c r="C59" s="2">
        <v>40773</v>
      </c>
      <c r="D59" s="2" t="s">
        <v>17</v>
      </c>
      <c r="G59" s="5">
        <v>202.48</v>
      </c>
    </row>
    <row r="60" spans="1:13" x14ac:dyDescent="0.25">
      <c r="A60" s="9">
        <v>45078</v>
      </c>
      <c r="B60" s="2" t="s">
        <v>89</v>
      </c>
      <c r="C60" s="2">
        <v>40763</v>
      </c>
      <c r="D60" s="2" t="s">
        <v>9</v>
      </c>
      <c r="E60" s="2" t="s">
        <v>90</v>
      </c>
      <c r="F60" s="2">
        <v>398039</v>
      </c>
      <c r="G60" s="5">
        <v>1903.87</v>
      </c>
    </row>
    <row r="61" spans="1:13" x14ac:dyDescent="0.25">
      <c r="A61" s="9">
        <v>45078</v>
      </c>
      <c r="B61" s="2" t="s">
        <v>157</v>
      </c>
      <c r="C61" s="2">
        <v>41664</v>
      </c>
      <c r="D61" s="2" t="s">
        <v>9</v>
      </c>
      <c r="E61" s="2" t="s">
        <v>158</v>
      </c>
      <c r="F61" s="2" t="s">
        <v>159</v>
      </c>
      <c r="G61" s="5">
        <v>40.28</v>
      </c>
      <c r="H61" s="8" t="s">
        <v>37</v>
      </c>
      <c r="M61" s="6">
        <f t="shared" ref="M61:M62" si="9">G61</f>
        <v>40.28</v>
      </c>
    </row>
    <row r="62" spans="1:13" x14ac:dyDescent="0.25">
      <c r="A62" s="9">
        <v>45078</v>
      </c>
      <c r="B62" s="2" t="s">
        <v>160</v>
      </c>
      <c r="C62" s="2">
        <v>41664</v>
      </c>
      <c r="D62" s="2" t="s">
        <v>9</v>
      </c>
      <c r="E62" s="2" t="s">
        <v>158</v>
      </c>
      <c r="F62" s="2" t="s">
        <v>161</v>
      </c>
      <c r="G62" s="5">
        <v>200</v>
      </c>
      <c r="H62" s="8" t="s">
        <v>37</v>
      </c>
      <c r="M62" s="6">
        <f t="shared" si="9"/>
        <v>200</v>
      </c>
    </row>
    <row r="63" spans="1:13" x14ac:dyDescent="0.25">
      <c r="A63" s="9">
        <v>45083</v>
      </c>
      <c r="B63" s="2" t="s">
        <v>162</v>
      </c>
      <c r="C63" s="2">
        <v>41195</v>
      </c>
      <c r="D63" s="2" t="s">
        <v>9</v>
      </c>
      <c r="E63" s="2" t="s">
        <v>114</v>
      </c>
      <c r="F63" s="2" t="s">
        <v>163</v>
      </c>
      <c r="G63" s="5">
        <v>178.05</v>
      </c>
    </row>
    <row r="64" spans="1:13" x14ac:dyDescent="0.25">
      <c r="A64" s="9">
        <v>45083</v>
      </c>
      <c r="B64" s="2" t="s">
        <v>162</v>
      </c>
      <c r="C64" s="2">
        <v>41202</v>
      </c>
      <c r="D64" s="2" t="s">
        <v>9</v>
      </c>
      <c r="E64" s="2" t="s">
        <v>114</v>
      </c>
      <c r="F64" s="2" t="s">
        <v>163</v>
      </c>
      <c r="G64" s="5">
        <v>-178.05</v>
      </c>
    </row>
    <row r="65" spans="1:13" x14ac:dyDescent="0.25">
      <c r="A65" s="9">
        <v>45083</v>
      </c>
      <c r="B65" s="2" t="s">
        <v>162</v>
      </c>
      <c r="C65" s="2">
        <v>41351</v>
      </c>
      <c r="D65" s="2" t="s">
        <v>9</v>
      </c>
      <c r="E65" s="2" t="s">
        <v>114</v>
      </c>
      <c r="F65" s="2" t="s">
        <v>163</v>
      </c>
      <c r="G65" s="5">
        <v>178.05</v>
      </c>
    </row>
    <row r="66" spans="1:13" x14ac:dyDescent="0.25">
      <c r="A66" s="9">
        <v>45085</v>
      </c>
      <c r="B66" s="2" t="s">
        <v>164</v>
      </c>
      <c r="C66" s="2">
        <v>41664</v>
      </c>
      <c r="D66" s="2" t="s">
        <v>9</v>
      </c>
      <c r="E66" s="2" t="s">
        <v>71</v>
      </c>
      <c r="F66" s="2">
        <v>9077</v>
      </c>
      <c r="G66" s="5">
        <v>127.25</v>
      </c>
      <c r="H66" s="8" t="s">
        <v>37</v>
      </c>
      <c r="J66" s="6">
        <f>G66</f>
        <v>127.25</v>
      </c>
    </row>
    <row r="67" spans="1:13" x14ac:dyDescent="0.25">
      <c r="A67" s="9">
        <v>45086</v>
      </c>
      <c r="B67" s="2" t="s">
        <v>165</v>
      </c>
      <c r="C67" s="2">
        <v>41664</v>
      </c>
      <c r="D67" s="2" t="s">
        <v>9</v>
      </c>
      <c r="E67" s="2" t="s">
        <v>155</v>
      </c>
      <c r="F67" s="2" t="s">
        <v>166</v>
      </c>
      <c r="G67" s="5">
        <v>69.34</v>
      </c>
      <c r="H67" s="8" t="s">
        <v>37</v>
      </c>
      <c r="M67" s="6">
        <f t="shared" ref="M67" si="10">G67</f>
        <v>69.34</v>
      </c>
    </row>
    <row r="68" spans="1:13" x14ac:dyDescent="0.25">
      <c r="A68" s="9">
        <v>45090</v>
      </c>
      <c r="B68" s="2" t="s">
        <v>167</v>
      </c>
      <c r="C68" s="2">
        <v>40965</v>
      </c>
      <c r="D68" s="2" t="s">
        <v>9</v>
      </c>
      <c r="E68" s="2" t="s">
        <v>168</v>
      </c>
      <c r="F68" s="2">
        <v>20971</v>
      </c>
      <c r="G68" s="5">
        <v>31.8</v>
      </c>
      <c r="H68" s="8" t="s">
        <v>37</v>
      </c>
      <c r="I68" s="6">
        <f>G68</f>
        <v>31.8</v>
      </c>
    </row>
    <row r="69" spans="1:13" x14ac:dyDescent="0.25">
      <c r="A69" s="9">
        <v>45090</v>
      </c>
      <c r="B69" s="2" t="s">
        <v>169</v>
      </c>
      <c r="C69" s="2">
        <v>41664</v>
      </c>
      <c r="D69" s="2" t="s">
        <v>9</v>
      </c>
      <c r="E69" s="2" t="s">
        <v>168</v>
      </c>
      <c r="F69" s="2">
        <v>20971</v>
      </c>
      <c r="G69" s="5">
        <v>31.8</v>
      </c>
      <c r="H69" s="8" t="s">
        <v>37</v>
      </c>
      <c r="I69" s="6">
        <f>G69</f>
        <v>31.8</v>
      </c>
    </row>
    <row r="70" spans="1:13" x14ac:dyDescent="0.25">
      <c r="A70" s="9">
        <v>45090</v>
      </c>
      <c r="B70" s="2" t="s">
        <v>160</v>
      </c>
      <c r="C70" s="2">
        <v>41664</v>
      </c>
      <c r="D70" s="2" t="s">
        <v>9</v>
      </c>
      <c r="E70" s="2" t="s">
        <v>170</v>
      </c>
      <c r="F70" s="2">
        <v>22</v>
      </c>
      <c r="G70" s="5">
        <v>106.09</v>
      </c>
      <c r="H70" s="8" t="s">
        <v>37</v>
      </c>
      <c r="M70" s="6">
        <f t="shared" ref="M70" si="11">G70</f>
        <v>106.09</v>
      </c>
    </row>
    <row r="71" spans="1:13" x14ac:dyDescent="0.25">
      <c r="A71" s="9">
        <v>45091</v>
      </c>
      <c r="B71" s="2" t="s">
        <v>171</v>
      </c>
      <c r="C71" s="2">
        <v>41664</v>
      </c>
      <c r="D71" s="2" t="s">
        <v>9</v>
      </c>
      <c r="E71" s="2" t="s">
        <v>71</v>
      </c>
      <c r="F71" s="2">
        <v>7765</v>
      </c>
      <c r="G71" s="5">
        <v>128.9</v>
      </c>
      <c r="H71" s="8" t="s">
        <v>37</v>
      </c>
      <c r="J71" s="6">
        <f>G71</f>
        <v>128.9</v>
      </c>
    </row>
    <row r="72" spans="1:13" x14ac:dyDescent="0.25">
      <c r="A72" s="9">
        <v>45092</v>
      </c>
      <c r="B72" s="2" t="s">
        <v>172</v>
      </c>
      <c r="C72" s="2">
        <v>41664</v>
      </c>
      <c r="D72" s="2" t="s">
        <v>9</v>
      </c>
      <c r="E72" s="2" t="s">
        <v>106</v>
      </c>
      <c r="F72" s="2">
        <v>11072</v>
      </c>
      <c r="G72" s="5">
        <v>465.79</v>
      </c>
      <c r="H72" s="8" t="s">
        <v>37</v>
      </c>
      <c r="L72" s="6">
        <f>G72</f>
        <v>465.79</v>
      </c>
    </row>
    <row r="73" spans="1:13" x14ac:dyDescent="0.25">
      <c r="A73" s="9">
        <v>45092</v>
      </c>
      <c r="B73" s="2" t="s">
        <v>172</v>
      </c>
      <c r="C73" s="2">
        <v>41664</v>
      </c>
      <c r="D73" s="2" t="s">
        <v>9</v>
      </c>
      <c r="E73" s="2" t="s">
        <v>173</v>
      </c>
      <c r="F73" s="9">
        <v>45092</v>
      </c>
      <c r="G73" s="5">
        <v>320</v>
      </c>
      <c r="H73" s="8" t="s">
        <v>37</v>
      </c>
      <c r="L73" s="6">
        <f>G73</f>
        <v>320</v>
      </c>
    </row>
    <row r="74" spans="1:13" x14ac:dyDescent="0.25">
      <c r="A74" s="9">
        <v>45092</v>
      </c>
      <c r="B74" s="2" t="s">
        <v>174</v>
      </c>
      <c r="C74" s="2">
        <v>41664</v>
      </c>
      <c r="D74" s="2" t="s">
        <v>9</v>
      </c>
      <c r="E74" s="2" t="s">
        <v>175</v>
      </c>
      <c r="F74" s="2">
        <v>225</v>
      </c>
      <c r="G74" s="5">
        <v>87.12</v>
      </c>
      <c r="H74" s="8" t="s">
        <v>37</v>
      </c>
      <c r="L74" s="6">
        <f t="shared" ref="L74:L75" si="12">G74</f>
        <v>87.12</v>
      </c>
    </row>
    <row r="75" spans="1:13" x14ac:dyDescent="0.25">
      <c r="A75" s="9">
        <v>45093</v>
      </c>
      <c r="B75" s="2" t="s">
        <v>176</v>
      </c>
      <c r="C75" s="2">
        <v>41195</v>
      </c>
      <c r="D75" s="2" t="s">
        <v>9</v>
      </c>
      <c r="E75" s="2" t="s">
        <v>177</v>
      </c>
      <c r="F75" s="2">
        <v>19537</v>
      </c>
      <c r="G75" s="5">
        <v>42.35</v>
      </c>
      <c r="H75" s="8" t="s">
        <v>37</v>
      </c>
      <c r="L75" s="6">
        <f t="shared" si="12"/>
        <v>42.35</v>
      </c>
    </row>
    <row r="76" spans="1:13" x14ac:dyDescent="0.25">
      <c r="A76" s="9">
        <v>45107</v>
      </c>
      <c r="B76" s="2" t="s">
        <v>88</v>
      </c>
      <c r="C76" s="2">
        <v>41536</v>
      </c>
      <c r="D76" s="2" t="s">
        <v>17</v>
      </c>
      <c r="G76" s="5">
        <v>667.51</v>
      </c>
    </row>
    <row r="77" spans="1:13" x14ac:dyDescent="0.25">
      <c r="A77" s="9">
        <v>45107</v>
      </c>
      <c r="B77" s="2" t="s">
        <v>78</v>
      </c>
      <c r="C77" s="2">
        <v>41536</v>
      </c>
      <c r="D77" s="2" t="s">
        <v>17</v>
      </c>
      <c r="G77" s="5">
        <v>25.87</v>
      </c>
    </row>
    <row r="78" spans="1:13" x14ac:dyDescent="0.25">
      <c r="A78" s="9">
        <v>45107</v>
      </c>
      <c r="B78" s="2" t="s">
        <v>79</v>
      </c>
      <c r="C78" s="2">
        <v>41536</v>
      </c>
      <c r="D78" s="2" t="s">
        <v>17</v>
      </c>
      <c r="G78" s="5">
        <v>0.7</v>
      </c>
    </row>
    <row r="79" spans="1:13" x14ac:dyDescent="0.25">
      <c r="A79" s="9">
        <v>45107</v>
      </c>
      <c r="B79" s="2" t="s">
        <v>87</v>
      </c>
      <c r="C79" s="2">
        <v>41536</v>
      </c>
      <c r="D79" s="2" t="s">
        <v>17</v>
      </c>
      <c r="G79" s="5">
        <v>3.22</v>
      </c>
    </row>
    <row r="80" spans="1:13" x14ac:dyDescent="0.25">
      <c r="A80" s="9">
        <v>45107</v>
      </c>
      <c r="B80" s="2" t="s">
        <v>80</v>
      </c>
      <c r="C80" s="2">
        <v>41536</v>
      </c>
      <c r="D80" s="2" t="s">
        <v>17</v>
      </c>
      <c r="G80" s="5">
        <v>33.97</v>
      </c>
    </row>
    <row r="81" spans="1:13" x14ac:dyDescent="0.25">
      <c r="A81" s="9">
        <v>45107</v>
      </c>
      <c r="B81" s="2" t="s">
        <v>178</v>
      </c>
      <c r="C81" s="2">
        <v>41536</v>
      </c>
      <c r="D81" s="2" t="s">
        <v>17</v>
      </c>
      <c r="G81" s="5">
        <v>1230.8800000000001</v>
      </c>
    </row>
    <row r="82" spans="1:13" x14ac:dyDescent="0.25">
      <c r="A82" s="9">
        <v>45107</v>
      </c>
      <c r="B82" s="2" t="s">
        <v>81</v>
      </c>
      <c r="C82" s="2">
        <v>41536</v>
      </c>
      <c r="D82" s="2" t="s">
        <v>17</v>
      </c>
      <c r="G82" s="5">
        <v>6908.96</v>
      </c>
      <c r="H82" s="8" t="s">
        <v>37</v>
      </c>
      <c r="L82" s="6">
        <f t="shared" ref="L82" si="13">G82</f>
        <v>6908.96</v>
      </c>
    </row>
    <row r="83" spans="1:13" x14ac:dyDescent="0.25">
      <c r="A83" s="9">
        <v>45107</v>
      </c>
      <c r="B83" s="2" t="s">
        <v>84</v>
      </c>
      <c r="C83" s="2">
        <v>41536</v>
      </c>
      <c r="D83" s="2" t="s">
        <v>17</v>
      </c>
      <c r="G83" s="5">
        <v>111.17</v>
      </c>
    </row>
    <row r="84" spans="1:13" x14ac:dyDescent="0.25">
      <c r="A84" s="9">
        <v>45107</v>
      </c>
      <c r="B84" s="2" t="s">
        <v>85</v>
      </c>
      <c r="C84" s="2">
        <v>41536</v>
      </c>
      <c r="D84" s="2" t="s">
        <v>17</v>
      </c>
      <c r="G84" s="5">
        <v>475.96</v>
      </c>
    </row>
    <row r="85" spans="1:13" x14ac:dyDescent="0.25">
      <c r="A85" s="9">
        <v>45107</v>
      </c>
      <c r="B85" s="2" t="s">
        <v>179</v>
      </c>
      <c r="C85" s="2">
        <v>41536</v>
      </c>
      <c r="D85" s="2" t="s">
        <v>17</v>
      </c>
      <c r="G85" s="5">
        <v>261.18</v>
      </c>
    </row>
    <row r="86" spans="1:13" x14ac:dyDescent="0.25">
      <c r="A86" s="9">
        <v>45107</v>
      </c>
      <c r="B86" s="2" t="s">
        <v>86</v>
      </c>
      <c r="C86" s="2">
        <v>41536</v>
      </c>
      <c r="D86" s="2" t="s">
        <v>17</v>
      </c>
      <c r="G86" s="5">
        <v>397.39</v>
      </c>
    </row>
    <row r="87" spans="1:13" x14ac:dyDescent="0.25">
      <c r="A87" s="9">
        <v>45107</v>
      </c>
      <c r="B87" s="2" t="s">
        <v>74</v>
      </c>
      <c r="C87" s="2">
        <v>41790</v>
      </c>
      <c r="D87" s="2" t="s">
        <v>17</v>
      </c>
      <c r="G87" s="5">
        <v>-243.17</v>
      </c>
    </row>
    <row r="88" spans="1:13" x14ac:dyDescent="0.25">
      <c r="A88" s="9">
        <v>45107</v>
      </c>
      <c r="B88" s="2" t="s">
        <v>104</v>
      </c>
      <c r="C88" s="2">
        <v>41790</v>
      </c>
      <c r="D88" s="2" t="s">
        <v>17</v>
      </c>
      <c r="G88" s="5">
        <v>1001.96</v>
      </c>
    </row>
    <row r="89" spans="1:13" x14ac:dyDescent="0.25">
      <c r="A89" s="9">
        <v>45108</v>
      </c>
      <c r="B89" s="2" t="s">
        <v>172</v>
      </c>
      <c r="C89" s="2">
        <v>41666</v>
      </c>
      <c r="D89" s="2" t="s">
        <v>9</v>
      </c>
      <c r="E89" s="2" t="s">
        <v>180</v>
      </c>
      <c r="F89" s="2">
        <v>2</v>
      </c>
      <c r="G89" s="5">
        <v>492</v>
      </c>
      <c r="H89" s="8" t="s">
        <v>37</v>
      </c>
      <c r="L89" s="6">
        <f t="shared" ref="L89" si="14">G89</f>
        <v>492</v>
      </c>
    </row>
    <row r="90" spans="1:13" x14ac:dyDescent="0.25">
      <c r="A90" s="9">
        <v>45108</v>
      </c>
      <c r="B90" s="2" t="s">
        <v>89</v>
      </c>
      <c r="C90" s="2">
        <v>41934</v>
      </c>
      <c r="D90" s="2" t="s">
        <v>9</v>
      </c>
      <c r="E90" s="2" t="s">
        <v>90</v>
      </c>
      <c r="F90" s="2">
        <v>404973</v>
      </c>
      <c r="G90" s="5">
        <v>1879.06</v>
      </c>
    </row>
    <row r="91" spans="1:13" x14ac:dyDescent="0.25">
      <c r="A91" s="9">
        <v>45108</v>
      </c>
      <c r="B91" s="2" t="s">
        <v>181</v>
      </c>
      <c r="C91" s="2">
        <v>41935</v>
      </c>
      <c r="D91" s="2" t="s">
        <v>9</v>
      </c>
      <c r="E91" s="2" t="s">
        <v>76</v>
      </c>
      <c r="F91" s="2">
        <v>70677134</v>
      </c>
      <c r="G91" s="5">
        <v>1570</v>
      </c>
      <c r="H91" s="8" t="s">
        <v>37</v>
      </c>
      <c r="I91" s="6">
        <f>G91</f>
        <v>1570</v>
      </c>
    </row>
    <row r="92" spans="1:13" x14ac:dyDescent="0.25">
      <c r="A92" s="9">
        <v>45108</v>
      </c>
      <c r="B92" s="2" t="s">
        <v>182</v>
      </c>
      <c r="C92" s="2">
        <v>42625</v>
      </c>
      <c r="D92" s="2" t="s">
        <v>9</v>
      </c>
      <c r="E92" s="2" t="s">
        <v>183</v>
      </c>
      <c r="F92" s="2" t="s">
        <v>184</v>
      </c>
      <c r="G92" s="5">
        <v>931</v>
      </c>
    </row>
    <row r="93" spans="1:13" x14ac:dyDescent="0.25">
      <c r="A93" s="9">
        <v>45108</v>
      </c>
      <c r="B93" s="2" t="s">
        <v>185</v>
      </c>
      <c r="C93" s="2">
        <v>42760</v>
      </c>
      <c r="D93" s="2" t="s">
        <v>9</v>
      </c>
      <c r="E93" s="2" t="s">
        <v>186</v>
      </c>
      <c r="F93" s="2" t="s">
        <v>187</v>
      </c>
      <c r="G93" s="5">
        <v>20.25</v>
      </c>
      <c r="H93" s="8" t="s">
        <v>37</v>
      </c>
      <c r="L93" s="6">
        <f t="shared" ref="L93" si="15">G93</f>
        <v>20.25</v>
      </c>
    </row>
    <row r="94" spans="1:13" x14ac:dyDescent="0.25">
      <c r="A94" s="9">
        <v>45110</v>
      </c>
      <c r="B94" s="2" t="s">
        <v>188</v>
      </c>
      <c r="C94" s="2">
        <v>42124</v>
      </c>
      <c r="D94" s="2" t="s">
        <v>9</v>
      </c>
      <c r="E94" s="2" t="s">
        <v>124</v>
      </c>
      <c r="F94" s="4">
        <v>45108</v>
      </c>
      <c r="G94" s="5">
        <v>39</v>
      </c>
    </row>
    <row r="95" spans="1:13" x14ac:dyDescent="0.25">
      <c r="A95" s="9">
        <v>45128</v>
      </c>
      <c r="B95" s="2" t="s">
        <v>189</v>
      </c>
      <c r="C95" s="2">
        <v>42408</v>
      </c>
      <c r="D95" s="2" t="s">
        <v>9</v>
      </c>
      <c r="E95" s="2" t="s">
        <v>66</v>
      </c>
      <c r="F95" s="2">
        <v>67681</v>
      </c>
      <c r="G95" s="5">
        <v>500</v>
      </c>
      <c r="H95" s="8" t="s">
        <v>37</v>
      </c>
      <c r="M95" s="6">
        <f t="shared" ref="M95" si="16">G95</f>
        <v>500</v>
      </c>
    </row>
    <row r="96" spans="1:13" x14ac:dyDescent="0.25">
      <c r="A96" s="9">
        <v>45132</v>
      </c>
      <c r="B96" s="2" t="s">
        <v>190</v>
      </c>
      <c r="C96" s="2">
        <v>42626</v>
      </c>
      <c r="D96" s="2" t="s">
        <v>9</v>
      </c>
      <c r="E96" s="2" t="s">
        <v>114</v>
      </c>
      <c r="F96" s="2" t="s">
        <v>191</v>
      </c>
      <c r="G96" s="5">
        <v>11.32</v>
      </c>
    </row>
    <row r="97" spans="1:13" x14ac:dyDescent="0.25">
      <c r="A97" s="9">
        <v>45138</v>
      </c>
      <c r="B97" s="2" t="s">
        <v>74</v>
      </c>
      <c r="C97" s="2">
        <v>42925</v>
      </c>
      <c r="D97" s="2" t="s">
        <v>17</v>
      </c>
      <c r="G97" s="5">
        <v>87.89</v>
      </c>
    </row>
    <row r="98" spans="1:13" x14ac:dyDescent="0.25">
      <c r="A98" s="9">
        <v>45138</v>
      </c>
      <c r="B98" s="2" t="s">
        <v>104</v>
      </c>
      <c r="C98" s="2">
        <v>42925</v>
      </c>
      <c r="D98" s="2" t="s">
        <v>17</v>
      </c>
      <c r="G98" s="5">
        <v>276.3</v>
      </c>
    </row>
    <row r="99" spans="1:13" x14ac:dyDescent="0.25">
      <c r="A99" s="9">
        <v>45139</v>
      </c>
      <c r="B99" s="2" t="s">
        <v>192</v>
      </c>
      <c r="C99" s="2">
        <v>42626</v>
      </c>
      <c r="D99" s="2" t="s">
        <v>9</v>
      </c>
      <c r="E99" s="2" t="s">
        <v>114</v>
      </c>
      <c r="F99" s="2" t="s">
        <v>193</v>
      </c>
      <c r="G99" s="5">
        <v>26.49</v>
      </c>
    </row>
    <row r="100" spans="1:13" x14ac:dyDescent="0.25">
      <c r="A100" s="9">
        <v>45139</v>
      </c>
      <c r="B100" s="2" t="s">
        <v>89</v>
      </c>
      <c r="C100" s="2">
        <v>43131</v>
      </c>
      <c r="D100" s="2" t="s">
        <v>9</v>
      </c>
      <c r="E100" s="2" t="s">
        <v>90</v>
      </c>
      <c r="F100" s="2">
        <v>411989</v>
      </c>
      <c r="G100" s="5">
        <v>1901.46</v>
      </c>
    </row>
    <row r="101" spans="1:13" x14ac:dyDescent="0.25">
      <c r="A101" s="9">
        <v>45139</v>
      </c>
      <c r="B101" s="2" t="s">
        <v>137</v>
      </c>
      <c r="C101" s="2">
        <v>43133</v>
      </c>
      <c r="D101" s="2" t="s">
        <v>9</v>
      </c>
      <c r="E101" s="2" t="s">
        <v>138</v>
      </c>
      <c r="F101" s="2" t="s">
        <v>194</v>
      </c>
      <c r="G101" s="5">
        <v>34.299999999999997</v>
      </c>
    </row>
    <row r="102" spans="1:13" x14ac:dyDescent="0.25">
      <c r="A102" s="9">
        <v>45140</v>
      </c>
      <c r="B102" s="2" t="s">
        <v>195</v>
      </c>
      <c r="C102" s="2">
        <v>43132</v>
      </c>
      <c r="D102" s="2" t="s">
        <v>9</v>
      </c>
      <c r="E102" s="2" t="s">
        <v>71</v>
      </c>
      <c r="F102" s="2">
        <v>728</v>
      </c>
      <c r="G102" s="5">
        <v>30.42</v>
      </c>
      <c r="H102" s="8" t="s">
        <v>37</v>
      </c>
      <c r="M102" s="6">
        <f t="shared" ref="M102" si="17">G102</f>
        <v>30.42</v>
      </c>
    </row>
    <row r="103" spans="1:13" x14ac:dyDescent="0.25">
      <c r="A103" s="9">
        <v>45140</v>
      </c>
      <c r="B103" s="2" t="s">
        <v>196</v>
      </c>
      <c r="C103" s="2">
        <v>43132</v>
      </c>
      <c r="D103" s="2" t="s">
        <v>9</v>
      </c>
      <c r="E103" s="2" t="s">
        <v>71</v>
      </c>
      <c r="F103" s="2">
        <v>728</v>
      </c>
      <c r="G103" s="5">
        <v>48.78</v>
      </c>
    </row>
    <row r="104" spans="1:13" x14ac:dyDescent="0.25">
      <c r="A104" s="9">
        <v>45141</v>
      </c>
      <c r="B104" s="2" t="s">
        <v>197</v>
      </c>
      <c r="C104" s="2">
        <v>43132</v>
      </c>
      <c r="D104" s="2" t="s">
        <v>9</v>
      </c>
      <c r="E104" s="2" t="s">
        <v>198</v>
      </c>
      <c r="F104" s="2">
        <v>154531</v>
      </c>
      <c r="G104" s="5">
        <v>231.31</v>
      </c>
      <c r="H104" s="8" t="s">
        <v>37</v>
      </c>
      <c r="M104" s="6">
        <f t="shared" ref="M104" si="18">G104</f>
        <v>231.31</v>
      </c>
    </row>
    <row r="105" spans="1:13" x14ac:dyDescent="0.25">
      <c r="A105" s="9">
        <v>45169</v>
      </c>
      <c r="B105" s="2" t="s">
        <v>81</v>
      </c>
      <c r="C105" s="2">
        <v>43837</v>
      </c>
      <c r="D105" s="2" t="s">
        <v>17</v>
      </c>
      <c r="G105" s="5">
        <v>357.63</v>
      </c>
    </row>
    <row r="106" spans="1:13" x14ac:dyDescent="0.25">
      <c r="A106" s="9">
        <v>45169</v>
      </c>
      <c r="B106" s="2" t="s">
        <v>74</v>
      </c>
      <c r="C106" s="2">
        <v>44043</v>
      </c>
      <c r="D106" s="2" t="s">
        <v>17</v>
      </c>
      <c r="G106" s="5">
        <v>53.62</v>
      </c>
    </row>
    <row r="107" spans="1:13" x14ac:dyDescent="0.25">
      <c r="A107" s="9">
        <v>45169</v>
      </c>
      <c r="B107" s="2" t="s">
        <v>104</v>
      </c>
      <c r="C107" s="2">
        <v>44043</v>
      </c>
      <c r="D107" s="2" t="s">
        <v>17</v>
      </c>
      <c r="G107" s="5">
        <v>223.22</v>
      </c>
    </row>
    <row r="108" spans="1:13" x14ac:dyDescent="0.25">
      <c r="A108" s="9">
        <v>45170</v>
      </c>
      <c r="C108" s="2">
        <v>43467</v>
      </c>
      <c r="D108" s="2" t="s">
        <v>199</v>
      </c>
      <c r="E108" s="2" t="s">
        <v>168</v>
      </c>
      <c r="F108" s="2">
        <v>20971</v>
      </c>
      <c r="G108" s="5">
        <v>-31.8</v>
      </c>
      <c r="H108" s="8" t="s">
        <v>37</v>
      </c>
      <c r="I108" s="6">
        <f>G108</f>
        <v>-31.8</v>
      </c>
    </row>
    <row r="109" spans="1:13" x14ac:dyDescent="0.25">
      <c r="A109" s="9">
        <v>45170</v>
      </c>
      <c r="B109" s="2" t="s">
        <v>200</v>
      </c>
      <c r="C109" s="2">
        <v>44150</v>
      </c>
      <c r="D109" s="2" t="s">
        <v>9</v>
      </c>
      <c r="E109" s="2" t="s">
        <v>47</v>
      </c>
      <c r="F109" s="2">
        <v>11708348</v>
      </c>
      <c r="G109" s="5">
        <v>53</v>
      </c>
      <c r="H109" s="8" t="s">
        <v>37</v>
      </c>
      <c r="K109" s="6">
        <f>G109</f>
        <v>53</v>
      </c>
    </row>
    <row r="110" spans="1:13" x14ac:dyDescent="0.25">
      <c r="A110" s="9">
        <v>45170</v>
      </c>
      <c r="B110" s="2" t="s">
        <v>89</v>
      </c>
      <c r="C110" s="2">
        <v>44396</v>
      </c>
      <c r="D110" s="2" t="s">
        <v>9</v>
      </c>
      <c r="E110" s="2" t="s">
        <v>90</v>
      </c>
      <c r="F110" s="2">
        <v>418811</v>
      </c>
      <c r="G110" s="5">
        <v>1955.61</v>
      </c>
    </row>
    <row r="111" spans="1:13" x14ac:dyDescent="0.25">
      <c r="A111" s="9">
        <v>45170</v>
      </c>
      <c r="B111" s="2" t="s">
        <v>201</v>
      </c>
      <c r="C111" s="2">
        <v>44696</v>
      </c>
      <c r="D111" s="2" t="s">
        <v>9</v>
      </c>
      <c r="E111" s="2" t="s">
        <v>202</v>
      </c>
      <c r="F111" s="2">
        <v>16</v>
      </c>
      <c r="G111" s="5">
        <v>61.61</v>
      </c>
      <c r="H111" s="8" t="s">
        <v>37</v>
      </c>
      <c r="M111" s="6">
        <f t="shared" ref="M111:M113" si="19">G111</f>
        <v>61.61</v>
      </c>
    </row>
    <row r="112" spans="1:13" x14ac:dyDescent="0.25">
      <c r="A112" s="9">
        <v>45170</v>
      </c>
      <c r="B112" s="2" t="s">
        <v>201</v>
      </c>
      <c r="C112" s="2">
        <v>44696</v>
      </c>
      <c r="D112" s="2" t="s">
        <v>9</v>
      </c>
      <c r="E112" s="2" t="s">
        <v>202</v>
      </c>
      <c r="F112" s="2">
        <v>17</v>
      </c>
      <c r="G112" s="5">
        <v>62.89</v>
      </c>
      <c r="H112" s="8" t="s">
        <v>37</v>
      </c>
      <c r="M112" s="6">
        <f t="shared" si="19"/>
        <v>62.89</v>
      </c>
    </row>
    <row r="113" spans="1:13" x14ac:dyDescent="0.25">
      <c r="A113" s="9">
        <v>45170</v>
      </c>
      <c r="B113" s="2" t="s">
        <v>203</v>
      </c>
      <c r="C113" s="2">
        <v>44698</v>
      </c>
      <c r="D113" s="2" t="s">
        <v>9</v>
      </c>
      <c r="E113" s="2" t="s">
        <v>128</v>
      </c>
      <c r="F113" s="2" t="s">
        <v>204</v>
      </c>
      <c r="G113" s="5">
        <v>830.54</v>
      </c>
      <c r="H113" s="8" t="s">
        <v>37</v>
      </c>
      <c r="M113" s="6">
        <f t="shared" si="19"/>
        <v>830.54</v>
      </c>
    </row>
    <row r="114" spans="1:13" x14ac:dyDescent="0.25">
      <c r="A114" s="9">
        <v>45170</v>
      </c>
      <c r="B114" s="2" t="s">
        <v>205</v>
      </c>
      <c r="C114" s="2">
        <v>44805</v>
      </c>
      <c r="D114" s="2" t="s">
        <v>9</v>
      </c>
      <c r="E114" s="2" t="s">
        <v>206</v>
      </c>
      <c r="F114" s="2">
        <v>47125</v>
      </c>
      <c r="G114" s="5">
        <v>35.51</v>
      </c>
    </row>
    <row r="115" spans="1:13" x14ac:dyDescent="0.25">
      <c r="A115" s="9">
        <v>45176</v>
      </c>
      <c r="B115" s="2" t="s">
        <v>207</v>
      </c>
      <c r="C115" s="2">
        <v>44805</v>
      </c>
      <c r="D115" s="2" t="s">
        <v>9</v>
      </c>
      <c r="E115" s="2" t="s">
        <v>208</v>
      </c>
      <c r="F115" s="2">
        <v>3.59</v>
      </c>
      <c r="G115" s="5">
        <v>3.59</v>
      </c>
      <c r="H115" s="8" t="s">
        <v>37</v>
      </c>
      <c r="M115" s="6">
        <f t="shared" ref="M115:M117" si="20">G115</f>
        <v>3.59</v>
      </c>
    </row>
    <row r="116" spans="1:13" x14ac:dyDescent="0.25">
      <c r="A116" s="9">
        <v>45176</v>
      </c>
      <c r="B116" s="2" t="s">
        <v>209</v>
      </c>
      <c r="C116" s="2">
        <v>44805</v>
      </c>
      <c r="D116" s="2" t="s">
        <v>9</v>
      </c>
      <c r="E116" s="2" t="s">
        <v>210</v>
      </c>
      <c r="F116" s="2" t="s">
        <v>211</v>
      </c>
      <c r="G116" s="5">
        <v>428.93</v>
      </c>
      <c r="H116" s="8" t="s">
        <v>37</v>
      </c>
      <c r="M116" s="6">
        <f t="shared" si="20"/>
        <v>428.93</v>
      </c>
    </row>
    <row r="117" spans="1:13" x14ac:dyDescent="0.25">
      <c r="A117" s="9">
        <v>45183</v>
      </c>
      <c r="B117" s="2" t="s">
        <v>212</v>
      </c>
      <c r="C117" s="2">
        <v>44805</v>
      </c>
      <c r="D117" s="2" t="s">
        <v>9</v>
      </c>
      <c r="E117" s="2" t="s">
        <v>71</v>
      </c>
      <c r="F117" s="2">
        <v>4688</v>
      </c>
      <c r="G117" s="5">
        <v>108.52</v>
      </c>
      <c r="H117" s="8" t="s">
        <v>37</v>
      </c>
      <c r="M117" s="6">
        <f t="shared" si="20"/>
        <v>108.52</v>
      </c>
    </row>
    <row r="118" spans="1:13" x14ac:dyDescent="0.25">
      <c r="A118" s="9">
        <v>45190</v>
      </c>
      <c r="B118" s="2" t="s">
        <v>213</v>
      </c>
      <c r="C118" s="2">
        <v>44165</v>
      </c>
      <c r="D118" s="2" t="s">
        <v>9</v>
      </c>
      <c r="E118" s="2" t="s">
        <v>214</v>
      </c>
      <c r="F118" s="4">
        <v>45170</v>
      </c>
      <c r="G118" s="5">
        <v>13.25</v>
      </c>
    </row>
    <row r="119" spans="1:13" x14ac:dyDescent="0.25">
      <c r="A119" s="9">
        <v>45199</v>
      </c>
      <c r="B119" s="2" t="s">
        <v>74</v>
      </c>
      <c r="C119" s="2">
        <v>45085</v>
      </c>
      <c r="D119" s="2" t="s">
        <v>17</v>
      </c>
      <c r="G119" s="5">
        <v>78.12</v>
      </c>
    </row>
    <row r="120" spans="1:13" x14ac:dyDescent="0.25">
      <c r="A120" s="9">
        <v>45199</v>
      </c>
      <c r="B120" s="2" t="s">
        <v>104</v>
      </c>
      <c r="C120" s="2">
        <v>45085</v>
      </c>
      <c r="D120" s="2" t="s">
        <v>17</v>
      </c>
      <c r="G120" s="5">
        <v>354.66</v>
      </c>
    </row>
    <row r="121" spans="1:13" x14ac:dyDescent="0.25">
      <c r="A121" s="9">
        <v>45200</v>
      </c>
      <c r="B121" s="2" t="s">
        <v>89</v>
      </c>
      <c r="C121" s="2">
        <v>45159</v>
      </c>
      <c r="D121" s="2" t="s">
        <v>9</v>
      </c>
      <c r="E121" s="2" t="s">
        <v>90</v>
      </c>
      <c r="F121" s="2">
        <v>424923</v>
      </c>
      <c r="G121" s="5">
        <v>1884.89</v>
      </c>
    </row>
    <row r="122" spans="1:13" x14ac:dyDescent="0.25">
      <c r="A122" s="9">
        <v>45200</v>
      </c>
      <c r="B122" s="2" t="s">
        <v>215</v>
      </c>
      <c r="C122" s="2">
        <v>45937</v>
      </c>
      <c r="D122" s="2" t="s">
        <v>9</v>
      </c>
      <c r="E122" s="2" t="s">
        <v>216</v>
      </c>
      <c r="F122" s="2" t="s">
        <v>217</v>
      </c>
      <c r="G122" s="5">
        <v>25</v>
      </c>
    </row>
    <row r="123" spans="1:13" x14ac:dyDescent="0.25">
      <c r="A123" s="9">
        <v>45200</v>
      </c>
      <c r="B123" s="2" t="s">
        <v>218</v>
      </c>
      <c r="C123" s="2">
        <v>45937</v>
      </c>
      <c r="D123" s="2" t="s">
        <v>9</v>
      </c>
      <c r="E123" s="2" t="s">
        <v>219</v>
      </c>
      <c r="F123" s="2">
        <v>101876688</v>
      </c>
      <c r="G123" s="5">
        <v>6</v>
      </c>
    </row>
    <row r="124" spans="1:13" x14ac:dyDescent="0.25">
      <c r="A124" s="9">
        <v>45200</v>
      </c>
      <c r="B124" s="2" t="s">
        <v>220</v>
      </c>
      <c r="C124" s="2">
        <v>45937</v>
      </c>
      <c r="D124" s="2" t="s">
        <v>9</v>
      </c>
      <c r="E124" s="2" t="s">
        <v>219</v>
      </c>
      <c r="F124" s="2">
        <v>101583438</v>
      </c>
      <c r="G124" s="5">
        <v>180</v>
      </c>
    </row>
    <row r="125" spans="1:13" x14ac:dyDescent="0.25">
      <c r="A125" s="9">
        <v>45201</v>
      </c>
      <c r="B125" s="2" t="s">
        <v>221</v>
      </c>
      <c r="C125" s="2">
        <v>45428</v>
      </c>
      <c r="D125" s="2" t="s">
        <v>9</v>
      </c>
      <c r="E125" s="2" t="s">
        <v>222</v>
      </c>
      <c r="F125" s="4">
        <v>45200</v>
      </c>
      <c r="G125" s="5">
        <v>125</v>
      </c>
    </row>
    <row r="126" spans="1:13" x14ac:dyDescent="0.25">
      <c r="A126" s="9">
        <v>45201</v>
      </c>
      <c r="B126" s="2" t="s">
        <v>223</v>
      </c>
      <c r="C126" s="2">
        <v>45937</v>
      </c>
      <c r="D126" s="2" t="s">
        <v>9</v>
      </c>
      <c r="E126" s="2" t="s">
        <v>224</v>
      </c>
      <c r="F126" s="2">
        <v>19</v>
      </c>
      <c r="G126" s="5">
        <v>21.14</v>
      </c>
      <c r="H126" s="8" t="s">
        <v>37</v>
      </c>
      <c r="M126" s="6">
        <f t="shared" ref="M126:M127" si="21">G126</f>
        <v>21.14</v>
      </c>
    </row>
    <row r="127" spans="1:13" x14ac:dyDescent="0.25">
      <c r="A127" s="9">
        <v>45202</v>
      </c>
      <c r="B127" s="2" t="s">
        <v>225</v>
      </c>
      <c r="C127" s="2">
        <v>45937</v>
      </c>
      <c r="D127" s="2" t="s">
        <v>9</v>
      </c>
      <c r="E127" s="2" t="s">
        <v>226</v>
      </c>
      <c r="F127" s="2">
        <v>7971</v>
      </c>
      <c r="G127" s="5">
        <v>223.88</v>
      </c>
      <c r="H127" s="8" t="s">
        <v>37</v>
      </c>
      <c r="M127" s="6">
        <f t="shared" si="21"/>
        <v>223.88</v>
      </c>
    </row>
    <row r="128" spans="1:13" x14ac:dyDescent="0.25">
      <c r="A128" s="9">
        <v>45230</v>
      </c>
      <c r="B128" s="2" t="s">
        <v>227</v>
      </c>
      <c r="C128" s="2">
        <v>45642</v>
      </c>
      <c r="D128" s="2" t="s">
        <v>9</v>
      </c>
      <c r="E128" s="2" t="s">
        <v>228</v>
      </c>
      <c r="F128" s="2">
        <v>445183</v>
      </c>
      <c r="G128" s="5">
        <v>120.98</v>
      </c>
    </row>
    <row r="129" spans="1:13" x14ac:dyDescent="0.25">
      <c r="A129" s="9">
        <v>45230</v>
      </c>
      <c r="B129" s="2" t="s">
        <v>74</v>
      </c>
      <c r="C129" s="2">
        <v>46302</v>
      </c>
      <c r="D129" s="2" t="s">
        <v>17</v>
      </c>
      <c r="G129" s="5">
        <v>59.8</v>
      </c>
    </row>
    <row r="130" spans="1:13" x14ac:dyDescent="0.25">
      <c r="A130" s="9">
        <v>45230</v>
      </c>
      <c r="B130" s="2" t="s">
        <v>104</v>
      </c>
      <c r="C130" s="2">
        <v>46302</v>
      </c>
      <c r="D130" s="2" t="s">
        <v>17</v>
      </c>
      <c r="G130" s="5">
        <v>342.46</v>
      </c>
    </row>
    <row r="131" spans="1:13" x14ac:dyDescent="0.25">
      <c r="A131" s="9">
        <v>45231</v>
      </c>
      <c r="B131" s="2" t="s">
        <v>229</v>
      </c>
      <c r="C131" s="2">
        <v>45959</v>
      </c>
      <c r="D131" s="2" t="s">
        <v>9</v>
      </c>
      <c r="E131" s="2" t="s">
        <v>117</v>
      </c>
      <c r="F131" s="2">
        <v>4215</v>
      </c>
      <c r="G131" s="5">
        <v>105</v>
      </c>
    </row>
    <row r="132" spans="1:13" x14ac:dyDescent="0.25">
      <c r="A132" s="9">
        <v>45260</v>
      </c>
      <c r="B132" s="2" t="s">
        <v>230</v>
      </c>
      <c r="C132" s="2">
        <v>47258</v>
      </c>
      <c r="D132" s="2" t="s">
        <v>9</v>
      </c>
      <c r="E132" s="2" t="s">
        <v>231</v>
      </c>
      <c r="F132" s="2">
        <v>5976</v>
      </c>
      <c r="G132" s="5">
        <v>2003.4</v>
      </c>
      <c r="H132" s="8" t="s">
        <v>37</v>
      </c>
      <c r="M132" s="6">
        <f t="shared" ref="M132" si="22">G132</f>
        <v>2003.4</v>
      </c>
    </row>
    <row r="133" spans="1:13" x14ac:dyDescent="0.25">
      <c r="A133" s="9">
        <v>45260</v>
      </c>
      <c r="B133" s="2" t="s">
        <v>74</v>
      </c>
      <c r="C133" s="2">
        <v>47294</v>
      </c>
      <c r="D133" s="2" t="s">
        <v>17</v>
      </c>
      <c r="G133" s="5">
        <v>166.25</v>
      </c>
    </row>
    <row r="134" spans="1:13" x14ac:dyDescent="0.25">
      <c r="A134" s="9">
        <v>45260</v>
      </c>
      <c r="B134" s="2" t="s">
        <v>104</v>
      </c>
      <c r="C134" s="2">
        <v>47294</v>
      </c>
      <c r="D134" s="2" t="s">
        <v>17</v>
      </c>
      <c r="G134" s="5">
        <v>279.41000000000003</v>
      </c>
    </row>
    <row r="135" spans="1:13" x14ac:dyDescent="0.25">
      <c r="A135" s="9">
        <v>45261</v>
      </c>
      <c r="B135" s="2" t="s">
        <v>232</v>
      </c>
      <c r="C135" s="2">
        <v>47257</v>
      </c>
      <c r="D135" s="2" t="s">
        <v>9</v>
      </c>
      <c r="E135" s="2" t="s">
        <v>233</v>
      </c>
      <c r="F135" s="2" t="s">
        <v>234</v>
      </c>
      <c r="G135" s="5">
        <v>20.5</v>
      </c>
      <c r="H135" s="8" t="s">
        <v>37</v>
      </c>
      <c r="M135" s="6">
        <f t="shared" ref="M135:M137" si="23">G135</f>
        <v>20.5</v>
      </c>
    </row>
    <row r="136" spans="1:13" x14ac:dyDescent="0.25">
      <c r="A136" s="9">
        <v>45261</v>
      </c>
      <c r="B136" s="2" t="s">
        <v>91</v>
      </c>
      <c r="C136" s="2">
        <v>47257</v>
      </c>
      <c r="D136" s="2" t="s">
        <v>9</v>
      </c>
      <c r="E136" s="2" t="s">
        <v>69</v>
      </c>
      <c r="F136" s="2">
        <v>9096</v>
      </c>
      <c r="G136" s="5">
        <v>68.94</v>
      </c>
      <c r="H136" s="8" t="s">
        <v>37</v>
      </c>
      <c r="M136" s="6">
        <f t="shared" si="23"/>
        <v>68.94</v>
      </c>
    </row>
    <row r="137" spans="1:13" x14ac:dyDescent="0.25">
      <c r="A137" s="9">
        <v>45261</v>
      </c>
      <c r="B137" s="2" t="s">
        <v>235</v>
      </c>
      <c r="C137" s="2">
        <v>47264</v>
      </c>
      <c r="D137" s="2" t="s">
        <v>9</v>
      </c>
      <c r="E137" s="2" t="s">
        <v>49</v>
      </c>
      <c r="F137" s="2">
        <v>7680</v>
      </c>
      <c r="G137" s="5">
        <v>525.53</v>
      </c>
      <c r="H137" s="8" t="s">
        <v>37</v>
      </c>
      <c r="M137" s="6">
        <f t="shared" si="23"/>
        <v>525.53</v>
      </c>
    </row>
    <row r="138" spans="1:13" x14ac:dyDescent="0.25">
      <c r="A138" s="9">
        <v>45261</v>
      </c>
      <c r="B138" s="2" t="s">
        <v>89</v>
      </c>
      <c r="C138" s="2">
        <v>47423</v>
      </c>
      <c r="D138" s="2" t="s">
        <v>9</v>
      </c>
      <c r="E138" s="2" t="s">
        <v>90</v>
      </c>
      <c r="F138" s="2">
        <v>438358</v>
      </c>
      <c r="G138" s="5">
        <v>3752.65</v>
      </c>
    </row>
    <row r="139" spans="1:13" x14ac:dyDescent="0.25">
      <c r="A139" s="9">
        <v>45266</v>
      </c>
      <c r="B139" s="2" t="s">
        <v>236</v>
      </c>
      <c r="C139" s="2">
        <v>47258</v>
      </c>
      <c r="D139" s="2" t="s">
        <v>9</v>
      </c>
      <c r="E139" s="2" t="s">
        <v>237</v>
      </c>
      <c r="F139" s="4">
        <v>45261</v>
      </c>
      <c r="G139" s="5">
        <v>225</v>
      </c>
      <c r="H139" s="8" t="s">
        <v>37</v>
      </c>
      <c r="M139" s="6">
        <f t="shared" ref="M139" si="24">G139</f>
        <v>225</v>
      </c>
    </row>
    <row r="140" spans="1:13" x14ac:dyDescent="0.25">
      <c r="A140" s="9">
        <v>45272</v>
      </c>
      <c r="B140" s="2" t="s">
        <v>238</v>
      </c>
      <c r="C140" s="2">
        <v>47028</v>
      </c>
      <c r="D140" s="2" t="s">
        <v>239</v>
      </c>
      <c r="G140" s="5">
        <v>-350</v>
      </c>
    </row>
    <row r="141" spans="1:13" x14ac:dyDescent="0.25">
      <c r="A141" s="9">
        <v>45275</v>
      </c>
      <c r="B141" s="2" t="s">
        <v>240</v>
      </c>
      <c r="C141" s="2">
        <v>47313</v>
      </c>
      <c r="D141" s="2" t="s">
        <v>17</v>
      </c>
      <c r="G141" s="5">
        <v>1517.15</v>
      </c>
    </row>
    <row r="142" spans="1:13" x14ac:dyDescent="0.25">
      <c r="A142" s="9">
        <v>45275</v>
      </c>
      <c r="B142" s="2" t="s">
        <v>241</v>
      </c>
      <c r="C142" s="2">
        <v>47314</v>
      </c>
      <c r="D142" s="2" t="s">
        <v>19</v>
      </c>
      <c r="G142" s="5">
        <v>276.86</v>
      </c>
    </row>
    <row r="143" spans="1:13" x14ac:dyDescent="0.25">
      <c r="A143" s="9">
        <v>45291</v>
      </c>
      <c r="B143" s="2" t="s">
        <v>74</v>
      </c>
      <c r="C143" s="2">
        <v>48182</v>
      </c>
      <c r="D143" s="2" t="s">
        <v>17</v>
      </c>
      <c r="G143" s="5">
        <v>486.01</v>
      </c>
    </row>
    <row r="144" spans="1:13" x14ac:dyDescent="0.25">
      <c r="A144" s="9">
        <v>45291</v>
      </c>
      <c r="B144" s="2" t="s">
        <v>104</v>
      </c>
      <c r="C144" s="2">
        <v>48182</v>
      </c>
      <c r="D144" s="2" t="s">
        <v>17</v>
      </c>
      <c r="G144" s="5">
        <v>319.58</v>
      </c>
    </row>
    <row r="145" spans="1:14" x14ac:dyDescent="0.25">
      <c r="A145" s="9">
        <v>44937</v>
      </c>
      <c r="B145" s="2" t="s">
        <v>242</v>
      </c>
      <c r="C145" s="2">
        <v>35674</v>
      </c>
      <c r="D145" s="2" t="s">
        <v>9</v>
      </c>
      <c r="E145" s="2" t="s">
        <v>243</v>
      </c>
      <c r="F145" s="2">
        <v>44927</v>
      </c>
      <c r="G145" s="5">
        <v>1287.99</v>
      </c>
    </row>
    <row r="146" spans="1:14" x14ac:dyDescent="0.25">
      <c r="A146" s="9">
        <v>44968</v>
      </c>
      <c r="B146" s="2" t="s">
        <v>244</v>
      </c>
      <c r="C146" s="2">
        <v>37129</v>
      </c>
      <c r="D146" s="2" t="s">
        <v>9</v>
      </c>
      <c r="E146" s="2" t="s">
        <v>245</v>
      </c>
      <c r="F146" s="2" t="s">
        <v>246</v>
      </c>
      <c r="G146" s="5">
        <v>357.47</v>
      </c>
    </row>
    <row r="147" spans="1:14" x14ac:dyDescent="0.25">
      <c r="A147" s="9">
        <v>44968</v>
      </c>
      <c r="B147" s="2" t="s">
        <v>247</v>
      </c>
      <c r="C147" s="2">
        <v>37129</v>
      </c>
      <c r="D147" s="2" t="s">
        <v>9</v>
      </c>
      <c r="E147" s="2" t="s">
        <v>245</v>
      </c>
      <c r="F147" s="2" t="s">
        <v>248</v>
      </c>
      <c r="G147" s="5">
        <v>357.47</v>
      </c>
    </row>
    <row r="148" spans="1:14" x14ac:dyDescent="0.25">
      <c r="A148" s="9">
        <v>44972</v>
      </c>
      <c r="B148" s="2" t="s">
        <v>249</v>
      </c>
      <c r="C148" s="2">
        <v>36760</v>
      </c>
      <c r="D148" s="2" t="s">
        <v>9</v>
      </c>
      <c r="E148" s="2" t="s">
        <v>250</v>
      </c>
      <c r="F148" s="2" t="s">
        <v>251</v>
      </c>
      <c r="G148" s="5">
        <v>700</v>
      </c>
    </row>
    <row r="149" spans="1:14" x14ac:dyDescent="0.25">
      <c r="A149" s="9">
        <v>44989</v>
      </c>
      <c r="B149" s="2" t="s">
        <v>252</v>
      </c>
      <c r="C149" s="2">
        <v>38047</v>
      </c>
      <c r="D149" s="2" t="s">
        <v>9</v>
      </c>
      <c r="E149" s="2" t="s">
        <v>253</v>
      </c>
      <c r="F149" s="2">
        <v>831</v>
      </c>
      <c r="G149" s="5">
        <v>689.58</v>
      </c>
    </row>
    <row r="150" spans="1:14" x14ac:dyDescent="0.25">
      <c r="A150" s="9">
        <v>44991</v>
      </c>
      <c r="B150" s="2" t="s">
        <v>254</v>
      </c>
      <c r="C150" s="2">
        <v>38047</v>
      </c>
      <c r="D150" s="2" t="s">
        <v>9</v>
      </c>
      <c r="E150" s="2" t="s">
        <v>255</v>
      </c>
      <c r="F150" s="2">
        <v>2103</v>
      </c>
      <c r="G150" s="5">
        <v>357.47</v>
      </c>
    </row>
    <row r="151" spans="1:14" x14ac:dyDescent="0.25">
      <c r="A151" s="9">
        <v>44991</v>
      </c>
      <c r="B151" s="2" t="s">
        <v>256</v>
      </c>
      <c r="C151" s="2">
        <v>38047</v>
      </c>
      <c r="D151" s="2" t="s">
        <v>9</v>
      </c>
      <c r="E151" s="2" t="s">
        <v>255</v>
      </c>
      <c r="F151" s="2">
        <v>503</v>
      </c>
      <c r="G151" s="5">
        <v>466.73</v>
      </c>
    </row>
    <row r="152" spans="1:14" x14ac:dyDescent="0.25">
      <c r="A152" s="9">
        <v>44992</v>
      </c>
      <c r="B152" s="2" t="s">
        <v>257</v>
      </c>
      <c r="C152" s="2">
        <v>37375</v>
      </c>
      <c r="D152" s="2" t="s">
        <v>9</v>
      </c>
      <c r="E152" s="2" t="s">
        <v>258</v>
      </c>
      <c r="F152" s="2" t="s">
        <v>259</v>
      </c>
      <c r="G152" s="5">
        <v>17.45</v>
      </c>
    </row>
    <row r="153" spans="1:14" x14ac:dyDescent="0.25">
      <c r="A153" s="9">
        <v>44993</v>
      </c>
      <c r="B153" s="2" t="s">
        <v>260</v>
      </c>
      <c r="C153" s="2">
        <v>37820</v>
      </c>
      <c r="D153" s="2" t="s">
        <v>9</v>
      </c>
      <c r="E153" s="2" t="s">
        <v>261</v>
      </c>
      <c r="F153" s="2" t="s">
        <v>262</v>
      </c>
      <c r="G153" s="5">
        <v>24.35</v>
      </c>
    </row>
    <row r="154" spans="1:14" x14ac:dyDescent="0.25">
      <c r="A154" s="9">
        <v>44993</v>
      </c>
      <c r="B154" s="2" t="s">
        <v>263</v>
      </c>
      <c r="C154" s="2">
        <v>37820</v>
      </c>
      <c r="D154" s="2" t="s">
        <v>9</v>
      </c>
      <c r="E154" s="2" t="s">
        <v>261</v>
      </c>
      <c r="F154" s="2" t="s">
        <v>262</v>
      </c>
      <c r="G154" s="5">
        <v>24.35</v>
      </c>
    </row>
    <row r="155" spans="1:14" x14ac:dyDescent="0.25">
      <c r="A155" s="9">
        <v>45108</v>
      </c>
      <c r="B155" s="2" t="s">
        <v>264</v>
      </c>
      <c r="C155" s="2">
        <v>42625</v>
      </c>
      <c r="D155" s="2" t="s">
        <v>9</v>
      </c>
      <c r="E155" s="2" t="s">
        <v>265</v>
      </c>
      <c r="F155" s="2">
        <v>1061</v>
      </c>
      <c r="G155" s="5">
        <v>1399.76</v>
      </c>
    </row>
    <row r="156" spans="1:14" x14ac:dyDescent="0.25">
      <c r="A156" s="9">
        <v>45108</v>
      </c>
      <c r="B156" s="2" t="s">
        <v>266</v>
      </c>
      <c r="C156" s="2">
        <v>42760</v>
      </c>
      <c r="D156" s="2" t="s">
        <v>9</v>
      </c>
      <c r="E156" s="2" t="s">
        <v>250</v>
      </c>
      <c r="F156" s="2" t="s">
        <v>267</v>
      </c>
      <c r="G156" s="5">
        <v>840</v>
      </c>
    </row>
    <row r="157" spans="1:14" x14ac:dyDescent="0.25">
      <c r="A157" s="9">
        <v>45259</v>
      </c>
      <c r="B157" s="2" t="s">
        <v>268</v>
      </c>
      <c r="C157" s="2">
        <v>46939</v>
      </c>
      <c r="D157" s="2" t="s">
        <v>9</v>
      </c>
      <c r="E157" s="2" t="s">
        <v>47</v>
      </c>
      <c r="F157" s="2">
        <v>11714320</v>
      </c>
      <c r="G157" s="5">
        <v>125</v>
      </c>
    </row>
    <row r="158" spans="1:14" x14ac:dyDescent="0.25">
      <c r="A158" s="9">
        <v>45271</v>
      </c>
      <c r="B158" s="2" t="s">
        <v>269</v>
      </c>
      <c r="C158" s="2">
        <v>47434</v>
      </c>
      <c r="D158" s="2" t="s">
        <v>9</v>
      </c>
      <c r="E158" s="2" t="s">
        <v>66</v>
      </c>
      <c r="F158" s="2">
        <v>45261</v>
      </c>
      <c r="G158" s="5">
        <v>750</v>
      </c>
      <c r="H158" s="8" t="s">
        <v>37</v>
      </c>
      <c r="N158" s="15">
        <f>G158</f>
        <v>750</v>
      </c>
    </row>
    <row r="159" spans="1:14" x14ac:dyDescent="0.25">
      <c r="A159" s="9">
        <v>44957</v>
      </c>
      <c r="B159" s="2" t="s">
        <v>88</v>
      </c>
      <c r="C159" s="2">
        <v>36503</v>
      </c>
      <c r="D159" s="2" t="s">
        <v>17</v>
      </c>
      <c r="G159" s="5">
        <v>126.92</v>
      </c>
    </row>
    <row r="160" spans="1:14" x14ac:dyDescent="0.25">
      <c r="A160" s="9">
        <v>44957</v>
      </c>
      <c r="B160" s="2" t="s">
        <v>78</v>
      </c>
      <c r="C160" s="2">
        <v>36503</v>
      </c>
      <c r="D160" s="2" t="s">
        <v>17</v>
      </c>
      <c r="G160" s="5">
        <v>4.05</v>
      </c>
    </row>
    <row r="161" spans="1:7" x14ac:dyDescent="0.25">
      <c r="A161" s="9">
        <v>44957</v>
      </c>
      <c r="B161" s="2" t="s">
        <v>79</v>
      </c>
      <c r="C161" s="2">
        <v>36503</v>
      </c>
      <c r="D161" s="2" t="s">
        <v>17</v>
      </c>
      <c r="G161" s="5">
        <v>0.13</v>
      </c>
    </row>
    <row r="162" spans="1:7" x14ac:dyDescent="0.25">
      <c r="A162" s="9">
        <v>44957</v>
      </c>
      <c r="B162" s="2" t="s">
        <v>87</v>
      </c>
      <c r="C162" s="2">
        <v>36503</v>
      </c>
      <c r="D162" s="2" t="s">
        <v>17</v>
      </c>
      <c r="G162" s="5">
        <v>0.77</v>
      </c>
    </row>
    <row r="163" spans="1:7" x14ac:dyDescent="0.25">
      <c r="A163" s="9">
        <v>44957</v>
      </c>
      <c r="B163" s="2" t="s">
        <v>80</v>
      </c>
      <c r="C163" s="2">
        <v>36503</v>
      </c>
      <c r="D163" s="2" t="s">
        <v>17</v>
      </c>
      <c r="G163" s="5">
        <v>5.23</v>
      </c>
    </row>
    <row r="164" spans="1:7" x14ac:dyDescent="0.25">
      <c r="A164" s="9">
        <v>44957</v>
      </c>
      <c r="B164" s="2" t="s">
        <v>178</v>
      </c>
      <c r="C164" s="2">
        <v>36503</v>
      </c>
      <c r="D164" s="2" t="s">
        <v>17</v>
      </c>
      <c r="G164" s="5">
        <v>331.38</v>
      </c>
    </row>
    <row r="165" spans="1:7" x14ac:dyDescent="0.25">
      <c r="A165" s="9">
        <v>44957</v>
      </c>
      <c r="B165" s="2" t="s">
        <v>81</v>
      </c>
      <c r="C165" s="2">
        <v>36503</v>
      </c>
      <c r="D165" s="2" t="s">
        <v>17</v>
      </c>
      <c r="G165" s="5">
        <v>829.3</v>
      </c>
    </row>
    <row r="166" spans="1:7" x14ac:dyDescent="0.25">
      <c r="A166" s="9">
        <v>44957</v>
      </c>
      <c r="B166" s="2" t="s">
        <v>82</v>
      </c>
      <c r="C166" s="2">
        <v>36503</v>
      </c>
      <c r="D166" s="2" t="s">
        <v>17</v>
      </c>
      <c r="G166" s="5">
        <v>2.99</v>
      </c>
    </row>
    <row r="167" spans="1:7" x14ac:dyDescent="0.25">
      <c r="A167" s="9">
        <v>44957</v>
      </c>
      <c r="B167" s="2" t="s">
        <v>83</v>
      </c>
      <c r="C167" s="2">
        <v>36503</v>
      </c>
      <c r="D167" s="2" t="s">
        <v>17</v>
      </c>
      <c r="G167" s="5">
        <v>5.86</v>
      </c>
    </row>
    <row r="168" spans="1:7" x14ac:dyDescent="0.25">
      <c r="A168" s="9">
        <v>44957</v>
      </c>
      <c r="B168" s="2" t="s">
        <v>84</v>
      </c>
      <c r="C168" s="2">
        <v>36503</v>
      </c>
      <c r="D168" s="2" t="s">
        <v>17</v>
      </c>
      <c r="G168" s="5">
        <v>14.54</v>
      </c>
    </row>
    <row r="169" spans="1:7" x14ac:dyDescent="0.25">
      <c r="A169" s="9">
        <v>44957</v>
      </c>
      <c r="B169" s="2" t="s">
        <v>85</v>
      </c>
      <c r="C169" s="2">
        <v>36503</v>
      </c>
      <c r="D169" s="2" t="s">
        <v>17</v>
      </c>
      <c r="G169" s="5">
        <v>62.24</v>
      </c>
    </row>
    <row r="170" spans="1:7" x14ac:dyDescent="0.25">
      <c r="A170" s="9">
        <v>44957</v>
      </c>
      <c r="B170" s="2" t="s">
        <v>86</v>
      </c>
      <c r="C170" s="2">
        <v>36503</v>
      </c>
      <c r="D170" s="2" t="s">
        <v>17</v>
      </c>
      <c r="G170" s="5">
        <v>52.32</v>
      </c>
    </row>
    <row r="171" spans="1:7" x14ac:dyDescent="0.25">
      <c r="A171" s="9">
        <v>44958</v>
      </c>
      <c r="B171" s="2" t="s">
        <v>270</v>
      </c>
      <c r="C171" s="2">
        <v>36267</v>
      </c>
      <c r="D171" s="2" t="s">
        <v>9</v>
      </c>
      <c r="E171" s="2" t="s">
        <v>271</v>
      </c>
      <c r="F171" s="2">
        <v>37502</v>
      </c>
      <c r="G171" s="5">
        <v>79.22</v>
      </c>
    </row>
    <row r="172" spans="1:7" x14ac:dyDescent="0.25">
      <c r="A172" s="9">
        <v>44960</v>
      </c>
      <c r="B172" s="2" t="s">
        <v>272</v>
      </c>
      <c r="C172" s="2">
        <v>36267</v>
      </c>
      <c r="D172" s="2" t="s">
        <v>9</v>
      </c>
      <c r="E172" s="2" t="s">
        <v>99</v>
      </c>
      <c r="F172" s="2">
        <v>44958</v>
      </c>
      <c r="G172" s="5">
        <v>15</v>
      </c>
    </row>
    <row r="173" spans="1:7" x14ac:dyDescent="0.25">
      <c r="A173" s="9">
        <v>44985</v>
      </c>
      <c r="B173" s="2" t="s">
        <v>88</v>
      </c>
      <c r="C173" s="2">
        <v>37579</v>
      </c>
      <c r="D173" s="2" t="s">
        <v>17</v>
      </c>
      <c r="G173" s="5">
        <v>115.33</v>
      </c>
    </row>
    <row r="174" spans="1:7" x14ac:dyDescent="0.25">
      <c r="A174" s="9">
        <v>44985</v>
      </c>
      <c r="B174" s="2" t="s">
        <v>78</v>
      </c>
      <c r="C174" s="2">
        <v>37579</v>
      </c>
      <c r="D174" s="2" t="s">
        <v>17</v>
      </c>
      <c r="G174" s="5">
        <v>4.0199999999999996</v>
      </c>
    </row>
    <row r="175" spans="1:7" x14ac:dyDescent="0.25">
      <c r="A175" s="9">
        <v>44985</v>
      </c>
      <c r="B175" s="2" t="s">
        <v>79</v>
      </c>
      <c r="C175" s="2">
        <v>37579</v>
      </c>
      <c r="D175" s="2" t="s">
        <v>17</v>
      </c>
      <c r="G175" s="5">
        <v>0.21</v>
      </c>
    </row>
    <row r="176" spans="1:7" x14ac:dyDescent="0.25">
      <c r="A176" s="9">
        <v>44985</v>
      </c>
      <c r="B176" s="2" t="s">
        <v>87</v>
      </c>
      <c r="C176" s="2">
        <v>37579</v>
      </c>
      <c r="D176" s="2" t="s">
        <v>17</v>
      </c>
      <c r="G176" s="5">
        <v>0.77</v>
      </c>
    </row>
    <row r="177" spans="1:7" x14ac:dyDescent="0.25">
      <c r="A177" s="9">
        <v>44985</v>
      </c>
      <c r="B177" s="2" t="s">
        <v>80</v>
      </c>
      <c r="C177" s="2">
        <v>37579</v>
      </c>
      <c r="D177" s="2" t="s">
        <v>17</v>
      </c>
      <c r="G177" s="5">
        <v>5.18</v>
      </c>
    </row>
    <row r="178" spans="1:7" x14ac:dyDescent="0.25">
      <c r="A178" s="9">
        <v>44985</v>
      </c>
      <c r="B178" s="2" t="s">
        <v>178</v>
      </c>
      <c r="C178" s="2">
        <v>37579</v>
      </c>
      <c r="D178" s="2" t="s">
        <v>17</v>
      </c>
      <c r="G178" s="5">
        <v>330.35</v>
      </c>
    </row>
    <row r="179" spans="1:7" x14ac:dyDescent="0.25">
      <c r="A179" s="9">
        <v>44985</v>
      </c>
      <c r="B179" s="2" t="s">
        <v>81</v>
      </c>
      <c r="C179" s="2">
        <v>37579</v>
      </c>
      <c r="D179" s="2" t="s">
        <v>17</v>
      </c>
      <c r="G179" s="5">
        <v>899.33</v>
      </c>
    </row>
    <row r="180" spans="1:7" x14ac:dyDescent="0.25">
      <c r="A180" s="9">
        <v>44985</v>
      </c>
      <c r="B180" s="2" t="s">
        <v>82</v>
      </c>
      <c r="C180" s="2">
        <v>37579</v>
      </c>
      <c r="D180" s="2" t="s">
        <v>17</v>
      </c>
      <c r="G180" s="5">
        <v>2.54</v>
      </c>
    </row>
    <row r="181" spans="1:7" x14ac:dyDescent="0.25">
      <c r="A181" s="9">
        <v>44985</v>
      </c>
      <c r="B181" s="2" t="s">
        <v>83</v>
      </c>
      <c r="C181" s="2">
        <v>37579</v>
      </c>
      <c r="D181" s="2" t="s">
        <v>17</v>
      </c>
      <c r="G181" s="5">
        <v>1.75</v>
      </c>
    </row>
    <row r="182" spans="1:7" x14ac:dyDescent="0.25">
      <c r="A182" s="9">
        <v>44985</v>
      </c>
      <c r="B182" s="2" t="s">
        <v>84</v>
      </c>
      <c r="C182" s="2">
        <v>37579</v>
      </c>
      <c r="D182" s="2" t="s">
        <v>17</v>
      </c>
      <c r="G182" s="5">
        <v>13.13</v>
      </c>
    </row>
    <row r="183" spans="1:7" x14ac:dyDescent="0.25">
      <c r="A183" s="9">
        <v>44985</v>
      </c>
      <c r="B183" s="2" t="s">
        <v>85</v>
      </c>
      <c r="C183" s="2">
        <v>37579</v>
      </c>
      <c r="D183" s="2" t="s">
        <v>17</v>
      </c>
      <c r="G183" s="5">
        <v>56.23</v>
      </c>
    </row>
    <row r="184" spans="1:7" x14ac:dyDescent="0.25">
      <c r="A184" s="9">
        <v>44985</v>
      </c>
      <c r="B184" s="2" t="s">
        <v>86</v>
      </c>
      <c r="C184" s="2">
        <v>37579</v>
      </c>
      <c r="D184" s="2" t="s">
        <v>17</v>
      </c>
      <c r="G184" s="5">
        <v>58.83</v>
      </c>
    </row>
    <row r="185" spans="1:7" x14ac:dyDescent="0.25">
      <c r="A185" s="9">
        <v>45012</v>
      </c>
      <c r="B185" s="2" t="s">
        <v>273</v>
      </c>
      <c r="C185" s="2">
        <v>38564</v>
      </c>
      <c r="D185" s="2" t="s">
        <v>9</v>
      </c>
      <c r="E185" s="2" t="s">
        <v>274</v>
      </c>
      <c r="F185" s="2" t="s">
        <v>275</v>
      </c>
      <c r="G185" s="5">
        <v>122</v>
      </c>
    </row>
    <row r="186" spans="1:7" x14ac:dyDescent="0.25">
      <c r="A186" s="9">
        <v>45016</v>
      </c>
      <c r="B186" s="2" t="s">
        <v>88</v>
      </c>
      <c r="C186" s="2">
        <v>38518</v>
      </c>
      <c r="D186" s="2" t="s">
        <v>17</v>
      </c>
      <c r="G186" s="5">
        <v>125.45</v>
      </c>
    </row>
    <row r="187" spans="1:7" x14ac:dyDescent="0.25">
      <c r="A187" s="9">
        <v>45016</v>
      </c>
      <c r="B187" s="2" t="s">
        <v>78</v>
      </c>
      <c r="C187" s="2">
        <v>38518</v>
      </c>
      <c r="D187" s="2" t="s">
        <v>17</v>
      </c>
      <c r="G187" s="5">
        <v>4</v>
      </c>
    </row>
    <row r="188" spans="1:7" x14ac:dyDescent="0.25">
      <c r="A188" s="9">
        <v>45016</v>
      </c>
      <c r="B188" s="2" t="s">
        <v>79</v>
      </c>
      <c r="C188" s="2">
        <v>38518</v>
      </c>
      <c r="D188" s="2" t="s">
        <v>17</v>
      </c>
      <c r="G188" s="5">
        <v>0.17</v>
      </c>
    </row>
    <row r="189" spans="1:7" x14ac:dyDescent="0.25">
      <c r="A189" s="9">
        <v>45016</v>
      </c>
      <c r="B189" s="2" t="s">
        <v>87</v>
      </c>
      <c r="C189" s="2">
        <v>38518</v>
      </c>
      <c r="D189" s="2" t="s">
        <v>17</v>
      </c>
      <c r="G189" s="5">
        <v>0.81</v>
      </c>
    </row>
    <row r="190" spans="1:7" x14ac:dyDescent="0.25">
      <c r="A190" s="9">
        <v>45016</v>
      </c>
      <c r="B190" s="2" t="s">
        <v>80</v>
      </c>
      <c r="C190" s="2">
        <v>38518</v>
      </c>
      <c r="D190" s="2" t="s">
        <v>17</v>
      </c>
      <c r="G190" s="5">
        <v>5.19</v>
      </c>
    </row>
    <row r="191" spans="1:7" x14ac:dyDescent="0.25">
      <c r="A191" s="9">
        <v>45016</v>
      </c>
      <c r="B191" s="2" t="s">
        <v>178</v>
      </c>
      <c r="C191" s="2">
        <v>38518</v>
      </c>
      <c r="D191" s="2" t="s">
        <v>17</v>
      </c>
      <c r="G191" s="5">
        <v>330.88</v>
      </c>
    </row>
    <row r="192" spans="1:7" x14ac:dyDescent="0.25">
      <c r="A192" s="9">
        <v>45016</v>
      </c>
      <c r="B192" s="2" t="s">
        <v>81</v>
      </c>
      <c r="C192" s="2">
        <v>38518</v>
      </c>
      <c r="D192" s="2" t="s">
        <v>17</v>
      </c>
      <c r="G192" s="5">
        <v>925.45</v>
      </c>
    </row>
    <row r="193" spans="1:7" x14ac:dyDescent="0.25">
      <c r="A193" s="9">
        <v>45016</v>
      </c>
      <c r="B193" s="2" t="s">
        <v>82</v>
      </c>
      <c r="C193" s="2">
        <v>38518</v>
      </c>
      <c r="D193" s="2" t="s">
        <v>17</v>
      </c>
      <c r="G193" s="5">
        <v>1.32</v>
      </c>
    </row>
    <row r="194" spans="1:7" x14ac:dyDescent="0.25">
      <c r="A194" s="9">
        <v>45016</v>
      </c>
      <c r="B194" s="2" t="s">
        <v>84</v>
      </c>
      <c r="C194" s="2">
        <v>38518</v>
      </c>
      <c r="D194" s="2" t="s">
        <v>17</v>
      </c>
      <c r="G194" s="5">
        <v>14.56</v>
      </c>
    </row>
    <row r="195" spans="1:7" x14ac:dyDescent="0.25">
      <c r="A195" s="9">
        <v>45016</v>
      </c>
      <c r="B195" s="2" t="s">
        <v>85</v>
      </c>
      <c r="C195" s="2">
        <v>38518</v>
      </c>
      <c r="D195" s="2" t="s">
        <v>17</v>
      </c>
      <c r="G195" s="5">
        <v>62.24</v>
      </c>
    </row>
    <row r="196" spans="1:7" x14ac:dyDescent="0.25">
      <c r="A196" s="9">
        <v>45016</v>
      </c>
      <c r="B196" s="2" t="s">
        <v>86</v>
      </c>
      <c r="C196" s="2">
        <v>38518</v>
      </c>
      <c r="D196" s="2" t="s">
        <v>17</v>
      </c>
      <c r="G196" s="5">
        <v>88.54</v>
      </c>
    </row>
    <row r="197" spans="1:7" x14ac:dyDescent="0.25">
      <c r="A197" s="9">
        <v>45021</v>
      </c>
      <c r="B197" s="2" t="s">
        <v>276</v>
      </c>
      <c r="C197" s="2">
        <v>39278</v>
      </c>
      <c r="D197" s="2" t="s">
        <v>9</v>
      </c>
      <c r="E197" s="2" t="s">
        <v>277</v>
      </c>
      <c r="F197" s="2">
        <v>6930667</v>
      </c>
      <c r="G197" s="5">
        <v>20</v>
      </c>
    </row>
    <row r="198" spans="1:7" x14ac:dyDescent="0.25">
      <c r="A198" s="9">
        <v>45026</v>
      </c>
      <c r="B198" s="2" t="s">
        <v>278</v>
      </c>
      <c r="C198" s="2">
        <v>39278</v>
      </c>
      <c r="D198" s="2" t="s">
        <v>9</v>
      </c>
      <c r="E198" s="2" t="s">
        <v>279</v>
      </c>
      <c r="F198" s="2">
        <v>45026</v>
      </c>
      <c r="G198" s="5">
        <v>14.27</v>
      </c>
    </row>
    <row r="199" spans="1:7" x14ac:dyDescent="0.25">
      <c r="A199" s="9">
        <v>45046</v>
      </c>
      <c r="B199" s="2" t="s">
        <v>88</v>
      </c>
      <c r="C199" s="2">
        <v>39661</v>
      </c>
      <c r="D199" s="2" t="s">
        <v>17</v>
      </c>
      <c r="G199" s="5">
        <v>113.65</v>
      </c>
    </row>
    <row r="200" spans="1:7" x14ac:dyDescent="0.25">
      <c r="A200" s="9">
        <v>45046</v>
      </c>
      <c r="B200" s="2" t="s">
        <v>78</v>
      </c>
      <c r="C200" s="2">
        <v>39661</v>
      </c>
      <c r="D200" s="2" t="s">
        <v>17</v>
      </c>
      <c r="G200" s="5">
        <v>4</v>
      </c>
    </row>
    <row r="201" spans="1:7" x14ac:dyDescent="0.25">
      <c r="A201" s="9">
        <v>45046</v>
      </c>
      <c r="B201" s="2" t="s">
        <v>79</v>
      </c>
      <c r="C201" s="2">
        <v>39661</v>
      </c>
      <c r="D201" s="2" t="s">
        <v>17</v>
      </c>
      <c r="G201" s="5">
        <v>0.19</v>
      </c>
    </row>
    <row r="202" spans="1:7" x14ac:dyDescent="0.25">
      <c r="A202" s="9">
        <v>45046</v>
      </c>
      <c r="B202" s="2" t="s">
        <v>87</v>
      </c>
      <c r="C202" s="2">
        <v>39661</v>
      </c>
      <c r="D202" s="2" t="s">
        <v>17</v>
      </c>
      <c r="G202" s="5">
        <v>0.76</v>
      </c>
    </row>
    <row r="203" spans="1:7" x14ac:dyDescent="0.25">
      <c r="A203" s="9">
        <v>45046</v>
      </c>
      <c r="B203" s="2" t="s">
        <v>80</v>
      </c>
      <c r="C203" s="2">
        <v>39661</v>
      </c>
      <c r="D203" s="2" t="s">
        <v>17</v>
      </c>
      <c r="G203" s="5">
        <v>5.19</v>
      </c>
    </row>
    <row r="204" spans="1:7" x14ac:dyDescent="0.25">
      <c r="A204" s="9">
        <v>45046</v>
      </c>
      <c r="B204" s="2" t="s">
        <v>178</v>
      </c>
      <c r="C204" s="2">
        <v>39661</v>
      </c>
      <c r="D204" s="2" t="s">
        <v>17</v>
      </c>
      <c r="G204" s="5">
        <v>331.37</v>
      </c>
    </row>
    <row r="205" spans="1:7" x14ac:dyDescent="0.25">
      <c r="A205" s="9">
        <v>45046</v>
      </c>
      <c r="B205" s="2" t="s">
        <v>81</v>
      </c>
      <c r="C205" s="2">
        <v>39661</v>
      </c>
      <c r="D205" s="2" t="s">
        <v>17</v>
      </c>
      <c r="G205" s="5">
        <v>950.92</v>
      </c>
    </row>
    <row r="206" spans="1:7" x14ac:dyDescent="0.25">
      <c r="A206" s="9">
        <v>45046</v>
      </c>
      <c r="B206" s="2" t="s">
        <v>84</v>
      </c>
      <c r="C206" s="2">
        <v>39661</v>
      </c>
      <c r="D206" s="2" t="s">
        <v>17</v>
      </c>
      <c r="G206" s="5">
        <v>13.9</v>
      </c>
    </row>
    <row r="207" spans="1:7" x14ac:dyDescent="0.25">
      <c r="A207" s="9">
        <v>45046</v>
      </c>
      <c r="B207" s="2" t="s">
        <v>85</v>
      </c>
      <c r="C207" s="2">
        <v>39661</v>
      </c>
      <c r="D207" s="2" t="s">
        <v>17</v>
      </c>
      <c r="G207" s="5">
        <v>59.24</v>
      </c>
    </row>
    <row r="208" spans="1:7" x14ac:dyDescent="0.25">
      <c r="A208" s="9">
        <v>45046</v>
      </c>
      <c r="B208" s="2" t="s">
        <v>86</v>
      </c>
      <c r="C208" s="2">
        <v>39661</v>
      </c>
      <c r="D208" s="2" t="s">
        <v>17</v>
      </c>
      <c r="G208" s="5">
        <v>59.25</v>
      </c>
    </row>
    <row r="209" spans="1:7" x14ac:dyDescent="0.25">
      <c r="A209" s="9">
        <v>45046</v>
      </c>
      <c r="B209" s="2" t="s">
        <v>88</v>
      </c>
      <c r="C209" s="2">
        <v>39662</v>
      </c>
      <c r="D209" s="2" t="s">
        <v>17</v>
      </c>
      <c r="G209" s="5">
        <v>-113.65</v>
      </c>
    </row>
    <row r="210" spans="1:7" x14ac:dyDescent="0.25">
      <c r="A210" s="9">
        <v>45046</v>
      </c>
      <c r="B210" s="2" t="s">
        <v>78</v>
      </c>
      <c r="C210" s="2">
        <v>39662</v>
      </c>
      <c r="D210" s="2" t="s">
        <v>17</v>
      </c>
      <c r="G210" s="5">
        <v>-4</v>
      </c>
    </row>
    <row r="211" spans="1:7" x14ac:dyDescent="0.25">
      <c r="A211" s="9">
        <v>45046</v>
      </c>
      <c r="B211" s="2" t="s">
        <v>79</v>
      </c>
      <c r="C211" s="2">
        <v>39662</v>
      </c>
      <c r="D211" s="2" t="s">
        <v>17</v>
      </c>
      <c r="G211" s="5">
        <v>-0.19</v>
      </c>
    </row>
    <row r="212" spans="1:7" x14ac:dyDescent="0.25">
      <c r="A212" s="9">
        <v>45046</v>
      </c>
      <c r="B212" s="2" t="s">
        <v>87</v>
      </c>
      <c r="C212" s="2">
        <v>39662</v>
      </c>
      <c r="D212" s="2" t="s">
        <v>17</v>
      </c>
      <c r="G212" s="5">
        <v>-0.76</v>
      </c>
    </row>
    <row r="213" spans="1:7" x14ac:dyDescent="0.25">
      <c r="A213" s="9">
        <v>45046</v>
      </c>
      <c r="B213" s="2" t="s">
        <v>80</v>
      </c>
      <c r="C213" s="2">
        <v>39662</v>
      </c>
      <c r="D213" s="2" t="s">
        <v>17</v>
      </c>
      <c r="G213" s="5">
        <v>-5.19</v>
      </c>
    </row>
    <row r="214" spans="1:7" x14ac:dyDescent="0.25">
      <c r="A214" s="9">
        <v>45046</v>
      </c>
      <c r="B214" s="2" t="s">
        <v>178</v>
      </c>
      <c r="C214" s="2">
        <v>39662</v>
      </c>
      <c r="D214" s="2" t="s">
        <v>17</v>
      </c>
      <c r="G214" s="5">
        <v>-331.37</v>
      </c>
    </row>
    <row r="215" spans="1:7" x14ac:dyDescent="0.25">
      <c r="A215" s="9">
        <v>45046</v>
      </c>
      <c r="B215" s="2" t="s">
        <v>81</v>
      </c>
      <c r="C215" s="2">
        <v>39662</v>
      </c>
      <c r="D215" s="2" t="s">
        <v>17</v>
      </c>
      <c r="G215" s="5">
        <v>-950.92</v>
      </c>
    </row>
    <row r="216" spans="1:7" x14ac:dyDescent="0.25">
      <c r="A216" s="9">
        <v>45046</v>
      </c>
      <c r="B216" s="2" t="s">
        <v>84</v>
      </c>
      <c r="C216" s="2">
        <v>39662</v>
      </c>
      <c r="D216" s="2" t="s">
        <v>17</v>
      </c>
      <c r="G216" s="5">
        <v>-13.9</v>
      </c>
    </row>
    <row r="217" spans="1:7" x14ac:dyDescent="0.25">
      <c r="A217" s="9">
        <v>45046</v>
      </c>
      <c r="B217" s="2" t="s">
        <v>85</v>
      </c>
      <c r="C217" s="2">
        <v>39662</v>
      </c>
      <c r="D217" s="2" t="s">
        <v>17</v>
      </c>
      <c r="G217" s="5">
        <v>-59.24</v>
      </c>
    </row>
    <row r="218" spans="1:7" x14ac:dyDescent="0.25">
      <c r="A218" s="9">
        <v>45046</v>
      </c>
      <c r="B218" s="2" t="s">
        <v>86</v>
      </c>
      <c r="C218" s="2">
        <v>39662</v>
      </c>
      <c r="D218" s="2" t="s">
        <v>17</v>
      </c>
      <c r="G218" s="5">
        <v>-59.25</v>
      </c>
    </row>
    <row r="219" spans="1:7" x14ac:dyDescent="0.25">
      <c r="A219" s="9">
        <v>45046</v>
      </c>
      <c r="B219" s="2" t="s">
        <v>88</v>
      </c>
      <c r="C219" s="2">
        <v>39663</v>
      </c>
      <c r="D219" s="2" t="s">
        <v>17</v>
      </c>
      <c r="G219" s="5">
        <v>113.65</v>
      </c>
    </row>
    <row r="220" spans="1:7" x14ac:dyDescent="0.25">
      <c r="A220" s="9">
        <v>45046</v>
      </c>
      <c r="B220" s="2" t="s">
        <v>78</v>
      </c>
      <c r="C220" s="2">
        <v>39663</v>
      </c>
      <c r="D220" s="2" t="s">
        <v>17</v>
      </c>
      <c r="G220" s="5">
        <v>4</v>
      </c>
    </row>
    <row r="221" spans="1:7" x14ac:dyDescent="0.25">
      <c r="A221" s="9">
        <v>45046</v>
      </c>
      <c r="B221" s="2" t="s">
        <v>79</v>
      </c>
      <c r="C221" s="2">
        <v>39663</v>
      </c>
      <c r="D221" s="2" t="s">
        <v>17</v>
      </c>
      <c r="G221" s="5">
        <v>0.19</v>
      </c>
    </row>
    <row r="222" spans="1:7" x14ac:dyDescent="0.25">
      <c r="A222" s="9">
        <v>45046</v>
      </c>
      <c r="B222" s="2" t="s">
        <v>87</v>
      </c>
      <c r="C222" s="2">
        <v>39663</v>
      </c>
      <c r="D222" s="2" t="s">
        <v>17</v>
      </c>
      <c r="G222" s="5">
        <v>0.76</v>
      </c>
    </row>
    <row r="223" spans="1:7" x14ac:dyDescent="0.25">
      <c r="A223" s="9">
        <v>45046</v>
      </c>
      <c r="B223" s="2" t="s">
        <v>80</v>
      </c>
      <c r="C223" s="2">
        <v>39663</v>
      </c>
      <c r="D223" s="2" t="s">
        <v>17</v>
      </c>
      <c r="G223" s="5">
        <v>5.19</v>
      </c>
    </row>
    <row r="224" spans="1:7" x14ac:dyDescent="0.25">
      <c r="A224" s="9">
        <v>45046</v>
      </c>
      <c r="B224" s="2" t="s">
        <v>178</v>
      </c>
      <c r="C224" s="2">
        <v>39663</v>
      </c>
      <c r="D224" s="2" t="s">
        <v>17</v>
      </c>
      <c r="G224" s="5">
        <v>331.37</v>
      </c>
    </row>
    <row r="225" spans="1:13" x14ac:dyDescent="0.25">
      <c r="A225" s="9">
        <v>45046</v>
      </c>
      <c r="B225" s="2" t="s">
        <v>81</v>
      </c>
      <c r="C225" s="2">
        <v>39663</v>
      </c>
      <c r="D225" s="2" t="s">
        <v>17</v>
      </c>
      <c r="G225" s="5">
        <v>950.92</v>
      </c>
    </row>
    <row r="226" spans="1:13" x14ac:dyDescent="0.25">
      <c r="A226" s="9">
        <v>45046</v>
      </c>
      <c r="B226" s="2" t="s">
        <v>84</v>
      </c>
      <c r="C226" s="2">
        <v>39663</v>
      </c>
      <c r="D226" s="2" t="s">
        <v>17</v>
      </c>
      <c r="G226" s="5">
        <v>13.9</v>
      </c>
    </row>
    <row r="227" spans="1:13" x14ac:dyDescent="0.25">
      <c r="A227" s="9">
        <v>45046</v>
      </c>
      <c r="B227" s="2" t="s">
        <v>85</v>
      </c>
      <c r="C227" s="2">
        <v>39663</v>
      </c>
      <c r="D227" s="2" t="s">
        <v>17</v>
      </c>
      <c r="G227" s="5">
        <v>59.24</v>
      </c>
    </row>
    <row r="228" spans="1:13" x14ac:dyDescent="0.25">
      <c r="A228" s="9">
        <v>45046</v>
      </c>
      <c r="B228" s="2" t="s">
        <v>86</v>
      </c>
      <c r="C228" s="2">
        <v>39663</v>
      </c>
      <c r="D228" s="2" t="s">
        <v>17</v>
      </c>
      <c r="G228" s="5">
        <v>59.25</v>
      </c>
    </row>
    <row r="229" spans="1:13" x14ac:dyDescent="0.25">
      <c r="A229" s="9">
        <v>45047</v>
      </c>
      <c r="B229" s="2" t="s">
        <v>280</v>
      </c>
      <c r="C229" s="2">
        <v>40200</v>
      </c>
      <c r="D229" s="2" t="s">
        <v>9</v>
      </c>
      <c r="E229" s="2" t="s">
        <v>279</v>
      </c>
      <c r="F229" s="2">
        <v>136231</v>
      </c>
      <c r="G229" s="5">
        <v>16.38</v>
      </c>
    </row>
    <row r="230" spans="1:13" x14ac:dyDescent="0.25">
      <c r="A230" s="9">
        <v>45055</v>
      </c>
      <c r="B230" s="2" t="s">
        <v>281</v>
      </c>
      <c r="C230" s="2">
        <v>39814</v>
      </c>
      <c r="D230" s="2" t="s">
        <v>9</v>
      </c>
      <c r="E230" s="2" t="s">
        <v>282</v>
      </c>
      <c r="F230" s="2">
        <v>45047</v>
      </c>
      <c r="G230" s="5">
        <v>279.02999999999997</v>
      </c>
    </row>
    <row r="231" spans="1:13" x14ac:dyDescent="0.25">
      <c r="A231" s="9">
        <v>45055</v>
      </c>
      <c r="B231" s="2" t="s">
        <v>283</v>
      </c>
      <c r="C231" s="2">
        <v>40200</v>
      </c>
      <c r="D231" s="2" t="s">
        <v>9</v>
      </c>
      <c r="E231" s="2" t="s">
        <v>284</v>
      </c>
      <c r="F231" s="2">
        <v>45055</v>
      </c>
      <c r="G231" s="5">
        <v>36.979999999999997</v>
      </c>
      <c r="H231" s="8" t="s">
        <v>37</v>
      </c>
      <c r="M231" s="6">
        <f t="shared" ref="M231" si="25">G231</f>
        <v>36.979999999999997</v>
      </c>
    </row>
    <row r="232" spans="1:13" x14ac:dyDescent="0.25">
      <c r="A232" s="9">
        <v>45057</v>
      </c>
      <c r="B232" s="2" t="s">
        <v>285</v>
      </c>
      <c r="C232" s="2">
        <v>39499</v>
      </c>
      <c r="D232" s="2" t="s">
        <v>9</v>
      </c>
      <c r="E232" s="2" t="s">
        <v>47</v>
      </c>
      <c r="F232" s="2" t="s">
        <v>286</v>
      </c>
      <c r="G232" s="5">
        <v>150</v>
      </c>
    </row>
    <row r="233" spans="1:13" x14ac:dyDescent="0.25">
      <c r="A233" s="9">
        <v>45077</v>
      </c>
      <c r="B233" s="2" t="s">
        <v>88</v>
      </c>
      <c r="C233" s="2">
        <v>40637</v>
      </c>
      <c r="D233" s="2" t="s">
        <v>17</v>
      </c>
      <c r="G233" s="5">
        <v>124.51</v>
      </c>
    </row>
    <row r="234" spans="1:13" x14ac:dyDescent="0.25">
      <c r="A234" s="9">
        <v>45077</v>
      </c>
      <c r="B234" s="2" t="s">
        <v>78</v>
      </c>
      <c r="C234" s="2">
        <v>40637</v>
      </c>
      <c r="D234" s="2" t="s">
        <v>17</v>
      </c>
      <c r="G234" s="5">
        <v>4.04</v>
      </c>
    </row>
    <row r="235" spans="1:13" x14ac:dyDescent="0.25">
      <c r="A235" s="9">
        <v>45077</v>
      </c>
      <c r="B235" s="2" t="s">
        <v>79</v>
      </c>
      <c r="C235" s="2">
        <v>40637</v>
      </c>
      <c r="D235" s="2" t="s">
        <v>17</v>
      </c>
      <c r="G235" s="5">
        <v>0.15</v>
      </c>
    </row>
    <row r="236" spans="1:13" x14ac:dyDescent="0.25">
      <c r="A236" s="9">
        <v>45077</v>
      </c>
      <c r="B236" s="2" t="s">
        <v>87</v>
      </c>
      <c r="C236" s="2">
        <v>40637</v>
      </c>
      <c r="D236" s="2" t="s">
        <v>17</v>
      </c>
      <c r="G236" s="5">
        <v>0.81</v>
      </c>
    </row>
    <row r="237" spans="1:13" x14ac:dyDescent="0.25">
      <c r="A237" s="9">
        <v>45077</v>
      </c>
      <c r="B237" s="2" t="s">
        <v>80</v>
      </c>
      <c r="C237" s="2">
        <v>40637</v>
      </c>
      <c r="D237" s="2" t="s">
        <v>17</v>
      </c>
      <c r="G237" s="5">
        <v>5.2</v>
      </c>
    </row>
    <row r="238" spans="1:13" x14ac:dyDescent="0.25">
      <c r="A238" s="9">
        <v>45077</v>
      </c>
      <c r="B238" s="2" t="s">
        <v>178</v>
      </c>
      <c r="C238" s="2">
        <v>40637</v>
      </c>
      <c r="D238" s="2" t="s">
        <v>17</v>
      </c>
      <c r="G238" s="5">
        <v>331.06</v>
      </c>
    </row>
    <row r="239" spans="1:13" x14ac:dyDescent="0.25">
      <c r="A239" s="9">
        <v>45077</v>
      </c>
      <c r="B239" s="2" t="s">
        <v>81</v>
      </c>
      <c r="C239" s="2">
        <v>40637</v>
      </c>
      <c r="D239" s="2" t="s">
        <v>17</v>
      </c>
      <c r="G239" s="5">
        <v>937.41</v>
      </c>
    </row>
    <row r="240" spans="1:13" x14ac:dyDescent="0.25">
      <c r="A240" s="9">
        <v>45077</v>
      </c>
      <c r="B240" s="2" t="s">
        <v>84</v>
      </c>
      <c r="C240" s="2">
        <v>40637</v>
      </c>
      <c r="D240" s="2" t="s">
        <v>17</v>
      </c>
      <c r="G240" s="5">
        <v>15.24</v>
      </c>
    </row>
    <row r="241" spans="1:7" x14ac:dyDescent="0.25">
      <c r="A241" s="9">
        <v>45077</v>
      </c>
      <c r="B241" s="2" t="s">
        <v>85</v>
      </c>
      <c r="C241" s="2">
        <v>40637</v>
      </c>
      <c r="D241" s="2" t="s">
        <v>17</v>
      </c>
      <c r="G241" s="5">
        <v>65.180000000000007</v>
      </c>
    </row>
    <row r="242" spans="1:7" x14ac:dyDescent="0.25">
      <c r="A242" s="9">
        <v>45077</v>
      </c>
      <c r="B242" s="2" t="s">
        <v>86</v>
      </c>
      <c r="C242" s="2">
        <v>40637</v>
      </c>
      <c r="D242" s="2" t="s">
        <v>17</v>
      </c>
      <c r="G242" s="5">
        <v>59.1</v>
      </c>
    </row>
    <row r="243" spans="1:7" x14ac:dyDescent="0.25">
      <c r="A243" s="9">
        <v>45107</v>
      </c>
      <c r="B243" s="2" t="s">
        <v>88</v>
      </c>
      <c r="C243" s="2">
        <v>41536</v>
      </c>
      <c r="D243" s="2" t="s">
        <v>17</v>
      </c>
      <c r="G243" s="5">
        <v>114.44</v>
      </c>
    </row>
    <row r="244" spans="1:7" x14ac:dyDescent="0.25">
      <c r="A244" s="9">
        <v>45107</v>
      </c>
      <c r="B244" s="2" t="s">
        <v>78</v>
      </c>
      <c r="C244" s="2">
        <v>41536</v>
      </c>
      <c r="D244" s="2" t="s">
        <v>17</v>
      </c>
      <c r="G244" s="5">
        <v>3.87</v>
      </c>
    </row>
    <row r="245" spans="1:7" x14ac:dyDescent="0.25">
      <c r="A245" s="9">
        <v>45107</v>
      </c>
      <c r="B245" s="2" t="s">
        <v>79</v>
      </c>
      <c r="C245" s="2">
        <v>41536</v>
      </c>
      <c r="D245" s="2" t="s">
        <v>17</v>
      </c>
      <c r="G245" s="5">
        <v>0.19</v>
      </c>
    </row>
    <row r="246" spans="1:7" x14ac:dyDescent="0.25">
      <c r="A246" s="9">
        <v>45107</v>
      </c>
      <c r="B246" s="2" t="s">
        <v>87</v>
      </c>
      <c r="C246" s="2">
        <v>41536</v>
      </c>
      <c r="D246" s="2" t="s">
        <v>17</v>
      </c>
      <c r="G246" s="5">
        <v>0.77</v>
      </c>
    </row>
    <row r="247" spans="1:7" x14ac:dyDescent="0.25">
      <c r="A247" s="9">
        <v>45107</v>
      </c>
      <c r="B247" s="2" t="s">
        <v>80</v>
      </c>
      <c r="C247" s="2">
        <v>41536</v>
      </c>
      <c r="D247" s="2" t="s">
        <v>17</v>
      </c>
      <c r="G247" s="5">
        <v>5</v>
      </c>
    </row>
    <row r="248" spans="1:7" x14ac:dyDescent="0.25">
      <c r="A248" s="9">
        <v>45107</v>
      </c>
      <c r="B248" s="2" t="s">
        <v>178</v>
      </c>
      <c r="C248" s="2">
        <v>41536</v>
      </c>
      <c r="D248" s="2" t="s">
        <v>17</v>
      </c>
      <c r="G248" s="5">
        <v>318.56</v>
      </c>
    </row>
    <row r="249" spans="1:7" x14ac:dyDescent="0.25">
      <c r="A249" s="9">
        <v>45107</v>
      </c>
      <c r="B249" s="2" t="s">
        <v>81</v>
      </c>
      <c r="C249" s="2">
        <v>41536</v>
      </c>
      <c r="D249" s="2" t="s">
        <v>17</v>
      </c>
      <c r="G249" s="5">
        <v>970.78</v>
      </c>
    </row>
    <row r="250" spans="1:7" x14ac:dyDescent="0.25">
      <c r="A250" s="9">
        <v>45107</v>
      </c>
      <c r="B250" s="2" t="s">
        <v>84</v>
      </c>
      <c r="C250" s="2">
        <v>41536</v>
      </c>
      <c r="D250" s="2" t="s">
        <v>17</v>
      </c>
      <c r="G250" s="5">
        <v>14.01</v>
      </c>
    </row>
    <row r="251" spans="1:7" x14ac:dyDescent="0.25">
      <c r="A251" s="9">
        <v>45107</v>
      </c>
      <c r="B251" s="2" t="s">
        <v>85</v>
      </c>
      <c r="C251" s="2">
        <v>41536</v>
      </c>
      <c r="D251" s="2" t="s">
        <v>17</v>
      </c>
      <c r="G251" s="5">
        <v>59.89</v>
      </c>
    </row>
    <row r="252" spans="1:7" x14ac:dyDescent="0.25">
      <c r="A252" s="9">
        <v>45107</v>
      </c>
      <c r="B252" s="2" t="s">
        <v>86</v>
      </c>
      <c r="C252" s="2">
        <v>41536</v>
      </c>
      <c r="D252" s="2" t="s">
        <v>17</v>
      </c>
      <c r="G252" s="5">
        <v>91.69</v>
      </c>
    </row>
    <row r="253" spans="1:7" x14ac:dyDescent="0.25">
      <c r="A253" s="9">
        <v>45138</v>
      </c>
      <c r="B253" s="2" t="s">
        <v>88</v>
      </c>
      <c r="C253" s="2">
        <v>42854</v>
      </c>
      <c r="D253" s="2" t="s">
        <v>17</v>
      </c>
      <c r="G253" s="5">
        <v>113.63</v>
      </c>
    </row>
    <row r="254" spans="1:7" x14ac:dyDescent="0.25">
      <c r="A254" s="9">
        <v>45138</v>
      </c>
      <c r="B254" s="2" t="s">
        <v>78</v>
      </c>
      <c r="C254" s="2">
        <v>42854</v>
      </c>
      <c r="D254" s="2" t="s">
        <v>17</v>
      </c>
      <c r="G254" s="5">
        <v>4.07</v>
      </c>
    </row>
    <row r="255" spans="1:7" x14ac:dyDescent="0.25">
      <c r="A255" s="9">
        <v>45138</v>
      </c>
      <c r="B255" s="2" t="s">
        <v>79</v>
      </c>
      <c r="C255" s="2">
        <v>42854</v>
      </c>
      <c r="D255" s="2" t="s">
        <v>17</v>
      </c>
      <c r="G255" s="5">
        <v>0.21</v>
      </c>
    </row>
    <row r="256" spans="1:7" x14ac:dyDescent="0.25">
      <c r="A256" s="9">
        <v>45138</v>
      </c>
      <c r="B256" s="2" t="s">
        <v>87</v>
      </c>
      <c r="C256" s="2">
        <v>42854</v>
      </c>
      <c r="D256" s="2" t="s">
        <v>17</v>
      </c>
      <c r="G256" s="5">
        <v>0.76</v>
      </c>
    </row>
    <row r="257" spans="1:7" x14ac:dyDescent="0.25">
      <c r="A257" s="9">
        <v>45138</v>
      </c>
      <c r="B257" s="2" t="s">
        <v>80</v>
      </c>
      <c r="C257" s="2">
        <v>42854</v>
      </c>
      <c r="D257" s="2" t="s">
        <v>17</v>
      </c>
      <c r="G257" s="5">
        <v>5.17</v>
      </c>
    </row>
    <row r="258" spans="1:7" x14ac:dyDescent="0.25">
      <c r="A258" s="9">
        <v>45138</v>
      </c>
      <c r="B258" s="2" t="s">
        <v>178</v>
      </c>
      <c r="C258" s="2">
        <v>42854</v>
      </c>
      <c r="D258" s="2" t="s">
        <v>17</v>
      </c>
      <c r="G258" s="5">
        <v>331.41</v>
      </c>
    </row>
    <row r="259" spans="1:7" x14ac:dyDescent="0.25">
      <c r="A259" s="9">
        <v>45138</v>
      </c>
      <c r="B259" s="2" t="s">
        <v>81</v>
      </c>
      <c r="C259" s="2">
        <v>42854</v>
      </c>
      <c r="D259" s="2" t="s">
        <v>17</v>
      </c>
      <c r="G259" s="5">
        <v>714.66</v>
      </c>
    </row>
    <row r="260" spans="1:7" x14ac:dyDescent="0.25">
      <c r="A260" s="9">
        <v>45138</v>
      </c>
      <c r="B260" s="2" t="s">
        <v>84</v>
      </c>
      <c r="C260" s="2">
        <v>42854</v>
      </c>
      <c r="D260" s="2" t="s">
        <v>17</v>
      </c>
      <c r="G260" s="5">
        <v>13.89</v>
      </c>
    </row>
    <row r="261" spans="1:7" x14ac:dyDescent="0.25">
      <c r="A261" s="9">
        <v>45138</v>
      </c>
      <c r="B261" s="2" t="s">
        <v>85</v>
      </c>
      <c r="C261" s="2">
        <v>42854</v>
      </c>
      <c r="D261" s="2" t="s">
        <v>17</v>
      </c>
      <c r="G261" s="5">
        <v>59.24</v>
      </c>
    </row>
    <row r="262" spans="1:7" x14ac:dyDescent="0.25">
      <c r="A262" s="9">
        <v>45138</v>
      </c>
      <c r="B262" s="2" t="s">
        <v>86</v>
      </c>
      <c r="C262" s="2">
        <v>42854</v>
      </c>
      <c r="D262" s="2" t="s">
        <v>17</v>
      </c>
      <c r="G262" s="5">
        <v>59.24</v>
      </c>
    </row>
    <row r="263" spans="1:7" x14ac:dyDescent="0.25">
      <c r="A263" s="9">
        <v>45169</v>
      </c>
      <c r="B263" s="2" t="s">
        <v>88</v>
      </c>
      <c r="C263" s="2">
        <v>43837</v>
      </c>
      <c r="D263" s="2" t="s">
        <v>17</v>
      </c>
      <c r="G263" s="5">
        <v>124.5</v>
      </c>
    </row>
    <row r="264" spans="1:7" x14ac:dyDescent="0.25">
      <c r="A264" s="9">
        <v>45169</v>
      </c>
      <c r="B264" s="2" t="s">
        <v>78</v>
      </c>
      <c r="C264" s="2">
        <v>43837</v>
      </c>
      <c r="D264" s="2" t="s">
        <v>17</v>
      </c>
      <c r="G264" s="5">
        <v>4.07</v>
      </c>
    </row>
    <row r="265" spans="1:7" x14ac:dyDescent="0.25">
      <c r="A265" s="9">
        <v>45169</v>
      </c>
      <c r="B265" s="2" t="s">
        <v>79</v>
      </c>
      <c r="C265" s="2">
        <v>43837</v>
      </c>
      <c r="D265" s="2" t="s">
        <v>17</v>
      </c>
      <c r="G265" s="5">
        <v>0.17</v>
      </c>
    </row>
    <row r="266" spans="1:7" x14ac:dyDescent="0.25">
      <c r="A266" s="9">
        <v>45169</v>
      </c>
      <c r="B266" s="2" t="s">
        <v>87</v>
      </c>
      <c r="C266" s="2">
        <v>43837</v>
      </c>
      <c r="D266" s="2" t="s">
        <v>17</v>
      </c>
      <c r="G266" s="5">
        <v>0.84</v>
      </c>
    </row>
    <row r="267" spans="1:7" x14ac:dyDescent="0.25">
      <c r="A267" s="9">
        <v>45169</v>
      </c>
      <c r="B267" s="2" t="s">
        <v>80</v>
      </c>
      <c r="C267" s="2">
        <v>43837</v>
      </c>
      <c r="D267" s="2" t="s">
        <v>17</v>
      </c>
      <c r="G267" s="5">
        <v>5.23</v>
      </c>
    </row>
    <row r="268" spans="1:7" x14ac:dyDescent="0.25">
      <c r="A268" s="9">
        <v>45169</v>
      </c>
      <c r="B268" s="2" t="s">
        <v>178</v>
      </c>
      <c r="C268" s="2">
        <v>43837</v>
      </c>
      <c r="D268" s="2" t="s">
        <v>17</v>
      </c>
      <c r="G268" s="5">
        <v>331.13</v>
      </c>
    </row>
    <row r="269" spans="1:7" x14ac:dyDescent="0.25">
      <c r="A269" s="9">
        <v>45169</v>
      </c>
      <c r="B269" s="2" t="s">
        <v>81</v>
      </c>
      <c r="C269" s="2">
        <v>43837</v>
      </c>
      <c r="D269" s="2" t="s">
        <v>17</v>
      </c>
      <c r="G269" s="5">
        <v>1022.24</v>
      </c>
    </row>
    <row r="270" spans="1:7" x14ac:dyDescent="0.25">
      <c r="A270" s="9">
        <v>45169</v>
      </c>
      <c r="B270" s="2" t="s">
        <v>84</v>
      </c>
      <c r="C270" s="2">
        <v>43837</v>
      </c>
      <c r="D270" s="2" t="s">
        <v>17</v>
      </c>
      <c r="G270" s="5">
        <v>15.24</v>
      </c>
    </row>
    <row r="271" spans="1:7" x14ac:dyDescent="0.25">
      <c r="A271" s="9">
        <v>45169</v>
      </c>
      <c r="B271" s="2" t="s">
        <v>85</v>
      </c>
      <c r="C271" s="2">
        <v>43837</v>
      </c>
      <c r="D271" s="2" t="s">
        <v>17</v>
      </c>
      <c r="G271" s="5">
        <v>65.17</v>
      </c>
    </row>
    <row r="272" spans="1:7" x14ac:dyDescent="0.25">
      <c r="A272" s="9">
        <v>45169</v>
      </c>
      <c r="B272" s="2" t="s">
        <v>86</v>
      </c>
      <c r="C272" s="2">
        <v>43837</v>
      </c>
      <c r="D272" s="2" t="s">
        <v>17</v>
      </c>
      <c r="G272" s="5">
        <v>59.19</v>
      </c>
    </row>
    <row r="273" spans="1:13" x14ac:dyDescent="0.25">
      <c r="A273" s="9">
        <v>45169</v>
      </c>
      <c r="B273" s="2" t="s">
        <v>287</v>
      </c>
      <c r="C273" s="2">
        <v>43855</v>
      </c>
      <c r="D273" s="2" t="s">
        <v>9</v>
      </c>
      <c r="E273" s="2" t="s">
        <v>288</v>
      </c>
      <c r="F273" s="2">
        <v>570025</v>
      </c>
      <c r="G273" s="5">
        <v>200</v>
      </c>
    </row>
    <row r="274" spans="1:13" x14ac:dyDescent="0.25">
      <c r="A274" s="9">
        <v>45199</v>
      </c>
      <c r="B274" s="2" t="s">
        <v>88</v>
      </c>
      <c r="C274" s="2">
        <v>44945</v>
      </c>
      <c r="D274" s="2" t="s">
        <v>17</v>
      </c>
      <c r="G274" s="5">
        <v>113.65</v>
      </c>
    </row>
    <row r="275" spans="1:13" x14ac:dyDescent="0.25">
      <c r="A275" s="9">
        <v>45199</v>
      </c>
      <c r="B275" s="2" t="s">
        <v>78</v>
      </c>
      <c r="C275" s="2">
        <v>44945</v>
      </c>
      <c r="D275" s="2" t="s">
        <v>17</v>
      </c>
      <c r="G275" s="5">
        <v>4.04</v>
      </c>
    </row>
    <row r="276" spans="1:13" x14ac:dyDescent="0.25">
      <c r="A276" s="9">
        <v>45199</v>
      </c>
      <c r="B276" s="2" t="s">
        <v>79</v>
      </c>
      <c r="C276" s="2">
        <v>44945</v>
      </c>
      <c r="D276" s="2" t="s">
        <v>17</v>
      </c>
      <c r="G276" s="5">
        <v>0.16</v>
      </c>
    </row>
    <row r="277" spans="1:13" x14ac:dyDescent="0.25">
      <c r="A277" s="9">
        <v>45199</v>
      </c>
      <c r="B277" s="2" t="s">
        <v>87</v>
      </c>
      <c r="C277" s="2">
        <v>44945</v>
      </c>
      <c r="D277" s="2" t="s">
        <v>17</v>
      </c>
      <c r="G277" s="5">
        <v>0.76</v>
      </c>
    </row>
    <row r="278" spans="1:13" x14ac:dyDescent="0.25">
      <c r="A278" s="9">
        <v>45199</v>
      </c>
      <c r="B278" s="2" t="s">
        <v>80</v>
      </c>
      <c r="C278" s="2">
        <v>44945</v>
      </c>
      <c r="D278" s="2" t="s">
        <v>17</v>
      </c>
      <c r="G278" s="5">
        <v>5.21</v>
      </c>
    </row>
    <row r="279" spans="1:13" x14ac:dyDescent="0.25">
      <c r="A279" s="9">
        <v>45199</v>
      </c>
      <c r="B279" s="2" t="s">
        <v>178</v>
      </c>
      <c r="C279" s="2">
        <v>44945</v>
      </c>
      <c r="D279" s="2" t="s">
        <v>17</v>
      </c>
      <c r="G279" s="5">
        <v>331.34</v>
      </c>
    </row>
    <row r="280" spans="1:13" x14ac:dyDescent="0.25">
      <c r="A280" s="9">
        <v>45199</v>
      </c>
      <c r="B280" s="2" t="s">
        <v>81</v>
      </c>
      <c r="C280" s="2">
        <v>44945</v>
      </c>
      <c r="D280" s="2" t="s">
        <v>17</v>
      </c>
      <c r="G280" s="5">
        <v>835.89</v>
      </c>
    </row>
    <row r="281" spans="1:13" x14ac:dyDescent="0.25">
      <c r="A281" s="9">
        <v>45199</v>
      </c>
      <c r="B281" s="2" t="s">
        <v>84</v>
      </c>
      <c r="C281" s="2">
        <v>44945</v>
      </c>
      <c r="D281" s="2" t="s">
        <v>17</v>
      </c>
      <c r="G281" s="5">
        <v>13.93</v>
      </c>
    </row>
    <row r="282" spans="1:13" x14ac:dyDescent="0.25">
      <c r="A282" s="9">
        <v>45199</v>
      </c>
      <c r="B282" s="2" t="s">
        <v>85</v>
      </c>
      <c r="C282" s="2">
        <v>44945</v>
      </c>
      <c r="D282" s="2" t="s">
        <v>17</v>
      </c>
      <c r="G282" s="5">
        <v>59.24</v>
      </c>
    </row>
    <row r="283" spans="1:13" x14ac:dyDescent="0.25">
      <c r="A283" s="9">
        <v>45199</v>
      </c>
      <c r="B283" s="2" t="s">
        <v>86</v>
      </c>
      <c r="C283" s="2">
        <v>44945</v>
      </c>
      <c r="D283" s="2" t="s">
        <v>17</v>
      </c>
      <c r="G283" s="5">
        <v>88.83</v>
      </c>
    </row>
    <row r="284" spans="1:13" x14ac:dyDescent="0.25">
      <c r="A284" s="9">
        <v>45203</v>
      </c>
      <c r="B284" s="2" t="s">
        <v>289</v>
      </c>
      <c r="C284" s="2">
        <v>45937</v>
      </c>
      <c r="D284" s="2" t="s">
        <v>9</v>
      </c>
      <c r="E284" s="2" t="s">
        <v>290</v>
      </c>
      <c r="F284" s="2">
        <v>20</v>
      </c>
      <c r="G284" s="5">
        <v>57.4</v>
      </c>
      <c r="H284" s="8" t="s">
        <v>37</v>
      </c>
      <c r="M284" s="6">
        <f t="shared" ref="M284" si="26">G284</f>
        <v>57.4</v>
      </c>
    </row>
    <row r="285" spans="1:13" x14ac:dyDescent="0.25">
      <c r="A285" s="9">
        <v>45230</v>
      </c>
      <c r="B285" s="2" t="s">
        <v>88</v>
      </c>
      <c r="C285" s="2">
        <v>46236</v>
      </c>
      <c r="D285" s="2" t="s">
        <v>17</v>
      </c>
      <c r="G285" s="5">
        <v>118.99</v>
      </c>
    </row>
    <row r="286" spans="1:13" x14ac:dyDescent="0.25">
      <c r="A286" s="9">
        <v>45230</v>
      </c>
      <c r="B286" s="2" t="s">
        <v>78</v>
      </c>
      <c r="C286" s="2">
        <v>46236</v>
      </c>
      <c r="D286" s="2" t="s">
        <v>17</v>
      </c>
      <c r="G286" s="5">
        <v>4</v>
      </c>
    </row>
    <row r="287" spans="1:13" x14ac:dyDescent="0.25">
      <c r="A287" s="9">
        <v>45230</v>
      </c>
      <c r="B287" s="2" t="s">
        <v>79</v>
      </c>
      <c r="C287" s="2">
        <v>46236</v>
      </c>
      <c r="D287" s="2" t="s">
        <v>17</v>
      </c>
      <c r="G287" s="5">
        <v>0.2</v>
      </c>
    </row>
    <row r="288" spans="1:13" x14ac:dyDescent="0.25">
      <c r="A288" s="9">
        <v>45230</v>
      </c>
      <c r="B288" s="2" t="s">
        <v>87</v>
      </c>
      <c r="C288" s="2">
        <v>46236</v>
      </c>
      <c r="D288" s="2" t="s">
        <v>17</v>
      </c>
      <c r="G288" s="5">
        <v>0.81</v>
      </c>
    </row>
    <row r="289" spans="1:7" x14ac:dyDescent="0.25">
      <c r="A289" s="9">
        <v>45230</v>
      </c>
      <c r="B289" s="2" t="s">
        <v>80</v>
      </c>
      <c r="C289" s="2">
        <v>46236</v>
      </c>
      <c r="D289" s="2" t="s">
        <v>17</v>
      </c>
      <c r="G289" s="5">
        <v>5.16</v>
      </c>
    </row>
    <row r="290" spans="1:7" x14ac:dyDescent="0.25">
      <c r="A290" s="9">
        <v>45230</v>
      </c>
      <c r="B290" s="2" t="s">
        <v>178</v>
      </c>
      <c r="C290" s="2">
        <v>46236</v>
      </c>
      <c r="D290" s="2" t="s">
        <v>17</v>
      </c>
      <c r="G290" s="5">
        <v>330.79</v>
      </c>
    </row>
    <row r="291" spans="1:7" x14ac:dyDescent="0.25">
      <c r="A291" s="9">
        <v>45230</v>
      </c>
      <c r="B291" s="2" t="s">
        <v>291</v>
      </c>
      <c r="C291" s="2">
        <v>46236</v>
      </c>
      <c r="D291" s="2" t="s">
        <v>17</v>
      </c>
      <c r="G291" s="5">
        <v>30.13</v>
      </c>
    </row>
    <row r="292" spans="1:7" x14ac:dyDescent="0.25">
      <c r="A292" s="9">
        <v>45230</v>
      </c>
      <c r="B292" s="2" t="s">
        <v>81</v>
      </c>
      <c r="C292" s="2">
        <v>46236</v>
      </c>
      <c r="D292" s="2" t="s">
        <v>17</v>
      </c>
      <c r="G292" s="5">
        <v>957.5</v>
      </c>
    </row>
    <row r="293" spans="1:7" x14ac:dyDescent="0.25">
      <c r="A293" s="9">
        <v>45230</v>
      </c>
      <c r="B293" s="2" t="s">
        <v>84</v>
      </c>
      <c r="C293" s="2">
        <v>46236</v>
      </c>
      <c r="D293" s="2" t="s">
        <v>17</v>
      </c>
      <c r="G293" s="5">
        <v>14.53</v>
      </c>
    </row>
    <row r="294" spans="1:7" x14ac:dyDescent="0.25">
      <c r="A294" s="9">
        <v>45230</v>
      </c>
      <c r="B294" s="2" t="s">
        <v>85</v>
      </c>
      <c r="C294" s="2">
        <v>46236</v>
      </c>
      <c r="D294" s="2" t="s">
        <v>17</v>
      </c>
      <c r="G294" s="5">
        <v>62.23</v>
      </c>
    </row>
    <row r="295" spans="1:7" x14ac:dyDescent="0.25">
      <c r="A295" s="9">
        <v>45230</v>
      </c>
      <c r="B295" s="2" t="s">
        <v>86</v>
      </c>
      <c r="C295" s="2">
        <v>46236</v>
      </c>
      <c r="D295" s="2" t="s">
        <v>17</v>
      </c>
      <c r="G295" s="5">
        <v>59.09</v>
      </c>
    </row>
    <row r="296" spans="1:7" x14ac:dyDescent="0.25">
      <c r="A296" s="9">
        <v>45259</v>
      </c>
      <c r="B296" s="2" t="s">
        <v>292</v>
      </c>
      <c r="C296" s="2">
        <v>46939</v>
      </c>
      <c r="D296" s="2" t="s">
        <v>9</v>
      </c>
      <c r="E296" s="2" t="s">
        <v>47</v>
      </c>
      <c r="F296" s="2">
        <v>11714320</v>
      </c>
      <c r="G296" s="5">
        <v>250</v>
      </c>
    </row>
    <row r="297" spans="1:7" x14ac:dyDescent="0.25">
      <c r="A297" s="9">
        <v>45260</v>
      </c>
      <c r="B297" s="2" t="s">
        <v>88</v>
      </c>
      <c r="C297" s="2">
        <v>47010</v>
      </c>
      <c r="D297" s="2" t="s">
        <v>17</v>
      </c>
      <c r="G297" s="5">
        <v>125.55</v>
      </c>
    </row>
    <row r="298" spans="1:7" x14ac:dyDescent="0.25">
      <c r="A298" s="9">
        <v>45260</v>
      </c>
      <c r="B298" s="2" t="s">
        <v>78</v>
      </c>
      <c r="C298" s="2">
        <v>47010</v>
      </c>
      <c r="D298" s="2" t="s">
        <v>17</v>
      </c>
      <c r="G298" s="5">
        <v>4.0199999999999996</v>
      </c>
    </row>
    <row r="299" spans="1:7" x14ac:dyDescent="0.25">
      <c r="A299" s="9">
        <v>45260</v>
      </c>
      <c r="B299" s="2" t="s">
        <v>79</v>
      </c>
      <c r="C299" s="2">
        <v>47010</v>
      </c>
      <c r="D299" s="2" t="s">
        <v>17</v>
      </c>
      <c r="G299" s="5">
        <v>0.19</v>
      </c>
    </row>
    <row r="300" spans="1:7" x14ac:dyDescent="0.25">
      <c r="A300" s="9">
        <v>45260</v>
      </c>
      <c r="B300" s="2" t="s">
        <v>87</v>
      </c>
      <c r="C300" s="2">
        <v>47010</v>
      </c>
      <c r="D300" s="2" t="s">
        <v>17</v>
      </c>
      <c r="G300" s="5">
        <v>0.76</v>
      </c>
    </row>
    <row r="301" spans="1:7" x14ac:dyDescent="0.25">
      <c r="A301" s="9">
        <v>45260</v>
      </c>
      <c r="B301" s="2" t="s">
        <v>80</v>
      </c>
      <c r="C301" s="2">
        <v>47010</v>
      </c>
      <c r="D301" s="2" t="s">
        <v>17</v>
      </c>
      <c r="G301" s="5">
        <v>5.22</v>
      </c>
    </row>
    <row r="302" spans="1:7" x14ac:dyDescent="0.25">
      <c r="A302" s="9">
        <v>45260</v>
      </c>
      <c r="B302" s="2" t="s">
        <v>178</v>
      </c>
      <c r="C302" s="2">
        <v>47010</v>
      </c>
      <c r="D302" s="2" t="s">
        <v>17</v>
      </c>
      <c r="G302" s="5">
        <v>331.43</v>
      </c>
    </row>
    <row r="303" spans="1:7" x14ac:dyDescent="0.25">
      <c r="A303" s="9">
        <v>45260</v>
      </c>
      <c r="B303" s="2" t="s">
        <v>81</v>
      </c>
      <c r="C303" s="2">
        <v>47010</v>
      </c>
      <c r="D303" s="2" t="s">
        <v>17</v>
      </c>
      <c r="G303" s="5">
        <v>888.56</v>
      </c>
    </row>
    <row r="304" spans="1:7" x14ac:dyDescent="0.25">
      <c r="A304" s="9">
        <v>45260</v>
      </c>
      <c r="B304" s="2" t="s">
        <v>84</v>
      </c>
      <c r="C304" s="2">
        <v>47010</v>
      </c>
      <c r="D304" s="2" t="s">
        <v>17</v>
      </c>
      <c r="G304" s="5">
        <v>15.39</v>
      </c>
    </row>
    <row r="305" spans="1:7" x14ac:dyDescent="0.25">
      <c r="A305" s="9">
        <v>45260</v>
      </c>
      <c r="B305" s="2" t="s">
        <v>85</v>
      </c>
      <c r="C305" s="2">
        <v>47010</v>
      </c>
      <c r="D305" s="2" t="s">
        <v>17</v>
      </c>
      <c r="G305" s="5">
        <v>65.97</v>
      </c>
    </row>
    <row r="306" spans="1:7" x14ac:dyDescent="0.25">
      <c r="A306" s="9">
        <v>45260</v>
      </c>
      <c r="B306" s="2" t="s">
        <v>86</v>
      </c>
      <c r="C306" s="2">
        <v>47010</v>
      </c>
      <c r="D306" s="2" t="s">
        <v>17</v>
      </c>
      <c r="G306" s="5">
        <v>71.319999999999993</v>
      </c>
    </row>
    <row r="307" spans="1:7" x14ac:dyDescent="0.25">
      <c r="A307" s="9">
        <v>45291</v>
      </c>
      <c r="B307" s="2" t="s">
        <v>88</v>
      </c>
      <c r="C307" s="2">
        <v>47908</v>
      </c>
      <c r="D307" s="2" t="s">
        <v>17</v>
      </c>
      <c r="G307" s="5">
        <v>119.8</v>
      </c>
    </row>
    <row r="308" spans="1:7" x14ac:dyDescent="0.25">
      <c r="A308" s="9">
        <v>45291</v>
      </c>
      <c r="B308" s="2" t="s">
        <v>78</v>
      </c>
      <c r="C308" s="2">
        <v>47908</v>
      </c>
      <c r="D308" s="2" t="s">
        <v>17</v>
      </c>
      <c r="G308" s="5">
        <v>4.0199999999999996</v>
      </c>
    </row>
    <row r="309" spans="1:7" x14ac:dyDescent="0.25">
      <c r="A309" s="9">
        <v>45291</v>
      </c>
      <c r="B309" s="2" t="s">
        <v>79</v>
      </c>
      <c r="C309" s="2">
        <v>47908</v>
      </c>
      <c r="D309" s="2" t="s">
        <v>17</v>
      </c>
      <c r="G309" s="5">
        <v>0.16</v>
      </c>
    </row>
    <row r="310" spans="1:7" x14ac:dyDescent="0.25">
      <c r="A310" s="9">
        <v>45291</v>
      </c>
      <c r="B310" s="2" t="s">
        <v>87</v>
      </c>
      <c r="C310" s="2">
        <v>47908</v>
      </c>
      <c r="D310" s="2" t="s">
        <v>17</v>
      </c>
      <c r="G310" s="5">
        <v>0.75</v>
      </c>
    </row>
    <row r="311" spans="1:7" x14ac:dyDescent="0.25">
      <c r="A311" s="9">
        <v>45291</v>
      </c>
      <c r="B311" s="2" t="s">
        <v>80</v>
      </c>
      <c r="C311" s="2">
        <v>47908</v>
      </c>
      <c r="D311" s="2" t="s">
        <v>17</v>
      </c>
      <c r="G311" s="5">
        <v>5.24</v>
      </c>
    </row>
    <row r="312" spans="1:7" x14ac:dyDescent="0.25">
      <c r="A312" s="9">
        <v>45291</v>
      </c>
      <c r="B312" s="2" t="s">
        <v>178</v>
      </c>
      <c r="C312" s="2">
        <v>47908</v>
      </c>
      <c r="D312" s="2" t="s">
        <v>17</v>
      </c>
      <c r="G312" s="5">
        <v>331.2</v>
      </c>
    </row>
    <row r="313" spans="1:7" x14ac:dyDescent="0.25">
      <c r="A313" s="9">
        <v>45291</v>
      </c>
      <c r="B313" s="2" t="s">
        <v>81</v>
      </c>
      <c r="C313" s="2">
        <v>47908</v>
      </c>
      <c r="D313" s="2" t="s">
        <v>17</v>
      </c>
      <c r="G313" s="5">
        <v>900.26</v>
      </c>
    </row>
    <row r="314" spans="1:7" x14ac:dyDescent="0.25">
      <c r="A314" s="9">
        <v>45291</v>
      </c>
      <c r="B314" s="2" t="s">
        <v>82</v>
      </c>
      <c r="C314" s="2">
        <v>47908</v>
      </c>
      <c r="D314" s="2" t="s">
        <v>17</v>
      </c>
      <c r="G314" s="5">
        <v>1.58</v>
      </c>
    </row>
    <row r="315" spans="1:7" x14ac:dyDescent="0.25">
      <c r="A315" s="9">
        <v>45291</v>
      </c>
      <c r="B315" s="2" t="s">
        <v>83</v>
      </c>
      <c r="C315" s="2">
        <v>47908</v>
      </c>
      <c r="D315" s="2" t="s">
        <v>17</v>
      </c>
      <c r="G315" s="5">
        <v>3.05</v>
      </c>
    </row>
    <row r="316" spans="1:7" x14ac:dyDescent="0.25">
      <c r="A316" s="9">
        <v>45291</v>
      </c>
      <c r="B316" s="2" t="s">
        <v>84</v>
      </c>
      <c r="C316" s="2">
        <v>47908</v>
      </c>
      <c r="D316" s="2" t="s">
        <v>17</v>
      </c>
      <c r="G316" s="5">
        <v>14.74</v>
      </c>
    </row>
    <row r="317" spans="1:7" x14ac:dyDescent="0.25">
      <c r="A317" s="9">
        <v>45291</v>
      </c>
      <c r="B317" s="2" t="s">
        <v>85</v>
      </c>
      <c r="C317" s="2">
        <v>47908</v>
      </c>
      <c r="D317" s="2" t="s">
        <v>17</v>
      </c>
      <c r="G317" s="5">
        <v>62.89</v>
      </c>
    </row>
    <row r="318" spans="1:7" x14ac:dyDescent="0.25">
      <c r="A318" s="9">
        <v>45291</v>
      </c>
      <c r="B318" s="2" t="s">
        <v>86</v>
      </c>
      <c r="C318" s="2">
        <v>47908</v>
      </c>
      <c r="D318" s="2" t="s">
        <v>17</v>
      </c>
      <c r="G318" s="5">
        <v>62.2</v>
      </c>
    </row>
    <row r="319" spans="1:7" x14ac:dyDescent="0.25">
      <c r="A319" s="9">
        <v>44930</v>
      </c>
      <c r="B319" s="2" t="s">
        <v>293</v>
      </c>
      <c r="C319" s="2">
        <v>35402</v>
      </c>
      <c r="D319" s="2" t="s">
        <v>9</v>
      </c>
      <c r="E319" s="2" t="s">
        <v>294</v>
      </c>
      <c r="F319" s="2">
        <v>8304230</v>
      </c>
      <c r="G319" s="5">
        <v>116.59</v>
      </c>
    </row>
    <row r="320" spans="1:7" x14ac:dyDescent="0.25">
      <c r="A320" s="9">
        <v>44966</v>
      </c>
      <c r="B320" s="2" t="s">
        <v>295</v>
      </c>
      <c r="C320" s="2">
        <v>37079</v>
      </c>
      <c r="D320" s="2" t="s">
        <v>9</v>
      </c>
      <c r="E320" s="2" t="s">
        <v>114</v>
      </c>
      <c r="F320" s="2" t="s">
        <v>296</v>
      </c>
      <c r="G320" s="5">
        <v>46.63</v>
      </c>
    </row>
    <row r="321" spans="1:7" x14ac:dyDescent="0.25">
      <c r="A321" s="9">
        <v>44985</v>
      </c>
      <c r="B321" s="2" t="s">
        <v>81</v>
      </c>
      <c r="C321" s="2">
        <v>37579</v>
      </c>
      <c r="D321" s="2" t="s">
        <v>17</v>
      </c>
      <c r="G321" s="5">
        <v>7.86</v>
      </c>
    </row>
    <row r="322" spans="1:7" x14ac:dyDescent="0.25">
      <c r="A322" s="9">
        <v>45016</v>
      </c>
      <c r="B322" s="2" t="s">
        <v>81</v>
      </c>
      <c r="C322" s="2">
        <v>38518</v>
      </c>
      <c r="D322" s="2" t="s">
        <v>17</v>
      </c>
      <c r="G322" s="5">
        <v>18.34</v>
      </c>
    </row>
    <row r="323" spans="1:7" x14ac:dyDescent="0.25">
      <c r="A323" s="9">
        <v>45046</v>
      </c>
      <c r="B323" s="2" t="s">
        <v>81</v>
      </c>
      <c r="C323" s="2">
        <v>39661</v>
      </c>
      <c r="D323" s="2" t="s">
        <v>17</v>
      </c>
      <c r="G323" s="5">
        <v>13.1</v>
      </c>
    </row>
    <row r="324" spans="1:7" x14ac:dyDescent="0.25">
      <c r="A324" s="9">
        <v>45046</v>
      </c>
      <c r="B324" s="2" t="s">
        <v>81</v>
      </c>
      <c r="C324" s="2">
        <v>39662</v>
      </c>
      <c r="D324" s="2" t="s">
        <v>17</v>
      </c>
      <c r="G324" s="5">
        <v>-13.1</v>
      </c>
    </row>
    <row r="325" spans="1:7" x14ac:dyDescent="0.25">
      <c r="A325" s="9">
        <v>45046</v>
      </c>
      <c r="B325" s="2" t="s">
        <v>81</v>
      </c>
      <c r="C325" s="2">
        <v>39663</v>
      </c>
      <c r="D325" s="2" t="s">
        <v>17</v>
      </c>
      <c r="G325" s="5">
        <v>13.1</v>
      </c>
    </row>
    <row r="326" spans="1:7" x14ac:dyDescent="0.25">
      <c r="A326" s="9">
        <v>45062</v>
      </c>
      <c r="B326" s="2" t="s">
        <v>297</v>
      </c>
      <c r="C326" s="2">
        <v>40200</v>
      </c>
      <c r="D326" s="2" t="s">
        <v>9</v>
      </c>
      <c r="E326" s="2" t="s">
        <v>298</v>
      </c>
      <c r="F326" s="2">
        <v>310</v>
      </c>
      <c r="G326" s="5">
        <v>427.77</v>
      </c>
    </row>
    <row r="327" spans="1:7" x14ac:dyDescent="0.25">
      <c r="A327" s="9">
        <v>45077</v>
      </c>
      <c r="B327" s="2" t="s">
        <v>81</v>
      </c>
      <c r="C327" s="2">
        <v>40637</v>
      </c>
      <c r="D327" s="2" t="s">
        <v>17</v>
      </c>
      <c r="G327" s="5">
        <v>22.93</v>
      </c>
    </row>
    <row r="328" spans="1:7" x14ac:dyDescent="0.25">
      <c r="A328" s="9">
        <v>45077</v>
      </c>
      <c r="B328" s="2" t="s">
        <v>299</v>
      </c>
      <c r="C328" s="2">
        <v>40765</v>
      </c>
      <c r="D328" s="2" t="s">
        <v>9</v>
      </c>
      <c r="E328" s="2" t="s">
        <v>288</v>
      </c>
      <c r="F328" s="2">
        <v>560916</v>
      </c>
      <c r="G328" s="5">
        <v>375</v>
      </c>
    </row>
    <row r="329" spans="1:7" x14ac:dyDescent="0.25">
      <c r="A329" s="9">
        <v>45078</v>
      </c>
      <c r="B329" s="2" t="s">
        <v>300</v>
      </c>
      <c r="C329" s="2">
        <v>41195</v>
      </c>
      <c r="D329" s="2" t="s">
        <v>9</v>
      </c>
      <c r="E329" s="2" t="s">
        <v>301</v>
      </c>
      <c r="F329" s="2">
        <v>9600644</v>
      </c>
      <c r="G329" s="5">
        <v>7.31</v>
      </c>
    </row>
    <row r="330" spans="1:7" x14ac:dyDescent="0.25">
      <c r="A330" s="9">
        <v>45078</v>
      </c>
      <c r="B330" s="2" t="s">
        <v>302</v>
      </c>
      <c r="C330" s="2">
        <v>41195</v>
      </c>
      <c r="D330" s="2" t="s">
        <v>9</v>
      </c>
      <c r="E330" s="2" t="s">
        <v>303</v>
      </c>
      <c r="F330" s="2">
        <v>61</v>
      </c>
      <c r="G330" s="5">
        <v>2.36</v>
      </c>
    </row>
    <row r="331" spans="1:7" x14ac:dyDescent="0.25">
      <c r="A331" s="9">
        <v>45078</v>
      </c>
      <c r="B331" s="2" t="s">
        <v>302</v>
      </c>
      <c r="C331" s="2">
        <v>41195</v>
      </c>
      <c r="D331" s="2" t="s">
        <v>9</v>
      </c>
      <c r="E331" s="2" t="s">
        <v>303</v>
      </c>
      <c r="F331" s="2">
        <v>44</v>
      </c>
      <c r="G331" s="5">
        <v>2.36</v>
      </c>
    </row>
    <row r="332" spans="1:7" x14ac:dyDescent="0.25">
      <c r="A332" s="9">
        <v>45078</v>
      </c>
      <c r="B332" s="2" t="s">
        <v>304</v>
      </c>
      <c r="C332" s="2">
        <v>41195</v>
      </c>
      <c r="D332" s="2" t="s">
        <v>9</v>
      </c>
      <c r="E332" s="2" t="s">
        <v>305</v>
      </c>
      <c r="F332" s="2" t="s">
        <v>306</v>
      </c>
      <c r="G332" s="5">
        <v>21.43</v>
      </c>
    </row>
    <row r="333" spans="1:7" x14ac:dyDescent="0.25">
      <c r="A333" s="9">
        <v>45078</v>
      </c>
      <c r="B333" s="2" t="s">
        <v>307</v>
      </c>
      <c r="C333" s="2">
        <v>41195</v>
      </c>
      <c r="D333" s="2" t="s">
        <v>9</v>
      </c>
      <c r="E333" s="2" t="s">
        <v>308</v>
      </c>
      <c r="F333" s="2">
        <v>38817</v>
      </c>
      <c r="G333" s="5">
        <v>37.130000000000003</v>
      </c>
    </row>
    <row r="334" spans="1:7" x14ac:dyDescent="0.25">
      <c r="A334" s="9">
        <v>45078</v>
      </c>
      <c r="B334" s="2" t="s">
        <v>309</v>
      </c>
      <c r="C334" s="2">
        <v>41195</v>
      </c>
      <c r="D334" s="2" t="s">
        <v>9</v>
      </c>
      <c r="E334" s="2" t="s">
        <v>310</v>
      </c>
      <c r="F334" s="2" t="s">
        <v>311</v>
      </c>
      <c r="G334" s="5">
        <v>11.76</v>
      </c>
    </row>
    <row r="335" spans="1:7" x14ac:dyDescent="0.25">
      <c r="A335" s="9">
        <v>45078</v>
      </c>
      <c r="B335" s="2" t="s">
        <v>312</v>
      </c>
      <c r="C335" s="2">
        <v>41195</v>
      </c>
      <c r="D335" s="2" t="s">
        <v>9</v>
      </c>
      <c r="E335" s="2" t="s">
        <v>313</v>
      </c>
      <c r="F335" s="2">
        <v>51</v>
      </c>
      <c r="G335" s="5">
        <v>6.98</v>
      </c>
    </row>
    <row r="336" spans="1:7" x14ac:dyDescent="0.25">
      <c r="A336" s="9">
        <v>45078</v>
      </c>
      <c r="B336" s="2" t="s">
        <v>314</v>
      </c>
      <c r="C336" s="2">
        <v>41664</v>
      </c>
      <c r="D336" s="2" t="s">
        <v>9</v>
      </c>
      <c r="E336" s="2" t="s">
        <v>245</v>
      </c>
      <c r="F336" s="2" t="s">
        <v>315</v>
      </c>
      <c r="G336" s="5">
        <v>668.57</v>
      </c>
    </row>
    <row r="337" spans="1:7" x14ac:dyDescent="0.25">
      <c r="A337" s="9">
        <v>45091</v>
      </c>
      <c r="B337" s="2" t="s">
        <v>316</v>
      </c>
      <c r="C337" s="2">
        <v>41664</v>
      </c>
      <c r="D337" s="2" t="s">
        <v>9</v>
      </c>
      <c r="E337" s="2" t="s">
        <v>317</v>
      </c>
      <c r="F337" s="2" t="s">
        <v>318</v>
      </c>
      <c r="G337" s="5">
        <v>25</v>
      </c>
    </row>
    <row r="338" spans="1:7" x14ac:dyDescent="0.25">
      <c r="A338" s="9">
        <v>45091</v>
      </c>
      <c r="B338" s="2" t="s">
        <v>319</v>
      </c>
      <c r="C338" s="2">
        <v>41664</v>
      </c>
      <c r="D338" s="2" t="s">
        <v>9</v>
      </c>
      <c r="E338" s="2" t="s">
        <v>317</v>
      </c>
      <c r="F338" s="2" t="s">
        <v>320</v>
      </c>
      <c r="G338" s="5">
        <v>25</v>
      </c>
    </row>
    <row r="339" spans="1:7" x14ac:dyDescent="0.25">
      <c r="A339" s="9">
        <v>45091</v>
      </c>
      <c r="B339" s="2" t="s">
        <v>321</v>
      </c>
      <c r="C339" s="2">
        <v>41664</v>
      </c>
      <c r="D339" s="2" t="s">
        <v>9</v>
      </c>
      <c r="E339" s="2" t="s">
        <v>317</v>
      </c>
      <c r="F339" s="2" t="s">
        <v>322</v>
      </c>
      <c r="G339" s="5">
        <v>25</v>
      </c>
    </row>
    <row r="340" spans="1:7" x14ac:dyDescent="0.25">
      <c r="A340" s="9">
        <v>45091</v>
      </c>
      <c r="B340" s="2" t="s">
        <v>323</v>
      </c>
      <c r="C340" s="2">
        <v>41664</v>
      </c>
      <c r="D340" s="2" t="s">
        <v>9</v>
      </c>
      <c r="E340" s="2" t="s">
        <v>317</v>
      </c>
      <c r="F340" s="2" t="s">
        <v>324</v>
      </c>
      <c r="G340" s="5">
        <v>25</v>
      </c>
    </row>
    <row r="341" spans="1:7" x14ac:dyDescent="0.25">
      <c r="A341" s="9">
        <v>45091</v>
      </c>
      <c r="B341" s="2" t="s">
        <v>325</v>
      </c>
      <c r="C341" s="2">
        <v>41664</v>
      </c>
      <c r="D341" s="2" t="s">
        <v>9</v>
      </c>
      <c r="E341" s="2" t="s">
        <v>317</v>
      </c>
      <c r="F341" s="2" t="s">
        <v>326</v>
      </c>
      <c r="G341" s="5">
        <v>237.49</v>
      </c>
    </row>
    <row r="342" spans="1:7" x14ac:dyDescent="0.25">
      <c r="A342" s="9">
        <v>45107</v>
      </c>
      <c r="B342" s="2" t="s">
        <v>81</v>
      </c>
      <c r="C342" s="2">
        <v>41536</v>
      </c>
      <c r="D342" s="2" t="s">
        <v>17</v>
      </c>
      <c r="G342" s="5">
        <v>65.5</v>
      </c>
    </row>
    <row r="343" spans="1:7" x14ac:dyDescent="0.25">
      <c r="A343" s="9">
        <v>45169</v>
      </c>
      <c r="B343" s="2" t="s">
        <v>81</v>
      </c>
      <c r="C343" s="2">
        <v>43837</v>
      </c>
      <c r="D343" s="2" t="s">
        <v>17</v>
      </c>
      <c r="G343" s="5">
        <v>65.5</v>
      </c>
    </row>
    <row r="344" spans="1:7" x14ac:dyDescent="0.25">
      <c r="A344" s="9">
        <v>45199</v>
      </c>
      <c r="B344" s="2" t="s">
        <v>81</v>
      </c>
      <c r="C344" s="2">
        <v>44945</v>
      </c>
      <c r="D344" s="2" t="s">
        <v>17</v>
      </c>
      <c r="G344" s="5">
        <v>70.739999999999995</v>
      </c>
    </row>
    <row r="345" spans="1:7" x14ac:dyDescent="0.25">
      <c r="A345" s="9">
        <v>45200</v>
      </c>
      <c r="B345" s="2" t="s">
        <v>327</v>
      </c>
      <c r="C345" s="2">
        <v>45937</v>
      </c>
      <c r="D345" s="2" t="s">
        <v>9</v>
      </c>
      <c r="E345" s="2" t="s">
        <v>305</v>
      </c>
      <c r="F345" s="2">
        <v>20033</v>
      </c>
      <c r="G345" s="5">
        <v>24.2</v>
      </c>
    </row>
    <row r="346" spans="1:7" x14ac:dyDescent="0.25">
      <c r="A346" s="9">
        <v>45200</v>
      </c>
      <c r="B346" s="2" t="s">
        <v>328</v>
      </c>
      <c r="C346" s="2">
        <v>45937</v>
      </c>
      <c r="D346" s="2" t="s">
        <v>9</v>
      </c>
      <c r="E346" s="2" t="s">
        <v>329</v>
      </c>
      <c r="F346" s="2">
        <v>621</v>
      </c>
      <c r="G346" s="5">
        <v>43.73</v>
      </c>
    </row>
    <row r="347" spans="1:7" x14ac:dyDescent="0.25">
      <c r="A347" s="9">
        <v>45200</v>
      </c>
      <c r="B347" s="2" t="s">
        <v>330</v>
      </c>
      <c r="C347" s="2">
        <v>45937</v>
      </c>
      <c r="D347" s="2" t="s">
        <v>9</v>
      </c>
      <c r="E347" s="2" t="s">
        <v>331</v>
      </c>
      <c r="F347" s="2" t="s">
        <v>332</v>
      </c>
      <c r="G347" s="5">
        <v>21.82</v>
      </c>
    </row>
    <row r="348" spans="1:7" x14ac:dyDescent="0.25">
      <c r="A348" s="9">
        <v>45200</v>
      </c>
      <c r="B348" s="2" t="s">
        <v>330</v>
      </c>
      <c r="C348" s="2">
        <v>45937</v>
      </c>
      <c r="D348" s="2" t="s">
        <v>9</v>
      </c>
      <c r="E348" s="2" t="s">
        <v>333</v>
      </c>
      <c r="F348" s="2">
        <v>20387</v>
      </c>
      <c r="G348" s="5">
        <v>12.25</v>
      </c>
    </row>
    <row r="349" spans="1:7" x14ac:dyDescent="0.25">
      <c r="A349" s="9">
        <v>45200</v>
      </c>
      <c r="B349" s="2" t="s">
        <v>334</v>
      </c>
      <c r="C349" s="2">
        <v>45937</v>
      </c>
      <c r="D349" s="2" t="s">
        <v>9</v>
      </c>
      <c r="E349" s="2" t="s">
        <v>335</v>
      </c>
      <c r="F349" s="2">
        <v>6747</v>
      </c>
      <c r="G349" s="5">
        <v>10.6</v>
      </c>
    </row>
    <row r="350" spans="1:7" x14ac:dyDescent="0.25">
      <c r="A350" s="9">
        <v>45200</v>
      </c>
      <c r="B350" s="2" t="s">
        <v>336</v>
      </c>
      <c r="C350" s="2">
        <v>45937</v>
      </c>
      <c r="D350" s="2" t="s">
        <v>9</v>
      </c>
      <c r="E350" s="2" t="s">
        <v>337</v>
      </c>
      <c r="F350" s="2">
        <v>380552</v>
      </c>
      <c r="G350" s="5">
        <v>20</v>
      </c>
    </row>
    <row r="351" spans="1:7" x14ac:dyDescent="0.25">
      <c r="A351" s="9">
        <v>45200</v>
      </c>
      <c r="B351" s="2" t="s">
        <v>338</v>
      </c>
      <c r="C351" s="2">
        <v>45937</v>
      </c>
      <c r="D351" s="2" t="s">
        <v>9</v>
      </c>
      <c r="E351" s="2" t="s">
        <v>335</v>
      </c>
      <c r="F351" s="2">
        <v>10200536</v>
      </c>
      <c r="G351" s="5">
        <v>10.6</v>
      </c>
    </row>
    <row r="352" spans="1:7" x14ac:dyDescent="0.25">
      <c r="A352" s="9">
        <v>45200</v>
      </c>
      <c r="B352" s="2" t="s">
        <v>338</v>
      </c>
      <c r="C352" s="2">
        <v>45937</v>
      </c>
      <c r="D352" s="2" t="s">
        <v>9</v>
      </c>
      <c r="E352" s="2" t="s">
        <v>335</v>
      </c>
      <c r="F352" s="2">
        <v>10634748</v>
      </c>
      <c r="G352" s="5">
        <v>50.88</v>
      </c>
    </row>
    <row r="353" spans="1:14" x14ac:dyDescent="0.25">
      <c r="A353" s="9">
        <v>45200</v>
      </c>
      <c r="B353" s="2" t="s">
        <v>339</v>
      </c>
      <c r="C353" s="2">
        <v>45937</v>
      </c>
      <c r="D353" s="2" t="s">
        <v>9</v>
      </c>
      <c r="E353" s="2" t="s">
        <v>340</v>
      </c>
      <c r="F353" s="2">
        <v>90153092058</v>
      </c>
      <c r="G353" s="5">
        <v>146.63</v>
      </c>
    </row>
    <row r="354" spans="1:14" x14ac:dyDescent="0.25">
      <c r="A354" s="9">
        <v>45225</v>
      </c>
      <c r="B354" s="2" t="s">
        <v>341</v>
      </c>
      <c r="C354" s="2">
        <v>45642</v>
      </c>
      <c r="D354" s="2" t="s">
        <v>9</v>
      </c>
      <c r="E354" s="2" t="s">
        <v>288</v>
      </c>
      <c r="F354" s="2">
        <v>574044</v>
      </c>
      <c r="G354" s="5">
        <v>1120</v>
      </c>
    </row>
    <row r="355" spans="1:14" x14ac:dyDescent="0.25">
      <c r="A355" s="9">
        <v>45230</v>
      </c>
      <c r="B355" s="2" t="s">
        <v>342</v>
      </c>
      <c r="C355" s="2">
        <v>46236</v>
      </c>
      <c r="D355" s="2" t="s">
        <v>17</v>
      </c>
      <c r="G355" s="5">
        <v>79.260000000000005</v>
      </c>
    </row>
    <row r="356" spans="1:14" x14ac:dyDescent="0.25">
      <c r="A356" s="9">
        <v>45230</v>
      </c>
      <c r="B356" s="2" t="s">
        <v>81</v>
      </c>
      <c r="C356" s="2">
        <v>46236</v>
      </c>
      <c r="D356" s="2" t="s">
        <v>17</v>
      </c>
      <c r="G356" s="5">
        <v>190.35</v>
      </c>
    </row>
    <row r="357" spans="1:14" x14ac:dyDescent="0.25">
      <c r="A357" s="9">
        <v>45243</v>
      </c>
      <c r="B357" s="2" t="s">
        <v>343</v>
      </c>
      <c r="C357" s="2">
        <v>47257</v>
      </c>
      <c r="D357" s="2" t="s">
        <v>9</v>
      </c>
      <c r="E357" s="2" t="s">
        <v>344</v>
      </c>
      <c r="F357" s="2">
        <v>45243</v>
      </c>
      <c r="G357" s="5">
        <v>85.07</v>
      </c>
      <c r="H357" s="8" t="s">
        <v>37</v>
      </c>
      <c r="M357" s="6">
        <f t="shared" ref="M357" si="27">G357</f>
        <v>85.07</v>
      </c>
    </row>
    <row r="358" spans="1:14" x14ac:dyDescent="0.25">
      <c r="A358" s="9">
        <v>45291</v>
      </c>
      <c r="B358" s="2" t="s">
        <v>81</v>
      </c>
      <c r="C358" s="2">
        <v>47908</v>
      </c>
      <c r="D358" s="2" t="s">
        <v>17</v>
      </c>
      <c r="G358" s="5">
        <v>60.26</v>
      </c>
    </row>
    <row r="359" spans="1:14" x14ac:dyDescent="0.25">
      <c r="A359" s="9">
        <v>44943</v>
      </c>
      <c r="B359" s="2" t="s">
        <v>345</v>
      </c>
      <c r="C359" s="2">
        <v>35998</v>
      </c>
      <c r="D359" s="2" t="s">
        <v>9</v>
      </c>
      <c r="E359" s="2" t="s">
        <v>346</v>
      </c>
      <c r="F359" s="2">
        <v>44943</v>
      </c>
      <c r="G359" s="5">
        <v>120</v>
      </c>
    </row>
    <row r="360" spans="1:14" x14ac:dyDescent="0.25">
      <c r="A360" s="9">
        <v>44956</v>
      </c>
      <c r="B360" s="2" t="s">
        <v>347</v>
      </c>
      <c r="C360" s="2">
        <v>35998</v>
      </c>
      <c r="D360" s="2" t="s">
        <v>9</v>
      </c>
      <c r="E360" s="2" t="s">
        <v>66</v>
      </c>
      <c r="F360" s="2">
        <v>44927</v>
      </c>
      <c r="G360" s="5">
        <v>300</v>
      </c>
    </row>
    <row r="361" spans="1:14" x14ac:dyDescent="0.25">
      <c r="A361" s="9">
        <v>44957</v>
      </c>
      <c r="B361" s="2" t="s">
        <v>81</v>
      </c>
      <c r="C361" s="2">
        <v>36503</v>
      </c>
      <c r="D361" s="2" t="s">
        <v>17</v>
      </c>
      <c r="G361" s="5">
        <v>208.58</v>
      </c>
    </row>
    <row r="362" spans="1:14" x14ac:dyDescent="0.25">
      <c r="A362" s="9">
        <v>44958</v>
      </c>
      <c r="B362" s="2" t="s">
        <v>348</v>
      </c>
      <c r="C362" s="2">
        <v>37129</v>
      </c>
      <c r="D362" s="2" t="s">
        <v>9</v>
      </c>
      <c r="E362" s="2" t="s">
        <v>71</v>
      </c>
      <c r="F362" s="2">
        <v>782621</v>
      </c>
      <c r="G362" s="5">
        <v>28.24</v>
      </c>
    </row>
    <row r="363" spans="1:14" x14ac:dyDescent="0.25">
      <c r="A363" s="9">
        <v>44985</v>
      </c>
      <c r="B363" s="2" t="s">
        <v>81</v>
      </c>
      <c r="C363" s="2">
        <v>37579</v>
      </c>
      <c r="D363" s="2" t="s">
        <v>17</v>
      </c>
      <c r="G363" s="5">
        <v>5</v>
      </c>
    </row>
    <row r="364" spans="1:14" x14ac:dyDescent="0.25">
      <c r="A364" s="9">
        <v>44986</v>
      </c>
      <c r="B364" s="2" t="s">
        <v>349</v>
      </c>
      <c r="C364" s="2">
        <v>38043</v>
      </c>
      <c r="D364" s="2" t="s">
        <v>9</v>
      </c>
      <c r="E364" s="2" t="s">
        <v>250</v>
      </c>
      <c r="F364" s="2" t="s">
        <v>350</v>
      </c>
      <c r="G364" s="5">
        <v>935</v>
      </c>
    </row>
    <row r="365" spans="1:14" x14ac:dyDescent="0.25">
      <c r="A365" s="9">
        <v>44986</v>
      </c>
      <c r="B365" s="2" t="s">
        <v>351</v>
      </c>
      <c r="C365" s="2">
        <v>38043</v>
      </c>
      <c r="D365" s="2" t="s">
        <v>9</v>
      </c>
      <c r="E365" s="2" t="s">
        <v>352</v>
      </c>
      <c r="F365" s="2">
        <v>5262420907670</v>
      </c>
      <c r="G365" s="5">
        <v>330.95</v>
      </c>
    </row>
    <row r="366" spans="1:14" x14ac:dyDescent="0.25">
      <c r="A366" s="9">
        <v>45016</v>
      </c>
      <c r="B366" s="2" t="s">
        <v>81</v>
      </c>
      <c r="C366" s="2">
        <v>38518</v>
      </c>
      <c r="D366" s="2" t="s">
        <v>17</v>
      </c>
      <c r="G366" s="5">
        <v>88.75</v>
      </c>
    </row>
    <row r="367" spans="1:14" x14ac:dyDescent="0.25">
      <c r="A367" s="9">
        <v>45017</v>
      </c>
      <c r="B367" s="2" t="s">
        <v>353</v>
      </c>
      <c r="C367" s="2">
        <v>39278</v>
      </c>
      <c r="D367" s="2" t="s">
        <v>9</v>
      </c>
      <c r="E367" s="2" t="s">
        <v>354</v>
      </c>
      <c r="F367" s="2" t="s">
        <v>355</v>
      </c>
      <c r="G367" s="5">
        <v>244</v>
      </c>
      <c r="H367" s="8" t="s">
        <v>37</v>
      </c>
      <c r="N367" s="15">
        <f>G367</f>
        <v>244</v>
      </c>
    </row>
    <row r="368" spans="1:14" x14ac:dyDescent="0.25">
      <c r="A368" s="9">
        <v>45024</v>
      </c>
      <c r="B368" s="2" t="s">
        <v>356</v>
      </c>
      <c r="C368" s="2">
        <v>39498</v>
      </c>
      <c r="D368" s="2" t="s">
        <v>9</v>
      </c>
      <c r="E368" s="2" t="s">
        <v>357</v>
      </c>
      <c r="F368" s="2">
        <v>98839817</v>
      </c>
      <c r="G368" s="5">
        <v>408.33</v>
      </c>
    </row>
    <row r="369" spans="1:13" x14ac:dyDescent="0.25">
      <c r="A369" s="9">
        <v>45024</v>
      </c>
      <c r="B369" s="2" t="s">
        <v>358</v>
      </c>
      <c r="C369" s="2">
        <v>39498</v>
      </c>
      <c r="D369" s="2" t="s">
        <v>9</v>
      </c>
      <c r="E369" s="2" t="s">
        <v>359</v>
      </c>
      <c r="F369" s="2">
        <v>606</v>
      </c>
      <c r="G369" s="5">
        <v>687.81</v>
      </c>
    </row>
    <row r="370" spans="1:13" x14ac:dyDescent="0.25">
      <c r="A370" s="9">
        <v>45027</v>
      </c>
      <c r="B370" s="2" t="s">
        <v>360</v>
      </c>
      <c r="C370" s="2">
        <v>39278</v>
      </c>
      <c r="D370" s="2" t="s">
        <v>9</v>
      </c>
      <c r="E370" s="2" t="s">
        <v>361</v>
      </c>
      <c r="F370" s="2">
        <v>9</v>
      </c>
      <c r="G370" s="5">
        <v>29.34</v>
      </c>
    </row>
    <row r="371" spans="1:13" x14ac:dyDescent="0.25">
      <c r="A371" s="9">
        <v>45046</v>
      </c>
      <c r="B371" s="2" t="s">
        <v>81</v>
      </c>
      <c r="C371" s="2">
        <v>39661</v>
      </c>
      <c r="D371" s="2" t="s">
        <v>17</v>
      </c>
      <c r="G371" s="5">
        <v>60.26</v>
      </c>
    </row>
    <row r="372" spans="1:13" x14ac:dyDescent="0.25">
      <c r="A372" s="9">
        <v>45046</v>
      </c>
      <c r="B372" s="2" t="s">
        <v>81</v>
      </c>
      <c r="C372" s="2">
        <v>39662</v>
      </c>
      <c r="D372" s="2" t="s">
        <v>17</v>
      </c>
      <c r="G372" s="5">
        <v>-60.26</v>
      </c>
    </row>
    <row r="373" spans="1:13" x14ac:dyDescent="0.25">
      <c r="A373" s="9">
        <v>45046</v>
      </c>
      <c r="B373" s="2" t="s">
        <v>81</v>
      </c>
      <c r="C373" s="2">
        <v>39663</v>
      </c>
      <c r="D373" s="2" t="s">
        <v>17</v>
      </c>
      <c r="G373" s="5">
        <v>60.26</v>
      </c>
    </row>
    <row r="374" spans="1:13" x14ac:dyDescent="0.25">
      <c r="A374" s="9">
        <v>45047</v>
      </c>
      <c r="B374" s="2" t="s">
        <v>362</v>
      </c>
      <c r="C374" s="2">
        <v>40200</v>
      </c>
      <c r="D374" s="2" t="s">
        <v>9</v>
      </c>
      <c r="E374" s="2" t="s">
        <v>363</v>
      </c>
      <c r="F374" s="2">
        <v>5630</v>
      </c>
      <c r="G374" s="5">
        <v>42.25</v>
      </c>
    </row>
    <row r="375" spans="1:13" x14ac:dyDescent="0.25">
      <c r="A375" s="9">
        <v>45047</v>
      </c>
      <c r="B375" s="2" t="s">
        <v>364</v>
      </c>
      <c r="C375" s="2">
        <v>40236</v>
      </c>
      <c r="D375" s="2" t="s">
        <v>9</v>
      </c>
      <c r="E375" s="2" t="s">
        <v>365</v>
      </c>
      <c r="F375" s="2">
        <v>1207572</v>
      </c>
      <c r="G375" s="5">
        <v>231.35</v>
      </c>
    </row>
    <row r="376" spans="1:13" x14ac:dyDescent="0.25">
      <c r="A376" s="9">
        <v>45051</v>
      </c>
      <c r="B376" s="2" t="s">
        <v>366</v>
      </c>
      <c r="C376" s="2">
        <v>40200</v>
      </c>
      <c r="D376" s="2" t="s">
        <v>9</v>
      </c>
      <c r="E376" s="2" t="s">
        <v>367</v>
      </c>
      <c r="F376" s="2">
        <v>45051</v>
      </c>
      <c r="G376" s="5">
        <v>79.3</v>
      </c>
    </row>
    <row r="377" spans="1:13" x14ac:dyDescent="0.25">
      <c r="A377" s="9">
        <v>45052</v>
      </c>
      <c r="B377" s="2" t="s">
        <v>368</v>
      </c>
      <c r="C377" s="2">
        <v>40200</v>
      </c>
      <c r="D377" s="2" t="s">
        <v>9</v>
      </c>
      <c r="E377" s="2" t="s">
        <v>359</v>
      </c>
      <c r="F377" s="2">
        <v>45047</v>
      </c>
      <c r="G377" s="5">
        <v>0.01</v>
      </c>
    </row>
    <row r="378" spans="1:13" x14ac:dyDescent="0.25">
      <c r="A378" s="9">
        <v>45054</v>
      </c>
      <c r="B378" s="2" t="s">
        <v>369</v>
      </c>
      <c r="C378" s="2">
        <v>40491</v>
      </c>
      <c r="D378" s="2" t="s">
        <v>9</v>
      </c>
      <c r="E378" s="2" t="s">
        <v>335</v>
      </c>
      <c r="F378" s="2">
        <v>45054</v>
      </c>
      <c r="G378" s="5">
        <v>101.76</v>
      </c>
    </row>
    <row r="379" spans="1:13" x14ac:dyDescent="0.25">
      <c r="A379" s="9">
        <v>45078</v>
      </c>
      <c r="B379" s="2" t="s">
        <v>370</v>
      </c>
      <c r="C379" s="2">
        <v>41664</v>
      </c>
      <c r="D379" s="2" t="s">
        <v>9</v>
      </c>
      <c r="E379" s="2" t="s">
        <v>245</v>
      </c>
      <c r="F379" s="2" t="s">
        <v>371</v>
      </c>
      <c r="G379" s="5">
        <v>569.70000000000005</v>
      </c>
    </row>
    <row r="380" spans="1:13" x14ac:dyDescent="0.25">
      <c r="A380" s="9">
        <v>45139</v>
      </c>
      <c r="B380" s="2" t="s">
        <v>372</v>
      </c>
      <c r="C380" s="2">
        <v>43915</v>
      </c>
      <c r="D380" s="2" t="s">
        <v>9</v>
      </c>
      <c r="E380" s="2" t="s">
        <v>373</v>
      </c>
      <c r="F380" s="2" t="s">
        <v>374</v>
      </c>
      <c r="G380" s="5">
        <v>106</v>
      </c>
    </row>
    <row r="381" spans="1:13" x14ac:dyDescent="0.25">
      <c r="A381" s="9">
        <v>45147</v>
      </c>
      <c r="B381" s="2" t="s">
        <v>375</v>
      </c>
      <c r="C381" s="2">
        <v>43915</v>
      </c>
      <c r="D381" s="2" t="s">
        <v>9</v>
      </c>
      <c r="E381" s="2" t="s">
        <v>376</v>
      </c>
      <c r="F381" s="2" t="s">
        <v>377</v>
      </c>
      <c r="G381" s="5">
        <v>40</v>
      </c>
    </row>
    <row r="382" spans="1:13" x14ac:dyDescent="0.25">
      <c r="A382" s="9">
        <v>45170</v>
      </c>
      <c r="B382" s="2" t="s">
        <v>378</v>
      </c>
      <c r="C382" s="2">
        <v>44698</v>
      </c>
      <c r="D382" s="2" t="s">
        <v>9</v>
      </c>
      <c r="E382" s="2" t="s">
        <v>128</v>
      </c>
      <c r="F382" s="2" t="s">
        <v>379</v>
      </c>
      <c r="G382" s="5">
        <v>2396.9699999999998</v>
      </c>
      <c r="H382" s="8" t="s">
        <v>37</v>
      </c>
      <c r="M382" s="6">
        <f t="shared" ref="M382:M384" si="28">G382</f>
        <v>2396.9699999999998</v>
      </c>
    </row>
    <row r="383" spans="1:13" x14ac:dyDescent="0.25">
      <c r="A383" s="9">
        <v>45170</v>
      </c>
      <c r="B383" s="2" t="s">
        <v>380</v>
      </c>
      <c r="C383" s="2">
        <v>44698</v>
      </c>
      <c r="D383" s="2" t="s">
        <v>9</v>
      </c>
      <c r="E383" s="2" t="s">
        <v>128</v>
      </c>
      <c r="F383" s="2" t="s">
        <v>381</v>
      </c>
      <c r="G383" s="5">
        <v>1410.86</v>
      </c>
      <c r="H383" s="8" t="s">
        <v>37</v>
      </c>
      <c r="M383" s="6">
        <f t="shared" si="28"/>
        <v>1410.86</v>
      </c>
    </row>
    <row r="384" spans="1:13" x14ac:dyDescent="0.25">
      <c r="A384" s="9">
        <v>45170</v>
      </c>
      <c r="B384" s="2" t="s">
        <v>382</v>
      </c>
      <c r="C384" s="2">
        <v>44698</v>
      </c>
      <c r="D384" s="2" t="s">
        <v>9</v>
      </c>
      <c r="E384" s="2" t="s">
        <v>128</v>
      </c>
      <c r="F384" s="2" t="s">
        <v>383</v>
      </c>
      <c r="G384" s="5">
        <v>1603.67</v>
      </c>
      <c r="H384" s="8" t="s">
        <v>37</v>
      </c>
      <c r="M384" s="6">
        <f t="shared" si="28"/>
        <v>1603.67</v>
      </c>
    </row>
    <row r="385" spans="1:7" x14ac:dyDescent="0.25">
      <c r="A385" s="9">
        <v>45181</v>
      </c>
      <c r="B385" s="2" t="s">
        <v>384</v>
      </c>
      <c r="C385" s="2">
        <v>44805</v>
      </c>
      <c r="D385" s="2" t="s">
        <v>9</v>
      </c>
      <c r="E385" s="2" t="s">
        <v>385</v>
      </c>
      <c r="F385" s="2">
        <v>170802</v>
      </c>
      <c r="G385" s="5">
        <v>7</v>
      </c>
    </row>
    <row r="386" spans="1:7" x14ac:dyDescent="0.25">
      <c r="A386" s="9">
        <v>45199</v>
      </c>
      <c r="B386" s="2" t="s">
        <v>81</v>
      </c>
      <c r="C386" s="2">
        <v>44945</v>
      </c>
      <c r="D386" s="2" t="s">
        <v>17</v>
      </c>
      <c r="G386" s="5">
        <v>208.29</v>
      </c>
    </row>
    <row r="387" spans="1:7" x14ac:dyDescent="0.25">
      <c r="A387" s="9">
        <v>45230</v>
      </c>
      <c r="B387" s="2" t="s">
        <v>386</v>
      </c>
      <c r="C387" s="2">
        <v>46166</v>
      </c>
      <c r="D387" s="2" t="s">
        <v>9</v>
      </c>
      <c r="E387" s="2" t="s">
        <v>288</v>
      </c>
      <c r="F387" s="2">
        <v>576015</v>
      </c>
      <c r="G387" s="5">
        <v>375</v>
      </c>
    </row>
    <row r="388" spans="1:7" x14ac:dyDescent="0.25">
      <c r="A388" s="9">
        <v>45230</v>
      </c>
      <c r="B388" s="2" t="s">
        <v>81</v>
      </c>
      <c r="C388" s="2">
        <v>46236</v>
      </c>
      <c r="D388" s="2" t="s">
        <v>17</v>
      </c>
      <c r="G388" s="5">
        <v>57.64</v>
      </c>
    </row>
    <row r="389" spans="1:7" x14ac:dyDescent="0.25">
      <c r="A389" s="9">
        <v>45261</v>
      </c>
      <c r="B389" s="2" t="s">
        <v>387</v>
      </c>
      <c r="C389" s="2">
        <v>47264</v>
      </c>
      <c r="D389" s="2" t="s">
        <v>9</v>
      </c>
      <c r="E389" s="2" t="s">
        <v>303</v>
      </c>
      <c r="F389" s="2">
        <v>1305</v>
      </c>
      <c r="G389" s="5">
        <v>8.81</v>
      </c>
    </row>
    <row r="390" spans="1:7" x14ac:dyDescent="0.25">
      <c r="A390" s="9">
        <v>45261</v>
      </c>
      <c r="B390" s="2" t="s">
        <v>388</v>
      </c>
      <c r="C390" s="2">
        <v>47264</v>
      </c>
      <c r="D390" s="2" t="s">
        <v>9</v>
      </c>
      <c r="E390" s="2" t="s">
        <v>250</v>
      </c>
      <c r="F390" s="2" t="s">
        <v>389</v>
      </c>
      <c r="G390" s="5">
        <v>6500</v>
      </c>
    </row>
    <row r="391" spans="1:7" x14ac:dyDescent="0.25">
      <c r="A391" s="9">
        <v>45261</v>
      </c>
      <c r="B391" s="2" t="s">
        <v>390</v>
      </c>
      <c r="C391" s="2">
        <v>47264</v>
      </c>
      <c r="D391" s="2" t="s">
        <v>9</v>
      </c>
      <c r="E391" s="2" t="s">
        <v>391</v>
      </c>
      <c r="F391" s="2" t="s">
        <v>392</v>
      </c>
      <c r="G391" s="5">
        <v>9.11</v>
      </c>
    </row>
    <row r="392" spans="1:7" x14ac:dyDescent="0.25">
      <c r="A392" s="9">
        <v>45261</v>
      </c>
      <c r="B392" s="2" t="s">
        <v>393</v>
      </c>
      <c r="C392" s="2">
        <v>47264</v>
      </c>
      <c r="D392" s="2" t="s">
        <v>9</v>
      </c>
      <c r="E392" s="2" t="s">
        <v>394</v>
      </c>
      <c r="F392" s="2">
        <v>151</v>
      </c>
      <c r="G392" s="5">
        <v>25.53</v>
      </c>
    </row>
    <row r="393" spans="1:7" x14ac:dyDescent="0.25">
      <c r="A393" s="9">
        <v>45261</v>
      </c>
      <c r="B393" s="2" t="s">
        <v>395</v>
      </c>
      <c r="C393" s="2">
        <v>47264</v>
      </c>
      <c r="D393" s="2" t="s">
        <v>9</v>
      </c>
      <c r="E393" s="2" t="s">
        <v>396</v>
      </c>
      <c r="F393" s="2" t="s">
        <v>397</v>
      </c>
      <c r="G393" s="5">
        <v>28.36</v>
      </c>
    </row>
    <row r="394" spans="1:7" x14ac:dyDescent="0.25">
      <c r="A394" s="9">
        <v>45261</v>
      </c>
      <c r="B394" s="2" t="s">
        <v>395</v>
      </c>
      <c r="C394" s="2">
        <v>47264</v>
      </c>
      <c r="D394" s="2" t="s">
        <v>9</v>
      </c>
      <c r="E394" s="2" t="s">
        <v>398</v>
      </c>
      <c r="F394" s="2">
        <v>4855</v>
      </c>
      <c r="G394" s="5">
        <v>37.950000000000003</v>
      </c>
    </row>
    <row r="395" spans="1:7" x14ac:dyDescent="0.25">
      <c r="A395" s="9">
        <v>45261</v>
      </c>
      <c r="B395" s="2" t="s">
        <v>399</v>
      </c>
      <c r="C395" s="2">
        <v>47264</v>
      </c>
      <c r="D395" s="2" t="s">
        <v>9</v>
      </c>
      <c r="E395" s="2" t="s">
        <v>400</v>
      </c>
      <c r="F395" s="2">
        <v>322</v>
      </c>
      <c r="G395" s="5">
        <v>28.31</v>
      </c>
    </row>
    <row r="396" spans="1:7" x14ac:dyDescent="0.25">
      <c r="A396" s="9">
        <v>45261</v>
      </c>
      <c r="B396" s="2" t="s">
        <v>401</v>
      </c>
      <c r="C396" s="2">
        <v>47264</v>
      </c>
      <c r="D396" s="2" t="s">
        <v>9</v>
      </c>
      <c r="E396" s="2" t="s">
        <v>398</v>
      </c>
      <c r="F396" s="2" t="s">
        <v>402</v>
      </c>
      <c r="G396" s="5">
        <v>17.89</v>
      </c>
    </row>
    <row r="397" spans="1:7" x14ac:dyDescent="0.25">
      <c r="A397" s="9">
        <v>45261</v>
      </c>
      <c r="B397" s="2" t="s">
        <v>403</v>
      </c>
      <c r="C397" s="2">
        <v>47264</v>
      </c>
      <c r="D397" s="2" t="s">
        <v>9</v>
      </c>
      <c r="E397" s="2" t="s">
        <v>404</v>
      </c>
      <c r="F397" s="2">
        <v>5316</v>
      </c>
      <c r="G397" s="5">
        <v>16.05</v>
      </c>
    </row>
    <row r="398" spans="1:7" x14ac:dyDescent="0.25">
      <c r="A398" s="9">
        <v>44927</v>
      </c>
      <c r="B398" s="2" t="s">
        <v>405</v>
      </c>
      <c r="C398" s="2">
        <v>35741</v>
      </c>
      <c r="D398" s="2" t="s">
        <v>9</v>
      </c>
      <c r="E398" s="2" t="s">
        <v>250</v>
      </c>
      <c r="F398" s="2" t="s">
        <v>406</v>
      </c>
      <c r="G398" s="5">
        <v>100</v>
      </c>
    </row>
    <row r="399" spans="1:7" x14ac:dyDescent="0.25">
      <c r="A399" s="9">
        <v>44927</v>
      </c>
      <c r="B399" s="2" t="s">
        <v>407</v>
      </c>
      <c r="C399" s="2">
        <v>35741</v>
      </c>
      <c r="D399" s="2" t="s">
        <v>9</v>
      </c>
      <c r="E399" s="2" t="s">
        <v>250</v>
      </c>
      <c r="F399" s="2" t="s">
        <v>406</v>
      </c>
      <c r="G399" s="5">
        <v>100</v>
      </c>
    </row>
    <row r="400" spans="1:7" x14ac:dyDescent="0.25">
      <c r="A400" s="9">
        <v>44968</v>
      </c>
      <c r="B400" s="2" t="s">
        <v>408</v>
      </c>
      <c r="C400" s="2">
        <v>37129</v>
      </c>
      <c r="D400" s="2" t="s">
        <v>9</v>
      </c>
      <c r="E400" s="2" t="s">
        <v>245</v>
      </c>
      <c r="F400" s="2" t="s">
        <v>409</v>
      </c>
      <c r="G400" s="5">
        <v>357.47</v>
      </c>
    </row>
    <row r="401" spans="1:13" x14ac:dyDescent="0.25">
      <c r="A401" s="9">
        <v>44968</v>
      </c>
      <c r="B401" s="2" t="s">
        <v>410</v>
      </c>
      <c r="C401" s="2">
        <v>37129</v>
      </c>
      <c r="D401" s="2" t="s">
        <v>9</v>
      </c>
      <c r="E401" s="2" t="s">
        <v>245</v>
      </c>
      <c r="F401" s="2" t="s">
        <v>411</v>
      </c>
      <c r="G401" s="5">
        <v>357.47</v>
      </c>
    </row>
    <row r="402" spans="1:13" x14ac:dyDescent="0.25">
      <c r="A402" s="9">
        <v>44974</v>
      </c>
      <c r="B402" s="2" t="s">
        <v>412</v>
      </c>
      <c r="C402" s="2">
        <v>36760</v>
      </c>
      <c r="D402" s="2" t="s">
        <v>9</v>
      </c>
      <c r="E402" s="2" t="s">
        <v>155</v>
      </c>
      <c r="F402" s="2" t="s">
        <v>413</v>
      </c>
      <c r="G402" s="5">
        <v>135.22999999999999</v>
      </c>
    </row>
    <row r="403" spans="1:13" x14ac:dyDescent="0.25">
      <c r="A403" s="9">
        <v>44991</v>
      </c>
      <c r="B403" s="2" t="s">
        <v>414</v>
      </c>
      <c r="C403" s="2">
        <v>38047</v>
      </c>
      <c r="D403" s="2" t="s">
        <v>9</v>
      </c>
      <c r="E403" s="2" t="s">
        <v>255</v>
      </c>
      <c r="F403" s="2">
        <v>1527</v>
      </c>
      <c r="G403" s="5">
        <v>357.47</v>
      </c>
    </row>
    <row r="404" spans="1:13" x14ac:dyDescent="0.25">
      <c r="A404" s="9">
        <v>44991</v>
      </c>
      <c r="B404" s="2" t="s">
        <v>415</v>
      </c>
      <c r="C404" s="2">
        <v>38047</v>
      </c>
      <c r="D404" s="2" t="s">
        <v>9</v>
      </c>
      <c r="E404" s="2" t="s">
        <v>255</v>
      </c>
      <c r="F404" s="2">
        <v>1414</v>
      </c>
      <c r="G404" s="5">
        <v>357.47</v>
      </c>
    </row>
    <row r="405" spans="1:13" x14ac:dyDescent="0.25">
      <c r="A405" s="9">
        <v>44991</v>
      </c>
      <c r="B405" s="2" t="s">
        <v>416</v>
      </c>
      <c r="C405" s="2">
        <v>38047</v>
      </c>
      <c r="D405" s="2" t="s">
        <v>9</v>
      </c>
      <c r="E405" s="2" t="s">
        <v>313</v>
      </c>
      <c r="F405" s="2">
        <v>44991.066666666666</v>
      </c>
      <c r="G405" s="5">
        <v>33.049999999999997</v>
      </c>
    </row>
    <row r="406" spans="1:13" x14ac:dyDescent="0.25">
      <c r="A406" s="9">
        <v>44992</v>
      </c>
      <c r="B406" s="2" t="s">
        <v>417</v>
      </c>
      <c r="C406" s="2">
        <v>37375</v>
      </c>
      <c r="D406" s="2" t="s">
        <v>9</v>
      </c>
      <c r="E406" s="2" t="s">
        <v>258</v>
      </c>
      <c r="F406" s="2" t="s">
        <v>259</v>
      </c>
      <c r="G406" s="5">
        <v>17.45</v>
      </c>
    </row>
    <row r="407" spans="1:13" x14ac:dyDescent="0.25">
      <c r="A407" s="9">
        <v>44992</v>
      </c>
      <c r="B407" s="2" t="s">
        <v>418</v>
      </c>
      <c r="C407" s="2">
        <v>37375</v>
      </c>
      <c r="D407" s="2" t="s">
        <v>9</v>
      </c>
      <c r="E407" s="2" t="s">
        <v>258</v>
      </c>
      <c r="F407" s="2" t="s">
        <v>259</v>
      </c>
      <c r="G407" s="5">
        <v>17.45</v>
      </c>
    </row>
    <row r="408" spans="1:13" x14ac:dyDescent="0.25">
      <c r="A408" s="9">
        <v>44993</v>
      </c>
      <c r="B408" s="2" t="s">
        <v>419</v>
      </c>
      <c r="C408" s="2">
        <v>37820</v>
      </c>
      <c r="D408" s="2" t="s">
        <v>9</v>
      </c>
      <c r="E408" s="2" t="s">
        <v>261</v>
      </c>
      <c r="F408" s="2" t="s">
        <v>262</v>
      </c>
      <c r="G408" s="5">
        <v>48.7</v>
      </c>
    </row>
    <row r="409" spans="1:13" x14ac:dyDescent="0.25">
      <c r="A409" s="9">
        <v>45008</v>
      </c>
      <c r="B409" s="2" t="s">
        <v>420</v>
      </c>
      <c r="C409" s="2">
        <v>37871</v>
      </c>
      <c r="D409" s="2" t="s">
        <v>9</v>
      </c>
      <c r="E409" s="2" t="s">
        <v>421</v>
      </c>
      <c r="F409" s="2">
        <v>67547163</v>
      </c>
      <c r="G409" s="5">
        <v>9.6</v>
      </c>
    </row>
    <row r="410" spans="1:13" x14ac:dyDescent="0.25">
      <c r="A410" s="9">
        <v>45017</v>
      </c>
      <c r="B410" s="2" t="s">
        <v>422</v>
      </c>
      <c r="C410" s="2">
        <v>39065</v>
      </c>
      <c r="D410" s="2" t="s">
        <v>9</v>
      </c>
      <c r="E410" s="2" t="s">
        <v>110</v>
      </c>
      <c r="F410" s="2" t="s">
        <v>423</v>
      </c>
      <c r="G410" s="5">
        <v>25.35</v>
      </c>
    </row>
    <row r="411" spans="1:13" x14ac:dyDescent="0.25">
      <c r="A411" s="9">
        <v>45019</v>
      </c>
      <c r="B411" s="2" t="s">
        <v>424</v>
      </c>
      <c r="C411" s="2">
        <v>39065</v>
      </c>
      <c r="D411" s="2" t="s">
        <v>9</v>
      </c>
      <c r="E411" s="2" t="s">
        <v>425</v>
      </c>
      <c r="F411" s="2">
        <v>45019</v>
      </c>
      <c r="G411" s="5">
        <v>41.76</v>
      </c>
    </row>
    <row r="412" spans="1:13" x14ac:dyDescent="0.25">
      <c r="A412" s="9">
        <v>45036</v>
      </c>
      <c r="B412" s="2" t="s">
        <v>426</v>
      </c>
      <c r="C412" s="2">
        <v>39279</v>
      </c>
      <c r="D412" s="2" t="s">
        <v>9</v>
      </c>
      <c r="E412" s="2" t="s">
        <v>47</v>
      </c>
      <c r="F412" s="2">
        <v>11699786</v>
      </c>
      <c r="G412" s="5">
        <v>120</v>
      </c>
    </row>
    <row r="413" spans="1:13" x14ac:dyDescent="0.25">
      <c r="A413" s="9">
        <v>45078</v>
      </c>
      <c r="B413" s="2" t="s">
        <v>427</v>
      </c>
      <c r="C413" s="2">
        <v>41664</v>
      </c>
      <c r="D413" s="2" t="s">
        <v>9</v>
      </c>
      <c r="E413" s="2" t="s">
        <v>64</v>
      </c>
      <c r="F413" s="2">
        <v>13459</v>
      </c>
      <c r="G413" s="5">
        <v>51.59</v>
      </c>
      <c r="H413" s="8" t="s">
        <v>37</v>
      </c>
      <c r="M413" s="6">
        <f t="shared" ref="M413" si="29">G413</f>
        <v>51.59</v>
      </c>
    </row>
    <row r="414" spans="1:13" x14ac:dyDescent="0.25">
      <c r="A414" s="9">
        <v>45078</v>
      </c>
      <c r="B414" s="2" t="s">
        <v>428</v>
      </c>
      <c r="C414" s="2">
        <v>41664</v>
      </c>
      <c r="D414" s="2" t="s">
        <v>9</v>
      </c>
      <c r="E414" s="2" t="s">
        <v>429</v>
      </c>
      <c r="F414" s="2">
        <v>45078</v>
      </c>
      <c r="G414" s="5">
        <v>31.54</v>
      </c>
    </row>
    <row r="415" spans="1:13" x14ac:dyDescent="0.25">
      <c r="A415" s="9">
        <v>45108</v>
      </c>
      <c r="B415" s="2" t="s">
        <v>430</v>
      </c>
      <c r="C415" s="2">
        <v>42760</v>
      </c>
      <c r="D415" s="2" t="s">
        <v>9</v>
      </c>
      <c r="E415" s="2" t="s">
        <v>431</v>
      </c>
      <c r="F415" s="2">
        <v>18817</v>
      </c>
      <c r="G415" s="5">
        <v>60.81</v>
      </c>
      <c r="H415" s="8" t="s">
        <v>37</v>
      </c>
      <c r="M415" s="6">
        <f t="shared" ref="M415" si="30">G415</f>
        <v>60.81</v>
      </c>
    </row>
    <row r="416" spans="1:13" x14ac:dyDescent="0.25">
      <c r="A416" s="9">
        <v>45121</v>
      </c>
      <c r="B416" s="2" t="s">
        <v>432</v>
      </c>
      <c r="C416" s="2">
        <v>42625</v>
      </c>
      <c r="D416" s="2" t="s">
        <v>9</v>
      </c>
      <c r="E416" s="2" t="s">
        <v>317</v>
      </c>
      <c r="F416" s="2" t="s">
        <v>433</v>
      </c>
      <c r="G416" s="5">
        <v>281.49</v>
      </c>
    </row>
    <row r="417" spans="1:7" x14ac:dyDescent="0.25">
      <c r="A417" s="9">
        <v>45200</v>
      </c>
      <c r="B417" s="2" t="s">
        <v>434</v>
      </c>
      <c r="C417" s="2">
        <v>45937</v>
      </c>
      <c r="D417" s="2" t="s">
        <v>9</v>
      </c>
      <c r="E417" s="2" t="s">
        <v>329</v>
      </c>
      <c r="F417" s="2">
        <v>9146</v>
      </c>
      <c r="G417" s="5">
        <v>24.13</v>
      </c>
    </row>
    <row r="418" spans="1:7" x14ac:dyDescent="0.25">
      <c r="A418" s="9">
        <v>45200</v>
      </c>
      <c r="B418" s="2" t="s">
        <v>435</v>
      </c>
      <c r="C418" s="2">
        <v>45937</v>
      </c>
      <c r="D418" s="2" t="s">
        <v>9</v>
      </c>
      <c r="E418" s="2" t="s">
        <v>329</v>
      </c>
      <c r="F418" s="2">
        <v>9036</v>
      </c>
      <c r="G418" s="5">
        <v>20.3</v>
      </c>
    </row>
    <row r="419" spans="1:7" x14ac:dyDescent="0.25">
      <c r="A419" s="9">
        <v>45200</v>
      </c>
      <c r="B419" s="2" t="s">
        <v>436</v>
      </c>
      <c r="C419" s="2">
        <v>45937</v>
      </c>
      <c r="D419" s="2" t="s">
        <v>9</v>
      </c>
      <c r="E419" s="2" t="s">
        <v>437</v>
      </c>
      <c r="F419" s="2">
        <v>2941433</v>
      </c>
      <c r="G419" s="5">
        <v>34.99</v>
      </c>
    </row>
    <row r="420" spans="1:7" x14ac:dyDescent="0.25">
      <c r="A420" s="9">
        <v>45200</v>
      </c>
      <c r="B420" s="2" t="s">
        <v>436</v>
      </c>
      <c r="C420" s="2">
        <v>45937</v>
      </c>
      <c r="D420" s="2" t="s">
        <v>9</v>
      </c>
      <c r="E420" s="2" t="s">
        <v>305</v>
      </c>
      <c r="F420" s="2">
        <v>20033</v>
      </c>
      <c r="G420" s="5">
        <v>24.2</v>
      </c>
    </row>
    <row r="421" spans="1:7" x14ac:dyDescent="0.25">
      <c r="A421" s="9">
        <v>45200</v>
      </c>
      <c r="B421" s="2" t="s">
        <v>438</v>
      </c>
      <c r="C421" s="2">
        <v>45937</v>
      </c>
      <c r="D421" s="2" t="s">
        <v>9</v>
      </c>
      <c r="E421" s="2" t="s">
        <v>329</v>
      </c>
      <c r="F421" s="2">
        <v>623</v>
      </c>
      <c r="G421" s="5">
        <v>43.98</v>
      </c>
    </row>
    <row r="422" spans="1:7" x14ac:dyDescent="0.25">
      <c r="A422" s="9">
        <v>45200</v>
      </c>
      <c r="B422" s="2" t="s">
        <v>439</v>
      </c>
      <c r="C422" s="2">
        <v>45937</v>
      </c>
      <c r="D422" s="2" t="s">
        <v>9</v>
      </c>
      <c r="E422" s="2" t="s">
        <v>331</v>
      </c>
      <c r="F422" s="2" t="s">
        <v>332</v>
      </c>
      <c r="G422" s="5">
        <v>21.81</v>
      </c>
    </row>
    <row r="423" spans="1:7" x14ac:dyDescent="0.25">
      <c r="A423" s="9">
        <v>45200</v>
      </c>
      <c r="B423" s="2" t="s">
        <v>439</v>
      </c>
      <c r="C423" s="2">
        <v>45937</v>
      </c>
      <c r="D423" s="2" t="s">
        <v>9</v>
      </c>
      <c r="E423" s="2" t="s">
        <v>333</v>
      </c>
      <c r="F423" s="2">
        <v>20387</v>
      </c>
      <c r="G423" s="5">
        <v>12.26</v>
      </c>
    </row>
    <row r="424" spans="1:7" x14ac:dyDescent="0.25">
      <c r="A424" s="9">
        <v>45200</v>
      </c>
      <c r="B424" s="2" t="s">
        <v>440</v>
      </c>
      <c r="C424" s="2">
        <v>45937</v>
      </c>
      <c r="D424" s="2" t="s">
        <v>9</v>
      </c>
      <c r="E424" s="2" t="s">
        <v>335</v>
      </c>
      <c r="F424" s="2">
        <v>6747</v>
      </c>
      <c r="G424" s="5">
        <v>10.6</v>
      </c>
    </row>
    <row r="425" spans="1:7" x14ac:dyDescent="0.25">
      <c r="A425" s="9">
        <v>45200</v>
      </c>
      <c r="B425" s="2" t="s">
        <v>441</v>
      </c>
      <c r="C425" s="2">
        <v>45937</v>
      </c>
      <c r="D425" s="2" t="s">
        <v>9</v>
      </c>
      <c r="E425" s="2" t="s">
        <v>335</v>
      </c>
      <c r="F425" s="2">
        <v>10200536</v>
      </c>
      <c r="G425" s="5">
        <v>10.6</v>
      </c>
    </row>
    <row r="426" spans="1:7" x14ac:dyDescent="0.25">
      <c r="A426" s="9">
        <v>45200</v>
      </c>
      <c r="B426" s="2" t="s">
        <v>442</v>
      </c>
      <c r="C426" s="2">
        <v>45937</v>
      </c>
      <c r="D426" s="2" t="s">
        <v>9</v>
      </c>
      <c r="E426" s="2" t="s">
        <v>340</v>
      </c>
      <c r="F426" s="2">
        <v>90153092058</v>
      </c>
      <c r="G426" s="5">
        <v>146.63999999999999</v>
      </c>
    </row>
    <row r="427" spans="1:7" x14ac:dyDescent="0.25">
      <c r="A427" s="9">
        <v>45225</v>
      </c>
      <c r="B427" s="2" t="s">
        <v>443</v>
      </c>
      <c r="C427" s="2">
        <v>45642</v>
      </c>
      <c r="D427" s="2" t="s">
        <v>9</v>
      </c>
      <c r="E427" s="2" t="s">
        <v>288</v>
      </c>
      <c r="F427" s="2">
        <v>574044</v>
      </c>
      <c r="G427" s="5">
        <v>1095</v>
      </c>
    </row>
    <row r="428" spans="1:7" x14ac:dyDescent="0.25">
      <c r="A428" s="9">
        <v>45261</v>
      </c>
      <c r="B428" s="2" t="s">
        <v>444</v>
      </c>
      <c r="C428" s="2">
        <v>47264</v>
      </c>
      <c r="D428" s="2" t="s">
        <v>9</v>
      </c>
      <c r="E428" s="2" t="s">
        <v>445</v>
      </c>
      <c r="F428" s="2">
        <v>4249</v>
      </c>
      <c r="G428" s="5">
        <v>60</v>
      </c>
    </row>
    <row r="429" spans="1:7" x14ac:dyDescent="0.25">
      <c r="A429" s="9">
        <v>45261</v>
      </c>
      <c r="B429" s="2" t="s">
        <v>446</v>
      </c>
      <c r="C429" s="2">
        <v>47264</v>
      </c>
      <c r="D429" s="2" t="s">
        <v>9</v>
      </c>
      <c r="E429" s="2" t="s">
        <v>447</v>
      </c>
      <c r="F429" s="2">
        <v>87697</v>
      </c>
      <c r="G429" s="5">
        <v>580</v>
      </c>
    </row>
    <row r="430" spans="1:7" x14ac:dyDescent="0.25">
      <c r="A430" s="9">
        <v>44927</v>
      </c>
      <c r="B430" s="2" t="s">
        <v>448</v>
      </c>
      <c r="C430" s="2">
        <v>35741</v>
      </c>
      <c r="D430" s="2" t="s">
        <v>9</v>
      </c>
      <c r="E430" s="2" t="s">
        <v>250</v>
      </c>
      <c r="F430" s="2" t="s">
        <v>406</v>
      </c>
      <c r="G430" s="5">
        <v>100</v>
      </c>
    </row>
    <row r="431" spans="1:7" x14ac:dyDescent="0.25">
      <c r="A431" s="9">
        <v>44968</v>
      </c>
      <c r="B431" s="2" t="s">
        <v>449</v>
      </c>
      <c r="C431" s="2">
        <v>37129</v>
      </c>
      <c r="D431" s="2" t="s">
        <v>9</v>
      </c>
      <c r="E431" s="2" t="s">
        <v>245</v>
      </c>
      <c r="F431" s="2" t="s">
        <v>450</v>
      </c>
      <c r="G431" s="5">
        <v>357.47</v>
      </c>
    </row>
    <row r="432" spans="1:7" x14ac:dyDescent="0.25">
      <c r="A432" s="9">
        <v>44991</v>
      </c>
      <c r="B432" s="2" t="s">
        <v>451</v>
      </c>
      <c r="C432" s="2">
        <v>38047</v>
      </c>
      <c r="D432" s="2" t="s">
        <v>9</v>
      </c>
      <c r="E432" s="2" t="s">
        <v>255</v>
      </c>
      <c r="F432" s="2">
        <v>1506</v>
      </c>
      <c r="G432" s="5">
        <v>466.73</v>
      </c>
    </row>
    <row r="433" spans="1:7" x14ac:dyDescent="0.25">
      <c r="A433" s="9">
        <v>44992</v>
      </c>
      <c r="B433" s="2" t="s">
        <v>452</v>
      </c>
      <c r="C433" s="2">
        <v>37375</v>
      </c>
      <c r="D433" s="2" t="s">
        <v>9</v>
      </c>
      <c r="E433" s="2" t="s">
        <v>258</v>
      </c>
      <c r="F433" s="2" t="s">
        <v>259</v>
      </c>
      <c r="G433" s="5">
        <v>17.440000000000001</v>
      </c>
    </row>
    <row r="434" spans="1:7" x14ac:dyDescent="0.25">
      <c r="A434" s="9">
        <v>44992</v>
      </c>
      <c r="B434" s="2" t="s">
        <v>453</v>
      </c>
      <c r="C434" s="2">
        <v>37871</v>
      </c>
      <c r="D434" s="2" t="s">
        <v>9</v>
      </c>
      <c r="E434" s="2" t="s">
        <v>454</v>
      </c>
      <c r="F434" s="2">
        <v>44992.338194444441</v>
      </c>
      <c r="G434" s="5">
        <v>50</v>
      </c>
    </row>
    <row r="435" spans="1:7" x14ac:dyDescent="0.25">
      <c r="A435" s="9">
        <v>44993</v>
      </c>
      <c r="B435" s="2" t="s">
        <v>455</v>
      </c>
      <c r="C435" s="2">
        <v>37820</v>
      </c>
      <c r="D435" s="2" t="s">
        <v>9</v>
      </c>
      <c r="E435" s="2" t="s">
        <v>261</v>
      </c>
      <c r="F435" s="2" t="s">
        <v>262</v>
      </c>
      <c r="G435" s="5">
        <v>24.35</v>
      </c>
    </row>
    <row r="436" spans="1:7" x14ac:dyDescent="0.25">
      <c r="A436" s="9">
        <v>45053</v>
      </c>
      <c r="B436" s="2" t="s">
        <v>456</v>
      </c>
      <c r="C436" s="2">
        <v>40200</v>
      </c>
      <c r="D436" s="2" t="s">
        <v>9</v>
      </c>
      <c r="E436" s="2" t="s">
        <v>298</v>
      </c>
      <c r="F436" s="2">
        <v>54829402</v>
      </c>
      <c r="G436" s="5">
        <v>391.41</v>
      </c>
    </row>
    <row r="437" spans="1:7" x14ac:dyDescent="0.25">
      <c r="A437" s="9">
        <v>45062</v>
      </c>
      <c r="B437" s="2" t="s">
        <v>457</v>
      </c>
      <c r="C437" s="2">
        <v>40033</v>
      </c>
      <c r="D437" s="2" t="s">
        <v>9</v>
      </c>
      <c r="E437" s="2" t="s">
        <v>298</v>
      </c>
      <c r="F437" s="2">
        <v>309</v>
      </c>
      <c r="G437" s="5">
        <v>218.32</v>
      </c>
    </row>
    <row r="438" spans="1:7" x14ac:dyDescent="0.25">
      <c r="A438" s="9">
        <v>45063</v>
      </c>
      <c r="B438" s="2" t="s">
        <v>457</v>
      </c>
      <c r="C438" s="2">
        <v>40033</v>
      </c>
      <c r="D438" s="2" t="s">
        <v>9</v>
      </c>
      <c r="E438" s="2" t="s">
        <v>298</v>
      </c>
      <c r="F438" s="2" t="s">
        <v>458</v>
      </c>
      <c r="G438" s="5">
        <v>218.17</v>
      </c>
    </row>
    <row r="439" spans="1:7" x14ac:dyDescent="0.25">
      <c r="A439" s="9">
        <v>45077</v>
      </c>
      <c r="B439" s="2" t="s">
        <v>459</v>
      </c>
      <c r="C439" s="2">
        <v>40765</v>
      </c>
      <c r="D439" s="2" t="s">
        <v>9</v>
      </c>
      <c r="E439" s="2" t="s">
        <v>288</v>
      </c>
      <c r="F439" s="2">
        <v>560916</v>
      </c>
      <c r="G439" s="5">
        <v>375</v>
      </c>
    </row>
    <row r="440" spans="1:7" x14ac:dyDescent="0.25">
      <c r="A440" s="9">
        <v>45077</v>
      </c>
      <c r="B440" s="2" t="s">
        <v>460</v>
      </c>
      <c r="C440" s="2">
        <v>40765</v>
      </c>
      <c r="D440" s="2" t="s">
        <v>9</v>
      </c>
      <c r="E440" s="2" t="s">
        <v>288</v>
      </c>
      <c r="F440" s="2">
        <v>560916</v>
      </c>
      <c r="G440" s="5">
        <v>250</v>
      </c>
    </row>
    <row r="441" spans="1:7" x14ac:dyDescent="0.25">
      <c r="A441" s="9">
        <v>45078</v>
      </c>
      <c r="B441" s="2" t="s">
        <v>461</v>
      </c>
      <c r="C441" s="2">
        <v>41195</v>
      </c>
      <c r="D441" s="2" t="s">
        <v>9</v>
      </c>
      <c r="E441" s="2" t="s">
        <v>301</v>
      </c>
      <c r="F441" s="2">
        <v>9600644</v>
      </c>
      <c r="G441" s="5">
        <v>7.3</v>
      </c>
    </row>
    <row r="442" spans="1:7" x14ac:dyDescent="0.25">
      <c r="A442" s="9">
        <v>45078</v>
      </c>
      <c r="B442" s="2" t="s">
        <v>462</v>
      </c>
      <c r="C442" s="2">
        <v>41195</v>
      </c>
      <c r="D442" s="2" t="s">
        <v>9</v>
      </c>
      <c r="E442" s="2" t="s">
        <v>303</v>
      </c>
      <c r="F442" s="2">
        <v>61</v>
      </c>
      <c r="G442" s="5">
        <v>2.36</v>
      </c>
    </row>
    <row r="443" spans="1:7" x14ac:dyDescent="0.25">
      <c r="A443" s="9">
        <v>45078</v>
      </c>
      <c r="B443" s="2" t="s">
        <v>462</v>
      </c>
      <c r="C443" s="2">
        <v>41195</v>
      </c>
      <c r="D443" s="2" t="s">
        <v>9</v>
      </c>
      <c r="E443" s="2" t="s">
        <v>303</v>
      </c>
      <c r="F443" s="2">
        <v>44</v>
      </c>
      <c r="G443" s="5">
        <v>2.36</v>
      </c>
    </row>
    <row r="444" spans="1:7" x14ac:dyDescent="0.25">
      <c r="A444" s="9">
        <v>45078</v>
      </c>
      <c r="B444" s="2" t="s">
        <v>463</v>
      </c>
      <c r="C444" s="2">
        <v>41195</v>
      </c>
      <c r="D444" s="2" t="s">
        <v>9</v>
      </c>
      <c r="E444" s="2" t="s">
        <v>305</v>
      </c>
      <c r="F444" s="2" t="s">
        <v>306</v>
      </c>
      <c r="G444" s="5">
        <v>21.43</v>
      </c>
    </row>
    <row r="445" spans="1:7" x14ac:dyDescent="0.25">
      <c r="A445" s="9">
        <v>45078</v>
      </c>
      <c r="B445" s="2" t="s">
        <v>464</v>
      </c>
      <c r="C445" s="2">
        <v>41195</v>
      </c>
      <c r="D445" s="2" t="s">
        <v>9</v>
      </c>
      <c r="E445" s="2" t="s">
        <v>308</v>
      </c>
      <c r="F445" s="2">
        <v>38817</v>
      </c>
      <c r="G445" s="5">
        <v>37.130000000000003</v>
      </c>
    </row>
    <row r="446" spans="1:7" x14ac:dyDescent="0.25">
      <c r="A446" s="9">
        <v>45078</v>
      </c>
      <c r="B446" s="2" t="s">
        <v>465</v>
      </c>
      <c r="C446" s="2">
        <v>41195</v>
      </c>
      <c r="D446" s="2" t="s">
        <v>9</v>
      </c>
      <c r="E446" s="2" t="s">
        <v>466</v>
      </c>
      <c r="F446" s="2" t="s">
        <v>467</v>
      </c>
      <c r="G446" s="5">
        <v>18.53</v>
      </c>
    </row>
    <row r="447" spans="1:7" x14ac:dyDescent="0.25">
      <c r="A447" s="9">
        <v>45078</v>
      </c>
      <c r="B447" s="2" t="s">
        <v>465</v>
      </c>
      <c r="C447" s="2">
        <v>41195</v>
      </c>
      <c r="D447" s="2" t="s">
        <v>9</v>
      </c>
      <c r="E447" s="2" t="s">
        <v>468</v>
      </c>
      <c r="F447" s="2" t="s">
        <v>469</v>
      </c>
      <c r="G447" s="5">
        <v>25.57</v>
      </c>
    </row>
    <row r="448" spans="1:7" x14ac:dyDescent="0.25">
      <c r="A448" s="9">
        <v>45078</v>
      </c>
      <c r="B448" s="2" t="s">
        <v>470</v>
      </c>
      <c r="C448" s="2">
        <v>41195</v>
      </c>
      <c r="D448" s="2" t="s">
        <v>9</v>
      </c>
      <c r="E448" s="2" t="s">
        <v>310</v>
      </c>
      <c r="F448" s="2" t="s">
        <v>311</v>
      </c>
      <c r="G448" s="5">
        <v>11.76</v>
      </c>
    </row>
    <row r="449" spans="1:7" x14ac:dyDescent="0.25">
      <c r="A449" s="9">
        <v>45078</v>
      </c>
      <c r="B449" s="2" t="s">
        <v>471</v>
      </c>
      <c r="C449" s="2">
        <v>41195</v>
      </c>
      <c r="D449" s="2" t="s">
        <v>9</v>
      </c>
      <c r="E449" s="2" t="s">
        <v>313</v>
      </c>
      <c r="F449" s="2">
        <v>51</v>
      </c>
      <c r="G449" s="5">
        <v>6.97</v>
      </c>
    </row>
    <row r="450" spans="1:7" x14ac:dyDescent="0.25">
      <c r="A450" s="9">
        <v>45078</v>
      </c>
      <c r="B450" s="2" t="s">
        <v>472</v>
      </c>
      <c r="C450" s="2">
        <v>41195</v>
      </c>
      <c r="D450" s="2" t="s">
        <v>9</v>
      </c>
      <c r="E450" s="2" t="s">
        <v>473</v>
      </c>
      <c r="F450" s="2">
        <v>49</v>
      </c>
      <c r="G450" s="5">
        <v>28.1</v>
      </c>
    </row>
    <row r="451" spans="1:7" x14ac:dyDescent="0.25">
      <c r="A451" s="9">
        <v>45078</v>
      </c>
      <c r="B451" s="2" t="s">
        <v>474</v>
      </c>
      <c r="C451" s="2">
        <v>41195</v>
      </c>
      <c r="D451" s="2" t="s">
        <v>9</v>
      </c>
      <c r="E451" s="2" t="s">
        <v>475</v>
      </c>
      <c r="F451" s="2">
        <v>20044</v>
      </c>
      <c r="G451" s="5">
        <v>13</v>
      </c>
    </row>
    <row r="452" spans="1:7" x14ac:dyDescent="0.25">
      <c r="A452" s="9">
        <v>45078</v>
      </c>
      <c r="B452" s="2" t="s">
        <v>476</v>
      </c>
      <c r="C452" s="2">
        <v>41664</v>
      </c>
      <c r="D452" s="2" t="s">
        <v>9</v>
      </c>
      <c r="E452" s="2" t="s">
        <v>477</v>
      </c>
      <c r="F452" s="2">
        <v>3214</v>
      </c>
      <c r="G452" s="5">
        <v>4.67</v>
      </c>
    </row>
    <row r="453" spans="1:7" x14ac:dyDescent="0.25">
      <c r="A453" s="9">
        <v>45078</v>
      </c>
      <c r="B453" s="2" t="s">
        <v>478</v>
      </c>
      <c r="C453" s="2">
        <v>41664</v>
      </c>
      <c r="D453" s="2" t="s">
        <v>9</v>
      </c>
      <c r="E453" s="2" t="s">
        <v>245</v>
      </c>
      <c r="F453" s="2">
        <v>84736787</v>
      </c>
      <c r="G453" s="5">
        <v>569.70000000000005</v>
      </c>
    </row>
    <row r="454" spans="1:7" x14ac:dyDescent="0.25">
      <c r="A454" s="9">
        <v>45078</v>
      </c>
      <c r="B454" s="2" t="s">
        <v>479</v>
      </c>
      <c r="C454" s="2">
        <v>41664</v>
      </c>
      <c r="D454" s="2" t="s">
        <v>9</v>
      </c>
      <c r="E454" s="2" t="s">
        <v>245</v>
      </c>
      <c r="F454" s="2" t="s">
        <v>480</v>
      </c>
      <c r="G454" s="5">
        <v>668.57</v>
      </c>
    </row>
    <row r="455" spans="1:7" x14ac:dyDescent="0.25">
      <c r="A455" s="9">
        <v>45078</v>
      </c>
      <c r="B455" s="2" t="s">
        <v>481</v>
      </c>
      <c r="C455" s="2">
        <v>41664</v>
      </c>
      <c r="D455" s="2" t="s">
        <v>9</v>
      </c>
      <c r="E455" s="2" t="s">
        <v>482</v>
      </c>
      <c r="F455" s="2">
        <v>4619834</v>
      </c>
      <c r="G455" s="5">
        <v>6.94</v>
      </c>
    </row>
    <row r="456" spans="1:7" x14ac:dyDescent="0.25">
      <c r="A456" s="9">
        <v>45078</v>
      </c>
      <c r="B456" s="2" t="s">
        <v>483</v>
      </c>
      <c r="C456" s="2">
        <v>41664</v>
      </c>
      <c r="D456" s="2" t="s">
        <v>9</v>
      </c>
      <c r="E456" s="2" t="s">
        <v>484</v>
      </c>
      <c r="F456" s="2">
        <v>45078</v>
      </c>
      <c r="G456" s="5">
        <v>3.5</v>
      </c>
    </row>
    <row r="457" spans="1:7" x14ac:dyDescent="0.25">
      <c r="A457" s="9">
        <v>45091</v>
      </c>
      <c r="B457" s="2" t="s">
        <v>485</v>
      </c>
      <c r="C457" s="2">
        <v>41664</v>
      </c>
      <c r="D457" s="2" t="s">
        <v>9</v>
      </c>
      <c r="E457" s="2" t="s">
        <v>317</v>
      </c>
      <c r="F457" s="2" t="s">
        <v>486</v>
      </c>
      <c r="G457" s="5">
        <v>25</v>
      </c>
    </row>
    <row r="458" spans="1:7" x14ac:dyDescent="0.25">
      <c r="A458" s="9">
        <v>45091</v>
      </c>
      <c r="B458" s="2" t="s">
        <v>487</v>
      </c>
      <c r="C458" s="2">
        <v>41664</v>
      </c>
      <c r="D458" s="2" t="s">
        <v>9</v>
      </c>
      <c r="E458" s="2" t="s">
        <v>317</v>
      </c>
      <c r="F458" s="2" t="s">
        <v>488</v>
      </c>
      <c r="G458" s="5">
        <v>25</v>
      </c>
    </row>
    <row r="459" spans="1:7" x14ac:dyDescent="0.25">
      <c r="A459" s="9">
        <v>45091</v>
      </c>
      <c r="B459" s="2" t="s">
        <v>489</v>
      </c>
      <c r="C459" s="2">
        <v>41664</v>
      </c>
      <c r="D459" s="2" t="s">
        <v>9</v>
      </c>
      <c r="E459" s="2" t="s">
        <v>317</v>
      </c>
      <c r="F459" s="2" t="s">
        <v>490</v>
      </c>
      <c r="G459" s="5">
        <v>237.49</v>
      </c>
    </row>
    <row r="460" spans="1:7" x14ac:dyDescent="0.25">
      <c r="A460" s="9">
        <v>45108</v>
      </c>
      <c r="B460" s="2" t="s">
        <v>491</v>
      </c>
      <c r="C460" s="2">
        <v>42760</v>
      </c>
      <c r="D460" s="2" t="s">
        <v>9</v>
      </c>
      <c r="E460" s="2" t="s">
        <v>245</v>
      </c>
      <c r="F460" s="2">
        <v>45108</v>
      </c>
      <c r="G460" s="5">
        <v>569.61</v>
      </c>
    </row>
    <row r="461" spans="1:7" x14ac:dyDescent="0.25">
      <c r="A461" s="9">
        <v>45199</v>
      </c>
      <c r="B461" s="2" t="s">
        <v>492</v>
      </c>
      <c r="C461" s="2">
        <v>44696</v>
      </c>
      <c r="D461" s="2" t="s">
        <v>9</v>
      </c>
      <c r="E461" s="2" t="s">
        <v>493</v>
      </c>
      <c r="F461" s="2">
        <v>45170</v>
      </c>
      <c r="G461" s="5">
        <v>181.75</v>
      </c>
    </row>
    <row r="462" spans="1:7" x14ac:dyDescent="0.25">
      <c r="A462" s="9">
        <v>45200</v>
      </c>
      <c r="B462" s="2" t="s">
        <v>494</v>
      </c>
      <c r="C462" s="2">
        <v>45160</v>
      </c>
      <c r="D462" s="2" t="s">
        <v>9</v>
      </c>
      <c r="E462" s="2" t="s">
        <v>114</v>
      </c>
      <c r="F462" s="2" t="s">
        <v>495</v>
      </c>
      <c r="G462" s="5">
        <v>238.13</v>
      </c>
    </row>
    <row r="463" spans="1:7" x14ac:dyDescent="0.25">
      <c r="A463" s="9">
        <v>45200</v>
      </c>
      <c r="B463" s="2" t="s">
        <v>496</v>
      </c>
      <c r="C463" s="2">
        <v>45937</v>
      </c>
      <c r="D463" s="2" t="s">
        <v>9</v>
      </c>
      <c r="E463" s="2" t="s">
        <v>329</v>
      </c>
      <c r="F463" s="2">
        <v>9146</v>
      </c>
      <c r="G463" s="5">
        <v>24.14</v>
      </c>
    </row>
    <row r="464" spans="1:7" x14ac:dyDescent="0.25">
      <c r="A464" s="9">
        <v>45200</v>
      </c>
      <c r="B464" s="2" t="s">
        <v>497</v>
      </c>
      <c r="C464" s="2">
        <v>45937</v>
      </c>
      <c r="D464" s="2" t="s">
        <v>9</v>
      </c>
      <c r="E464" s="2" t="s">
        <v>329</v>
      </c>
      <c r="F464" s="2">
        <v>9036</v>
      </c>
      <c r="G464" s="5">
        <v>20.3</v>
      </c>
    </row>
    <row r="465" spans="1:7" x14ac:dyDescent="0.25">
      <c r="A465" s="9">
        <v>45200</v>
      </c>
      <c r="B465" s="2" t="s">
        <v>498</v>
      </c>
      <c r="C465" s="2">
        <v>45937</v>
      </c>
      <c r="D465" s="2" t="s">
        <v>9</v>
      </c>
      <c r="E465" s="2" t="s">
        <v>437</v>
      </c>
      <c r="F465" s="2">
        <v>2941433</v>
      </c>
      <c r="G465" s="5">
        <v>34.99</v>
      </c>
    </row>
    <row r="466" spans="1:7" x14ac:dyDescent="0.25">
      <c r="A466" s="9">
        <v>45200</v>
      </c>
      <c r="B466" s="2" t="s">
        <v>498</v>
      </c>
      <c r="C466" s="2">
        <v>45937</v>
      </c>
      <c r="D466" s="2" t="s">
        <v>9</v>
      </c>
      <c r="E466" s="2" t="s">
        <v>305</v>
      </c>
      <c r="F466" s="2">
        <v>20033</v>
      </c>
      <c r="G466" s="5">
        <v>24.21</v>
      </c>
    </row>
    <row r="467" spans="1:7" x14ac:dyDescent="0.25">
      <c r="A467" s="9">
        <v>45200</v>
      </c>
      <c r="B467" s="2" t="s">
        <v>499</v>
      </c>
      <c r="C467" s="2">
        <v>45937</v>
      </c>
      <c r="D467" s="2" t="s">
        <v>9</v>
      </c>
      <c r="E467" s="2" t="s">
        <v>331</v>
      </c>
      <c r="F467" s="2" t="s">
        <v>332</v>
      </c>
      <c r="G467" s="5">
        <v>21.81</v>
      </c>
    </row>
    <row r="468" spans="1:7" x14ac:dyDescent="0.25">
      <c r="A468" s="9">
        <v>45200</v>
      </c>
      <c r="B468" s="2" t="s">
        <v>499</v>
      </c>
      <c r="C468" s="2">
        <v>45937</v>
      </c>
      <c r="D468" s="2" t="s">
        <v>9</v>
      </c>
      <c r="E468" s="2" t="s">
        <v>333</v>
      </c>
      <c r="F468" s="2">
        <v>20387</v>
      </c>
      <c r="G468" s="5">
        <v>12.26</v>
      </c>
    </row>
    <row r="469" spans="1:7" x14ac:dyDescent="0.25">
      <c r="A469" s="9">
        <v>45200</v>
      </c>
      <c r="B469" s="2" t="s">
        <v>500</v>
      </c>
      <c r="C469" s="2">
        <v>45937</v>
      </c>
      <c r="D469" s="2" t="s">
        <v>9</v>
      </c>
      <c r="E469" s="2" t="s">
        <v>335</v>
      </c>
      <c r="F469" s="2">
        <v>6747</v>
      </c>
      <c r="G469" s="5">
        <v>10.6</v>
      </c>
    </row>
    <row r="470" spans="1:7" x14ac:dyDescent="0.25">
      <c r="A470" s="9">
        <v>45200</v>
      </c>
      <c r="B470" s="2" t="s">
        <v>501</v>
      </c>
      <c r="C470" s="2">
        <v>45937</v>
      </c>
      <c r="D470" s="2" t="s">
        <v>9</v>
      </c>
      <c r="E470" s="2" t="s">
        <v>335</v>
      </c>
      <c r="F470" s="2">
        <v>10200536</v>
      </c>
      <c r="G470" s="5">
        <v>10.6</v>
      </c>
    </row>
    <row r="471" spans="1:7" x14ac:dyDescent="0.25">
      <c r="A471" s="9">
        <v>45200</v>
      </c>
      <c r="B471" s="2" t="s">
        <v>502</v>
      </c>
      <c r="C471" s="2">
        <v>45937</v>
      </c>
      <c r="D471" s="2" t="s">
        <v>9</v>
      </c>
      <c r="E471" s="2" t="s">
        <v>340</v>
      </c>
      <c r="F471" s="2">
        <v>90153092058</v>
      </c>
      <c r="G471" s="5">
        <v>146.63999999999999</v>
      </c>
    </row>
    <row r="472" spans="1:7" x14ac:dyDescent="0.25">
      <c r="A472" s="9">
        <v>45219</v>
      </c>
      <c r="B472" s="2" t="s">
        <v>503</v>
      </c>
      <c r="C472" s="2">
        <v>45428</v>
      </c>
      <c r="D472" s="2" t="s">
        <v>9</v>
      </c>
      <c r="E472" s="2" t="s">
        <v>47</v>
      </c>
      <c r="F472" s="2">
        <v>11711803</v>
      </c>
      <c r="G472" s="5">
        <v>200</v>
      </c>
    </row>
    <row r="473" spans="1:7" x14ac:dyDescent="0.25">
      <c r="A473" s="9">
        <v>45225</v>
      </c>
      <c r="B473" s="2" t="s">
        <v>504</v>
      </c>
      <c r="C473" s="2">
        <v>45642</v>
      </c>
      <c r="D473" s="2" t="s">
        <v>9</v>
      </c>
      <c r="E473" s="2" t="s">
        <v>288</v>
      </c>
      <c r="F473" s="2">
        <v>574044</v>
      </c>
      <c r="G473" s="5">
        <v>1095</v>
      </c>
    </row>
    <row r="474" spans="1:7" x14ac:dyDescent="0.25">
      <c r="A474" s="9">
        <v>45230</v>
      </c>
      <c r="B474" s="2" t="s">
        <v>505</v>
      </c>
      <c r="C474" s="2">
        <v>46166</v>
      </c>
      <c r="D474" s="2" t="s">
        <v>9</v>
      </c>
      <c r="E474" s="2" t="s">
        <v>288</v>
      </c>
      <c r="F474" s="2">
        <v>576015</v>
      </c>
      <c r="G474" s="5">
        <v>375</v>
      </c>
    </row>
    <row r="475" spans="1:7" x14ac:dyDescent="0.25">
      <c r="A475" s="9">
        <v>45258</v>
      </c>
      <c r="B475" s="2" t="s">
        <v>506</v>
      </c>
      <c r="C475" s="2">
        <v>46939</v>
      </c>
      <c r="D475" s="2" t="s">
        <v>9</v>
      </c>
      <c r="E475" s="2" t="s">
        <v>507</v>
      </c>
      <c r="F475" s="2">
        <v>53563</v>
      </c>
      <c r="G475" s="5">
        <v>790</v>
      </c>
    </row>
    <row r="476" spans="1:7" x14ac:dyDescent="0.25">
      <c r="A476" s="9">
        <v>45261</v>
      </c>
      <c r="B476" s="2" t="s">
        <v>508</v>
      </c>
      <c r="C476" s="2">
        <v>47264</v>
      </c>
      <c r="D476" s="2" t="s">
        <v>9</v>
      </c>
      <c r="E476" s="2" t="s">
        <v>303</v>
      </c>
      <c r="F476" s="2">
        <v>1305</v>
      </c>
      <c r="G476" s="5">
        <v>8.82</v>
      </c>
    </row>
    <row r="477" spans="1:7" x14ac:dyDescent="0.25">
      <c r="A477" s="9">
        <v>45261</v>
      </c>
      <c r="B477" s="2" t="s">
        <v>509</v>
      </c>
      <c r="C477" s="2">
        <v>47264</v>
      </c>
      <c r="D477" s="2" t="s">
        <v>9</v>
      </c>
      <c r="E477" s="2" t="s">
        <v>391</v>
      </c>
      <c r="F477" s="2" t="s">
        <v>392</v>
      </c>
      <c r="G477" s="5">
        <v>9.11</v>
      </c>
    </row>
    <row r="478" spans="1:7" x14ac:dyDescent="0.25">
      <c r="A478" s="9">
        <v>45261</v>
      </c>
      <c r="B478" s="2" t="s">
        <v>510</v>
      </c>
      <c r="C478" s="2">
        <v>47264</v>
      </c>
      <c r="D478" s="2" t="s">
        <v>9</v>
      </c>
      <c r="E478" s="2" t="s">
        <v>394</v>
      </c>
      <c r="F478" s="2">
        <v>151</v>
      </c>
      <c r="G478" s="5">
        <v>25.54</v>
      </c>
    </row>
    <row r="479" spans="1:7" x14ac:dyDescent="0.25">
      <c r="A479" s="9">
        <v>45261</v>
      </c>
      <c r="B479" s="2" t="s">
        <v>511</v>
      </c>
      <c r="C479" s="2">
        <v>47264</v>
      </c>
      <c r="D479" s="2" t="s">
        <v>9</v>
      </c>
      <c r="E479" s="2" t="s">
        <v>396</v>
      </c>
      <c r="F479" s="2" t="s">
        <v>397</v>
      </c>
      <c r="G479" s="5">
        <v>28.37</v>
      </c>
    </row>
    <row r="480" spans="1:7" x14ac:dyDescent="0.25">
      <c r="A480" s="9">
        <v>45261</v>
      </c>
      <c r="B480" s="2" t="s">
        <v>511</v>
      </c>
      <c r="C480" s="2">
        <v>47264</v>
      </c>
      <c r="D480" s="2" t="s">
        <v>9</v>
      </c>
      <c r="E480" s="2" t="s">
        <v>398</v>
      </c>
      <c r="F480" s="2">
        <v>4855</v>
      </c>
      <c r="G480" s="5">
        <v>37.94</v>
      </c>
    </row>
    <row r="481" spans="1:14" x14ac:dyDescent="0.25">
      <c r="A481" s="9">
        <v>45261</v>
      </c>
      <c r="B481" s="2" t="s">
        <v>512</v>
      </c>
      <c r="C481" s="2">
        <v>47264</v>
      </c>
      <c r="D481" s="2" t="s">
        <v>9</v>
      </c>
      <c r="E481" s="2" t="s">
        <v>400</v>
      </c>
      <c r="F481" s="2">
        <v>320</v>
      </c>
      <c r="G481" s="5">
        <v>28.31</v>
      </c>
    </row>
    <row r="482" spans="1:14" x14ac:dyDescent="0.25">
      <c r="A482" s="9">
        <v>45261</v>
      </c>
      <c r="B482" s="2" t="s">
        <v>513</v>
      </c>
      <c r="C482" s="2">
        <v>47264</v>
      </c>
      <c r="D482" s="2" t="s">
        <v>9</v>
      </c>
      <c r="E482" s="2" t="s">
        <v>398</v>
      </c>
      <c r="F482" s="2" t="s">
        <v>402</v>
      </c>
      <c r="G482" s="5">
        <v>17.899999999999999</v>
      </c>
    </row>
    <row r="483" spans="1:14" x14ac:dyDescent="0.25">
      <c r="A483" s="9">
        <v>45261</v>
      </c>
      <c r="B483" s="2" t="s">
        <v>514</v>
      </c>
      <c r="C483" s="2">
        <v>47264</v>
      </c>
      <c r="D483" s="2" t="s">
        <v>9</v>
      </c>
      <c r="E483" s="2" t="s">
        <v>404</v>
      </c>
      <c r="F483" s="2">
        <v>5316</v>
      </c>
      <c r="G483" s="5">
        <v>16.05</v>
      </c>
    </row>
    <row r="484" spans="1:14" x14ac:dyDescent="0.25">
      <c r="A484" s="9">
        <v>45278</v>
      </c>
      <c r="B484" s="2" t="s">
        <v>515</v>
      </c>
      <c r="C484" s="2">
        <v>47434</v>
      </c>
      <c r="D484" s="2" t="s">
        <v>9</v>
      </c>
      <c r="E484" s="2" t="s">
        <v>114</v>
      </c>
      <c r="F484" s="2" t="s">
        <v>516</v>
      </c>
      <c r="G484" s="5">
        <v>88.78</v>
      </c>
    </row>
    <row r="485" spans="1:14" x14ac:dyDescent="0.25">
      <c r="A485" s="9">
        <v>45291</v>
      </c>
      <c r="B485" s="2" t="s">
        <v>517</v>
      </c>
      <c r="C485" s="2">
        <v>47898</v>
      </c>
      <c r="D485" s="2" t="s">
        <v>9</v>
      </c>
      <c r="E485" s="2" t="s">
        <v>493</v>
      </c>
      <c r="F485" s="2">
        <v>45261</v>
      </c>
      <c r="G485" s="5">
        <v>85.15</v>
      </c>
    </row>
    <row r="486" spans="1:14" x14ac:dyDescent="0.25">
      <c r="A486" s="9">
        <v>44927</v>
      </c>
      <c r="B486" s="2" t="s">
        <v>518</v>
      </c>
      <c r="C486" s="2">
        <v>35741</v>
      </c>
      <c r="D486" s="2" t="s">
        <v>9</v>
      </c>
      <c r="E486" s="2" t="s">
        <v>121</v>
      </c>
      <c r="F486" s="2">
        <v>44896</v>
      </c>
      <c r="G486" s="5">
        <v>318.22000000000003</v>
      </c>
      <c r="H486" s="8" t="s">
        <v>37</v>
      </c>
      <c r="M486" s="6">
        <f t="shared" ref="M486" si="31">G486</f>
        <v>318.22000000000003</v>
      </c>
    </row>
    <row r="487" spans="1:14" x14ac:dyDescent="0.25">
      <c r="A487" s="9">
        <v>44927</v>
      </c>
      <c r="B487" s="2" t="s">
        <v>519</v>
      </c>
      <c r="C487" s="2">
        <v>35741</v>
      </c>
      <c r="D487" s="2" t="s">
        <v>9</v>
      </c>
      <c r="E487" s="2" t="s">
        <v>250</v>
      </c>
      <c r="F487" s="2" t="s">
        <v>406</v>
      </c>
      <c r="G487" s="5">
        <v>100</v>
      </c>
    </row>
    <row r="488" spans="1:14" x14ac:dyDescent="0.25">
      <c r="A488" s="9">
        <v>44927</v>
      </c>
      <c r="B488" s="2" t="s">
        <v>520</v>
      </c>
      <c r="C488" s="2">
        <v>35741</v>
      </c>
      <c r="D488" s="2" t="s">
        <v>9</v>
      </c>
      <c r="E488" s="2" t="s">
        <v>250</v>
      </c>
      <c r="F488" s="2" t="s">
        <v>406</v>
      </c>
      <c r="G488" s="5">
        <v>100</v>
      </c>
    </row>
    <row r="489" spans="1:14" x14ac:dyDescent="0.25">
      <c r="A489" s="9">
        <v>44936</v>
      </c>
      <c r="B489" s="2" t="s">
        <v>521</v>
      </c>
      <c r="C489" s="2">
        <v>35402</v>
      </c>
      <c r="D489" s="2" t="s">
        <v>9</v>
      </c>
      <c r="E489" s="2" t="s">
        <v>421</v>
      </c>
      <c r="F489" s="2">
        <v>67065231</v>
      </c>
      <c r="G489" s="5">
        <v>9.6</v>
      </c>
    </row>
    <row r="490" spans="1:14" x14ac:dyDescent="0.25">
      <c r="A490" s="9">
        <v>44945</v>
      </c>
      <c r="B490" s="2" t="s">
        <v>105</v>
      </c>
      <c r="C490" s="2">
        <v>36266</v>
      </c>
      <c r="D490" s="2" t="s">
        <v>9</v>
      </c>
      <c r="E490" s="2" t="s">
        <v>106</v>
      </c>
      <c r="F490" s="2">
        <v>202</v>
      </c>
      <c r="G490" s="5">
        <v>44.07</v>
      </c>
      <c r="H490" s="8" t="s">
        <v>37</v>
      </c>
      <c r="M490" s="6">
        <f t="shared" ref="M490:M493" si="32">G490</f>
        <v>44.07</v>
      </c>
    </row>
    <row r="491" spans="1:14" x14ac:dyDescent="0.25">
      <c r="A491" s="9">
        <v>44950</v>
      </c>
      <c r="B491" s="2" t="s">
        <v>522</v>
      </c>
      <c r="C491" s="2">
        <v>35999</v>
      </c>
      <c r="D491" s="2" t="s">
        <v>9</v>
      </c>
      <c r="E491" s="2" t="s">
        <v>523</v>
      </c>
      <c r="F491" s="2">
        <v>104</v>
      </c>
      <c r="G491" s="5">
        <v>80.63</v>
      </c>
      <c r="H491" s="8" t="s">
        <v>37</v>
      </c>
      <c r="M491" s="6">
        <f t="shared" si="32"/>
        <v>80.63</v>
      </c>
    </row>
    <row r="492" spans="1:14" x14ac:dyDescent="0.25">
      <c r="A492" s="9">
        <v>44957</v>
      </c>
      <c r="B492" s="2" t="s">
        <v>524</v>
      </c>
      <c r="C492" s="2">
        <v>36266</v>
      </c>
      <c r="D492" s="2" t="s">
        <v>9</v>
      </c>
      <c r="E492" s="2" t="s">
        <v>71</v>
      </c>
      <c r="F492" s="2">
        <v>62561</v>
      </c>
      <c r="G492" s="5">
        <v>56.3</v>
      </c>
      <c r="H492" s="8" t="s">
        <v>37</v>
      </c>
      <c r="M492" s="6">
        <f t="shared" si="32"/>
        <v>56.3</v>
      </c>
    </row>
    <row r="493" spans="1:14" x14ac:dyDescent="0.25">
      <c r="A493" s="9">
        <v>44957</v>
      </c>
      <c r="B493" s="2" t="s">
        <v>524</v>
      </c>
      <c r="C493" s="2">
        <v>36266</v>
      </c>
      <c r="D493" s="2" t="s">
        <v>9</v>
      </c>
      <c r="E493" s="2" t="s">
        <v>71</v>
      </c>
      <c r="F493" s="2">
        <v>25237</v>
      </c>
      <c r="G493" s="5">
        <v>10.54</v>
      </c>
      <c r="H493" s="8" t="s">
        <v>37</v>
      </c>
      <c r="M493" s="6">
        <f t="shared" si="32"/>
        <v>10.54</v>
      </c>
    </row>
    <row r="494" spans="1:14" x14ac:dyDescent="0.25">
      <c r="A494" s="9">
        <v>44958</v>
      </c>
      <c r="B494" s="2" t="s">
        <v>525</v>
      </c>
      <c r="C494" s="2">
        <v>36768</v>
      </c>
      <c r="D494" s="2" t="s">
        <v>9</v>
      </c>
      <c r="E494" s="2" t="s">
        <v>526</v>
      </c>
      <c r="F494" s="2" t="s">
        <v>527</v>
      </c>
      <c r="G494" s="5">
        <v>500</v>
      </c>
      <c r="H494" s="8" t="s">
        <v>37</v>
      </c>
      <c r="N494" s="15">
        <f>G494</f>
        <v>500</v>
      </c>
    </row>
    <row r="495" spans="1:14" x14ac:dyDescent="0.25">
      <c r="A495" s="9">
        <v>44958</v>
      </c>
      <c r="B495" s="2" t="s">
        <v>105</v>
      </c>
      <c r="C495" s="2">
        <v>37129</v>
      </c>
      <c r="D495" s="2" t="s">
        <v>9</v>
      </c>
      <c r="E495" s="2" t="s">
        <v>106</v>
      </c>
      <c r="F495" s="2">
        <v>202</v>
      </c>
      <c r="G495" s="5">
        <v>53.07</v>
      </c>
      <c r="H495" s="8" t="s">
        <v>37</v>
      </c>
      <c r="M495" s="6">
        <f t="shared" ref="M495:M497" si="33">G495</f>
        <v>53.07</v>
      </c>
    </row>
    <row r="496" spans="1:14" x14ac:dyDescent="0.25">
      <c r="A496" s="9">
        <v>44959</v>
      </c>
      <c r="B496" s="2" t="s">
        <v>528</v>
      </c>
      <c r="C496" s="2">
        <v>37129</v>
      </c>
      <c r="D496" s="2" t="s">
        <v>9</v>
      </c>
      <c r="E496" s="2" t="s">
        <v>119</v>
      </c>
      <c r="F496" s="2" t="s">
        <v>529</v>
      </c>
      <c r="G496" s="5">
        <v>19.760000000000002</v>
      </c>
      <c r="H496" s="8" t="s">
        <v>37</v>
      </c>
      <c r="M496" s="6">
        <f t="shared" si="33"/>
        <v>19.760000000000002</v>
      </c>
    </row>
    <row r="497" spans="1:13" x14ac:dyDescent="0.25">
      <c r="A497" s="9">
        <v>44966</v>
      </c>
      <c r="B497" s="2" t="s">
        <v>105</v>
      </c>
      <c r="C497" s="2">
        <v>37129</v>
      </c>
      <c r="D497" s="2" t="s">
        <v>9</v>
      </c>
      <c r="E497" s="2" t="s">
        <v>110</v>
      </c>
      <c r="F497" s="2" t="s">
        <v>530</v>
      </c>
      <c r="G497" s="5">
        <v>50.88</v>
      </c>
      <c r="H497" s="8" t="s">
        <v>37</v>
      </c>
      <c r="M497" s="6">
        <f t="shared" si="33"/>
        <v>50.88</v>
      </c>
    </row>
    <row r="498" spans="1:13" x14ac:dyDescent="0.25">
      <c r="A498" s="9">
        <v>44984</v>
      </c>
      <c r="B498" s="2" t="s">
        <v>531</v>
      </c>
      <c r="C498" s="2">
        <v>37085</v>
      </c>
      <c r="D498" s="2" t="s">
        <v>9</v>
      </c>
      <c r="E498" s="2" t="s">
        <v>250</v>
      </c>
      <c r="F498" s="2">
        <v>2912288</v>
      </c>
      <c r="G498" s="5">
        <v>110</v>
      </c>
    </row>
    <row r="499" spans="1:13" x14ac:dyDescent="0.25">
      <c r="A499" s="9">
        <v>44986</v>
      </c>
      <c r="B499" s="2" t="s">
        <v>532</v>
      </c>
      <c r="C499" s="2">
        <v>38047</v>
      </c>
      <c r="D499" s="2" t="s">
        <v>9</v>
      </c>
      <c r="E499" s="2" t="s">
        <v>155</v>
      </c>
      <c r="F499" s="2" t="s">
        <v>533</v>
      </c>
      <c r="G499" s="5">
        <v>122</v>
      </c>
      <c r="H499" s="8" t="s">
        <v>37</v>
      </c>
      <c r="M499" s="6">
        <f t="shared" ref="M499:M501" si="34">G499</f>
        <v>122</v>
      </c>
    </row>
    <row r="500" spans="1:13" x14ac:dyDescent="0.25">
      <c r="A500" s="9">
        <v>44986</v>
      </c>
      <c r="B500" s="2" t="s">
        <v>534</v>
      </c>
      <c r="C500" s="2">
        <v>38267</v>
      </c>
      <c r="D500" s="2" t="s">
        <v>9</v>
      </c>
      <c r="E500" s="2" t="s">
        <v>301</v>
      </c>
      <c r="F500" s="2">
        <v>953060</v>
      </c>
      <c r="G500" s="5">
        <v>11.17</v>
      </c>
      <c r="H500" s="8" t="s">
        <v>37</v>
      </c>
      <c r="M500" s="6">
        <f t="shared" si="34"/>
        <v>11.17</v>
      </c>
    </row>
    <row r="501" spans="1:13" x14ac:dyDescent="0.25">
      <c r="A501" s="9">
        <v>45000</v>
      </c>
      <c r="B501" s="2" t="s">
        <v>535</v>
      </c>
      <c r="C501" s="2">
        <v>37820</v>
      </c>
      <c r="D501" s="2" t="s">
        <v>9</v>
      </c>
      <c r="E501" s="2" t="s">
        <v>361</v>
      </c>
      <c r="F501" s="2">
        <v>45000</v>
      </c>
      <c r="G501" s="5">
        <v>100</v>
      </c>
      <c r="H501" s="8" t="s">
        <v>37</v>
      </c>
      <c r="M501" s="6">
        <f t="shared" si="34"/>
        <v>100</v>
      </c>
    </row>
    <row r="502" spans="1:13" x14ac:dyDescent="0.25">
      <c r="A502" s="9">
        <v>45000</v>
      </c>
      <c r="B502" s="2" t="s">
        <v>536</v>
      </c>
      <c r="C502" s="2">
        <v>38047</v>
      </c>
      <c r="D502" s="2" t="s">
        <v>9</v>
      </c>
      <c r="E502" s="2" t="s">
        <v>250</v>
      </c>
      <c r="F502" s="2" t="s">
        <v>537</v>
      </c>
      <c r="G502" s="5">
        <v>2695</v>
      </c>
    </row>
    <row r="503" spans="1:13" x14ac:dyDescent="0.25">
      <c r="A503" s="9">
        <v>45000</v>
      </c>
      <c r="B503" s="2" t="s">
        <v>538</v>
      </c>
      <c r="C503" s="2">
        <v>38267</v>
      </c>
      <c r="D503" s="2" t="s">
        <v>9</v>
      </c>
      <c r="E503" s="2" t="s">
        <v>539</v>
      </c>
      <c r="F503" s="2">
        <v>45000</v>
      </c>
      <c r="G503" s="5">
        <v>125</v>
      </c>
    </row>
    <row r="504" spans="1:13" x14ac:dyDescent="0.25">
      <c r="A504" s="9">
        <v>45017</v>
      </c>
      <c r="B504" s="2" t="s">
        <v>540</v>
      </c>
      <c r="C504" s="2">
        <v>39278</v>
      </c>
      <c r="D504" s="2" t="s">
        <v>9</v>
      </c>
      <c r="E504" s="2" t="s">
        <v>245</v>
      </c>
      <c r="F504" s="2">
        <v>305</v>
      </c>
      <c r="G504" s="5">
        <v>144.18</v>
      </c>
    </row>
    <row r="505" spans="1:13" x14ac:dyDescent="0.25">
      <c r="A505" s="9">
        <v>45017</v>
      </c>
      <c r="B505" s="2" t="s">
        <v>541</v>
      </c>
      <c r="C505" s="2">
        <v>39278</v>
      </c>
      <c r="D505" s="2" t="s">
        <v>9</v>
      </c>
      <c r="E505" s="2" t="s">
        <v>301</v>
      </c>
      <c r="F505" s="2">
        <v>795117</v>
      </c>
      <c r="G505" s="5">
        <v>11.17</v>
      </c>
    </row>
    <row r="506" spans="1:13" x14ac:dyDescent="0.25">
      <c r="A506" s="9">
        <v>45017</v>
      </c>
      <c r="B506" s="2" t="s">
        <v>542</v>
      </c>
      <c r="C506" s="2">
        <v>39279</v>
      </c>
      <c r="D506" s="2" t="s">
        <v>9</v>
      </c>
      <c r="E506" s="2" t="s">
        <v>526</v>
      </c>
      <c r="F506" s="2" t="s">
        <v>543</v>
      </c>
      <c r="G506" s="5">
        <v>661.5</v>
      </c>
    </row>
    <row r="507" spans="1:13" x14ac:dyDescent="0.25">
      <c r="A507" s="9">
        <v>45017</v>
      </c>
      <c r="B507" s="2" t="s">
        <v>544</v>
      </c>
      <c r="C507" s="2">
        <v>39283</v>
      </c>
      <c r="D507" s="2" t="s">
        <v>9</v>
      </c>
      <c r="E507" s="2" t="s">
        <v>526</v>
      </c>
      <c r="F507" s="2" t="s">
        <v>545</v>
      </c>
      <c r="G507" s="5">
        <v>661.5</v>
      </c>
    </row>
    <row r="508" spans="1:13" x14ac:dyDescent="0.25">
      <c r="A508" s="9">
        <v>45023</v>
      </c>
      <c r="B508" s="2" t="s">
        <v>546</v>
      </c>
      <c r="C508" s="2">
        <v>39278</v>
      </c>
      <c r="D508" s="2" t="s">
        <v>9</v>
      </c>
      <c r="E508" s="2" t="s">
        <v>290</v>
      </c>
      <c r="F508" s="2">
        <v>12</v>
      </c>
      <c r="G508" s="5">
        <v>102.6</v>
      </c>
      <c r="H508" s="8" t="s">
        <v>37</v>
      </c>
      <c r="M508" s="6">
        <f t="shared" ref="M508" si="35">G508</f>
        <v>102.6</v>
      </c>
    </row>
    <row r="509" spans="1:13" x14ac:dyDescent="0.25">
      <c r="A509" s="9">
        <v>45032</v>
      </c>
      <c r="B509" s="2" t="s">
        <v>547</v>
      </c>
      <c r="C509" s="2">
        <v>39369</v>
      </c>
      <c r="D509" s="2" t="s">
        <v>9</v>
      </c>
      <c r="E509" s="2" t="s">
        <v>548</v>
      </c>
      <c r="F509" s="2" t="s">
        <v>549</v>
      </c>
      <c r="G509" s="5">
        <v>27.74</v>
      </c>
    </row>
    <row r="510" spans="1:13" x14ac:dyDescent="0.25">
      <c r="A510" s="9">
        <v>45033</v>
      </c>
      <c r="B510" s="2" t="s">
        <v>547</v>
      </c>
      <c r="C510" s="2">
        <v>39369</v>
      </c>
      <c r="D510" s="2" t="s">
        <v>9</v>
      </c>
      <c r="E510" s="2" t="s">
        <v>548</v>
      </c>
      <c r="F510" s="2" t="s">
        <v>550</v>
      </c>
      <c r="G510" s="5">
        <v>23.55</v>
      </c>
    </row>
    <row r="511" spans="1:13" x14ac:dyDescent="0.25">
      <c r="A511" s="9">
        <v>45034</v>
      </c>
      <c r="B511" s="2" t="s">
        <v>551</v>
      </c>
      <c r="C511" s="2">
        <v>39369</v>
      </c>
      <c r="D511" s="2" t="s">
        <v>9</v>
      </c>
      <c r="E511" s="2" t="s">
        <v>552</v>
      </c>
      <c r="F511" s="2">
        <v>15152</v>
      </c>
      <c r="G511" s="5">
        <v>15.45</v>
      </c>
    </row>
    <row r="512" spans="1:13" x14ac:dyDescent="0.25">
      <c r="A512" s="9">
        <v>45034</v>
      </c>
      <c r="B512" s="2" t="s">
        <v>551</v>
      </c>
      <c r="C512" s="2">
        <v>39369</v>
      </c>
      <c r="D512" s="2" t="s">
        <v>9</v>
      </c>
      <c r="E512" s="2" t="s">
        <v>552</v>
      </c>
      <c r="F512" s="2">
        <v>89138</v>
      </c>
      <c r="G512" s="5">
        <v>1.69</v>
      </c>
    </row>
    <row r="513" spans="1:7" x14ac:dyDescent="0.25">
      <c r="A513" s="9">
        <v>45035</v>
      </c>
      <c r="B513" s="2" t="s">
        <v>553</v>
      </c>
      <c r="C513" s="2">
        <v>39369</v>
      </c>
      <c r="D513" s="2" t="s">
        <v>9</v>
      </c>
      <c r="E513" s="2" t="s">
        <v>554</v>
      </c>
      <c r="F513" s="2">
        <v>2105</v>
      </c>
      <c r="G513" s="5">
        <v>4.7699999999999996</v>
      </c>
    </row>
    <row r="514" spans="1:7" x14ac:dyDescent="0.25">
      <c r="A514" s="9">
        <v>45035</v>
      </c>
      <c r="B514" s="2" t="s">
        <v>547</v>
      </c>
      <c r="C514" s="2">
        <v>39369</v>
      </c>
      <c r="D514" s="2" t="s">
        <v>9</v>
      </c>
      <c r="E514" s="2" t="s">
        <v>555</v>
      </c>
      <c r="F514" s="2">
        <v>75533196</v>
      </c>
      <c r="G514" s="5">
        <v>34.07</v>
      </c>
    </row>
    <row r="515" spans="1:7" x14ac:dyDescent="0.25">
      <c r="A515" s="9">
        <v>45035</v>
      </c>
      <c r="B515" s="2" t="s">
        <v>547</v>
      </c>
      <c r="C515" s="2">
        <v>39369</v>
      </c>
      <c r="D515" s="2" t="s">
        <v>9</v>
      </c>
      <c r="E515" s="2" t="s">
        <v>548</v>
      </c>
      <c r="F515" s="2" t="s">
        <v>556</v>
      </c>
      <c r="G515" s="5">
        <v>30.57</v>
      </c>
    </row>
    <row r="516" spans="1:7" x14ac:dyDescent="0.25">
      <c r="A516" s="9">
        <v>45035</v>
      </c>
      <c r="B516" s="2" t="s">
        <v>551</v>
      </c>
      <c r="C516" s="2">
        <v>39369</v>
      </c>
      <c r="D516" s="2" t="s">
        <v>9</v>
      </c>
      <c r="E516" s="2" t="s">
        <v>557</v>
      </c>
      <c r="F516" s="2" t="s">
        <v>558</v>
      </c>
      <c r="G516" s="5">
        <v>7.42</v>
      </c>
    </row>
    <row r="517" spans="1:7" x14ac:dyDescent="0.25">
      <c r="A517" s="9">
        <v>45036</v>
      </c>
      <c r="B517" s="2" t="s">
        <v>559</v>
      </c>
      <c r="C517" s="2">
        <v>39279</v>
      </c>
      <c r="D517" s="2" t="s">
        <v>9</v>
      </c>
      <c r="E517" s="2" t="s">
        <v>47</v>
      </c>
      <c r="F517" s="2">
        <v>11699786</v>
      </c>
      <c r="G517" s="5">
        <v>413</v>
      </c>
    </row>
    <row r="518" spans="1:7" x14ac:dyDescent="0.25">
      <c r="A518" s="9">
        <v>45036</v>
      </c>
      <c r="B518" s="2" t="s">
        <v>560</v>
      </c>
      <c r="C518" s="2">
        <v>39279</v>
      </c>
      <c r="D518" s="2" t="s">
        <v>9</v>
      </c>
      <c r="E518" s="2" t="s">
        <v>47</v>
      </c>
      <c r="F518" s="2">
        <v>11699786</v>
      </c>
      <c r="G518" s="5">
        <v>480</v>
      </c>
    </row>
    <row r="519" spans="1:7" x14ac:dyDescent="0.25">
      <c r="A519" s="9">
        <v>45036</v>
      </c>
      <c r="B519" s="2" t="s">
        <v>553</v>
      </c>
      <c r="C519" s="2">
        <v>39369</v>
      </c>
      <c r="D519" s="2" t="s">
        <v>9</v>
      </c>
      <c r="E519" s="2" t="s">
        <v>303</v>
      </c>
      <c r="F519" s="2">
        <v>47</v>
      </c>
      <c r="G519" s="5">
        <v>11</v>
      </c>
    </row>
    <row r="520" spans="1:7" x14ac:dyDescent="0.25">
      <c r="A520" s="9">
        <v>45036</v>
      </c>
      <c r="B520" s="2" t="s">
        <v>547</v>
      </c>
      <c r="C520" s="2">
        <v>39369</v>
      </c>
      <c r="D520" s="2" t="s">
        <v>9</v>
      </c>
      <c r="E520" s="2" t="s">
        <v>548</v>
      </c>
      <c r="F520" s="2">
        <v>10065</v>
      </c>
      <c r="G520" s="5">
        <v>50.58</v>
      </c>
    </row>
    <row r="521" spans="1:7" x14ac:dyDescent="0.25">
      <c r="A521" s="9">
        <v>45036</v>
      </c>
      <c r="B521" s="2" t="s">
        <v>551</v>
      </c>
      <c r="C521" s="2">
        <v>39369</v>
      </c>
      <c r="D521" s="2" t="s">
        <v>9</v>
      </c>
      <c r="E521" s="2" t="s">
        <v>561</v>
      </c>
      <c r="F521" s="2">
        <v>1048750</v>
      </c>
      <c r="G521" s="5">
        <v>5.69</v>
      </c>
    </row>
    <row r="522" spans="1:7" x14ac:dyDescent="0.25">
      <c r="A522" s="9">
        <v>45036</v>
      </c>
      <c r="B522" s="2" t="s">
        <v>562</v>
      </c>
      <c r="C522" s="2">
        <v>39369</v>
      </c>
      <c r="D522" s="2" t="s">
        <v>9</v>
      </c>
      <c r="E522" s="2" t="s">
        <v>563</v>
      </c>
      <c r="F522" s="2">
        <v>4040</v>
      </c>
      <c r="G522" s="5">
        <v>9.84</v>
      </c>
    </row>
    <row r="523" spans="1:7" x14ac:dyDescent="0.25">
      <c r="A523" s="9">
        <v>45037</v>
      </c>
      <c r="B523" s="2" t="s">
        <v>553</v>
      </c>
      <c r="C523" s="2">
        <v>39369</v>
      </c>
      <c r="D523" s="2" t="s">
        <v>9</v>
      </c>
      <c r="E523" s="2" t="s">
        <v>564</v>
      </c>
      <c r="F523" s="2">
        <v>5453</v>
      </c>
      <c r="G523" s="5">
        <v>5.38</v>
      </c>
    </row>
    <row r="524" spans="1:7" x14ac:dyDescent="0.25">
      <c r="A524" s="9">
        <v>45037</v>
      </c>
      <c r="B524" s="2" t="s">
        <v>547</v>
      </c>
      <c r="C524" s="2">
        <v>39369</v>
      </c>
      <c r="D524" s="2" t="s">
        <v>9</v>
      </c>
      <c r="E524" s="2" t="s">
        <v>565</v>
      </c>
      <c r="F524" s="2">
        <v>20031</v>
      </c>
      <c r="G524" s="5">
        <v>38.729999999999997</v>
      </c>
    </row>
    <row r="525" spans="1:7" x14ac:dyDescent="0.25">
      <c r="A525" s="9">
        <v>45039</v>
      </c>
      <c r="B525" s="2" t="s">
        <v>566</v>
      </c>
      <c r="C525" s="2">
        <v>39499</v>
      </c>
      <c r="D525" s="2" t="s">
        <v>9</v>
      </c>
      <c r="E525" s="2" t="s">
        <v>567</v>
      </c>
      <c r="F525" s="2">
        <v>705</v>
      </c>
      <c r="G525" s="5">
        <v>795</v>
      </c>
    </row>
    <row r="526" spans="1:7" x14ac:dyDescent="0.25">
      <c r="A526" s="9">
        <v>45047</v>
      </c>
      <c r="B526" s="2" t="s">
        <v>568</v>
      </c>
      <c r="C526" s="2">
        <v>39816</v>
      </c>
      <c r="D526" s="2" t="s">
        <v>9</v>
      </c>
      <c r="E526" s="2" t="s">
        <v>303</v>
      </c>
      <c r="F526" s="2">
        <v>45</v>
      </c>
      <c r="G526" s="5">
        <v>3.76</v>
      </c>
    </row>
    <row r="527" spans="1:7" x14ac:dyDescent="0.25">
      <c r="A527" s="9">
        <v>45047</v>
      </c>
      <c r="B527" s="2" t="s">
        <v>569</v>
      </c>
      <c r="C527" s="2">
        <v>39816</v>
      </c>
      <c r="D527" s="2" t="s">
        <v>9</v>
      </c>
      <c r="E527" s="2" t="s">
        <v>570</v>
      </c>
      <c r="F527" s="2" t="s">
        <v>571</v>
      </c>
      <c r="G527" s="5">
        <v>27.74</v>
      </c>
    </row>
    <row r="528" spans="1:7" x14ac:dyDescent="0.25">
      <c r="A528" s="9">
        <v>45047</v>
      </c>
      <c r="B528" s="2" t="s">
        <v>569</v>
      </c>
      <c r="C528" s="2">
        <v>39816</v>
      </c>
      <c r="D528" s="2" t="s">
        <v>9</v>
      </c>
      <c r="E528" s="2" t="s">
        <v>570</v>
      </c>
      <c r="F528" s="2" t="s">
        <v>572</v>
      </c>
      <c r="G528" s="5">
        <v>23.55</v>
      </c>
    </row>
    <row r="529" spans="1:13" x14ac:dyDescent="0.25">
      <c r="A529" s="9">
        <v>45047</v>
      </c>
      <c r="B529" s="2" t="s">
        <v>569</v>
      </c>
      <c r="C529" s="2">
        <v>39816</v>
      </c>
      <c r="D529" s="2" t="s">
        <v>9</v>
      </c>
      <c r="E529" s="2" t="s">
        <v>555</v>
      </c>
      <c r="F529" s="2">
        <v>89096</v>
      </c>
      <c r="G529" s="5">
        <v>33.47</v>
      </c>
    </row>
    <row r="530" spans="1:13" x14ac:dyDescent="0.25">
      <c r="A530" s="9">
        <v>45047</v>
      </c>
      <c r="B530" s="2" t="s">
        <v>569</v>
      </c>
      <c r="C530" s="2">
        <v>39816</v>
      </c>
      <c r="D530" s="2" t="s">
        <v>9</v>
      </c>
      <c r="E530" s="2" t="s">
        <v>570</v>
      </c>
      <c r="F530" s="2">
        <v>46746</v>
      </c>
      <c r="G530" s="5">
        <v>30.57</v>
      </c>
    </row>
    <row r="531" spans="1:13" x14ac:dyDescent="0.25">
      <c r="A531" s="9">
        <v>45047</v>
      </c>
      <c r="B531" s="2" t="s">
        <v>569</v>
      </c>
      <c r="C531" s="2">
        <v>39816</v>
      </c>
      <c r="D531" s="2" t="s">
        <v>9</v>
      </c>
      <c r="E531" s="2" t="s">
        <v>570</v>
      </c>
      <c r="F531" s="2" t="s">
        <v>573</v>
      </c>
      <c r="G531" s="5">
        <v>24.02</v>
      </c>
    </row>
    <row r="532" spans="1:13" x14ac:dyDescent="0.25">
      <c r="A532" s="9">
        <v>45047</v>
      </c>
      <c r="B532" s="2" t="s">
        <v>574</v>
      </c>
      <c r="C532" s="2">
        <v>39816</v>
      </c>
      <c r="D532" s="2" t="s">
        <v>9</v>
      </c>
      <c r="E532" s="2" t="s">
        <v>563</v>
      </c>
      <c r="F532" s="2">
        <v>4041</v>
      </c>
      <c r="G532" s="5">
        <v>8.4700000000000006</v>
      </c>
    </row>
    <row r="533" spans="1:13" x14ac:dyDescent="0.25">
      <c r="A533" s="9">
        <v>45047</v>
      </c>
      <c r="B533" s="2" t="s">
        <v>574</v>
      </c>
      <c r="C533" s="2">
        <v>39816</v>
      </c>
      <c r="D533" s="2" t="s">
        <v>9</v>
      </c>
      <c r="E533" s="2" t="s">
        <v>552</v>
      </c>
      <c r="F533" s="2">
        <v>82</v>
      </c>
      <c r="G533" s="5">
        <v>19.59</v>
      </c>
    </row>
    <row r="534" spans="1:13" x14ac:dyDescent="0.25">
      <c r="A534" s="9">
        <v>45047</v>
      </c>
      <c r="B534" s="2" t="s">
        <v>574</v>
      </c>
      <c r="C534" s="2">
        <v>39816</v>
      </c>
      <c r="D534" s="2" t="s">
        <v>9</v>
      </c>
      <c r="E534" s="2" t="s">
        <v>557</v>
      </c>
      <c r="F534" s="2" t="s">
        <v>575</v>
      </c>
      <c r="G534" s="5">
        <v>7.42</v>
      </c>
    </row>
    <row r="535" spans="1:13" x14ac:dyDescent="0.25">
      <c r="A535" s="9">
        <v>45047</v>
      </c>
      <c r="B535" s="2" t="s">
        <v>576</v>
      </c>
      <c r="C535" s="2">
        <v>39816</v>
      </c>
      <c r="D535" s="2" t="s">
        <v>9</v>
      </c>
      <c r="E535" s="2" t="s">
        <v>577</v>
      </c>
      <c r="F535" s="2">
        <v>3809</v>
      </c>
      <c r="G535" s="5">
        <v>3.49</v>
      </c>
    </row>
    <row r="536" spans="1:13" x14ac:dyDescent="0.25">
      <c r="A536" s="9">
        <v>45047</v>
      </c>
      <c r="B536" s="2" t="s">
        <v>576</v>
      </c>
      <c r="C536" s="2">
        <v>39816</v>
      </c>
      <c r="D536" s="2" t="s">
        <v>9</v>
      </c>
      <c r="E536" s="2" t="s">
        <v>577</v>
      </c>
      <c r="F536" s="2">
        <v>2106</v>
      </c>
      <c r="G536" s="5">
        <v>3.49</v>
      </c>
    </row>
    <row r="537" spans="1:13" x14ac:dyDescent="0.25">
      <c r="A537" s="9">
        <v>45047</v>
      </c>
      <c r="B537" s="2" t="s">
        <v>569</v>
      </c>
      <c r="C537" s="2">
        <v>40024</v>
      </c>
      <c r="D537" s="2" t="s">
        <v>9</v>
      </c>
      <c r="E537" s="2" t="s">
        <v>570</v>
      </c>
      <c r="F537" s="2" t="s">
        <v>573</v>
      </c>
      <c r="G537" s="5">
        <v>-24.02</v>
      </c>
    </row>
    <row r="538" spans="1:13" x14ac:dyDescent="0.25">
      <c r="A538" s="9">
        <v>45047</v>
      </c>
      <c r="B538" s="2" t="s">
        <v>569</v>
      </c>
      <c r="C538" s="2">
        <v>40033</v>
      </c>
      <c r="D538" s="2" t="s">
        <v>9</v>
      </c>
      <c r="E538" s="2" t="s">
        <v>570</v>
      </c>
      <c r="F538" s="2" t="s">
        <v>573</v>
      </c>
      <c r="G538" s="5">
        <v>31.02</v>
      </c>
    </row>
    <row r="539" spans="1:13" x14ac:dyDescent="0.25">
      <c r="A539" s="9">
        <v>45047</v>
      </c>
      <c r="B539" s="2" t="s">
        <v>105</v>
      </c>
      <c r="C539" s="2">
        <v>40200</v>
      </c>
      <c r="D539" s="2" t="s">
        <v>9</v>
      </c>
      <c r="E539" s="2" t="s">
        <v>577</v>
      </c>
      <c r="F539" s="2">
        <v>2251</v>
      </c>
      <c r="G539" s="5">
        <v>25.06</v>
      </c>
      <c r="H539" s="8" t="s">
        <v>37</v>
      </c>
      <c r="M539" s="6">
        <f t="shared" ref="M539:M540" si="36">G539</f>
        <v>25.06</v>
      </c>
    </row>
    <row r="540" spans="1:13" x14ac:dyDescent="0.25">
      <c r="A540" s="9">
        <v>45047</v>
      </c>
      <c r="B540" s="2" t="s">
        <v>578</v>
      </c>
      <c r="C540" s="2">
        <v>40200</v>
      </c>
      <c r="D540" s="2" t="s">
        <v>9</v>
      </c>
      <c r="E540" s="2" t="s">
        <v>106</v>
      </c>
      <c r="F540" s="2">
        <v>7224</v>
      </c>
      <c r="G540" s="5">
        <v>57</v>
      </c>
      <c r="H540" s="8" t="s">
        <v>37</v>
      </c>
      <c r="M540" s="6">
        <f t="shared" si="36"/>
        <v>57</v>
      </c>
    </row>
    <row r="541" spans="1:13" x14ac:dyDescent="0.25">
      <c r="A541" s="9">
        <v>45047</v>
      </c>
      <c r="B541" s="2" t="s">
        <v>579</v>
      </c>
      <c r="C541" s="2">
        <v>40200</v>
      </c>
      <c r="D541" s="2" t="s">
        <v>9</v>
      </c>
      <c r="E541" s="2" t="s">
        <v>482</v>
      </c>
      <c r="F541" s="2">
        <v>3229350</v>
      </c>
      <c r="G541" s="5">
        <v>43.86</v>
      </c>
    </row>
    <row r="542" spans="1:13" x14ac:dyDescent="0.25">
      <c r="A542" s="9">
        <v>45047</v>
      </c>
      <c r="B542" s="2" t="s">
        <v>580</v>
      </c>
      <c r="C542" s="2">
        <v>40200</v>
      </c>
      <c r="D542" s="2" t="s">
        <v>9</v>
      </c>
      <c r="E542" s="2" t="s">
        <v>581</v>
      </c>
      <c r="F542" s="2">
        <v>550045</v>
      </c>
      <c r="G542" s="5">
        <v>33.24</v>
      </c>
    </row>
    <row r="543" spans="1:13" x14ac:dyDescent="0.25">
      <c r="A543" s="9">
        <v>45047</v>
      </c>
      <c r="B543" s="2" t="s">
        <v>580</v>
      </c>
      <c r="C543" s="2">
        <v>40200</v>
      </c>
      <c r="D543" s="2" t="s">
        <v>9</v>
      </c>
      <c r="E543" s="2" t="s">
        <v>582</v>
      </c>
      <c r="F543" s="2">
        <v>72</v>
      </c>
      <c r="G543" s="5">
        <v>14.25</v>
      </c>
    </row>
    <row r="544" spans="1:13" x14ac:dyDescent="0.25">
      <c r="A544" s="9">
        <v>45047</v>
      </c>
      <c r="B544" s="2" t="s">
        <v>580</v>
      </c>
      <c r="C544" s="2">
        <v>40200</v>
      </c>
      <c r="D544" s="2" t="s">
        <v>9</v>
      </c>
      <c r="E544" s="2" t="s">
        <v>583</v>
      </c>
      <c r="F544" s="2" t="s">
        <v>584</v>
      </c>
      <c r="G544" s="5">
        <v>18.05</v>
      </c>
    </row>
    <row r="545" spans="1:13" x14ac:dyDescent="0.25">
      <c r="A545" s="9">
        <v>45047</v>
      </c>
      <c r="B545" s="2" t="s">
        <v>580</v>
      </c>
      <c r="C545" s="2">
        <v>40200</v>
      </c>
      <c r="D545" s="2" t="s">
        <v>9</v>
      </c>
      <c r="E545" s="2" t="s">
        <v>585</v>
      </c>
      <c r="F545" s="2">
        <v>62152</v>
      </c>
      <c r="G545" s="5">
        <v>17.13</v>
      </c>
    </row>
    <row r="546" spans="1:13" x14ac:dyDescent="0.25">
      <c r="A546" s="9">
        <v>45047</v>
      </c>
      <c r="B546" s="2" t="s">
        <v>586</v>
      </c>
      <c r="C546" s="2">
        <v>40200</v>
      </c>
      <c r="D546" s="2" t="s">
        <v>9</v>
      </c>
      <c r="E546" s="2" t="s">
        <v>106</v>
      </c>
      <c r="F546" s="2">
        <v>15920</v>
      </c>
      <c r="G546" s="5">
        <v>45</v>
      </c>
    </row>
    <row r="547" spans="1:13" x14ac:dyDescent="0.25">
      <c r="A547" s="9">
        <v>45047</v>
      </c>
      <c r="B547" s="2" t="s">
        <v>587</v>
      </c>
      <c r="C547" s="2">
        <v>40200</v>
      </c>
      <c r="D547" s="2" t="s">
        <v>9</v>
      </c>
      <c r="E547" s="2" t="s">
        <v>298</v>
      </c>
      <c r="F547" s="2">
        <v>82471740</v>
      </c>
      <c r="G547" s="5">
        <v>970.71</v>
      </c>
    </row>
    <row r="548" spans="1:13" x14ac:dyDescent="0.25">
      <c r="A548" s="9">
        <v>45047</v>
      </c>
      <c r="B548" s="2" t="s">
        <v>588</v>
      </c>
      <c r="C548" s="2">
        <v>40200</v>
      </c>
      <c r="D548" s="2" t="s">
        <v>9</v>
      </c>
      <c r="E548" s="2" t="s">
        <v>298</v>
      </c>
      <c r="F548" s="2">
        <v>82471740</v>
      </c>
      <c r="G548" s="5">
        <v>970.71</v>
      </c>
    </row>
    <row r="549" spans="1:13" x14ac:dyDescent="0.25">
      <c r="A549" s="9">
        <v>45047</v>
      </c>
      <c r="B549" s="2" t="s">
        <v>589</v>
      </c>
      <c r="C549" s="2">
        <v>40200</v>
      </c>
      <c r="D549" s="2" t="s">
        <v>9</v>
      </c>
      <c r="E549" s="2" t="s">
        <v>590</v>
      </c>
      <c r="F549" s="2">
        <v>12</v>
      </c>
      <c r="G549" s="5">
        <v>17.03</v>
      </c>
    </row>
    <row r="550" spans="1:13" x14ac:dyDescent="0.25">
      <c r="A550" s="9">
        <v>45047</v>
      </c>
      <c r="B550" s="2" t="s">
        <v>589</v>
      </c>
      <c r="C550" s="2">
        <v>40200</v>
      </c>
      <c r="D550" s="2" t="s">
        <v>9</v>
      </c>
      <c r="E550" s="2" t="s">
        <v>226</v>
      </c>
      <c r="F550" s="2" t="s">
        <v>591</v>
      </c>
      <c r="G550" s="5">
        <v>10.8</v>
      </c>
    </row>
    <row r="551" spans="1:13" x14ac:dyDescent="0.25">
      <c r="A551" s="9">
        <v>45047</v>
      </c>
      <c r="B551" s="2" t="s">
        <v>589</v>
      </c>
      <c r="C551" s="2">
        <v>40200</v>
      </c>
      <c r="D551" s="2" t="s">
        <v>9</v>
      </c>
      <c r="E551" s="2" t="s">
        <v>592</v>
      </c>
      <c r="F551" s="2">
        <v>36</v>
      </c>
      <c r="G551" s="5">
        <v>15</v>
      </c>
    </row>
    <row r="552" spans="1:13" x14ac:dyDescent="0.25">
      <c r="A552" s="9">
        <v>45047</v>
      </c>
      <c r="B552" s="2" t="s">
        <v>589</v>
      </c>
      <c r="C552" s="2">
        <v>40200</v>
      </c>
      <c r="D552" s="2" t="s">
        <v>9</v>
      </c>
      <c r="E552" s="2" t="s">
        <v>590</v>
      </c>
      <c r="F552" s="2">
        <v>247225</v>
      </c>
      <c r="G552" s="5">
        <v>17</v>
      </c>
    </row>
    <row r="553" spans="1:13" x14ac:dyDescent="0.25">
      <c r="A553" s="9">
        <v>45047</v>
      </c>
      <c r="B553" s="2" t="s">
        <v>589</v>
      </c>
      <c r="C553" s="2">
        <v>40200</v>
      </c>
      <c r="D553" s="2" t="s">
        <v>9</v>
      </c>
      <c r="E553" s="2" t="s">
        <v>593</v>
      </c>
      <c r="F553" s="2">
        <v>45047</v>
      </c>
      <c r="G553" s="5">
        <v>14.42</v>
      </c>
    </row>
    <row r="554" spans="1:13" x14ac:dyDescent="0.25">
      <c r="A554" s="9">
        <v>45047</v>
      </c>
      <c r="B554" s="2" t="s">
        <v>594</v>
      </c>
      <c r="C554" s="2">
        <v>40200</v>
      </c>
      <c r="D554" s="2" t="s">
        <v>9</v>
      </c>
      <c r="E554" s="2" t="s">
        <v>106</v>
      </c>
      <c r="F554" s="2">
        <v>45351</v>
      </c>
      <c r="G554" s="5">
        <v>88</v>
      </c>
      <c r="H554" s="8" t="s">
        <v>37</v>
      </c>
      <c r="M554" s="6">
        <f t="shared" ref="M554" si="37">G554</f>
        <v>88</v>
      </c>
    </row>
    <row r="555" spans="1:13" x14ac:dyDescent="0.25">
      <c r="A555" s="9">
        <v>45047</v>
      </c>
      <c r="B555" s="2" t="s">
        <v>595</v>
      </c>
      <c r="C555" s="2">
        <v>40200</v>
      </c>
      <c r="D555" s="2" t="s">
        <v>9</v>
      </c>
      <c r="E555" s="2" t="s">
        <v>279</v>
      </c>
      <c r="F555" s="2">
        <v>45047</v>
      </c>
      <c r="G555" s="5">
        <v>21.19</v>
      </c>
    </row>
    <row r="556" spans="1:13" x14ac:dyDescent="0.25">
      <c r="A556" s="9">
        <v>45047</v>
      </c>
      <c r="B556" s="2" t="s">
        <v>596</v>
      </c>
      <c r="C556" s="2">
        <v>40200</v>
      </c>
      <c r="D556" s="2" t="s">
        <v>9</v>
      </c>
      <c r="E556" s="2" t="s">
        <v>279</v>
      </c>
      <c r="F556" s="2">
        <v>45047</v>
      </c>
      <c r="G556" s="5">
        <v>149.41</v>
      </c>
    </row>
    <row r="557" spans="1:13" x14ac:dyDescent="0.25">
      <c r="A557" s="9">
        <v>45047</v>
      </c>
      <c r="B557" s="2" t="s">
        <v>597</v>
      </c>
      <c r="C557" s="2">
        <v>40200</v>
      </c>
      <c r="D557" s="2" t="s">
        <v>9</v>
      </c>
      <c r="E557" s="2" t="s">
        <v>598</v>
      </c>
      <c r="F557" s="2">
        <v>3229349</v>
      </c>
      <c r="G557" s="5">
        <v>12.24</v>
      </c>
    </row>
    <row r="558" spans="1:13" x14ac:dyDescent="0.25">
      <c r="A558" s="9">
        <v>45047</v>
      </c>
      <c r="B558" s="2" t="s">
        <v>597</v>
      </c>
      <c r="C558" s="2">
        <v>40200</v>
      </c>
      <c r="D558" s="2" t="s">
        <v>9</v>
      </c>
      <c r="E558" s="2" t="s">
        <v>599</v>
      </c>
      <c r="F558" s="2">
        <v>8441</v>
      </c>
      <c r="G558" s="5">
        <v>22.22</v>
      </c>
    </row>
    <row r="559" spans="1:13" x14ac:dyDescent="0.25">
      <c r="A559" s="9">
        <v>45047</v>
      </c>
      <c r="B559" s="2" t="s">
        <v>597</v>
      </c>
      <c r="C559" s="2">
        <v>40200</v>
      </c>
      <c r="D559" s="2" t="s">
        <v>9</v>
      </c>
      <c r="E559" s="2" t="s">
        <v>600</v>
      </c>
      <c r="F559" s="2">
        <v>2831251</v>
      </c>
      <c r="G559" s="5">
        <v>14.91</v>
      </c>
    </row>
    <row r="560" spans="1:13" x14ac:dyDescent="0.25">
      <c r="A560" s="9">
        <v>45047</v>
      </c>
      <c r="B560" s="2" t="s">
        <v>601</v>
      </c>
      <c r="C560" s="2">
        <v>40236</v>
      </c>
      <c r="D560" s="2" t="s">
        <v>9</v>
      </c>
      <c r="E560" s="2" t="s">
        <v>526</v>
      </c>
      <c r="F560" s="2" t="s">
        <v>602</v>
      </c>
      <c r="G560" s="5">
        <v>845</v>
      </c>
    </row>
    <row r="561" spans="1:13" x14ac:dyDescent="0.25">
      <c r="A561" s="9">
        <v>45047</v>
      </c>
      <c r="B561" s="2" t="s">
        <v>603</v>
      </c>
      <c r="C561" s="2">
        <v>40236</v>
      </c>
      <c r="D561" s="2" t="s">
        <v>9</v>
      </c>
      <c r="E561" s="2" t="s">
        <v>526</v>
      </c>
      <c r="F561" s="2" t="s">
        <v>604</v>
      </c>
      <c r="G561" s="5">
        <v>845</v>
      </c>
    </row>
    <row r="562" spans="1:13" x14ac:dyDescent="0.25">
      <c r="A562" s="9">
        <v>45047</v>
      </c>
      <c r="B562" s="2" t="s">
        <v>605</v>
      </c>
      <c r="C562" s="2">
        <v>40491</v>
      </c>
      <c r="D562" s="2" t="s">
        <v>9</v>
      </c>
      <c r="E562" s="2" t="s">
        <v>577</v>
      </c>
      <c r="F562" s="2" t="s">
        <v>606</v>
      </c>
      <c r="G562" s="5">
        <v>8.11</v>
      </c>
    </row>
    <row r="563" spans="1:13" x14ac:dyDescent="0.25">
      <c r="A563" s="9">
        <v>45047</v>
      </c>
      <c r="B563" s="2" t="s">
        <v>605</v>
      </c>
      <c r="C563" s="2">
        <v>40491</v>
      </c>
      <c r="D563" s="2" t="s">
        <v>9</v>
      </c>
      <c r="E563" s="2" t="s">
        <v>303</v>
      </c>
      <c r="F563" s="2" t="s">
        <v>607</v>
      </c>
      <c r="G563" s="5">
        <v>10.57</v>
      </c>
    </row>
    <row r="564" spans="1:13" x14ac:dyDescent="0.25">
      <c r="A564" s="9">
        <v>45047</v>
      </c>
      <c r="B564" s="2" t="s">
        <v>605</v>
      </c>
      <c r="C564" s="2">
        <v>40491</v>
      </c>
      <c r="D564" s="2" t="s">
        <v>9</v>
      </c>
      <c r="E564" s="2" t="s">
        <v>565</v>
      </c>
      <c r="F564" s="2" t="s">
        <v>608</v>
      </c>
      <c r="G564" s="5">
        <v>29.79</v>
      </c>
    </row>
    <row r="565" spans="1:13" x14ac:dyDescent="0.25">
      <c r="A565" s="9">
        <v>45047</v>
      </c>
      <c r="B565" s="2" t="s">
        <v>609</v>
      </c>
      <c r="C565" s="2">
        <v>40491</v>
      </c>
      <c r="D565" s="2" t="s">
        <v>9</v>
      </c>
      <c r="E565" s="2" t="s">
        <v>303</v>
      </c>
      <c r="F565" s="2" t="s">
        <v>610</v>
      </c>
      <c r="G565" s="5">
        <v>7.13</v>
      </c>
    </row>
    <row r="566" spans="1:13" x14ac:dyDescent="0.25">
      <c r="A566" s="9">
        <v>45047</v>
      </c>
      <c r="B566" s="2" t="s">
        <v>609</v>
      </c>
      <c r="C566" s="2">
        <v>40491</v>
      </c>
      <c r="D566" s="2" t="s">
        <v>9</v>
      </c>
      <c r="E566" s="2" t="s">
        <v>577</v>
      </c>
      <c r="F566" s="2" t="s">
        <v>611</v>
      </c>
      <c r="G566" s="5">
        <v>5.57</v>
      </c>
    </row>
    <row r="567" spans="1:13" x14ac:dyDescent="0.25">
      <c r="A567" s="9">
        <v>45047</v>
      </c>
      <c r="B567" s="2" t="s">
        <v>609</v>
      </c>
      <c r="C567" s="2">
        <v>40491</v>
      </c>
      <c r="D567" s="2" t="s">
        <v>9</v>
      </c>
      <c r="E567" s="2" t="s">
        <v>565</v>
      </c>
      <c r="F567" s="2" t="s">
        <v>612</v>
      </c>
      <c r="G567" s="5">
        <v>4</v>
      </c>
    </row>
    <row r="568" spans="1:13" x14ac:dyDescent="0.25">
      <c r="A568" s="9">
        <v>45047</v>
      </c>
      <c r="B568" s="2" t="s">
        <v>609</v>
      </c>
      <c r="C568" s="2">
        <v>40491</v>
      </c>
      <c r="D568" s="2" t="s">
        <v>9</v>
      </c>
      <c r="E568" s="2" t="s">
        <v>577</v>
      </c>
      <c r="F568" s="2" t="s">
        <v>613</v>
      </c>
      <c r="G568" s="5">
        <v>3.17</v>
      </c>
    </row>
    <row r="569" spans="1:13" x14ac:dyDescent="0.25">
      <c r="A569" s="9">
        <v>45053</v>
      </c>
      <c r="B569" s="2" t="s">
        <v>614</v>
      </c>
      <c r="C569" s="2">
        <v>40200</v>
      </c>
      <c r="D569" s="2" t="s">
        <v>9</v>
      </c>
      <c r="E569" s="2" t="s">
        <v>298</v>
      </c>
      <c r="F569" s="2">
        <v>54829402</v>
      </c>
      <c r="G569" s="5">
        <v>391.41</v>
      </c>
    </row>
    <row r="570" spans="1:13" x14ac:dyDescent="0.25">
      <c r="A570" s="9">
        <v>45057</v>
      </c>
      <c r="B570" s="2" t="s">
        <v>615</v>
      </c>
      <c r="C570" s="2">
        <v>40200</v>
      </c>
      <c r="D570" s="2" t="s">
        <v>9</v>
      </c>
      <c r="E570" s="2" t="s">
        <v>616</v>
      </c>
      <c r="F570" s="2">
        <v>55</v>
      </c>
      <c r="G570" s="5">
        <v>100.7</v>
      </c>
      <c r="H570" s="8" t="s">
        <v>37</v>
      </c>
      <c r="M570" s="6">
        <f t="shared" ref="M570" si="38">G570</f>
        <v>100.7</v>
      </c>
    </row>
    <row r="571" spans="1:13" x14ac:dyDescent="0.25">
      <c r="A571" s="9">
        <v>45071</v>
      </c>
      <c r="B571" s="2" t="s">
        <v>617</v>
      </c>
      <c r="C571" s="2">
        <v>40030</v>
      </c>
      <c r="D571" s="2" t="s">
        <v>9</v>
      </c>
      <c r="E571" s="2" t="s">
        <v>618</v>
      </c>
      <c r="F571" s="2">
        <v>45047</v>
      </c>
      <c r="G571" s="5">
        <v>29.98</v>
      </c>
    </row>
    <row r="572" spans="1:13" x14ac:dyDescent="0.25">
      <c r="A572" s="9">
        <v>45071</v>
      </c>
      <c r="B572" s="2" t="s">
        <v>619</v>
      </c>
      <c r="C572" s="2">
        <v>40030</v>
      </c>
      <c r="D572" s="2" t="s">
        <v>9</v>
      </c>
      <c r="E572" s="2" t="s">
        <v>618</v>
      </c>
      <c r="F572" s="2">
        <v>45047</v>
      </c>
      <c r="G572" s="5">
        <v>29.24</v>
      </c>
    </row>
    <row r="573" spans="1:13" x14ac:dyDescent="0.25">
      <c r="A573" s="9">
        <v>45077</v>
      </c>
      <c r="B573" s="2" t="s">
        <v>620</v>
      </c>
      <c r="C573" s="2">
        <v>40765</v>
      </c>
      <c r="D573" s="2" t="s">
        <v>9</v>
      </c>
      <c r="E573" s="2" t="s">
        <v>288</v>
      </c>
      <c r="F573" s="2">
        <v>560916</v>
      </c>
      <c r="G573" s="5">
        <v>250</v>
      </c>
    </row>
    <row r="574" spans="1:13" x14ac:dyDescent="0.25">
      <c r="A574" s="9">
        <v>45084</v>
      </c>
      <c r="B574" s="2" t="s">
        <v>621</v>
      </c>
      <c r="C574" s="2">
        <v>41195</v>
      </c>
      <c r="D574" s="2" t="s">
        <v>9</v>
      </c>
      <c r="E574" s="2" t="s">
        <v>114</v>
      </c>
      <c r="F574" s="2" t="s">
        <v>622</v>
      </c>
      <c r="G574" s="5">
        <v>136.1</v>
      </c>
    </row>
    <row r="575" spans="1:13" x14ac:dyDescent="0.25">
      <c r="A575" s="9">
        <v>45084</v>
      </c>
      <c r="B575" s="2" t="s">
        <v>621</v>
      </c>
      <c r="C575" s="2">
        <v>41202</v>
      </c>
      <c r="D575" s="2" t="s">
        <v>9</v>
      </c>
      <c r="E575" s="2" t="s">
        <v>114</v>
      </c>
      <c r="F575" s="2" t="s">
        <v>622</v>
      </c>
      <c r="G575" s="5">
        <v>-136.1</v>
      </c>
    </row>
    <row r="576" spans="1:13" x14ac:dyDescent="0.25">
      <c r="A576" s="9">
        <v>45084</v>
      </c>
      <c r="B576" s="2" t="s">
        <v>621</v>
      </c>
      <c r="C576" s="2">
        <v>41351</v>
      </c>
      <c r="D576" s="2" t="s">
        <v>9</v>
      </c>
      <c r="E576" s="2" t="s">
        <v>114</v>
      </c>
      <c r="F576" s="2" t="s">
        <v>622</v>
      </c>
      <c r="G576" s="5">
        <v>136.1</v>
      </c>
    </row>
    <row r="577" spans="1:7" x14ac:dyDescent="0.25">
      <c r="A577" s="9">
        <v>45108</v>
      </c>
      <c r="B577" s="2" t="s">
        <v>623</v>
      </c>
      <c r="C577" s="2">
        <v>42124</v>
      </c>
      <c r="D577" s="2" t="s">
        <v>9</v>
      </c>
      <c r="E577" s="2" t="s">
        <v>526</v>
      </c>
      <c r="F577" s="2" t="s">
        <v>624</v>
      </c>
      <c r="G577" s="5">
        <v>845</v>
      </c>
    </row>
    <row r="578" spans="1:7" x14ac:dyDescent="0.25">
      <c r="A578" s="9">
        <v>45108</v>
      </c>
      <c r="B578" s="2" t="s">
        <v>625</v>
      </c>
      <c r="C578" s="2">
        <v>42124</v>
      </c>
      <c r="D578" s="2" t="s">
        <v>9</v>
      </c>
      <c r="E578" s="2" t="s">
        <v>526</v>
      </c>
      <c r="F578" s="2" t="s">
        <v>626</v>
      </c>
      <c r="G578" s="5">
        <v>845</v>
      </c>
    </row>
    <row r="579" spans="1:7" x14ac:dyDescent="0.25">
      <c r="A579" s="9">
        <v>45108</v>
      </c>
      <c r="B579" s="2" t="s">
        <v>627</v>
      </c>
      <c r="C579" s="2">
        <v>42124</v>
      </c>
      <c r="D579" s="2" t="s">
        <v>9</v>
      </c>
      <c r="E579" s="2" t="s">
        <v>526</v>
      </c>
      <c r="F579" s="2" t="s">
        <v>628</v>
      </c>
      <c r="G579" s="5">
        <v>845</v>
      </c>
    </row>
    <row r="580" spans="1:7" x14ac:dyDescent="0.25">
      <c r="A580" s="9">
        <v>45108</v>
      </c>
      <c r="B580" s="2" t="s">
        <v>629</v>
      </c>
      <c r="C580" s="2">
        <v>42760</v>
      </c>
      <c r="D580" s="2" t="s">
        <v>9</v>
      </c>
      <c r="E580" s="2" t="s">
        <v>298</v>
      </c>
      <c r="F580" s="2" t="s">
        <v>630</v>
      </c>
      <c r="G580" s="5">
        <v>1021.13</v>
      </c>
    </row>
    <row r="581" spans="1:7" x14ac:dyDescent="0.25">
      <c r="A581" s="9">
        <v>45108</v>
      </c>
      <c r="B581" s="2" t="s">
        <v>631</v>
      </c>
      <c r="C581" s="2">
        <v>42760</v>
      </c>
      <c r="D581" s="2" t="s">
        <v>9</v>
      </c>
      <c r="E581" s="2" t="s">
        <v>632</v>
      </c>
      <c r="F581" s="2" t="s">
        <v>633</v>
      </c>
      <c r="G581" s="5">
        <v>1327.01</v>
      </c>
    </row>
    <row r="582" spans="1:7" x14ac:dyDescent="0.25">
      <c r="A582" s="9">
        <v>45108</v>
      </c>
      <c r="B582" s="2" t="s">
        <v>634</v>
      </c>
      <c r="C582" s="2">
        <v>42760</v>
      </c>
      <c r="D582" s="2" t="s">
        <v>9</v>
      </c>
      <c r="E582" s="2" t="s">
        <v>303</v>
      </c>
      <c r="F582" s="2" t="s">
        <v>635</v>
      </c>
      <c r="G582" s="5">
        <v>7.34</v>
      </c>
    </row>
    <row r="583" spans="1:7" x14ac:dyDescent="0.25">
      <c r="A583" s="9">
        <v>45108</v>
      </c>
      <c r="B583" s="2" t="s">
        <v>634</v>
      </c>
      <c r="C583" s="2">
        <v>42760</v>
      </c>
      <c r="D583" s="2" t="s">
        <v>9</v>
      </c>
      <c r="E583" s="2" t="s">
        <v>561</v>
      </c>
      <c r="F583" s="2">
        <v>1101629</v>
      </c>
      <c r="G583" s="5">
        <v>10.36</v>
      </c>
    </row>
    <row r="584" spans="1:7" x14ac:dyDescent="0.25">
      <c r="A584" s="9">
        <v>45108</v>
      </c>
      <c r="B584" s="2" t="s">
        <v>636</v>
      </c>
      <c r="C584" s="2">
        <v>42760</v>
      </c>
      <c r="D584" s="2" t="s">
        <v>9</v>
      </c>
      <c r="E584" s="2" t="s">
        <v>548</v>
      </c>
      <c r="F584" s="2" t="s">
        <v>637</v>
      </c>
      <c r="G584" s="5">
        <v>16.010000000000002</v>
      </c>
    </row>
    <row r="585" spans="1:7" x14ac:dyDescent="0.25">
      <c r="A585" s="9">
        <v>45108</v>
      </c>
      <c r="B585" s="2" t="s">
        <v>636</v>
      </c>
      <c r="C585" s="2">
        <v>42760</v>
      </c>
      <c r="D585" s="2" t="s">
        <v>9</v>
      </c>
      <c r="E585" s="2" t="s">
        <v>475</v>
      </c>
      <c r="F585" s="2">
        <v>10105</v>
      </c>
      <c r="G585" s="5">
        <v>15.87</v>
      </c>
    </row>
    <row r="586" spans="1:7" x14ac:dyDescent="0.25">
      <c r="A586" s="9">
        <v>45108</v>
      </c>
      <c r="B586" s="2" t="s">
        <v>636</v>
      </c>
      <c r="C586" s="2">
        <v>42760</v>
      </c>
      <c r="D586" s="2" t="s">
        <v>9</v>
      </c>
      <c r="E586" s="2" t="s">
        <v>638</v>
      </c>
      <c r="F586" s="2" t="s">
        <v>639</v>
      </c>
      <c r="G586" s="5">
        <v>27.25</v>
      </c>
    </row>
    <row r="587" spans="1:7" x14ac:dyDescent="0.25">
      <c r="A587" s="9">
        <v>45108</v>
      </c>
      <c r="B587" s="2" t="s">
        <v>636</v>
      </c>
      <c r="C587" s="2">
        <v>42760</v>
      </c>
      <c r="D587" s="2" t="s">
        <v>9</v>
      </c>
      <c r="E587" s="2" t="s">
        <v>475</v>
      </c>
      <c r="F587" s="2">
        <v>10102</v>
      </c>
      <c r="G587" s="5">
        <v>6.55</v>
      </c>
    </row>
    <row r="588" spans="1:7" x14ac:dyDescent="0.25">
      <c r="A588" s="9">
        <v>45108</v>
      </c>
      <c r="B588" s="2" t="s">
        <v>636</v>
      </c>
      <c r="C588" s="2">
        <v>42760</v>
      </c>
      <c r="D588" s="2" t="s">
        <v>9</v>
      </c>
      <c r="E588" s="2" t="s">
        <v>570</v>
      </c>
      <c r="F588" s="2" t="s">
        <v>640</v>
      </c>
      <c r="G588" s="5">
        <v>38.81</v>
      </c>
    </row>
    <row r="589" spans="1:7" x14ac:dyDescent="0.25">
      <c r="A589" s="9">
        <v>45108</v>
      </c>
      <c r="B589" s="2" t="s">
        <v>636</v>
      </c>
      <c r="C589" s="2">
        <v>42760</v>
      </c>
      <c r="D589" s="2" t="s">
        <v>9</v>
      </c>
      <c r="E589" s="2" t="s">
        <v>641</v>
      </c>
      <c r="F589" s="2" t="s">
        <v>642</v>
      </c>
      <c r="G589" s="5">
        <v>38.799999999999997</v>
      </c>
    </row>
    <row r="590" spans="1:7" x14ac:dyDescent="0.25">
      <c r="A590" s="9">
        <v>45108</v>
      </c>
      <c r="B590" s="2" t="s">
        <v>605</v>
      </c>
      <c r="C590" s="2">
        <v>42760</v>
      </c>
      <c r="D590" s="2" t="s">
        <v>9</v>
      </c>
      <c r="E590" s="2" t="s">
        <v>643</v>
      </c>
      <c r="F590" s="2">
        <v>44</v>
      </c>
      <c r="G590" s="5">
        <v>7.19</v>
      </c>
    </row>
    <row r="591" spans="1:7" x14ac:dyDescent="0.25">
      <c r="A591" s="9">
        <v>45108</v>
      </c>
      <c r="B591" s="2" t="s">
        <v>605</v>
      </c>
      <c r="C591" s="2">
        <v>42760</v>
      </c>
      <c r="D591" s="2" t="s">
        <v>9</v>
      </c>
      <c r="E591" s="2" t="s">
        <v>643</v>
      </c>
      <c r="F591" s="2">
        <v>28750</v>
      </c>
      <c r="G591" s="5">
        <v>6.76</v>
      </c>
    </row>
    <row r="592" spans="1:7" x14ac:dyDescent="0.25">
      <c r="A592" s="9">
        <v>45108</v>
      </c>
      <c r="B592" s="2" t="s">
        <v>605</v>
      </c>
      <c r="C592" s="2">
        <v>42760</v>
      </c>
      <c r="D592" s="2" t="s">
        <v>9</v>
      </c>
      <c r="E592" s="2" t="s">
        <v>303</v>
      </c>
      <c r="F592" s="2">
        <v>45108</v>
      </c>
      <c r="G592" s="5">
        <v>14.47</v>
      </c>
    </row>
    <row r="593" spans="1:13" x14ac:dyDescent="0.25">
      <c r="A593" s="9">
        <v>45108</v>
      </c>
      <c r="B593" s="2" t="s">
        <v>609</v>
      </c>
      <c r="C593" s="2">
        <v>42760</v>
      </c>
      <c r="D593" s="2" t="s">
        <v>9</v>
      </c>
      <c r="E593" s="2" t="s">
        <v>632</v>
      </c>
      <c r="F593" s="2">
        <v>45108</v>
      </c>
      <c r="G593" s="5">
        <v>1256.1099999999999</v>
      </c>
    </row>
    <row r="594" spans="1:13" x14ac:dyDescent="0.25">
      <c r="A594" s="9">
        <v>45108</v>
      </c>
      <c r="B594" s="2" t="s">
        <v>644</v>
      </c>
      <c r="C594" s="2">
        <v>42760</v>
      </c>
      <c r="D594" s="2" t="s">
        <v>9</v>
      </c>
      <c r="E594" s="2" t="s">
        <v>645</v>
      </c>
      <c r="F594" s="2">
        <v>245</v>
      </c>
      <c r="G594" s="5">
        <v>16.940000000000001</v>
      </c>
    </row>
    <row r="595" spans="1:13" x14ac:dyDescent="0.25">
      <c r="A595" s="9">
        <v>45108</v>
      </c>
      <c r="B595" s="2" t="s">
        <v>644</v>
      </c>
      <c r="C595" s="2">
        <v>42760</v>
      </c>
      <c r="D595" s="2" t="s">
        <v>9</v>
      </c>
      <c r="E595" s="2" t="s">
        <v>561</v>
      </c>
      <c r="F595" s="2">
        <v>2548043</v>
      </c>
      <c r="G595" s="5">
        <v>6.23</v>
      </c>
    </row>
    <row r="596" spans="1:13" x14ac:dyDescent="0.25">
      <c r="A596" s="9">
        <v>45108</v>
      </c>
      <c r="B596" s="2" t="s">
        <v>644</v>
      </c>
      <c r="C596" s="2">
        <v>42760</v>
      </c>
      <c r="D596" s="2" t="s">
        <v>9</v>
      </c>
      <c r="E596" s="2" t="s">
        <v>646</v>
      </c>
      <c r="F596" s="2" t="s">
        <v>647</v>
      </c>
      <c r="G596" s="5">
        <v>24.15</v>
      </c>
    </row>
    <row r="597" spans="1:13" x14ac:dyDescent="0.25">
      <c r="A597" s="9">
        <v>45108</v>
      </c>
      <c r="B597" s="2" t="s">
        <v>644</v>
      </c>
      <c r="C597" s="2">
        <v>42760</v>
      </c>
      <c r="D597" s="2" t="s">
        <v>9</v>
      </c>
      <c r="E597" s="2" t="s">
        <v>563</v>
      </c>
      <c r="F597" s="2">
        <v>4997</v>
      </c>
      <c r="G597" s="5">
        <v>11</v>
      </c>
    </row>
    <row r="598" spans="1:13" x14ac:dyDescent="0.25">
      <c r="A598" s="9">
        <v>45108</v>
      </c>
      <c r="B598" s="2" t="s">
        <v>644</v>
      </c>
      <c r="C598" s="2">
        <v>42760</v>
      </c>
      <c r="D598" s="2" t="s">
        <v>9</v>
      </c>
      <c r="E598" s="2" t="s">
        <v>648</v>
      </c>
      <c r="F598" s="2">
        <v>22386</v>
      </c>
      <c r="G598" s="5">
        <v>19.7</v>
      </c>
    </row>
    <row r="599" spans="1:13" x14ac:dyDescent="0.25">
      <c r="A599" s="9">
        <v>45108</v>
      </c>
      <c r="B599" s="2" t="s">
        <v>649</v>
      </c>
      <c r="C599" s="2">
        <v>42760</v>
      </c>
      <c r="D599" s="2" t="s">
        <v>9</v>
      </c>
      <c r="E599" s="2" t="s">
        <v>643</v>
      </c>
      <c r="F599" s="2">
        <v>52634</v>
      </c>
      <c r="G599" s="5">
        <v>6.63</v>
      </c>
    </row>
    <row r="600" spans="1:13" x14ac:dyDescent="0.25">
      <c r="A600" s="9">
        <v>45108</v>
      </c>
      <c r="B600" s="2" t="s">
        <v>650</v>
      </c>
      <c r="C600" s="2">
        <v>42760</v>
      </c>
      <c r="D600" s="2" t="s">
        <v>9</v>
      </c>
      <c r="E600" s="2" t="s">
        <v>561</v>
      </c>
      <c r="F600" s="2">
        <v>2549431</v>
      </c>
      <c r="G600" s="5">
        <v>6.68</v>
      </c>
    </row>
    <row r="601" spans="1:13" x14ac:dyDescent="0.25">
      <c r="A601" s="9">
        <v>45108</v>
      </c>
      <c r="B601" s="2" t="s">
        <v>650</v>
      </c>
      <c r="C601" s="2">
        <v>42760</v>
      </c>
      <c r="D601" s="2" t="s">
        <v>9</v>
      </c>
      <c r="E601" s="2" t="s">
        <v>561</v>
      </c>
      <c r="F601" s="2">
        <v>2549800</v>
      </c>
      <c r="G601" s="5">
        <v>6.21</v>
      </c>
    </row>
    <row r="602" spans="1:13" x14ac:dyDescent="0.25">
      <c r="A602" s="9">
        <v>45108</v>
      </c>
      <c r="B602" s="2" t="s">
        <v>650</v>
      </c>
      <c r="C602" s="2">
        <v>42760</v>
      </c>
      <c r="D602" s="2" t="s">
        <v>9</v>
      </c>
      <c r="E602" s="2" t="s">
        <v>600</v>
      </c>
      <c r="F602" s="2">
        <v>45108</v>
      </c>
      <c r="G602" s="5">
        <v>2.96</v>
      </c>
    </row>
    <row r="603" spans="1:13" x14ac:dyDescent="0.25">
      <c r="A603" s="9">
        <v>45108</v>
      </c>
      <c r="B603" s="2" t="s">
        <v>651</v>
      </c>
      <c r="C603" s="2">
        <v>42760</v>
      </c>
      <c r="D603" s="2" t="s">
        <v>9</v>
      </c>
      <c r="E603" s="2" t="s">
        <v>71</v>
      </c>
      <c r="F603" s="2">
        <v>6422</v>
      </c>
      <c r="G603" s="5">
        <v>18.54</v>
      </c>
    </row>
    <row r="604" spans="1:13" x14ac:dyDescent="0.25">
      <c r="A604" s="9">
        <v>45110</v>
      </c>
      <c r="B604" s="2" t="s">
        <v>652</v>
      </c>
      <c r="C604" s="2">
        <v>41664</v>
      </c>
      <c r="D604" s="2" t="s">
        <v>9</v>
      </c>
      <c r="E604" s="2" t="s">
        <v>653</v>
      </c>
      <c r="F604" s="2">
        <v>45108</v>
      </c>
      <c r="G604" s="5">
        <v>19.16</v>
      </c>
    </row>
    <row r="605" spans="1:13" x14ac:dyDescent="0.25">
      <c r="A605" s="9">
        <v>45119</v>
      </c>
      <c r="B605" s="2" t="s">
        <v>654</v>
      </c>
      <c r="C605" s="2">
        <v>41664</v>
      </c>
      <c r="D605" s="2" t="s">
        <v>9</v>
      </c>
      <c r="E605" s="2" t="s">
        <v>655</v>
      </c>
      <c r="F605" s="2" t="s">
        <v>654</v>
      </c>
      <c r="G605" s="5">
        <v>1100</v>
      </c>
      <c r="H605" s="8" t="s">
        <v>37</v>
      </c>
      <c r="M605" s="6">
        <f t="shared" ref="M605:M607" si="39">G605</f>
        <v>1100</v>
      </c>
    </row>
    <row r="606" spans="1:13" x14ac:dyDescent="0.25">
      <c r="A606" s="9">
        <v>45119</v>
      </c>
      <c r="B606" s="2" t="s">
        <v>105</v>
      </c>
      <c r="C606" s="2">
        <v>42760</v>
      </c>
      <c r="D606" s="2" t="s">
        <v>9</v>
      </c>
      <c r="E606" s="2" t="s">
        <v>656</v>
      </c>
      <c r="F606" s="2">
        <v>45119</v>
      </c>
      <c r="G606" s="5">
        <v>90</v>
      </c>
      <c r="H606" s="8" t="s">
        <v>37</v>
      </c>
      <c r="M606" s="6">
        <f t="shared" si="39"/>
        <v>90</v>
      </c>
    </row>
    <row r="607" spans="1:13" x14ac:dyDescent="0.25">
      <c r="A607" s="9">
        <v>45120</v>
      </c>
      <c r="B607" s="2" t="s">
        <v>105</v>
      </c>
      <c r="C607" s="2">
        <v>42760</v>
      </c>
      <c r="D607" s="2" t="s">
        <v>9</v>
      </c>
      <c r="E607" s="2" t="s">
        <v>657</v>
      </c>
      <c r="F607" s="2">
        <v>45120</v>
      </c>
      <c r="G607" s="5">
        <v>25.35</v>
      </c>
      <c r="H607" s="8" t="s">
        <v>37</v>
      </c>
      <c r="M607" s="6">
        <f t="shared" si="39"/>
        <v>25.35</v>
      </c>
    </row>
    <row r="608" spans="1:13" x14ac:dyDescent="0.25">
      <c r="A608" s="9">
        <v>45131</v>
      </c>
      <c r="B608" s="2" t="s">
        <v>621</v>
      </c>
      <c r="C608" s="2">
        <v>42626</v>
      </c>
      <c r="D608" s="2" t="s">
        <v>9</v>
      </c>
      <c r="E608" s="2" t="s">
        <v>114</v>
      </c>
      <c r="F608" s="2" t="s">
        <v>658</v>
      </c>
      <c r="G608" s="5">
        <v>163.32</v>
      </c>
    </row>
    <row r="609" spans="1:13" x14ac:dyDescent="0.25">
      <c r="A609" s="9">
        <v>45159</v>
      </c>
      <c r="B609" s="2" t="s">
        <v>659</v>
      </c>
      <c r="C609" s="2">
        <v>43132</v>
      </c>
      <c r="D609" s="2" t="s">
        <v>9</v>
      </c>
      <c r="E609" s="2" t="s">
        <v>660</v>
      </c>
      <c r="F609" s="2">
        <v>6111748</v>
      </c>
      <c r="G609" s="5">
        <v>664.62</v>
      </c>
      <c r="H609" s="8" t="s">
        <v>37</v>
      </c>
      <c r="M609" s="6">
        <f t="shared" ref="M609" si="40">G609</f>
        <v>664.62</v>
      </c>
    </row>
    <row r="610" spans="1:13" x14ac:dyDescent="0.25">
      <c r="A610" s="9">
        <v>45160</v>
      </c>
      <c r="B610" s="2" t="s">
        <v>661</v>
      </c>
      <c r="C610" s="2">
        <v>43357</v>
      </c>
      <c r="D610" s="2" t="s">
        <v>9</v>
      </c>
      <c r="E610" s="2" t="s">
        <v>662</v>
      </c>
      <c r="F610" s="2">
        <v>45160</v>
      </c>
      <c r="G610" s="5">
        <v>48.73</v>
      </c>
    </row>
    <row r="611" spans="1:13" x14ac:dyDescent="0.25">
      <c r="A611" s="9">
        <v>45170</v>
      </c>
      <c r="B611" s="2" t="s">
        <v>663</v>
      </c>
      <c r="C611" s="2">
        <v>44805</v>
      </c>
      <c r="D611" s="2" t="s">
        <v>9</v>
      </c>
      <c r="E611" s="2" t="s">
        <v>664</v>
      </c>
      <c r="F611" s="2">
        <v>13</v>
      </c>
      <c r="G611" s="5">
        <v>31.78</v>
      </c>
    </row>
    <row r="612" spans="1:13" x14ac:dyDescent="0.25">
      <c r="A612" s="9">
        <v>45170</v>
      </c>
      <c r="B612" s="2" t="s">
        <v>665</v>
      </c>
      <c r="C612" s="2">
        <v>44805</v>
      </c>
      <c r="D612" s="2" t="s">
        <v>9</v>
      </c>
      <c r="E612" s="2" t="s">
        <v>245</v>
      </c>
      <c r="F612" s="2">
        <v>418</v>
      </c>
      <c r="G612" s="5">
        <v>226.77</v>
      </c>
    </row>
    <row r="613" spans="1:13" x14ac:dyDescent="0.25">
      <c r="A613" s="9">
        <v>45170</v>
      </c>
      <c r="B613" s="2" t="s">
        <v>666</v>
      </c>
      <c r="C613" s="2">
        <v>44805</v>
      </c>
      <c r="D613" s="2" t="s">
        <v>9</v>
      </c>
      <c r="E613" s="2" t="s">
        <v>155</v>
      </c>
      <c r="F613" s="2" t="s">
        <v>667</v>
      </c>
      <c r="G613" s="5">
        <v>70</v>
      </c>
    </row>
    <row r="614" spans="1:13" x14ac:dyDescent="0.25">
      <c r="A614" s="9">
        <v>45183</v>
      </c>
      <c r="B614" s="2" t="s">
        <v>668</v>
      </c>
      <c r="C614" s="2">
        <v>44150</v>
      </c>
      <c r="D614" s="2" t="s">
        <v>9</v>
      </c>
      <c r="E614" s="2" t="s">
        <v>662</v>
      </c>
      <c r="F614" s="2">
        <v>45183</v>
      </c>
      <c r="G614" s="5">
        <v>48.73</v>
      </c>
    </row>
    <row r="615" spans="1:13" x14ac:dyDescent="0.25">
      <c r="A615" s="9">
        <v>45198</v>
      </c>
      <c r="B615" s="2" t="s">
        <v>669</v>
      </c>
      <c r="C615" s="2">
        <v>44696</v>
      </c>
      <c r="D615" s="2" t="s">
        <v>9</v>
      </c>
      <c r="E615" s="2" t="s">
        <v>662</v>
      </c>
      <c r="F615" s="2">
        <v>45187</v>
      </c>
      <c r="G615" s="5">
        <v>64.98</v>
      </c>
    </row>
    <row r="616" spans="1:13" x14ac:dyDescent="0.25">
      <c r="A616" s="9">
        <v>45199</v>
      </c>
      <c r="B616" s="2" t="s">
        <v>670</v>
      </c>
      <c r="C616" s="2">
        <v>44698</v>
      </c>
      <c r="D616" s="2" t="s">
        <v>9</v>
      </c>
      <c r="E616" s="2" t="s">
        <v>618</v>
      </c>
      <c r="F616" s="2">
        <v>45170</v>
      </c>
      <c r="G616" s="5">
        <v>12</v>
      </c>
    </row>
    <row r="617" spans="1:13" x14ac:dyDescent="0.25">
      <c r="A617" s="9">
        <v>45200</v>
      </c>
      <c r="B617" s="2" t="s">
        <v>671</v>
      </c>
      <c r="C617" s="2">
        <v>45937</v>
      </c>
      <c r="D617" s="2" t="s">
        <v>9</v>
      </c>
      <c r="E617" s="2" t="s">
        <v>672</v>
      </c>
      <c r="F617" s="2" t="s">
        <v>673</v>
      </c>
      <c r="G617" s="5">
        <v>321.99</v>
      </c>
      <c r="H617" s="8" t="s">
        <v>37</v>
      </c>
      <c r="M617" s="6">
        <f t="shared" ref="M617:M643" si="41">G617</f>
        <v>321.99</v>
      </c>
    </row>
    <row r="618" spans="1:13" x14ac:dyDescent="0.25">
      <c r="A618" s="9">
        <v>45200</v>
      </c>
      <c r="B618" s="2" t="s">
        <v>674</v>
      </c>
      <c r="C618" s="2">
        <v>45937</v>
      </c>
      <c r="D618" s="2" t="s">
        <v>9</v>
      </c>
      <c r="E618" s="2" t="s">
        <v>675</v>
      </c>
      <c r="F618" s="2">
        <v>3523642</v>
      </c>
      <c r="G618" s="5">
        <v>342.65</v>
      </c>
      <c r="H618" s="8" t="s">
        <v>37</v>
      </c>
      <c r="M618" s="6">
        <f t="shared" si="41"/>
        <v>342.65</v>
      </c>
    </row>
    <row r="619" spans="1:13" x14ac:dyDescent="0.25">
      <c r="A619" s="9">
        <v>45200</v>
      </c>
      <c r="B619" s="2" t="s">
        <v>676</v>
      </c>
      <c r="C619" s="2">
        <v>45937</v>
      </c>
      <c r="D619" s="2" t="s">
        <v>9</v>
      </c>
      <c r="E619" s="2" t="s">
        <v>677</v>
      </c>
      <c r="F619" s="2">
        <v>216</v>
      </c>
      <c r="G619" s="5">
        <v>305.89999999999998</v>
      </c>
      <c r="H619" s="8" t="s">
        <v>37</v>
      </c>
      <c r="M619" s="6">
        <f t="shared" si="41"/>
        <v>305.89999999999998</v>
      </c>
    </row>
    <row r="620" spans="1:13" x14ac:dyDescent="0.25">
      <c r="A620" s="9">
        <v>45200</v>
      </c>
      <c r="B620" s="2" t="s">
        <v>676</v>
      </c>
      <c r="C620" s="2">
        <v>45937</v>
      </c>
      <c r="D620" s="2" t="s">
        <v>9</v>
      </c>
      <c r="E620" s="2" t="s">
        <v>678</v>
      </c>
      <c r="F620" s="2">
        <v>37833594</v>
      </c>
      <c r="G620" s="5">
        <v>748.66</v>
      </c>
      <c r="H620" s="8" t="s">
        <v>37</v>
      </c>
      <c r="M620" s="6">
        <f t="shared" si="41"/>
        <v>748.66</v>
      </c>
    </row>
    <row r="621" spans="1:13" x14ac:dyDescent="0.25">
      <c r="A621" s="9">
        <v>45200</v>
      </c>
      <c r="B621" s="2" t="s">
        <v>676</v>
      </c>
      <c r="C621" s="2">
        <v>45937</v>
      </c>
      <c r="D621" s="2" t="s">
        <v>9</v>
      </c>
      <c r="E621" s="2" t="s">
        <v>677</v>
      </c>
      <c r="F621" s="2">
        <v>6716</v>
      </c>
      <c r="G621" s="5">
        <v>62.47</v>
      </c>
      <c r="H621" s="8" t="s">
        <v>37</v>
      </c>
      <c r="M621" s="6">
        <f t="shared" si="41"/>
        <v>62.47</v>
      </c>
    </row>
    <row r="622" spans="1:13" x14ac:dyDescent="0.25">
      <c r="A622" s="9">
        <v>45200</v>
      </c>
      <c r="B622" s="2" t="s">
        <v>679</v>
      </c>
      <c r="C622" s="2">
        <v>45937</v>
      </c>
      <c r="D622" s="2" t="s">
        <v>9</v>
      </c>
      <c r="E622" s="2" t="s">
        <v>69</v>
      </c>
      <c r="F622" s="2">
        <v>8037</v>
      </c>
      <c r="G622" s="5">
        <v>37.909999999999997</v>
      </c>
      <c r="H622" s="8" t="s">
        <v>37</v>
      </c>
      <c r="M622" s="6">
        <f t="shared" si="41"/>
        <v>37.909999999999997</v>
      </c>
    </row>
    <row r="623" spans="1:13" x14ac:dyDescent="0.25">
      <c r="A623" s="9">
        <v>45200</v>
      </c>
      <c r="B623" s="2" t="s">
        <v>680</v>
      </c>
      <c r="C623" s="2">
        <v>45937</v>
      </c>
      <c r="D623" s="2" t="s">
        <v>9</v>
      </c>
      <c r="E623" s="2" t="s">
        <v>672</v>
      </c>
      <c r="F623" s="2" t="s">
        <v>681</v>
      </c>
      <c r="G623" s="5">
        <v>321.99</v>
      </c>
      <c r="H623" s="8" t="s">
        <v>37</v>
      </c>
      <c r="M623" s="6">
        <f t="shared" si="41"/>
        <v>321.99</v>
      </c>
    </row>
    <row r="624" spans="1:13" x14ac:dyDescent="0.25">
      <c r="A624" s="9">
        <v>45200</v>
      </c>
      <c r="B624" s="2" t="s">
        <v>682</v>
      </c>
      <c r="C624" s="2">
        <v>45937</v>
      </c>
      <c r="D624" s="2" t="s">
        <v>9</v>
      </c>
      <c r="E624" s="2" t="s">
        <v>672</v>
      </c>
      <c r="F624" s="2" t="s">
        <v>683</v>
      </c>
      <c r="G624" s="5">
        <v>321.99</v>
      </c>
      <c r="H624" s="8" t="s">
        <v>37</v>
      </c>
      <c r="M624" s="6">
        <f t="shared" si="41"/>
        <v>321.99</v>
      </c>
    </row>
    <row r="625" spans="1:13" x14ac:dyDescent="0.25">
      <c r="A625" s="9">
        <v>45200</v>
      </c>
      <c r="B625" s="2" t="s">
        <v>684</v>
      </c>
      <c r="C625" s="2">
        <v>45937</v>
      </c>
      <c r="D625" s="2" t="s">
        <v>9</v>
      </c>
      <c r="E625" s="2" t="s">
        <v>672</v>
      </c>
      <c r="F625" s="2" t="s">
        <v>685</v>
      </c>
      <c r="G625" s="5">
        <v>321.99</v>
      </c>
      <c r="H625" s="8" t="s">
        <v>37</v>
      </c>
      <c r="M625" s="6">
        <f t="shared" si="41"/>
        <v>321.99</v>
      </c>
    </row>
    <row r="626" spans="1:13" x14ac:dyDescent="0.25">
      <c r="A626" s="9">
        <v>45200</v>
      </c>
      <c r="B626" s="2" t="s">
        <v>686</v>
      </c>
      <c r="C626" s="2">
        <v>45937</v>
      </c>
      <c r="D626" s="2" t="s">
        <v>9</v>
      </c>
      <c r="E626" s="2" t="s">
        <v>672</v>
      </c>
      <c r="F626" s="2" t="s">
        <v>687</v>
      </c>
      <c r="G626" s="5">
        <v>321.99</v>
      </c>
      <c r="H626" s="8" t="s">
        <v>37</v>
      </c>
      <c r="M626" s="6">
        <f t="shared" si="41"/>
        <v>321.99</v>
      </c>
    </row>
    <row r="627" spans="1:13" x14ac:dyDescent="0.25">
      <c r="A627" s="9">
        <v>45200</v>
      </c>
      <c r="B627" s="2" t="s">
        <v>688</v>
      </c>
      <c r="C627" s="2">
        <v>45937</v>
      </c>
      <c r="D627" s="2" t="s">
        <v>9</v>
      </c>
      <c r="E627" s="2" t="s">
        <v>672</v>
      </c>
      <c r="F627" s="2" t="s">
        <v>689</v>
      </c>
      <c r="G627" s="5">
        <v>321.99</v>
      </c>
      <c r="H627" s="8" t="s">
        <v>37</v>
      </c>
      <c r="M627" s="6">
        <f t="shared" si="41"/>
        <v>321.99</v>
      </c>
    </row>
    <row r="628" spans="1:13" x14ac:dyDescent="0.25">
      <c r="A628" s="9">
        <v>45200</v>
      </c>
      <c r="B628" s="2" t="s">
        <v>690</v>
      </c>
      <c r="C628" s="2">
        <v>45937</v>
      </c>
      <c r="D628" s="2" t="s">
        <v>9</v>
      </c>
      <c r="E628" s="2" t="s">
        <v>672</v>
      </c>
      <c r="F628" s="2" t="s">
        <v>691</v>
      </c>
      <c r="G628" s="5">
        <v>321.99</v>
      </c>
      <c r="H628" s="8" t="s">
        <v>37</v>
      </c>
      <c r="M628" s="6">
        <f t="shared" si="41"/>
        <v>321.99</v>
      </c>
    </row>
    <row r="629" spans="1:13" x14ac:dyDescent="0.25">
      <c r="A629" s="9">
        <v>45200</v>
      </c>
      <c r="B629" s="2" t="s">
        <v>692</v>
      </c>
      <c r="C629" s="2">
        <v>45937</v>
      </c>
      <c r="D629" s="2" t="s">
        <v>9</v>
      </c>
      <c r="E629" s="2" t="s">
        <v>672</v>
      </c>
      <c r="F629" s="2" t="s">
        <v>693</v>
      </c>
      <c r="G629" s="5">
        <v>321.99</v>
      </c>
      <c r="H629" s="8" t="s">
        <v>37</v>
      </c>
      <c r="M629" s="6">
        <f t="shared" si="41"/>
        <v>321.99</v>
      </c>
    </row>
    <row r="630" spans="1:13" x14ac:dyDescent="0.25">
      <c r="A630" s="9">
        <v>45200</v>
      </c>
      <c r="B630" s="2" t="s">
        <v>694</v>
      </c>
      <c r="C630" s="2">
        <v>45937</v>
      </c>
      <c r="D630" s="2" t="s">
        <v>9</v>
      </c>
      <c r="E630" s="2" t="s">
        <v>672</v>
      </c>
      <c r="F630" s="2" t="s">
        <v>695</v>
      </c>
      <c r="G630" s="5">
        <v>321.99</v>
      </c>
      <c r="H630" s="8" t="s">
        <v>37</v>
      </c>
      <c r="M630" s="6">
        <f t="shared" si="41"/>
        <v>321.99</v>
      </c>
    </row>
    <row r="631" spans="1:13" x14ac:dyDescent="0.25">
      <c r="A631" s="9">
        <v>45200</v>
      </c>
      <c r="B631" s="2" t="s">
        <v>696</v>
      </c>
      <c r="C631" s="2">
        <v>45937</v>
      </c>
      <c r="D631" s="2" t="s">
        <v>9</v>
      </c>
      <c r="E631" s="2" t="s">
        <v>672</v>
      </c>
      <c r="F631" s="2" t="s">
        <v>697</v>
      </c>
      <c r="G631" s="5">
        <v>321.99</v>
      </c>
      <c r="H631" s="8" t="s">
        <v>37</v>
      </c>
      <c r="M631" s="6">
        <f t="shared" si="41"/>
        <v>321.99</v>
      </c>
    </row>
    <row r="632" spans="1:13" x14ac:dyDescent="0.25">
      <c r="A632" s="9">
        <v>45200</v>
      </c>
      <c r="B632" s="2" t="s">
        <v>698</v>
      </c>
      <c r="C632" s="2">
        <v>45937</v>
      </c>
      <c r="D632" s="2" t="s">
        <v>9</v>
      </c>
      <c r="E632" s="2" t="s">
        <v>672</v>
      </c>
      <c r="F632" s="2">
        <v>683632143</v>
      </c>
      <c r="G632" s="5">
        <v>3</v>
      </c>
      <c r="H632" s="8" t="s">
        <v>37</v>
      </c>
      <c r="M632" s="6">
        <f t="shared" si="41"/>
        <v>3</v>
      </c>
    </row>
    <row r="633" spans="1:13" x14ac:dyDescent="0.25">
      <c r="A633" s="9">
        <v>45200</v>
      </c>
      <c r="B633" s="2" t="s">
        <v>699</v>
      </c>
      <c r="C633" s="2">
        <v>45937</v>
      </c>
      <c r="D633" s="2" t="s">
        <v>9</v>
      </c>
      <c r="E633" s="2" t="s">
        <v>672</v>
      </c>
      <c r="F633" s="2" t="s">
        <v>680</v>
      </c>
      <c r="G633" s="5">
        <v>321.99</v>
      </c>
      <c r="H633" s="8" t="s">
        <v>37</v>
      </c>
      <c r="M633" s="6">
        <f t="shared" si="41"/>
        <v>321.99</v>
      </c>
    </row>
    <row r="634" spans="1:13" x14ac:dyDescent="0.25">
      <c r="A634" s="9">
        <v>45200</v>
      </c>
      <c r="B634" s="2" t="s">
        <v>230</v>
      </c>
      <c r="C634" s="2">
        <v>45937</v>
      </c>
      <c r="D634" s="2" t="s">
        <v>9</v>
      </c>
      <c r="E634" s="2" t="s">
        <v>47</v>
      </c>
      <c r="F634" s="2" t="s">
        <v>700</v>
      </c>
      <c r="G634" s="5">
        <v>47.7</v>
      </c>
      <c r="H634" s="8" t="s">
        <v>37</v>
      </c>
      <c r="M634" s="6">
        <f t="shared" si="41"/>
        <v>47.7</v>
      </c>
    </row>
    <row r="635" spans="1:13" x14ac:dyDescent="0.25">
      <c r="A635" s="9">
        <v>45200</v>
      </c>
      <c r="B635" s="2" t="s">
        <v>701</v>
      </c>
      <c r="C635" s="2">
        <v>45937</v>
      </c>
      <c r="D635" s="2" t="s">
        <v>9</v>
      </c>
      <c r="E635" s="2" t="s">
        <v>702</v>
      </c>
      <c r="F635" s="2">
        <v>124628</v>
      </c>
      <c r="G635" s="5">
        <v>7.61</v>
      </c>
      <c r="H635" s="8" t="s">
        <v>37</v>
      </c>
      <c r="M635" s="6">
        <f t="shared" si="41"/>
        <v>7.61</v>
      </c>
    </row>
    <row r="636" spans="1:13" x14ac:dyDescent="0.25">
      <c r="A636" s="9">
        <v>45200</v>
      </c>
      <c r="B636" s="2" t="s">
        <v>703</v>
      </c>
      <c r="C636" s="2">
        <v>45937</v>
      </c>
      <c r="D636" s="2" t="s">
        <v>9</v>
      </c>
      <c r="E636" s="2" t="s">
        <v>702</v>
      </c>
      <c r="F636" s="2">
        <v>687681</v>
      </c>
      <c r="G636" s="5">
        <v>34.86</v>
      </c>
      <c r="H636" s="8" t="s">
        <v>37</v>
      </c>
      <c r="M636" s="6">
        <f t="shared" si="41"/>
        <v>34.86</v>
      </c>
    </row>
    <row r="637" spans="1:13" x14ac:dyDescent="0.25">
      <c r="A637" s="9">
        <v>45200</v>
      </c>
      <c r="B637" s="2" t="s">
        <v>703</v>
      </c>
      <c r="C637" s="2">
        <v>45937</v>
      </c>
      <c r="D637" s="2" t="s">
        <v>9</v>
      </c>
      <c r="E637" s="2" t="s">
        <v>702</v>
      </c>
      <c r="F637" s="2">
        <v>967643</v>
      </c>
      <c r="G637" s="5">
        <v>12.83</v>
      </c>
      <c r="H637" s="8" t="s">
        <v>37</v>
      </c>
      <c r="M637" s="6">
        <f t="shared" si="41"/>
        <v>12.83</v>
      </c>
    </row>
    <row r="638" spans="1:13" x14ac:dyDescent="0.25">
      <c r="A638" s="9">
        <v>45200</v>
      </c>
      <c r="B638" s="2" t="s">
        <v>703</v>
      </c>
      <c r="C638" s="2">
        <v>45937</v>
      </c>
      <c r="D638" s="2" t="s">
        <v>9</v>
      </c>
      <c r="E638" s="2" t="s">
        <v>702</v>
      </c>
      <c r="F638" s="2">
        <v>1483</v>
      </c>
      <c r="G638" s="5">
        <v>25.42</v>
      </c>
      <c r="H638" s="8" t="s">
        <v>37</v>
      </c>
      <c r="M638" s="6">
        <f t="shared" si="41"/>
        <v>25.42</v>
      </c>
    </row>
    <row r="639" spans="1:13" x14ac:dyDescent="0.25">
      <c r="A639" s="9">
        <v>45200</v>
      </c>
      <c r="B639" s="2" t="s">
        <v>703</v>
      </c>
      <c r="C639" s="2">
        <v>45937</v>
      </c>
      <c r="D639" s="2" t="s">
        <v>9</v>
      </c>
      <c r="E639" s="2" t="s">
        <v>704</v>
      </c>
      <c r="F639" s="2">
        <v>1025426</v>
      </c>
      <c r="G639" s="5">
        <v>33.450000000000003</v>
      </c>
      <c r="H639" s="8" t="s">
        <v>37</v>
      </c>
      <c r="M639" s="6">
        <f t="shared" si="41"/>
        <v>33.450000000000003</v>
      </c>
    </row>
    <row r="640" spans="1:13" x14ac:dyDescent="0.25">
      <c r="A640" s="9">
        <v>45200</v>
      </c>
      <c r="B640" s="2" t="s">
        <v>705</v>
      </c>
      <c r="C640" s="2">
        <v>45937</v>
      </c>
      <c r="D640" s="2" t="s">
        <v>9</v>
      </c>
      <c r="E640" s="2" t="s">
        <v>71</v>
      </c>
      <c r="F640" s="2">
        <v>8073</v>
      </c>
      <c r="G640" s="5">
        <v>193.2</v>
      </c>
      <c r="H640" s="8" t="s">
        <v>37</v>
      </c>
      <c r="M640" s="6">
        <f t="shared" si="41"/>
        <v>193.2</v>
      </c>
    </row>
    <row r="641" spans="1:14" x14ac:dyDescent="0.25">
      <c r="A641" s="9">
        <v>45201</v>
      </c>
      <c r="B641" s="2" t="s">
        <v>105</v>
      </c>
      <c r="C641" s="2">
        <v>45937</v>
      </c>
      <c r="D641" s="2" t="s">
        <v>9</v>
      </c>
      <c r="E641" s="2" t="s">
        <v>706</v>
      </c>
      <c r="F641" s="2">
        <v>63193</v>
      </c>
      <c r="G641" s="5">
        <v>97.41</v>
      </c>
      <c r="H641" s="8" t="s">
        <v>37</v>
      </c>
      <c r="M641" s="6">
        <f t="shared" si="41"/>
        <v>97.41</v>
      </c>
    </row>
    <row r="642" spans="1:14" x14ac:dyDescent="0.25">
      <c r="A642" s="9">
        <v>45203</v>
      </c>
      <c r="B642" s="2" t="s">
        <v>289</v>
      </c>
      <c r="C642" s="2">
        <v>45937</v>
      </c>
      <c r="D642" s="2" t="s">
        <v>9</v>
      </c>
      <c r="E642" s="2" t="s">
        <v>290</v>
      </c>
      <c r="F642" s="2">
        <v>20</v>
      </c>
      <c r="G642" s="5">
        <v>38.26</v>
      </c>
      <c r="H642" s="8" t="s">
        <v>37</v>
      </c>
      <c r="M642" s="6">
        <f t="shared" si="41"/>
        <v>38.26</v>
      </c>
    </row>
    <row r="643" spans="1:14" x14ac:dyDescent="0.25">
      <c r="A643" s="9">
        <v>45204</v>
      </c>
      <c r="B643" s="2" t="s">
        <v>105</v>
      </c>
      <c r="C643" s="2">
        <v>45937</v>
      </c>
      <c r="D643" s="2" t="s">
        <v>9</v>
      </c>
      <c r="E643" s="2" t="s">
        <v>155</v>
      </c>
      <c r="F643" s="2">
        <v>40006</v>
      </c>
      <c r="G643" s="5">
        <v>60</v>
      </c>
      <c r="H643" s="8" t="s">
        <v>37</v>
      </c>
      <c r="M643" s="6">
        <f t="shared" si="41"/>
        <v>60</v>
      </c>
    </row>
    <row r="644" spans="1:14" x14ac:dyDescent="0.25">
      <c r="A644" s="9">
        <v>45222</v>
      </c>
      <c r="B644" s="2" t="s">
        <v>707</v>
      </c>
      <c r="C644" s="2">
        <v>45937</v>
      </c>
      <c r="D644" s="2" t="s">
        <v>9</v>
      </c>
      <c r="E644" s="2" t="s">
        <v>662</v>
      </c>
      <c r="F644" s="2">
        <v>45222</v>
      </c>
      <c r="G644" s="5">
        <v>48.73</v>
      </c>
    </row>
    <row r="645" spans="1:14" x14ac:dyDescent="0.25">
      <c r="A645" s="9">
        <v>45225</v>
      </c>
      <c r="B645" s="2" t="s">
        <v>707</v>
      </c>
      <c r="C645" s="2">
        <v>45377</v>
      </c>
      <c r="D645" s="2" t="s">
        <v>9</v>
      </c>
      <c r="E645" s="2" t="s">
        <v>662</v>
      </c>
      <c r="F645" s="2">
        <v>45225</v>
      </c>
      <c r="G645" s="5">
        <v>48.73</v>
      </c>
    </row>
    <row r="646" spans="1:14" x14ac:dyDescent="0.25">
      <c r="A646" s="9">
        <v>45232</v>
      </c>
      <c r="B646" s="2" t="s">
        <v>708</v>
      </c>
      <c r="C646" s="2">
        <v>45642</v>
      </c>
      <c r="D646" s="2" t="s">
        <v>9</v>
      </c>
      <c r="E646" s="2" t="s">
        <v>709</v>
      </c>
      <c r="F646" s="2" t="s">
        <v>710</v>
      </c>
      <c r="G646" s="5">
        <v>150</v>
      </c>
      <c r="H646" s="8" t="s">
        <v>37</v>
      </c>
      <c r="N646" s="15">
        <f>G646</f>
        <v>150</v>
      </c>
    </row>
    <row r="647" spans="1:14" x14ac:dyDescent="0.25">
      <c r="A647" s="9">
        <v>45233</v>
      </c>
      <c r="B647" s="2" t="s">
        <v>711</v>
      </c>
      <c r="C647" s="2">
        <v>46235</v>
      </c>
      <c r="D647" s="2" t="s">
        <v>9</v>
      </c>
      <c r="E647" s="2" t="s">
        <v>47</v>
      </c>
      <c r="F647" s="2">
        <v>11712693</v>
      </c>
      <c r="G647" s="5">
        <v>300</v>
      </c>
    </row>
    <row r="648" spans="1:14" x14ac:dyDescent="0.25">
      <c r="A648" s="9">
        <v>45236</v>
      </c>
      <c r="B648" s="2" t="s">
        <v>712</v>
      </c>
      <c r="C648" s="2">
        <v>46230</v>
      </c>
      <c r="D648" s="2" t="s">
        <v>9</v>
      </c>
      <c r="E648" s="2" t="s">
        <v>662</v>
      </c>
      <c r="F648" s="2">
        <v>45236</v>
      </c>
      <c r="G648" s="5">
        <v>32.49</v>
      </c>
    </row>
    <row r="649" spans="1:14" x14ac:dyDescent="0.25">
      <c r="A649" s="9">
        <v>45258</v>
      </c>
      <c r="B649" s="2" t="s">
        <v>713</v>
      </c>
      <c r="C649" s="2">
        <v>46686</v>
      </c>
      <c r="D649" s="2" t="s">
        <v>9</v>
      </c>
      <c r="E649" s="2" t="s">
        <v>618</v>
      </c>
      <c r="F649" s="2">
        <v>45252</v>
      </c>
      <c r="G649" s="5">
        <v>12</v>
      </c>
    </row>
    <row r="650" spans="1:14" x14ac:dyDescent="0.25">
      <c r="A650" s="9">
        <v>45260</v>
      </c>
      <c r="B650" s="2" t="s">
        <v>714</v>
      </c>
      <c r="C650" s="2">
        <v>46824</v>
      </c>
      <c r="D650" s="2" t="s">
        <v>19</v>
      </c>
      <c r="E650" s="2" t="s">
        <v>715</v>
      </c>
      <c r="F650" s="2">
        <v>68162</v>
      </c>
      <c r="G650" s="5">
        <v>99.06</v>
      </c>
      <c r="H650" s="8" t="s">
        <v>37</v>
      </c>
      <c r="M650" s="6">
        <f t="shared" ref="M650:M651" si="42">G650</f>
        <v>99.06</v>
      </c>
    </row>
    <row r="651" spans="1:14" x14ac:dyDescent="0.25">
      <c r="A651" s="9">
        <v>45260</v>
      </c>
      <c r="B651" s="2" t="s">
        <v>716</v>
      </c>
      <c r="C651" s="2">
        <v>46824</v>
      </c>
      <c r="D651" s="2" t="s">
        <v>19</v>
      </c>
      <c r="E651" s="2" t="s">
        <v>715</v>
      </c>
      <c r="F651" s="2">
        <v>12</v>
      </c>
      <c r="G651" s="5">
        <v>44</v>
      </c>
      <c r="H651" s="8" t="s">
        <v>37</v>
      </c>
      <c r="M651" s="6">
        <f t="shared" si="42"/>
        <v>44</v>
      </c>
    </row>
    <row r="652" spans="1:14" x14ac:dyDescent="0.25">
      <c r="A652" s="9">
        <v>45260</v>
      </c>
      <c r="B652" s="2" t="s">
        <v>81</v>
      </c>
      <c r="C652" s="2">
        <v>47010</v>
      </c>
      <c r="D652" s="2" t="s">
        <v>17</v>
      </c>
      <c r="G652" s="5">
        <v>-110.42</v>
      </c>
    </row>
    <row r="653" spans="1:14" x14ac:dyDescent="0.25">
      <c r="A653" s="9">
        <v>45261</v>
      </c>
      <c r="B653" s="2" t="s">
        <v>105</v>
      </c>
      <c r="C653" s="2">
        <v>47264</v>
      </c>
      <c r="D653" s="2" t="s">
        <v>9</v>
      </c>
      <c r="E653" s="2" t="s">
        <v>717</v>
      </c>
      <c r="F653" s="2">
        <v>25</v>
      </c>
      <c r="G653" s="5">
        <v>80.150000000000006</v>
      </c>
      <c r="H653" s="8" t="s">
        <v>37</v>
      </c>
      <c r="M653" s="6">
        <f t="shared" ref="M653" si="43">G653</f>
        <v>80.150000000000006</v>
      </c>
    </row>
    <row r="654" spans="1:14" x14ac:dyDescent="0.25">
      <c r="A654" s="9">
        <v>45268</v>
      </c>
      <c r="B654" s="2" t="s">
        <v>712</v>
      </c>
      <c r="C654" s="2">
        <v>46938</v>
      </c>
      <c r="D654" s="2" t="s">
        <v>9</v>
      </c>
      <c r="E654" s="2" t="s">
        <v>662</v>
      </c>
      <c r="F654" s="2">
        <v>45268</v>
      </c>
      <c r="G654" s="5">
        <v>32.49</v>
      </c>
    </row>
    <row r="655" spans="1:14" x14ac:dyDescent="0.25">
      <c r="A655" s="9">
        <v>45278</v>
      </c>
      <c r="B655" s="2" t="s">
        <v>718</v>
      </c>
      <c r="C655" s="2">
        <v>47422</v>
      </c>
      <c r="D655" s="2" t="s">
        <v>9</v>
      </c>
      <c r="E655" s="2" t="s">
        <v>662</v>
      </c>
      <c r="F655" s="2">
        <v>45278</v>
      </c>
      <c r="G655" s="5">
        <v>32.49</v>
      </c>
    </row>
    <row r="656" spans="1:14" x14ac:dyDescent="0.25">
      <c r="A656" s="9">
        <v>45047</v>
      </c>
      <c r="B656" s="2" t="s">
        <v>719</v>
      </c>
      <c r="C656" s="2">
        <v>40132</v>
      </c>
      <c r="D656" s="2" t="s">
        <v>9</v>
      </c>
      <c r="E656" s="2" t="s">
        <v>155</v>
      </c>
      <c r="F656" s="2" t="s">
        <v>720</v>
      </c>
      <c r="G656" s="5">
        <v>-139</v>
      </c>
    </row>
    <row r="657" spans="1:7" x14ac:dyDescent="0.25">
      <c r="A657" s="9">
        <v>45062</v>
      </c>
      <c r="B657" s="2" t="s">
        <v>721</v>
      </c>
      <c r="C657" s="2">
        <v>40236</v>
      </c>
      <c r="D657" s="2" t="s">
        <v>9</v>
      </c>
      <c r="E657" s="2" t="s">
        <v>298</v>
      </c>
      <c r="F657" s="2">
        <v>212</v>
      </c>
      <c r="G657" s="5">
        <v>436.48</v>
      </c>
    </row>
    <row r="658" spans="1:7" x14ac:dyDescent="0.25">
      <c r="A658" s="9">
        <v>45077</v>
      </c>
      <c r="B658" s="2" t="s">
        <v>722</v>
      </c>
      <c r="C658" s="2">
        <v>40765</v>
      </c>
      <c r="D658" s="2" t="s">
        <v>9</v>
      </c>
      <c r="E658" s="2" t="s">
        <v>288</v>
      </c>
      <c r="F658" s="2">
        <v>560916</v>
      </c>
      <c r="G658" s="5">
        <v>375</v>
      </c>
    </row>
    <row r="659" spans="1:7" x14ac:dyDescent="0.25">
      <c r="A659" s="9">
        <v>45078</v>
      </c>
      <c r="B659" s="2" t="s">
        <v>723</v>
      </c>
      <c r="C659" s="2">
        <v>41195</v>
      </c>
      <c r="D659" s="2" t="s">
        <v>9</v>
      </c>
      <c r="E659" s="2" t="s">
        <v>301</v>
      </c>
      <c r="F659" s="2">
        <v>9600644</v>
      </c>
      <c r="G659" s="5">
        <v>7.31</v>
      </c>
    </row>
    <row r="660" spans="1:7" x14ac:dyDescent="0.25">
      <c r="A660" s="9">
        <v>45078</v>
      </c>
      <c r="B660" s="2" t="s">
        <v>724</v>
      </c>
      <c r="C660" s="2">
        <v>41195</v>
      </c>
      <c r="D660" s="2" t="s">
        <v>9</v>
      </c>
      <c r="E660" s="2" t="s">
        <v>303</v>
      </c>
      <c r="F660" s="2">
        <v>61</v>
      </c>
      <c r="G660" s="5">
        <v>2.35</v>
      </c>
    </row>
    <row r="661" spans="1:7" x14ac:dyDescent="0.25">
      <c r="A661" s="9">
        <v>45078</v>
      </c>
      <c r="B661" s="2" t="s">
        <v>724</v>
      </c>
      <c r="C661" s="2">
        <v>41195</v>
      </c>
      <c r="D661" s="2" t="s">
        <v>9</v>
      </c>
      <c r="E661" s="2" t="s">
        <v>303</v>
      </c>
      <c r="F661" s="2">
        <v>44</v>
      </c>
      <c r="G661" s="5">
        <v>2.35</v>
      </c>
    </row>
    <row r="662" spans="1:7" x14ac:dyDescent="0.25">
      <c r="A662" s="9">
        <v>45078</v>
      </c>
      <c r="B662" s="2" t="s">
        <v>725</v>
      </c>
      <c r="C662" s="2">
        <v>41195</v>
      </c>
      <c r="D662" s="2" t="s">
        <v>9</v>
      </c>
      <c r="E662" s="2" t="s">
        <v>305</v>
      </c>
      <c r="F662" s="2" t="s">
        <v>306</v>
      </c>
      <c r="G662" s="5">
        <v>21.42</v>
      </c>
    </row>
    <row r="663" spans="1:7" x14ac:dyDescent="0.25">
      <c r="A663" s="9">
        <v>45078</v>
      </c>
      <c r="B663" s="2" t="s">
        <v>726</v>
      </c>
      <c r="C663" s="2">
        <v>41195</v>
      </c>
      <c r="D663" s="2" t="s">
        <v>9</v>
      </c>
      <c r="E663" s="2" t="s">
        <v>308</v>
      </c>
      <c r="F663" s="2">
        <v>38817</v>
      </c>
      <c r="G663" s="5">
        <v>37.130000000000003</v>
      </c>
    </row>
    <row r="664" spans="1:7" x14ac:dyDescent="0.25">
      <c r="A664" s="9">
        <v>45078</v>
      </c>
      <c r="B664" s="2" t="s">
        <v>727</v>
      </c>
      <c r="C664" s="2">
        <v>41195</v>
      </c>
      <c r="D664" s="2" t="s">
        <v>9</v>
      </c>
      <c r="E664" s="2" t="s">
        <v>466</v>
      </c>
      <c r="F664" s="2" t="s">
        <v>467</v>
      </c>
      <c r="G664" s="5">
        <v>18.52</v>
      </c>
    </row>
    <row r="665" spans="1:7" x14ac:dyDescent="0.25">
      <c r="A665" s="9">
        <v>45078</v>
      </c>
      <c r="B665" s="2" t="s">
        <v>727</v>
      </c>
      <c r="C665" s="2">
        <v>41195</v>
      </c>
      <c r="D665" s="2" t="s">
        <v>9</v>
      </c>
      <c r="E665" s="2" t="s">
        <v>468</v>
      </c>
      <c r="F665" s="2" t="s">
        <v>469</v>
      </c>
      <c r="G665" s="5">
        <v>25.57</v>
      </c>
    </row>
    <row r="666" spans="1:7" x14ac:dyDescent="0.25">
      <c r="A666" s="9">
        <v>45078</v>
      </c>
      <c r="B666" s="2" t="s">
        <v>728</v>
      </c>
      <c r="C666" s="2">
        <v>41195</v>
      </c>
      <c r="D666" s="2" t="s">
        <v>9</v>
      </c>
      <c r="E666" s="2" t="s">
        <v>310</v>
      </c>
      <c r="F666" s="2" t="s">
        <v>311</v>
      </c>
      <c r="G666" s="5">
        <v>11.75</v>
      </c>
    </row>
    <row r="667" spans="1:7" x14ac:dyDescent="0.25">
      <c r="A667" s="9">
        <v>45078</v>
      </c>
      <c r="B667" s="2" t="s">
        <v>729</v>
      </c>
      <c r="C667" s="2">
        <v>41195</v>
      </c>
      <c r="D667" s="2" t="s">
        <v>9</v>
      </c>
      <c r="E667" s="2" t="s">
        <v>313</v>
      </c>
      <c r="F667" s="2">
        <v>51</v>
      </c>
      <c r="G667" s="5">
        <v>6.99</v>
      </c>
    </row>
    <row r="668" spans="1:7" x14ac:dyDescent="0.25">
      <c r="A668" s="9">
        <v>45078</v>
      </c>
      <c r="B668" s="2" t="s">
        <v>730</v>
      </c>
      <c r="C668" s="2">
        <v>41195</v>
      </c>
      <c r="D668" s="2" t="s">
        <v>9</v>
      </c>
      <c r="E668" s="2" t="s">
        <v>473</v>
      </c>
      <c r="F668" s="2">
        <v>49</v>
      </c>
      <c r="G668" s="5">
        <v>28.1</v>
      </c>
    </row>
    <row r="669" spans="1:7" x14ac:dyDescent="0.25">
      <c r="A669" s="9">
        <v>45078</v>
      </c>
      <c r="B669" s="2" t="s">
        <v>731</v>
      </c>
      <c r="C669" s="2">
        <v>41195</v>
      </c>
      <c r="D669" s="2" t="s">
        <v>9</v>
      </c>
      <c r="E669" s="2" t="s">
        <v>475</v>
      </c>
      <c r="F669" s="2">
        <v>20044</v>
      </c>
      <c r="G669" s="5">
        <v>13</v>
      </c>
    </row>
    <row r="670" spans="1:7" x14ac:dyDescent="0.25">
      <c r="A670" s="9">
        <v>45078</v>
      </c>
      <c r="B670" s="2" t="s">
        <v>732</v>
      </c>
      <c r="C670" s="2">
        <v>41195</v>
      </c>
      <c r="D670" s="2" t="s">
        <v>9</v>
      </c>
      <c r="E670" s="2" t="s">
        <v>733</v>
      </c>
      <c r="F670" s="2" t="s">
        <v>734</v>
      </c>
      <c r="G670" s="5">
        <v>14.7</v>
      </c>
    </row>
    <row r="671" spans="1:7" x14ac:dyDescent="0.25">
      <c r="A671" s="9">
        <v>45078</v>
      </c>
      <c r="B671" s="2" t="s">
        <v>735</v>
      </c>
      <c r="C671" s="2">
        <v>41664</v>
      </c>
      <c r="D671" s="2" t="s">
        <v>9</v>
      </c>
      <c r="E671" s="2" t="s">
        <v>477</v>
      </c>
      <c r="F671" s="2">
        <v>3214</v>
      </c>
      <c r="G671" s="5">
        <v>4.66</v>
      </c>
    </row>
    <row r="672" spans="1:7" x14ac:dyDescent="0.25">
      <c r="A672" s="9">
        <v>45078</v>
      </c>
      <c r="B672" s="2" t="s">
        <v>736</v>
      </c>
      <c r="C672" s="2">
        <v>41664</v>
      </c>
      <c r="D672" s="2" t="s">
        <v>9</v>
      </c>
      <c r="E672" s="2" t="s">
        <v>482</v>
      </c>
      <c r="F672" s="2">
        <v>4619834</v>
      </c>
      <c r="G672" s="5">
        <v>6.93</v>
      </c>
    </row>
    <row r="673" spans="1:13" x14ac:dyDescent="0.25">
      <c r="A673" s="9">
        <v>45079</v>
      </c>
      <c r="B673" s="2" t="s">
        <v>737</v>
      </c>
      <c r="C673" s="2">
        <v>41664</v>
      </c>
      <c r="D673" s="2" t="s">
        <v>9</v>
      </c>
      <c r="E673" s="2" t="s">
        <v>250</v>
      </c>
      <c r="F673" s="2" t="s">
        <v>738</v>
      </c>
      <c r="G673" s="5">
        <v>2695</v>
      </c>
    </row>
    <row r="674" spans="1:13" x14ac:dyDescent="0.25">
      <c r="A674" s="9">
        <v>45139</v>
      </c>
      <c r="B674" s="2" t="s">
        <v>739</v>
      </c>
      <c r="C674" s="2">
        <v>43132</v>
      </c>
      <c r="D674" s="2" t="s">
        <v>9</v>
      </c>
      <c r="E674" s="2" t="s">
        <v>740</v>
      </c>
      <c r="F674" s="2" t="s">
        <v>741</v>
      </c>
      <c r="G674" s="5">
        <v>14.7</v>
      </c>
    </row>
    <row r="675" spans="1:13" x14ac:dyDescent="0.25">
      <c r="A675" s="9">
        <v>45150</v>
      </c>
      <c r="B675" s="2" t="s">
        <v>742</v>
      </c>
      <c r="C675" s="2">
        <v>43132</v>
      </c>
      <c r="D675" s="2" t="s">
        <v>9</v>
      </c>
      <c r="E675" s="2" t="s">
        <v>743</v>
      </c>
      <c r="F675" s="2" t="s">
        <v>744</v>
      </c>
      <c r="G675" s="5">
        <v>280.64</v>
      </c>
    </row>
    <row r="676" spans="1:13" x14ac:dyDescent="0.25">
      <c r="A676" s="9">
        <v>45151</v>
      </c>
      <c r="B676" s="2" t="s">
        <v>745</v>
      </c>
      <c r="C676" s="2">
        <v>43132</v>
      </c>
      <c r="D676" s="2" t="s">
        <v>9</v>
      </c>
      <c r="E676" s="2" t="s">
        <v>743</v>
      </c>
      <c r="F676" s="2" t="s">
        <v>746</v>
      </c>
      <c r="G676" s="5">
        <v>913.55</v>
      </c>
    </row>
    <row r="677" spans="1:13" x14ac:dyDescent="0.25">
      <c r="A677" s="9">
        <v>45153</v>
      </c>
      <c r="B677" s="2" t="s">
        <v>747</v>
      </c>
      <c r="C677" s="2">
        <v>43132</v>
      </c>
      <c r="D677" s="2" t="s">
        <v>9</v>
      </c>
      <c r="E677" s="2" t="s">
        <v>748</v>
      </c>
      <c r="F677" s="2">
        <v>45884</v>
      </c>
      <c r="G677" s="5">
        <v>48.1</v>
      </c>
    </row>
    <row r="678" spans="1:13" x14ac:dyDescent="0.25">
      <c r="A678" s="9">
        <v>45153</v>
      </c>
      <c r="B678" s="2" t="s">
        <v>749</v>
      </c>
      <c r="C678" s="2">
        <v>43132</v>
      </c>
      <c r="D678" s="2" t="s">
        <v>9</v>
      </c>
      <c r="E678" s="2" t="s">
        <v>750</v>
      </c>
      <c r="F678" s="2">
        <v>45153.297222222223</v>
      </c>
      <c r="G678" s="5">
        <v>55.42</v>
      </c>
    </row>
    <row r="679" spans="1:13" x14ac:dyDescent="0.25">
      <c r="A679" s="9">
        <v>45154</v>
      </c>
      <c r="B679" s="2" t="s">
        <v>749</v>
      </c>
      <c r="C679" s="2">
        <v>43132</v>
      </c>
      <c r="D679" s="2" t="s">
        <v>9</v>
      </c>
      <c r="E679" s="2" t="s">
        <v>750</v>
      </c>
      <c r="F679" s="2">
        <v>45154.405555555553</v>
      </c>
      <c r="G679" s="5">
        <v>17.14</v>
      </c>
    </row>
    <row r="680" spans="1:13" x14ac:dyDescent="0.25">
      <c r="A680" s="9">
        <v>45154</v>
      </c>
      <c r="B680" s="2" t="s">
        <v>749</v>
      </c>
      <c r="C680" s="2">
        <v>43132</v>
      </c>
      <c r="D680" s="2" t="s">
        <v>9</v>
      </c>
      <c r="E680" s="2" t="s">
        <v>750</v>
      </c>
      <c r="F680" s="2">
        <v>45154.327777777777</v>
      </c>
      <c r="G680" s="5">
        <v>32.1</v>
      </c>
    </row>
    <row r="681" spans="1:13" x14ac:dyDescent="0.25">
      <c r="A681" s="9">
        <v>45170</v>
      </c>
      <c r="B681" s="2" t="s">
        <v>739</v>
      </c>
      <c r="C681" s="2">
        <v>44385</v>
      </c>
      <c r="D681" s="2" t="s">
        <v>9</v>
      </c>
      <c r="E681" s="2" t="s">
        <v>740</v>
      </c>
      <c r="F681" s="2" t="s">
        <v>741</v>
      </c>
      <c r="G681" s="5">
        <v>-14.7</v>
      </c>
    </row>
    <row r="682" spans="1:13" x14ac:dyDescent="0.25">
      <c r="A682" s="9">
        <v>45170</v>
      </c>
      <c r="B682" s="2" t="s">
        <v>751</v>
      </c>
      <c r="C682" s="2">
        <v>44805</v>
      </c>
      <c r="D682" s="2" t="s">
        <v>9</v>
      </c>
      <c r="E682" s="2" t="s">
        <v>561</v>
      </c>
      <c r="F682" s="2">
        <v>45170</v>
      </c>
      <c r="G682" s="5">
        <v>21.65</v>
      </c>
    </row>
    <row r="683" spans="1:13" x14ac:dyDescent="0.25">
      <c r="A683" s="9">
        <v>45170</v>
      </c>
      <c r="B683" s="2" t="s">
        <v>751</v>
      </c>
      <c r="C683" s="2">
        <v>44805</v>
      </c>
      <c r="D683" s="2" t="s">
        <v>9</v>
      </c>
      <c r="E683" s="2" t="s">
        <v>752</v>
      </c>
      <c r="F683" s="2">
        <v>8210</v>
      </c>
      <c r="G683" s="5">
        <v>6.28</v>
      </c>
    </row>
    <row r="684" spans="1:13" x14ac:dyDescent="0.25">
      <c r="A684" s="9">
        <v>45170</v>
      </c>
      <c r="B684" s="2" t="s">
        <v>751</v>
      </c>
      <c r="C684" s="2">
        <v>44805</v>
      </c>
      <c r="D684" s="2" t="s">
        <v>9</v>
      </c>
      <c r="E684" s="2" t="s">
        <v>702</v>
      </c>
      <c r="F684" s="2" t="s">
        <v>753</v>
      </c>
      <c r="G684" s="5">
        <v>110.42</v>
      </c>
    </row>
    <row r="685" spans="1:13" x14ac:dyDescent="0.25">
      <c r="A685" s="9">
        <v>45170</v>
      </c>
      <c r="B685" s="2" t="s">
        <v>751</v>
      </c>
      <c r="C685" s="2">
        <v>44805</v>
      </c>
      <c r="D685" s="2" t="s">
        <v>9</v>
      </c>
      <c r="E685" s="2" t="s">
        <v>333</v>
      </c>
      <c r="F685" s="2" t="s">
        <v>754</v>
      </c>
      <c r="G685" s="5">
        <v>13.9</v>
      </c>
    </row>
    <row r="686" spans="1:13" x14ac:dyDescent="0.25">
      <c r="A686" s="9">
        <v>45170</v>
      </c>
      <c r="B686" s="2" t="s">
        <v>755</v>
      </c>
      <c r="C686" s="2">
        <v>44805</v>
      </c>
      <c r="D686" s="2" t="s">
        <v>9</v>
      </c>
      <c r="E686" s="2" t="s">
        <v>290</v>
      </c>
      <c r="F686" s="2">
        <v>14</v>
      </c>
      <c r="G686" s="5">
        <v>73.48</v>
      </c>
      <c r="H686" s="8" t="s">
        <v>37</v>
      </c>
      <c r="M686" s="6">
        <f t="shared" ref="M686:M689" si="44">G686</f>
        <v>73.48</v>
      </c>
    </row>
    <row r="687" spans="1:13" x14ac:dyDescent="0.25">
      <c r="A687" s="9">
        <v>45200</v>
      </c>
      <c r="B687" s="2" t="s">
        <v>756</v>
      </c>
      <c r="C687" s="2">
        <v>45937</v>
      </c>
      <c r="D687" s="2" t="s">
        <v>9</v>
      </c>
      <c r="E687" s="2" t="s">
        <v>303</v>
      </c>
      <c r="F687" s="2">
        <v>52274</v>
      </c>
      <c r="G687" s="5">
        <v>188.03</v>
      </c>
      <c r="H687" s="8" t="s">
        <v>37</v>
      </c>
      <c r="M687" s="6">
        <f t="shared" si="44"/>
        <v>188.03</v>
      </c>
    </row>
    <row r="688" spans="1:13" x14ac:dyDescent="0.25">
      <c r="A688" s="9">
        <v>45200</v>
      </c>
      <c r="B688" s="2" t="s">
        <v>756</v>
      </c>
      <c r="C688" s="2">
        <v>45937</v>
      </c>
      <c r="D688" s="2" t="s">
        <v>9</v>
      </c>
      <c r="E688" s="2" t="s">
        <v>757</v>
      </c>
      <c r="F688" s="2">
        <v>61843</v>
      </c>
      <c r="G688" s="5">
        <v>9.7799999999999994</v>
      </c>
      <c r="H688" s="8" t="s">
        <v>37</v>
      </c>
      <c r="M688" s="6">
        <f t="shared" si="44"/>
        <v>9.7799999999999994</v>
      </c>
    </row>
    <row r="689" spans="1:14" x14ac:dyDescent="0.25">
      <c r="A689" s="9">
        <v>45200</v>
      </c>
      <c r="B689" s="2" t="s">
        <v>756</v>
      </c>
      <c r="C689" s="2">
        <v>45937</v>
      </c>
      <c r="D689" s="2" t="s">
        <v>9</v>
      </c>
      <c r="E689" s="2" t="s">
        <v>600</v>
      </c>
      <c r="F689" s="2">
        <v>2378932</v>
      </c>
      <c r="G689" s="5">
        <v>15.87</v>
      </c>
      <c r="H689" s="8" t="s">
        <v>37</v>
      </c>
      <c r="M689" s="6">
        <f t="shared" si="44"/>
        <v>15.87</v>
      </c>
    </row>
    <row r="690" spans="1:14" x14ac:dyDescent="0.25">
      <c r="A690" s="9">
        <v>45200</v>
      </c>
      <c r="B690" s="2" t="s">
        <v>758</v>
      </c>
      <c r="C690" s="2">
        <v>45937</v>
      </c>
      <c r="D690" s="2" t="s">
        <v>9</v>
      </c>
      <c r="E690" s="2" t="s">
        <v>47</v>
      </c>
      <c r="F690" s="2">
        <v>8511</v>
      </c>
      <c r="G690" s="5">
        <v>14.99</v>
      </c>
    </row>
    <row r="691" spans="1:14" x14ac:dyDescent="0.25">
      <c r="A691" s="9">
        <v>45200</v>
      </c>
      <c r="B691" s="2" t="s">
        <v>759</v>
      </c>
      <c r="C691" s="2">
        <v>45937</v>
      </c>
      <c r="D691" s="2" t="s">
        <v>9</v>
      </c>
      <c r="E691" s="2" t="s">
        <v>760</v>
      </c>
      <c r="F691" s="2">
        <v>258</v>
      </c>
      <c r="G691" s="5">
        <v>27.59</v>
      </c>
      <c r="H691" s="8" t="s">
        <v>37</v>
      </c>
      <c r="M691" s="6">
        <f t="shared" ref="M691" si="45">G691</f>
        <v>27.59</v>
      </c>
    </row>
    <row r="692" spans="1:14" x14ac:dyDescent="0.25">
      <c r="A692" s="9">
        <v>45200</v>
      </c>
      <c r="B692" s="2" t="s">
        <v>761</v>
      </c>
      <c r="C692" s="2">
        <v>45937</v>
      </c>
      <c r="D692" s="2" t="s">
        <v>9</v>
      </c>
      <c r="E692" s="2" t="s">
        <v>762</v>
      </c>
      <c r="F692" s="2" t="s">
        <v>763</v>
      </c>
      <c r="G692" s="5">
        <v>12</v>
      </c>
    </row>
    <row r="693" spans="1:14" x14ac:dyDescent="0.25">
      <c r="A693" s="9">
        <v>45203</v>
      </c>
      <c r="B693" s="2" t="s">
        <v>764</v>
      </c>
      <c r="C693" s="2">
        <v>45937</v>
      </c>
      <c r="D693" s="2" t="s">
        <v>9</v>
      </c>
      <c r="E693" s="2" t="s">
        <v>329</v>
      </c>
      <c r="F693" s="2">
        <v>43691384</v>
      </c>
      <c r="G693" s="5">
        <v>261</v>
      </c>
    </row>
    <row r="694" spans="1:14" x14ac:dyDescent="0.25">
      <c r="A694" s="9">
        <v>45203</v>
      </c>
      <c r="B694" s="2" t="s">
        <v>764</v>
      </c>
      <c r="C694" s="2">
        <v>45937</v>
      </c>
      <c r="D694" s="2" t="s">
        <v>9</v>
      </c>
      <c r="E694" s="2" t="s">
        <v>329</v>
      </c>
      <c r="F694" s="2">
        <v>43691388</v>
      </c>
      <c r="G694" s="5">
        <v>261</v>
      </c>
    </row>
    <row r="695" spans="1:14" x14ac:dyDescent="0.25">
      <c r="A695" s="9">
        <v>45203</v>
      </c>
      <c r="B695" s="2" t="s">
        <v>765</v>
      </c>
      <c r="C695" s="2">
        <v>45937</v>
      </c>
      <c r="D695" s="2" t="s">
        <v>9</v>
      </c>
      <c r="E695" s="2" t="s">
        <v>329</v>
      </c>
      <c r="F695" s="2">
        <v>43691389</v>
      </c>
      <c r="G695" s="5">
        <v>261</v>
      </c>
    </row>
    <row r="696" spans="1:14" x14ac:dyDescent="0.25">
      <c r="A696" s="9">
        <v>44986</v>
      </c>
      <c r="B696" s="2" t="s">
        <v>766</v>
      </c>
      <c r="C696" s="2">
        <v>38267</v>
      </c>
      <c r="D696" s="2" t="s">
        <v>9</v>
      </c>
      <c r="E696" s="2" t="s">
        <v>767</v>
      </c>
      <c r="F696" s="2">
        <v>1618</v>
      </c>
      <c r="G696" s="5">
        <v>29.71</v>
      </c>
    </row>
    <row r="697" spans="1:14" x14ac:dyDescent="0.25">
      <c r="A697" s="9">
        <v>45261</v>
      </c>
      <c r="B697" s="2" t="s">
        <v>768</v>
      </c>
      <c r="C697" s="2">
        <v>47264</v>
      </c>
      <c r="D697" s="2" t="s">
        <v>9</v>
      </c>
      <c r="E697" s="2" t="s">
        <v>664</v>
      </c>
      <c r="F697" s="2">
        <v>2180</v>
      </c>
      <c r="G697" s="5">
        <v>18.39</v>
      </c>
    </row>
    <row r="698" spans="1:14" x14ac:dyDescent="0.25">
      <c r="A698" s="9">
        <v>45261</v>
      </c>
      <c r="B698" s="2" t="s">
        <v>768</v>
      </c>
      <c r="C698" s="2">
        <v>47264</v>
      </c>
      <c r="D698" s="2" t="s">
        <v>9</v>
      </c>
      <c r="E698" s="2" t="s">
        <v>664</v>
      </c>
      <c r="F698" s="2">
        <v>314</v>
      </c>
      <c r="G698" s="5">
        <v>22.79</v>
      </c>
    </row>
    <row r="699" spans="1:14" ht="15.75" thickBot="1" x14ac:dyDescent="0.3">
      <c r="G699" s="10">
        <f>SUM(G6:G698)</f>
        <v>157377.2100000002</v>
      </c>
      <c r="H699" s="17">
        <f>SUMIF(H6:H698,"x",G6:G698)</f>
        <v>39913.12999999999</v>
      </c>
      <c r="I699" s="10">
        <f>SUM(I6:I698)</f>
        <v>1601.8</v>
      </c>
      <c r="J699" s="10">
        <f>SUM(J6:J698)</f>
        <v>1761.3500000000001</v>
      </c>
      <c r="K699" s="10">
        <f>SUM(K6:K698)</f>
        <v>53</v>
      </c>
      <c r="L699" s="10">
        <f>SUM(L6:L698)</f>
        <v>8536.4699999999993</v>
      </c>
      <c r="M699" s="10">
        <f>SUM(M6:M698)</f>
        <v>25879.220000000023</v>
      </c>
      <c r="N699" s="16">
        <f>SUM(N6:N698)</f>
        <v>2081.29</v>
      </c>
    </row>
    <row r="700" spans="1:14" ht="15.75" thickTop="1" x14ac:dyDescent="0.25"/>
    <row r="701" spans="1:14" x14ac:dyDescent="0.25">
      <c r="B701" s="18" t="s">
        <v>780</v>
      </c>
    </row>
    <row r="702" spans="1:14" x14ac:dyDescent="0.25">
      <c r="B702" s="2" t="s">
        <v>775</v>
      </c>
      <c r="D702" s="18"/>
      <c r="E702" s="5">
        <f>1601.8+1761.35+53+8536.47+29947.5+3581.29</f>
        <v>45481.409999999996</v>
      </c>
    </row>
    <row r="703" spans="1:14" x14ac:dyDescent="0.25">
      <c r="B703" s="19" t="s">
        <v>779</v>
      </c>
      <c r="E703" s="5">
        <f>-H699</f>
        <v>-39913.12999999999</v>
      </c>
    </row>
    <row r="704" spans="1:14" x14ac:dyDescent="0.25">
      <c r="B704" s="19" t="s">
        <v>776</v>
      </c>
      <c r="E704" s="5">
        <f>-(3011.93+1056.35)</f>
        <v>-4068.2799999999997</v>
      </c>
      <c r="F704" s="2" t="s">
        <v>781</v>
      </c>
    </row>
    <row r="705" spans="2:6" x14ac:dyDescent="0.25">
      <c r="B705" s="19" t="s">
        <v>777</v>
      </c>
      <c r="E705" s="5">
        <v>-1500</v>
      </c>
      <c r="F705" s="2" t="s">
        <v>782</v>
      </c>
    </row>
    <row r="706" spans="2:6" ht="15.75" thickBot="1" x14ac:dyDescent="0.3">
      <c r="B706" s="20" t="s">
        <v>778</v>
      </c>
      <c r="E706" s="10">
        <f>SUM(E702:E705)</f>
        <v>6.3664629124104977E-12</v>
      </c>
    </row>
    <row r="707" spans="2:6" ht="15.75" thickTop="1" x14ac:dyDescent="0.25"/>
  </sheetData>
  <pageMargins left="0.7" right="0.7" top="0.75" bottom="0.75" header="0.3" footer="0.3"/>
  <ignoredErrors>
    <ignoredError sqref="H69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426.10</vt:lpstr>
      <vt:lpstr>426.20</vt:lpstr>
      <vt:lpstr>426.40</vt:lpstr>
      <vt:lpstr>909.00</vt:lpstr>
      <vt:lpstr>930.20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dcterms:created xsi:type="dcterms:W3CDTF">2025-01-22T14:45:53Z</dcterms:created>
  <dcterms:modified xsi:type="dcterms:W3CDTF">2025-01-22T16:41:01Z</dcterms:modified>
</cp:coreProperties>
</file>