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Rate Case 2024\PSC First Data Request\DR 1\"/>
    </mc:Choice>
  </mc:AlternateContent>
  <xr:revisionPtr revIDLastSave="0" documentId="13_ncr:1_{D822185C-5AD1-4E0C-8F8D-7AD6A353207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1" l="1"/>
  <c r="I33" i="1"/>
  <c r="H33" i="1"/>
  <c r="J17" i="1"/>
  <c r="J11" i="1"/>
  <c r="I11" i="1"/>
  <c r="J58" i="1" l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6" i="1"/>
  <c r="J15" i="1"/>
  <c r="J14" i="1"/>
  <c r="J13" i="1"/>
  <c r="J12" i="1"/>
  <c r="J10" i="1"/>
  <c r="J9" i="1"/>
  <c r="J8" i="1"/>
  <c r="J7" i="1"/>
  <c r="I58" i="1"/>
  <c r="I57" i="1"/>
  <c r="I56" i="1"/>
  <c r="I55" i="1"/>
  <c r="I54" i="1"/>
  <c r="I53" i="1"/>
  <c r="I52" i="1"/>
  <c r="I51" i="1"/>
  <c r="I50" i="1"/>
  <c r="I49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0" i="1"/>
  <c r="I9" i="1"/>
  <c r="I8" i="1"/>
  <c r="I7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<sst xmlns="http://schemas.openxmlformats.org/spreadsheetml/2006/main" count="115" uniqueCount="112">
  <si>
    <t>Account</t>
  </si>
  <si>
    <t>Description</t>
  </si>
  <si>
    <t>403.6</t>
  </si>
  <si>
    <t>DEPR. EXPENSE-DISTRIBUTION PLANT</t>
  </si>
  <si>
    <t>403.7</t>
  </si>
  <si>
    <t>DEPR. EXPENSE - GENERAL PLANT</t>
  </si>
  <si>
    <t>408.5</t>
  </si>
  <si>
    <t>TAXES - STATE ASSESSMENT</t>
  </si>
  <si>
    <t>426.1</t>
  </si>
  <si>
    <t>DONATIONS</t>
  </si>
  <si>
    <t>426.2</t>
  </si>
  <si>
    <t>LIFE INSURANCE</t>
  </si>
  <si>
    <t>426.4</t>
  </si>
  <si>
    <t>CIVIC,POLITICAL / RELATED ACTVTS</t>
  </si>
  <si>
    <t>426.5</t>
  </si>
  <si>
    <t>OTHER DEDUCTIONS</t>
  </si>
  <si>
    <t>427.1</t>
  </si>
  <si>
    <t>INTEREST ON REA CONSTRUCTION LN</t>
  </si>
  <si>
    <t>427.2</t>
  </si>
  <si>
    <t>INTEREST ON CFC CONSTRUCTION LN</t>
  </si>
  <si>
    <t>427.3</t>
  </si>
  <si>
    <t>INTEREST ON FFB CONSTRUCTION LN</t>
  </si>
  <si>
    <t>431.1</t>
  </si>
  <si>
    <t>INTEREST EXP.-CONSUMER DEPOSITS</t>
  </si>
  <si>
    <t>431.3</t>
  </si>
  <si>
    <t>SHORT TERM INTEREST - CFC</t>
  </si>
  <si>
    <t>555.0</t>
  </si>
  <si>
    <t>PURCHASE POWER</t>
  </si>
  <si>
    <t>580.0</t>
  </si>
  <si>
    <t>OPERATION,SUPERVISION AND ENGR.</t>
  </si>
  <si>
    <t>583.0</t>
  </si>
  <si>
    <t>OVERHEAD LINE EXPENSE</t>
  </si>
  <si>
    <t>584.0</t>
  </si>
  <si>
    <t>UNDERGROUND LINE EXPENSE</t>
  </si>
  <si>
    <t>585.0</t>
  </si>
  <si>
    <t>STREET LIGHTING / SIGNAL EXPENSE</t>
  </si>
  <si>
    <t>586.0</t>
  </si>
  <si>
    <t>METER EXPENSE</t>
  </si>
  <si>
    <t>586.1</t>
  </si>
  <si>
    <t>METER TESTING</t>
  </si>
  <si>
    <t>586.3</t>
  </si>
  <si>
    <t>METER RECORD KEEPING(D.GRAHAM)</t>
  </si>
  <si>
    <t>587.0</t>
  </si>
  <si>
    <t>CONSUMER INSTALLATION EXPENSE</t>
  </si>
  <si>
    <t>588.0</t>
  </si>
  <si>
    <t>MISCELLANEOUS DISTRIBUTION EXP.</t>
  </si>
  <si>
    <t>590.0</t>
  </si>
  <si>
    <t>MAINTENANCE-SUPERVISION / ENGR.</t>
  </si>
  <si>
    <t>593.0</t>
  </si>
  <si>
    <t>MAINTENANCE OF OVERHEAD LINES</t>
  </si>
  <si>
    <t>593.01</t>
  </si>
  <si>
    <t>MAINTENANCE - STANDBY TIME</t>
  </si>
  <si>
    <t>593.1</t>
  </si>
  <si>
    <t>PATROLLING - PLANNED</t>
  </si>
  <si>
    <t>593.2</t>
  </si>
  <si>
    <t>O.C.R. MAINTENANCE - PLANNED</t>
  </si>
  <si>
    <t>593.3</t>
  </si>
  <si>
    <t>RIGHT OF WAY - PLANNED</t>
  </si>
  <si>
    <t>593.35</t>
  </si>
  <si>
    <t>RIGHT OF WAY - SPRAYING</t>
  </si>
  <si>
    <t>594.0</t>
  </si>
  <si>
    <t>MAINTENANCE OF UNDERGROUND LINES</t>
  </si>
  <si>
    <t>595.0</t>
  </si>
  <si>
    <t>MAINTENANCE OF LINE TRANSFORMERS</t>
  </si>
  <si>
    <t>597.0</t>
  </si>
  <si>
    <t>MAINTENANCE OF METERS</t>
  </si>
  <si>
    <t>598.0</t>
  </si>
  <si>
    <t>MAINTENANCE OF MISC. DIST. PLANT</t>
  </si>
  <si>
    <t>901.0</t>
  </si>
  <si>
    <t>SUPERVISION</t>
  </si>
  <si>
    <t>902.0</t>
  </si>
  <si>
    <t>METER READING EXPENSE</t>
  </si>
  <si>
    <t>903.0</t>
  </si>
  <si>
    <t>CONSUMER RECORDS / COLLECT. EXP.</t>
  </si>
  <si>
    <t>904.0</t>
  </si>
  <si>
    <t>UNCOLLECTIBLE ACCOUNTS</t>
  </si>
  <si>
    <t>907.0</t>
  </si>
  <si>
    <t>908.0</t>
  </si>
  <si>
    <t>CUSTOMER ASSISTANCE EXPENSE</t>
  </si>
  <si>
    <t>909.0</t>
  </si>
  <si>
    <t>INFORMATIONAL / INSTRUCTIONAL EP</t>
  </si>
  <si>
    <t>910.0</t>
  </si>
  <si>
    <t>MISCELLANEOUS CUSTOMER SERV.EXP.</t>
  </si>
  <si>
    <t>912.0</t>
  </si>
  <si>
    <t>DEMONSTRATING / SELLING EXPENSE</t>
  </si>
  <si>
    <t>920.0</t>
  </si>
  <si>
    <t>ADMINISTRATIVE / GENERAL SALARY</t>
  </si>
  <si>
    <t>921.0</t>
  </si>
  <si>
    <t>OFFICE SUPPLIES AND EXPENSE</t>
  </si>
  <si>
    <t>923.0</t>
  </si>
  <si>
    <t>OUTSIDE SERVICES EMPLOYED</t>
  </si>
  <si>
    <t>930.2</t>
  </si>
  <si>
    <t>MISCELLANEOUS GENERAL EXPENSE</t>
  </si>
  <si>
    <t>930.21</t>
  </si>
  <si>
    <t>MISC.GENERAL EXP-DUES/MAGAZINE</t>
  </si>
  <si>
    <t>930.3</t>
  </si>
  <si>
    <t>DIRECTORS FEES AND EXPENSES</t>
  </si>
  <si>
    <t>935.1</t>
  </si>
  <si>
    <t>MAINT.OF STRUCTURES / IMPROVMTS</t>
  </si>
  <si>
    <t>935.2</t>
  </si>
  <si>
    <t>MAIN.OF OFFICE FURNITURE / FIXTS</t>
  </si>
  <si>
    <t>935.3</t>
  </si>
  <si>
    <t>MAIN.OF COMMUNICATIONS EQUIPMENT</t>
  </si>
  <si>
    <t>935.4</t>
  </si>
  <si>
    <t>MAIN. OF GENERAL PROPERTY</t>
  </si>
  <si>
    <t>2020 to 2021</t>
  </si>
  <si>
    <t>% Change</t>
  </si>
  <si>
    <t>2021 to 2022</t>
  </si>
  <si>
    <t>2022 to 2023</t>
  </si>
  <si>
    <t>Shelby Energy Cooperative, Inc.</t>
  </si>
  <si>
    <t>PSC #1 - Response to Item 1(a)</t>
  </si>
  <si>
    <t>PSC Case 2024-00351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</si>
</sst>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43" fontId="2" fillId="0" borderId="0" xfId="1" applyFont="1"/>
    <xf numFmtId="43" fontId="4" fillId="0" borderId="0" xfId="1" applyFont="1" applyAlignment="1">
      <alignment vertical="top"/>
    </xf>
    <xf numFmtId="10" fontId="2" fillId="0" borderId="0" xfId="2" applyNumberFormat="1" applyFont="1"/>
    <xf numFmtId="43" fontId="2" fillId="0" borderId="0" xfId="0" applyNumberFormat="1" applyFont="1"/>
    <xf numFmtId="0" fontId="4" fillId="0" borderId="0" xfId="0" applyFont="1" applyAlignment="1">
      <alignment vertical="top"/>
    </xf>
    <xf numFmtId="0" fontId="3" fillId="0" borderId="1" xfId="0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9"/>
  <sheetViews>
    <sheetView tabSelected="1" zoomScaleNormal="100" workbookViewId="0">
      <pane ySplit="6" topLeftCell="A7" activePane="bottomLeft" state="frozen"/>
      <selection pane="bottomLeft" activeCell="K55" sqref="K55"/>
    </sheetView>
  </sheetViews>
  <sheetFormatPr defaultColWidth="10.85546875" defaultRowHeight="12.75" x14ac:dyDescent="0.2"/>
  <cols>
    <col min="1" max="1" width="7.42578125" style="2" bestFit="1" customWidth="1"/>
    <col min="2" max="2" width="37.5703125" style="2" bestFit="1" customWidth="1"/>
    <col min="3" max="6" width="12.5703125" style="2" bestFit="1" customWidth="1"/>
    <col min="7" max="7" width="2.5703125" style="2" customWidth="1"/>
    <col min="8" max="10" width="11.28515625" style="2" bestFit="1" customWidth="1"/>
    <col min="11" max="16384" width="10.85546875" style="2"/>
  </cols>
  <sheetData>
    <row r="1" spans="1:10" x14ac:dyDescent="0.2">
      <c r="A1" s="14" t="s">
        <v>109</v>
      </c>
    </row>
    <row r="2" spans="1:10" x14ac:dyDescent="0.2">
      <c r="A2" s="14" t="s">
        <v>110</v>
      </c>
    </row>
    <row r="3" spans="1:10" x14ac:dyDescent="0.2">
      <c r="A3" s="14" t="s">
        <v>111</v>
      </c>
    </row>
    <row r="4" spans="1:10" ht="14.25" customHeight="1" x14ac:dyDescent="0.2">
      <c r="A4" s="1"/>
      <c r="B4" s="1"/>
      <c r="F4" s="1"/>
    </row>
    <row r="5" spans="1:10" ht="12" customHeight="1" x14ac:dyDescent="0.2">
      <c r="A5" s="1"/>
      <c r="B5" s="1"/>
      <c r="C5" s="3"/>
      <c r="D5" s="3"/>
      <c r="E5" s="3"/>
      <c r="F5" s="4"/>
      <c r="H5" s="13" t="s">
        <v>105</v>
      </c>
      <c r="I5" s="13" t="s">
        <v>107</v>
      </c>
      <c r="J5" s="13" t="s">
        <v>108</v>
      </c>
    </row>
    <row r="6" spans="1:10" ht="12.95" customHeight="1" x14ac:dyDescent="0.2">
      <c r="A6" s="6" t="s">
        <v>0</v>
      </c>
      <c r="B6" s="5" t="s">
        <v>1</v>
      </c>
      <c r="C6" s="13">
        <v>2020</v>
      </c>
      <c r="D6" s="13">
        <v>2021</v>
      </c>
      <c r="E6" s="13">
        <v>2022</v>
      </c>
      <c r="F6" s="12">
        <v>2023</v>
      </c>
      <c r="H6" s="13" t="s">
        <v>106</v>
      </c>
      <c r="I6" s="13" t="s">
        <v>106</v>
      </c>
      <c r="J6" s="13" t="s">
        <v>106</v>
      </c>
    </row>
    <row r="7" spans="1:10" x14ac:dyDescent="0.2">
      <c r="A7" s="11" t="s">
        <v>2</v>
      </c>
      <c r="B7" s="11" t="s">
        <v>3</v>
      </c>
      <c r="C7" s="7">
        <v>3421007.04</v>
      </c>
      <c r="D7" s="7">
        <v>3526079.22</v>
      </c>
      <c r="E7" s="7">
        <v>3723282.82</v>
      </c>
      <c r="F7" s="8">
        <v>3971628.77</v>
      </c>
      <c r="H7" s="9">
        <f>IFERROR((D7-C7)/C7,0)</f>
        <v>3.0713815777473574E-2</v>
      </c>
      <c r="I7" s="9">
        <f>IFERROR((E7-D7)/D7,0)</f>
        <v>5.5927160933156687E-2</v>
      </c>
      <c r="J7" s="9">
        <f>IFERROR((F7-E7)/E7,0)</f>
        <v>6.6700801955195066E-2</v>
      </c>
    </row>
    <row r="8" spans="1:10" x14ac:dyDescent="0.2">
      <c r="A8" s="11" t="s">
        <v>4</v>
      </c>
      <c r="B8" s="11" t="s">
        <v>5</v>
      </c>
      <c r="C8" s="7">
        <v>156996.87</v>
      </c>
      <c r="D8" s="7">
        <v>177099.86</v>
      </c>
      <c r="E8" s="7">
        <v>196349.92</v>
      </c>
      <c r="F8" s="8">
        <v>206095.77</v>
      </c>
      <c r="H8" s="9">
        <f t="shared" ref="H8:H58" si="0">IFERROR((D8-C8)/C8,0)</f>
        <v>0.1280470750786305</v>
      </c>
      <c r="I8" s="9">
        <f t="shared" ref="I8:I58" si="1">IFERROR((E8-D8)/D8,0)</f>
        <v>0.10869607689130882</v>
      </c>
      <c r="J8" s="9">
        <f t="shared" ref="J8:J58" si="2">IFERROR((F8-E8)/E8,0)</f>
        <v>4.963511062291228E-2</v>
      </c>
    </row>
    <row r="9" spans="1:10" x14ac:dyDescent="0.2">
      <c r="A9" s="11" t="s">
        <v>6</v>
      </c>
      <c r="B9" s="11" t="s">
        <v>7</v>
      </c>
      <c r="C9" s="7">
        <v>59104.99</v>
      </c>
      <c r="D9" s="7">
        <v>55124.37</v>
      </c>
      <c r="E9" s="7">
        <v>44865.32</v>
      </c>
      <c r="F9" s="8">
        <v>44899.73</v>
      </c>
      <c r="H9" s="9">
        <f t="shared" si="0"/>
        <v>-6.7348289882123241E-2</v>
      </c>
      <c r="I9" s="9">
        <f t="shared" si="1"/>
        <v>-0.18610734236055673</v>
      </c>
      <c r="J9" s="9">
        <f t="shared" si="2"/>
        <v>7.6696209901107348E-4</v>
      </c>
    </row>
    <row r="10" spans="1:10" x14ac:dyDescent="0.2">
      <c r="A10" s="11" t="s">
        <v>8</v>
      </c>
      <c r="B10" s="11" t="s">
        <v>9</v>
      </c>
      <c r="C10" s="7">
        <v>6725</v>
      </c>
      <c r="D10" s="7">
        <v>5400</v>
      </c>
      <c r="E10" s="7">
        <v>5014.18</v>
      </c>
      <c r="F10" s="8">
        <v>2052.67</v>
      </c>
      <c r="H10" s="9">
        <f t="shared" si="0"/>
        <v>-0.19702602230483271</v>
      </c>
      <c r="I10" s="9">
        <f t="shared" si="1"/>
        <v>-7.1448148148148094E-2</v>
      </c>
      <c r="J10" s="9">
        <f t="shared" si="2"/>
        <v>-0.59062698187939011</v>
      </c>
    </row>
    <row r="11" spans="1:10" x14ac:dyDescent="0.2">
      <c r="A11" s="11" t="s">
        <v>10</v>
      </c>
      <c r="B11" s="11" t="s">
        <v>11</v>
      </c>
      <c r="C11" s="7">
        <v>13988</v>
      </c>
      <c r="D11" s="7">
        <v>-6325.79</v>
      </c>
      <c r="E11" s="7">
        <v>-94</v>
      </c>
      <c r="F11" s="8">
        <v>-2012</v>
      </c>
      <c r="H11" s="9">
        <f t="shared" si="0"/>
        <v>-1.4522297683728911</v>
      </c>
      <c r="I11" s="9">
        <f>-IFERROR((E11-D11)/D11,0)</f>
        <v>0.98514019592809754</v>
      </c>
      <c r="J11" s="9">
        <f>-IFERROR((F11-E11)/E11,0)</f>
        <v>-20.404255319148938</v>
      </c>
    </row>
    <row r="12" spans="1:10" x14ac:dyDescent="0.2">
      <c r="A12" s="11" t="s">
        <v>12</v>
      </c>
      <c r="B12" s="11" t="s">
        <v>13</v>
      </c>
      <c r="C12" s="7">
        <v>8649.4</v>
      </c>
      <c r="D12" s="7">
        <v>10986.67</v>
      </c>
      <c r="E12" s="7">
        <v>10772.55</v>
      </c>
      <c r="F12" s="8">
        <v>7682.62</v>
      </c>
      <c r="H12" s="9">
        <f t="shared" si="0"/>
        <v>0.27022336809489683</v>
      </c>
      <c r="I12" s="9">
        <f t="shared" si="1"/>
        <v>-1.9489071756956456E-2</v>
      </c>
      <c r="J12" s="9">
        <f t="shared" si="2"/>
        <v>-0.28683366519533438</v>
      </c>
    </row>
    <row r="13" spans="1:10" x14ac:dyDescent="0.2">
      <c r="A13" s="11" t="s">
        <v>14</v>
      </c>
      <c r="B13" s="11" t="s">
        <v>15</v>
      </c>
      <c r="C13" s="7">
        <v>0</v>
      </c>
      <c r="D13" s="7">
        <v>0</v>
      </c>
      <c r="E13" s="7">
        <v>40037.480000000003</v>
      </c>
      <c r="F13" s="8">
        <v>0</v>
      </c>
      <c r="H13" s="9">
        <f t="shared" si="0"/>
        <v>0</v>
      </c>
      <c r="I13" s="9">
        <f t="shared" si="1"/>
        <v>0</v>
      </c>
      <c r="J13" s="9">
        <f t="shared" si="2"/>
        <v>-1</v>
      </c>
    </row>
    <row r="14" spans="1:10" x14ac:dyDescent="0.2">
      <c r="A14" s="11" t="s">
        <v>16</v>
      </c>
      <c r="B14" s="11" t="s">
        <v>17</v>
      </c>
      <c r="C14" s="7">
        <v>34947.43</v>
      </c>
      <c r="D14" s="7">
        <v>32517.46</v>
      </c>
      <c r="E14" s="7">
        <v>30217.439999999999</v>
      </c>
      <c r="F14" s="8">
        <v>203874.85</v>
      </c>
      <c r="H14" s="9">
        <f t="shared" si="0"/>
        <v>-6.9532151577383544E-2</v>
      </c>
      <c r="I14" s="9">
        <f t="shared" si="1"/>
        <v>-7.0731846829364911E-2</v>
      </c>
      <c r="J14" s="9">
        <f t="shared" si="2"/>
        <v>5.7469266092693498</v>
      </c>
    </row>
    <row r="15" spans="1:10" x14ac:dyDescent="0.2">
      <c r="A15" s="11" t="s">
        <v>18</v>
      </c>
      <c r="B15" s="11" t="s">
        <v>19</v>
      </c>
      <c r="C15" s="7">
        <v>678476.12</v>
      </c>
      <c r="D15" s="7">
        <v>638439.30000000005</v>
      </c>
      <c r="E15" s="7">
        <v>600880.43000000005</v>
      </c>
      <c r="F15" s="8">
        <v>560393.51</v>
      </c>
      <c r="H15" s="9">
        <f t="shared" si="0"/>
        <v>-5.900991769614522E-2</v>
      </c>
      <c r="I15" s="9">
        <f t="shared" si="1"/>
        <v>-5.8829194881956662E-2</v>
      </c>
      <c r="J15" s="9">
        <f t="shared" si="2"/>
        <v>-6.7379328696060281E-2</v>
      </c>
    </row>
    <row r="16" spans="1:10" x14ac:dyDescent="0.2">
      <c r="A16" s="11" t="s">
        <v>20</v>
      </c>
      <c r="B16" s="11" t="s">
        <v>21</v>
      </c>
      <c r="C16" s="7">
        <v>1383093.38</v>
      </c>
      <c r="D16" s="7">
        <v>1373897.18</v>
      </c>
      <c r="E16" s="7">
        <v>1503529.99</v>
      </c>
      <c r="F16" s="8">
        <v>1610931.1</v>
      </c>
      <c r="H16" s="9">
        <f t="shared" si="0"/>
        <v>-6.6490087603484549E-3</v>
      </c>
      <c r="I16" s="9">
        <f t="shared" si="1"/>
        <v>9.4354084051617354E-2</v>
      </c>
      <c r="J16" s="9">
        <f t="shared" si="2"/>
        <v>7.1432635673599101E-2</v>
      </c>
    </row>
    <row r="17" spans="1:10" x14ac:dyDescent="0.2">
      <c r="A17" s="11" t="s">
        <v>22</v>
      </c>
      <c r="B17" s="11" t="s">
        <v>23</v>
      </c>
      <c r="C17" s="7">
        <v>25964.22</v>
      </c>
      <c r="D17" s="7">
        <v>20477.939999999999</v>
      </c>
      <c r="E17" s="7">
        <v>-13455.74</v>
      </c>
      <c r="F17" s="8">
        <v>68174.460000000006</v>
      </c>
      <c r="H17" s="9">
        <f t="shared" si="0"/>
        <v>-0.21130155267518155</v>
      </c>
      <c r="I17" s="9">
        <f t="shared" si="1"/>
        <v>-1.6570846481628525</v>
      </c>
      <c r="J17" s="9">
        <f>-IFERROR((F17-E17)/E17,0)</f>
        <v>6.0665708463451296</v>
      </c>
    </row>
    <row r="18" spans="1:10" x14ac:dyDescent="0.2">
      <c r="A18" s="11" t="s">
        <v>24</v>
      </c>
      <c r="B18" s="11" t="s">
        <v>25</v>
      </c>
      <c r="C18" s="7">
        <v>691.22</v>
      </c>
      <c r="D18" s="7">
        <v>2645.68</v>
      </c>
      <c r="E18" s="7">
        <v>37011.11</v>
      </c>
      <c r="F18" s="8">
        <v>139567.04999999999</v>
      </c>
      <c r="H18" s="9">
        <f t="shared" si="0"/>
        <v>2.8275512861317664</v>
      </c>
      <c r="I18" s="9">
        <f t="shared" si="1"/>
        <v>12.989261739892958</v>
      </c>
      <c r="J18" s="9">
        <f t="shared" si="2"/>
        <v>2.770950128218256</v>
      </c>
    </row>
    <row r="19" spans="1:10" x14ac:dyDescent="0.2">
      <c r="A19" s="11" t="s">
        <v>26</v>
      </c>
      <c r="B19" s="11" t="s">
        <v>27</v>
      </c>
      <c r="C19" s="7">
        <v>29533708</v>
      </c>
      <c r="D19" s="7">
        <v>33493466.449999999</v>
      </c>
      <c r="E19" s="7">
        <v>41971378.969999999</v>
      </c>
      <c r="F19" s="8">
        <v>38959223.780000001</v>
      </c>
      <c r="H19" s="9">
        <f t="shared" si="0"/>
        <v>0.13407589896940808</v>
      </c>
      <c r="I19" s="9">
        <f t="shared" si="1"/>
        <v>0.25312138212555779</v>
      </c>
      <c r="J19" s="9">
        <f t="shared" si="2"/>
        <v>-7.176688648121389E-2</v>
      </c>
    </row>
    <row r="20" spans="1:10" x14ac:dyDescent="0.2">
      <c r="A20" s="11" t="s">
        <v>28</v>
      </c>
      <c r="B20" s="11" t="s">
        <v>29</v>
      </c>
      <c r="C20" s="7">
        <v>129496.83</v>
      </c>
      <c r="D20" s="7">
        <v>135403.14000000001</v>
      </c>
      <c r="E20" s="7">
        <v>145193.41</v>
      </c>
      <c r="F20" s="8">
        <v>175342.79</v>
      </c>
      <c r="H20" s="9">
        <f t="shared" si="0"/>
        <v>4.5609687897379514E-2</v>
      </c>
      <c r="I20" s="9">
        <f t="shared" si="1"/>
        <v>7.2304600912504596E-2</v>
      </c>
      <c r="J20" s="9">
        <f t="shared" si="2"/>
        <v>0.20764978245224769</v>
      </c>
    </row>
    <row r="21" spans="1:10" x14ac:dyDescent="0.2">
      <c r="A21" s="11" t="s">
        <v>30</v>
      </c>
      <c r="B21" s="11" t="s">
        <v>31</v>
      </c>
      <c r="C21" s="7">
        <v>930202.06</v>
      </c>
      <c r="D21" s="7">
        <v>780563.09</v>
      </c>
      <c r="E21" s="7">
        <v>778774.81</v>
      </c>
      <c r="F21" s="8">
        <v>876946.08</v>
      </c>
      <c r="H21" s="9">
        <f t="shared" si="0"/>
        <v>-0.16086716686049918</v>
      </c>
      <c r="I21" s="9">
        <f t="shared" si="1"/>
        <v>-2.2910127610567795E-3</v>
      </c>
      <c r="J21" s="9">
        <f t="shared" si="2"/>
        <v>0.12605860993372384</v>
      </c>
    </row>
    <row r="22" spans="1:10" x14ac:dyDescent="0.2">
      <c r="A22" s="11" t="s">
        <v>32</v>
      </c>
      <c r="B22" s="11" t="s">
        <v>33</v>
      </c>
      <c r="C22" s="7">
        <v>135092.81</v>
      </c>
      <c r="D22" s="7">
        <v>180916.47</v>
      </c>
      <c r="E22" s="7">
        <v>203689.39</v>
      </c>
      <c r="F22" s="8">
        <v>161260.34</v>
      </c>
      <c r="H22" s="9">
        <f t="shared" si="0"/>
        <v>0.3392013238898503</v>
      </c>
      <c r="I22" s="9">
        <f t="shared" si="1"/>
        <v>0.12587532798976242</v>
      </c>
      <c r="J22" s="9">
        <f t="shared" si="2"/>
        <v>-0.20830270049902949</v>
      </c>
    </row>
    <row r="23" spans="1:10" x14ac:dyDescent="0.2">
      <c r="A23" s="11" t="s">
        <v>34</v>
      </c>
      <c r="B23" s="11" t="s">
        <v>35</v>
      </c>
      <c r="C23" s="7">
        <v>1108.3800000000001</v>
      </c>
      <c r="D23" s="7">
        <v>1134.48</v>
      </c>
      <c r="E23" s="7">
        <v>1769.64</v>
      </c>
      <c r="F23" s="8">
        <v>1567.92</v>
      </c>
      <c r="H23" s="9">
        <f t="shared" si="0"/>
        <v>2.3547880690737748E-2</v>
      </c>
      <c r="I23" s="9">
        <f t="shared" si="1"/>
        <v>0.55986883858684167</v>
      </c>
      <c r="J23" s="9">
        <f t="shared" si="2"/>
        <v>-0.11398928595646574</v>
      </c>
    </row>
    <row r="24" spans="1:10" x14ac:dyDescent="0.2">
      <c r="A24" s="11" t="s">
        <v>36</v>
      </c>
      <c r="B24" s="11" t="s">
        <v>37</v>
      </c>
      <c r="C24" s="7">
        <v>144107.21</v>
      </c>
      <c r="D24" s="7">
        <v>202684.79999999999</v>
      </c>
      <c r="E24" s="7">
        <v>165236.60999999999</v>
      </c>
      <c r="F24" s="8">
        <v>153432.56</v>
      </c>
      <c r="H24" s="9">
        <f t="shared" si="0"/>
        <v>0.40648618483419391</v>
      </c>
      <c r="I24" s="9">
        <f t="shared" si="1"/>
        <v>-0.18476072206697297</v>
      </c>
      <c r="J24" s="9">
        <f t="shared" si="2"/>
        <v>-7.1437255944672248E-2</v>
      </c>
    </row>
    <row r="25" spans="1:10" x14ac:dyDescent="0.2">
      <c r="A25" s="11" t="s">
        <v>38</v>
      </c>
      <c r="B25" s="11" t="s">
        <v>39</v>
      </c>
      <c r="C25" s="7">
        <v>33747.07</v>
      </c>
      <c r="D25" s="7">
        <v>51405.36</v>
      </c>
      <c r="E25" s="7">
        <v>41234.68</v>
      </c>
      <c r="F25" s="8">
        <v>42771.49</v>
      </c>
      <c r="H25" s="9">
        <f t="shared" si="0"/>
        <v>0.52325401879333533</v>
      </c>
      <c r="I25" s="9">
        <f t="shared" si="1"/>
        <v>-0.19785251965942852</v>
      </c>
      <c r="J25" s="9">
        <f t="shared" si="2"/>
        <v>3.7269841793364171E-2</v>
      </c>
    </row>
    <row r="26" spans="1:10" x14ac:dyDescent="0.2">
      <c r="A26" s="11" t="s">
        <v>40</v>
      </c>
      <c r="B26" s="11" t="s">
        <v>41</v>
      </c>
      <c r="C26" s="7">
        <v>16387.650000000001</v>
      </c>
      <c r="D26" s="7">
        <v>19228.939999999999</v>
      </c>
      <c r="E26" s="7">
        <v>19779.63</v>
      </c>
      <c r="F26" s="8">
        <v>20042.04</v>
      </c>
      <c r="H26" s="9">
        <f t="shared" si="0"/>
        <v>0.17337995380667739</v>
      </c>
      <c r="I26" s="9">
        <f t="shared" si="1"/>
        <v>2.8638604104022497E-2</v>
      </c>
      <c r="J26" s="9">
        <f t="shared" si="2"/>
        <v>1.3266678901475905E-2</v>
      </c>
    </row>
    <row r="27" spans="1:10" x14ac:dyDescent="0.2">
      <c r="A27" s="11" t="s">
        <v>42</v>
      </c>
      <c r="B27" s="11" t="s">
        <v>43</v>
      </c>
      <c r="C27" s="7">
        <v>210975.87</v>
      </c>
      <c r="D27" s="7">
        <v>213403.38</v>
      </c>
      <c r="E27" s="7">
        <v>210763.32</v>
      </c>
      <c r="F27" s="8">
        <v>214449.22</v>
      </c>
      <c r="H27" s="9">
        <f t="shared" si="0"/>
        <v>1.1506102569929013E-2</v>
      </c>
      <c r="I27" s="9">
        <f t="shared" si="1"/>
        <v>-1.2371219237483482E-2</v>
      </c>
      <c r="J27" s="9">
        <f t="shared" si="2"/>
        <v>1.7488337154681347E-2</v>
      </c>
    </row>
    <row r="28" spans="1:10" x14ac:dyDescent="0.2">
      <c r="A28" s="11" t="s">
        <v>44</v>
      </c>
      <c r="B28" s="11" t="s">
        <v>45</v>
      </c>
      <c r="C28" s="7">
        <v>584277.43000000005</v>
      </c>
      <c r="D28" s="7">
        <v>655926.68000000005</v>
      </c>
      <c r="E28" s="7">
        <v>554671.53</v>
      </c>
      <c r="F28" s="8">
        <v>527192.22</v>
      </c>
      <c r="H28" s="9">
        <f t="shared" si="0"/>
        <v>0.12262881693034076</v>
      </c>
      <c r="I28" s="9">
        <f t="shared" si="1"/>
        <v>-0.15436961643334896</v>
      </c>
      <c r="J28" s="9">
        <f t="shared" si="2"/>
        <v>-4.9541590858286987E-2</v>
      </c>
    </row>
    <row r="29" spans="1:10" x14ac:dyDescent="0.2">
      <c r="A29" s="11" t="s">
        <v>46</v>
      </c>
      <c r="B29" s="11" t="s">
        <v>47</v>
      </c>
      <c r="C29" s="7">
        <v>36944.089999999997</v>
      </c>
      <c r="D29" s="7">
        <v>37361.21</v>
      </c>
      <c r="E29" s="7">
        <v>33429.82</v>
      </c>
      <c r="F29" s="8">
        <v>34959.360000000001</v>
      </c>
      <c r="H29" s="9">
        <f t="shared" si="0"/>
        <v>1.1290574487015452E-2</v>
      </c>
      <c r="I29" s="9">
        <f t="shared" si="1"/>
        <v>-0.10522651702126348</v>
      </c>
      <c r="J29" s="9">
        <f t="shared" si="2"/>
        <v>4.5753761162937785E-2</v>
      </c>
    </row>
    <row r="30" spans="1:10" x14ac:dyDescent="0.2">
      <c r="A30" s="11" t="s">
        <v>48</v>
      </c>
      <c r="B30" s="11" t="s">
        <v>49</v>
      </c>
      <c r="C30" s="7">
        <v>528078.12</v>
      </c>
      <c r="D30" s="7">
        <v>518851.52</v>
      </c>
      <c r="E30" s="7">
        <v>912911.8</v>
      </c>
      <c r="F30" s="8">
        <v>994851.38</v>
      </c>
      <c r="H30" s="9">
        <f t="shared" si="0"/>
        <v>-1.7472036144955176E-2</v>
      </c>
      <c r="I30" s="9">
        <f t="shared" si="1"/>
        <v>0.75948564244352612</v>
      </c>
      <c r="J30" s="9">
        <f t="shared" si="2"/>
        <v>8.9756294091061103E-2</v>
      </c>
    </row>
    <row r="31" spans="1:10" x14ac:dyDescent="0.2">
      <c r="A31" s="11" t="s">
        <v>50</v>
      </c>
      <c r="B31" s="11" t="s">
        <v>51</v>
      </c>
      <c r="C31" s="7">
        <v>78765.98</v>
      </c>
      <c r="D31" s="7">
        <v>72784.759999999995</v>
      </c>
      <c r="E31" s="7">
        <v>74010.95</v>
      </c>
      <c r="F31" s="8">
        <v>81121.009999999995</v>
      </c>
      <c r="H31" s="9">
        <f t="shared" si="0"/>
        <v>-7.5936590898761133E-2</v>
      </c>
      <c r="I31" s="9">
        <f t="shared" si="1"/>
        <v>1.6846795950141245E-2</v>
      </c>
      <c r="J31" s="9">
        <f t="shared" si="2"/>
        <v>9.6067676472197661E-2</v>
      </c>
    </row>
    <row r="32" spans="1:10" x14ac:dyDescent="0.2">
      <c r="A32" s="11" t="s">
        <v>52</v>
      </c>
      <c r="B32" s="11" t="s">
        <v>53</v>
      </c>
      <c r="C32" s="7">
        <v>82459.73</v>
      </c>
      <c r="D32" s="7">
        <v>74397.98</v>
      </c>
      <c r="E32" s="7">
        <v>69196.33</v>
      </c>
      <c r="F32" s="8">
        <v>42597.919999999998</v>
      </c>
      <c r="H32" s="9">
        <f t="shared" si="0"/>
        <v>-9.7765903429467935E-2</v>
      </c>
      <c r="I32" s="9">
        <f t="shared" si="1"/>
        <v>-6.9916548809524054E-2</v>
      </c>
      <c r="J32" s="9">
        <f t="shared" si="2"/>
        <v>-0.38439047273171861</v>
      </c>
    </row>
    <row r="33" spans="1:10" x14ac:dyDescent="0.2">
      <c r="A33" s="11" t="s">
        <v>54</v>
      </c>
      <c r="B33" s="11" t="s">
        <v>55</v>
      </c>
      <c r="C33" s="7">
        <v>-961.45</v>
      </c>
      <c r="D33" s="7">
        <v>-16191.24</v>
      </c>
      <c r="E33" s="7">
        <v>0</v>
      </c>
      <c r="F33" s="8">
        <v>-11599.54</v>
      </c>
      <c r="H33" s="9">
        <f>-IFERROR((D33-C33)/C33,0)</f>
        <v>-15.840438920380674</v>
      </c>
      <c r="I33" s="9">
        <f>-IFERROR((E33-D33)/D33,0)</f>
        <v>1</v>
      </c>
      <c r="J33" s="9">
        <f t="shared" si="2"/>
        <v>0</v>
      </c>
    </row>
    <row r="34" spans="1:10" x14ac:dyDescent="0.2">
      <c r="A34" s="11" t="s">
        <v>56</v>
      </c>
      <c r="B34" s="11" t="s">
        <v>57</v>
      </c>
      <c r="C34" s="7">
        <v>1688007.5</v>
      </c>
      <c r="D34" s="7">
        <v>1247422.3400000001</v>
      </c>
      <c r="E34" s="7">
        <v>1387787.39</v>
      </c>
      <c r="F34" s="8">
        <v>1817449.26</v>
      </c>
      <c r="H34" s="9">
        <f t="shared" si="0"/>
        <v>-0.26100900618036349</v>
      </c>
      <c r="I34" s="9">
        <f t="shared" si="1"/>
        <v>0.11252407905409149</v>
      </c>
      <c r="J34" s="9">
        <f t="shared" si="2"/>
        <v>0.30960208537418699</v>
      </c>
    </row>
    <row r="35" spans="1:10" x14ac:dyDescent="0.2">
      <c r="A35" s="11" t="s">
        <v>58</v>
      </c>
      <c r="B35" s="11" t="s">
        <v>59</v>
      </c>
      <c r="C35" s="7">
        <v>190638.94</v>
      </c>
      <c r="D35" s="7">
        <v>185106.75</v>
      </c>
      <c r="E35" s="7">
        <v>217346.28</v>
      </c>
      <c r="F35" s="8">
        <v>164616.38</v>
      </c>
      <c r="H35" s="9">
        <f t="shared" si="0"/>
        <v>-2.9019202477730953E-2</v>
      </c>
      <c r="I35" s="9">
        <f t="shared" si="1"/>
        <v>0.17416723053049118</v>
      </c>
      <c r="J35" s="9">
        <f t="shared" si="2"/>
        <v>-0.24260778698397781</v>
      </c>
    </row>
    <row r="36" spans="1:10" x14ac:dyDescent="0.2">
      <c r="A36" s="11" t="s">
        <v>60</v>
      </c>
      <c r="B36" s="11" t="s">
        <v>61</v>
      </c>
      <c r="C36" s="7">
        <v>15823.06</v>
      </c>
      <c r="D36" s="7">
        <v>4192.6099999999997</v>
      </c>
      <c r="E36" s="7">
        <v>16717.02</v>
      </c>
      <c r="F36" s="8">
        <v>7546.49</v>
      </c>
      <c r="H36" s="9">
        <f t="shared" si="0"/>
        <v>-0.73503165632943324</v>
      </c>
      <c r="I36" s="9">
        <f t="shared" si="1"/>
        <v>2.9872585334672199</v>
      </c>
      <c r="J36" s="9">
        <f t="shared" si="2"/>
        <v>-0.54857444688108292</v>
      </c>
    </row>
    <row r="37" spans="1:10" x14ac:dyDescent="0.2">
      <c r="A37" s="11" t="s">
        <v>62</v>
      </c>
      <c r="B37" s="11" t="s">
        <v>63</v>
      </c>
      <c r="C37" s="7">
        <v>1258.8599999999999</v>
      </c>
      <c r="D37" s="7">
        <v>1229.06</v>
      </c>
      <c r="E37" s="7">
        <v>0</v>
      </c>
      <c r="F37" s="8">
        <v>0</v>
      </c>
      <c r="H37" s="9">
        <f t="shared" si="0"/>
        <v>-2.3672211365838899E-2</v>
      </c>
      <c r="I37" s="9">
        <f t="shared" si="1"/>
        <v>-1</v>
      </c>
      <c r="J37" s="9">
        <f t="shared" si="2"/>
        <v>0</v>
      </c>
    </row>
    <row r="38" spans="1:10" x14ac:dyDescent="0.2">
      <c r="A38" s="11" t="s">
        <v>64</v>
      </c>
      <c r="B38" s="11" t="s">
        <v>65</v>
      </c>
      <c r="C38" s="7">
        <v>16387.650000000001</v>
      </c>
      <c r="D38" s="7">
        <v>19229.73</v>
      </c>
      <c r="E38" s="7">
        <v>19726.05</v>
      </c>
      <c r="F38" s="8">
        <v>20042.04</v>
      </c>
      <c r="H38" s="9">
        <f t="shared" si="0"/>
        <v>0.17342816084063289</v>
      </c>
      <c r="I38" s="9">
        <f t="shared" si="1"/>
        <v>2.5810034774279188E-2</v>
      </c>
      <c r="J38" s="9">
        <f t="shared" si="2"/>
        <v>1.6018919144988562E-2</v>
      </c>
    </row>
    <row r="39" spans="1:10" x14ac:dyDescent="0.2">
      <c r="A39" s="11" t="s">
        <v>66</v>
      </c>
      <c r="B39" s="11" t="s">
        <v>67</v>
      </c>
      <c r="C39" s="7">
        <v>113476.63</v>
      </c>
      <c r="D39" s="7">
        <v>189223.96</v>
      </c>
      <c r="E39" s="7">
        <v>208712.94</v>
      </c>
      <c r="F39" s="8">
        <v>185487.09</v>
      </c>
      <c r="H39" s="9">
        <f t="shared" si="0"/>
        <v>0.66751480018396725</v>
      </c>
      <c r="I39" s="9">
        <f t="shared" si="1"/>
        <v>0.10299425083377396</v>
      </c>
      <c r="J39" s="9">
        <f t="shared" si="2"/>
        <v>-0.1112813129842357</v>
      </c>
    </row>
    <row r="40" spans="1:10" x14ac:dyDescent="0.2">
      <c r="A40" s="11" t="s">
        <v>68</v>
      </c>
      <c r="B40" s="11" t="s">
        <v>69</v>
      </c>
      <c r="C40" s="7">
        <v>159123.32999999999</v>
      </c>
      <c r="D40" s="7">
        <v>148065.07999999999</v>
      </c>
      <c r="E40" s="7">
        <v>130719.54</v>
      </c>
      <c r="F40" s="8">
        <v>141445.69</v>
      </c>
      <c r="H40" s="9">
        <f t="shared" si="0"/>
        <v>-6.949483774629403E-2</v>
      </c>
      <c r="I40" s="9">
        <f t="shared" si="1"/>
        <v>-0.11714808110055386</v>
      </c>
      <c r="J40" s="9">
        <f t="shared" si="2"/>
        <v>8.2054679812979828E-2</v>
      </c>
    </row>
    <row r="41" spans="1:10" x14ac:dyDescent="0.2">
      <c r="A41" s="11" t="s">
        <v>70</v>
      </c>
      <c r="B41" s="11" t="s">
        <v>71</v>
      </c>
      <c r="C41" s="7">
        <v>104223.73</v>
      </c>
      <c r="D41" s="7">
        <v>95218.49</v>
      </c>
      <c r="E41" s="7">
        <v>88146.93</v>
      </c>
      <c r="F41" s="8">
        <v>79444.89</v>
      </c>
      <c r="H41" s="9">
        <f t="shared" si="0"/>
        <v>-8.6402971760845548E-2</v>
      </c>
      <c r="I41" s="9">
        <f t="shared" si="1"/>
        <v>-7.4266668164975222E-2</v>
      </c>
      <c r="J41" s="9">
        <f t="shared" si="2"/>
        <v>-9.8721986120219887E-2</v>
      </c>
    </row>
    <row r="42" spans="1:10" x14ac:dyDescent="0.2">
      <c r="A42" s="11" t="s">
        <v>72</v>
      </c>
      <c r="B42" s="11" t="s">
        <v>73</v>
      </c>
      <c r="C42" s="7">
        <v>246470.31</v>
      </c>
      <c r="D42" s="7">
        <v>254941.89</v>
      </c>
      <c r="E42" s="7">
        <v>325458.55</v>
      </c>
      <c r="F42" s="8">
        <v>328496.51</v>
      </c>
      <c r="H42" s="9">
        <f t="shared" si="0"/>
        <v>3.4371604433816053E-2</v>
      </c>
      <c r="I42" s="9">
        <f t="shared" si="1"/>
        <v>0.27659895358899228</v>
      </c>
      <c r="J42" s="9">
        <f t="shared" si="2"/>
        <v>9.334399111653454E-3</v>
      </c>
    </row>
    <row r="43" spans="1:10" x14ac:dyDescent="0.2">
      <c r="A43" s="11" t="s">
        <v>74</v>
      </c>
      <c r="B43" s="11" t="s">
        <v>75</v>
      </c>
      <c r="C43" s="7">
        <v>0</v>
      </c>
      <c r="D43" s="7">
        <v>100</v>
      </c>
      <c r="E43" s="7">
        <v>0</v>
      </c>
      <c r="F43" s="8">
        <v>0</v>
      </c>
      <c r="H43" s="9">
        <f t="shared" si="0"/>
        <v>0</v>
      </c>
      <c r="I43" s="9">
        <f t="shared" si="1"/>
        <v>-1</v>
      </c>
      <c r="J43" s="9">
        <f t="shared" si="2"/>
        <v>0</v>
      </c>
    </row>
    <row r="44" spans="1:10" x14ac:dyDescent="0.2">
      <c r="A44" s="11" t="s">
        <v>76</v>
      </c>
      <c r="B44" s="11" t="s">
        <v>69</v>
      </c>
      <c r="C44" s="7">
        <v>19820.099999999999</v>
      </c>
      <c r="D44" s="7">
        <v>12036.76</v>
      </c>
      <c r="E44" s="7">
        <v>0</v>
      </c>
      <c r="F44" s="8">
        <v>0</v>
      </c>
      <c r="H44" s="9">
        <f t="shared" si="0"/>
        <v>-0.39269933047764638</v>
      </c>
      <c r="I44" s="9">
        <f t="shared" si="1"/>
        <v>-1</v>
      </c>
      <c r="J44" s="9">
        <f t="shared" si="2"/>
        <v>0</v>
      </c>
    </row>
    <row r="45" spans="1:10" x14ac:dyDescent="0.2">
      <c r="A45" s="11" t="s">
        <v>77</v>
      </c>
      <c r="B45" s="11" t="s">
        <v>78</v>
      </c>
      <c r="C45" s="7">
        <v>80929.53</v>
      </c>
      <c r="D45" s="7">
        <v>68395.91</v>
      </c>
      <c r="E45" s="7">
        <v>100291.31</v>
      </c>
      <c r="F45" s="8">
        <v>162059.59</v>
      </c>
      <c r="H45" s="9">
        <f t="shared" si="0"/>
        <v>-0.1548707869673776</v>
      </c>
      <c r="I45" s="9">
        <f t="shared" si="1"/>
        <v>0.46633490218932672</v>
      </c>
      <c r="J45" s="9">
        <f t="shared" si="2"/>
        <v>0.61588865475981913</v>
      </c>
    </row>
    <row r="46" spans="1:10" x14ac:dyDescent="0.2">
      <c r="A46" s="11" t="s">
        <v>79</v>
      </c>
      <c r="B46" s="11" t="s">
        <v>80</v>
      </c>
      <c r="C46" s="7">
        <v>9703.19</v>
      </c>
      <c r="D46" s="7">
        <v>9137.65</v>
      </c>
      <c r="E46" s="7">
        <v>5905.73</v>
      </c>
      <c r="F46" s="8">
        <v>5495.81</v>
      </c>
      <c r="H46" s="9">
        <f t="shared" si="0"/>
        <v>-5.828392518336762E-2</v>
      </c>
      <c r="I46" s="9">
        <f t="shared" si="1"/>
        <v>-0.35369268903930445</v>
      </c>
      <c r="J46" s="9">
        <f t="shared" si="2"/>
        <v>-6.9410555511342231E-2</v>
      </c>
    </row>
    <row r="47" spans="1:10" x14ac:dyDescent="0.2">
      <c r="A47" s="11" t="s">
        <v>81</v>
      </c>
      <c r="B47" s="11" t="s">
        <v>82</v>
      </c>
      <c r="C47" s="7">
        <v>273814.23</v>
      </c>
      <c r="D47" s="7">
        <v>264131.03000000003</v>
      </c>
      <c r="E47" s="7">
        <v>251929.04</v>
      </c>
      <c r="F47" s="8">
        <v>258697.96</v>
      </c>
      <c r="H47" s="9">
        <f t="shared" si="0"/>
        <v>-3.5364122602393432E-2</v>
      </c>
      <c r="I47" s="9">
        <f t="shared" si="1"/>
        <v>-4.6196730463664258E-2</v>
      </c>
      <c r="J47" s="9">
        <f t="shared" si="2"/>
        <v>2.6868359439626267E-2</v>
      </c>
    </row>
    <row r="48" spans="1:10" x14ac:dyDescent="0.2">
      <c r="A48" s="11" t="s">
        <v>83</v>
      </c>
      <c r="B48" s="11" t="s">
        <v>84</v>
      </c>
      <c r="C48" s="7">
        <v>3325.05</v>
      </c>
      <c r="D48" s="7">
        <v>-397.59</v>
      </c>
      <c r="E48" s="7">
        <v>698.87</v>
      </c>
      <c r="F48" s="8">
        <v>1100</v>
      </c>
      <c r="H48" s="9">
        <f t="shared" si="0"/>
        <v>-1.1195741417422296</v>
      </c>
      <c r="I48" s="9">
        <f>-IFERROR((E48-D48)/D48,0)</f>
        <v>2.75776553736261</v>
      </c>
      <c r="J48" s="9">
        <f t="shared" si="2"/>
        <v>0.57396940775823824</v>
      </c>
    </row>
    <row r="49" spans="1:10" x14ac:dyDescent="0.2">
      <c r="A49" s="11" t="s">
        <v>85</v>
      </c>
      <c r="B49" s="11" t="s">
        <v>86</v>
      </c>
      <c r="C49" s="7">
        <v>313951.37</v>
      </c>
      <c r="D49" s="7">
        <v>356691.64</v>
      </c>
      <c r="E49" s="7">
        <v>248057.44</v>
      </c>
      <c r="F49" s="8">
        <v>254344.52</v>
      </c>
      <c r="H49" s="9">
        <f t="shared" si="0"/>
        <v>0.13613659338387349</v>
      </c>
      <c r="I49" s="9">
        <f t="shared" si="1"/>
        <v>-0.30456054422806211</v>
      </c>
      <c r="J49" s="9">
        <f t="shared" si="2"/>
        <v>2.5345258743297468E-2</v>
      </c>
    </row>
    <row r="50" spans="1:10" x14ac:dyDescent="0.2">
      <c r="A50" s="11" t="s">
        <v>87</v>
      </c>
      <c r="B50" s="11" t="s">
        <v>88</v>
      </c>
      <c r="C50" s="7">
        <v>1366.11</v>
      </c>
      <c r="D50" s="7">
        <v>28863.27</v>
      </c>
      <c r="E50" s="7">
        <v>2600.63</v>
      </c>
      <c r="F50" s="8">
        <v>10.6</v>
      </c>
      <c r="H50" s="9">
        <f t="shared" si="0"/>
        <v>20.128071677976152</v>
      </c>
      <c r="I50" s="9">
        <f t="shared" si="1"/>
        <v>-0.90989828941765782</v>
      </c>
      <c r="J50" s="9">
        <f t="shared" si="2"/>
        <v>-0.99592406455358895</v>
      </c>
    </row>
    <row r="51" spans="1:10" x14ac:dyDescent="0.2">
      <c r="A51" s="11" t="s">
        <v>89</v>
      </c>
      <c r="B51" s="11" t="s">
        <v>90</v>
      </c>
      <c r="C51" s="7">
        <v>65027.71</v>
      </c>
      <c r="D51" s="7">
        <v>106255.33</v>
      </c>
      <c r="E51" s="7">
        <v>230892.94</v>
      </c>
      <c r="F51" s="8">
        <v>117461.39</v>
      </c>
      <c r="H51" s="9">
        <f t="shared" si="0"/>
        <v>0.63400079750617089</v>
      </c>
      <c r="I51" s="9">
        <f t="shared" si="1"/>
        <v>1.1730010155725834</v>
      </c>
      <c r="J51" s="9">
        <f t="shared" si="2"/>
        <v>-0.49127335812000145</v>
      </c>
    </row>
    <row r="52" spans="1:10" x14ac:dyDescent="0.2">
      <c r="A52" s="11" t="s">
        <v>91</v>
      </c>
      <c r="B52" s="11" t="s">
        <v>92</v>
      </c>
      <c r="C52" s="7">
        <v>85300.22</v>
      </c>
      <c r="D52" s="7">
        <v>154463.65</v>
      </c>
      <c r="E52" s="7">
        <v>180452.38</v>
      </c>
      <c r="F52" s="8">
        <v>157377.21</v>
      </c>
      <c r="H52" s="9">
        <f t="shared" si="0"/>
        <v>0.81082358287000889</v>
      </c>
      <c r="I52" s="9">
        <f t="shared" si="1"/>
        <v>0.16825143002900689</v>
      </c>
      <c r="J52" s="9">
        <f t="shared" si="2"/>
        <v>-0.12787401307757765</v>
      </c>
    </row>
    <row r="53" spans="1:10" x14ac:dyDescent="0.2">
      <c r="A53" s="11" t="s">
        <v>93</v>
      </c>
      <c r="B53" s="11" t="s">
        <v>94</v>
      </c>
      <c r="C53" s="7">
        <v>138876.85999999999</v>
      </c>
      <c r="D53" s="7">
        <v>148360.44</v>
      </c>
      <c r="E53" s="7">
        <v>148605.09</v>
      </c>
      <c r="F53" s="8">
        <v>153181.85999999999</v>
      </c>
      <c r="H53" s="9">
        <f t="shared" si="0"/>
        <v>6.8287690260278186E-2</v>
      </c>
      <c r="I53" s="9">
        <f t="shared" si="1"/>
        <v>1.6490244973659703E-3</v>
      </c>
      <c r="J53" s="9">
        <f t="shared" si="2"/>
        <v>3.079820482595845E-2</v>
      </c>
    </row>
    <row r="54" spans="1:10" x14ac:dyDescent="0.2">
      <c r="A54" s="11" t="s">
        <v>95</v>
      </c>
      <c r="B54" s="11" t="s">
        <v>96</v>
      </c>
      <c r="C54" s="7">
        <v>100310.63</v>
      </c>
      <c r="D54" s="7">
        <v>102862.72</v>
      </c>
      <c r="E54" s="7">
        <v>106481.88</v>
      </c>
      <c r="F54" s="8">
        <v>105362.94</v>
      </c>
      <c r="H54" s="9">
        <f t="shared" si="0"/>
        <v>2.5441869919469118E-2</v>
      </c>
      <c r="I54" s="9">
        <f t="shared" si="1"/>
        <v>3.5184370003048755E-2</v>
      </c>
      <c r="J54" s="9">
        <f t="shared" si="2"/>
        <v>-1.0508266758625996E-2</v>
      </c>
    </row>
    <row r="55" spans="1:10" x14ac:dyDescent="0.2">
      <c r="A55" s="11" t="s">
        <v>97</v>
      </c>
      <c r="B55" s="11" t="s">
        <v>98</v>
      </c>
      <c r="C55" s="7">
        <v>18024.02</v>
      </c>
      <c r="D55" s="7">
        <v>17504.86</v>
      </c>
      <c r="E55" s="7">
        <v>14759.82</v>
      </c>
      <c r="F55" s="8">
        <v>29596.55</v>
      </c>
      <c r="H55" s="9">
        <f t="shared" si="0"/>
        <v>-2.880378517112164E-2</v>
      </c>
      <c r="I55" s="9">
        <f t="shared" si="1"/>
        <v>-0.15681587856172519</v>
      </c>
      <c r="J55" s="9">
        <f t="shared" si="2"/>
        <v>1.0052107681529991</v>
      </c>
    </row>
    <row r="56" spans="1:10" x14ac:dyDescent="0.2">
      <c r="A56" s="11" t="s">
        <v>99</v>
      </c>
      <c r="B56" s="11" t="s">
        <v>100</v>
      </c>
      <c r="C56" s="7">
        <v>17831.29</v>
      </c>
      <c r="D56" s="7">
        <v>16916.43</v>
      </c>
      <c r="E56" s="7">
        <v>17057.82</v>
      </c>
      <c r="F56" s="8">
        <v>17240.13</v>
      </c>
      <c r="H56" s="9">
        <f t="shared" si="0"/>
        <v>-5.1306439410721293E-2</v>
      </c>
      <c r="I56" s="9">
        <f t="shared" si="1"/>
        <v>8.3581464883547771E-3</v>
      </c>
      <c r="J56" s="9">
        <f t="shared" si="2"/>
        <v>1.0687766666549496E-2</v>
      </c>
    </row>
    <row r="57" spans="1:10" x14ac:dyDescent="0.2">
      <c r="A57" s="11" t="s">
        <v>101</v>
      </c>
      <c r="B57" s="11" t="s">
        <v>102</v>
      </c>
      <c r="C57" s="7">
        <v>7118.47</v>
      </c>
      <c r="D57" s="7">
        <v>7073.7</v>
      </c>
      <c r="E57" s="7">
        <v>7380.41</v>
      </c>
      <c r="F57" s="8">
        <v>8228.7999999999993</v>
      </c>
      <c r="H57" s="9">
        <f t="shared" si="0"/>
        <v>-6.2892728353143917E-3</v>
      </c>
      <c r="I57" s="9">
        <f t="shared" si="1"/>
        <v>4.3359203811301025E-2</v>
      </c>
      <c r="J57" s="9">
        <f t="shared" si="2"/>
        <v>0.11495160837948019</v>
      </c>
    </row>
    <row r="58" spans="1:10" x14ac:dyDescent="0.2">
      <c r="A58" s="11" t="s">
        <v>103</v>
      </c>
      <c r="B58" s="11" t="s">
        <v>104</v>
      </c>
      <c r="C58" s="7">
        <v>20594.73</v>
      </c>
      <c r="D58" s="7">
        <v>22570.97</v>
      </c>
      <c r="E58" s="7">
        <v>34526.94</v>
      </c>
      <c r="F58" s="8">
        <v>27565.75</v>
      </c>
      <c r="H58" s="9">
        <f t="shared" si="0"/>
        <v>9.595852919654696E-2</v>
      </c>
      <c r="I58" s="9">
        <f t="shared" si="1"/>
        <v>0.52970563515879032</v>
      </c>
      <c r="J58" s="9">
        <f t="shared" si="2"/>
        <v>-0.2016161872439319</v>
      </c>
    </row>
    <row r="59" spans="1:10" x14ac:dyDescent="0.2">
      <c r="A59" s="1"/>
      <c r="B59" s="1"/>
      <c r="C59" s="10"/>
      <c r="D59" s="10"/>
      <c r="E59" s="10"/>
      <c r="F59" s="10"/>
    </row>
  </sheetData>
  <pageMargins left="0.15972222222222221" right="0.15972222222222221" top="0.25" bottom="0.25" header="0" footer="0"/>
  <pageSetup fitToHeight="0" orientation="landscape"/>
  <ignoredErrors>
    <ignoredError sqref="A7:A58" numberStoredAsText="1"/>
    <ignoredError sqref="I11:J11 J17 H33:I33 I4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i-net Clear Reports 23.10.241 (2023-11-23)</dc:creator>
  <cp:lastModifiedBy>Michael Moriarty</cp:lastModifiedBy>
  <dcterms:created xsi:type="dcterms:W3CDTF">2024-12-05T18:53:46Z</dcterms:created>
  <dcterms:modified xsi:type="dcterms:W3CDTF">2024-12-06T20:45:06Z</dcterms:modified>
</cp:coreProperties>
</file>