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Certificate Filings/2024-00344 AMI CPCN/Discovery/Attachments/"/>
    </mc:Choice>
  </mc:AlternateContent>
  <xr:revisionPtr revIDLastSave="0" documentId="13_ncr:1_{78C6DBEF-6EB8-4E4A-9353-34310525E5FA}" xr6:coauthVersionLast="47" xr6:coauthVersionMax="47" xr10:uidLastSave="{00000000-0000-0000-0000-000000000000}"/>
  <bookViews>
    <workbookView xWindow="-110" yWindow="-110" windowWidth="19420" windowHeight="10300" tabRatio="764" firstSheet="1" activeTab="3" xr2:uid="{00000000-000D-0000-FFFF-FFFF00000000}"/>
  </bookViews>
  <sheets>
    <sheet name="Not Used" sheetId="75" state="hidden" r:id="rId1"/>
    <sheet name="KPCo Rev. Req." sheetId="70" r:id="rId2"/>
    <sheet name="Cost Summary" sheetId="37" r:id="rId3"/>
    <sheet name="Cost Calculations" sheetId="38" r:id="rId4"/>
    <sheet name="AMR SCM Reactive Plan" sheetId="95" r:id="rId5"/>
    <sheet name="General Inputs" sheetId="5" r:id="rId6"/>
    <sheet name="KPCo Depreciation 370.1" sheetId="62" r:id="rId7"/>
    <sheet name="KPCo Depreciation 303" sheetId="63" r:id="rId8"/>
    <sheet name="KPCo Depreciation 397" sheetId="64" r:id="rId9"/>
  </sheets>
  <externalReferences>
    <externalReference r:id="rId10"/>
    <externalReference r:id="rId11"/>
    <externalReference r:id="rId12"/>
    <externalReference r:id="rId13"/>
  </externalReferences>
  <definedNames>
    <definedName name="_AMO_ContentDefinition_335042165" hidden="1">"'Partitions:12'"</definedName>
    <definedName name="_AMO_ContentDefinition_335042165.0" hidden="1">"'&lt;ContentDefinition name=""E:\Fcst20_6+6\Demand\chartjunk\data\billed_normal.sas7bdat"" rsid=""335042165"" type=""DataSet"" format=""ReportXml"" imgfmt=""ActiveX"" created=""11/22/2019 13:19:59"" modifed=""05/07/2020 16:01:44"" user=""d001636"" appl'"</definedName>
    <definedName name="_AMO_ContentDefinition_335042165.1" hidden="1">"'y=""False"" css=""C:\Program Files\SASHome\SASAddInforMicrosoftOffice\8\Styles\AMODefault.css"" range=""E__Fcst20_6_6_Demand_chartjunk_data_billed_normal_sas7bdat"" auto=""False"" xTime=""00:00:00.0019948"" rTime=""00:00:00.4609364"" bgnew=""False""'"</definedName>
    <definedName name="_AMO_ContentDefinition_335042165.10" hidden="1">"'.sas7bdat&amp;quot; /&amp;gt;"" /&gt;_x000D_
  &lt;param n=""ExcelTableColumnCount"" v=""10"" /&gt;_x000D_
  &lt;param n=""ExcelTableRowCount"" v=""1466"" /&gt;_x000D_
  &lt;param n=""DataRowCount"" v=""1466"" /&gt;_x000D_
  &lt;param n=""DataColCount"" v=""10"" /&gt;_x000D_
  &lt;param n=""ObsColumn"" v=""false"" /&gt;'"</definedName>
    <definedName name="_AMO_ContentDefinition_335042165.11" hidden="1">"'_x000D_
  &lt;param n=""ExcelFormattingHash"" v=""-2144040110"" /&gt;_x000D_
  &lt;param n=""ExcelFormatting"" v=""Automatic"" /&gt;_x000D_
  &lt;ExcelXMLOptions AdjColWidths=""True"" RowOpt=""InsertCells"" ColOpt=""InsertCells"" /&gt;_x000D_
&lt;/ContentDefinition&gt;'"</definedName>
    <definedName name="_AMO_ContentDefinition_335042165.2" hidden="1">"' nFmt=""False"" grphSet=""True"" imgY=""0"" imgX=""0"" redirect=""False""&gt;_x000D_
  &lt;files /&gt;_x000D_
  &lt;parents /&gt;_x000D_
  &lt;children /&gt;_x000D_
  &lt;param n=""DisplayName"" v=""E:\Fcst20_6+6\Demand\chartjunk\data\billed_normal.sas7bdat"" /&gt;_x000D_
  &lt;param n=""DisplayType"" v=""Dat'"</definedName>
    <definedName name="_AMO_ContentDefinition_335042165.3" hidden="1">"'a Set"" /&gt;_x000D_
  &lt;param n=""AMO_Version"" v=""8.0"" /&gt;_x000D_
  &lt;param n=""ServerHostName"" v=""sasmdnap01.aepsc.com"" /&gt;_x000D_
  &lt;param n=""DataSourceType"" v=""SAS DATASET"" /&gt;_x000D_
  &lt;param n=""SASFilter"" v="""" /&gt;_x000D_
  &lt;param n=""MoreSheetsForRows"" v=""True"" /&gt;_x000D_'"</definedName>
    <definedName name="_AMO_ContentDefinition_335042165.4" hidden="1">"'
  &lt;param n=""PageSize"" v=""500"" /&gt;_x000D_
  &lt;param n=""ShowRowNumbers"" v=""False"" /&gt;_x000D_
  &lt;param n=""ShowInfoInSheet"" v=""False"" /&gt;_x000D_
  &lt;param n=""CredKey"" v=""E:\Fcst20_6+6\Demand\chartjunk\data\billed_normal.sas7bdat"" /&gt;_x000D_
  &lt;param n=""ClassName"" v'"</definedName>
    <definedName name="_AMO_ContentDefinition_335042165.5" hidden="1">"'=""SAS.OfficeAddin.DataViewItem"" /&gt;_x000D_
  &lt;param n=""ServerName"" v="""" /&gt;_x000D_
  &lt;param n=""DataSource"" v=""&amp;lt;SasDataSource Version=&amp;quot;4.2&amp;quot; Type=&amp;quot;SAS.Servers.Dataset&amp;quot; FilterDS=&amp;quot;&amp;amp;lt;?xml version=&amp;amp;quot;1.0&amp;amp;quot; encodin'"</definedName>
    <definedName name="_AMO_ContentDefinition_335042165.6" hidden="1">"'g=&amp;amp;quot;utf-16&amp;amp;quot;?&amp;amp;gt;&amp;amp;lt;FilterTree&amp;amp;gt;&amp;amp;lt;TreeRoot /&amp;amp;gt;&amp;amp;lt;/FilterTree&amp;amp;gt;&amp;quot; ColSelFlg=&amp;quot;0&amp;quot; DNA=&amp;quot;&amp;amp;lt;DNA&amp;amp;gt;&amp;amp;#xD;&amp;amp;#xA;  &amp;amp;lt;Type&amp;amp;gt;LocalFile&amp;amp;lt;/Type&amp;amp;gt;&amp;amp;'"</definedName>
    <definedName name="_AMO_ContentDefinition_335042165.7" hidden="1">"'#xD;&amp;amp;#xA;  &amp;amp;lt;Name&amp;amp;gt;billed_normal.sas7bdat&amp;amp;lt;/Name&amp;amp;gt;&amp;amp;#xD;&amp;amp;#xA;  &amp;amp;lt;Version&amp;amp;gt;1&amp;amp;lt;/Version&amp;amp;gt;&amp;amp;#xD;&amp;amp;#xA;  &amp;amp;lt;Assembly /&amp;amp;gt;&amp;amp;#xD;&amp;amp;#xA;  &amp;amp;lt;Factory /&amp;amp;gt;&amp;amp;#xD;&amp;amp;'"</definedName>
    <definedName name="_AMO_ContentDefinition_335042165.8" hidden="1">"'#xA;  &amp;amp;lt;ParentName&amp;amp;gt;data&amp;amp;lt;/ParentName&amp;amp;gt;&amp;amp;#xD;&amp;amp;#xA;  &amp;amp;lt;Delimiter&amp;amp;gt;\&amp;amp;lt;/Delimiter&amp;amp;gt;&amp;amp;#xD;&amp;amp;#xA;  &amp;amp;lt;FullPath&amp;amp;gt;E:\Fcst20_6+6\Demand\chartjunk\data\billed_normal.sas7bdat&amp;amp;lt;/FullP'"</definedName>
    <definedName name="_AMO_ContentDefinition_335042165.9" hidden="1">"'ath&amp;amp;gt;&amp;amp;#xD;&amp;amp;#xA;  &amp;amp;lt;RelativePath&amp;amp;gt;E:\Fcst20_6+6\Demand\chartjunk\data\billed_normal.sas7bdat&amp;amp;lt;/RelativePath&amp;amp;gt;&amp;amp;#xD;&amp;amp;#xA;&amp;amp;lt;/DNA&amp;amp;gt;&amp;quot; Name=&amp;quot;E:\Fcst20_6+6\Demand\chartjunk\data\billed_normal'"</definedName>
    <definedName name="_AMO_ContentDefinition_527132092" hidden="1">"'Partitions:12'"</definedName>
    <definedName name="_AMO_ContentDefinition_527132092.0" hidden="1">"'&lt;ContentDefinition name=""E:\Fcst20_6+6\Demand\chartjunk\data\booked_normal.sas7bdat"" rsid=""527132092"" type=""DataSet"" format=""ReportXml"" imgfmt=""ActiveX"" created=""11/22/2019 13:20:28"" modifed=""05/07/2020 16:01:51"" user=""d001636"" appl'"</definedName>
    <definedName name="_AMO_ContentDefinition_527132092.1" hidden="1">"'y=""False"" css=""C:\Program Files\SASHome\SASAddInforMicrosoftOffice\8\Styles\AMODefault.css"" range=""E__Fcst20_6_6_Demand_chartjunk_data_booked_normal_sas7bdat"" auto=""False"" xTime=""00:00:00.0029921"" rTime=""00:00:00.5026567"" bgnew=""False""'"</definedName>
    <definedName name="_AMO_ContentDefinition_527132092.10" hidden="1">"'.sas7bdat&amp;quot; /&amp;gt;"" /&gt;_x000D_
  &lt;param n=""ExcelTableColumnCount"" v=""10"" /&gt;_x000D_
  &lt;param n=""ExcelTableRowCount"" v=""1466"" /&gt;_x000D_
  &lt;param n=""DataRowCount"" v=""1466"" /&gt;_x000D_
  &lt;param n=""DataColCount"" v=""10"" /&gt;_x000D_
  &lt;param n=""ObsColumn"" v=""false"" /&gt;'"</definedName>
    <definedName name="_AMO_ContentDefinition_527132092.11" hidden="1">"'_x000D_
  &lt;param n=""ExcelFormattingHash"" v=""-2144040110"" /&gt;_x000D_
  &lt;param n=""ExcelFormatting"" v=""Automatic"" /&gt;_x000D_
  &lt;ExcelXMLOptions AdjColWidths=""True"" RowOpt=""InsertCells"" ColOpt=""InsertCells"" /&gt;_x000D_
&lt;/ContentDefinition&gt;'"</definedName>
    <definedName name="_AMO_ContentDefinition_527132092.2" hidden="1">"' nFmt=""False"" grphSet=""True"" imgY=""0"" imgX=""0"" redirect=""False""&gt;_x000D_
  &lt;files /&gt;_x000D_
  &lt;parents /&gt;_x000D_
  &lt;children /&gt;_x000D_
  &lt;param n=""DisplayName"" v=""E:\Fcst20_6+6\Demand\chartjunk\data\booked_normal.sas7bdat"" /&gt;_x000D_
  &lt;param n=""DisplayType"" v=""Dat'"</definedName>
    <definedName name="_AMO_ContentDefinition_527132092.3" hidden="1">"'a Set"" /&gt;_x000D_
  &lt;param n=""AMO_Version"" v=""8.0"" /&gt;_x000D_
  &lt;param n=""ServerHostName"" v=""sasmdnap01.aepsc.com"" /&gt;_x000D_
  &lt;param n=""DataSourceType"" v=""SAS DATASET"" /&gt;_x000D_
  &lt;param n=""SASFilter"" v="""" /&gt;_x000D_
  &lt;param n=""MoreSheetsForRows"" v=""True"" /&gt;_x000D_'"</definedName>
    <definedName name="_AMO_ContentDefinition_527132092.4" hidden="1">"'
  &lt;param n=""PageSize"" v=""500"" /&gt;_x000D_
  &lt;param n=""ShowRowNumbers"" v=""False"" /&gt;_x000D_
  &lt;param n=""ShowInfoInSheet"" v=""False"" /&gt;_x000D_
  &lt;param n=""CredKey"" v=""E:\Fcst20_6+6\Demand\chartjunk\data\booked_normal.sas7bdat"" /&gt;_x000D_
  &lt;param n=""ClassName"" v'"</definedName>
    <definedName name="_AMO_ContentDefinition_527132092.5" hidden="1">"'=""SAS.OfficeAddin.DataViewItem"" /&gt;_x000D_
  &lt;param n=""ServerName"" v="""" /&gt;_x000D_
  &lt;param n=""DataSource"" v=""&amp;lt;SasDataSource Version=&amp;quot;4.2&amp;quot; Type=&amp;quot;SAS.Servers.Dataset&amp;quot; FilterDS=&amp;quot;&amp;amp;lt;?xml version=&amp;amp;quot;1.0&amp;amp;quot; encodin'"</definedName>
    <definedName name="_AMO_ContentDefinition_527132092.6" hidden="1">"'g=&amp;amp;quot;utf-16&amp;amp;quot;?&amp;amp;gt;&amp;amp;lt;FilterTree&amp;amp;gt;&amp;amp;lt;TreeRoot /&amp;amp;gt;&amp;amp;lt;/FilterTree&amp;amp;gt;&amp;quot; ColSelFlg=&amp;quot;0&amp;quot; DNA=&amp;quot;&amp;amp;lt;DNA&amp;amp;gt;&amp;amp;#xD;&amp;amp;#xA;  &amp;amp;lt;Type&amp;amp;gt;LocalFile&amp;amp;lt;/Type&amp;amp;gt;&amp;amp;'"</definedName>
    <definedName name="_AMO_ContentDefinition_527132092.7" hidden="1">"'#xD;&amp;amp;#xA;  &amp;amp;lt;Name&amp;amp;gt;booked_normal.sas7bdat&amp;amp;lt;/Name&amp;amp;gt;&amp;amp;#xD;&amp;amp;#xA;  &amp;amp;lt;Version&amp;amp;gt;1&amp;amp;lt;/Version&amp;amp;gt;&amp;amp;#xD;&amp;amp;#xA;  &amp;amp;lt;Assembly /&amp;amp;gt;&amp;amp;#xD;&amp;amp;#xA;  &amp;amp;lt;Factory /&amp;amp;gt;&amp;amp;#xD;&amp;amp;'"</definedName>
    <definedName name="_AMO_ContentDefinition_527132092.8" hidden="1">"'#xA;  &amp;amp;lt;ParentName&amp;amp;gt;data&amp;amp;lt;/ParentName&amp;amp;gt;&amp;amp;#xD;&amp;amp;#xA;  &amp;amp;lt;Delimiter&amp;amp;gt;\&amp;amp;lt;/Delimiter&amp;amp;gt;&amp;amp;#xD;&amp;amp;#xA;  &amp;amp;lt;FullPath&amp;amp;gt;E:\Fcst20_6+6\Demand\chartjunk\data\booked_normal.sas7bdat&amp;amp;lt;/FullP'"</definedName>
    <definedName name="_AMO_ContentDefinition_527132092.9" hidden="1">"'ath&amp;amp;gt;&amp;amp;#xD;&amp;amp;#xA;  &amp;amp;lt;RelativePath&amp;amp;gt;E:\Fcst20_6+6\Demand\chartjunk\data\booked_normal.sas7bdat&amp;amp;lt;/RelativePath&amp;amp;gt;&amp;amp;#xD;&amp;amp;#xA;&amp;amp;lt;/DNA&amp;amp;gt;&amp;quot; Name=&amp;quot;E:\Fcst20_6+6\Demand\chartjunk\data\booked_normal'"</definedName>
    <definedName name="_AMO_ContentLocation_335042165__A1" hidden="1">"'Partitions:2'"</definedName>
    <definedName name="_AMO_ContentLocation_335042165__A1.0" hidden="1">"'&lt;ContentLocation path=""A1"" rsid=""335042165"" tag="""" fid=""0""&gt;_x000D_
  &lt;param n=""_NumRows"" v=""1467"" /&gt;_x000D_
  &lt;param n=""_NumCols"" v=""10"" /&gt;_x000D_
  &lt;param n=""SASDataState"" v=""none"" /&gt;_x000D_
  &lt;param n=""SASDataStart"" v=""1"" /&gt;_x000D_
  &lt;param n=""SASData'"</definedName>
    <definedName name="_AMO_ContentLocation_335042165__A1.1" hidden="1">"'End"" v=""1466"" /&gt;_x000D_
&lt;/ContentLocation&gt;'"</definedName>
    <definedName name="_AMO_ContentLocation_527132092__A1" hidden="1">"'Partitions:2'"</definedName>
    <definedName name="_AMO_ContentLocation_527132092__A1.0" hidden="1">"'&lt;ContentLocation path=""A1"" rsid=""527132092"" tag="""" fid=""0""&gt;_x000D_
  &lt;param n=""_NumRows"" v=""1467"" /&gt;_x000D_
  &lt;param n=""_NumCols"" v=""10"" /&gt;_x000D_
  &lt;param n=""SASDataState"" v=""none"" /&gt;_x000D_
  &lt;param n=""SASDataStart"" v=""1"" /&gt;_x000D_
  &lt;param n=""SASData'"</definedName>
    <definedName name="_AMO_ContentLocation_527132092__A1.1" hidden="1">"'End"" v=""1466"" /&gt;_x000D_
&lt;/ContentLocation&gt;'"</definedName>
    <definedName name="_AMO_XmlVersion" hidden="1">"'1'"</definedName>
    <definedName name="_LOB1">'General Inputs'!#REF!</definedName>
    <definedName name="_LOB2">'General Inputs'!#REF!</definedName>
    <definedName name="AfterTaxWACC">'General Inputs'!#REF!</definedName>
    <definedName name="AnnualInflationFactors">[1]Inflation_Factors!$F$2:$I$42</definedName>
    <definedName name="BaseYear">[1]Inflation_Factors!$M$2</definedName>
    <definedName name="C_I_losses_E">#REF!</definedName>
    <definedName name="C_I_losses_peak">#REF!</definedName>
    <definedName name="CaseName">[1]Inflation_Factors!$M$3</definedName>
    <definedName name="CIQWBGuid" hidden="1">"812af9b5-bf94-405f-8ade-7e2e0a46ddb4"</definedName>
    <definedName name="CommsCostGrowth">'General Inputs'!#REF!</definedName>
    <definedName name="DepreciationInputs">'[2]General Inputs'!$C$118:$I$134</definedName>
    <definedName name="DiscountRate">'General Inputs'!#REF!</definedName>
    <definedName name="DREECostGrowth">'General Inputs'!#REF!</definedName>
    <definedName name="EI_ZonesToInclude">#REF!</definedName>
    <definedName name="FringeLoadingFactor">#REF!</definedName>
    <definedName name="Fuel_Labels">[1]XML_Export!$T$2</definedName>
    <definedName name="GeneralInputs">'General Inputs'!$C:$E</definedName>
    <definedName name="GHG_Price_Grid">[1]Emissions!$A$197:$N$236</definedName>
    <definedName name="IncomeTax">'General Inputs'!#REF!</definedName>
    <definedName name="InflationFactors">[1]Inflation_Factors!$G$3</definedName>
    <definedName name="InfrastructureCostGrowth">'General Inputs'!#REF!</definedName>
    <definedName name="InstallationCostGrowth">'General Inputs'!#REF!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FAX" hidden="1">"c2100"</definedName>
    <definedName name="IQ_BOARD_MEMBER_OFFICE" hidden="1">"c2098"</definedName>
    <definedName name="IQ_BOARD_MEMBER_PHONE" hidden="1">"c2099"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LT_DEBT" hidden="1">"c2086"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41309.6720601852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UTSTANDING_FILING_DATE_TOTAL" hidden="1">"c2107"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38911.5231944444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LASTCLOSE" hidden="1">"c1855"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CostGrowth">'General Inputs'!#REF!</definedName>
    <definedName name="Juris1">'General Inputs'!#REF!</definedName>
    <definedName name="Juris2">'General Inputs'!#REF!</definedName>
    <definedName name="KPCLaborCostGrowth">'[3]General Inputs'!$E$73</definedName>
    <definedName name="LaborCostGrowth">'General Inputs'!$E$8</definedName>
    <definedName name="MACRSSchedule">'General Inputs'!$C$11:$IV$20</definedName>
    <definedName name="MACRSTitle">'General Inputs'!$C$11:$IV$11</definedName>
    <definedName name="MarketGrowth">'General Inputs'!#REF!</definedName>
    <definedName name="MetersCostGrowth">'General Inputs'!#REF!</definedName>
    <definedName name="MonthlyInflationFactors">[4]Inflation_Factors!$B$2:$D$434</definedName>
    <definedName name="NonLaborCostGrowth">'General Inputs'!$E$9</definedName>
    <definedName name="NOxAnnual_AEP_Price_Grid">[1]Emissions!$A$144:$N$160</definedName>
    <definedName name="NOxAnnual_Price_Grid">[1]Emissions!$A$125:$N$141</definedName>
    <definedName name="NOxSummer_Price_Grid">[1]Emissions!$A$104:$N$122</definedName>
    <definedName name="PreTaxWACC">'General Inputs'!$G$47</definedName>
    <definedName name="PreTaxWACCDiscountRate">'General Inputs'!$G$47</definedName>
    <definedName name="Prices_EI">#REF!</definedName>
    <definedName name="Prices_ERCOT">#REF!</definedName>
    <definedName name="Prices_WECC">#REF!</definedName>
    <definedName name="Print_Area_0">#REF!</definedName>
    <definedName name="Print_Area_10">#REF!</definedName>
    <definedName name="Print_Area_11">#REF!</definedName>
    <definedName name="Print_Area_12">#REF!</definedName>
    <definedName name="Print_Area_2">#REF!</definedName>
    <definedName name="Print_Area_3">#REF!</definedName>
    <definedName name="Print_Area_4">#REF!</definedName>
    <definedName name="Print_Area_5">#REF!</definedName>
    <definedName name="Print_Area_7">#REF!</definedName>
    <definedName name="Print_Area_8">#REF!</definedName>
    <definedName name="Print_Area_9">#REF!</definedName>
    <definedName name="PropertyTax">'General Inputs'!#REF!</definedName>
    <definedName name="res_losses_E">#REF!</definedName>
    <definedName name="Res_losses_peak">#REF!</definedName>
    <definedName name="StartYear">'General Inputs'!#REF!</definedName>
    <definedName name="StateTax">'General Inputs'!#REF!</definedName>
    <definedName name="SystemGrowth">'General Inputs'!#REF!</definedName>
    <definedName name="TaxRate">'General Inputs'!#REF!</definedName>
    <definedName name="Year10">'General Inputs'!#REF!</definedName>
    <definedName name="Year11">'General Inputs'!#REF!</definedName>
    <definedName name="Year12">'General Inputs'!#REF!</definedName>
    <definedName name="Year13">'General Inputs'!#REF!</definedName>
    <definedName name="Year14">'General Inputs'!#REF!</definedName>
    <definedName name="Year15">'General Inputs'!#REF!</definedName>
    <definedName name="Year16">'General Inputs'!#REF!</definedName>
    <definedName name="Year17">'General Inputs'!#REF!</definedName>
    <definedName name="Year18">'General Inputs'!#REF!</definedName>
    <definedName name="Year19">'General Inputs'!#REF!</definedName>
    <definedName name="Year2">'General Inputs'!#REF!</definedName>
    <definedName name="Year20">'General Inputs'!#REF!</definedName>
    <definedName name="Year3">'General Inputs'!#REF!</definedName>
    <definedName name="Year4">'General Inputs'!#REF!</definedName>
    <definedName name="Year5">'General Inputs'!#REF!</definedName>
    <definedName name="Year6">'General Inputs'!#REF!</definedName>
    <definedName name="Year7">'General Inputs'!#REF!</definedName>
    <definedName name="Year8">'General Inputs'!#REF!</definedName>
    <definedName name="Year9">'General Inputs'!#REF!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95" l="1"/>
  <c r="J41" i="95" s="1"/>
  <c r="K41" i="95" s="1"/>
  <c r="L41" i="95" s="1"/>
  <c r="M41" i="95" s="1"/>
  <c r="N41" i="95" s="1"/>
  <c r="O41" i="95" s="1"/>
  <c r="P41" i="95" s="1"/>
  <c r="Q41" i="95" s="1"/>
  <c r="R41" i="95" s="1"/>
  <c r="S41" i="95" s="1"/>
  <c r="T41" i="95" s="1"/>
  <c r="U41" i="95" s="1"/>
  <c r="V41" i="95" s="1"/>
  <c r="W41" i="95" s="1"/>
  <c r="X41" i="95" s="1"/>
  <c r="Y41" i="95" s="1"/>
  <c r="Z41" i="95" s="1"/>
  <c r="AA41" i="95" s="1"/>
  <c r="C16" i="37"/>
  <c r="C17" i="37" s="1"/>
  <c r="C18" i="37" s="1"/>
  <c r="C19" i="37" s="1"/>
  <c r="C20" i="37" s="1"/>
  <c r="C21" i="37" s="1"/>
  <c r="I26" i="70"/>
  <c r="H26" i="70"/>
  <c r="G26" i="70"/>
  <c r="F26" i="70"/>
  <c r="E26" i="70"/>
  <c r="D26" i="70"/>
  <c r="C26" i="70"/>
  <c r="B26" i="70"/>
  <c r="I1" i="95" l="1"/>
  <c r="J1" i="95" s="1"/>
  <c r="K1" i="95" s="1"/>
  <c r="L1" i="95" s="1"/>
  <c r="M1" i="95" s="1"/>
  <c r="N1" i="95" s="1"/>
  <c r="O1" i="95" s="1"/>
  <c r="P1" i="95" s="1"/>
  <c r="Q1" i="95" s="1"/>
  <c r="R1" i="95" s="1"/>
  <c r="S1" i="95" s="1"/>
  <c r="T1" i="95" s="1"/>
  <c r="U1" i="95" s="1"/>
  <c r="V1" i="95" s="1"/>
  <c r="W1" i="95" s="1"/>
  <c r="X1" i="95" s="1"/>
  <c r="Y1" i="95" s="1"/>
  <c r="Z1" i="95" s="1"/>
  <c r="AA1" i="95" s="1"/>
  <c r="AA39" i="95"/>
  <c r="Z39" i="95"/>
  <c r="Y39" i="95"/>
  <c r="X39" i="95"/>
  <c r="W39" i="95"/>
  <c r="V39" i="95"/>
  <c r="U39" i="95"/>
  <c r="T39" i="95"/>
  <c r="S39" i="95"/>
  <c r="R39" i="95"/>
  <c r="Q39" i="95"/>
  <c r="P39" i="95"/>
  <c r="O39" i="95"/>
  <c r="N39" i="95"/>
  <c r="M39" i="95"/>
  <c r="L39" i="95"/>
  <c r="K39" i="95"/>
  <c r="J39" i="95"/>
  <c r="I39" i="95"/>
  <c r="G35" i="95"/>
  <c r="G16" i="95"/>
  <c r="B7" i="70"/>
  <c r="B8" i="70"/>
  <c r="B9" i="70" l="1"/>
  <c r="D45" i="5" l="1"/>
  <c r="E44" i="5" s="1"/>
  <c r="G44" i="5" s="1"/>
  <c r="E40" i="5" l="1"/>
  <c r="B5" i="70" s="1"/>
  <c r="E42" i="5"/>
  <c r="G42" i="5" s="1"/>
  <c r="G40" i="5" l="1"/>
  <c r="G45" i="5" s="1"/>
  <c r="G47" i="5" s="1"/>
  <c r="B10" i="70" s="1"/>
  <c r="E45" i="5"/>
  <c r="L6" i="38" l="1"/>
  <c r="L5" i="38"/>
  <c r="M5" i="38" s="1"/>
  <c r="N5" i="38" s="1"/>
  <c r="O5" i="38" s="1"/>
  <c r="P5" i="38" s="1"/>
  <c r="Q5" i="38" s="1"/>
  <c r="R5" i="38" s="1"/>
  <c r="S5" i="38" s="1"/>
  <c r="T5" i="38" s="1"/>
  <c r="U5" i="38" s="1"/>
  <c r="V5" i="38" s="1"/>
  <c r="W5" i="38" s="1"/>
  <c r="X5" i="38" s="1"/>
  <c r="Y5" i="38" s="1"/>
  <c r="Z5" i="38" s="1"/>
  <c r="AA5" i="38" s="1"/>
  <c r="AB5" i="38" s="1"/>
  <c r="AC5" i="38" s="1"/>
  <c r="AD5" i="38" s="1"/>
  <c r="C8" i="37"/>
  <c r="C9" i="37" s="1"/>
  <c r="C10" i="37" s="1"/>
  <c r="C11" i="37" s="1"/>
  <c r="C12" i="37" s="1"/>
  <c r="C13" i="37" s="1"/>
  <c r="C14" i="37" s="1"/>
  <c r="C15" i="37" s="1"/>
  <c r="L7" i="37"/>
  <c r="M7" i="37" s="1"/>
  <c r="N7" i="37" s="1"/>
  <c r="O7" i="37" s="1"/>
  <c r="P7" i="37" s="1"/>
  <c r="Q7" i="37" s="1"/>
  <c r="R7" i="37" s="1"/>
  <c r="S7" i="37" s="1"/>
  <c r="T7" i="37" s="1"/>
  <c r="U7" i="37" s="1"/>
  <c r="V7" i="37" s="1"/>
  <c r="W7" i="37" s="1"/>
  <c r="X7" i="37" s="1"/>
  <c r="Y7" i="37" s="1"/>
  <c r="Z7" i="37" s="1"/>
  <c r="AA7" i="37" s="1"/>
  <c r="AB7" i="37" s="1"/>
  <c r="AC7" i="37" s="1"/>
  <c r="AD7" i="37" s="1"/>
  <c r="E74" i="64"/>
  <c r="AR69" i="64"/>
  <c r="AQ69" i="64"/>
  <c r="AP69" i="64"/>
  <c r="AO69" i="64"/>
  <c r="AN69" i="64"/>
  <c r="AM69" i="64"/>
  <c r="AL69" i="64"/>
  <c r="AK69" i="64"/>
  <c r="AJ69" i="64"/>
  <c r="AI69" i="64"/>
  <c r="AH69" i="64"/>
  <c r="AG69" i="64"/>
  <c r="AF69" i="64"/>
  <c r="AE69" i="64"/>
  <c r="AD69" i="64"/>
  <c r="AC69" i="64"/>
  <c r="AB69" i="64"/>
  <c r="AA69" i="64"/>
  <c r="Z69" i="64"/>
  <c r="Y69" i="64"/>
  <c r="X69" i="64"/>
  <c r="W69" i="64"/>
  <c r="V69" i="64"/>
  <c r="U69" i="64"/>
  <c r="T69" i="64"/>
  <c r="S69" i="64"/>
  <c r="R69" i="64"/>
  <c r="Q69" i="64"/>
  <c r="P69" i="64"/>
  <c r="O69" i="64"/>
  <c r="N69" i="64"/>
  <c r="M69" i="64"/>
  <c r="L69" i="64"/>
  <c r="K69" i="64"/>
  <c r="J69" i="64"/>
  <c r="I69" i="64"/>
  <c r="H69" i="64"/>
  <c r="G69" i="64"/>
  <c r="F69" i="64"/>
  <c r="E69" i="64"/>
  <c r="AR68" i="64"/>
  <c r="AQ68" i="64"/>
  <c r="AP68" i="64"/>
  <c r="AO68" i="64"/>
  <c r="AN68" i="64"/>
  <c r="AM68" i="64"/>
  <c r="AL68" i="64"/>
  <c r="AK68" i="64"/>
  <c r="AJ68" i="64"/>
  <c r="AI68" i="64"/>
  <c r="AH68" i="64"/>
  <c r="AG68" i="64"/>
  <c r="AF68" i="64"/>
  <c r="AE68" i="64"/>
  <c r="AD68" i="64"/>
  <c r="AC68" i="64"/>
  <c r="AB68" i="64"/>
  <c r="AA68" i="64"/>
  <c r="Z68" i="64"/>
  <c r="Y68" i="64"/>
  <c r="X68" i="64"/>
  <c r="W68" i="64"/>
  <c r="V68" i="64"/>
  <c r="U68" i="64"/>
  <c r="T68" i="64"/>
  <c r="S68" i="64"/>
  <c r="R68" i="64"/>
  <c r="Q68" i="64"/>
  <c r="P68" i="64"/>
  <c r="O68" i="64"/>
  <c r="N68" i="64"/>
  <c r="M68" i="64"/>
  <c r="L68" i="64"/>
  <c r="K68" i="64"/>
  <c r="J68" i="64"/>
  <c r="I68" i="64"/>
  <c r="H68" i="64"/>
  <c r="G68" i="64"/>
  <c r="F68" i="64"/>
  <c r="E68" i="64"/>
  <c r="AR67" i="64"/>
  <c r="AQ67" i="64"/>
  <c r="AP67" i="64"/>
  <c r="AO67" i="64"/>
  <c r="AN67" i="64"/>
  <c r="AM67" i="64"/>
  <c r="AL67" i="64"/>
  <c r="AK67" i="64"/>
  <c r="AJ67" i="64"/>
  <c r="AI67" i="64"/>
  <c r="AH67" i="64"/>
  <c r="AG67" i="64"/>
  <c r="AF67" i="64"/>
  <c r="AE67" i="64"/>
  <c r="AD67" i="64"/>
  <c r="AC67" i="64"/>
  <c r="AB67" i="64"/>
  <c r="AA67" i="64"/>
  <c r="Z67" i="64"/>
  <c r="Y67" i="64"/>
  <c r="X67" i="64"/>
  <c r="W67" i="64"/>
  <c r="V67" i="64"/>
  <c r="U67" i="64"/>
  <c r="T67" i="64"/>
  <c r="S67" i="64"/>
  <c r="R67" i="64"/>
  <c r="Q67" i="64"/>
  <c r="P67" i="64"/>
  <c r="O67" i="64"/>
  <c r="N67" i="64"/>
  <c r="M67" i="64"/>
  <c r="L67" i="64"/>
  <c r="K67" i="64"/>
  <c r="J67" i="64"/>
  <c r="I67" i="64"/>
  <c r="H67" i="64"/>
  <c r="G67" i="64"/>
  <c r="F67" i="64"/>
  <c r="E67" i="64"/>
  <c r="AR66" i="64"/>
  <c r="AQ66" i="64"/>
  <c r="AP66" i="64"/>
  <c r="AO66" i="64"/>
  <c r="AN66" i="64"/>
  <c r="AM66" i="64"/>
  <c r="AL66" i="64"/>
  <c r="AK66" i="64"/>
  <c r="AJ66" i="64"/>
  <c r="AI66" i="64"/>
  <c r="AH66" i="64"/>
  <c r="AG66" i="64"/>
  <c r="AF66" i="64"/>
  <c r="AE66" i="64"/>
  <c r="AD66" i="64"/>
  <c r="AC66" i="64"/>
  <c r="AB66" i="64"/>
  <c r="AA66" i="64"/>
  <c r="Z66" i="64"/>
  <c r="Y66" i="64"/>
  <c r="X66" i="64"/>
  <c r="W66" i="64"/>
  <c r="V66" i="64"/>
  <c r="U66" i="64"/>
  <c r="T66" i="64"/>
  <c r="S66" i="64"/>
  <c r="R66" i="64"/>
  <c r="Q66" i="64"/>
  <c r="P66" i="64"/>
  <c r="O66" i="64"/>
  <c r="N66" i="64"/>
  <c r="M66" i="64"/>
  <c r="L66" i="64"/>
  <c r="K66" i="64"/>
  <c r="J66" i="64"/>
  <c r="I66" i="64"/>
  <c r="H66" i="64"/>
  <c r="G66" i="64"/>
  <c r="F66" i="64"/>
  <c r="E66" i="64"/>
  <c r="AR65" i="64"/>
  <c r="AQ65" i="64"/>
  <c r="AP65" i="64"/>
  <c r="AO65" i="64"/>
  <c r="AN65" i="64"/>
  <c r="AM65" i="64"/>
  <c r="AL65" i="64"/>
  <c r="AK65" i="64"/>
  <c r="AJ65" i="64"/>
  <c r="AI65" i="64"/>
  <c r="AH65" i="64"/>
  <c r="AG65" i="64"/>
  <c r="AF65" i="64"/>
  <c r="AE65" i="64"/>
  <c r="AD65" i="64"/>
  <c r="AC65" i="64"/>
  <c r="AB65" i="64"/>
  <c r="AA65" i="64"/>
  <c r="Z65" i="64"/>
  <c r="Y65" i="64"/>
  <c r="X65" i="64"/>
  <c r="W65" i="64"/>
  <c r="V65" i="64"/>
  <c r="U65" i="64"/>
  <c r="T65" i="64"/>
  <c r="S65" i="64"/>
  <c r="R65" i="64"/>
  <c r="Q65" i="64"/>
  <c r="P65" i="64"/>
  <c r="O65" i="64"/>
  <c r="N65" i="64"/>
  <c r="M65" i="64"/>
  <c r="L65" i="64"/>
  <c r="K65" i="64"/>
  <c r="J65" i="64"/>
  <c r="I65" i="64"/>
  <c r="H65" i="64"/>
  <c r="G65" i="64"/>
  <c r="F65" i="64"/>
  <c r="E65" i="64"/>
  <c r="AR64" i="64"/>
  <c r="AQ64" i="64"/>
  <c r="AP64" i="64"/>
  <c r="AO64" i="64"/>
  <c r="AN64" i="64"/>
  <c r="AM64" i="64"/>
  <c r="AL64" i="64"/>
  <c r="AK64" i="64"/>
  <c r="AJ64" i="64"/>
  <c r="AI64" i="64"/>
  <c r="AH64" i="64"/>
  <c r="AG64" i="64"/>
  <c r="AF64" i="64"/>
  <c r="AE64" i="64"/>
  <c r="AD64" i="64"/>
  <c r="AC64" i="64"/>
  <c r="AB64" i="64"/>
  <c r="AA64" i="64"/>
  <c r="Z64" i="64"/>
  <c r="Y64" i="64"/>
  <c r="X64" i="64"/>
  <c r="W64" i="64"/>
  <c r="V64" i="64"/>
  <c r="U64" i="64"/>
  <c r="T64" i="64"/>
  <c r="S64" i="64"/>
  <c r="R64" i="64"/>
  <c r="Q64" i="64"/>
  <c r="P64" i="64"/>
  <c r="O64" i="64"/>
  <c r="N64" i="64"/>
  <c r="M64" i="64"/>
  <c r="L64" i="64"/>
  <c r="K64" i="64"/>
  <c r="J64" i="64"/>
  <c r="I64" i="64"/>
  <c r="H64" i="64"/>
  <c r="G64" i="64"/>
  <c r="F64" i="64"/>
  <c r="E64" i="64"/>
  <c r="F63" i="64"/>
  <c r="F74" i="64" s="1"/>
  <c r="F19" i="64"/>
  <c r="G19" i="64" s="1"/>
  <c r="H19" i="64" s="1"/>
  <c r="E14" i="64"/>
  <c r="E75" i="63"/>
  <c r="AR70" i="63"/>
  <c r="AQ70" i="63"/>
  <c r="AP70" i="63"/>
  <c r="AO70" i="63"/>
  <c r="AN70" i="63"/>
  <c r="AM70" i="63"/>
  <c r="AL70" i="63"/>
  <c r="AK70" i="63"/>
  <c r="AJ70" i="63"/>
  <c r="AI70" i="63"/>
  <c r="AH70" i="63"/>
  <c r="AG70" i="63"/>
  <c r="AF70" i="63"/>
  <c r="AE70" i="63"/>
  <c r="AD70" i="63"/>
  <c r="AC70" i="63"/>
  <c r="AB70" i="63"/>
  <c r="AA70" i="63"/>
  <c r="Z70" i="63"/>
  <c r="Y70" i="63"/>
  <c r="X70" i="63"/>
  <c r="W70" i="63"/>
  <c r="V70" i="63"/>
  <c r="U70" i="63"/>
  <c r="T70" i="63"/>
  <c r="S70" i="63"/>
  <c r="R70" i="63"/>
  <c r="Q70" i="63"/>
  <c r="P70" i="63"/>
  <c r="O70" i="63"/>
  <c r="N70" i="63"/>
  <c r="M70" i="63"/>
  <c r="L70" i="63"/>
  <c r="K70" i="63"/>
  <c r="J70" i="63"/>
  <c r="I70" i="63"/>
  <c r="H70" i="63"/>
  <c r="G70" i="63"/>
  <c r="F70" i="63"/>
  <c r="E70" i="63"/>
  <c r="AR69" i="63"/>
  <c r="AQ69" i="63"/>
  <c r="AP69" i="63"/>
  <c r="AO69" i="63"/>
  <c r="AN69" i="63"/>
  <c r="AM69" i="63"/>
  <c r="AL69" i="63"/>
  <c r="AK69" i="63"/>
  <c r="AJ69" i="63"/>
  <c r="AI69" i="63"/>
  <c r="AH69" i="63"/>
  <c r="AG69" i="63"/>
  <c r="AF69" i="63"/>
  <c r="AE69" i="63"/>
  <c r="AD69" i="63"/>
  <c r="AC69" i="63"/>
  <c r="AB69" i="63"/>
  <c r="AA69" i="63"/>
  <c r="Z69" i="63"/>
  <c r="Y69" i="63"/>
  <c r="X69" i="63"/>
  <c r="W69" i="63"/>
  <c r="V69" i="63"/>
  <c r="U69" i="63"/>
  <c r="T69" i="63"/>
  <c r="S69" i="63"/>
  <c r="R69" i="63"/>
  <c r="Q69" i="63"/>
  <c r="P69" i="63"/>
  <c r="O69" i="63"/>
  <c r="N69" i="63"/>
  <c r="M69" i="63"/>
  <c r="L69" i="63"/>
  <c r="K69" i="63"/>
  <c r="J69" i="63"/>
  <c r="I69" i="63"/>
  <c r="H69" i="63"/>
  <c r="G69" i="63"/>
  <c r="F69" i="63"/>
  <c r="E69" i="63"/>
  <c r="AR68" i="63"/>
  <c r="AQ68" i="63"/>
  <c r="AP68" i="63"/>
  <c r="AO68" i="63"/>
  <c r="AN68" i="63"/>
  <c r="AM68" i="63"/>
  <c r="AL68" i="63"/>
  <c r="AK68" i="63"/>
  <c r="AJ68" i="63"/>
  <c r="AI68" i="63"/>
  <c r="AH68" i="63"/>
  <c r="AG68" i="63"/>
  <c r="AF68" i="63"/>
  <c r="AE68" i="63"/>
  <c r="AD68" i="63"/>
  <c r="AC68" i="63"/>
  <c r="AB68" i="63"/>
  <c r="AA68" i="63"/>
  <c r="Z68" i="63"/>
  <c r="Y68" i="63"/>
  <c r="X68" i="63"/>
  <c r="W68" i="63"/>
  <c r="V68" i="63"/>
  <c r="U68" i="63"/>
  <c r="T68" i="63"/>
  <c r="S68" i="63"/>
  <c r="R68" i="63"/>
  <c r="Q68" i="63"/>
  <c r="P68" i="63"/>
  <c r="O68" i="63"/>
  <c r="N68" i="63"/>
  <c r="M68" i="63"/>
  <c r="L68" i="63"/>
  <c r="K68" i="63"/>
  <c r="J68" i="63"/>
  <c r="I68" i="63"/>
  <c r="H68" i="63"/>
  <c r="G68" i="63"/>
  <c r="F68" i="63"/>
  <c r="E68" i="63"/>
  <c r="AR67" i="63"/>
  <c r="AQ67" i="63"/>
  <c r="AP67" i="63"/>
  <c r="AO67" i="63"/>
  <c r="AN67" i="63"/>
  <c r="AM67" i="63"/>
  <c r="AL67" i="63"/>
  <c r="AK67" i="63"/>
  <c r="AJ67" i="63"/>
  <c r="AI67" i="63"/>
  <c r="AH67" i="63"/>
  <c r="AG67" i="63"/>
  <c r="AF67" i="63"/>
  <c r="AE67" i="63"/>
  <c r="AD67" i="63"/>
  <c r="AC67" i="63"/>
  <c r="AB67" i="63"/>
  <c r="AA67" i="63"/>
  <c r="Z67" i="63"/>
  <c r="Y67" i="63"/>
  <c r="X67" i="63"/>
  <c r="W67" i="63"/>
  <c r="V67" i="63"/>
  <c r="U67" i="63"/>
  <c r="T67" i="63"/>
  <c r="S67" i="63"/>
  <c r="R67" i="63"/>
  <c r="Q67" i="63"/>
  <c r="P67" i="63"/>
  <c r="O67" i="63"/>
  <c r="N67" i="63"/>
  <c r="M67" i="63"/>
  <c r="L67" i="63"/>
  <c r="K67" i="63"/>
  <c r="J67" i="63"/>
  <c r="I67" i="63"/>
  <c r="H67" i="63"/>
  <c r="G67" i="63"/>
  <c r="F67" i="63"/>
  <c r="E67" i="63"/>
  <c r="AR66" i="63"/>
  <c r="AQ66" i="63"/>
  <c r="AP66" i="63"/>
  <c r="AO66" i="63"/>
  <c r="AN66" i="63"/>
  <c r="AM66" i="63"/>
  <c r="AL66" i="63"/>
  <c r="AK66" i="63"/>
  <c r="AJ66" i="63"/>
  <c r="AI66" i="63"/>
  <c r="AH66" i="63"/>
  <c r="AG66" i="63"/>
  <c r="AF66" i="63"/>
  <c r="AE66" i="63"/>
  <c r="AD66" i="63"/>
  <c r="AC66" i="63"/>
  <c r="AB66" i="63"/>
  <c r="AA66" i="63"/>
  <c r="Z66" i="63"/>
  <c r="Y66" i="63"/>
  <c r="X66" i="63"/>
  <c r="W66" i="63"/>
  <c r="V66" i="63"/>
  <c r="U66" i="63"/>
  <c r="T66" i="63"/>
  <c r="S66" i="63"/>
  <c r="R66" i="63"/>
  <c r="Q66" i="63"/>
  <c r="P66" i="63"/>
  <c r="O66" i="63"/>
  <c r="N66" i="63"/>
  <c r="M66" i="63"/>
  <c r="L66" i="63"/>
  <c r="K66" i="63"/>
  <c r="J66" i="63"/>
  <c r="I66" i="63"/>
  <c r="H66" i="63"/>
  <c r="G66" i="63"/>
  <c r="F66" i="63"/>
  <c r="E66" i="63"/>
  <c r="AR65" i="63"/>
  <c r="AQ65" i="63"/>
  <c r="AP65" i="63"/>
  <c r="AO65" i="63"/>
  <c r="AN65" i="63"/>
  <c r="AM65" i="63"/>
  <c r="AL65" i="63"/>
  <c r="AK65" i="63"/>
  <c r="AJ65" i="63"/>
  <c r="AI65" i="63"/>
  <c r="AH65" i="63"/>
  <c r="AG65" i="63"/>
  <c r="AF65" i="63"/>
  <c r="AE65" i="63"/>
  <c r="AD65" i="63"/>
  <c r="AC65" i="63"/>
  <c r="AB65" i="63"/>
  <c r="AA65" i="63"/>
  <c r="Z65" i="63"/>
  <c r="Y65" i="63"/>
  <c r="X65" i="63"/>
  <c r="W65" i="63"/>
  <c r="V65" i="63"/>
  <c r="U65" i="63"/>
  <c r="T65" i="63"/>
  <c r="S65" i="63"/>
  <c r="R65" i="63"/>
  <c r="Q65" i="63"/>
  <c r="P65" i="63"/>
  <c r="O65" i="63"/>
  <c r="N65" i="63"/>
  <c r="M65" i="63"/>
  <c r="L65" i="63"/>
  <c r="K65" i="63"/>
  <c r="J65" i="63"/>
  <c r="I65" i="63"/>
  <c r="H65" i="63"/>
  <c r="G65" i="63"/>
  <c r="F65" i="63"/>
  <c r="E65" i="63"/>
  <c r="F63" i="63"/>
  <c r="G63" i="63" s="1"/>
  <c r="G75" i="63" s="1"/>
  <c r="F19" i="63"/>
  <c r="G19" i="63" s="1"/>
  <c r="E14" i="63"/>
  <c r="E74" i="62"/>
  <c r="AR69" i="62"/>
  <c r="AQ69" i="62"/>
  <c r="AP69" i="62"/>
  <c r="AO69" i="62"/>
  <c r="AN69" i="62"/>
  <c r="AM69" i="62"/>
  <c r="AL69" i="62"/>
  <c r="AK69" i="62"/>
  <c r="AJ69" i="62"/>
  <c r="AI69" i="62"/>
  <c r="AH69" i="62"/>
  <c r="AG69" i="62"/>
  <c r="AF69" i="62"/>
  <c r="AE69" i="62"/>
  <c r="AD69" i="62"/>
  <c r="AC69" i="62"/>
  <c r="AB69" i="62"/>
  <c r="AA69" i="62"/>
  <c r="Z69" i="62"/>
  <c r="Y69" i="62"/>
  <c r="X69" i="62"/>
  <c r="W69" i="62"/>
  <c r="V69" i="62"/>
  <c r="U69" i="62"/>
  <c r="T69" i="62"/>
  <c r="S69" i="62"/>
  <c r="R69" i="62"/>
  <c r="Q69" i="62"/>
  <c r="P69" i="62"/>
  <c r="O69" i="62"/>
  <c r="N69" i="62"/>
  <c r="M69" i="62"/>
  <c r="L69" i="62"/>
  <c r="K69" i="62"/>
  <c r="J69" i="62"/>
  <c r="I69" i="62"/>
  <c r="H69" i="62"/>
  <c r="G69" i="62"/>
  <c r="F69" i="62"/>
  <c r="E69" i="62"/>
  <c r="AR68" i="62"/>
  <c r="AQ68" i="62"/>
  <c r="AP68" i="62"/>
  <c r="AO68" i="62"/>
  <c r="AN68" i="62"/>
  <c r="AM68" i="62"/>
  <c r="AL68" i="62"/>
  <c r="AK68" i="62"/>
  <c r="AJ68" i="62"/>
  <c r="AI68" i="62"/>
  <c r="AH68" i="62"/>
  <c r="AG68" i="62"/>
  <c r="AF68" i="62"/>
  <c r="AE68" i="62"/>
  <c r="AD68" i="62"/>
  <c r="AC68" i="62"/>
  <c r="AB68" i="62"/>
  <c r="AA68" i="62"/>
  <c r="Z68" i="62"/>
  <c r="Y68" i="62"/>
  <c r="X68" i="62"/>
  <c r="W68" i="62"/>
  <c r="V68" i="62"/>
  <c r="U68" i="62"/>
  <c r="T68" i="62"/>
  <c r="S68" i="62"/>
  <c r="R68" i="62"/>
  <c r="Q68" i="62"/>
  <c r="P68" i="62"/>
  <c r="O68" i="62"/>
  <c r="N68" i="62"/>
  <c r="M68" i="62"/>
  <c r="L68" i="62"/>
  <c r="K68" i="62"/>
  <c r="J68" i="62"/>
  <c r="I68" i="62"/>
  <c r="H68" i="62"/>
  <c r="G68" i="62"/>
  <c r="F68" i="62"/>
  <c r="E68" i="62"/>
  <c r="AR67" i="62"/>
  <c r="AQ67" i="62"/>
  <c r="AP67" i="62"/>
  <c r="AO67" i="62"/>
  <c r="AN67" i="62"/>
  <c r="AM67" i="62"/>
  <c r="AL67" i="62"/>
  <c r="AK67" i="62"/>
  <c r="AJ67" i="62"/>
  <c r="AI67" i="62"/>
  <c r="AH67" i="62"/>
  <c r="AG67" i="62"/>
  <c r="AF67" i="62"/>
  <c r="AE67" i="62"/>
  <c r="AD67" i="62"/>
  <c r="AC67" i="62"/>
  <c r="AB67" i="62"/>
  <c r="AA67" i="62"/>
  <c r="Z67" i="62"/>
  <c r="Y67" i="62"/>
  <c r="X67" i="62"/>
  <c r="W67" i="62"/>
  <c r="V67" i="62"/>
  <c r="U67" i="62"/>
  <c r="T67" i="62"/>
  <c r="S67" i="62"/>
  <c r="R67" i="62"/>
  <c r="Q67" i="62"/>
  <c r="P67" i="62"/>
  <c r="O67" i="62"/>
  <c r="N67" i="62"/>
  <c r="M67" i="62"/>
  <c r="L67" i="62"/>
  <c r="K67" i="62"/>
  <c r="J67" i="62"/>
  <c r="I67" i="62"/>
  <c r="H67" i="62"/>
  <c r="G67" i="62"/>
  <c r="F67" i="62"/>
  <c r="E67" i="62"/>
  <c r="AR66" i="62"/>
  <c r="AQ66" i="62"/>
  <c r="AP66" i="62"/>
  <c r="AO66" i="62"/>
  <c r="AN66" i="62"/>
  <c r="AM66" i="62"/>
  <c r="AL66" i="62"/>
  <c r="AK66" i="62"/>
  <c r="AJ66" i="62"/>
  <c r="AI66" i="62"/>
  <c r="AH66" i="62"/>
  <c r="AG66" i="62"/>
  <c r="AF66" i="62"/>
  <c r="AE66" i="62"/>
  <c r="AD66" i="62"/>
  <c r="AC66" i="62"/>
  <c r="AB66" i="62"/>
  <c r="AA66" i="62"/>
  <c r="Z66" i="62"/>
  <c r="Y66" i="62"/>
  <c r="X66" i="62"/>
  <c r="W66" i="62"/>
  <c r="V66" i="62"/>
  <c r="U66" i="62"/>
  <c r="T66" i="62"/>
  <c r="S66" i="62"/>
  <c r="R66" i="62"/>
  <c r="Q66" i="62"/>
  <c r="P66" i="62"/>
  <c r="O66" i="62"/>
  <c r="N66" i="62"/>
  <c r="M66" i="62"/>
  <c r="L66" i="62"/>
  <c r="K66" i="62"/>
  <c r="J66" i="62"/>
  <c r="I66" i="62"/>
  <c r="H66" i="62"/>
  <c r="G66" i="62"/>
  <c r="F66" i="62"/>
  <c r="E66" i="62"/>
  <c r="AR65" i="62"/>
  <c r="AQ65" i="62"/>
  <c r="AP65" i="62"/>
  <c r="AO65" i="62"/>
  <c r="AN65" i="62"/>
  <c r="AM65" i="62"/>
  <c r="AL65" i="62"/>
  <c r="AK65" i="62"/>
  <c r="AJ65" i="62"/>
  <c r="AI65" i="62"/>
  <c r="AH65" i="62"/>
  <c r="AG65" i="62"/>
  <c r="AF65" i="62"/>
  <c r="AE65" i="62"/>
  <c r="AD65" i="62"/>
  <c r="AC65" i="62"/>
  <c r="AB65" i="62"/>
  <c r="AA65" i="62"/>
  <c r="Z65" i="62"/>
  <c r="Y65" i="62"/>
  <c r="X65" i="62"/>
  <c r="W65" i="62"/>
  <c r="V65" i="62"/>
  <c r="U65" i="62"/>
  <c r="T65" i="62"/>
  <c r="S65" i="62"/>
  <c r="R65" i="62"/>
  <c r="Q65" i="62"/>
  <c r="P65" i="62"/>
  <c r="O65" i="62"/>
  <c r="N65" i="62"/>
  <c r="M65" i="62"/>
  <c r="L65" i="62"/>
  <c r="K65" i="62"/>
  <c r="J65" i="62"/>
  <c r="I65" i="62"/>
  <c r="H65" i="62"/>
  <c r="G65" i="62"/>
  <c r="F65" i="62"/>
  <c r="E65" i="62"/>
  <c r="AR64" i="62"/>
  <c r="AQ64" i="62"/>
  <c r="AP64" i="62"/>
  <c r="AO64" i="62"/>
  <c r="AN64" i="62"/>
  <c r="AM64" i="62"/>
  <c r="AL64" i="62"/>
  <c r="AK64" i="62"/>
  <c r="AJ64" i="62"/>
  <c r="AI64" i="62"/>
  <c r="AH64" i="62"/>
  <c r="AG64" i="62"/>
  <c r="AF64" i="62"/>
  <c r="AE64" i="62"/>
  <c r="AD64" i="62"/>
  <c r="AC64" i="62"/>
  <c r="AB64" i="62"/>
  <c r="AA64" i="62"/>
  <c r="Z64" i="62"/>
  <c r="Y64" i="62"/>
  <c r="X64" i="62"/>
  <c r="W64" i="62"/>
  <c r="V64" i="62"/>
  <c r="U64" i="62"/>
  <c r="T64" i="62"/>
  <c r="S64" i="62"/>
  <c r="R64" i="62"/>
  <c r="Q64" i="62"/>
  <c r="P64" i="62"/>
  <c r="O64" i="62"/>
  <c r="N64" i="62"/>
  <c r="M64" i="62"/>
  <c r="L64" i="62"/>
  <c r="K64" i="62"/>
  <c r="J64" i="62"/>
  <c r="I64" i="62"/>
  <c r="H64" i="62"/>
  <c r="G64" i="62"/>
  <c r="F64" i="62"/>
  <c r="E64" i="62"/>
  <c r="F63" i="62"/>
  <c r="G63" i="62" s="1"/>
  <c r="F19" i="62"/>
  <c r="E14" i="62"/>
  <c r="A39" i="70"/>
  <c r="A38" i="70"/>
  <c r="C13" i="70"/>
  <c r="D13" i="70" s="1"/>
  <c r="E13" i="70" s="1"/>
  <c r="F13" i="70" s="1"/>
  <c r="G13" i="70" s="1"/>
  <c r="H13" i="70" s="1"/>
  <c r="I13" i="70" s="1"/>
  <c r="J13" i="70" s="1"/>
  <c r="K13" i="70" s="1"/>
  <c r="L13" i="70" s="1"/>
  <c r="M13" i="70" s="1"/>
  <c r="N13" i="70" s="1"/>
  <c r="O13" i="70" s="1"/>
  <c r="P13" i="70" s="1"/>
  <c r="Q13" i="70" s="1"/>
  <c r="R13" i="70" s="1"/>
  <c r="S13" i="70" s="1"/>
  <c r="T13" i="70" s="1"/>
  <c r="U13" i="70" s="1"/>
  <c r="C12" i="70"/>
  <c r="D12" i="70" s="1"/>
  <c r="E12" i="70" s="1"/>
  <c r="F12" i="70" s="1"/>
  <c r="G12" i="70" s="1"/>
  <c r="H12" i="70" s="1"/>
  <c r="I12" i="70" s="1"/>
  <c r="J12" i="70" s="1"/>
  <c r="K12" i="70" s="1"/>
  <c r="L12" i="70" s="1"/>
  <c r="M12" i="70" s="1"/>
  <c r="N12" i="70" s="1"/>
  <c r="O12" i="70" s="1"/>
  <c r="P12" i="70" s="1"/>
  <c r="Q12" i="70" s="1"/>
  <c r="R12" i="70" s="1"/>
  <c r="S12" i="70" s="1"/>
  <c r="T12" i="70" s="1"/>
  <c r="U12" i="70" s="1"/>
  <c r="H11" i="5"/>
  <c r="I11" i="5" s="1"/>
  <c r="J11" i="5" s="1"/>
  <c r="K11" i="5" s="1"/>
  <c r="L11" i="5" s="1"/>
  <c r="M11" i="5" s="1"/>
  <c r="N11" i="5" s="1"/>
  <c r="O11" i="5" s="1"/>
  <c r="P11" i="5" s="1"/>
  <c r="Q11" i="5" s="1"/>
  <c r="R11" i="5" s="1"/>
  <c r="S11" i="5" s="1"/>
  <c r="T11" i="5" s="1"/>
  <c r="U11" i="5" s="1"/>
  <c r="V11" i="5" s="1"/>
  <c r="W11" i="5" s="1"/>
  <c r="X11" i="5" s="1"/>
  <c r="Y11" i="5" s="1"/>
  <c r="Z11" i="5" s="1"/>
  <c r="AA11" i="5" s="1"/>
  <c r="AB11" i="5" s="1"/>
  <c r="AC11" i="5" s="1"/>
  <c r="AD11" i="5" s="1"/>
  <c r="AE11" i="5" s="1"/>
  <c r="AF11" i="5" s="1"/>
  <c r="AG11" i="5" s="1"/>
  <c r="AH11" i="5" s="1"/>
  <c r="AI11" i="5" s="1"/>
  <c r="AJ11" i="5" s="1"/>
  <c r="G63" i="64" l="1"/>
  <c r="M6" i="38"/>
  <c r="G19" i="62"/>
  <c r="E12" i="64"/>
  <c r="E12" i="63"/>
  <c r="E12" i="62"/>
  <c r="H19" i="63"/>
  <c r="H63" i="64"/>
  <c r="G74" i="64"/>
  <c r="H63" i="62"/>
  <c r="G74" i="62"/>
  <c r="F74" i="62"/>
  <c r="H63" i="63"/>
  <c r="F75" i="63"/>
  <c r="I19" i="64"/>
  <c r="N6" i="38" l="1"/>
  <c r="H75" i="63"/>
  <c r="I63" i="63"/>
  <c r="B6" i="70"/>
  <c r="H19" i="62"/>
  <c r="J19" i="64"/>
  <c r="I19" i="63"/>
  <c r="I63" i="62"/>
  <c r="H74" i="62"/>
  <c r="H74" i="64"/>
  <c r="I63" i="64"/>
  <c r="O6" i="38" l="1"/>
  <c r="J63" i="64"/>
  <c r="I74" i="64"/>
  <c r="J19" i="63"/>
  <c r="I74" i="62"/>
  <c r="J63" i="62"/>
  <c r="J63" i="63"/>
  <c r="I75" i="63"/>
  <c r="I19" i="62"/>
  <c r="K19" i="64"/>
  <c r="P6" i="38" l="1"/>
  <c r="J74" i="62"/>
  <c r="K63" i="62"/>
  <c r="L19" i="64"/>
  <c r="K63" i="63"/>
  <c r="J75" i="63"/>
  <c r="J19" i="62"/>
  <c r="K63" i="64"/>
  <c r="J74" i="64"/>
  <c r="K19" i="63"/>
  <c r="Q6" i="38" l="1"/>
  <c r="L63" i="64"/>
  <c r="K74" i="64"/>
  <c r="L19" i="63"/>
  <c r="K19" i="62"/>
  <c r="L63" i="62"/>
  <c r="K74" i="62"/>
  <c r="K75" i="63"/>
  <c r="L63" i="63"/>
  <c r="M19" i="64"/>
  <c r="R6" i="38" l="1"/>
  <c r="L19" i="62"/>
  <c r="M63" i="62"/>
  <c r="L74" i="62"/>
  <c r="M19" i="63"/>
  <c r="L74" i="64"/>
  <c r="M63" i="64"/>
  <c r="L75" i="63"/>
  <c r="M63" i="63"/>
  <c r="N19" i="64"/>
  <c r="S6" i="38" l="1"/>
  <c r="M19" i="62"/>
  <c r="M74" i="64"/>
  <c r="N63" i="64"/>
  <c r="N63" i="62"/>
  <c r="M74" i="62"/>
  <c r="N19" i="63"/>
  <c r="O19" i="64"/>
  <c r="M75" i="63"/>
  <c r="N63" i="63"/>
  <c r="T6" i="38" l="1"/>
  <c r="N74" i="64"/>
  <c r="O63" i="64"/>
  <c r="O19" i="63"/>
  <c r="N19" i="62"/>
  <c r="P19" i="64"/>
  <c r="O63" i="62"/>
  <c r="N74" i="62"/>
  <c r="O63" i="63"/>
  <c r="N75" i="63"/>
  <c r="U6" i="38" l="1"/>
  <c r="P63" i="64"/>
  <c r="O74" i="64"/>
  <c r="Q19" i="64"/>
  <c r="P63" i="62"/>
  <c r="O74" i="62"/>
  <c r="O19" i="62"/>
  <c r="O75" i="63"/>
  <c r="P63" i="63"/>
  <c r="P19" i="63"/>
  <c r="V6" i="38" l="1"/>
  <c r="Q63" i="62"/>
  <c r="P74" i="62"/>
  <c r="P19" i="62"/>
  <c r="P74" i="64"/>
  <c r="Q63" i="64"/>
  <c r="Q19" i="63"/>
  <c r="P75" i="63"/>
  <c r="Q63" i="63"/>
  <c r="R19" i="64"/>
  <c r="W6" i="38" l="1"/>
  <c r="Q19" i="62"/>
  <c r="R63" i="63"/>
  <c r="Q75" i="63"/>
  <c r="S19" i="64"/>
  <c r="Q74" i="64"/>
  <c r="R63" i="64"/>
  <c r="Q74" i="62"/>
  <c r="R63" i="62"/>
  <c r="R19" i="63"/>
  <c r="X6" i="38" l="1"/>
  <c r="T19" i="64"/>
  <c r="S63" i="63"/>
  <c r="R75" i="63"/>
  <c r="R74" i="62"/>
  <c r="S63" i="62"/>
  <c r="R19" i="62"/>
  <c r="S19" i="63"/>
  <c r="S63" i="64"/>
  <c r="R74" i="64"/>
  <c r="Y6" i="38" l="1"/>
  <c r="U19" i="64"/>
  <c r="S19" i="62"/>
  <c r="S75" i="63"/>
  <c r="T63" i="63"/>
  <c r="T19" i="63"/>
  <c r="T63" i="64"/>
  <c r="S74" i="64"/>
  <c r="S74" i="62"/>
  <c r="T63" i="62"/>
  <c r="Z6" i="38" l="1"/>
  <c r="T19" i="62"/>
  <c r="U19" i="63"/>
  <c r="T74" i="64"/>
  <c r="U63" i="64"/>
  <c r="U63" i="63"/>
  <c r="T75" i="63"/>
  <c r="V19" i="64"/>
  <c r="U63" i="62"/>
  <c r="T74" i="62"/>
  <c r="AA6" i="38" l="1"/>
  <c r="U75" i="63"/>
  <c r="V63" i="63"/>
  <c r="W19" i="64"/>
  <c r="V63" i="64"/>
  <c r="U74" i="64"/>
  <c r="V19" i="63"/>
  <c r="V63" i="62"/>
  <c r="U74" i="62"/>
  <c r="U19" i="62"/>
  <c r="AB6" i="38" l="1"/>
  <c r="W63" i="62"/>
  <c r="V74" i="62"/>
  <c r="V19" i="62"/>
  <c r="V74" i="64"/>
  <c r="W63" i="64"/>
  <c r="W63" i="63"/>
  <c r="V75" i="63"/>
  <c r="W19" i="63"/>
  <c r="X19" i="64"/>
  <c r="AC6" i="38" l="1"/>
  <c r="X63" i="64"/>
  <c r="W74" i="64"/>
  <c r="Y19" i="64"/>
  <c r="X19" i="63"/>
  <c r="X63" i="62"/>
  <c r="W74" i="62"/>
  <c r="W75" i="63"/>
  <c r="X63" i="63"/>
  <c r="W19" i="62"/>
  <c r="AD6" i="38" l="1"/>
  <c r="X19" i="62"/>
  <c r="Z19" i="64"/>
  <c r="Y19" i="63"/>
  <c r="X74" i="64"/>
  <c r="Y63" i="64"/>
  <c r="Y63" i="62"/>
  <c r="X74" i="62"/>
  <c r="Y63" i="63"/>
  <c r="X75" i="63"/>
  <c r="Z63" i="63" l="1"/>
  <c r="Y75" i="63"/>
  <c r="Z19" i="63"/>
  <c r="Y74" i="62"/>
  <c r="Z63" i="62"/>
  <c r="AA19" i="64"/>
  <c r="Y74" i="64"/>
  <c r="Z63" i="64"/>
  <c r="Y19" i="62"/>
  <c r="AB19" i="64" l="1"/>
  <c r="Z19" i="62"/>
  <c r="AA19" i="63"/>
  <c r="AA63" i="63"/>
  <c r="Z75" i="63"/>
  <c r="Z74" i="64"/>
  <c r="AA63" i="64"/>
  <c r="Z74" i="62"/>
  <c r="AA63" i="62"/>
  <c r="AC19" i="64" l="1"/>
  <c r="AB19" i="63"/>
  <c r="AA75" i="63"/>
  <c r="AB63" i="63"/>
  <c r="AA19" i="62"/>
  <c r="AB63" i="64"/>
  <c r="AA74" i="64"/>
  <c r="AA74" i="62"/>
  <c r="AB63" i="62"/>
  <c r="AD19" i="64" l="1"/>
  <c r="AC63" i="62"/>
  <c r="AB74" i="62"/>
  <c r="AC19" i="63"/>
  <c r="AB74" i="64"/>
  <c r="AC63" i="64"/>
  <c r="AB19" i="62"/>
  <c r="AC63" i="63"/>
  <c r="AB75" i="63"/>
  <c r="P28" i="70" l="1"/>
  <c r="P39" i="70" s="1"/>
  <c r="AE19" i="64"/>
  <c r="AD63" i="64"/>
  <c r="AC74" i="64"/>
  <c r="AC75" i="63"/>
  <c r="AD63" i="63"/>
  <c r="AD19" i="63"/>
  <c r="AC19" i="62"/>
  <c r="AD63" i="62"/>
  <c r="AC74" i="62"/>
  <c r="E28" i="70" l="1"/>
  <c r="E39" i="70" s="1"/>
  <c r="F28" i="70"/>
  <c r="F39" i="70" s="1"/>
  <c r="N28" i="70"/>
  <c r="N39" i="70" s="1"/>
  <c r="D28" i="70"/>
  <c r="D39" i="70" s="1"/>
  <c r="J28" i="70"/>
  <c r="J39" i="70" s="1"/>
  <c r="S28" i="70"/>
  <c r="S39" i="70" s="1"/>
  <c r="R28" i="70"/>
  <c r="R39" i="70" s="1"/>
  <c r="AF19" i="64"/>
  <c r="AE63" i="63"/>
  <c r="AD75" i="63"/>
  <c r="AE19" i="63"/>
  <c r="AD19" i="62"/>
  <c r="AE63" i="64"/>
  <c r="AD74" i="64"/>
  <c r="AE63" i="62"/>
  <c r="AD74" i="62"/>
  <c r="T28" i="70" l="1"/>
  <c r="T39" i="70" s="1"/>
  <c r="C28" i="70"/>
  <c r="C39" i="70" s="1"/>
  <c r="I28" i="70"/>
  <c r="I39" i="70" s="1"/>
  <c r="M28" i="70"/>
  <c r="M39" i="70" s="1"/>
  <c r="L28" i="70"/>
  <c r="L39" i="70" s="1"/>
  <c r="U28" i="70"/>
  <c r="U39" i="70" s="1"/>
  <c r="H28" i="70"/>
  <c r="H39" i="70" s="1"/>
  <c r="K28" i="70"/>
  <c r="K39" i="70" s="1"/>
  <c r="Q28" i="70"/>
  <c r="Q39" i="70" s="1"/>
  <c r="O28" i="70"/>
  <c r="O39" i="70" s="1"/>
  <c r="AF63" i="64"/>
  <c r="AE74" i="64"/>
  <c r="AE19" i="62"/>
  <c r="AG19" i="64"/>
  <c r="AF63" i="62"/>
  <c r="AE74" i="62"/>
  <c r="AF19" i="63"/>
  <c r="AE75" i="63"/>
  <c r="AF63" i="63"/>
  <c r="G28" i="70" l="1"/>
  <c r="G39" i="70" s="1"/>
  <c r="B28" i="70"/>
  <c r="B39" i="70" s="1"/>
  <c r="AG19" i="63"/>
  <c r="AH19" i="64"/>
  <c r="AF75" i="63"/>
  <c r="AG63" i="63"/>
  <c r="AG63" i="62"/>
  <c r="AF74" i="62"/>
  <c r="AF19" i="62"/>
  <c r="AF74" i="64"/>
  <c r="AG63" i="64"/>
  <c r="AG74" i="62" l="1"/>
  <c r="AH63" i="62"/>
  <c r="AH63" i="63"/>
  <c r="AG75" i="63"/>
  <c r="AI19" i="64"/>
  <c r="AG19" i="62"/>
  <c r="AH19" i="63"/>
  <c r="AG74" i="64"/>
  <c r="AH63" i="64"/>
  <c r="AH74" i="62" l="1"/>
  <c r="AI63" i="62"/>
  <c r="AI19" i="63"/>
  <c r="AJ19" i="64"/>
  <c r="AH74" i="64"/>
  <c r="AI63" i="64"/>
  <c r="AH19" i="62"/>
  <c r="AI63" i="63"/>
  <c r="AH75" i="63"/>
  <c r="AI19" i="62" l="1"/>
  <c r="AJ19" i="63"/>
  <c r="AJ63" i="64"/>
  <c r="AI74" i="64"/>
  <c r="AJ63" i="62"/>
  <c r="AI74" i="62"/>
  <c r="AK19" i="64"/>
  <c r="AI75" i="63"/>
  <c r="AJ63" i="63"/>
  <c r="AL19" i="64" l="1"/>
  <c r="AK63" i="62"/>
  <c r="AJ74" i="62"/>
  <c r="AK63" i="63"/>
  <c r="AJ75" i="63"/>
  <c r="AJ74" i="64"/>
  <c r="AK63" i="64"/>
  <c r="AJ19" i="62"/>
  <c r="AK19" i="63"/>
  <c r="AM19" i="64" l="1"/>
  <c r="AK74" i="64"/>
  <c r="AL63" i="64"/>
  <c r="AL19" i="63"/>
  <c r="AK75" i="63"/>
  <c r="AL63" i="63"/>
  <c r="AL63" i="62"/>
  <c r="AK74" i="62"/>
  <c r="AK19" i="62"/>
  <c r="AL74" i="64" l="1"/>
  <c r="AM63" i="64"/>
  <c r="AL19" i="62"/>
  <c r="AM63" i="63"/>
  <c r="AL75" i="63"/>
  <c r="AM19" i="63"/>
  <c r="AN19" i="64"/>
  <c r="AM63" i="62"/>
  <c r="AL74" i="62"/>
  <c r="AM75" i="63" l="1"/>
  <c r="AN63" i="63"/>
  <c r="AM19" i="62"/>
  <c r="AN63" i="62"/>
  <c r="AM74" i="62"/>
  <c r="AN63" i="64"/>
  <c r="AM74" i="64"/>
  <c r="AO19" i="64"/>
  <c r="AN19" i="63"/>
  <c r="AN74" i="64" l="1"/>
  <c r="AO63" i="64"/>
  <c r="AO63" i="63"/>
  <c r="AN75" i="63"/>
  <c r="AP19" i="64"/>
  <c r="AO63" i="62"/>
  <c r="AN74" i="62"/>
  <c r="AN19" i="62"/>
  <c r="AO19" i="63"/>
  <c r="AQ19" i="64" l="1"/>
  <c r="AO74" i="62"/>
  <c r="AP63" i="62"/>
  <c r="AP19" i="63"/>
  <c r="AO19" i="62"/>
  <c r="AP63" i="63"/>
  <c r="AO75" i="63"/>
  <c r="AP63" i="64"/>
  <c r="AO74" i="64"/>
  <c r="AQ19" i="63" l="1"/>
  <c r="AQ63" i="63"/>
  <c r="AP75" i="63"/>
  <c r="AP19" i="62"/>
  <c r="AP74" i="62"/>
  <c r="AQ63" i="62"/>
  <c r="AR19" i="64"/>
  <c r="AQ63" i="64"/>
  <c r="AP74" i="64"/>
  <c r="AQ75" i="63" l="1"/>
  <c r="AR63" i="63"/>
  <c r="AR75" i="63" s="1"/>
  <c r="AQ74" i="62"/>
  <c r="AR63" i="62"/>
  <c r="AR74" i="62" s="1"/>
  <c r="AQ19" i="62"/>
  <c r="D20" i="64" a="1"/>
  <c r="AR19" i="63"/>
  <c r="AR63" i="64"/>
  <c r="AR74" i="64" s="1"/>
  <c r="AQ74" i="64"/>
  <c r="D20" i="63" l="1" a="1"/>
  <c r="D55" i="64"/>
  <c r="D47" i="64"/>
  <c r="D39" i="64"/>
  <c r="D31" i="64"/>
  <c r="D23" i="64"/>
  <c r="D54" i="64"/>
  <c r="D46" i="64"/>
  <c r="D38" i="64"/>
  <c r="D30" i="64"/>
  <c r="D22" i="64"/>
  <c r="D53" i="64"/>
  <c r="D45" i="64"/>
  <c r="D37" i="64"/>
  <c r="D29" i="64"/>
  <c r="D21" i="64"/>
  <c r="D52" i="64"/>
  <c r="D44" i="64"/>
  <c r="D36" i="64"/>
  <c r="D28" i="64"/>
  <c r="D20" i="64"/>
  <c r="D58" i="64"/>
  <c r="D50" i="64"/>
  <c r="D42" i="64"/>
  <c r="D34" i="64"/>
  <c r="D26" i="64"/>
  <c r="D57" i="64"/>
  <c r="D49" i="64"/>
  <c r="D41" i="64"/>
  <c r="D33" i="64"/>
  <c r="D25" i="64"/>
  <c r="D51" i="64"/>
  <c r="D48" i="64"/>
  <c r="D43" i="64"/>
  <c r="D40" i="64"/>
  <c r="D35" i="64"/>
  <c r="D32" i="64"/>
  <c r="D59" i="64"/>
  <c r="D27" i="64"/>
  <c r="D56" i="64"/>
  <c r="D24" i="64"/>
  <c r="D75" i="62" a="1"/>
  <c r="AR19" i="62"/>
  <c r="D76" i="63" a="1"/>
  <c r="D75" i="64" a="1"/>
  <c r="E41" i="64" l="1"/>
  <c r="F41" i="64"/>
  <c r="H41" i="64"/>
  <c r="G41" i="64"/>
  <c r="I41" i="64"/>
  <c r="J41" i="64"/>
  <c r="K41" i="64"/>
  <c r="L41" i="64"/>
  <c r="M41" i="64"/>
  <c r="N41" i="64"/>
  <c r="O41" i="64"/>
  <c r="P41" i="64"/>
  <c r="Q41" i="64"/>
  <c r="R41" i="64"/>
  <c r="S41" i="64"/>
  <c r="T41" i="64"/>
  <c r="U41" i="64"/>
  <c r="V41" i="64"/>
  <c r="W41" i="64"/>
  <c r="X41" i="64"/>
  <c r="Y41" i="64"/>
  <c r="Z41" i="64"/>
  <c r="AA41" i="64"/>
  <c r="AB41" i="64"/>
  <c r="AC41" i="64"/>
  <c r="AD41" i="64"/>
  <c r="AE41" i="64"/>
  <c r="AF41" i="64"/>
  <c r="AG41" i="64"/>
  <c r="AH41" i="64"/>
  <c r="AI41" i="64"/>
  <c r="AJ41" i="64"/>
  <c r="AK41" i="64"/>
  <c r="AL41" i="64"/>
  <c r="AM41" i="64"/>
  <c r="AN41" i="64"/>
  <c r="AO41" i="64"/>
  <c r="AP41" i="64"/>
  <c r="AQ41" i="64"/>
  <c r="AR41" i="64"/>
  <c r="E31" i="64"/>
  <c r="H31" i="64"/>
  <c r="G31" i="64"/>
  <c r="F31" i="64"/>
  <c r="I31" i="64"/>
  <c r="J31" i="64"/>
  <c r="K31" i="64"/>
  <c r="L31" i="64"/>
  <c r="M31" i="64"/>
  <c r="N31" i="64"/>
  <c r="O31" i="64"/>
  <c r="AR31" i="64"/>
  <c r="E35" i="64"/>
  <c r="F35" i="64"/>
  <c r="G35" i="64"/>
  <c r="H35" i="64"/>
  <c r="I35" i="64"/>
  <c r="J35" i="64"/>
  <c r="K35" i="64"/>
  <c r="L35" i="64"/>
  <c r="M35" i="64"/>
  <c r="N35" i="64"/>
  <c r="O35" i="64"/>
  <c r="P35" i="64"/>
  <c r="Q35" i="64"/>
  <c r="R35" i="64"/>
  <c r="S35" i="64"/>
  <c r="E49" i="64"/>
  <c r="F49" i="64"/>
  <c r="G49" i="64"/>
  <c r="H49" i="64"/>
  <c r="I49" i="64"/>
  <c r="J49" i="64"/>
  <c r="K49" i="64"/>
  <c r="L49" i="64"/>
  <c r="M49" i="64"/>
  <c r="N49" i="64"/>
  <c r="O49" i="64"/>
  <c r="P49" i="64"/>
  <c r="Q49" i="64"/>
  <c r="R49" i="64"/>
  <c r="S49" i="64"/>
  <c r="T49" i="64"/>
  <c r="U49" i="64"/>
  <c r="V49" i="64"/>
  <c r="W49" i="64"/>
  <c r="X49" i="64"/>
  <c r="Y49" i="64"/>
  <c r="Z49" i="64"/>
  <c r="AA49" i="64"/>
  <c r="AB49" i="64"/>
  <c r="AC49" i="64"/>
  <c r="AD49" i="64"/>
  <c r="AE49" i="64"/>
  <c r="AF49" i="64"/>
  <c r="AG49" i="64"/>
  <c r="AH49" i="64"/>
  <c r="AI49" i="64"/>
  <c r="AJ49" i="64"/>
  <c r="AK49" i="64"/>
  <c r="AL49" i="64"/>
  <c r="AM49" i="64"/>
  <c r="AN49" i="64"/>
  <c r="AO49" i="64"/>
  <c r="AP49" i="64"/>
  <c r="AQ49" i="64"/>
  <c r="AR49" i="64"/>
  <c r="E28" i="64"/>
  <c r="H28" i="64"/>
  <c r="F28" i="64"/>
  <c r="G28" i="64"/>
  <c r="I28" i="64"/>
  <c r="J28" i="64"/>
  <c r="K28" i="64"/>
  <c r="L28" i="64"/>
  <c r="AO28" i="64"/>
  <c r="AP28" i="64"/>
  <c r="AQ28" i="64"/>
  <c r="AR28" i="64"/>
  <c r="E53" i="64"/>
  <c r="G53" i="64"/>
  <c r="H53" i="64"/>
  <c r="F53" i="64"/>
  <c r="I53" i="64"/>
  <c r="J53" i="64"/>
  <c r="K53" i="64"/>
  <c r="L53" i="64"/>
  <c r="M53" i="64"/>
  <c r="N53" i="64"/>
  <c r="O53" i="64"/>
  <c r="P53" i="64"/>
  <c r="Q53" i="64"/>
  <c r="R53" i="64"/>
  <c r="S53" i="64"/>
  <c r="T53" i="64"/>
  <c r="U53" i="64"/>
  <c r="V53" i="64"/>
  <c r="W53" i="64"/>
  <c r="X53" i="64"/>
  <c r="Y53" i="64"/>
  <c r="Z53" i="64"/>
  <c r="AA53" i="64"/>
  <c r="AB53" i="64"/>
  <c r="AC53" i="64"/>
  <c r="AD53" i="64"/>
  <c r="AE53" i="64"/>
  <c r="AF53" i="64"/>
  <c r="AG53" i="64"/>
  <c r="AH53" i="64"/>
  <c r="AI53" i="64"/>
  <c r="AJ53" i="64"/>
  <c r="AK53" i="64"/>
  <c r="AL53" i="64"/>
  <c r="AM53" i="64"/>
  <c r="AN53" i="64"/>
  <c r="AO53" i="64"/>
  <c r="AP53" i="64"/>
  <c r="AQ53" i="64"/>
  <c r="AR53" i="64"/>
  <c r="E39" i="64"/>
  <c r="H39" i="64"/>
  <c r="G39" i="64"/>
  <c r="F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E32" i="64"/>
  <c r="H32" i="64"/>
  <c r="F32" i="64"/>
  <c r="G32" i="64"/>
  <c r="I32" i="64"/>
  <c r="J32" i="64"/>
  <c r="K32" i="64"/>
  <c r="L32" i="64"/>
  <c r="M32" i="64"/>
  <c r="N32" i="64"/>
  <c r="O32" i="64"/>
  <c r="P32" i="64"/>
  <c r="E40" i="64"/>
  <c r="H40" i="64"/>
  <c r="F40" i="64"/>
  <c r="G40" i="64"/>
  <c r="I40" i="64"/>
  <c r="J40" i="64"/>
  <c r="K40" i="64"/>
  <c r="L40" i="64"/>
  <c r="M40" i="64"/>
  <c r="N40" i="64"/>
  <c r="O40" i="64"/>
  <c r="P40" i="64"/>
  <c r="Q40" i="64"/>
  <c r="R40" i="64"/>
  <c r="S40" i="64"/>
  <c r="T40" i="64"/>
  <c r="U40" i="64"/>
  <c r="V40" i="64"/>
  <c r="W40" i="64"/>
  <c r="X40" i="64"/>
  <c r="Y40" i="64"/>
  <c r="Z40" i="64"/>
  <c r="AA40" i="64"/>
  <c r="AB40" i="64"/>
  <c r="AC40" i="64"/>
  <c r="AD40" i="64"/>
  <c r="AE40" i="64"/>
  <c r="AF40" i="64"/>
  <c r="AG40" i="64"/>
  <c r="AH40" i="64"/>
  <c r="AI40" i="64"/>
  <c r="AJ40" i="64"/>
  <c r="AK40" i="64"/>
  <c r="AL40" i="64"/>
  <c r="AM40" i="64"/>
  <c r="AN40" i="64"/>
  <c r="AO40" i="64"/>
  <c r="AP40" i="64"/>
  <c r="AQ40" i="64"/>
  <c r="AR40" i="64"/>
  <c r="E57" i="64"/>
  <c r="H57" i="64"/>
  <c r="F57" i="64"/>
  <c r="G57" i="64"/>
  <c r="I57" i="64"/>
  <c r="J57" i="64"/>
  <c r="K57" i="64"/>
  <c r="L57" i="64"/>
  <c r="M57" i="64"/>
  <c r="N57" i="64"/>
  <c r="O57" i="64"/>
  <c r="P57" i="64"/>
  <c r="Q57" i="64"/>
  <c r="R57" i="64"/>
  <c r="S57" i="64"/>
  <c r="T57" i="64"/>
  <c r="U57" i="64"/>
  <c r="V57" i="64"/>
  <c r="W57" i="64"/>
  <c r="X57" i="64"/>
  <c r="Y57" i="64"/>
  <c r="Z57" i="64"/>
  <c r="AA57" i="64"/>
  <c r="AB57" i="64"/>
  <c r="AC57" i="64"/>
  <c r="AD57" i="64"/>
  <c r="AE57" i="64"/>
  <c r="AF57" i="64"/>
  <c r="AG57" i="64"/>
  <c r="AH57" i="64"/>
  <c r="AI57" i="64"/>
  <c r="AJ57" i="64"/>
  <c r="AK57" i="64"/>
  <c r="AL57" i="64"/>
  <c r="AM57" i="64"/>
  <c r="AN57" i="64"/>
  <c r="AO57" i="64"/>
  <c r="AP57" i="64"/>
  <c r="AQ57" i="64"/>
  <c r="AR57" i="64"/>
  <c r="E36" i="64"/>
  <c r="H36" i="64"/>
  <c r="G36" i="64"/>
  <c r="F36" i="64"/>
  <c r="I36" i="64"/>
  <c r="J36" i="64"/>
  <c r="K36" i="64"/>
  <c r="L36" i="64"/>
  <c r="M36" i="64"/>
  <c r="N36" i="64"/>
  <c r="O36" i="64"/>
  <c r="P36" i="64"/>
  <c r="Q36" i="64"/>
  <c r="R36" i="64"/>
  <c r="S36" i="64"/>
  <c r="T36" i="64"/>
  <c r="E22" i="64"/>
  <c r="F22" i="64"/>
  <c r="AI22" i="64"/>
  <c r="AJ22" i="64"/>
  <c r="AK22" i="64"/>
  <c r="AL22" i="64"/>
  <c r="AM22" i="64"/>
  <c r="AN22" i="64"/>
  <c r="AO22" i="64"/>
  <c r="AP22" i="64"/>
  <c r="AQ22" i="64"/>
  <c r="AR22" i="64"/>
  <c r="E47" i="64"/>
  <c r="H47" i="64"/>
  <c r="F47" i="64"/>
  <c r="G47" i="64"/>
  <c r="I47" i="64"/>
  <c r="J47" i="64"/>
  <c r="K47" i="64"/>
  <c r="L47" i="64"/>
  <c r="M47" i="64"/>
  <c r="N47" i="64"/>
  <c r="O47" i="64"/>
  <c r="P47" i="64"/>
  <c r="Q47" i="64"/>
  <c r="R47" i="64"/>
  <c r="S47" i="64"/>
  <c r="T47" i="64"/>
  <c r="U47" i="64"/>
  <c r="V47" i="64"/>
  <c r="W47" i="64"/>
  <c r="X47" i="64"/>
  <c r="Y47" i="64"/>
  <c r="Z47" i="64"/>
  <c r="AA47" i="64"/>
  <c r="AB47" i="64"/>
  <c r="AC47" i="64"/>
  <c r="AD47" i="64"/>
  <c r="AE47" i="64"/>
  <c r="AF47" i="64"/>
  <c r="AG47" i="64"/>
  <c r="AH47" i="64"/>
  <c r="AI47" i="64"/>
  <c r="AJ47" i="64"/>
  <c r="AK47" i="64"/>
  <c r="AL47" i="64"/>
  <c r="AM47" i="64"/>
  <c r="AN47" i="64"/>
  <c r="AO47" i="64"/>
  <c r="AP47" i="64"/>
  <c r="AQ47" i="64"/>
  <c r="AR47" i="64"/>
  <c r="D113" i="64"/>
  <c r="D105" i="64"/>
  <c r="D97" i="64"/>
  <c r="D89" i="64"/>
  <c r="D81" i="64"/>
  <c r="D109" i="64"/>
  <c r="D101" i="64"/>
  <c r="D93" i="64"/>
  <c r="D85" i="64"/>
  <c r="D77" i="64"/>
  <c r="D107" i="64"/>
  <c r="D96" i="64"/>
  <c r="D86" i="64"/>
  <c r="D75" i="64"/>
  <c r="D106" i="64"/>
  <c r="D95" i="64"/>
  <c r="D84" i="64"/>
  <c r="D104" i="64"/>
  <c r="D94" i="64"/>
  <c r="D83" i="64"/>
  <c r="D111" i="64"/>
  <c r="D100" i="64"/>
  <c r="D90" i="64"/>
  <c r="D79" i="64"/>
  <c r="D110" i="64"/>
  <c r="D99" i="64"/>
  <c r="D88" i="64"/>
  <c r="D78" i="64"/>
  <c r="D98" i="64"/>
  <c r="D92" i="64"/>
  <c r="D91" i="64"/>
  <c r="D114" i="64"/>
  <c r="D87" i="64"/>
  <c r="D108" i="64"/>
  <c r="D80" i="64"/>
  <c r="D103" i="64"/>
  <c r="D76" i="64"/>
  <c r="D82" i="64"/>
  <c r="D112" i="64"/>
  <c r="D102" i="64"/>
  <c r="E43" i="64"/>
  <c r="F43" i="64"/>
  <c r="H43" i="64"/>
  <c r="G43" i="64"/>
  <c r="I43" i="64"/>
  <c r="J43" i="64"/>
  <c r="K43" i="64"/>
  <c r="L43" i="64"/>
  <c r="M43" i="64"/>
  <c r="N43" i="64"/>
  <c r="O43" i="64"/>
  <c r="P43" i="64"/>
  <c r="Q43" i="64"/>
  <c r="R43" i="64"/>
  <c r="S43" i="64"/>
  <c r="T43" i="64"/>
  <c r="U43" i="64"/>
  <c r="V43" i="64"/>
  <c r="W43" i="64"/>
  <c r="X43" i="64"/>
  <c r="Y43" i="64"/>
  <c r="Z43" i="64"/>
  <c r="AA43" i="64"/>
  <c r="AB43" i="64"/>
  <c r="AC43" i="64"/>
  <c r="AD43" i="64"/>
  <c r="AE43" i="64"/>
  <c r="AF43" i="64"/>
  <c r="AG43" i="64"/>
  <c r="AH43" i="64"/>
  <c r="AI43" i="64"/>
  <c r="AJ43" i="64"/>
  <c r="AK43" i="64"/>
  <c r="AL43" i="64"/>
  <c r="AM43" i="64"/>
  <c r="AN43" i="64"/>
  <c r="AO43" i="64"/>
  <c r="AP43" i="64"/>
  <c r="AQ43" i="64"/>
  <c r="AR43" i="64"/>
  <c r="E26" i="64"/>
  <c r="H26" i="64"/>
  <c r="F26" i="64"/>
  <c r="G26" i="64"/>
  <c r="I26" i="64"/>
  <c r="J26" i="64"/>
  <c r="AM26" i="64"/>
  <c r="AN26" i="64"/>
  <c r="AO26" i="64"/>
  <c r="AP26" i="64"/>
  <c r="AQ26" i="64"/>
  <c r="AR26" i="64"/>
  <c r="E44" i="64"/>
  <c r="G44" i="64"/>
  <c r="F44" i="64"/>
  <c r="H44" i="64"/>
  <c r="I44" i="64"/>
  <c r="J44" i="64"/>
  <c r="K44" i="64"/>
  <c r="L44" i="64"/>
  <c r="M44" i="64"/>
  <c r="N44" i="64"/>
  <c r="O44" i="64"/>
  <c r="P44" i="64"/>
  <c r="Q44" i="64"/>
  <c r="R44" i="64"/>
  <c r="S44" i="64"/>
  <c r="T44" i="64"/>
  <c r="U44" i="64"/>
  <c r="V44" i="64"/>
  <c r="W44" i="64"/>
  <c r="X44" i="64"/>
  <c r="Y44" i="64"/>
  <c r="Z44" i="64"/>
  <c r="AA44" i="64"/>
  <c r="AB44" i="64"/>
  <c r="AC44" i="64"/>
  <c r="AD44" i="64"/>
  <c r="AE44" i="64"/>
  <c r="AF44" i="64"/>
  <c r="AG44" i="64"/>
  <c r="AH44" i="64"/>
  <c r="AI44" i="64"/>
  <c r="AJ44" i="64"/>
  <c r="AK44" i="64"/>
  <c r="AL44" i="64"/>
  <c r="AM44" i="64"/>
  <c r="AN44" i="64"/>
  <c r="AO44" i="64"/>
  <c r="AP44" i="64"/>
  <c r="AQ44" i="64"/>
  <c r="AR44" i="64"/>
  <c r="E30" i="64"/>
  <c r="H30" i="64"/>
  <c r="G30" i="64"/>
  <c r="F30" i="64"/>
  <c r="I30" i="64"/>
  <c r="J30" i="64"/>
  <c r="K30" i="64"/>
  <c r="L30" i="64"/>
  <c r="M30" i="64"/>
  <c r="N30" i="64"/>
  <c r="AQ30" i="64"/>
  <c r="AR30" i="64"/>
  <c r="E55" i="64"/>
  <c r="H55" i="64"/>
  <c r="F55" i="64"/>
  <c r="G55" i="64"/>
  <c r="I55" i="64"/>
  <c r="J55" i="64"/>
  <c r="K55" i="64"/>
  <c r="L55" i="64"/>
  <c r="M55" i="64"/>
  <c r="N55" i="64"/>
  <c r="O55" i="64"/>
  <c r="P55" i="64"/>
  <c r="Q55" i="64"/>
  <c r="R55" i="64"/>
  <c r="S55" i="64"/>
  <c r="T55" i="64"/>
  <c r="U55" i="64"/>
  <c r="V55" i="64"/>
  <c r="W55" i="64"/>
  <c r="X55" i="64"/>
  <c r="Y55" i="64"/>
  <c r="Z55" i="64"/>
  <c r="AA55" i="64"/>
  <c r="AB55" i="64"/>
  <c r="AC55" i="64"/>
  <c r="AD55" i="64"/>
  <c r="AE55" i="64"/>
  <c r="AF55" i="64"/>
  <c r="AG55" i="64"/>
  <c r="AH55" i="64"/>
  <c r="AI55" i="64"/>
  <c r="AJ55" i="64"/>
  <c r="AK55" i="64"/>
  <c r="AL55" i="64"/>
  <c r="AM55" i="64"/>
  <c r="AN55" i="64"/>
  <c r="AO55" i="64"/>
  <c r="AP55" i="64"/>
  <c r="AQ55" i="64"/>
  <c r="AR55" i="64"/>
  <c r="E24" i="64"/>
  <c r="H24" i="64"/>
  <c r="F24" i="64"/>
  <c r="G24" i="64"/>
  <c r="AK24" i="64"/>
  <c r="AL24" i="64"/>
  <c r="AM24" i="64"/>
  <c r="AN24" i="64"/>
  <c r="AO24" i="64"/>
  <c r="AP24" i="64"/>
  <c r="AQ24" i="64"/>
  <c r="AR24" i="64"/>
  <c r="E48" i="64"/>
  <c r="H48" i="64"/>
  <c r="F48" i="64"/>
  <c r="G48" i="64"/>
  <c r="I48" i="64"/>
  <c r="J48" i="64"/>
  <c r="K48" i="64"/>
  <c r="L48" i="64"/>
  <c r="M48" i="64"/>
  <c r="N48" i="64"/>
  <c r="O48" i="64"/>
  <c r="P48" i="64"/>
  <c r="Q48" i="64"/>
  <c r="R48" i="64"/>
  <c r="S48" i="64"/>
  <c r="T48" i="64"/>
  <c r="U48" i="64"/>
  <c r="V48" i="64"/>
  <c r="W48" i="64"/>
  <c r="X48" i="64"/>
  <c r="Y48" i="64"/>
  <c r="Z48" i="64"/>
  <c r="AA48" i="64"/>
  <c r="AB48" i="64"/>
  <c r="AC48" i="64"/>
  <c r="AD48" i="64"/>
  <c r="AE48" i="64"/>
  <c r="AF48" i="64"/>
  <c r="AG48" i="64"/>
  <c r="AH48" i="64"/>
  <c r="AI48" i="64"/>
  <c r="AJ48" i="64"/>
  <c r="AK48" i="64"/>
  <c r="AL48" i="64"/>
  <c r="AM48" i="64"/>
  <c r="AN48" i="64"/>
  <c r="AO48" i="64"/>
  <c r="AP48" i="64"/>
  <c r="AQ48" i="64"/>
  <c r="AR48" i="64"/>
  <c r="E34" i="64"/>
  <c r="H34" i="64"/>
  <c r="F34" i="64"/>
  <c r="G34" i="64"/>
  <c r="I34" i="64"/>
  <c r="J34" i="64"/>
  <c r="K34" i="64"/>
  <c r="L34" i="64"/>
  <c r="M34" i="64"/>
  <c r="N34" i="64"/>
  <c r="O34" i="64"/>
  <c r="P34" i="64"/>
  <c r="Q34" i="64"/>
  <c r="R34" i="64"/>
  <c r="E52" i="64"/>
  <c r="G52" i="64"/>
  <c r="F52" i="64"/>
  <c r="H52" i="64"/>
  <c r="I52" i="64"/>
  <c r="J52" i="64"/>
  <c r="K52" i="64"/>
  <c r="L52" i="64"/>
  <c r="M52" i="64"/>
  <c r="N52" i="64"/>
  <c r="O52" i="64"/>
  <c r="P52" i="64"/>
  <c r="Q52" i="64"/>
  <c r="R52" i="64"/>
  <c r="S52" i="64"/>
  <c r="T52" i="64"/>
  <c r="U52" i="64"/>
  <c r="V52" i="64"/>
  <c r="W52" i="64"/>
  <c r="X52" i="64"/>
  <c r="Y52" i="64"/>
  <c r="Z52" i="64"/>
  <c r="AA52" i="64"/>
  <c r="AB52" i="64"/>
  <c r="AC52" i="64"/>
  <c r="AD52" i="64"/>
  <c r="AE52" i="64"/>
  <c r="AF52" i="64"/>
  <c r="AG52" i="64"/>
  <c r="AH52" i="64"/>
  <c r="AI52" i="64"/>
  <c r="AJ52" i="64"/>
  <c r="AK52" i="64"/>
  <c r="AL52" i="64"/>
  <c r="AM52" i="64"/>
  <c r="AN52" i="64"/>
  <c r="AO52" i="64"/>
  <c r="AP52" i="64"/>
  <c r="AQ52" i="64"/>
  <c r="AR52" i="64"/>
  <c r="E38" i="64"/>
  <c r="G38" i="64"/>
  <c r="F38" i="64"/>
  <c r="H38" i="64"/>
  <c r="I38" i="64"/>
  <c r="J38" i="64"/>
  <c r="K38" i="64"/>
  <c r="L38" i="64"/>
  <c r="M38" i="64"/>
  <c r="N38" i="64"/>
  <c r="O38" i="64"/>
  <c r="P38" i="64"/>
  <c r="Q38" i="64"/>
  <c r="R38" i="64"/>
  <c r="S38" i="64"/>
  <c r="T38" i="64"/>
  <c r="U38" i="64"/>
  <c r="V38" i="64"/>
  <c r="D115" i="63"/>
  <c r="D107" i="63"/>
  <c r="D99" i="63"/>
  <c r="D91" i="63"/>
  <c r="D83" i="63"/>
  <c r="D113" i="63"/>
  <c r="D105" i="63"/>
  <c r="D97" i="63"/>
  <c r="D89" i="63"/>
  <c r="D81" i="63"/>
  <c r="D112" i="63"/>
  <c r="D104" i="63"/>
  <c r="D96" i="63"/>
  <c r="D88" i="63"/>
  <c r="D80" i="63"/>
  <c r="D109" i="63"/>
  <c r="D101" i="63"/>
  <c r="D93" i="63"/>
  <c r="D85" i="63"/>
  <c r="D77" i="63"/>
  <c r="D110" i="63"/>
  <c r="D94" i="63"/>
  <c r="D78" i="63"/>
  <c r="D108" i="63"/>
  <c r="D92" i="63"/>
  <c r="D76" i="63"/>
  <c r="D106" i="63"/>
  <c r="D90" i="63"/>
  <c r="D103" i="63"/>
  <c r="D87" i="63"/>
  <c r="D102" i="63"/>
  <c r="D86" i="63"/>
  <c r="D100" i="63"/>
  <c r="D84" i="63"/>
  <c r="D114" i="63"/>
  <c r="D98" i="63"/>
  <c r="D82" i="63"/>
  <c r="D111" i="63"/>
  <c r="D95" i="63"/>
  <c r="D79" i="63"/>
  <c r="E56" i="64"/>
  <c r="F56" i="64"/>
  <c r="H56" i="64"/>
  <c r="G56" i="64"/>
  <c r="I56" i="64"/>
  <c r="J56" i="64"/>
  <c r="K56" i="64"/>
  <c r="L56" i="64"/>
  <c r="M56" i="64"/>
  <c r="N56" i="64"/>
  <c r="O56" i="64"/>
  <c r="P56" i="64"/>
  <c r="Q56" i="64"/>
  <c r="R56" i="64"/>
  <c r="S56" i="64"/>
  <c r="T56" i="64"/>
  <c r="U56" i="64"/>
  <c r="V56" i="64"/>
  <c r="W56" i="64"/>
  <c r="X56" i="64"/>
  <c r="Y56" i="64"/>
  <c r="Z56" i="64"/>
  <c r="AA56" i="64"/>
  <c r="AB56" i="64"/>
  <c r="AC56" i="64"/>
  <c r="AD56" i="64"/>
  <c r="AE56" i="64"/>
  <c r="AF56" i="64"/>
  <c r="AG56" i="64"/>
  <c r="AH56" i="64"/>
  <c r="AI56" i="64"/>
  <c r="AJ56" i="64"/>
  <c r="AK56" i="64"/>
  <c r="AL56" i="64"/>
  <c r="AM56" i="64"/>
  <c r="AN56" i="64"/>
  <c r="AO56" i="64"/>
  <c r="AP56" i="64"/>
  <c r="AQ56" i="64"/>
  <c r="AR56" i="64"/>
  <c r="E51" i="64"/>
  <c r="F51" i="64"/>
  <c r="G51" i="64"/>
  <c r="H51" i="64"/>
  <c r="I51" i="64"/>
  <c r="J51" i="64"/>
  <c r="K51" i="64"/>
  <c r="L51" i="64"/>
  <c r="M51" i="64"/>
  <c r="N51" i="64"/>
  <c r="O51" i="64"/>
  <c r="P51" i="64"/>
  <c r="Q51" i="64"/>
  <c r="R51" i="64"/>
  <c r="S51" i="64"/>
  <c r="T51" i="64"/>
  <c r="U51" i="64"/>
  <c r="V51" i="64"/>
  <c r="W51" i="64"/>
  <c r="X51" i="64"/>
  <c r="Y51" i="64"/>
  <c r="Z51" i="64"/>
  <c r="AA51" i="64"/>
  <c r="AB51" i="64"/>
  <c r="AC51" i="64"/>
  <c r="AD51" i="64"/>
  <c r="AE51" i="64"/>
  <c r="AF51" i="64"/>
  <c r="AG51" i="64"/>
  <c r="AH51" i="64"/>
  <c r="AI51" i="64"/>
  <c r="AJ51" i="64"/>
  <c r="AK51" i="64"/>
  <c r="AL51" i="64"/>
  <c r="AM51" i="64"/>
  <c r="AN51" i="64"/>
  <c r="AO51" i="64"/>
  <c r="AP51" i="64"/>
  <c r="AQ51" i="64"/>
  <c r="AR51" i="64"/>
  <c r="E42" i="64"/>
  <c r="H42" i="64"/>
  <c r="F42" i="64"/>
  <c r="G42" i="64"/>
  <c r="I42" i="64"/>
  <c r="J42" i="64"/>
  <c r="K42" i="64"/>
  <c r="L42" i="64"/>
  <c r="M42" i="64"/>
  <c r="N42" i="64"/>
  <c r="O42" i="64"/>
  <c r="P42" i="64"/>
  <c r="Q42" i="64"/>
  <c r="R42" i="64"/>
  <c r="S42" i="64"/>
  <c r="T42" i="64"/>
  <c r="U42" i="64"/>
  <c r="V42" i="64"/>
  <c r="W42" i="64"/>
  <c r="X42" i="64"/>
  <c r="Y42" i="64"/>
  <c r="Z42" i="64"/>
  <c r="AA42" i="64"/>
  <c r="AB42" i="64"/>
  <c r="AC42" i="64"/>
  <c r="AD42" i="64"/>
  <c r="AE42" i="64"/>
  <c r="AF42" i="64"/>
  <c r="AG42" i="64"/>
  <c r="AH42" i="64"/>
  <c r="AI42" i="64"/>
  <c r="AJ42" i="64"/>
  <c r="AK42" i="64"/>
  <c r="AL42" i="64"/>
  <c r="AM42" i="64"/>
  <c r="AN42" i="64"/>
  <c r="AO42" i="64"/>
  <c r="AP42" i="64"/>
  <c r="AQ42" i="64"/>
  <c r="AR42" i="64"/>
  <c r="E21" i="64"/>
  <c r="AH21" i="64"/>
  <c r="AI21" i="64"/>
  <c r="AJ21" i="64"/>
  <c r="AK21" i="64"/>
  <c r="AL21" i="64"/>
  <c r="AM21" i="64"/>
  <c r="AN21" i="64"/>
  <c r="AO21" i="64"/>
  <c r="AP21" i="64"/>
  <c r="AQ21" i="64"/>
  <c r="AR21" i="64"/>
  <c r="E46" i="64"/>
  <c r="G46" i="64"/>
  <c r="F46" i="64"/>
  <c r="H46" i="64"/>
  <c r="I46" i="64"/>
  <c r="J46" i="64"/>
  <c r="K46" i="64"/>
  <c r="L46" i="64"/>
  <c r="M46" i="64"/>
  <c r="N46" i="64"/>
  <c r="O46" i="64"/>
  <c r="P46" i="64"/>
  <c r="Q46" i="64"/>
  <c r="R46" i="64"/>
  <c r="S46" i="64"/>
  <c r="T46" i="64"/>
  <c r="U46" i="64"/>
  <c r="V46" i="64"/>
  <c r="W46" i="64"/>
  <c r="X46" i="64"/>
  <c r="Y46" i="64"/>
  <c r="Z46" i="64"/>
  <c r="AA46" i="64"/>
  <c r="AB46" i="64"/>
  <c r="AC46" i="64"/>
  <c r="AD46" i="64"/>
  <c r="AE46" i="64"/>
  <c r="AF46" i="64"/>
  <c r="AG46" i="64"/>
  <c r="AH46" i="64"/>
  <c r="AI46" i="64"/>
  <c r="AJ46" i="64"/>
  <c r="AK46" i="64"/>
  <c r="AL46" i="64"/>
  <c r="AM46" i="64"/>
  <c r="AN46" i="64"/>
  <c r="AO46" i="64"/>
  <c r="AP46" i="64"/>
  <c r="AQ46" i="64"/>
  <c r="AR46" i="64"/>
  <c r="E45" i="64"/>
  <c r="G45" i="64"/>
  <c r="H45" i="64"/>
  <c r="F45" i="64"/>
  <c r="I45" i="64"/>
  <c r="J45" i="64"/>
  <c r="K45" i="64"/>
  <c r="L45" i="64"/>
  <c r="M45" i="64"/>
  <c r="N45" i="64"/>
  <c r="O45" i="64"/>
  <c r="P45" i="64"/>
  <c r="Q45" i="64"/>
  <c r="R45" i="64"/>
  <c r="S45" i="64"/>
  <c r="T45" i="64"/>
  <c r="U45" i="64"/>
  <c r="V45" i="64"/>
  <c r="W45" i="64"/>
  <c r="X45" i="64"/>
  <c r="Y45" i="64"/>
  <c r="Z45" i="64"/>
  <c r="AA45" i="64"/>
  <c r="AB45" i="64"/>
  <c r="AC45" i="64"/>
  <c r="AD45" i="64"/>
  <c r="AE45" i="64"/>
  <c r="AF45" i="64"/>
  <c r="AG45" i="64"/>
  <c r="AH45" i="64"/>
  <c r="AI45" i="64"/>
  <c r="AJ45" i="64"/>
  <c r="AK45" i="64"/>
  <c r="AL45" i="64"/>
  <c r="AM45" i="64"/>
  <c r="AN45" i="64"/>
  <c r="AO45" i="64"/>
  <c r="AP45" i="64"/>
  <c r="AQ45" i="64"/>
  <c r="AR45" i="64"/>
  <c r="D20" i="62" a="1"/>
  <c r="E27" i="64"/>
  <c r="F27" i="64"/>
  <c r="H27" i="64"/>
  <c r="G27" i="64"/>
  <c r="I27" i="64"/>
  <c r="J27" i="64"/>
  <c r="K27" i="64"/>
  <c r="AN27" i="64"/>
  <c r="AO27" i="64"/>
  <c r="AP27" i="64"/>
  <c r="AQ27" i="64"/>
  <c r="AR27" i="64"/>
  <c r="E25" i="64"/>
  <c r="F25" i="64"/>
  <c r="H25" i="64"/>
  <c r="G25" i="64"/>
  <c r="I25" i="64"/>
  <c r="AL25" i="64"/>
  <c r="AM25" i="64"/>
  <c r="AN25" i="64"/>
  <c r="AO25" i="64"/>
  <c r="AP25" i="64"/>
  <c r="AQ25" i="64"/>
  <c r="AR25" i="64"/>
  <c r="E50" i="64"/>
  <c r="H50" i="64"/>
  <c r="F50" i="64"/>
  <c r="G50" i="64"/>
  <c r="I50" i="64"/>
  <c r="J50" i="64"/>
  <c r="K50" i="64"/>
  <c r="L50" i="64"/>
  <c r="M50" i="64"/>
  <c r="N50" i="64"/>
  <c r="O50" i="64"/>
  <c r="P50" i="64"/>
  <c r="Q50" i="64"/>
  <c r="R50" i="64"/>
  <c r="S50" i="64"/>
  <c r="T50" i="64"/>
  <c r="U50" i="64"/>
  <c r="V50" i="64"/>
  <c r="W50" i="64"/>
  <c r="X50" i="64"/>
  <c r="Y50" i="64"/>
  <c r="Z50" i="64"/>
  <c r="AA50" i="64"/>
  <c r="AB50" i="64"/>
  <c r="AC50" i="64"/>
  <c r="AD50" i="64"/>
  <c r="AE50" i="64"/>
  <c r="AF50" i="64"/>
  <c r="AG50" i="64"/>
  <c r="AH50" i="64"/>
  <c r="AI50" i="64"/>
  <c r="AJ50" i="64"/>
  <c r="AK50" i="64"/>
  <c r="AL50" i="64"/>
  <c r="AM50" i="64"/>
  <c r="AN50" i="64"/>
  <c r="AO50" i="64"/>
  <c r="AP50" i="64"/>
  <c r="AQ50" i="64"/>
  <c r="AR50" i="64"/>
  <c r="E29" i="64"/>
  <c r="H29" i="64"/>
  <c r="G29" i="64"/>
  <c r="F29" i="64"/>
  <c r="I29" i="64"/>
  <c r="J29" i="64"/>
  <c r="K29" i="64"/>
  <c r="L29" i="64"/>
  <c r="M29" i="64"/>
  <c r="AP29" i="64"/>
  <c r="AQ29" i="64"/>
  <c r="AR29" i="64"/>
  <c r="E54" i="64"/>
  <c r="H54" i="64"/>
  <c r="G54" i="64"/>
  <c r="F54" i="64"/>
  <c r="I54" i="64"/>
  <c r="J54" i="64"/>
  <c r="K54" i="64"/>
  <c r="L54" i="64"/>
  <c r="M54" i="64"/>
  <c r="N54" i="64"/>
  <c r="O54" i="64"/>
  <c r="P54" i="64"/>
  <c r="Q54" i="64"/>
  <c r="R54" i="64"/>
  <c r="S54" i="64"/>
  <c r="T54" i="64"/>
  <c r="U54" i="64"/>
  <c r="V54" i="64"/>
  <c r="W54" i="64"/>
  <c r="X54" i="64"/>
  <c r="Y54" i="64"/>
  <c r="Z54" i="64"/>
  <c r="AA54" i="64"/>
  <c r="AB54" i="64"/>
  <c r="AC54" i="64"/>
  <c r="AD54" i="64"/>
  <c r="AE54" i="64"/>
  <c r="AF54" i="64"/>
  <c r="AG54" i="64"/>
  <c r="AH54" i="64"/>
  <c r="AI54" i="64"/>
  <c r="AJ54" i="64"/>
  <c r="AK54" i="64"/>
  <c r="AL54" i="64"/>
  <c r="AM54" i="64"/>
  <c r="AN54" i="64"/>
  <c r="AO54" i="64"/>
  <c r="AP54" i="64"/>
  <c r="AQ54" i="64"/>
  <c r="AR54" i="64"/>
  <c r="AG20" i="64"/>
  <c r="AH20" i="64"/>
  <c r="AI20" i="64"/>
  <c r="AJ20" i="64"/>
  <c r="AK20" i="64"/>
  <c r="AL20" i="64"/>
  <c r="AM20" i="64"/>
  <c r="AN20" i="64"/>
  <c r="AO20" i="64"/>
  <c r="AP20" i="64"/>
  <c r="AQ20" i="64"/>
  <c r="AR20" i="64"/>
  <c r="D111" i="62"/>
  <c r="D103" i="62"/>
  <c r="D95" i="62"/>
  <c r="D87" i="62"/>
  <c r="D79" i="62"/>
  <c r="D110" i="62"/>
  <c r="D102" i="62"/>
  <c r="D94" i="62"/>
  <c r="D86" i="62"/>
  <c r="D78" i="62"/>
  <c r="D109" i="62"/>
  <c r="D101" i="62"/>
  <c r="D93" i="62"/>
  <c r="D85" i="62"/>
  <c r="D77" i="62"/>
  <c r="D108" i="62"/>
  <c r="D100" i="62"/>
  <c r="D92" i="62"/>
  <c r="D84" i="62"/>
  <c r="D76" i="62"/>
  <c r="D107" i="62"/>
  <c r="D99" i="62"/>
  <c r="D91" i="62"/>
  <c r="D83" i="62"/>
  <c r="D75" i="62"/>
  <c r="D114" i="62"/>
  <c r="D106" i="62"/>
  <c r="D98" i="62"/>
  <c r="D90" i="62"/>
  <c r="D82" i="62"/>
  <c r="D88" i="62"/>
  <c r="D113" i="62"/>
  <c r="D81" i="62"/>
  <c r="D112" i="62"/>
  <c r="D80" i="62"/>
  <c r="D105" i="62"/>
  <c r="D104" i="62"/>
  <c r="D97" i="62"/>
  <c r="D96" i="62"/>
  <c r="D89" i="62"/>
  <c r="E59" i="64"/>
  <c r="F59" i="64"/>
  <c r="G59" i="64"/>
  <c r="H59" i="64"/>
  <c r="I59" i="64"/>
  <c r="J59" i="64"/>
  <c r="K59" i="64"/>
  <c r="L59" i="64"/>
  <c r="M59" i="64"/>
  <c r="N59" i="64"/>
  <c r="O59" i="64"/>
  <c r="P59" i="64"/>
  <c r="Q59" i="64"/>
  <c r="R59" i="64"/>
  <c r="S59" i="64"/>
  <c r="T59" i="64"/>
  <c r="U59" i="64"/>
  <c r="V59" i="64"/>
  <c r="W59" i="64"/>
  <c r="X59" i="64"/>
  <c r="Y59" i="64"/>
  <c r="Z59" i="64"/>
  <c r="AA59" i="64"/>
  <c r="AB59" i="64"/>
  <c r="AC59" i="64"/>
  <c r="AD59" i="64"/>
  <c r="AE59" i="64"/>
  <c r="AF59" i="64"/>
  <c r="AG59" i="64"/>
  <c r="AH59" i="64"/>
  <c r="AI59" i="64"/>
  <c r="AJ59" i="64"/>
  <c r="AK59" i="64"/>
  <c r="AL59" i="64"/>
  <c r="AM59" i="64"/>
  <c r="AN59" i="64"/>
  <c r="AO59" i="64"/>
  <c r="AP59" i="64"/>
  <c r="AQ59" i="64"/>
  <c r="AR59" i="64"/>
  <c r="E33" i="64"/>
  <c r="F33" i="64"/>
  <c r="H33" i="64"/>
  <c r="G33" i="64"/>
  <c r="I33" i="64"/>
  <c r="J33" i="64"/>
  <c r="K33" i="64"/>
  <c r="L33" i="64"/>
  <c r="M33" i="64"/>
  <c r="N33" i="64"/>
  <c r="O33" i="64"/>
  <c r="P33" i="64"/>
  <c r="Q33" i="64"/>
  <c r="E58" i="64"/>
  <c r="H58" i="64"/>
  <c r="F58" i="64"/>
  <c r="G58" i="64"/>
  <c r="I58" i="64"/>
  <c r="J58" i="64"/>
  <c r="K58" i="64"/>
  <c r="L58" i="64"/>
  <c r="M58" i="64"/>
  <c r="N58" i="64"/>
  <c r="O58" i="64"/>
  <c r="P58" i="64"/>
  <c r="Q58" i="64"/>
  <c r="R58" i="64"/>
  <c r="S58" i="64"/>
  <c r="T58" i="64"/>
  <c r="U58" i="64"/>
  <c r="V58" i="64"/>
  <c r="W58" i="64"/>
  <c r="X58" i="64"/>
  <c r="Y58" i="64"/>
  <c r="Z58" i="64"/>
  <c r="AA58" i="64"/>
  <c r="AB58" i="64"/>
  <c r="AC58" i="64"/>
  <c r="AD58" i="64"/>
  <c r="AE58" i="64"/>
  <c r="AF58" i="64"/>
  <c r="AG58" i="64"/>
  <c r="AH58" i="64"/>
  <c r="AI58" i="64"/>
  <c r="AJ58" i="64"/>
  <c r="AK58" i="64"/>
  <c r="AL58" i="64"/>
  <c r="AM58" i="64"/>
  <c r="AN58" i="64"/>
  <c r="AO58" i="64"/>
  <c r="AP58" i="64"/>
  <c r="AQ58" i="64"/>
  <c r="AR58" i="64"/>
  <c r="E37" i="64"/>
  <c r="G37" i="64"/>
  <c r="H37" i="64"/>
  <c r="F37" i="64"/>
  <c r="I37" i="64"/>
  <c r="J37" i="64"/>
  <c r="K37" i="64"/>
  <c r="L37" i="64"/>
  <c r="M37" i="64"/>
  <c r="N37" i="64"/>
  <c r="O37" i="64"/>
  <c r="P37" i="64"/>
  <c r="Q37" i="64"/>
  <c r="R37" i="64"/>
  <c r="S37" i="64"/>
  <c r="T37" i="64"/>
  <c r="U37" i="64"/>
  <c r="E23" i="64"/>
  <c r="G23" i="64"/>
  <c r="F23" i="64"/>
  <c r="AJ23" i="64"/>
  <c r="AK23" i="64"/>
  <c r="AL23" i="64"/>
  <c r="AM23" i="64"/>
  <c r="AN23" i="64"/>
  <c r="AO23" i="64"/>
  <c r="AP23" i="64"/>
  <c r="AQ23" i="64"/>
  <c r="AR23" i="64"/>
  <c r="D53" i="63"/>
  <c r="D52" i="63"/>
  <c r="D44" i="63"/>
  <c r="D36" i="63"/>
  <c r="D28" i="63"/>
  <c r="D20" i="63"/>
  <c r="D59" i="63"/>
  <c r="D51" i="63"/>
  <c r="D43" i="63"/>
  <c r="D35" i="63"/>
  <c r="D27" i="63"/>
  <c r="D58" i="63"/>
  <c r="D50" i="63"/>
  <c r="D42" i="63"/>
  <c r="D34" i="63"/>
  <c r="D26" i="63"/>
  <c r="D57" i="63"/>
  <c r="D49" i="63"/>
  <c r="D41" i="63"/>
  <c r="D33" i="63"/>
  <c r="D25" i="63"/>
  <c r="D56" i="63"/>
  <c r="D48" i="63"/>
  <c r="D40" i="63"/>
  <c r="D32" i="63"/>
  <c r="D24" i="63"/>
  <c r="D55" i="63"/>
  <c r="D47" i="63"/>
  <c r="D39" i="63"/>
  <c r="D31" i="63"/>
  <c r="D23" i="63"/>
  <c r="D38" i="63"/>
  <c r="D37" i="63"/>
  <c r="D30" i="63"/>
  <c r="D29" i="63"/>
  <c r="D22" i="63"/>
  <c r="D54" i="63"/>
  <c r="D21" i="63"/>
  <c r="D46" i="63"/>
  <c r="D45" i="63"/>
  <c r="F49" i="63" l="1"/>
  <c r="E49" i="63"/>
  <c r="G49" i="63"/>
  <c r="H49" i="63"/>
  <c r="I49" i="63"/>
  <c r="J49" i="63"/>
  <c r="K49" i="63"/>
  <c r="L49" i="63"/>
  <c r="M49" i="63"/>
  <c r="N49" i="63"/>
  <c r="O49" i="63"/>
  <c r="P49" i="63"/>
  <c r="Q49" i="63"/>
  <c r="R49" i="63"/>
  <c r="S49" i="63"/>
  <c r="T49" i="63"/>
  <c r="U49" i="63"/>
  <c r="V49" i="63"/>
  <c r="W49" i="63"/>
  <c r="X49" i="63"/>
  <c r="Y49" i="63"/>
  <c r="Z49" i="63"/>
  <c r="AA49" i="63"/>
  <c r="AB49" i="63"/>
  <c r="AC49" i="63"/>
  <c r="AD49" i="63"/>
  <c r="AE49" i="63"/>
  <c r="AF49" i="63"/>
  <c r="AG49" i="63"/>
  <c r="AH49" i="63"/>
  <c r="AI49" i="63"/>
  <c r="AJ49" i="63"/>
  <c r="AK49" i="63"/>
  <c r="AL49" i="63"/>
  <c r="AM49" i="63"/>
  <c r="AN49" i="63"/>
  <c r="AO49" i="63"/>
  <c r="AP49" i="63"/>
  <c r="AQ49" i="63"/>
  <c r="AR49" i="63"/>
  <c r="F52" i="63"/>
  <c r="E52" i="63"/>
  <c r="G52" i="63"/>
  <c r="H52" i="63"/>
  <c r="I52" i="63"/>
  <c r="J52" i="63"/>
  <c r="K52" i="63"/>
  <c r="L52" i="63"/>
  <c r="M52" i="63"/>
  <c r="N52" i="63"/>
  <c r="O52" i="63"/>
  <c r="P52" i="63"/>
  <c r="Q52" i="63"/>
  <c r="R52" i="63"/>
  <c r="S52" i="63"/>
  <c r="T52" i="63"/>
  <c r="U52" i="63"/>
  <c r="V52" i="63"/>
  <c r="W52" i="63"/>
  <c r="X52" i="63"/>
  <c r="Y52" i="63"/>
  <c r="Z52" i="63"/>
  <c r="AA52" i="63"/>
  <c r="AB52" i="63"/>
  <c r="AC52" i="63"/>
  <c r="AD52" i="63"/>
  <c r="AE52" i="63"/>
  <c r="AF52" i="63"/>
  <c r="AG52" i="63"/>
  <c r="AH52" i="63"/>
  <c r="AI52" i="63"/>
  <c r="AJ52" i="63"/>
  <c r="AK52" i="63"/>
  <c r="AL52" i="63"/>
  <c r="AM52" i="63"/>
  <c r="AN52" i="63"/>
  <c r="AO52" i="63"/>
  <c r="AP52" i="63"/>
  <c r="AQ52" i="63"/>
  <c r="AR52" i="63"/>
  <c r="E112" i="62"/>
  <c r="F112" i="62"/>
  <c r="G112" i="62"/>
  <c r="H112" i="62"/>
  <c r="I112" i="62"/>
  <c r="J112" i="62"/>
  <c r="K112" i="62"/>
  <c r="L112" i="62"/>
  <c r="M112" i="62"/>
  <c r="N112" i="62"/>
  <c r="O112" i="62"/>
  <c r="P112" i="62"/>
  <c r="Q112" i="62"/>
  <c r="R112" i="62"/>
  <c r="S112" i="62"/>
  <c r="T112" i="62"/>
  <c r="U112" i="62"/>
  <c r="V112" i="62"/>
  <c r="W112" i="62"/>
  <c r="X112" i="62"/>
  <c r="Y112" i="62"/>
  <c r="Z112" i="62"/>
  <c r="AA112" i="62"/>
  <c r="AB112" i="62"/>
  <c r="AC112" i="62"/>
  <c r="AD112" i="62"/>
  <c r="AE112" i="62"/>
  <c r="AF112" i="62"/>
  <c r="AG112" i="62"/>
  <c r="AH112" i="62"/>
  <c r="AI112" i="62"/>
  <c r="AJ112" i="62"/>
  <c r="AK112" i="62"/>
  <c r="AL112" i="62"/>
  <c r="AM112" i="62"/>
  <c r="AN112" i="62"/>
  <c r="AO112" i="62"/>
  <c r="AP112" i="62"/>
  <c r="AR112" i="62"/>
  <c r="AQ112" i="62"/>
  <c r="E114" i="62"/>
  <c r="F114" i="62"/>
  <c r="G114" i="62"/>
  <c r="H114" i="62"/>
  <c r="I114" i="62"/>
  <c r="J114" i="62"/>
  <c r="K114" i="62"/>
  <c r="L114" i="62"/>
  <c r="M114" i="62"/>
  <c r="N114" i="62"/>
  <c r="O114" i="62"/>
  <c r="P114" i="62"/>
  <c r="Q114" i="62"/>
  <c r="R114" i="62"/>
  <c r="S114" i="62"/>
  <c r="T114" i="62"/>
  <c r="U114" i="62"/>
  <c r="V114" i="62"/>
  <c r="W114" i="62"/>
  <c r="X114" i="62"/>
  <c r="Y114" i="62"/>
  <c r="Z114" i="62"/>
  <c r="AA114" i="62"/>
  <c r="AB114" i="62"/>
  <c r="AC114" i="62"/>
  <c r="AD114" i="62"/>
  <c r="AE114" i="62"/>
  <c r="AF114" i="62"/>
  <c r="AG114" i="62"/>
  <c r="AH114" i="62"/>
  <c r="AI114" i="62"/>
  <c r="AJ114" i="62"/>
  <c r="AK114" i="62"/>
  <c r="AL114" i="62"/>
  <c r="AM114" i="62"/>
  <c r="AN114" i="62"/>
  <c r="AO114" i="62"/>
  <c r="AP114" i="62"/>
  <c r="AQ114" i="62"/>
  <c r="AR114" i="62"/>
  <c r="E92" i="62"/>
  <c r="F92" i="62"/>
  <c r="G92" i="62"/>
  <c r="H92" i="62"/>
  <c r="I92" i="62"/>
  <c r="J92" i="62"/>
  <c r="K92" i="62"/>
  <c r="L92" i="62"/>
  <c r="M92" i="62"/>
  <c r="N92" i="62"/>
  <c r="O92" i="62"/>
  <c r="P92" i="62"/>
  <c r="Q92" i="62"/>
  <c r="R92" i="62"/>
  <c r="S92" i="62"/>
  <c r="T92" i="62"/>
  <c r="U92" i="62"/>
  <c r="AG92" i="62"/>
  <c r="AH92" i="62"/>
  <c r="AI92" i="62"/>
  <c r="AJ92" i="62"/>
  <c r="AK92" i="62"/>
  <c r="AL92" i="62"/>
  <c r="AM92" i="62"/>
  <c r="AN92" i="62"/>
  <c r="AO92" i="62"/>
  <c r="AP92" i="62"/>
  <c r="AQ92" i="62"/>
  <c r="AR92" i="62"/>
  <c r="E78" i="62"/>
  <c r="F78" i="62"/>
  <c r="G78" i="62"/>
  <c r="S78" i="62"/>
  <c r="T78" i="62"/>
  <c r="U78" i="62"/>
  <c r="V78" i="62"/>
  <c r="W78" i="62"/>
  <c r="X78" i="62"/>
  <c r="Y78" i="62"/>
  <c r="Z78" i="62"/>
  <c r="AA78" i="62"/>
  <c r="AB78" i="62"/>
  <c r="AC78" i="62"/>
  <c r="AD78" i="62"/>
  <c r="AE78" i="62"/>
  <c r="AF78" i="62"/>
  <c r="AG78" i="62"/>
  <c r="AH78" i="62"/>
  <c r="AI78" i="62"/>
  <c r="AJ78" i="62"/>
  <c r="AK78" i="62"/>
  <c r="AL78" i="62"/>
  <c r="AM78" i="62"/>
  <c r="AN78" i="62"/>
  <c r="AO78" i="62"/>
  <c r="AP78" i="62"/>
  <c r="AQ78" i="62"/>
  <c r="AR78" i="62"/>
  <c r="E103" i="62"/>
  <c r="F103" i="62"/>
  <c r="G103" i="62"/>
  <c r="H103" i="62"/>
  <c r="I103" i="62"/>
  <c r="J103" i="62"/>
  <c r="K103" i="62"/>
  <c r="L103" i="62"/>
  <c r="M103" i="62"/>
  <c r="N103" i="62"/>
  <c r="O103" i="62"/>
  <c r="P103" i="62"/>
  <c r="Q103" i="62"/>
  <c r="R103" i="62"/>
  <c r="S103" i="62"/>
  <c r="T103" i="62"/>
  <c r="U103" i="62"/>
  <c r="V103" i="62"/>
  <c r="W103" i="62"/>
  <c r="X103" i="62"/>
  <c r="Y103" i="62"/>
  <c r="Z103" i="62"/>
  <c r="AA103" i="62"/>
  <c r="AB103" i="62"/>
  <c r="AC103" i="62"/>
  <c r="AD103" i="62"/>
  <c r="AE103" i="62"/>
  <c r="AF103" i="62"/>
  <c r="AG103" i="62"/>
  <c r="AH103" i="62"/>
  <c r="AI103" i="62"/>
  <c r="AJ103" i="62"/>
  <c r="AK103" i="62"/>
  <c r="AL103" i="62"/>
  <c r="AM103" i="62"/>
  <c r="AN103" i="62"/>
  <c r="AO103" i="62"/>
  <c r="AP103" i="62"/>
  <c r="AQ103" i="62"/>
  <c r="AR103" i="62"/>
  <c r="E111" i="63"/>
  <c r="G111" i="63"/>
  <c r="F111" i="63"/>
  <c r="H111" i="63"/>
  <c r="I111" i="63"/>
  <c r="J111" i="63"/>
  <c r="K111" i="63"/>
  <c r="L111" i="63"/>
  <c r="M111" i="63"/>
  <c r="N111" i="63"/>
  <c r="O111" i="63"/>
  <c r="P111" i="63"/>
  <c r="Q111" i="63"/>
  <c r="R111" i="63"/>
  <c r="S111" i="63"/>
  <c r="T111" i="63"/>
  <c r="U111" i="63"/>
  <c r="V111" i="63"/>
  <c r="W111" i="63"/>
  <c r="X111" i="63"/>
  <c r="Y111" i="63"/>
  <c r="Z111" i="63"/>
  <c r="AA111" i="63"/>
  <c r="AB111" i="63"/>
  <c r="AC111" i="63"/>
  <c r="AD111" i="63"/>
  <c r="AE111" i="63"/>
  <c r="AF111" i="63"/>
  <c r="AG111" i="63"/>
  <c r="AH111" i="63"/>
  <c r="AI111" i="63"/>
  <c r="AJ111" i="63"/>
  <c r="AK111" i="63"/>
  <c r="AL111" i="63"/>
  <c r="AM111" i="63"/>
  <c r="AN111" i="63"/>
  <c r="AO111" i="63"/>
  <c r="AP111" i="63"/>
  <c r="AQ111" i="63"/>
  <c r="AR111" i="63"/>
  <c r="E87" i="63"/>
  <c r="G87" i="63"/>
  <c r="F87" i="63"/>
  <c r="H87" i="63"/>
  <c r="I87" i="63"/>
  <c r="J87" i="63"/>
  <c r="K87" i="63"/>
  <c r="L87" i="63"/>
  <c r="M87" i="63"/>
  <c r="N87" i="63"/>
  <c r="O87" i="63"/>
  <c r="P87" i="63"/>
  <c r="Q87" i="63"/>
  <c r="R87" i="63"/>
  <c r="S87" i="63"/>
  <c r="T87" i="63"/>
  <c r="U87" i="63"/>
  <c r="V87" i="63"/>
  <c r="W87" i="63"/>
  <c r="X87" i="63"/>
  <c r="Y87" i="63"/>
  <c r="Z87" i="63"/>
  <c r="AA87" i="63"/>
  <c r="AB87" i="63"/>
  <c r="AC87" i="63"/>
  <c r="AD87" i="63"/>
  <c r="AE87" i="63"/>
  <c r="AF87" i="63"/>
  <c r="AG87" i="63"/>
  <c r="AH87" i="63"/>
  <c r="AI87" i="63"/>
  <c r="AJ87" i="63"/>
  <c r="AK87" i="63"/>
  <c r="AL87" i="63"/>
  <c r="AM87" i="63"/>
  <c r="AN87" i="63"/>
  <c r="AO87" i="63"/>
  <c r="AP87" i="63"/>
  <c r="AQ87" i="63"/>
  <c r="AR87" i="63"/>
  <c r="E94" i="63"/>
  <c r="G94" i="63"/>
  <c r="F94" i="63"/>
  <c r="H94" i="63"/>
  <c r="I94" i="63"/>
  <c r="J94" i="63"/>
  <c r="K94" i="63"/>
  <c r="L94" i="63"/>
  <c r="M94" i="63"/>
  <c r="N94" i="63"/>
  <c r="O94" i="63"/>
  <c r="P94" i="63"/>
  <c r="Q94" i="63"/>
  <c r="R94" i="63"/>
  <c r="S94" i="63"/>
  <c r="T94" i="63"/>
  <c r="U94" i="63"/>
  <c r="V94" i="63"/>
  <c r="W94" i="63"/>
  <c r="X94" i="63"/>
  <c r="Y94" i="63"/>
  <c r="Z94" i="63"/>
  <c r="AA94" i="63"/>
  <c r="AB94" i="63"/>
  <c r="AC94" i="63"/>
  <c r="AD94" i="63"/>
  <c r="AE94" i="63"/>
  <c r="AF94" i="63"/>
  <c r="AG94" i="63"/>
  <c r="AH94" i="63"/>
  <c r="AI94" i="63"/>
  <c r="AJ94" i="63"/>
  <c r="AK94" i="63"/>
  <c r="AL94" i="63"/>
  <c r="AM94" i="63"/>
  <c r="AN94" i="63"/>
  <c r="AO94" i="63"/>
  <c r="AP94" i="63"/>
  <c r="AQ94" i="63"/>
  <c r="AR94" i="63"/>
  <c r="E88" i="63"/>
  <c r="G88" i="63"/>
  <c r="F88" i="63"/>
  <c r="H88" i="63"/>
  <c r="I88" i="63"/>
  <c r="J88" i="63"/>
  <c r="K88" i="63"/>
  <c r="L88" i="63"/>
  <c r="M88" i="63"/>
  <c r="N88" i="63"/>
  <c r="O88" i="63"/>
  <c r="P88" i="63"/>
  <c r="Q88" i="63"/>
  <c r="R88" i="63"/>
  <c r="S88" i="63"/>
  <c r="T88" i="63"/>
  <c r="U88" i="63"/>
  <c r="V88" i="63"/>
  <c r="W88" i="63"/>
  <c r="X88" i="63"/>
  <c r="Y88" i="63"/>
  <c r="Z88" i="63"/>
  <c r="AA88" i="63"/>
  <c r="AB88" i="63"/>
  <c r="AC88" i="63"/>
  <c r="AD88" i="63"/>
  <c r="AE88" i="63"/>
  <c r="AF88" i="63"/>
  <c r="AG88" i="63"/>
  <c r="AH88" i="63"/>
  <c r="AI88" i="63"/>
  <c r="AJ88" i="63"/>
  <c r="AK88" i="63"/>
  <c r="AL88" i="63"/>
  <c r="AM88" i="63"/>
  <c r="AN88" i="63"/>
  <c r="AO88" i="63"/>
  <c r="AP88" i="63"/>
  <c r="AQ88" i="63"/>
  <c r="AR88" i="63"/>
  <c r="E113" i="63"/>
  <c r="G113" i="63"/>
  <c r="F113" i="63"/>
  <c r="H113" i="63"/>
  <c r="I113" i="63"/>
  <c r="J113" i="63"/>
  <c r="K113" i="63"/>
  <c r="L113" i="63"/>
  <c r="M113" i="63"/>
  <c r="N113" i="63"/>
  <c r="O113" i="63"/>
  <c r="P113" i="63"/>
  <c r="Q113" i="63"/>
  <c r="R113" i="63"/>
  <c r="S113" i="63"/>
  <c r="T113" i="63"/>
  <c r="U113" i="63"/>
  <c r="V113" i="63"/>
  <c r="W113" i="63"/>
  <c r="X113" i="63"/>
  <c r="Y113" i="63"/>
  <c r="Z113" i="63"/>
  <c r="AA113" i="63"/>
  <c r="AB113" i="63"/>
  <c r="AC113" i="63"/>
  <c r="AD113" i="63"/>
  <c r="AE113" i="63"/>
  <c r="AF113" i="63"/>
  <c r="AG113" i="63"/>
  <c r="AH113" i="63"/>
  <c r="AI113" i="63"/>
  <c r="AJ113" i="63"/>
  <c r="AK113" i="63"/>
  <c r="AL113" i="63"/>
  <c r="AM113" i="63"/>
  <c r="AN113" i="63"/>
  <c r="AO113" i="63"/>
  <c r="AP113" i="63"/>
  <c r="AQ113" i="63"/>
  <c r="AR113" i="63"/>
  <c r="F82" i="64"/>
  <c r="E82" i="64"/>
  <c r="G82" i="64"/>
  <c r="H82" i="64"/>
  <c r="I82" i="64"/>
  <c r="J82" i="64"/>
  <c r="K82" i="64"/>
  <c r="AG82" i="64"/>
  <c r="AH82" i="64"/>
  <c r="AI82" i="64"/>
  <c r="AJ82" i="64"/>
  <c r="AK82" i="64"/>
  <c r="AL82" i="64"/>
  <c r="AM82" i="64"/>
  <c r="AN82" i="64"/>
  <c r="AO82" i="64"/>
  <c r="AP82" i="64"/>
  <c r="AQ82" i="64"/>
  <c r="AR82" i="64"/>
  <c r="F92" i="64"/>
  <c r="E92" i="64"/>
  <c r="G92" i="64"/>
  <c r="H92" i="64"/>
  <c r="I92" i="64"/>
  <c r="J92" i="64"/>
  <c r="K92" i="64"/>
  <c r="L92" i="64"/>
  <c r="M92" i="64"/>
  <c r="N92" i="64"/>
  <c r="O92" i="64"/>
  <c r="P92" i="64"/>
  <c r="Q92" i="64"/>
  <c r="R92" i="64"/>
  <c r="S92" i="64"/>
  <c r="T92" i="64"/>
  <c r="U92" i="64"/>
  <c r="AQ92" i="64"/>
  <c r="AR92" i="64"/>
  <c r="F100" i="64"/>
  <c r="E100" i="64"/>
  <c r="G100" i="64"/>
  <c r="H100" i="64"/>
  <c r="I100" i="64"/>
  <c r="J100" i="64"/>
  <c r="K100" i="64"/>
  <c r="L100" i="64"/>
  <c r="M100" i="64"/>
  <c r="N100" i="64"/>
  <c r="O100" i="64"/>
  <c r="P100" i="64"/>
  <c r="Q100" i="64"/>
  <c r="R100" i="64"/>
  <c r="S100" i="64"/>
  <c r="T100" i="64"/>
  <c r="U100" i="64"/>
  <c r="V100" i="64"/>
  <c r="W100" i="64"/>
  <c r="X100" i="64"/>
  <c r="Y100" i="64"/>
  <c r="Z100" i="64"/>
  <c r="AA100" i="64"/>
  <c r="AB100" i="64"/>
  <c r="AC100" i="64"/>
  <c r="AD100" i="64"/>
  <c r="AE100" i="64"/>
  <c r="AF100" i="64"/>
  <c r="AG100" i="64"/>
  <c r="AH100" i="64"/>
  <c r="AI100" i="64"/>
  <c r="AJ100" i="64"/>
  <c r="AK100" i="64"/>
  <c r="AL100" i="64"/>
  <c r="AM100" i="64"/>
  <c r="AN100" i="64"/>
  <c r="AO100" i="64"/>
  <c r="AP100" i="64"/>
  <c r="AQ100" i="64"/>
  <c r="AR100" i="64"/>
  <c r="F109" i="64"/>
  <c r="E109" i="64"/>
  <c r="G109" i="64"/>
  <c r="H109" i="64"/>
  <c r="I109" i="64"/>
  <c r="J109" i="64"/>
  <c r="K109" i="64"/>
  <c r="L109" i="64"/>
  <c r="M109" i="64"/>
  <c r="N109" i="64"/>
  <c r="O109" i="64"/>
  <c r="P109" i="64"/>
  <c r="Q109" i="64"/>
  <c r="R109" i="64"/>
  <c r="S109" i="64"/>
  <c r="T109" i="64"/>
  <c r="U109" i="64"/>
  <c r="V109" i="64"/>
  <c r="W109" i="64"/>
  <c r="X109" i="64"/>
  <c r="Y109" i="64"/>
  <c r="Z109" i="64"/>
  <c r="AA109" i="64"/>
  <c r="AB109" i="64"/>
  <c r="AC109" i="64"/>
  <c r="AD109" i="64"/>
  <c r="AE109" i="64"/>
  <c r="AF109" i="64"/>
  <c r="AG109" i="64"/>
  <c r="AH109" i="64"/>
  <c r="AI109" i="64"/>
  <c r="AJ109" i="64"/>
  <c r="AK109" i="64"/>
  <c r="AL109" i="64"/>
  <c r="AM109" i="64"/>
  <c r="AN109" i="64"/>
  <c r="AO109" i="64"/>
  <c r="AP109" i="64"/>
  <c r="AR109" i="64"/>
  <c r="AQ109" i="64"/>
  <c r="E98" i="62"/>
  <c r="G98" i="62"/>
  <c r="F98" i="62"/>
  <c r="H98" i="62"/>
  <c r="I98" i="62"/>
  <c r="J98" i="62"/>
  <c r="K98" i="62"/>
  <c r="L98" i="62"/>
  <c r="M98" i="62"/>
  <c r="N98" i="62"/>
  <c r="O98" i="62"/>
  <c r="P98" i="62"/>
  <c r="Q98" i="62"/>
  <c r="R98" i="62"/>
  <c r="S98" i="62"/>
  <c r="T98" i="62"/>
  <c r="U98" i="62"/>
  <c r="V98" i="62"/>
  <c r="W98" i="62"/>
  <c r="X98" i="62"/>
  <c r="Y98" i="62"/>
  <c r="Z98" i="62"/>
  <c r="AA98" i="62"/>
  <c r="AB98" i="62"/>
  <c r="AC98" i="62"/>
  <c r="AD98" i="62"/>
  <c r="AE98" i="62"/>
  <c r="AF98" i="62"/>
  <c r="AG98" i="62"/>
  <c r="AH98" i="62"/>
  <c r="AI98" i="62"/>
  <c r="AJ98" i="62"/>
  <c r="AK98" i="62"/>
  <c r="AL98" i="62"/>
  <c r="AM98" i="62"/>
  <c r="AN98" i="62"/>
  <c r="AO98" i="62"/>
  <c r="AP98" i="62"/>
  <c r="AR98" i="62"/>
  <c r="AQ98" i="62"/>
  <c r="F55" i="63"/>
  <c r="E55" i="63"/>
  <c r="G55" i="63"/>
  <c r="H55" i="63"/>
  <c r="I55" i="63"/>
  <c r="J55" i="63"/>
  <c r="K55" i="63"/>
  <c r="L55" i="63"/>
  <c r="M55" i="63"/>
  <c r="N55" i="63"/>
  <c r="O55" i="63"/>
  <c r="P55" i="63"/>
  <c r="Q55" i="63"/>
  <c r="R55" i="63"/>
  <c r="S55" i="63"/>
  <c r="T55" i="63"/>
  <c r="U55" i="63"/>
  <c r="V55" i="63"/>
  <c r="W55" i="63"/>
  <c r="X55" i="63"/>
  <c r="Y55" i="63"/>
  <c r="Z55" i="63"/>
  <c r="AA55" i="63"/>
  <c r="AB55" i="63"/>
  <c r="AC55" i="63"/>
  <c r="AD55" i="63"/>
  <c r="AE55" i="63"/>
  <c r="AF55" i="63"/>
  <c r="AG55" i="63"/>
  <c r="AH55" i="63"/>
  <c r="AI55" i="63"/>
  <c r="AJ55" i="63"/>
  <c r="AK55" i="63"/>
  <c r="AL55" i="63"/>
  <c r="AM55" i="63"/>
  <c r="AN55" i="63"/>
  <c r="AO55" i="63"/>
  <c r="AP55" i="63"/>
  <c r="AQ55" i="63"/>
  <c r="AR55" i="63"/>
  <c r="F37" i="63"/>
  <c r="E37" i="63"/>
  <c r="G37" i="63"/>
  <c r="H37" i="63"/>
  <c r="I37" i="63"/>
  <c r="J37" i="63"/>
  <c r="K37" i="63"/>
  <c r="L37" i="63"/>
  <c r="M37" i="63"/>
  <c r="N37" i="63"/>
  <c r="O37" i="63"/>
  <c r="P37" i="63"/>
  <c r="Q37" i="63"/>
  <c r="R37" i="63"/>
  <c r="S37" i="63"/>
  <c r="T37" i="63"/>
  <c r="U37" i="63"/>
  <c r="V37" i="63"/>
  <c r="W37" i="63"/>
  <c r="X37" i="63"/>
  <c r="Y37" i="63"/>
  <c r="Z37" i="63"/>
  <c r="AA37" i="63"/>
  <c r="AB37" i="63"/>
  <c r="AC37" i="63"/>
  <c r="AD37" i="63"/>
  <c r="AE37" i="63"/>
  <c r="AF37" i="63"/>
  <c r="AG37" i="63"/>
  <c r="AH37" i="63"/>
  <c r="AI37" i="63"/>
  <c r="AJ37" i="63"/>
  <c r="AK37" i="63"/>
  <c r="AL37" i="63"/>
  <c r="AM37" i="63"/>
  <c r="AN37" i="63"/>
  <c r="AO37" i="63"/>
  <c r="AP37" i="63"/>
  <c r="AQ37" i="63"/>
  <c r="AR37" i="63"/>
  <c r="F32" i="63"/>
  <c r="E32" i="63"/>
  <c r="G32" i="63"/>
  <c r="H32" i="63"/>
  <c r="I32" i="63"/>
  <c r="J32" i="63"/>
  <c r="K32" i="63"/>
  <c r="L32" i="63"/>
  <c r="M32" i="63"/>
  <c r="N32" i="63"/>
  <c r="O32" i="63"/>
  <c r="P32" i="63"/>
  <c r="Q32" i="63"/>
  <c r="R32" i="63"/>
  <c r="S32" i="63"/>
  <c r="T32" i="63"/>
  <c r="U32" i="63"/>
  <c r="V32" i="63"/>
  <c r="W32" i="63"/>
  <c r="X32" i="63"/>
  <c r="Y32" i="63"/>
  <c r="Z32" i="63"/>
  <c r="AA32" i="63"/>
  <c r="AB32" i="63"/>
  <c r="AC32" i="63"/>
  <c r="AD32" i="63"/>
  <c r="AE32" i="63"/>
  <c r="AF32" i="63"/>
  <c r="AG32" i="63"/>
  <c r="AH32" i="63"/>
  <c r="AI32" i="63"/>
  <c r="AJ32" i="63"/>
  <c r="AK32" i="63"/>
  <c r="AL32" i="63"/>
  <c r="AM32" i="63"/>
  <c r="AN32" i="63"/>
  <c r="AO32" i="63"/>
  <c r="AP32" i="63"/>
  <c r="AQ32" i="63"/>
  <c r="AR32" i="63"/>
  <c r="E57" i="63"/>
  <c r="G57" i="63"/>
  <c r="F57" i="63"/>
  <c r="H57" i="63"/>
  <c r="I57" i="63"/>
  <c r="J57" i="63"/>
  <c r="K57" i="63"/>
  <c r="L57" i="63"/>
  <c r="M57" i="63"/>
  <c r="N57" i="63"/>
  <c r="O57" i="63"/>
  <c r="P57" i="63"/>
  <c r="Q57" i="63"/>
  <c r="R57" i="63"/>
  <c r="S57" i="63"/>
  <c r="T57" i="63"/>
  <c r="U57" i="63"/>
  <c r="V57" i="63"/>
  <c r="W57" i="63"/>
  <c r="X57" i="63"/>
  <c r="Y57" i="63"/>
  <c r="Z57" i="63"/>
  <c r="AA57" i="63"/>
  <c r="AB57" i="63"/>
  <c r="AC57" i="63"/>
  <c r="AD57" i="63"/>
  <c r="AE57" i="63"/>
  <c r="AF57" i="63"/>
  <c r="AG57" i="63"/>
  <c r="AH57" i="63"/>
  <c r="AI57" i="63"/>
  <c r="AJ57" i="63"/>
  <c r="AK57" i="63"/>
  <c r="AL57" i="63"/>
  <c r="AM57" i="63"/>
  <c r="AN57" i="63"/>
  <c r="AO57" i="63"/>
  <c r="AP57" i="63"/>
  <c r="AQ57" i="63"/>
  <c r="AR57" i="63"/>
  <c r="F43" i="63"/>
  <c r="E43" i="63"/>
  <c r="G43" i="63"/>
  <c r="H43" i="63"/>
  <c r="I43" i="63"/>
  <c r="J43" i="63"/>
  <c r="K43" i="63"/>
  <c r="L43" i="63"/>
  <c r="M43" i="63"/>
  <c r="N43" i="63"/>
  <c r="O43" i="63"/>
  <c r="P43" i="63"/>
  <c r="Q43" i="63"/>
  <c r="R43" i="63"/>
  <c r="S43" i="63"/>
  <c r="T43" i="63"/>
  <c r="U43" i="63"/>
  <c r="V43" i="63"/>
  <c r="W43" i="63"/>
  <c r="X43" i="63"/>
  <c r="Y43" i="63"/>
  <c r="Z43" i="63"/>
  <c r="AA43" i="63"/>
  <c r="AB43" i="63"/>
  <c r="AC43" i="63"/>
  <c r="AD43" i="63"/>
  <c r="AE43" i="63"/>
  <c r="AF43" i="63"/>
  <c r="AG43" i="63"/>
  <c r="AH43" i="63"/>
  <c r="AI43" i="63"/>
  <c r="AJ43" i="63"/>
  <c r="AK43" i="63"/>
  <c r="AL43" i="63"/>
  <c r="AM43" i="63"/>
  <c r="AN43" i="63"/>
  <c r="AO43" i="63"/>
  <c r="AP43" i="63"/>
  <c r="AQ43" i="63"/>
  <c r="AR43" i="63"/>
  <c r="F53" i="63"/>
  <c r="E53" i="63"/>
  <c r="G53" i="63"/>
  <c r="H53" i="63"/>
  <c r="I53" i="63"/>
  <c r="J53" i="63"/>
  <c r="K53" i="63"/>
  <c r="L53" i="63"/>
  <c r="M53" i="63"/>
  <c r="N53" i="63"/>
  <c r="O53" i="63"/>
  <c r="P53" i="63"/>
  <c r="Q53" i="63"/>
  <c r="R53" i="63"/>
  <c r="S53" i="63"/>
  <c r="T53" i="63"/>
  <c r="U53" i="63"/>
  <c r="V53" i="63"/>
  <c r="W53" i="63"/>
  <c r="X53" i="63"/>
  <c r="Y53" i="63"/>
  <c r="Z53" i="63"/>
  <c r="AA53" i="63"/>
  <c r="AB53" i="63"/>
  <c r="AC53" i="63"/>
  <c r="AD53" i="63"/>
  <c r="AE53" i="63"/>
  <c r="AF53" i="63"/>
  <c r="AG53" i="63"/>
  <c r="AH53" i="63"/>
  <c r="AI53" i="63"/>
  <c r="AJ53" i="63"/>
  <c r="AK53" i="63"/>
  <c r="AL53" i="63"/>
  <c r="AM53" i="63"/>
  <c r="AN53" i="63"/>
  <c r="AO53" i="63"/>
  <c r="AP53" i="63"/>
  <c r="AQ53" i="63"/>
  <c r="AR53" i="63"/>
  <c r="E81" i="62"/>
  <c r="G81" i="62"/>
  <c r="F81" i="62"/>
  <c r="H81" i="62"/>
  <c r="I81" i="62"/>
  <c r="J81" i="62"/>
  <c r="V81" i="62"/>
  <c r="W81" i="62"/>
  <c r="X81" i="62"/>
  <c r="Y81" i="62"/>
  <c r="Z81" i="62"/>
  <c r="AA81" i="62"/>
  <c r="AB81" i="62"/>
  <c r="AC81" i="62"/>
  <c r="AD81" i="62"/>
  <c r="AE81" i="62"/>
  <c r="AF81" i="62"/>
  <c r="AG81" i="62"/>
  <c r="AH81" i="62"/>
  <c r="AI81" i="62"/>
  <c r="AJ81" i="62"/>
  <c r="AK81" i="62"/>
  <c r="AL81" i="62"/>
  <c r="AM81" i="62"/>
  <c r="AN81" i="62"/>
  <c r="AO81" i="62"/>
  <c r="AP81" i="62"/>
  <c r="AR81" i="62"/>
  <c r="AQ81" i="62"/>
  <c r="E100" i="62"/>
  <c r="F100" i="62"/>
  <c r="G100" i="62"/>
  <c r="H100" i="62"/>
  <c r="I100" i="62"/>
  <c r="J100" i="62"/>
  <c r="K100" i="62"/>
  <c r="L100" i="62"/>
  <c r="M100" i="62"/>
  <c r="N100" i="62"/>
  <c r="O100" i="62"/>
  <c r="P100" i="62"/>
  <c r="Q100" i="62"/>
  <c r="R100" i="62"/>
  <c r="S100" i="62"/>
  <c r="T100" i="62"/>
  <c r="U100" i="62"/>
  <c r="V100" i="62"/>
  <c r="W100" i="62"/>
  <c r="X100" i="62"/>
  <c r="Y100" i="62"/>
  <c r="Z100" i="62"/>
  <c r="AA100" i="62"/>
  <c r="AB100" i="62"/>
  <c r="AC100" i="62"/>
  <c r="AD100" i="62"/>
  <c r="AE100" i="62"/>
  <c r="AF100" i="62"/>
  <c r="AG100" i="62"/>
  <c r="AH100" i="62"/>
  <c r="AI100" i="62"/>
  <c r="AJ100" i="62"/>
  <c r="AK100" i="62"/>
  <c r="AL100" i="62"/>
  <c r="AM100" i="62"/>
  <c r="AN100" i="62"/>
  <c r="AO100" i="62"/>
  <c r="AP100" i="62"/>
  <c r="AQ100" i="62"/>
  <c r="AR100" i="62"/>
  <c r="E86" i="62"/>
  <c r="F86" i="62"/>
  <c r="G86" i="62"/>
  <c r="H86" i="62"/>
  <c r="I86" i="62"/>
  <c r="J86" i="62"/>
  <c r="K86" i="62"/>
  <c r="L86" i="62"/>
  <c r="M86" i="62"/>
  <c r="N86" i="62"/>
  <c r="O86" i="62"/>
  <c r="AA86" i="62"/>
  <c r="AB86" i="62"/>
  <c r="AC86" i="62"/>
  <c r="AD86" i="62"/>
  <c r="AE86" i="62"/>
  <c r="AF86" i="62"/>
  <c r="AG86" i="62"/>
  <c r="AH86" i="62"/>
  <c r="AI86" i="62"/>
  <c r="AJ86" i="62"/>
  <c r="AK86" i="62"/>
  <c r="AL86" i="62"/>
  <c r="AM86" i="62"/>
  <c r="AN86" i="62"/>
  <c r="AO86" i="62"/>
  <c r="AP86" i="62"/>
  <c r="AQ86" i="62"/>
  <c r="AR86" i="62"/>
  <c r="E111" i="62"/>
  <c r="F111" i="62"/>
  <c r="G111" i="62"/>
  <c r="H111" i="62"/>
  <c r="I111" i="62"/>
  <c r="J111" i="62"/>
  <c r="K111" i="62"/>
  <c r="L111" i="62"/>
  <c r="M111" i="62"/>
  <c r="N111" i="62"/>
  <c r="O111" i="62"/>
  <c r="P111" i="62"/>
  <c r="Q111" i="62"/>
  <c r="R111" i="62"/>
  <c r="S111" i="62"/>
  <c r="T111" i="62"/>
  <c r="U111" i="62"/>
  <c r="V111" i="62"/>
  <c r="W111" i="62"/>
  <c r="X111" i="62"/>
  <c r="Y111" i="62"/>
  <c r="Z111" i="62"/>
  <c r="AA111" i="62"/>
  <c r="AB111" i="62"/>
  <c r="AC111" i="62"/>
  <c r="AD111" i="62"/>
  <c r="AE111" i="62"/>
  <c r="AF111" i="62"/>
  <c r="AG111" i="62"/>
  <c r="AH111" i="62"/>
  <c r="AI111" i="62"/>
  <c r="AJ111" i="62"/>
  <c r="AK111" i="62"/>
  <c r="AL111" i="62"/>
  <c r="AM111" i="62"/>
  <c r="AN111" i="62"/>
  <c r="AO111" i="62"/>
  <c r="AP111" i="62"/>
  <c r="AR111" i="62"/>
  <c r="AQ111" i="62"/>
  <c r="G82" i="63"/>
  <c r="E82" i="63"/>
  <c r="F82" i="63"/>
  <c r="H82" i="63"/>
  <c r="I82" i="63"/>
  <c r="J82" i="63"/>
  <c r="K82" i="63"/>
  <c r="L82" i="63"/>
  <c r="M82" i="63"/>
  <c r="N82" i="63"/>
  <c r="O82" i="63"/>
  <c r="P82" i="63"/>
  <c r="Q82" i="63"/>
  <c r="R82" i="63"/>
  <c r="S82" i="63"/>
  <c r="T82" i="63"/>
  <c r="U82" i="63"/>
  <c r="V82" i="63"/>
  <c r="W82" i="63"/>
  <c r="X82" i="63"/>
  <c r="Y82" i="63"/>
  <c r="Z82" i="63"/>
  <c r="AA82" i="63"/>
  <c r="AB82" i="63"/>
  <c r="AC82" i="63"/>
  <c r="AD82" i="63"/>
  <c r="AE82" i="63"/>
  <c r="AF82" i="63"/>
  <c r="AG82" i="63"/>
  <c r="AH82" i="63"/>
  <c r="AI82" i="63"/>
  <c r="AJ82" i="63"/>
  <c r="AK82" i="63"/>
  <c r="AL82" i="63"/>
  <c r="AM82" i="63"/>
  <c r="AN82" i="63"/>
  <c r="AO82" i="63"/>
  <c r="AP82" i="63"/>
  <c r="AQ82" i="63"/>
  <c r="AR82" i="63"/>
  <c r="E103" i="63"/>
  <c r="G103" i="63"/>
  <c r="F103" i="63"/>
  <c r="H103" i="63"/>
  <c r="I103" i="63"/>
  <c r="J103" i="63"/>
  <c r="K103" i="63"/>
  <c r="L103" i="63"/>
  <c r="M103" i="63"/>
  <c r="N103" i="63"/>
  <c r="O103" i="63"/>
  <c r="P103" i="63"/>
  <c r="Q103" i="63"/>
  <c r="R103" i="63"/>
  <c r="S103" i="63"/>
  <c r="T103" i="63"/>
  <c r="U103" i="63"/>
  <c r="V103" i="63"/>
  <c r="W103" i="63"/>
  <c r="X103" i="63"/>
  <c r="Y103" i="63"/>
  <c r="Z103" i="63"/>
  <c r="AA103" i="63"/>
  <c r="AB103" i="63"/>
  <c r="AC103" i="63"/>
  <c r="AD103" i="63"/>
  <c r="AE103" i="63"/>
  <c r="AF103" i="63"/>
  <c r="AG103" i="63"/>
  <c r="AH103" i="63"/>
  <c r="AI103" i="63"/>
  <c r="AJ103" i="63"/>
  <c r="AK103" i="63"/>
  <c r="AL103" i="63"/>
  <c r="AM103" i="63"/>
  <c r="AN103" i="63"/>
  <c r="AO103" i="63"/>
  <c r="AP103" i="63"/>
  <c r="AQ103" i="63"/>
  <c r="AR103" i="63"/>
  <c r="E110" i="63"/>
  <c r="G110" i="63"/>
  <c r="F110" i="63"/>
  <c r="H110" i="63"/>
  <c r="I110" i="63"/>
  <c r="J110" i="63"/>
  <c r="K110" i="63"/>
  <c r="L110" i="63"/>
  <c r="M110" i="63"/>
  <c r="N110" i="63"/>
  <c r="O110" i="63"/>
  <c r="P110" i="63"/>
  <c r="Q110" i="63"/>
  <c r="R110" i="63"/>
  <c r="S110" i="63"/>
  <c r="T110" i="63"/>
  <c r="U110" i="63"/>
  <c r="V110" i="63"/>
  <c r="W110" i="63"/>
  <c r="X110" i="63"/>
  <c r="Y110" i="63"/>
  <c r="Z110" i="63"/>
  <c r="AA110" i="63"/>
  <c r="AB110" i="63"/>
  <c r="AC110" i="63"/>
  <c r="AD110" i="63"/>
  <c r="AE110" i="63"/>
  <c r="AF110" i="63"/>
  <c r="AG110" i="63"/>
  <c r="AH110" i="63"/>
  <c r="AI110" i="63"/>
  <c r="AJ110" i="63"/>
  <c r="AK110" i="63"/>
  <c r="AL110" i="63"/>
  <c r="AM110" i="63"/>
  <c r="AN110" i="63"/>
  <c r="AO110" i="63"/>
  <c r="AP110" i="63"/>
  <c r="AR110" i="63"/>
  <c r="AQ110" i="63"/>
  <c r="E96" i="63"/>
  <c r="G96" i="63"/>
  <c r="F96" i="63"/>
  <c r="H96" i="63"/>
  <c r="I96" i="63"/>
  <c r="J96" i="63"/>
  <c r="K96" i="63"/>
  <c r="L96" i="63"/>
  <c r="M96" i="63"/>
  <c r="N96" i="63"/>
  <c r="O96" i="63"/>
  <c r="P96" i="63"/>
  <c r="Q96" i="63"/>
  <c r="R96" i="63"/>
  <c r="S96" i="63"/>
  <c r="T96" i="63"/>
  <c r="U96" i="63"/>
  <c r="V96" i="63"/>
  <c r="W96" i="63"/>
  <c r="X96" i="63"/>
  <c r="Y96" i="63"/>
  <c r="Z96" i="63"/>
  <c r="AA96" i="63"/>
  <c r="AB96" i="63"/>
  <c r="AC96" i="63"/>
  <c r="AD96" i="63"/>
  <c r="AE96" i="63"/>
  <c r="AF96" i="63"/>
  <c r="AG96" i="63"/>
  <c r="AH96" i="63"/>
  <c r="AI96" i="63"/>
  <c r="AJ96" i="63"/>
  <c r="AK96" i="63"/>
  <c r="AL96" i="63"/>
  <c r="AM96" i="63"/>
  <c r="AN96" i="63"/>
  <c r="AO96" i="63"/>
  <c r="AP96" i="63"/>
  <c r="AQ96" i="63"/>
  <c r="AR96" i="63"/>
  <c r="E83" i="63"/>
  <c r="G83" i="63"/>
  <c r="F83" i="63"/>
  <c r="H83" i="63"/>
  <c r="I83" i="63"/>
  <c r="J83" i="63"/>
  <c r="K83" i="63"/>
  <c r="L83" i="63"/>
  <c r="M83" i="63"/>
  <c r="N83" i="63"/>
  <c r="O83" i="63"/>
  <c r="P83" i="63"/>
  <c r="Q83" i="63"/>
  <c r="R83" i="63"/>
  <c r="S83" i="63"/>
  <c r="T83" i="63"/>
  <c r="U83" i="63"/>
  <c r="V83" i="63"/>
  <c r="W83" i="63"/>
  <c r="X83" i="63"/>
  <c r="Y83" i="63"/>
  <c r="Z83" i="63"/>
  <c r="AA83" i="63"/>
  <c r="AB83" i="63"/>
  <c r="AC83" i="63"/>
  <c r="AD83" i="63"/>
  <c r="AE83" i="63"/>
  <c r="AF83" i="63"/>
  <c r="AG83" i="63"/>
  <c r="AH83" i="63"/>
  <c r="AI83" i="63"/>
  <c r="AJ83" i="63"/>
  <c r="AK83" i="63"/>
  <c r="AL83" i="63"/>
  <c r="AM83" i="63"/>
  <c r="AN83" i="63"/>
  <c r="AO83" i="63"/>
  <c r="AP83" i="63"/>
  <c r="AQ83" i="63"/>
  <c r="AR83" i="63"/>
  <c r="E76" i="64"/>
  <c r="F98" i="64"/>
  <c r="E98" i="64"/>
  <c r="G98" i="64"/>
  <c r="H98" i="64"/>
  <c r="I98" i="64"/>
  <c r="J98" i="64"/>
  <c r="K98" i="64"/>
  <c r="L98" i="64"/>
  <c r="M98" i="64"/>
  <c r="N98" i="64"/>
  <c r="O98" i="64"/>
  <c r="P98" i="64"/>
  <c r="Q98" i="64"/>
  <c r="R98" i="64"/>
  <c r="S98" i="64"/>
  <c r="T98" i="64"/>
  <c r="U98" i="64"/>
  <c r="V98" i="64"/>
  <c r="W98" i="64"/>
  <c r="X98" i="64"/>
  <c r="Y98" i="64"/>
  <c r="Z98" i="64"/>
  <c r="AA98" i="64"/>
  <c r="AB98" i="64"/>
  <c r="AC98" i="64"/>
  <c r="AD98" i="64"/>
  <c r="AE98" i="64"/>
  <c r="AF98" i="64"/>
  <c r="AG98" i="64"/>
  <c r="AH98" i="64"/>
  <c r="AI98" i="64"/>
  <c r="AJ98" i="64"/>
  <c r="AK98" i="64"/>
  <c r="AL98" i="64"/>
  <c r="AM98" i="64"/>
  <c r="AN98" i="64"/>
  <c r="AO98" i="64"/>
  <c r="AP98" i="64"/>
  <c r="AQ98" i="64"/>
  <c r="AR98" i="64"/>
  <c r="E111" i="64"/>
  <c r="F111" i="64"/>
  <c r="G111" i="64"/>
  <c r="H111" i="64"/>
  <c r="I111" i="64"/>
  <c r="J111" i="64"/>
  <c r="K111" i="64"/>
  <c r="L111" i="64"/>
  <c r="M111" i="64"/>
  <c r="N111" i="64"/>
  <c r="O111" i="64"/>
  <c r="P111" i="64"/>
  <c r="Q111" i="64"/>
  <c r="R111" i="64"/>
  <c r="S111" i="64"/>
  <c r="T111" i="64"/>
  <c r="U111" i="64"/>
  <c r="V111" i="64"/>
  <c r="W111" i="64"/>
  <c r="X111" i="64"/>
  <c r="Y111" i="64"/>
  <c r="Z111" i="64"/>
  <c r="AA111" i="64"/>
  <c r="AB111" i="64"/>
  <c r="AC111" i="64"/>
  <c r="AD111" i="64"/>
  <c r="AE111" i="64"/>
  <c r="AF111" i="64"/>
  <c r="AG111" i="64"/>
  <c r="AH111" i="64"/>
  <c r="AI111" i="64"/>
  <c r="AJ111" i="64"/>
  <c r="AK111" i="64"/>
  <c r="AL111" i="64"/>
  <c r="AM111" i="64"/>
  <c r="AN111" i="64"/>
  <c r="AO111" i="64"/>
  <c r="AP111" i="64"/>
  <c r="AR111" i="64"/>
  <c r="AQ111" i="64"/>
  <c r="F86" i="64"/>
  <c r="E86" i="64"/>
  <c r="G86" i="64"/>
  <c r="H86" i="64"/>
  <c r="I86" i="64"/>
  <c r="J86" i="64"/>
  <c r="K86" i="64"/>
  <c r="L86" i="64"/>
  <c r="M86" i="64"/>
  <c r="N86" i="64"/>
  <c r="O86" i="64"/>
  <c r="AK86" i="64"/>
  <c r="AL86" i="64"/>
  <c r="AM86" i="64"/>
  <c r="AN86" i="64"/>
  <c r="AO86" i="64"/>
  <c r="AP86" i="64"/>
  <c r="AR86" i="64"/>
  <c r="AQ86" i="64"/>
  <c r="F81" i="64"/>
  <c r="E81" i="64"/>
  <c r="G81" i="64"/>
  <c r="H81" i="64"/>
  <c r="I81" i="64"/>
  <c r="J81" i="64"/>
  <c r="AF81" i="64"/>
  <c r="AG81" i="64"/>
  <c r="AH81" i="64"/>
  <c r="AI81" i="64"/>
  <c r="AJ81" i="64"/>
  <c r="AK81" i="64"/>
  <c r="AL81" i="64"/>
  <c r="AM81" i="64"/>
  <c r="AN81" i="64"/>
  <c r="AO81" i="64"/>
  <c r="AP81" i="64"/>
  <c r="AR81" i="64"/>
  <c r="AQ81" i="64"/>
  <c r="F22" i="63"/>
  <c r="E22" i="63"/>
  <c r="G22" i="63"/>
  <c r="H22" i="63"/>
  <c r="I22" i="63"/>
  <c r="J22" i="63"/>
  <c r="K22" i="63"/>
  <c r="L22" i="63"/>
  <c r="M22" i="63"/>
  <c r="N22" i="63"/>
  <c r="O22" i="63"/>
  <c r="P22" i="63"/>
  <c r="Q22" i="63"/>
  <c r="R22" i="63"/>
  <c r="S22" i="63"/>
  <c r="T22" i="63"/>
  <c r="U22" i="63"/>
  <c r="V22" i="63"/>
  <c r="W22" i="63"/>
  <c r="X22" i="63"/>
  <c r="Y22" i="63"/>
  <c r="Z22" i="63"/>
  <c r="AA22" i="63"/>
  <c r="AB22" i="63"/>
  <c r="AC22" i="63"/>
  <c r="AD22" i="63"/>
  <c r="AE22" i="63"/>
  <c r="AF22" i="63"/>
  <c r="AG22" i="63"/>
  <c r="AH22" i="63"/>
  <c r="AI22" i="63"/>
  <c r="AJ22" i="63"/>
  <c r="AK22" i="63"/>
  <c r="AL22" i="63"/>
  <c r="AM22" i="63"/>
  <c r="AN22" i="63"/>
  <c r="AO22" i="63"/>
  <c r="AP22" i="63"/>
  <c r="AQ22" i="63"/>
  <c r="AR22" i="63"/>
  <c r="F24" i="63"/>
  <c r="E24" i="63"/>
  <c r="G24" i="63"/>
  <c r="H24" i="63"/>
  <c r="I24" i="63"/>
  <c r="J24" i="63"/>
  <c r="K24" i="63"/>
  <c r="L24" i="63"/>
  <c r="M24" i="63"/>
  <c r="N24" i="63"/>
  <c r="O24" i="63"/>
  <c r="P24" i="63"/>
  <c r="Q24" i="63"/>
  <c r="R24" i="63"/>
  <c r="S24" i="63"/>
  <c r="T24" i="63"/>
  <c r="U24" i="63"/>
  <c r="V24" i="63"/>
  <c r="W24" i="63"/>
  <c r="X24" i="63"/>
  <c r="Y24" i="63"/>
  <c r="Z24" i="63"/>
  <c r="AA24" i="63"/>
  <c r="AB24" i="63"/>
  <c r="AC24" i="63"/>
  <c r="AD24" i="63"/>
  <c r="AE24" i="63"/>
  <c r="AF24" i="63"/>
  <c r="AG24" i="63"/>
  <c r="AH24" i="63"/>
  <c r="AI24" i="63"/>
  <c r="AJ24" i="63"/>
  <c r="AK24" i="63"/>
  <c r="AL24" i="63"/>
  <c r="AM24" i="63"/>
  <c r="AN24" i="63"/>
  <c r="AO24" i="63"/>
  <c r="AP24" i="63"/>
  <c r="AQ24" i="63"/>
  <c r="AR24" i="63"/>
  <c r="E89" i="62"/>
  <c r="G89" i="62"/>
  <c r="F89" i="62"/>
  <c r="H89" i="62"/>
  <c r="I89" i="62"/>
  <c r="J89" i="62"/>
  <c r="K89" i="62"/>
  <c r="L89" i="62"/>
  <c r="M89" i="62"/>
  <c r="N89" i="62"/>
  <c r="O89" i="62"/>
  <c r="P89" i="62"/>
  <c r="Q89" i="62"/>
  <c r="R89" i="62"/>
  <c r="AD89" i="62"/>
  <c r="AE89" i="62"/>
  <c r="AF89" i="62"/>
  <c r="AG89" i="62"/>
  <c r="AH89" i="62"/>
  <c r="AI89" i="62"/>
  <c r="AJ89" i="62"/>
  <c r="AK89" i="62"/>
  <c r="AL89" i="62"/>
  <c r="AM89" i="62"/>
  <c r="AN89" i="62"/>
  <c r="AO89" i="62"/>
  <c r="AP89" i="62"/>
  <c r="AQ89" i="62"/>
  <c r="AR89" i="62"/>
  <c r="E113" i="62"/>
  <c r="G113" i="62"/>
  <c r="F113" i="62"/>
  <c r="H113" i="62"/>
  <c r="I113" i="62"/>
  <c r="J113" i="62"/>
  <c r="K113" i="62"/>
  <c r="L113" i="62"/>
  <c r="M113" i="62"/>
  <c r="N113" i="62"/>
  <c r="O113" i="62"/>
  <c r="P113" i="62"/>
  <c r="Q113" i="62"/>
  <c r="R113" i="62"/>
  <c r="S113" i="62"/>
  <c r="T113" i="62"/>
  <c r="U113" i="62"/>
  <c r="V113" i="62"/>
  <c r="W113" i="62"/>
  <c r="X113" i="62"/>
  <c r="Y113" i="62"/>
  <c r="Z113" i="62"/>
  <c r="AA113" i="62"/>
  <c r="AB113" i="62"/>
  <c r="AC113" i="62"/>
  <c r="AD113" i="62"/>
  <c r="AE113" i="62"/>
  <c r="AF113" i="62"/>
  <c r="AG113" i="62"/>
  <c r="AH113" i="62"/>
  <c r="AI113" i="62"/>
  <c r="AJ113" i="62"/>
  <c r="AK113" i="62"/>
  <c r="AL113" i="62"/>
  <c r="AM113" i="62"/>
  <c r="AN113" i="62"/>
  <c r="AO113" i="62"/>
  <c r="AP113" i="62"/>
  <c r="AR113" i="62"/>
  <c r="AQ113" i="62"/>
  <c r="E83" i="62"/>
  <c r="F83" i="62"/>
  <c r="G83" i="62"/>
  <c r="H83" i="62"/>
  <c r="I83" i="62"/>
  <c r="J83" i="62"/>
  <c r="K83" i="62"/>
  <c r="L83" i="62"/>
  <c r="X83" i="62"/>
  <c r="Y83" i="62"/>
  <c r="Z83" i="62"/>
  <c r="AA83" i="62"/>
  <c r="AB83" i="62"/>
  <c r="AC83" i="62"/>
  <c r="AD83" i="62"/>
  <c r="AE83" i="62"/>
  <c r="AF83" i="62"/>
  <c r="AG83" i="62"/>
  <c r="AH83" i="62"/>
  <c r="AI83" i="62"/>
  <c r="AJ83" i="62"/>
  <c r="AK83" i="62"/>
  <c r="AL83" i="62"/>
  <c r="AM83" i="62"/>
  <c r="AN83" i="62"/>
  <c r="AO83" i="62"/>
  <c r="AP83" i="62"/>
  <c r="AQ83" i="62"/>
  <c r="AR83" i="62"/>
  <c r="E108" i="62"/>
  <c r="F108" i="62"/>
  <c r="G108" i="62"/>
  <c r="H108" i="62"/>
  <c r="I108" i="62"/>
  <c r="J108" i="62"/>
  <c r="K108" i="62"/>
  <c r="L108" i="62"/>
  <c r="M108" i="62"/>
  <c r="N108" i="62"/>
  <c r="O108" i="62"/>
  <c r="P108" i="62"/>
  <c r="Q108" i="62"/>
  <c r="R108" i="62"/>
  <c r="S108" i="62"/>
  <c r="T108" i="62"/>
  <c r="U108" i="62"/>
  <c r="V108" i="62"/>
  <c r="W108" i="62"/>
  <c r="X108" i="62"/>
  <c r="Y108" i="62"/>
  <c r="Z108" i="62"/>
  <c r="AA108" i="62"/>
  <c r="AB108" i="62"/>
  <c r="AC108" i="62"/>
  <c r="AD108" i="62"/>
  <c r="AE108" i="62"/>
  <c r="AF108" i="62"/>
  <c r="AG108" i="62"/>
  <c r="AH108" i="62"/>
  <c r="AI108" i="62"/>
  <c r="AJ108" i="62"/>
  <c r="AK108" i="62"/>
  <c r="AL108" i="62"/>
  <c r="AM108" i="62"/>
  <c r="AN108" i="62"/>
  <c r="AO108" i="62"/>
  <c r="AP108" i="62"/>
  <c r="AQ108" i="62"/>
  <c r="AR108" i="62"/>
  <c r="E94" i="62"/>
  <c r="F94" i="62"/>
  <c r="G94" i="62"/>
  <c r="H94" i="62"/>
  <c r="I94" i="62"/>
  <c r="J94" i="62"/>
  <c r="K94" i="62"/>
  <c r="L94" i="62"/>
  <c r="M94" i="62"/>
  <c r="N94" i="62"/>
  <c r="O94" i="62"/>
  <c r="P94" i="62"/>
  <c r="Q94" i="62"/>
  <c r="R94" i="62"/>
  <c r="S94" i="62"/>
  <c r="T94" i="62"/>
  <c r="U94" i="62"/>
  <c r="V94" i="62"/>
  <c r="W94" i="62"/>
  <c r="AI94" i="62"/>
  <c r="AJ94" i="62"/>
  <c r="AK94" i="62"/>
  <c r="AL94" i="62"/>
  <c r="AM94" i="62"/>
  <c r="AN94" i="62"/>
  <c r="AO94" i="62"/>
  <c r="AP94" i="62"/>
  <c r="AR94" i="62"/>
  <c r="AQ94" i="62"/>
  <c r="E98" i="63"/>
  <c r="G98" i="63"/>
  <c r="F98" i="63"/>
  <c r="H98" i="63"/>
  <c r="I98" i="63"/>
  <c r="J98" i="63"/>
  <c r="K98" i="63"/>
  <c r="L98" i="63"/>
  <c r="M98" i="63"/>
  <c r="N98" i="63"/>
  <c r="O98" i="63"/>
  <c r="P98" i="63"/>
  <c r="Q98" i="63"/>
  <c r="R98" i="63"/>
  <c r="S98" i="63"/>
  <c r="T98" i="63"/>
  <c r="U98" i="63"/>
  <c r="V98" i="63"/>
  <c r="W98" i="63"/>
  <c r="X98" i="63"/>
  <c r="Y98" i="63"/>
  <c r="Z98" i="63"/>
  <c r="AA98" i="63"/>
  <c r="AB98" i="63"/>
  <c r="AC98" i="63"/>
  <c r="AD98" i="63"/>
  <c r="AE98" i="63"/>
  <c r="AF98" i="63"/>
  <c r="AG98" i="63"/>
  <c r="AH98" i="63"/>
  <c r="AI98" i="63"/>
  <c r="AJ98" i="63"/>
  <c r="AK98" i="63"/>
  <c r="AL98" i="63"/>
  <c r="AM98" i="63"/>
  <c r="AN98" i="63"/>
  <c r="AO98" i="63"/>
  <c r="AP98" i="63"/>
  <c r="AQ98" i="63"/>
  <c r="AR98" i="63"/>
  <c r="E90" i="63"/>
  <c r="G90" i="63"/>
  <c r="F90" i="63"/>
  <c r="H90" i="63"/>
  <c r="I90" i="63"/>
  <c r="J90" i="63"/>
  <c r="K90" i="63"/>
  <c r="L90" i="63"/>
  <c r="M90" i="63"/>
  <c r="N90" i="63"/>
  <c r="O90" i="63"/>
  <c r="P90" i="63"/>
  <c r="Q90" i="63"/>
  <c r="R90" i="63"/>
  <c r="S90" i="63"/>
  <c r="T90" i="63"/>
  <c r="U90" i="63"/>
  <c r="V90" i="63"/>
  <c r="W90" i="63"/>
  <c r="X90" i="63"/>
  <c r="Y90" i="63"/>
  <c r="Z90" i="63"/>
  <c r="AA90" i="63"/>
  <c r="AB90" i="63"/>
  <c r="AC90" i="63"/>
  <c r="AD90" i="63"/>
  <c r="AE90" i="63"/>
  <c r="AF90" i="63"/>
  <c r="AG90" i="63"/>
  <c r="AH90" i="63"/>
  <c r="AI90" i="63"/>
  <c r="AJ90" i="63"/>
  <c r="AK90" i="63"/>
  <c r="AL90" i="63"/>
  <c r="AM90" i="63"/>
  <c r="AN90" i="63"/>
  <c r="AO90" i="63"/>
  <c r="AP90" i="63"/>
  <c r="AR90" i="63"/>
  <c r="AQ90" i="63"/>
  <c r="E77" i="63"/>
  <c r="E104" i="63"/>
  <c r="G104" i="63"/>
  <c r="F104" i="63"/>
  <c r="H104" i="63"/>
  <c r="I104" i="63"/>
  <c r="J104" i="63"/>
  <c r="K104" i="63"/>
  <c r="L104" i="63"/>
  <c r="M104" i="63"/>
  <c r="N104" i="63"/>
  <c r="O104" i="63"/>
  <c r="P104" i="63"/>
  <c r="Q104" i="63"/>
  <c r="R104" i="63"/>
  <c r="S104" i="63"/>
  <c r="T104" i="63"/>
  <c r="U104" i="63"/>
  <c r="V104" i="63"/>
  <c r="W104" i="63"/>
  <c r="X104" i="63"/>
  <c r="Y104" i="63"/>
  <c r="Z104" i="63"/>
  <c r="AA104" i="63"/>
  <c r="AB104" i="63"/>
  <c r="AC104" i="63"/>
  <c r="AD104" i="63"/>
  <c r="AE104" i="63"/>
  <c r="AF104" i="63"/>
  <c r="AG104" i="63"/>
  <c r="AH104" i="63"/>
  <c r="AI104" i="63"/>
  <c r="AJ104" i="63"/>
  <c r="AK104" i="63"/>
  <c r="AL104" i="63"/>
  <c r="AM104" i="63"/>
  <c r="AN104" i="63"/>
  <c r="AO104" i="63"/>
  <c r="AP104" i="63"/>
  <c r="AQ104" i="63"/>
  <c r="AR104" i="63"/>
  <c r="E91" i="63"/>
  <c r="G91" i="63"/>
  <c r="F91" i="63"/>
  <c r="H91" i="63"/>
  <c r="I91" i="63"/>
  <c r="J91" i="63"/>
  <c r="K91" i="63"/>
  <c r="L91" i="63"/>
  <c r="M91" i="63"/>
  <c r="N91" i="63"/>
  <c r="O91" i="63"/>
  <c r="P91" i="63"/>
  <c r="Q91" i="63"/>
  <c r="R91" i="63"/>
  <c r="S91" i="63"/>
  <c r="T91" i="63"/>
  <c r="U91" i="63"/>
  <c r="V91" i="63"/>
  <c r="W91" i="63"/>
  <c r="X91" i="63"/>
  <c r="Y91" i="63"/>
  <c r="Z91" i="63"/>
  <c r="AA91" i="63"/>
  <c r="AB91" i="63"/>
  <c r="AC91" i="63"/>
  <c r="AD91" i="63"/>
  <c r="AE91" i="63"/>
  <c r="AF91" i="63"/>
  <c r="AG91" i="63"/>
  <c r="AH91" i="63"/>
  <c r="AI91" i="63"/>
  <c r="AJ91" i="63"/>
  <c r="AK91" i="63"/>
  <c r="AL91" i="63"/>
  <c r="AM91" i="63"/>
  <c r="AN91" i="63"/>
  <c r="AO91" i="63"/>
  <c r="AP91" i="63"/>
  <c r="AR91" i="63"/>
  <c r="AQ91" i="63"/>
  <c r="F103" i="64"/>
  <c r="E103" i="64"/>
  <c r="G103" i="64"/>
  <c r="H103" i="64"/>
  <c r="I103" i="64"/>
  <c r="J103" i="64"/>
  <c r="K103" i="64"/>
  <c r="L103" i="64"/>
  <c r="M103" i="64"/>
  <c r="N103" i="64"/>
  <c r="O103" i="64"/>
  <c r="P103" i="64"/>
  <c r="Q103" i="64"/>
  <c r="R103" i="64"/>
  <c r="S103" i="64"/>
  <c r="T103" i="64"/>
  <c r="U103" i="64"/>
  <c r="V103" i="64"/>
  <c r="W103" i="64"/>
  <c r="X103" i="64"/>
  <c r="Y103" i="64"/>
  <c r="Z103" i="64"/>
  <c r="AA103" i="64"/>
  <c r="AB103" i="64"/>
  <c r="AC103" i="64"/>
  <c r="AD103" i="64"/>
  <c r="AE103" i="64"/>
  <c r="AF103" i="64"/>
  <c r="AG103" i="64"/>
  <c r="AH103" i="64"/>
  <c r="AI103" i="64"/>
  <c r="AJ103" i="64"/>
  <c r="AK103" i="64"/>
  <c r="AL103" i="64"/>
  <c r="AM103" i="64"/>
  <c r="AN103" i="64"/>
  <c r="AO103" i="64"/>
  <c r="AP103" i="64"/>
  <c r="AR103" i="64"/>
  <c r="AQ103" i="64"/>
  <c r="F78" i="64"/>
  <c r="E78" i="64"/>
  <c r="G78" i="64"/>
  <c r="AC78" i="64"/>
  <c r="AD78" i="64"/>
  <c r="AE78" i="64"/>
  <c r="AF78" i="64"/>
  <c r="AG78" i="64"/>
  <c r="AH78" i="64"/>
  <c r="AI78" i="64"/>
  <c r="AJ78" i="64"/>
  <c r="AK78" i="64"/>
  <c r="AL78" i="64"/>
  <c r="AM78" i="64"/>
  <c r="AN78" i="64"/>
  <c r="AO78" i="64"/>
  <c r="AP78" i="64"/>
  <c r="AR78" i="64"/>
  <c r="AQ78" i="64"/>
  <c r="E83" i="64"/>
  <c r="F83" i="64"/>
  <c r="G83" i="64"/>
  <c r="H83" i="64"/>
  <c r="I83" i="64"/>
  <c r="J83" i="64"/>
  <c r="K83" i="64"/>
  <c r="L83" i="64"/>
  <c r="AH83" i="64"/>
  <c r="AI83" i="64"/>
  <c r="AJ83" i="64"/>
  <c r="AK83" i="64"/>
  <c r="AL83" i="64"/>
  <c r="AM83" i="64"/>
  <c r="AN83" i="64"/>
  <c r="AO83" i="64"/>
  <c r="AP83" i="64"/>
  <c r="AQ83" i="64"/>
  <c r="AR83" i="64"/>
  <c r="E96" i="64"/>
  <c r="F96" i="64"/>
  <c r="G96" i="64"/>
  <c r="H96" i="64"/>
  <c r="I96" i="64"/>
  <c r="J96" i="64"/>
  <c r="K96" i="64"/>
  <c r="L96" i="64"/>
  <c r="M96" i="64"/>
  <c r="N96" i="64"/>
  <c r="O96" i="64"/>
  <c r="P96" i="64"/>
  <c r="Q96" i="64"/>
  <c r="R96" i="64"/>
  <c r="S96" i="64"/>
  <c r="T96" i="64"/>
  <c r="U96" i="64"/>
  <c r="V96" i="64"/>
  <c r="W96" i="64"/>
  <c r="X96" i="64"/>
  <c r="Y96" i="64"/>
  <c r="Z96" i="64"/>
  <c r="AA96" i="64"/>
  <c r="AB96" i="64"/>
  <c r="AC96" i="64"/>
  <c r="AD96" i="64"/>
  <c r="AE96" i="64"/>
  <c r="AF96" i="64"/>
  <c r="AG96" i="64"/>
  <c r="AH96" i="64"/>
  <c r="AI96" i="64"/>
  <c r="AJ96" i="64"/>
  <c r="AK96" i="64"/>
  <c r="AL96" i="64"/>
  <c r="AM96" i="64"/>
  <c r="AN96" i="64"/>
  <c r="AO96" i="64"/>
  <c r="AP96" i="64"/>
  <c r="AQ96" i="64"/>
  <c r="AR96" i="64"/>
  <c r="F89" i="64"/>
  <c r="E89" i="64"/>
  <c r="G89" i="64"/>
  <c r="H89" i="64"/>
  <c r="I89" i="64"/>
  <c r="J89" i="64"/>
  <c r="K89" i="64"/>
  <c r="L89" i="64"/>
  <c r="M89" i="64"/>
  <c r="N89" i="64"/>
  <c r="O89" i="64"/>
  <c r="P89" i="64"/>
  <c r="Q89" i="64"/>
  <c r="R89" i="64"/>
  <c r="AN89" i="64"/>
  <c r="AO89" i="64"/>
  <c r="AP89" i="64"/>
  <c r="AR89" i="64"/>
  <c r="AQ89" i="64"/>
  <c r="F47" i="63"/>
  <c r="E47" i="63"/>
  <c r="G47" i="63"/>
  <c r="H47" i="63"/>
  <c r="I47" i="63"/>
  <c r="J47" i="63"/>
  <c r="K47" i="63"/>
  <c r="L47" i="63"/>
  <c r="M47" i="63"/>
  <c r="N47" i="63"/>
  <c r="O47" i="63"/>
  <c r="P47" i="63"/>
  <c r="Q47" i="63"/>
  <c r="R47" i="63"/>
  <c r="S47" i="63"/>
  <c r="T47" i="63"/>
  <c r="U47" i="63"/>
  <c r="V47" i="63"/>
  <c r="W47" i="63"/>
  <c r="X47" i="63"/>
  <c r="Y47" i="63"/>
  <c r="Z47" i="63"/>
  <c r="AA47" i="63"/>
  <c r="AB47" i="63"/>
  <c r="AC47" i="63"/>
  <c r="AD47" i="63"/>
  <c r="AE47" i="63"/>
  <c r="AF47" i="63"/>
  <c r="AG47" i="63"/>
  <c r="AH47" i="63"/>
  <c r="AI47" i="63"/>
  <c r="AJ47" i="63"/>
  <c r="AK47" i="63"/>
  <c r="AL47" i="63"/>
  <c r="AM47" i="63"/>
  <c r="AN47" i="63"/>
  <c r="AO47" i="63"/>
  <c r="AP47" i="63"/>
  <c r="AQ47" i="63"/>
  <c r="AR47" i="63"/>
  <c r="F36" i="63"/>
  <c r="E36" i="63"/>
  <c r="G36" i="63"/>
  <c r="H36" i="63"/>
  <c r="I36" i="63"/>
  <c r="J36" i="63"/>
  <c r="K36" i="63"/>
  <c r="L36" i="63"/>
  <c r="M36" i="63"/>
  <c r="N36" i="63"/>
  <c r="O36" i="63"/>
  <c r="P36" i="63"/>
  <c r="Q36" i="63"/>
  <c r="R36" i="63"/>
  <c r="S36" i="63"/>
  <c r="T36" i="63"/>
  <c r="U36" i="63"/>
  <c r="V36" i="63"/>
  <c r="W36" i="63"/>
  <c r="X36" i="63"/>
  <c r="Y36" i="63"/>
  <c r="Z36" i="63"/>
  <c r="AA36" i="63"/>
  <c r="AB36" i="63"/>
  <c r="AC36" i="63"/>
  <c r="AD36" i="63"/>
  <c r="AE36" i="63"/>
  <c r="AF36" i="63"/>
  <c r="AG36" i="63"/>
  <c r="AH36" i="63"/>
  <c r="AI36" i="63"/>
  <c r="AJ36" i="63"/>
  <c r="AK36" i="63"/>
  <c r="AL36" i="63"/>
  <c r="AM36" i="63"/>
  <c r="AN36" i="63"/>
  <c r="AO36" i="63"/>
  <c r="AP36" i="63"/>
  <c r="AQ36" i="63"/>
  <c r="AR36" i="63"/>
  <c r="F27" i="63"/>
  <c r="E27" i="63"/>
  <c r="G27" i="63"/>
  <c r="H27" i="63"/>
  <c r="I27" i="63"/>
  <c r="J27" i="63"/>
  <c r="K27" i="63"/>
  <c r="L27" i="63"/>
  <c r="M27" i="63"/>
  <c r="N27" i="63"/>
  <c r="O27" i="63"/>
  <c r="P27" i="63"/>
  <c r="Q27" i="63"/>
  <c r="R27" i="63"/>
  <c r="S27" i="63"/>
  <c r="T27" i="63"/>
  <c r="U27" i="63"/>
  <c r="V27" i="63"/>
  <c r="W27" i="63"/>
  <c r="X27" i="63"/>
  <c r="Y27" i="63"/>
  <c r="Z27" i="63"/>
  <c r="AA27" i="63"/>
  <c r="AB27" i="63"/>
  <c r="AC27" i="63"/>
  <c r="AD27" i="63"/>
  <c r="AE27" i="63"/>
  <c r="AF27" i="63"/>
  <c r="AG27" i="63"/>
  <c r="AH27" i="63"/>
  <c r="AI27" i="63"/>
  <c r="AJ27" i="63"/>
  <c r="AK27" i="63"/>
  <c r="AL27" i="63"/>
  <c r="AM27" i="63"/>
  <c r="AN27" i="63"/>
  <c r="AO27" i="63"/>
  <c r="AP27" i="63"/>
  <c r="AQ27" i="63"/>
  <c r="AR27" i="63"/>
  <c r="E106" i="62"/>
  <c r="F106" i="62"/>
  <c r="G106" i="62"/>
  <c r="H106" i="62"/>
  <c r="I106" i="62"/>
  <c r="J106" i="62"/>
  <c r="K106" i="62"/>
  <c r="L106" i="62"/>
  <c r="M106" i="62"/>
  <c r="N106" i="62"/>
  <c r="O106" i="62"/>
  <c r="P106" i="62"/>
  <c r="Q106" i="62"/>
  <c r="R106" i="62"/>
  <c r="S106" i="62"/>
  <c r="T106" i="62"/>
  <c r="U106" i="62"/>
  <c r="V106" i="62"/>
  <c r="W106" i="62"/>
  <c r="X106" i="62"/>
  <c r="Y106" i="62"/>
  <c r="Z106" i="62"/>
  <c r="AA106" i="62"/>
  <c r="AB106" i="62"/>
  <c r="AC106" i="62"/>
  <c r="AD106" i="62"/>
  <c r="AE106" i="62"/>
  <c r="AF106" i="62"/>
  <c r="AG106" i="62"/>
  <c r="AH106" i="62"/>
  <c r="AI106" i="62"/>
  <c r="AJ106" i="62"/>
  <c r="AK106" i="62"/>
  <c r="AL106" i="62"/>
  <c r="AM106" i="62"/>
  <c r="AN106" i="62"/>
  <c r="AO106" i="62"/>
  <c r="AP106" i="62"/>
  <c r="AR106" i="62"/>
  <c r="AQ106" i="62"/>
  <c r="F30" i="63"/>
  <c r="E30" i="63"/>
  <c r="G30" i="63"/>
  <c r="H30" i="63"/>
  <c r="I30" i="63"/>
  <c r="J30" i="63"/>
  <c r="K30" i="63"/>
  <c r="L30" i="63"/>
  <c r="M30" i="63"/>
  <c r="N30" i="63"/>
  <c r="O30" i="63"/>
  <c r="P30" i="63"/>
  <c r="Q30" i="63"/>
  <c r="R30" i="63"/>
  <c r="S30" i="63"/>
  <c r="T30" i="63"/>
  <c r="U30" i="63"/>
  <c r="V30" i="63"/>
  <c r="W30" i="63"/>
  <c r="X30" i="63"/>
  <c r="Y30" i="63"/>
  <c r="Z30" i="63"/>
  <c r="AA30" i="63"/>
  <c r="AB30" i="63"/>
  <c r="AC30" i="63"/>
  <c r="AD30" i="63"/>
  <c r="AE30" i="63"/>
  <c r="AF30" i="63"/>
  <c r="AG30" i="63"/>
  <c r="AH30" i="63"/>
  <c r="AI30" i="63"/>
  <c r="AJ30" i="63"/>
  <c r="AK30" i="63"/>
  <c r="AL30" i="63"/>
  <c r="AM30" i="63"/>
  <c r="AN30" i="63"/>
  <c r="AO30" i="63"/>
  <c r="AP30" i="63"/>
  <c r="AQ30" i="63"/>
  <c r="AR30" i="63"/>
  <c r="F35" i="63"/>
  <c r="E35" i="63"/>
  <c r="G35" i="63"/>
  <c r="H35" i="63"/>
  <c r="I35" i="63"/>
  <c r="J35" i="63"/>
  <c r="K35" i="63"/>
  <c r="L35" i="63"/>
  <c r="M35" i="63"/>
  <c r="N35" i="63"/>
  <c r="O35" i="63"/>
  <c r="P35" i="63"/>
  <c r="Q35" i="63"/>
  <c r="R35" i="63"/>
  <c r="S35" i="63"/>
  <c r="T35" i="63"/>
  <c r="U35" i="63"/>
  <c r="V35" i="63"/>
  <c r="W35" i="63"/>
  <c r="X35" i="63"/>
  <c r="Y35" i="63"/>
  <c r="Z35" i="63"/>
  <c r="AA35" i="63"/>
  <c r="AB35" i="63"/>
  <c r="AC35" i="63"/>
  <c r="AD35" i="63"/>
  <c r="AE35" i="63"/>
  <c r="AF35" i="63"/>
  <c r="AG35" i="63"/>
  <c r="AH35" i="63"/>
  <c r="AI35" i="63"/>
  <c r="AJ35" i="63"/>
  <c r="AK35" i="63"/>
  <c r="AL35" i="63"/>
  <c r="AM35" i="63"/>
  <c r="AN35" i="63"/>
  <c r="AO35" i="63"/>
  <c r="AP35" i="63"/>
  <c r="AQ35" i="63"/>
  <c r="AR35" i="63"/>
  <c r="F45" i="63"/>
  <c r="E45" i="63"/>
  <c r="G45" i="63"/>
  <c r="H45" i="63"/>
  <c r="I45" i="63"/>
  <c r="J45" i="63"/>
  <c r="K45" i="63"/>
  <c r="L45" i="63"/>
  <c r="M45" i="63"/>
  <c r="N45" i="63"/>
  <c r="O45" i="63"/>
  <c r="P45" i="63"/>
  <c r="Q45" i="63"/>
  <c r="R45" i="63"/>
  <c r="S45" i="63"/>
  <c r="T45" i="63"/>
  <c r="U45" i="63"/>
  <c r="V45" i="63"/>
  <c r="W45" i="63"/>
  <c r="X45" i="63"/>
  <c r="Y45" i="63"/>
  <c r="Z45" i="63"/>
  <c r="AA45" i="63"/>
  <c r="AB45" i="63"/>
  <c r="AC45" i="63"/>
  <c r="AD45" i="63"/>
  <c r="AE45" i="63"/>
  <c r="AF45" i="63"/>
  <c r="AG45" i="63"/>
  <c r="AH45" i="63"/>
  <c r="AI45" i="63"/>
  <c r="AJ45" i="63"/>
  <c r="AK45" i="63"/>
  <c r="AL45" i="63"/>
  <c r="AM45" i="63"/>
  <c r="AN45" i="63"/>
  <c r="AO45" i="63"/>
  <c r="AP45" i="63"/>
  <c r="AQ45" i="63"/>
  <c r="AR45" i="63"/>
  <c r="F38" i="63"/>
  <c r="E38" i="63"/>
  <c r="G38" i="63"/>
  <c r="H38" i="63"/>
  <c r="I38" i="63"/>
  <c r="J38" i="63"/>
  <c r="K38" i="63"/>
  <c r="L38" i="63"/>
  <c r="M38" i="63"/>
  <c r="N38" i="63"/>
  <c r="O38" i="63"/>
  <c r="P38" i="63"/>
  <c r="Q38" i="63"/>
  <c r="R38" i="63"/>
  <c r="S38" i="63"/>
  <c r="T38" i="63"/>
  <c r="U38" i="63"/>
  <c r="V38" i="63"/>
  <c r="W38" i="63"/>
  <c r="X38" i="63"/>
  <c r="Y38" i="63"/>
  <c r="Z38" i="63"/>
  <c r="AA38" i="63"/>
  <c r="AB38" i="63"/>
  <c r="AC38" i="63"/>
  <c r="AD38" i="63"/>
  <c r="AE38" i="63"/>
  <c r="AF38" i="63"/>
  <c r="AG38" i="63"/>
  <c r="AH38" i="63"/>
  <c r="AI38" i="63"/>
  <c r="AJ38" i="63"/>
  <c r="AK38" i="63"/>
  <c r="AL38" i="63"/>
  <c r="AM38" i="63"/>
  <c r="AN38" i="63"/>
  <c r="AO38" i="63"/>
  <c r="AP38" i="63"/>
  <c r="AQ38" i="63"/>
  <c r="AR38" i="63"/>
  <c r="F40" i="63"/>
  <c r="E40" i="63"/>
  <c r="G40" i="63"/>
  <c r="H40" i="63"/>
  <c r="I40" i="63"/>
  <c r="J40" i="63"/>
  <c r="K40" i="63"/>
  <c r="L40" i="63"/>
  <c r="M40" i="63"/>
  <c r="N40" i="63"/>
  <c r="O40" i="63"/>
  <c r="P40" i="63"/>
  <c r="Q40" i="63"/>
  <c r="R40" i="63"/>
  <c r="S40" i="63"/>
  <c r="T40" i="63"/>
  <c r="U40" i="63"/>
  <c r="V40" i="63"/>
  <c r="W40" i="63"/>
  <c r="X40" i="63"/>
  <c r="Y40" i="63"/>
  <c r="Z40" i="63"/>
  <c r="AA40" i="63"/>
  <c r="AB40" i="63"/>
  <c r="AC40" i="63"/>
  <c r="AD40" i="63"/>
  <c r="AE40" i="63"/>
  <c r="AF40" i="63"/>
  <c r="AG40" i="63"/>
  <c r="AH40" i="63"/>
  <c r="AI40" i="63"/>
  <c r="AJ40" i="63"/>
  <c r="AK40" i="63"/>
  <c r="AL40" i="63"/>
  <c r="AM40" i="63"/>
  <c r="AN40" i="63"/>
  <c r="AO40" i="63"/>
  <c r="AP40" i="63"/>
  <c r="AQ40" i="63"/>
  <c r="AR40" i="63"/>
  <c r="F26" i="63"/>
  <c r="E26" i="63"/>
  <c r="G26" i="63"/>
  <c r="H26" i="63"/>
  <c r="I26" i="63"/>
  <c r="J26" i="63"/>
  <c r="K26" i="63"/>
  <c r="L26" i="63"/>
  <c r="M26" i="63"/>
  <c r="N26" i="63"/>
  <c r="O26" i="63"/>
  <c r="P26" i="63"/>
  <c r="Q26" i="63"/>
  <c r="R26" i="63"/>
  <c r="S26" i="63"/>
  <c r="T26" i="63"/>
  <c r="U26" i="63"/>
  <c r="V26" i="63"/>
  <c r="W26" i="63"/>
  <c r="X26" i="63"/>
  <c r="Y26" i="63"/>
  <c r="Z26" i="63"/>
  <c r="AA26" i="63"/>
  <c r="AB26" i="63"/>
  <c r="AC26" i="63"/>
  <c r="AD26" i="63"/>
  <c r="AE26" i="63"/>
  <c r="AF26" i="63"/>
  <c r="AG26" i="63"/>
  <c r="AH26" i="63"/>
  <c r="AI26" i="63"/>
  <c r="AJ26" i="63"/>
  <c r="AK26" i="63"/>
  <c r="AL26" i="63"/>
  <c r="AM26" i="63"/>
  <c r="AN26" i="63"/>
  <c r="AO26" i="63"/>
  <c r="AP26" i="63"/>
  <c r="AQ26" i="63"/>
  <c r="AR26" i="63"/>
  <c r="F51" i="63"/>
  <c r="E51" i="63"/>
  <c r="G51" i="63"/>
  <c r="H51" i="63"/>
  <c r="I51" i="63"/>
  <c r="J51" i="63"/>
  <c r="K51" i="63"/>
  <c r="L51" i="63"/>
  <c r="M51" i="63"/>
  <c r="N51" i="63"/>
  <c r="O51" i="63"/>
  <c r="P51" i="63"/>
  <c r="Q51" i="63"/>
  <c r="R51" i="63"/>
  <c r="S51" i="63"/>
  <c r="T51" i="63"/>
  <c r="U51" i="63"/>
  <c r="V51" i="63"/>
  <c r="W51" i="63"/>
  <c r="X51" i="63"/>
  <c r="Y51" i="63"/>
  <c r="Z51" i="63"/>
  <c r="AA51" i="63"/>
  <c r="AB51" i="63"/>
  <c r="AC51" i="63"/>
  <c r="AD51" i="63"/>
  <c r="AE51" i="63"/>
  <c r="AF51" i="63"/>
  <c r="AG51" i="63"/>
  <c r="AH51" i="63"/>
  <c r="AI51" i="63"/>
  <c r="AJ51" i="63"/>
  <c r="AK51" i="63"/>
  <c r="AL51" i="63"/>
  <c r="AM51" i="63"/>
  <c r="AN51" i="63"/>
  <c r="AO51" i="63"/>
  <c r="AP51" i="63"/>
  <c r="AQ51" i="63"/>
  <c r="AR51" i="63"/>
  <c r="F46" i="63"/>
  <c r="E46" i="63"/>
  <c r="G46" i="63"/>
  <c r="H46" i="63"/>
  <c r="I46" i="63"/>
  <c r="J46" i="63"/>
  <c r="K46" i="63"/>
  <c r="L46" i="63"/>
  <c r="M46" i="63"/>
  <c r="N46" i="63"/>
  <c r="O46" i="63"/>
  <c r="P46" i="63"/>
  <c r="Q46" i="63"/>
  <c r="R46" i="63"/>
  <c r="S46" i="63"/>
  <c r="T46" i="63"/>
  <c r="U46" i="63"/>
  <c r="V46" i="63"/>
  <c r="W46" i="63"/>
  <c r="X46" i="63"/>
  <c r="Y46" i="63"/>
  <c r="Z46" i="63"/>
  <c r="AA46" i="63"/>
  <c r="AB46" i="63"/>
  <c r="AC46" i="63"/>
  <c r="AD46" i="63"/>
  <c r="AE46" i="63"/>
  <c r="AF46" i="63"/>
  <c r="AG46" i="63"/>
  <c r="AH46" i="63"/>
  <c r="AI46" i="63"/>
  <c r="AJ46" i="63"/>
  <c r="AK46" i="63"/>
  <c r="AL46" i="63"/>
  <c r="AM46" i="63"/>
  <c r="AN46" i="63"/>
  <c r="AO46" i="63"/>
  <c r="AP46" i="63"/>
  <c r="AQ46" i="63"/>
  <c r="AR46" i="63"/>
  <c r="F23" i="63"/>
  <c r="E23" i="63"/>
  <c r="G23" i="63"/>
  <c r="H23" i="63"/>
  <c r="I23" i="63"/>
  <c r="J23" i="63"/>
  <c r="K23" i="63"/>
  <c r="L23" i="63"/>
  <c r="M23" i="63"/>
  <c r="N23" i="63"/>
  <c r="O23" i="63"/>
  <c r="P23" i="63"/>
  <c r="Q23" i="63"/>
  <c r="R23" i="63"/>
  <c r="S23" i="63"/>
  <c r="T23" i="63"/>
  <c r="U23" i="63"/>
  <c r="V23" i="63"/>
  <c r="W23" i="63"/>
  <c r="X23" i="63"/>
  <c r="Y23" i="63"/>
  <c r="Z23" i="63"/>
  <c r="AA23" i="63"/>
  <c r="AB23" i="63"/>
  <c r="AC23" i="63"/>
  <c r="AD23" i="63"/>
  <c r="AE23" i="63"/>
  <c r="AF23" i="63"/>
  <c r="AG23" i="63"/>
  <c r="AH23" i="63"/>
  <c r="AI23" i="63"/>
  <c r="AJ23" i="63"/>
  <c r="AK23" i="63"/>
  <c r="AL23" i="63"/>
  <c r="AM23" i="63"/>
  <c r="AN23" i="63"/>
  <c r="AO23" i="63"/>
  <c r="AP23" i="63"/>
  <c r="AQ23" i="63"/>
  <c r="AR23" i="63"/>
  <c r="F48" i="63"/>
  <c r="E48" i="63"/>
  <c r="G48" i="63"/>
  <c r="H48" i="63"/>
  <c r="I48" i="63"/>
  <c r="J48" i="63"/>
  <c r="K48" i="63"/>
  <c r="L48" i="63"/>
  <c r="M48" i="63"/>
  <c r="N48" i="63"/>
  <c r="O48" i="63"/>
  <c r="P48" i="63"/>
  <c r="Q48" i="63"/>
  <c r="R48" i="63"/>
  <c r="S48" i="63"/>
  <c r="T48" i="63"/>
  <c r="U48" i="63"/>
  <c r="V48" i="63"/>
  <c r="W48" i="63"/>
  <c r="X48" i="63"/>
  <c r="Y48" i="63"/>
  <c r="Z48" i="63"/>
  <c r="AA48" i="63"/>
  <c r="AB48" i="63"/>
  <c r="AC48" i="63"/>
  <c r="AD48" i="63"/>
  <c r="AE48" i="63"/>
  <c r="AF48" i="63"/>
  <c r="AG48" i="63"/>
  <c r="AH48" i="63"/>
  <c r="AI48" i="63"/>
  <c r="AJ48" i="63"/>
  <c r="AK48" i="63"/>
  <c r="AL48" i="63"/>
  <c r="AM48" i="63"/>
  <c r="AN48" i="63"/>
  <c r="AO48" i="63"/>
  <c r="AP48" i="63"/>
  <c r="AQ48" i="63"/>
  <c r="AR48" i="63"/>
  <c r="F34" i="63"/>
  <c r="E34" i="63"/>
  <c r="G34" i="63"/>
  <c r="H34" i="63"/>
  <c r="I34" i="63"/>
  <c r="J34" i="63"/>
  <c r="K34" i="63"/>
  <c r="L34" i="63"/>
  <c r="M34" i="63"/>
  <c r="N34" i="63"/>
  <c r="O34" i="63"/>
  <c r="P34" i="63"/>
  <c r="Q34" i="63"/>
  <c r="R34" i="63"/>
  <c r="S34" i="63"/>
  <c r="T34" i="63"/>
  <c r="U34" i="63"/>
  <c r="V34" i="63"/>
  <c r="W34" i="63"/>
  <c r="X34" i="63"/>
  <c r="Y34" i="63"/>
  <c r="Z34" i="63"/>
  <c r="AA34" i="63"/>
  <c r="AB34" i="63"/>
  <c r="AC34" i="63"/>
  <c r="AD34" i="63"/>
  <c r="AE34" i="63"/>
  <c r="AF34" i="63"/>
  <c r="AG34" i="63"/>
  <c r="AH34" i="63"/>
  <c r="AI34" i="63"/>
  <c r="AJ34" i="63"/>
  <c r="AK34" i="63"/>
  <c r="AL34" i="63"/>
  <c r="AM34" i="63"/>
  <c r="AN34" i="63"/>
  <c r="AO34" i="63"/>
  <c r="AP34" i="63"/>
  <c r="AQ34" i="63"/>
  <c r="AR34" i="63"/>
  <c r="E59" i="63"/>
  <c r="F59" i="63"/>
  <c r="G59" i="63"/>
  <c r="H59" i="63"/>
  <c r="I59" i="63"/>
  <c r="J59" i="63"/>
  <c r="K59" i="63"/>
  <c r="L59" i="63"/>
  <c r="M59" i="63"/>
  <c r="N59" i="63"/>
  <c r="O59" i="63"/>
  <c r="P59" i="63"/>
  <c r="Q59" i="63"/>
  <c r="R59" i="63"/>
  <c r="S59" i="63"/>
  <c r="T59" i="63"/>
  <c r="U59" i="63"/>
  <c r="V59" i="63"/>
  <c r="W59" i="63"/>
  <c r="X59" i="63"/>
  <c r="Y59" i="63"/>
  <c r="Z59" i="63"/>
  <c r="AA59" i="63"/>
  <c r="AB59" i="63"/>
  <c r="AC59" i="63"/>
  <c r="AD59" i="63"/>
  <c r="AE59" i="63"/>
  <c r="AF59" i="63"/>
  <c r="AG59" i="63"/>
  <c r="AH59" i="63"/>
  <c r="AI59" i="63"/>
  <c r="AJ59" i="63"/>
  <c r="AK59" i="63"/>
  <c r="AL59" i="63"/>
  <c r="AM59" i="63"/>
  <c r="AN59" i="63"/>
  <c r="AO59" i="63"/>
  <c r="AP59" i="63"/>
  <c r="AQ59" i="63"/>
  <c r="AR59" i="63"/>
  <c r="E96" i="62"/>
  <c r="F96" i="62"/>
  <c r="G96" i="62"/>
  <c r="H96" i="62"/>
  <c r="I96" i="62"/>
  <c r="J96" i="62"/>
  <c r="K96" i="62"/>
  <c r="L96" i="62"/>
  <c r="M96" i="62"/>
  <c r="N96" i="62"/>
  <c r="O96" i="62"/>
  <c r="P96" i="62"/>
  <c r="Q96" i="62"/>
  <c r="R96" i="62"/>
  <c r="S96" i="62"/>
  <c r="T96" i="62"/>
  <c r="U96" i="62"/>
  <c r="V96" i="62"/>
  <c r="W96" i="62"/>
  <c r="X96" i="62"/>
  <c r="Y96" i="62"/>
  <c r="Z96" i="62"/>
  <c r="AA96" i="62"/>
  <c r="AB96" i="62"/>
  <c r="AC96" i="62"/>
  <c r="AD96" i="62"/>
  <c r="AE96" i="62"/>
  <c r="AF96" i="62"/>
  <c r="AG96" i="62"/>
  <c r="AH96" i="62"/>
  <c r="AI96" i="62"/>
  <c r="AJ96" i="62"/>
  <c r="AK96" i="62"/>
  <c r="AL96" i="62"/>
  <c r="AM96" i="62"/>
  <c r="AN96" i="62"/>
  <c r="AO96" i="62"/>
  <c r="AP96" i="62"/>
  <c r="AQ96" i="62"/>
  <c r="AR96" i="62"/>
  <c r="E88" i="62"/>
  <c r="F88" i="62"/>
  <c r="G88" i="62"/>
  <c r="H88" i="62"/>
  <c r="I88" i="62"/>
  <c r="J88" i="62"/>
  <c r="K88" i="62"/>
  <c r="L88" i="62"/>
  <c r="M88" i="62"/>
  <c r="N88" i="62"/>
  <c r="O88" i="62"/>
  <c r="P88" i="62"/>
  <c r="Q88" i="62"/>
  <c r="AC88" i="62"/>
  <c r="AD88" i="62"/>
  <c r="AE88" i="62"/>
  <c r="AF88" i="62"/>
  <c r="AG88" i="62"/>
  <c r="AH88" i="62"/>
  <c r="AI88" i="62"/>
  <c r="AJ88" i="62"/>
  <c r="AK88" i="62"/>
  <c r="AL88" i="62"/>
  <c r="AM88" i="62"/>
  <c r="AN88" i="62"/>
  <c r="AO88" i="62"/>
  <c r="AP88" i="62"/>
  <c r="AQ88" i="62"/>
  <c r="AR88" i="62"/>
  <c r="E91" i="62"/>
  <c r="G91" i="62"/>
  <c r="F91" i="62"/>
  <c r="H91" i="62"/>
  <c r="I91" i="62"/>
  <c r="J91" i="62"/>
  <c r="K91" i="62"/>
  <c r="L91" i="62"/>
  <c r="M91" i="62"/>
  <c r="N91" i="62"/>
  <c r="O91" i="62"/>
  <c r="P91" i="62"/>
  <c r="Q91" i="62"/>
  <c r="R91" i="62"/>
  <c r="S91" i="62"/>
  <c r="T91" i="62"/>
  <c r="AF91" i="62"/>
  <c r="AG91" i="62"/>
  <c r="AH91" i="62"/>
  <c r="AI91" i="62"/>
  <c r="AJ91" i="62"/>
  <c r="AK91" i="62"/>
  <c r="AL91" i="62"/>
  <c r="AM91" i="62"/>
  <c r="AN91" i="62"/>
  <c r="AO91" i="62"/>
  <c r="AP91" i="62"/>
  <c r="AR91" i="62"/>
  <c r="AQ91" i="62"/>
  <c r="E77" i="62"/>
  <c r="F77" i="62"/>
  <c r="E102" i="62"/>
  <c r="F102" i="62"/>
  <c r="G102" i="62"/>
  <c r="H102" i="62"/>
  <c r="I102" i="62"/>
  <c r="J102" i="62"/>
  <c r="K102" i="62"/>
  <c r="L102" i="62"/>
  <c r="M102" i="62"/>
  <c r="N102" i="62"/>
  <c r="O102" i="62"/>
  <c r="P102" i="62"/>
  <c r="Q102" i="62"/>
  <c r="R102" i="62"/>
  <c r="S102" i="62"/>
  <c r="T102" i="62"/>
  <c r="U102" i="62"/>
  <c r="V102" i="62"/>
  <c r="W102" i="62"/>
  <c r="X102" i="62"/>
  <c r="Y102" i="62"/>
  <c r="Z102" i="62"/>
  <c r="AA102" i="62"/>
  <c r="AB102" i="62"/>
  <c r="AC102" i="62"/>
  <c r="AD102" i="62"/>
  <c r="AE102" i="62"/>
  <c r="AF102" i="62"/>
  <c r="AG102" i="62"/>
  <c r="AH102" i="62"/>
  <c r="AI102" i="62"/>
  <c r="AJ102" i="62"/>
  <c r="AK102" i="62"/>
  <c r="AL102" i="62"/>
  <c r="AM102" i="62"/>
  <c r="AN102" i="62"/>
  <c r="AO102" i="62"/>
  <c r="AP102" i="62"/>
  <c r="AQ102" i="62"/>
  <c r="AR102" i="62"/>
  <c r="D59" i="62"/>
  <c r="D51" i="62"/>
  <c r="D43" i="62"/>
  <c r="D35" i="62"/>
  <c r="D27" i="62"/>
  <c r="D58" i="62"/>
  <c r="D50" i="62"/>
  <c r="D42" i="62"/>
  <c r="D34" i="62"/>
  <c r="D26" i="62"/>
  <c r="D57" i="62"/>
  <c r="D49" i="62"/>
  <c r="D41" i="62"/>
  <c r="D33" i="62"/>
  <c r="D25" i="62"/>
  <c r="D56" i="62"/>
  <c r="D48" i="62"/>
  <c r="D40" i="62"/>
  <c r="D32" i="62"/>
  <c r="D24" i="62"/>
  <c r="D55" i="62"/>
  <c r="D47" i="62"/>
  <c r="D39" i="62"/>
  <c r="D31" i="62"/>
  <c r="D23" i="62"/>
  <c r="D54" i="62"/>
  <c r="D46" i="62"/>
  <c r="D38" i="62"/>
  <c r="D30" i="62"/>
  <c r="D22" i="62"/>
  <c r="D53" i="62"/>
  <c r="D45" i="62"/>
  <c r="D37" i="62"/>
  <c r="D29" i="62"/>
  <c r="D21" i="62"/>
  <c r="D36" i="62"/>
  <c r="D28" i="62"/>
  <c r="D20" i="62"/>
  <c r="D52" i="62"/>
  <c r="D44" i="62"/>
  <c r="E114" i="63"/>
  <c r="G114" i="63"/>
  <c r="F114" i="63"/>
  <c r="H114" i="63"/>
  <c r="I114" i="63"/>
  <c r="J114" i="63"/>
  <c r="K114" i="63"/>
  <c r="L114" i="63"/>
  <c r="M114" i="63"/>
  <c r="N114" i="63"/>
  <c r="O114" i="63"/>
  <c r="P114" i="63"/>
  <c r="Q114" i="63"/>
  <c r="R114" i="63"/>
  <c r="S114" i="63"/>
  <c r="T114" i="63"/>
  <c r="U114" i="63"/>
  <c r="V114" i="63"/>
  <c r="W114" i="63"/>
  <c r="X114" i="63"/>
  <c r="Y114" i="63"/>
  <c r="Z114" i="63"/>
  <c r="AA114" i="63"/>
  <c r="AB114" i="63"/>
  <c r="AC114" i="63"/>
  <c r="AD114" i="63"/>
  <c r="AE114" i="63"/>
  <c r="AF114" i="63"/>
  <c r="AG114" i="63"/>
  <c r="AH114" i="63"/>
  <c r="AI114" i="63"/>
  <c r="AJ114" i="63"/>
  <c r="AK114" i="63"/>
  <c r="AL114" i="63"/>
  <c r="AM114" i="63"/>
  <c r="AN114" i="63"/>
  <c r="AO114" i="63"/>
  <c r="AP114" i="63"/>
  <c r="AQ114" i="63"/>
  <c r="AR114" i="63"/>
  <c r="E106" i="63"/>
  <c r="G106" i="63"/>
  <c r="F106" i="63"/>
  <c r="H106" i="63"/>
  <c r="I106" i="63"/>
  <c r="J106" i="63"/>
  <c r="K106" i="63"/>
  <c r="L106" i="63"/>
  <c r="M106" i="63"/>
  <c r="N106" i="63"/>
  <c r="O106" i="63"/>
  <c r="P106" i="63"/>
  <c r="Q106" i="63"/>
  <c r="R106" i="63"/>
  <c r="S106" i="63"/>
  <c r="T106" i="63"/>
  <c r="U106" i="63"/>
  <c r="V106" i="63"/>
  <c r="W106" i="63"/>
  <c r="X106" i="63"/>
  <c r="Y106" i="63"/>
  <c r="Z106" i="63"/>
  <c r="AA106" i="63"/>
  <c r="AB106" i="63"/>
  <c r="AC106" i="63"/>
  <c r="AD106" i="63"/>
  <c r="AE106" i="63"/>
  <c r="AF106" i="63"/>
  <c r="AG106" i="63"/>
  <c r="AH106" i="63"/>
  <c r="AI106" i="63"/>
  <c r="AJ106" i="63"/>
  <c r="AK106" i="63"/>
  <c r="AL106" i="63"/>
  <c r="AM106" i="63"/>
  <c r="AN106" i="63"/>
  <c r="AO106" i="63"/>
  <c r="AP106" i="63"/>
  <c r="AR106" i="63"/>
  <c r="AQ106" i="63"/>
  <c r="E85" i="63"/>
  <c r="G85" i="63"/>
  <c r="F85" i="63"/>
  <c r="H85" i="63"/>
  <c r="I85" i="63"/>
  <c r="J85" i="63"/>
  <c r="K85" i="63"/>
  <c r="L85" i="63"/>
  <c r="M85" i="63"/>
  <c r="N85" i="63"/>
  <c r="O85" i="63"/>
  <c r="P85" i="63"/>
  <c r="Q85" i="63"/>
  <c r="R85" i="63"/>
  <c r="S85" i="63"/>
  <c r="T85" i="63"/>
  <c r="U85" i="63"/>
  <c r="V85" i="63"/>
  <c r="W85" i="63"/>
  <c r="X85" i="63"/>
  <c r="Y85" i="63"/>
  <c r="Z85" i="63"/>
  <c r="AA85" i="63"/>
  <c r="AB85" i="63"/>
  <c r="AC85" i="63"/>
  <c r="AD85" i="63"/>
  <c r="AE85" i="63"/>
  <c r="AF85" i="63"/>
  <c r="AG85" i="63"/>
  <c r="AH85" i="63"/>
  <c r="AI85" i="63"/>
  <c r="AJ85" i="63"/>
  <c r="AK85" i="63"/>
  <c r="AL85" i="63"/>
  <c r="AM85" i="63"/>
  <c r="AN85" i="63"/>
  <c r="AO85" i="63"/>
  <c r="AP85" i="63"/>
  <c r="AR85" i="63"/>
  <c r="AQ85" i="63"/>
  <c r="E112" i="63"/>
  <c r="G112" i="63"/>
  <c r="F112" i="63"/>
  <c r="H112" i="63"/>
  <c r="I112" i="63"/>
  <c r="J112" i="63"/>
  <c r="K112" i="63"/>
  <c r="L112" i="63"/>
  <c r="M112" i="63"/>
  <c r="N112" i="63"/>
  <c r="O112" i="63"/>
  <c r="P112" i="63"/>
  <c r="Q112" i="63"/>
  <c r="R112" i="63"/>
  <c r="S112" i="63"/>
  <c r="T112" i="63"/>
  <c r="U112" i="63"/>
  <c r="V112" i="63"/>
  <c r="W112" i="63"/>
  <c r="X112" i="63"/>
  <c r="Y112" i="63"/>
  <c r="Z112" i="63"/>
  <c r="AA112" i="63"/>
  <c r="AB112" i="63"/>
  <c r="AC112" i="63"/>
  <c r="AD112" i="63"/>
  <c r="AE112" i="63"/>
  <c r="AF112" i="63"/>
  <c r="AG112" i="63"/>
  <c r="AH112" i="63"/>
  <c r="AI112" i="63"/>
  <c r="AJ112" i="63"/>
  <c r="AK112" i="63"/>
  <c r="AL112" i="63"/>
  <c r="AM112" i="63"/>
  <c r="AN112" i="63"/>
  <c r="AO112" i="63"/>
  <c r="AP112" i="63"/>
  <c r="AQ112" i="63"/>
  <c r="AR112" i="63"/>
  <c r="E99" i="63"/>
  <c r="G99" i="63"/>
  <c r="F99" i="63"/>
  <c r="H99" i="63"/>
  <c r="I99" i="63"/>
  <c r="J99" i="63"/>
  <c r="K99" i="63"/>
  <c r="L99" i="63"/>
  <c r="M99" i="63"/>
  <c r="N99" i="63"/>
  <c r="O99" i="63"/>
  <c r="P99" i="63"/>
  <c r="Q99" i="63"/>
  <c r="R99" i="63"/>
  <c r="S99" i="63"/>
  <c r="T99" i="63"/>
  <c r="U99" i="63"/>
  <c r="V99" i="63"/>
  <c r="W99" i="63"/>
  <c r="X99" i="63"/>
  <c r="Y99" i="63"/>
  <c r="Z99" i="63"/>
  <c r="AA99" i="63"/>
  <c r="AB99" i="63"/>
  <c r="AC99" i="63"/>
  <c r="AD99" i="63"/>
  <c r="AE99" i="63"/>
  <c r="AF99" i="63"/>
  <c r="AG99" i="63"/>
  <c r="AH99" i="63"/>
  <c r="AI99" i="63"/>
  <c r="AJ99" i="63"/>
  <c r="AK99" i="63"/>
  <c r="AL99" i="63"/>
  <c r="AM99" i="63"/>
  <c r="AN99" i="63"/>
  <c r="AO99" i="63"/>
  <c r="AP99" i="63"/>
  <c r="AR99" i="63"/>
  <c r="AQ99" i="63"/>
  <c r="E80" i="64"/>
  <c r="F80" i="64"/>
  <c r="G80" i="64"/>
  <c r="H80" i="64"/>
  <c r="I80" i="64"/>
  <c r="AE80" i="64"/>
  <c r="AF80" i="64"/>
  <c r="AG80" i="64"/>
  <c r="AH80" i="64"/>
  <c r="AI80" i="64"/>
  <c r="AJ80" i="64"/>
  <c r="AK80" i="64"/>
  <c r="AL80" i="64"/>
  <c r="AM80" i="64"/>
  <c r="AN80" i="64"/>
  <c r="AO80" i="64"/>
  <c r="AP80" i="64"/>
  <c r="AQ80" i="64"/>
  <c r="AR80" i="64"/>
  <c r="F88" i="64"/>
  <c r="E88" i="64"/>
  <c r="G88" i="64"/>
  <c r="H88" i="64"/>
  <c r="I88" i="64"/>
  <c r="J88" i="64"/>
  <c r="K88" i="64"/>
  <c r="L88" i="64"/>
  <c r="M88" i="64"/>
  <c r="N88" i="64"/>
  <c r="O88" i="64"/>
  <c r="P88" i="64"/>
  <c r="Q88" i="64"/>
  <c r="AM88" i="64"/>
  <c r="AN88" i="64"/>
  <c r="AO88" i="64"/>
  <c r="AP88" i="64"/>
  <c r="AR88" i="64"/>
  <c r="AQ88" i="64"/>
  <c r="F94" i="64"/>
  <c r="E94" i="64"/>
  <c r="G94" i="64"/>
  <c r="H94" i="64"/>
  <c r="I94" i="64"/>
  <c r="J94" i="64"/>
  <c r="K94" i="64"/>
  <c r="L94" i="64"/>
  <c r="M94" i="64"/>
  <c r="N94" i="64"/>
  <c r="O94" i="64"/>
  <c r="P94" i="64"/>
  <c r="Q94" i="64"/>
  <c r="R94" i="64"/>
  <c r="S94" i="64"/>
  <c r="T94" i="64"/>
  <c r="U94" i="64"/>
  <c r="V94" i="64"/>
  <c r="W94" i="64"/>
  <c r="E107" i="64"/>
  <c r="F107" i="64"/>
  <c r="G107" i="64"/>
  <c r="H107" i="64"/>
  <c r="I107" i="64"/>
  <c r="J107" i="64"/>
  <c r="K107" i="64"/>
  <c r="L107" i="64"/>
  <c r="M107" i="64"/>
  <c r="N107" i="64"/>
  <c r="O107" i="64"/>
  <c r="P107" i="64"/>
  <c r="Q107" i="64"/>
  <c r="R107" i="64"/>
  <c r="S107" i="64"/>
  <c r="T107" i="64"/>
  <c r="U107" i="64"/>
  <c r="V107" i="64"/>
  <c r="W107" i="64"/>
  <c r="X107" i="64"/>
  <c r="Y107" i="64"/>
  <c r="Z107" i="64"/>
  <c r="AA107" i="64"/>
  <c r="AB107" i="64"/>
  <c r="AC107" i="64"/>
  <c r="AD107" i="64"/>
  <c r="AE107" i="64"/>
  <c r="AF107" i="64"/>
  <c r="AG107" i="64"/>
  <c r="AH107" i="64"/>
  <c r="AI107" i="64"/>
  <c r="AJ107" i="64"/>
  <c r="AK107" i="64"/>
  <c r="AL107" i="64"/>
  <c r="AM107" i="64"/>
  <c r="AN107" i="64"/>
  <c r="AO107" i="64"/>
  <c r="AP107" i="64"/>
  <c r="AQ107" i="64"/>
  <c r="AR107" i="64"/>
  <c r="F97" i="64"/>
  <c r="E97" i="64"/>
  <c r="G97" i="64"/>
  <c r="H97" i="64"/>
  <c r="I97" i="64"/>
  <c r="J97" i="64"/>
  <c r="K97" i="64"/>
  <c r="L97" i="64"/>
  <c r="M97" i="64"/>
  <c r="N97" i="64"/>
  <c r="O97" i="64"/>
  <c r="P97" i="64"/>
  <c r="Q97" i="64"/>
  <c r="R97" i="64"/>
  <c r="S97" i="64"/>
  <c r="T97" i="64"/>
  <c r="U97" i="64"/>
  <c r="V97" i="64"/>
  <c r="W97" i="64"/>
  <c r="X97" i="64"/>
  <c r="Y97" i="64"/>
  <c r="Z97" i="64"/>
  <c r="AA97" i="64"/>
  <c r="AB97" i="64"/>
  <c r="AC97" i="64"/>
  <c r="AD97" i="64"/>
  <c r="AE97" i="64"/>
  <c r="AF97" i="64"/>
  <c r="AG97" i="64"/>
  <c r="AH97" i="64"/>
  <c r="AI97" i="64"/>
  <c r="AJ97" i="64"/>
  <c r="AK97" i="64"/>
  <c r="AL97" i="64"/>
  <c r="AM97" i="64"/>
  <c r="AN97" i="64"/>
  <c r="AO97" i="64"/>
  <c r="AP97" i="64"/>
  <c r="AQ97" i="64"/>
  <c r="AR97" i="64"/>
  <c r="E101" i="62"/>
  <c r="G101" i="62"/>
  <c r="F101" i="62"/>
  <c r="H101" i="62"/>
  <c r="I101" i="62"/>
  <c r="J101" i="62"/>
  <c r="K101" i="62"/>
  <c r="L101" i="62"/>
  <c r="M101" i="62"/>
  <c r="N101" i="62"/>
  <c r="O101" i="62"/>
  <c r="P101" i="62"/>
  <c r="Q101" i="62"/>
  <c r="R101" i="62"/>
  <c r="S101" i="62"/>
  <c r="T101" i="62"/>
  <c r="U101" i="62"/>
  <c r="V101" i="62"/>
  <c r="W101" i="62"/>
  <c r="X101" i="62"/>
  <c r="Y101" i="62"/>
  <c r="Z101" i="62"/>
  <c r="AA101" i="62"/>
  <c r="AB101" i="62"/>
  <c r="AC101" i="62"/>
  <c r="AD101" i="62"/>
  <c r="AE101" i="62"/>
  <c r="AF101" i="62"/>
  <c r="AG101" i="62"/>
  <c r="AH101" i="62"/>
  <c r="AI101" i="62"/>
  <c r="AJ101" i="62"/>
  <c r="AK101" i="62"/>
  <c r="AL101" i="62"/>
  <c r="AM101" i="62"/>
  <c r="AN101" i="62"/>
  <c r="AO101" i="62"/>
  <c r="AP101" i="62"/>
  <c r="AQ101" i="62"/>
  <c r="AR101" i="62"/>
  <c r="F41" i="63"/>
  <c r="E41" i="63"/>
  <c r="G41" i="63"/>
  <c r="H41" i="63"/>
  <c r="I41" i="63"/>
  <c r="J41" i="63"/>
  <c r="K41" i="63"/>
  <c r="L41" i="63"/>
  <c r="M41" i="63"/>
  <c r="N41" i="63"/>
  <c r="O41" i="63"/>
  <c r="P41" i="63"/>
  <c r="Q41" i="63"/>
  <c r="R41" i="63"/>
  <c r="S41" i="63"/>
  <c r="T41" i="63"/>
  <c r="U41" i="63"/>
  <c r="V41" i="63"/>
  <c r="W41" i="63"/>
  <c r="X41" i="63"/>
  <c r="Y41" i="63"/>
  <c r="Z41" i="63"/>
  <c r="AA41" i="63"/>
  <c r="AB41" i="63"/>
  <c r="AC41" i="63"/>
  <c r="AD41" i="63"/>
  <c r="AE41" i="63"/>
  <c r="AF41" i="63"/>
  <c r="AG41" i="63"/>
  <c r="AH41" i="63"/>
  <c r="AI41" i="63"/>
  <c r="AJ41" i="63"/>
  <c r="AK41" i="63"/>
  <c r="AL41" i="63"/>
  <c r="AM41" i="63"/>
  <c r="AN41" i="63"/>
  <c r="AO41" i="63"/>
  <c r="AP41" i="63"/>
  <c r="AQ41" i="63"/>
  <c r="AR41" i="63"/>
  <c r="E56" i="63"/>
  <c r="G56" i="63"/>
  <c r="F56" i="63"/>
  <c r="H56" i="63"/>
  <c r="I56" i="63"/>
  <c r="J56" i="63"/>
  <c r="K56" i="63"/>
  <c r="L56" i="63"/>
  <c r="M56" i="63"/>
  <c r="N56" i="63"/>
  <c r="O56" i="63"/>
  <c r="P56" i="63"/>
  <c r="Q56" i="63"/>
  <c r="R56" i="63"/>
  <c r="S56" i="63"/>
  <c r="T56" i="63"/>
  <c r="U56" i="63"/>
  <c r="V56" i="63"/>
  <c r="W56" i="63"/>
  <c r="X56" i="63"/>
  <c r="Y56" i="63"/>
  <c r="Z56" i="63"/>
  <c r="AA56" i="63"/>
  <c r="AB56" i="63"/>
  <c r="AC56" i="63"/>
  <c r="AD56" i="63"/>
  <c r="AE56" i="63"/>
  <c r="AF56" i="63"/>
  <c r="AG56" i="63"/>
  <c r="AH56" i="63"/>
  <c r="AI56" i="63"/>
  <c r="AJ56" i="63"/>
  <c r="AK56" i="63"/>
  <c r="AL56" i="63"/>
  <c r="AM56" i="63"/>
  <c r="AN56" i="63"/>
  <c r="AO56" i="63"/>
  <c r="AP56" i="63"/>
  <c r="AQ56" i="63"/>
  <c r="AR56" i="63"/>
  <c r="E97" i="62"/>
  <c r="G97" i="62"/>
  <c r="F97" i="62"/>
  <c r="H97" i="62"/>
  <c r="I97" i="62"/>
  <c r="J97" i="62"/>
  <c r="K97" i="62"/>
  <c r="L97" i="62"/>
  <c r="M97" i="62"/>
  <c r="N97" i="62"/>
  <c r="O97" i="62"/>
  <c r="P97" i="62"/>
  <c r="Q97" i="62"/>
  <c r="R97" i="62"/>
  <c r="S97" i="62"/>
  <c r="T97" i="62"/>
  <c r="U97" i="62"/>
  <c r="V97" i="62"/>
  <c r="W97" i="62"/>
  <c r="X97" i="62"/>
  <c r="Y97" i="62"/>
  <c r="Z97" i="62"/>
  <c r="AA97" i="62"/>
  <c r="AB97" i="62"/>
  <c r="AC97" i="62"/>
  <c r="AD97" i="62"/>
  <c r="AE97" i="62"/>
  <c r="AF97" i="62"/>
  <c r="AG97" i="62"/>
  <c r="AH97" i="62"/>
  <c r="AI97" i="62"/>
  <c r="AJ97" i="62"/>
  <c r="AK97" i="62"/>
  <c r="AL97" i="62"/>
  <c r="AM97" i="62"/>
  <c r="AN97" i="62"/>
  <c r="AO97" i="62"/>
  <c r="AP97" i="62"/>
  <c r="AR97" i="62"/>
  <c r="AQ97" i="62"/>
  <c r="E82" i="62"/>
  <c r="F82" i="62"/>
  <c r="G82" i="62"/>
  <c r="H82" i="62"/>
  <c r="I82" i="62"/>
  <c r="J82" i="62"/>
  <c r="K82" i="62"/>
  <c r="W82" i="62"/>
  <c r="X82" i="62"/>
  <c r="Y82" i="62"/>
  <c r="Z82" i="62"/>
  <c r="AA82" i="62"/>
  <c r="AB82" i="62"/>
  <c r="AC82" i="62"/>
  <c r="AD82" i="62"/>
  <c r="AE82" i="62"/>
  <c r="AF82" i="62"/>
  <c r="AG82" i="62"/>
  <c r="AH82" i="62"/>
  <c r="AI82" i="62"/>
  <c r="AJ82" i="62"/>
  <c r="AK82" i="62"/>
  <c r="AL82" i="62"/>
  <c r="AM82" i="62"/>
  <c r="AN82" i="62"/>
  <c r="AO82" i="62"/>
  <c r="AP82" i="62"/>
  <c r="AQ82" i="62"/>
  <c r="AR82" i="62"/>
  <c r="E99" i="62"/>
  <c r="F99" i="62"/>
  <c r="G99" i="62"/>
  <c r="H99" i="62"/>
  <c r="I99" i="62"/>
  <c r="J99" i="62"/>
  <c r="K99" i="62"/>
  <c r="L99" i="62"/>
  <c r="M99" i="62"/>
  <c r="N99" i="62"/>
  <c r="O99" i="62"/>
  <c r="P99" i="62"/>
  <c r="Q99" i="62"/>
  <c r="R99" i="62"/>
  <c r="S99" i="62"/>
  <c r="T99" i="62"/>
  <c r="U99" i="62"/>
  <c r="V99" i="62"/>
  <c r="W99" i="62"/>
  <c r="X99" i="62"/>
  <c r="Y99" i="62"/>
  <c r="Z99" i="62"/>
  <c r="AA99" i="62"/>
  <c r="AB99" i="62"/>
  <c r="AC99" i="62"/>
  <c r="AD99" i="62"/>
  <c r="AE99" i="62"/>
  <c r="AF99" i="62"/>
  <c r="AG99" i="62"/>
  <c r="AH99" i="62"/>
  <c r="AI99" i="62"/>
  <c r="AJ99" i="62"/>
  <c r="AK99" i="62"/>
  <c r="AL99" i="62"/>
  <c r="AM99" i="62"/>
  <c r="AN99" i="62"/>
  <c r="AO99" i="62"/>
  <c r="AP99" i="62"/>
  <c r="AQ99" i="62"/>
  <c r="AR99" i="62"/>
  <c r="E85" i="62"/>
  <c r="G85" i="62"/>
  <c r="F85" i="62"/>
  <c r="H85" i="62"/>
  <c r="I85" i="62"/>
  <c r="J85" i="62"/>
  <c r="K85" i="62"/>
  <c r="L85" i="62"/>
  <c r="M85" i="62"/>
  <c r="N85" i="62"/>
  <c r="Z85" i="62"/>
  <c r="AA85" i="62"/>
  <c r="AB85" i="62"/>
  <c r="AC85" i="62"/>
  <c r="AD85" i="62"/>
  <c r="AE85" i="62"/>
  <c r="AF85" i="62"/>
  <c r="AG85" i="62"/>
  <c r="AH85" i="62"/>
  <c r="AI85" i="62"/>
  <c r="AJ85" i="62"/>
  <c r="AK85" i="62"/>
  <c r="AL85" i="62"/>
  <c r="AM85" i="62"/>
  <c r="AN85" i="62"/>
  <c r="AO85" i="62"/>
  <c r="AP85" i="62"/>
  <c r="AQ85" i="62"/>
  <c r="AR85" i="62"/>
  <c r="E84" i="63"/>
  <c r="G84" i="63"/>
  <c r="F84" i="63"/>
  <c r="H84" i="63"/>
  <c r="I84" i="63"/>
  <c r="J84" i="63"/>
  <c r="K84" i="63"/>
  <c r="L84" i="63"/>
  <c r="M84" i="63"/>
  <c r="N84" i="63"/>
  <c r="O84" i="63"/>
  <c r="P84" i="63"/>
  <c r="Q84" i="63"/>
  <c r="R84" i="63"/>
  <c r="S84" i="63"/>
  <c r="T84" i="63"/>
  <c r="U84" i="63"/>
  <c r="V84" i="63"/>
  <c r="W84" i="63"/>
  <c r="X84" i="63"/>
  <c r="Y84" i="63"/>
  <c r="Z84" i="63"/>
  <c r="AA84" i="63"/>
  <c r="AB84" i="63"/>
  <c r="AC84" i="63"/>
  <c r="AD84" i="63"/>
  <c r="AE84" i="63"/>
  <c r="AF84" i="63"/>
  <c r="AG84" i="63"/>
  <c r="AH84" i="63"/>
  <c r="AI84" i="63"/>
  <c r="AJ84" i="63"/>
  <c r="AK84" i="63"/>
  <c r="AL84" i="63"/>
  <c r="AM84" i="63"/>
  <c r="AN84" i="63"/>
  <c r="AO84" i="63"/>
  <c r="AP84" i="63"/>
  <c r="AR84" i="63"/>
  <c r="AQ84" i="63"/>
  <c r="E93" i="63"/>
  <c r="G93" i="63"/>
  <c r="F93" i="63"/>
  <c r="H93" i="63"/>
  <c r="I93" i="63"/>
  <c r="J93" i="63"/>
  <c r="K93" i="63"/>
  <c r="L93" i="63"/>
  <c r="M93" i="63"/>
  <c r="N93" i="63"/>
  <c r="O93" i="63"/>
  <c r="P93" i="63"/>
  <c r="Q93" i="63"/>
  <c r="R93" i="63"/>
  <c r="S93" i="63"/>
  <c r="T93" i="63"/>
  <c r="U93" i="63"/>
  <c r="V93" i="63"/>
  <c r="W93" i="63"/>
  <c r="X93" i="63"/>
  <c r="Y93" i="63"/>
  <c r="Z93" i="63"/>
  <c r="AA93" i="63"/>
  <c r="AB93" i="63"/>
  <c r="AC93" i="63"/>
  <c r="AD93" i="63"/>
  <c r="AE93" i="63"/>
  <c r="AF93" i="63"/>
  <c r="AG93" i="63"/>
  <c r="AH93" i="63"/>
  <c r="AI93" i="63"/>
  <c r="AJ93" i="63"/>
  <c r="AK93" i="63"/>
  <c r="AL93" i="63"/>
  <c r="AM93" i="63"/>
  <c r="AN93" i="63"/>
  <c r="AO93" i="63"/>
  <c r="AP93" i="63"/>
  <c r="AR93" i="63"/>
  <c r="AQ93" i="63"/>
  <c r="E81" i="63"/>
  <c r="G81" i="63"/>
  <c r="F81" i="63"/>
  <c r="H81" i="63"/>
  <c r="I81" i="63"/>
  <c r="J81" i="63"/>
  <c r="K81" i="63"/>
  <c r="L81" i="63"/>
  <c r="M81" i="63"/>
  <c r="N81" i="63"/>
  <c r="O81" i="63"/>
  <c r="P81" i="63"/>
  <c r="Q81" i="63"/>
  <c r="R81" i="63"/>
  <c r="S81" i="63"/>
  <c r="T81" i="63"/>
  <c r="U81" i="63"/>
  <c r="V81" i="63"/>
  <c r="W81" i="63"/>
  <c r="X81" i="63"/>
  <c r="Y81" i="63"/>
  <c r="Z81" i="63"/>
  <c r="AA81" i="63"/>
  <c r="AB81" i="63"/>
  <c r="AC81" i="63"/>
  <c r="AD81" i="63"/>
  <c r="AE81" i="63"/>
  <c r="AF81" i="63"/>
  <c r="AG81" i="63"/>
  <c r="AH81" i="63"/>
  <c r="AI81" i="63"/>
  <c r="AJ81" i="63"/>
  <c r="AK81" i="63"/>
  <c r="AL81" i="63"/>
  <c r="AM81" i="63"/>
  <c r="AN81" i="63"/>
  <c r="AO81" i="63"/>
  <c r="AP81" i="63"/>
  <c r="AQ81" i="63"/>
  <c r="AR81" i="63"/>
  <c r="E107" i="63"/>
  <c r="G107" i="63"/>
  <c r="F107" i="63"/>
  <c r="H107" i="63"/>
  <c r="I107" i="63"/>
  <c r="J107" i="63"/>
  <c r="K107" i="63"/>
  <c r="L107" i="63"/>
  <c r="M107" i="63"/>
  <c r="N107" i="63"/>
  <c r="O107" i="63"/>
  <c r="P107" i="63"/>
  <c r="Q107" i="63"/>
  <c r="R107" i="63"/>
  <c r="S107" i="63"/>
  <c r="T107" i="63"/>
  <c r="U107" i="63"/>
  <c r="V107" i="63"/>
  <c r="W107" i="63"/>
  <c r="X107" i="63"/>
  <c r="Y107" i="63"/>
  <c r="Z107" i="63"/>
  <c r="AA107" i="63"/>
  <c r="AB107" i="63"/>
  <c r="AC107" i="63"/>
  <c r="AD107" i="63"/>
  <c r="AE107" i="63"/>
  <c r="AF107" i="63"/>
  <c r="AG107" i="63"/>
  <c r="AH107" i="63"/>
  <c r="AI107" i="63"/>
  <c r="AJ107" i="63"/>
  <c r="AK107" i="63"/>
  <c r="AL107" i="63"/>
  <c r="AM107" i="63"/>
  <c r="AN107" i="63"/>
  <c r="AO107" i="63"/>
  <c r="AP107" i="63"/>
  <c r="AQ107" i="63"/>
  <c r="AR107" i="63"/>
  <c r="F108" i="64"/>
  <c r="E108" i="64"/>
  <c r="G108" i="64"/>
  <c r="H108" i="64"/>
  <c r="I108" i="64"/>
  <c r="J108" i="64"/>
  <c r="K108" i="64"/>
  <c r="L108" i="64"/>
  <c r="M108" i="64"/>
  <c r="N108" i="64"/>
  <c r="O108" i="64"/>
  <c r="P108" i="64"/>
  <c r="Q108" i="64"/>
  <c r="R108" i="64"/>
  <c r="S108" i="64"/>
  <c r="T108" i="64"/>
  <c r="U108" i="64"/>
  <c r="V108" i="64"/>
  <c r="W108" i="64"/>
  <c r="X108" i="64"/>
  <c r="Y108" i="64"/>
  <c r="Z108" i="64"/>
  <c r="AA108" i="64"/>
  <c r="AB108" i="64"/>
  <c r="AC108" i="64"/>
  <c r="AD108" i="64"/>
  <c r="AE108" i="64"/>
  <c r="AF108" i="64"/>
  <c r="AG108" i="64"/>
  <c r="AH108" i="64"/>
  <c r="AI108" i="64"/>
  <c r="AJ108" i="64"/>
  <c r="AK108" i="64"/>
  <c r="AL108" i="64"/>
  <c r="AM108" i="64"/>
  <c r="AN108" i="64"/>
  <c r="AO108" i="64"/>
  <c r="AP108" i="64"/>
  <c r="AQ108" i="64"/>
  <c r="AR108" i="64"/>
  <c r="F99" i="64"/>
  <c r="E99" i="64"/>
  <c r="G99" i="64"/>
  <c r="H99" i="64"/>
  <c r="I99" i="64"/>
  <c r="J99" i="64"/>
  <c r="K99" i="64"/>
  <c r="L99" i="64"/>
  <c r="M99" i="64"/>
  <c r="N99" i="64"/>
  <c r="O99" i="64"/>
  <c r="P99" i="64"/>
  <c r="Q99" i="64"/>
  <c r="R99" i="64"/>
  <c r="S99" i="64"/>
  <c r="T99" i="64"/>
  <c r="U99" i="64"/>
  <c r="V99" i="64"/>
  <c r="W99" i="64"/>
  <c r="X99" i="64"/>
  <c r="Y99" i="64"/>
  <c r="Z99" i="64"/>
  <c r="AA99" i="64"/>
  <c r="AB99" i="64"/>
  <c r="AC99" i="64"/>
  <c r="AD99" i="64"/>
  <c r="AE99" i="64"/>
  <c r="AF99" i="64"/>
  <c r="AG99" i="64"/>
  <c r="AH99" i="64"/>
  <c r="AI99" i="64"/>
  <c r="AJ99" i="64"/>
  <c r="AK99" i="64"/>
  <c r="AL99" i="64"/>
  <c r="AM99" i="64"/>
  <c r="AN99" i="64"/>
  <c r="AO99" i="64"/>
  <c r="AP99" i="64"/>
  <c r="AQ99" i="64"/>
  <c r="AR99" i="64"/>
  <c r="F104" i="64"/>
  <c r="E104" i="64"/>
  <c r="G104" i="64"/>
  <c r="H104" i="64"/>
  <c r="I104" i="64"/>
  <c r="J104" i="64"/>
  <c r="K104" i="64"/>
  <c r="L104" i="64"/>
  <c r="M104" i="64"/>
  <c r="N104" i="64"/>
  <c r="O104" i="64"/>
  <c r="P104" i="64"/>
  <c r="Q104" i="64"/>
  <c r="R104" i="64"/>
  <c r="S104" i="64"/>
  <c r="T104" i="64"/>
  <c r="U104" i="64"/>
  <c r="V104" i="64"/>
  <c r="W104" i="64"/>
  <c r="X104" i="64"/>
  <c r="Y104" i="64"/>
  <c r="Z104" i="64"/>
  <c r="AA104" i="64"/>
  <c r="AB104" i="64"/>
  <c r="AC104" i="64"/>
  <c r="AD104" i="64"/>
  <c r="AE104" i="64"/>
  <c r="AF104" i="64"/>
  <c r="AG104" i="64"/>
  <c r="AH104" i="64"/>
  <c r="AI104" i="64"/>
  <c r="AJ104" i="64"/>
  <c r="AK104" i="64"/>
  <c r="AL104" i="64"/>
  <c r="AM104" i="64"/>
  <c r="AN104" i="64"/>
  <c r="AO104" i="64"/>
  <c r="AP104" i="64"/>
  <c r="AR104" i="64"/>
  <c r="AQ104" i="64"/>
  <c r="E77" i="64"/>
  <c r="F77" i="64"/>
  <c r="F105" i="64"/>
  <c r="E105" i="64"/>
  <c r="G105" i="64"/>
  <c r="H105" i="64"/>
  <c r="I105" i="64"/>
  <c r="J105" i="64"/>
  <c r="K105" i="64"/>
  <c r="L105" i="64"/>
  <c r="M105" i="64"/>
  <c r="N105" i="64"/>
  <c r="O105" i="64"/>
  <c r="P105" i="64"/>
  <c r="Q105" i="64"/>
  <c r="R105" i="64"/>
  <c r="S105" i="64"/>
  <c r="T105" i="64"/>
  <c r="U105" i="64"/>
  <c r="V105" i="64"/>
  <c r="W105" i="64"/>
  <c r="X105" i="64"/>
  <c r="Y105" i="64"/>
  <c r="Z105" i="64"/>
  <c r="AA105" i="64"/>
  <c r="AB105" i="64"/>
  <c r="AC105" i="64"/>
  <c r="AD105" i="64"/>
  <c r="AE105" i="64"/>
  <c r="AF105" i="64"/>
  <c r="AG105" i="64"/>
  <c r="AH105" i="64"/>
  <c r="AI105" i="64"/>
  <c r="AJ105" i="64"/>
  <c r="AK105" i="64"/>
  <c r="AL105" i="64"/>
  <c r="AM105" i="64"/>
  <c r="AN105" i="64"/>
  <c r="AO105" i="64"/>
  <c r="AP105" i="64"/>
  <c r="AQ105" i="64"/>
  <c r="AR105" i="64"/>
  <c r="F58" i="63"/>
  <c r="E58" i="63"/>
  <c r="G58" i="63"/>
  <c r="H58" i="63"/>
  <c r="I58" i="63"/>
  <c r="J58" i="63"/>
  <c r="K58" i="63"/>
  <c r="L58" i="63"/>
  <c r="M58" i="63"/>
  <c r="N58" i="63"/>
  <c r="O58" i="63"/>
  <c r="P58" i="63"/>
  <c r="Q58" i="63"/>
  <c r="R58" i="63"/>
  <c r="S58" i="63"/>
  <c r="T58" i="63"/>
  <c r="U58" i="63"/>
  <c r="V58" i="63"/>
  <c r="W58" i="63"/>
  <c r="X58" i="63"/>
  <c r="Y58" i="63"/>
  <c r="Z58" i="63"/>
  <c r="AA58" i="63"/>
  <c r="AB58" i="63"/>
  <c r="AC58" i="63"/>
  <c r="AD58" i="63"/>
  <c r="AE58" i="63"/>
  <c r="AF58" i="63"/>
  <c r="AG58" i="63"/>
  <c r="AH58" i="63"/>
  <c r="AI58" i="63"/>
  <c r="AJ58" i="63"/>
  <c r="AK58" i="63"/>
  <c r="AL58" i="63"/>
  <c r="AM58" i="63"/>
  <c r="AN58" i="63"/>
  <c r="AO58" i="63"/>
  <c r="AP58" i="63"/>
  <c r="AQ58" i="63"/>
  <c r="AR58" i="63"/>
  <c r="E105" i="62"/>
  <c r="G105" i="62"/>
  <c r="F105" i="62"/>
  <c r="H105" i="62"/>
  <c r="I105" i="62"/>
  <c r="J105" i="62"/>
  <c r="K105" i="62"/>
  <c r="L105" i="62"/>
  <c r="M105" i="62"/>
  <c r="N105" i="62"/>
  <c r="O105" i="62"/>
  <c r="P105" i="62"/>
  <c r="Q105" i="62"/>
  <c r="R105" i="62"/>
  <c r="S105" i="62"/>
  <c r="T105" i="62"/>
  <c r="U105" i="62"/>
  <c r="V105" i="62"/>
  <c r="W105" i="62"/>
  <c r="X105" i="62"/>
  <c r="Y105" i="62"/>
  <c r="Z105" i="62"/>
  <c r="AA105" i="62"/>
  <c r="AB105" i="62"/>
  <c r="AC105" i="62"/>
  <c r="AD105" i="62"/>
  <c r="AE105" i="62"/>
  <c r="AF105" i="62"/>
  <c r="AG105" i="62"/>
  <c r="AH105" i="62"/>
  <c r="AI105" i="62"/>
  <c r="AJ105" i="62"/>
  <c r="AK105" i="62"/>
  <c r="AL105" i="62"/>
  <c r="AM105" i="62"/>
  <c r="AN105" i="62"/>
  <c r="AO105" i="62"/>
  <c r="AP105" i="62"/>
  <c r="AR105" i="62"/>
  <c r="AQ105" i="62"/>
  <c r="E76" i="62"/>
  <c r="E87" i="62"/>
  <c r="F87" i="62"/>
  <c r="G87" i="62"/>
  <c r="H87" i="62"/>
  <c r="I87" i="62"/>
  <c r="J87" i="62"/>
  <c r="K87" i="62"/>
  <c r="L87" i="62"/>
  <c r="M87" i="62"/>
  <c r="N87" i="62"/>
  <c r="O87" i="62"/>
  <c r="P87" i="62"/>
  <c r="AB87" i="62"/>
  <c r="AC87" i="62"/>
  <c r="AD87" i="62"/>
  <c r="AE87" i="62"/>
  <c r="AF87" i="62"/>
  <c r="AG87" i="62"/>
  <c r="AH87" i="62"/>
  <c r="AI87" i="62"/>
  <c r="AJ87" i="62"/>
  <c r="AK87" i="62"/>
  <c r="AL87" i="62"/>
  <c r="AM87" i="62"/>
  <c r="AN87" i="62"/>
  <c r="AO87" i="62"/>
  <c r="AP87" i="62"/>
  <c r="AR87" i="62"/>
  <c r="AQ87" i="62"/>
  <c r="F29" i="63"/>
  <c r="E29" i="63"/>
  <c r="G29" i="63"/>
  <c r="H29" i="63"/>
  <c r="I29" i="63"/>
  <c r="J29" i="63"/>
  <c r="K29" i="63"/>
  <c r="L29" i="63"/>
  <c r="M29" i="63"/>
  <c r="N29" i="63"/>
  <c r="O29" i="63"/>
  <c r="P29" i="63"/>
  <c r="Q29" i="63"/>
  <c r="R29" i="63"/>
  <c r="S29" i="63"/>
  <c r="T29" i="63"/>
  <c r="U29" i="63"/>
  <c r="V29" i="63"/>
  <c r="W29" i="63"/>
  <c r="X29" i="63"/>
  <c r="Y29" i="63"/>
  <c r="Z29" i="63"/>
  <c r="AA29" i="63"/>
  <c r="AB29" i="63"/>
  <c r="AC29" i="63"/>
  <c r="AD29" i="63"/>
  <c r="AE29" i="63"/>
  <c r="AF29" i="63"/>
  <c r="AG29" i="63"/>
  <c r="AH29" i="63"/>
  <c r="AI29" i="63"/>
  <c r="AJ29" i="63"/>
  <c r="AK29" i="63"/>
  <c r="AL29" i="63"/>
  <c r="AM29" i="63"/>
  <c r="AN29" i="63"/>
  <c r="AO29" i="63"/>
  <c r="AP29" i="63"/>
  <c r="AQ29" i="63"/>
  <c r="AR29" i="63"/>
  <c r="F44" i="63"/>
  <c r="E44" i="63"/>
  <c r="G44" i="63"/>
  <c r="H44" i="63"/>
  <c r="I44" i="63"/>
  <c r="J44" i="63"/>
  <c r="K44" i="63"/>
  <c r="L44" i="63"/>
  <c r="M44" i="63"/>
  <c r="N44" i="63"/>
  <c r="O44" i="63"/>
  <c r="P44" i="63"/>
  <c r="Q44" i="63"/>
  <c r="R44" i="63"/>
  <c r="S44" i="63"/>
  <c r="T44" i="63"/>
  <c r="U44" i="63"/>
  <c r="V44" i="63"/>
  <c r="W44" i="63"/>
  <c r="X44" i="63"/>
  <c r="Y44" i="63"/>
  <c r="Z44" i="63"/>
  <c r="AA44" i="63"/>
  <c r="AB44" i="63"/>
  <c r="AC44" i="63"/>
  <c r="AD44" i="63"/>
  <c r="AE44" i="63"/>
  <c r="AF44" i="63"/>
  <c r="AG44" i="63"/>
  <c r="AH44" i="63"/>
  <c r="AI44" i="63"/>
  <c r="AJ44" i="63"/>
  <c r="AK44" i="63"/>
  <c r="AL44" i="63"/>
  <c r="AM44" i="63"/>
  <c r="AN44" i="63"/>
  <c r="AO44" i="63"/>
  <c r="AP44" i="63"/>
  <c r="AQ44" i="63"/>
  <c r="AR44" i="63"/>
  <c r="E109" i="62"/>
  <c r="F109" i="62"/>
  <c r="G109" i="62"/>
  <c r="H109" i="62"/>
  <c r="I109" i="62"/>
  <c r="J109" i="62"/>
  <c r="K109" i="62"/>
  <c r="L109" i="62"/>
  <c r="M109" i="62"/>
  <c r="N109" i="62"/>
  <c r="O109" i="62"/>
  <c r="P109" i="62"/>
  <c r="Q109" i="62"/>
  <c r="R109" i="62"/>
  <c r="S109" i="62"/>
  <c r="T109" i="62"/>
  <c r="U109" i="62"/>
  <c r="V109" i="62"/>
  <c r="W109" i="62"/>
  <c r="X109" i="62"/>
  <c r="Y109" i="62"/>
  <c r="Z109" i="62"/>
  <c r="AA109" i="62"/>
  <c r="AB109" i="62"/>
  <c r="AC109" i="62"/>
  <c r="AD109" i="62"/>
  <c r="AE109" i="62"/>
  <c r="AF109" i="62"/>
  <c r="AG109" i="62"/>
  <c r="AH109" i="62"/>
  <c r="AI109" i="62"/>
  <c r="AJ109" i="62"/>
  <c r="AK109" i="62"/>
  <c r="AL109" i="62"/>
  <c r="AM109" i="62"/>
  <c r="AN109" i="62"/>
  <c r="AO109" i="62"/>
  <c r="AP109" i="62"/>
  <c r="AQ109" i="62"/>
  <c r="AR109" i="62"/>
  <c r="F21" i="63"/>
  <c r="E21" i="63"/>
  <c r="G21" i="63"/>
  <c r="H21" i="63"/>
  <c r="I21" i="63"/>
  <c r="J21" i="63"/>
  <c r="K21" i="63"/>
  <c r="L21" i="63"/>
  <c r="M21" i="63"/>
  <c r="N21" i="63"/>
  <c r="O21" i="63"/>
  <c r="P21" i="63"/>
  <c r="Q21" i="63"/>
  <c r="R21" i="63"/>
  <c r="S21" i="63"/>
  <c r="T21" i="63"/>
  <c r="U21" i="63"/>
  <c r="V21" i="63"/>
  <c r="W21" i="63"/>
  <c r="X21" i="63"/>
  <c r="Y21" i="63"/>
  <c r="Z21" i="63"/>
  <c r="AA21" i="63"/>
  <c r="AB21" i="63"/>
  <c r="AC21" i="63"/>
  <c r="AD21" i="63"/>
  <c r="AE21" i="63"/>
  <c r="AF21" i="63"/>
  <c r="AG21" i="63"/>
  <c r="AH21" i="63"/>
  <c r="AI21" i="63"/>
  <c r="AJ21" i="63"/>
  <c r="AK21" i="63"/>
  <c r="AL21" i="63"/>
  <c r="AM21" i="63"/>
  <c r="AN21" i="63"/>
  <c r="AO21" i="63"/>
  <c r="AP21" i="63"/>
  <c r="AQ21" i="63"/>
  <c r="AR21" i="63"/>
  <c r="F31" i="63"/>
  <c r="E31" i="63"/>
  <c r="G31" i="63"/>
  <c r="H31" i="63"/>
  <c r="I31" i="63"/>
  <c r="J31" i="63"/>
  <c r="K31" i="63"/>
  <c r="L31" i="63"/>
  <c r="M31" i="63"/>
  <c r="N31" i="63"/>
  <c r="O31" i="63"/>
  <c r="P31" i="63"/>
  <c r="Q31" i="63"/>
  <c r="R31" i="63"/>
  <c r="S31" i="63"/>
  <c r="T31" i="63"/>
  <c r="U31" i="63"/>
  <c r="V31" i="63"/>
  <c r="W31" i="63"/>
  <c r="X31" i="63"/>
  <c r="Y31" i="63"/>
  <c r="Z31" i="63"/>
  <c r="AA31" i="63"/>
  <c r="AB31" i="63"/>
  <c r="AC31" i="63"/>
  <c r="AD31" i="63"/>
  <c r="AE31" i="63"/>
  <c r="AF31" i="63"/>
  <c r="AG31" i="63"/>
  <c r="AH31" i="63"/>
  <c r="AI31" i="63"/>
  <c r="AJ31" i="63"/>
  <c r="AK31" i="63"/>
  <c r="AL31" i="63"/>
  <c r="AM31" i="63"/>
  <c r="AN31" i="63"/>
  <c r="AO31" i="63"/>
  <c r="AP31" i="63"/>
  <c r="AQ31" i="63"/>
  <c r="AR31" i="63"/>
  <c r="F42" i="63"/>
  <c r="E42" i="63"/>
  <c r="G42" i="63"/>
  <c r="H42" i="63"/>
  <c r="I42" i="63"/>
  <c r="J42" i="63"/>
  <c r="K42" i="63"/>
  <c r="L42" i="63"/>
  <c r="M42" i="63"/>
  <c r="N42" i="63"/>
  <c r="O42" i="63"/>
  <c r="P42" i="63"/>
  <c r="Q42" i="63"/>
  <c r="R42" i="63"/>
  <c r="S42" i="63"/>
  <c r="T42" i="63"/>
  <c r="U42" i="63"/>
  <c r="V42" i="63"/>
  <c r="W42" i="63"/>
  <c r="X42" i="63"/>
  <c r="Y42" i="63"/>
  <c r="Z42" i="63"/>
  <c r="AA42" i="63"/>
  <c r="AB42" i="63"/>
  <c r="AC42" i="63"/>
  <c r="AD42" i="63"/>
  <c r="AE42" i="63"/>
  <c r="AF42" i="63"/>
  <c r="AG42" i="63"/>
  <c r="AH42" i="63"/>
  <c r="AI42" i="63"/>
  <c r="AJ42" i="63"/>
  <c r="AK42" i="63"/>
  <c r="AL42" i="63"/>
  <c r="AM42" i="63"/>
  <c r="AN42" i="63"/>
  <c r="AO42" i="63"/>
  <c r="AP42" i="63"/>
  <c r="AQ42" i="63"/>
  <c r="AR42" i="63"/>
  <c r="K20" i="63"/>
  <c r="L20" i="63"/>
  <c r="M20" i="63"/>
  <c r="N20" i="63"/>
  <c r="O20" i="63"/>
  <c r="P20" i="63"/>
  <c r="Q20" i="63"/>
  <c r="R20" i="63"/>
  <c r="S20" i="63"/>
  <c r="T20" i="63"/>
  <c r="U20" i="63"/>
  <c r="V20" i="63"/>
  <c r="W20" i="63"/>
  <c r="X20" i="63"/>
  <c r="Y20" i="63"/>
  <c r="Z20" i="63"/>
  <c r="AA20" i="63"/>
  <c r="AB20" i="63"/>
  <c r="AC20" i="63"/>
  <c r="AD20" i="63"/>
  <c r="AE20" i="63"/>
  <c r="AF20" i="63"/>
  <c r="AG20" i="63"/>
  <c r="AH20" i="63"/>
  <c r="AI20" i="63"/>
  <c r="AJ20" i="63"/>
  <c r="AK20" i="63"/>
  <c r="AL20" i="63"/>
  <c r="AM20" i="63"/>
  <c r="AN20" i="63"/>
  <c r="AO20" i="63"/>
  <c r="AP20" i="63"/>
  <c r="AQ20" i="63"/>
  <c r="AR20" i="63"/>
  <c r="E110" i="62"/>
  <c r="F110" i="62"/>
  <c r="G110" i="62"/>
  <c r="H110" i="62"/>
  <c r="I110" i="62"/>
  <c r="J110" i="62"/>
  <c r="K110" i="62"/>
  <c r="L110" i="62"/>
  <c r="M110" i="62"/>
  <c r="N110" i="62"/>
  <c r="O110" i="62"/>
  <c r="P110" i="62"/>
  <c r="Q110" i="62"/>
  <c r="R110" i="62"/>
  <c r="S110" i="62"/>
  <c r="T110" i="62"/>
  <c r="U110" i="62"/>
  <c r="V110" i="62"/>
  <c r="W110" i="62"/>
  <c r="X110" i="62"/>
  <c r="Y110" i="62"/>
  <c r="Z110" i="62"/>
  <c r="AA110" i="62"/>
  <c r="AB110" i="62"/>
  <c r="AC110" i="62"/>
  <c r="AD110" i="62"/>
  <c r="AE110" i="62"/>
  <c r="AF110" i="62"/>
  <c r="AG110" i="62"/>
  <c r="AH110" i="62"/>
  <c r="AI110" i="62"/>
  <c r="AJ110" i="62"/>
  <c r="AK110" i="62"/>
  <c r="AL110" i="62"/>
  <c r="AM110" i="62"/>
  <c r="AN110" i="62"/>
  <c r="AO110" i="62"/>
  <c r="AP110" i="62"/>
  <c r="AQ110" i="62"/>
  <c r="AR110" i="62"/>
  <c r="F54" i="63"/>
  <c r="E54" i="63"/>
  <c r="G54" i="63"/>
  <c r="H54" i="63"/>
  <c r="I54" i="63"/>
  <c r="J54" i="63"/>
  <c r="K54" i="63"/>
  <c r="L54" i="63"/>
  <c r="M54" i="63"/>
  <c r="N54" i="63"/>
  <c r="O54" i="63"/>
  <c r="P54" i="63"/>
  <c r="Q54" i="63"/>
  <c r="R54" i="63"/>
  <c r="S54" i="63"/>
  <c r="T54" i="63"/>
  <c r="U54" i="63"/>
  <c r="V54" i="63"/>
  <c r="W54" i="63"/>
  <c r="X54" i="63"/>
  <c r="Y54" i="63"/>
  <c r="Z54" i="63"/>
  <c r="AA54" i="63"/>
  <c r="AB54" i="63"/>
  <c r="AC54" i="63"/>
  <c r="AD54" i="63"/>
  <c r="AE54" i="63"/>
  <c r="AF54" i="63"/>
  <c r="AG54" i="63"/>
  <c r="AH54" i="63"/>
  <c r="AI54" i="63"/>
  <c r="AJ54" i="63"/>
  <c r="AK54" i="63"/>
  <c r="AL54" i="63"/>
  <c r="AM54" i="63"/>
  <c r="AN54" i="63"/>
  <c r="AO54" i="63"/>
  <c r="AP54" i="63"/>
  <c r="AQ54" i="63"/>
  <c r="AR54" i="63"/>
  <c r="F39" i="63"/>
  <c r="E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AR39" i="63"/>
  <c r="F25" i="63"/>
  <c r="E25" i="63"/>
  <c r="G25" i="63"/>
  <c r="H25" i="63"/>
  <c r="I25" i="63"/>
  <c r="J25" i="63"/>
  <c r="K25" i="63"/>
  <c r="L25" i="63"/>
  <c r="M25" i="63"/>
  <c r="N25" i="63"/>
  <c r="O25" i="63"/>
  <c r="P25" i="63"/>
  <c r="Q25" i="63"/>
  <c r="R25" i="63"/>
  <c r="S25" i="63"/>
  <c r="T25" i="63"/>
  <c r="U25" i="63"/>
  <c r="V25" i="63"/>
  <c r="W25" i="63"/>
  <c r="X25" i="63"/>
  <c r="Y25" i="63"/>
  <c r="Z25" i="63"/>
  <c r="AA25" i="63"/>
  <c r="AB25" i="63"/>
  <c r="AC25" i="63"/>
  <c r="AD25" i="63"/>
  <c r="AE25" i="63"/>
  <c r="AF25" i="63"/>
  <c r="AG25" i="63"/>
  <c r="AH25" i="63"/>
  <c r="AI25" i="63"/>
  <c r="AJ25" i="63"/>
  <c r="AK25" i="63"/>
  <c r="AL25" i="63"/>
  <c r="AM25" i="63"/>
  <c r="AN25" i="63"/>
  <c r="AO25" i="63"/>
  <c r="AP25" i="63"/>
  <c r="AQ25" i="63"/>
  <c r="AR25" i="63"/>
  <c r="F50" i="63"/>
  <c r="E50" i="63"/>
  <c r="G50" i="63"/>
  <c r="H50" i="63"/>
  <c r="I50" i="63"/>
  <c r="J50" i="63"/>
  <c r="K50" i="63"/>
  <c r="L50" i="63"/>
  <c r="M50" i="63"/>
  <c r="N50" i="63"/>
  <c r="O50" i="63"/>
  <c r="P50" i="63"/>
  <c r="Q50" i="63"/>
  <c r="R50" i="63"/>
  <c r="S50" i="63"/>
  <c r="T50" i="63"/>
  <c r="U50" i="63"/>
  <c r="V50" i="63"/>
  <c r="W50" i="63"/>
  <c r="X50" i="63"/>
  <c r="Y50" i="63"/>
  <c r="Z50" i="63"/>
  <c r="AA50" i="63"/>
  <c r="AB50" i="63"/>
  <c r="AC50" i="63"/>
  <c r="AD50" i="63"/>
  <c r="AE50" i="63"/>
  <c r="AF50" i="63"/>
  <c r="AG50" i="63"/>
  <c r="AH50" i="63"/>
  <c r="AI50" i="63"/>
  <c r="AJ50" i="63"/>
  <c r="AK50" i="63"/>
  <c r="AL50" i="63"/>
  <c r="AM50" i="63"/>
  <c r="AN50" i="63"/>
  <c r="AO50" i="63"/>
  <c r="AP50" i="63"/>
  <c r="AQ50" i="63"/>
  <c r="AR50" i="63"/>
  <c r="F28" i="63"/>
  <c r="E28" i="63"/>
  <c r="G28" i="63"/>
  <c r="H28" i="63"/>
  <c r="I28" i="63"/>
  <c r="J28" i="63"/>
  <c r="K28" i="63"/>
  <c r="L28" i="63"/>
  <c r="M28" i="63"/>
  <c r="N28" i="63"/>
  <c r="O28" i="63"/>
  <c r="P28" i="63"/>
  <c r="Q28" i="63"/>
  <c r="R28" i="63"/>
  <c r="S28" i="63"/>
  <c r="T28" i="63"/>
  <c r="U28" i="63"/>
  <c r="V28" i="63"/>
  <c r="W28" i="63"/>
  <c r="X28" i="63"/>
  <c r="Y28" i="63"/>
  <c r="Z28" i="63"/>
  <c r="AA28" i="63"/>
  <c r="AB28" i="63"/>
  <c r="AC28" i="63"/>
  <c r="AD28" i="63"/>
  <c r="AE28" i="63"/>
  <c r="AF28" i="63"/>
  <c r="AG28" i="63"/>
  <c r="AH28" i="63"/>
  <c r="AI28" i="63"/>
  <c r="AJ28" i="63"/>
  <c r="AK28" i="63"/>
  <c r="AL28" i="63"/>
  <c r="AM28" i="63"/>
  <c r="AN28" i="63"/>
  <c r="AO28" i="63"/>
  <c r="AP28" i="63"/>
  <c r="AQ28" i="63"/>
  <c r="AR28" i="63"/>
  <c r="E104" i="62"/>
  <c r="F104" i="62"/>
  <c r="G104" i="62"/>
  <c r="H104" i="62"/>
  <c r="I104" i="62"/>
  <c r="J104" i="62"/>
  <c r="K104" i="62"/>
  <c r="L104" i="62"/>
  <c r="M104" i="62"/>
  <c r="N104" i="62"/>
  <c r="O104" i="62"/>
  <c r="P104" i="62"/>
  <c r="Q104" i="62"/>
  <c r="R104" i="62"/>
  <c r="S104" i="62"/>
  <c r="T104" i="62"/>
  <c r="U104" i="62"/>
  <c r="V104" i="62"/>
  <c r="W104" i="62"/>
  <c r="X104" i="62"/>
  <c r="Y104" i="62"/>
  <c r="Z104" i="62"/>
  <c r="AA104" i="62"/>
  <c r="AB104" i="62"/>
  <c r="AC104" i="62"/>
  <c r="AD104" i="62"/>
  <c r="AE104" i="62"/>
  <c r="AF104" i="62"/>
  <c r="AG104" i="62"/>
  <c r="AH104" i="62"/>
  <c r="AI104" i="62"/>
  <c r="AJ104" i="62"/>
  <c r="AK104" i="62"/>
  <c r="AL104" i="62"/>
  <c r="AM104" i="62"/>
  <c r="AN104" i="62"/>
  <c r="AO104" i="62"/>
  <c r="AP104" i="62"/>
  <c r="AR104" i="62"/>
  <c r="AQ104" i="62"/>
  <c r="E90" i="62"/>
  <c r="F90" i="62"/>
  <c r="G90" i="62"/>
  <c r="H90" i="62"/>
  <c r="I90" i="62"/>
  <c r="J90" i="62"/>
  <c r="K90" i="62"/>
  <c r="L90" i="62"/>
  <c r="M90" i="62"/>
  <c r="N90" i="62"/>
  <c r="O90" i="62"/>
  <c r="P90" i="62"/>
  <c r="Q90" i="62"/>
  <c r="R90" i="62"/>
  <c r="S90" i="62"/>
  <c r="AE90" i="62"/>
  <c r="AF90" i="62"/>
  <c r="AG90" i="62"/>
  <c r="AH90" i="62"/>
  <c r="AI90" i="62"/>
  <c r="AJ90" i="62"/>
  <c r="AK90" i="62"/>
  <c r="AL90" i="62"/>
  <c r="AM90" i="62"/>
  <c r="AN90" i="62"/>
  <c r="AO90" i="62"/>
  <c r="AP90" i="62"/>
  <c r="AR90" i="62"/>
  <c r="AQ90" i="62"/>
  <c r="E107" i="62"/>
  <c r="F107" i="62"/>
  <c r="G107" i="62"/>
  <c r="H107" i="62"/>
  <c r="I107" i="62"/>
  <c r="J107" i="62"/>
  <c r="K107" i="62"/>
  <c r="L107" i="62"/>
  <c r="M107" i="62"/>
  <c r="N107" i="62"/>
  <c r="O107" i="62"/>
  <c r="P107" i="62"/>
  <c r="Q107" i="62"/>
  <c r="R107" i="62"/>
  <c r="S107" i="62"/>
  <c r="T107" i="62"/>
  <c r="U107" i="62"/>
  <c r="V107" i="62"/>
  <c r="W107" i="62"/>
  <c r="X107" i="62"/>
  <c r="Y107" i="62"/>
  <c r="Z107" i="62"/>
  <c r="AA107" i="62"/>
  <c r="AB107" i="62"/>
  <c r="AC107" i="62"/>
  <c r="AD107" i="62"/>
  <c r="AE107" i="62"/>
  <c r="AF107" i="62"/>
  <c r="AG107" i="62"/>
  <c r="AH107" i="62"/>
  <c r="AI107" i="62"/>
  <c r="AJ107" i="62"/>
  <c r="AK107" i="62"/>
  <c r="AL107" i="62"/>
  <c r="AM107" i="62"/>
  <c r="AN107" i="62"/>
  <c r="AO107" i="62"/>
  <c r="AP107" i="62"/>
  <c r="AR107" i="62"/>
  <c r="AQ107" i="62"/>
  <c r="E93" i="62"/>
  <c r="F93" i="62"/>
  <c r="G93" i="62"/>
  <c r="H93" i="62"/>
  <c r="I93" i="62"/>
  <c r="J93" i="62"/>
  <c r="K93" i="62"/>
  <c r="L93" i="62"/>
  <c r="M93" i="62"/>
  <c r="N93" i="62"/>
  <c r="O93" i="62"/>
  <c r="P93" i="62"/>
  <c r="Q93" i="62"/>
  <c r="R93" i="62"/>
  <c r="S93" i="62"/>
  <c r="T93" i="62"/>
  <c r="U93" i="62"/>
  <c r="V93" i="62"/>
  <c r="AH93" i="62"/>
  <c r="AI93" i="62"/>
  <c r="AJ93" i="62"/>
  <c r="AK93" i="62"/>
  <c r="AL93" i="62"/>
  <c r="AM93" i="62"/>
  <c r="AN93" i="62"/>
  <c r="AO93" i="62"/>
  <c r="AP93" i="62"/>
  <c r="AQ93" i="62"/>
  <c r="AR93" i="62"/>
  <c r="E79" i="62"/>
  <c r="F79" i="62"/>
  <c r="G79" i="62"/>
  <c r="H79" i="62"/>
  <c r="T79" i="62"/>
  <c r="U79" i="62"/>
  <c r="V79" i="62"/>
  <c r="W79" i="62"/>
  <c r="X79" i="62"/>
  <c r="Y79" i="62"/>
  <c r="Z79" i="62"/>
  <c r="AA79" i="62"/>
  <c r="AB79" i="62"/>
  <c r="AC79" i="62"/>
  <c r="AD79" i="62"/>
  <c r="AE79" i="62"/>
  <c r="AF79" i="62"/>
  <c r="AG79" i="62"/>
  <c r="AH79" i="62"/>
  <c r="AI79" i="62"/>
  <c r="AJ79" i="62"/>
  <c r="AK79" i="62"/>
  <c r="AL79" i="62"/>
  <c r="AM79" i="62"/>
  <c r="AN79" i="62"/>
  <c r="AO79" i="62"/>
  <c r="AP79" i="62"/>
  <c r="AQ79" i="62"/>
  <c r="AR79" i="62"/>
  <c r="E100" i="63"/>
  <c r="G100" i="63"/>
  <c r="F100" i="63"/>
  <c r="H100" i="63"/>
  <c r="I100" i="63"/>
  <c r="J100" i="63"/>
  <c r="K100" i="63"/>
  <c r="L100" i="63"/>
  <c r="M100" i="63"/>
  <c r="N100" i="63"/>
  <c r="O100" i="63"/>
  <c r="P100" i="63"/>
  <c r="Q100" i="63"/>
  <c r="R100" i="63"/>
  <c r="S100" i="63"/>
  <c r="T100" i="63"/>
  <c r="U100" i="63"/>
  <c r="V100" i="63"/>
  <c r="W100" i="63"/>
  <c r="X100" i="63"/>
  <c r="Y100" i="63"/>
  <c r="Z100" i="63"/>
  <c r="AA100" i="63"/>
  <c r="AB100" i="63"/>
  <c r="AC100" i="63"/>
  <c r="AD100" i="63"/>
  <c r="AE100" i="63"/>
  <c r="AF100" i="63"/>
  <c r="AG100" i="63"/>
  <c r="AH100" i="63"/>
  <c r="AI100" i="63"/>
  <c r="AJ100" i="63"/>
  <c r="AK100" i="63"/>
  <c r="AL100" i="63"/>
  <c r="AM100" i="63"/>
  <c r="AN100" i="63"/>
  <c r="AO100" i="63"/>
  <c r="AP100" i="63"/>
  <c r="AR100" i="63"/>
  <c r="AQ100" i="63"/>
  <c r="E92" i="63"/>
  <c r="G92" i="63"/>
  <c r="F92" i="63"/>
  <c r="H92" i="63"/>
  <c r="I92" i="63"/>
  <c r="J92" i="63"/>
  <c r="K92" i="63"/>
  <c r="L92" i="63"/>
  <c r="M92" i="63"/>
  <c r="N92" i="63"/>
  <c r="O92" i="63"/>
  <c r="P92" i="63"/>
  <c r="Q92" i="63"/>
  <c r="R92" i="63"/>
  <c r="S92" i="63"/>
  <c r="T92" i="63"/>
  <c r="U92" i="63"/>
  <c r="V92" i="63"/>
  <c r="W92" i="63"/>
  <c r="X92" i="63"/>
  <c r="Y92" i="63"/>
  <c r="Z92" i="63"/>
  <c r="AA92" i="63"/>
  <c r="AB92" i="63"/>
  <c r="AC92" i="63"/>
  <c r="AD92" i="63"/>
  <c r="AE92" i="63"/>
  <c r="AF92" i="63"/>
  <c r="AG92" i="63"/>
  <c r="AH92" i="63"/>
  <c r="AI92" i="63"/>
  <c r="AJ92" i="63"/>
  <c r="AK92" i="63"/>
  <c r="AL92" i="63"/>
  <c r="AM92" i="63"/>
  <c r="AN92" i="63"/>
  <c r="AO92" i="63"/>
  <c r="AP92" i="63"/>
  <c r="AR92" i="63"/>
  <c r="AQ92" i="63"/>
  <c r="E101" i="63"/>
  <c r="G101" i="63"/>
  <c r="F101" i="63"/>
  <c r="H101" i="63"/>
  <c r="I101" i="63"/>
  <c r="J101" i="63"/>
  <c r="K101" i="63"/>
  <c r="L101" i="63"/>
  <c r="M101" i="63"/>
  <c r="N101" i="63"/>
  <c r="O101" i="63"/>
  <c r="P101" i="63"/>
  <c r="Q101" i="63"/>
  <c r="R101" i="63"/>
  <c r="S101" i="63"/>
  <c r="T101" i="63"/>
  <c r="U101" i="63"/>
  <c r="V101" i="63"/>
  <c r="W101" i="63"/>
  <c r="X101" i="63"/>
  <c r="Y101" i="63"/>
  <c r="Z101" i="63"/>
  <c r="AA101" i="63"/>
  <c r="AB101" i="63"/>
  <c r="AC101" i="63"/>
  <c r="AD101" i="63"/>
  <c r="AE101" i="63"/>
  <c r="AF101" i="63"/>
  <c r="AG101" i="63"/>
  <c r="AH101" i="63"/>
  <c r="AI101" i="63"/>
  <c r="AJ101" i="63"/>
  <c r="AK101" i="63"/>
  <c r="AL101" i="63"/>
  <c r="AM101" i="63"/>
  <c r="AN101" i="63"/>
  <c r="AO101" i="63"/>
  <c r="AP101" i="63"/>
  <c r="AR101" i="63"/>
  <c r="AQ101" i="63"/>
  <c r="E89" i="63"/>
  <c r="G89" i="63"/>
  <c r="F89" i="63"/>
  <c r="H89" i="63"/>
  <c r="I89" i="63"/>
  <c r="J89" i="63"/>
  <c r="K89" i="63"/>
  <c r="L89" i="63"/>
  <c r="M89" i="63"/>
  <c r="N89" i="63"/>
  <c r="O89" i="63"/>
  <c r="P89" i="63"/>
  <c r="Q89" i="63"/>
  <c r="R89" i="63"/>
  <c r="S89" i="63"/>
  <c r="T89" i="63"/>
  <c r="U89" i="63"/>
  <c r="V89" i="63"/>
  <c r="W89" i="63"/>
  <c r="X89" i="63"/>
  <c r="Y89" i="63"/>
  <c r="Z89" i="63"/>
  <c r="AA89" i="63"/>
  <c r="AB89" i="63"/>
  <c r="AC89" i="63"/>
  <c r="AD89" i="63"/>
  <c r="AE89" i="63"/>
  <c r="AF89" i="63"/>
  <c r="AG89" i="63"/>
  <c r="AH89" i="63"/>
  <c r="AI89" i="63"/>
  <c r="AJ89" i="63"/>
  <c r="AK89" i="63"/>
  <c r="AL89" i="63"/>
  <c r="AM89" i="63"/>
  <c r="AN89" i="63"/>
  <c r="AO89" i="63"/>
  <c r="AP89" i="63"/>
  <c r="AQ89" i="63"/>
  <c r="AR89" i="63"/>
  <c r="E115" i="63"/>
  <c r="G115" i="63"/>
  <c r="F115" i="63"/>
  <c r="H115" i="63"/>
  <c r="I115" i="63"/>
  <c r="J115" i="63"/>
  <c r="K115" i="63"/>
  <c r="L115" i="63"/>
  <c r="M115" i="63"/>
  <c r="N115" i="63"/>
  <c r="O115" i="63"/>
  <c r="P115" i="63"/>
  <c r="Q115" i="63"/>
  <c r="R115" i="63"/>
  <c r="S115" i="63"/>
  <c r="T115" i="63"/>
  <c r="U115" i="63"/>
  <c r="V115" i="63"/>
  <c r="W115" i="63"/>
  <c r="X115" i="63"/>
  <c r="Y115" i="63"/>
  <c r="Z115" i="63"/>
  <c r="AA115" i="63"/>
  <c r="AB115" i="63"/>
  <c r="AC115" i="63"/>
  <c r="AD115" i="63"/>
  <c r="AE115" i="63"/>
  <c r="AF115" i="63"/>
  <c r="AG115" i="63"/>
  <c r="AH115" i="63"/>
  <c r="AI115" i="63"/>
  <c r="AJ115" i="63"/>
  <c r="AK115" i="63"/>
  <c r="AL115" i="63"/>
  <c r="AM115" i="63"/>
  <c r="AN115" i="63"/>
  <c r="AO115" i="63"/>
  <c r="AP115" i="63"/>
  <c r="AR115" i="63"/>
  <c r="AQ115" i="63"/>
  <c r="F87" i="64"/>
  <c r="E87" i="64"/>
  <c r="G87" i="64"/>
  <c r="H87" i="64"/>
  <c r="I87" i="64"/>
  <c r="J87" i="64"/>
  <c r="K87" i="64"/>
  <c r="L87" i="64"/>
  <c r="M87" i="64"/>
  <c r="N87" i="64"/>
  <c r="O87" i="64"/>
  <c r="P87" i="64"/>
  <c r="AL87" i="64"/>
  <c r="AM87" i="64"/>
  <c r="AN87" i="64"/>
  <c r="AO87" i="64"/>
  <c r="AP87" i="64"/>
  <c r="AQ87" i="64"/>
  <c r="AR87" i="64"/>
  <c r="F110" i="64"/>
  <c r="E110" i="64"/>
  <c r="G110" i="64"/>
  <c r="H110" i="64"/>
  <c r="I110" i="64"/>
  <c r="J110" i="64"/>
  <c r="K110" i="64"/>
  <c r="L110" i="64"/>
  <c r="M110" i="64"/>
  <c r="N110" i="64"/>
  <c r="O110" i="64"/>
  <c r="P110" i="64"/>
  <c r="Q110" i="64"/>
  <c r="R110" i="64"/>
  <c r="S110" i="64"/>
  <c r="T110" i="64"/>
  <c r="U110" i="64"/>
  <c r="V110" i="64"/>
  <c r="W110" i="64"/>
  <c r="X110" i="64"/>
  <c r="Y110" i="64"/>
  <c r="Z110" i="64"/>
  <c r="AA110" i="64"/>
  <c r="AB110" i="64"/>
  <c r="AC110" i="64"/>
  <c r="AD110" i="64"/>
  <c r="AE110" i="64"/>
  <c r="AF110" i="64"/>
  <c r="AG110" i="64"/>
  <c r="AH110" i="64"/>
  <c r="AI110" i="64"/>
  <c r="AJ110" i="64"/>
  <c r="AK110" i="64"/>
  <c r="AL110" i="64"/>
  <c r="AM110" i="64"/>
  <c r="AN110" i="64"/>
  <c r="AO110" i="64"/>
  <c r="AP110" i="64"/>
  <c r="AR110" i="64"/>
  <c r="AQ110" i="64"/>
  <c r="F84" i="64"/>
  <c r="E84" i="64"/>
  <c r="G84" i="64"/>
  <c r="H84" i="64"/>
  <c r="I84" i="64"/>
  <c r="J84" i="64"/>
  <c r="K84" i="64"/>
  <c r="L84" i="64"/>
  <c r="M84" i="64"/>
  <c r="AI84" i="64"/>
  <c r="AJ84" i="64"/>
  <c r="AK84" i="64"/>
  <c r="AL84" i="64"/>
  <c r="AM84" i="64"/>
  <c r="AN84" i="64"/>
  <c r="AO84" i="64"/>
  <c r="AP84" i="64"/>
  <c r="AR84" i="64"/>
  <c r="AQ84" i="64"/>
  <c r="F85" i="64"/>
  <c r="E85" i="64"/>
  <c r="G85" i="64"/>
  <c r="H85" i="64"/>
  <c r="I85" i="64"/>
  <c r="J85" i="64"/>
  <c r="K85" i="64"/>
  <c r="L85" i="64"/>
  <c r="M85" i="64"/>
  <c r="N85" i="64"/>
  <c r="AJ85" i="64"/>
  <c r="AK85" i="64"/>
  <c r="AL85" i="64"/>
  <c r="AM85" i="64"/>
  <c r="AN85" i="64"/>
  <c r="AO85" i="64"/>
  <c r="AP85" i="64"/>
  <c r="AR85" i="64"/>
  <c r="AQ85" i="64"/>
  <c r="E113" i="64"/>
  <c r="F113" i="64"/>
  <c r="G113" i="64"/>
  <c r="H113" i="64"/>
  <c r="I113" i="64"/>
  <c r="J113" i="64"/>
  <c r="K113" i="64"/>
  <c r="L113" i="64"/>
  <c r="M113" i="64"/>
  <c r="N113" i="64"/>
  <c r="O113" i="64"/>
  <c r="P113" i="64"/>
  <c r="Q113" i="64"/>
  <c r="R113" i="64"/>
  <c r="S113" i="64"/>
  <c r="T113" i="64"/>
  <c r="U113" i="64"/>
  <c r="V113" i="64"/>
  <c r="W113" i="64"/>
  <c r="X113" i="64"/>
  <c r="Y113" i="64"/>
  <c r="Z113" i="64"/>
  <c r="AA113" i="64"/>
  <c r="AB113" i="64"/>
  <c r="AC113" i="64"/>
  <c r="AD113" i="64"/>
  <c r="AE113" i="64"/>
  <c r="AF113" i="64"/>
  <c r="AG113" i="64"/>
  <c r="AH113" i="64"/>
  <c r="AI113" i="64"/>
  <c r="AJ113" i="64"/>
  <c r="AK113" i="64"/>
  <c r="AL113" i="64"/>
  <c r="AM113" i="64"/>
  <c r="AN113" i="64"/>
  <c r="AO113" i="64"/>
  <c r="AP113" i="64"/>
  <c r="AQ113" i="64"/>
  <c r="AR113" i="64"/>
  <c r="E79" i="63"/>
  <c r="G79" i="63"/>
  <c r="F79" i="63"/>
  <c r="H79" i="63"/>
  <c r="I79" i="63"/>
  <c r="J79" i="63"/>
  <c r="K79" i="63"/>
  <c r="L79" i="63"/>
  <c r="M79" i="63"/>
  <c r="N79" i="63"/>
  <c r="O79" i="63"/>
  <c r="P79" i="63"/>
  <c r="Q79" i="63"/>
  <c r="R79" i="63"/>
  <c r="S79" i="63"/>
  <c r="T79" i="63"/>
  <c r="U79" i="63"/>
  <c r="V79" i="63"/>
  <c r="W79" i="63"/>
  <c r="X79" i="63"/>
  <c r="Y79" i="63"/>
  <c r="Z79" i="63"/>
  <c r="AA79" i="63"/>
  <c r="AB79" i="63"/>
  <c r="AC79" i="63"/>
  <c r="AD79" i="63"/>
  <c r="AE79" i="63"/>
  <c r="AF79" i="63"/>
  <c r="AG79" i="63"/>
  <c r="AH79" i="63"/>
  <c r="AI79" i="63"/>
  <c r="AJ79" i="63"/>
  <c r="AK79" i="63"/>
  <c r="AL79" i="63"/>
  <c r="AM79" i="63"/>
  <c r="AN79" i="63"/>
  <c r="AO79" i="63"/>
  <c r="AP79" i="63"/>
  <c r="AQ79" i="63"/>
  <c r="AR79" i="63"/>
  <c r="E86" i="63"/>
  <c r="G86" i="63"/>
  <c r="F86" i="63"/>
  <c r="H86" i="63"/>
  <c r="I86" i="63"/>
  <c r="J86" i="63"/>
  <c r="K86" i="63"/>
  <c r="L86" i="63"/>
  <c r="M86" i="63"/>
  <c r="N86" i="63"/>
  <c r="O86" i="63"/>
  <c r="P86" i="63"/>
  <c r="Q86" i="63"/>
  <c r="R86" i="63"/>
  <c r="S86" i="63"/>
  <c r="T86" i="63"/>
  <c r="U86" i="63"/>
  <c r="V86" i="63"/>
  <c r="W86" i="63"/>
  <c r="X86" i="63"/>
  <c r="Y86" i="63"/>
  <c r="Z86" i="63"/>
  <c r="AA86" i="63"/>
  <c r="AB86" i="63"/>
  <c r="AC86" i="63"/>
  <c r="AD86" i="63"/>
  <c r="AE86" i="63"/>
  <c r="AF86" i="63"/>
  <c r="AG86" i="63"/>
  <c r="AH86" i="63"/>
  <c r="AI86" i="63"/>
  <c r="AJ86" i="63"/>
  <c r="AK86" i="63"/>
  <c r="AL86" i="63"/>
  <c r="AM86" i="63"/>
  <c r="AN86" i="63"/>
  <c r="AO86" i="63"/>
  <c r="AP86" i="63"/>
  <c r="AR86" i="63"/>
  <c r="AQ86" i="63"/>
  <c r="E108" i="63"/>
  <c r="G108" i="63"/>
  <c r="F108" i="63"/>
  <c r="H108" i="63"/>
  <c r="I108" i="63"/>
  <c r="J108" i="63"/>
  <c r="K108" i="63"/>
  <c r="L108" i="63"/>
  <c r="M108" i="63"/>
  <c r="N108" i="63"/>
  <c r="O108" i="63"/>
  <c r="P108" i="63"/>
  <c r="Q108" i="63"/>
  <c r="R108" i="63"/>
  <c r="S108" i="63"/>
  <c r="T108" i="63"/>
  <c r="U108" i="63"/>
  <c r="V108" i="63"/>
  <c r="W108" i="63"/>
  <c r="X108" i="63"/>
  <c r="Y108" i="63"/>
  <c r="Z108" i="63"/>
  <c r="AA108" i="63"/>
  <c r="AB108" i="63"/>
  <c r="AC108" i="63"/>
  <c r="AD108" i="63"/>
  <c r="AE108" i="63"/>
  <c r="AF108" i="63"/>
  <c r="AG108" i="63"/>
  <c r="AH108" i="63"/>
  <c r="AI108" i="63"/>
  <c r="AJ108" i="63"/>
  <c r="AK108" i="63"/>
  <c r="AL108" i="63"/>
  <c r="AM108" i="63"/>
  <c r="AN108" i="63"/>
  <c r="AO108" i="63"/>
  <c r="AP108" i="63"/>
  <c r="AR108" i="63"/>
  <c r="AQ108" i="63"/>
  <c r="E109" i="63"/>
  <c r="G109" i="63"/>
  <c r="F109" i="63"/>
  <c r="H109" i="63"/>
  <c r="I109" i="63"/>
  <c r="J109" i="63"/>
  <c r="K109" i="63"/>
  <c r="L109" i="63"/>
  <c r="M109" i="63"/>
  <c r="N109" i="63"/>
  <c r="O109" i="63"/>
  <c r="P109" i="63"/>
  <c r="Q109" i="63"/>
  <c r="R109" i="63"/>
  <c r="S109" i="63"/>
  <c r="T109" i="63"/>
  <c r="U109" i="63"/>
  <c r="V109" i="63"/>
  <c r="W109" i="63"/>
  <c r="X109" i="63"/>
  <c r="Y109" i="63"/>
  <c r="Z109" i="63"/>
  <c r="AA109" i="63"/>
  <c r="AB109" i="63"/>
  <c r="AC109" i="63"/>
  <c r="AD109" i="63"/>
  <c r="AE109" i="63"/>
  <c r="AF109" i="63"/>
  <c r="AG109" i="63"/>
  <c r="AH109" i="63"/>
  <c r="AI109" i="63"/>
  <c r="AJ109" i="63"/>
  <c r="AK109" i="63"/>
  <c r="AL109" i="63"/>
  <c r="AM109" i="63"/>
  <c r="AN109" i="63"/>
  <c r="AO109" i="63"/>
  <c r="AP109" i="63"/>
  <c r="AR109" i="63"/>
  <c r="AQ109" i="63"/>
  <c r="E97" i="63"/>
  <c r="G97" i="63"/>
  <c r="F97" i="63"/>
  <c r="H97" i="63"/>
  <c r="I97" i="63"/>
  <c r="J97" i="63"/>
  <c r="K97" i="63"/>
  <c r="L97" i="63"/>
  <c r="M97" i="63"/>
  <c r="N97" i="63"/>
  <c r="O97" i="63"/>
  <c r="P97" i="63"/>
  <c r="Q97" i="63"/>
  <c r="R97" i="63"/>
  <c r="S97" i="63"/>
  <c r="T97" i="63"/>
  <c r="U97" i="63"/>
  <c r="V97" i="63"/>
  <c r="W97" i="63"/>
  <c r="X97" i="63"/>
  <c r="Y97" i="63"/>
  <c r="Z97" i="63"/>
  <c r="AA97" i="63"/>
  <c r="AB97" i="63"/>
  <c r="AC97" i="63"/>
  <c r="AD97" i="63"/>
  <c r="AE97" i="63"/>
  <c r="AF97" i="63"/>
  <c r="AG97" i="63"/>
  <c r="AH97" i="63"/>
  <c r="AI97" i="63"/>
  <c r="AJ97" i="63"/>
  <c r="AK97" i="63"/>
  <c r="AL97" i="63"/>
  <c r="AM97" i="63"/>
  <c r="AN97" i="63"/>
  <c r="AO97" i="63"/>
  <c r="AP97" i="63"/>
  <c r="AQ97" i="63"/>
  <c r="AR97" i="63"/>
  <c r="F102" i="64"/>
  <c r="E102" i="64"/>
  <c r="G102" i="64"/>
  <c r="H102" i="64"/>
  <c r="I102" i="64"/>
  <c r="J102" i="64"/>
  <c r="K102" i="64"/>
  <c r="L102" i="64"/>
  <c r="M102" i="64"/>
  <c r="N102" i="64"/>
  <c r="O102" i="64"/>
  <c r="P102" i="64"/>
  <c r="Q102" i="64"/>
  <c r="R102" i="64"/>
  <c r="S102" i="64"/>
  <c r="T102" i="64"/>
  <c r="U102" i="64"/>
  <c r="V102" i="64"/>
  <c r="W102" i="64"/>
  <c r="X102" i="64"/>
  <c r="Y102" i="64"/>
  <c r="Z102" i="64"/>
  <c r="AA102" i="64"/>
  <c r="AB102" i="64"/>
  <c r="AC102" i="64"/>
  <c r="AD102" i="64"/>
  <c r="AE102" i="64"/>
  <c r="AF102" i="64"/>
  <c r="AG102" i="64"/>
  <c r="AH102" i="64"/>
  <c r="AI102" i="64"/>
  <c r="AJ102" i="64"/>
  <c r="AK102" i="64"/>
  <c r="AL102" i="64"/>
  <c r="AM102" i="64"/>
  <c r="AN102" i="64"/>
  <c r="AO102" i="64"/>
  <c r="AP102" i="64"/>
  <c r="AR102" i="64"/>
  <c r="AQ102" i="64"/>
  <c r="E114" i="64"/>
  <c r="F114" i="64"/>
  <c r="G114" i="64"/>
  <c r="H114" i="64"/>
  <c r="I114" i="64"/>
  <c r="J114" i="64"/>
  <c r="K114" i="64"/>
  <c r="L114" i="64"/>
  <c r="M114" i="64"/>
  <c r="N114" i="64"/>
  <c r="O114" i="64"/>
  <c r="P114" i="64"/>
  <c r="Q114" i="64"/>
  <c r="R114" i="64"/>
  <c r="S114" i="64"/>
  <c r="T114" i="64"/>
  <c r="U114" i="64"/>
  <c r="V114" i="64"/>
  <c r="W114" i="64"/>
  <c r="X114" i="64"/>
  <c r="Y114" i="64"/>
  <c r="Z114" i="64"/>
  <c r="AA114" i="64"/>
  <c r="AB114" i="64"/>
  <c r="AC114" i="64"/>
  <c r="AD114" i="64"/>
  <c r="AE114" i="64"/>
  <c r="AF114" i="64"/>
  <c r="AG114" i="64"/>
  <c r="AH114" i="64"/>
  <c r="AI114" i="64"/>
  <c r="AJ114" i="64"/>
  <c r="AK114" i="64"/>
  <c r="AL114" i="64"/>
  <c r="AM114" i="64"/>
  <c r="AN114" i="64"/>
  <c r="AO114" i="64"/>
  <c r="AP114" i="64"/>
  <c r="AR114" i="64"/>
  <c r="AQ114" i="64"/>
  <c r="E79" i="64"/>
  <c r="F79" i="64"/>
  <c r="G79" i="64"/>
  <c r="H79" i="64"/>
  <c r="AD79" i="64"/>
  <c r="AE79" i="64"/>
  <c r="AF79" i="64"/>
  <c r="AG79" i="64"/>
  <c r="AH79" i="64"/>
  <c r="AI79" i="64"/>
  <c r="AJ79" i="64"/>
  <c r="AK79" i="64"/>
  <c r="AL79" i="64"/>
  <c r="AM79" i="64"/>
  <c r="AN79" i="64"/>
  <c r="AO79" i="64"/>
  <c r="AP79" i="64"/>
  <c r="AQ79" i="64"/>
  <c r="AR79" i="64"/>
  <c r="F95" i="64"/>
  <c r="E95" i="64"/>
  <c r="G95" i="64"/>
  <c r="H95" i="64"/>
  <c r="I95" i="64"/>
  <c r="J95" i="64"/>
  <c r="K95" i="64"/>
  <c r="L95" i="64"/>
  <c r="M95" i="64"/>
  <c r="N95" i="64"/>
  <c r="O95" i="64"/>
  <c r="P95" i="64"/>
  <c r="Q95" i="64"/>
  <c r="R95" i="64"/>
  <c r="S95" i="64"/>
  <c r="T95" i="64"/>
  <c r="U95" i="64"/>
  <c r="V95" i="64"/>
  <c r="W95" i="64"/>
  <c r="X95" i="64"/>
  <c r="Y95" i="64"/>
  <c r="Z95" i="64"/>
  <c r="AA95" i="64"/>
  <c r="AB95" i="64"/>
  <c r="AC95" i="64"/>
  <c r="AD95" i="64"/>
  <c r="AE95" i="64"/>
  <c r="AF95" i="64"/>
  <c r="AG95" i="64"/>
  <c r="AH95" i="64"/>
  <c r="AI95" i="64"/>
  <c r="AJ95" i="64"/>
  <c r="AK95" i="64"/>
  <c r="AL95" i="64"/>
  <c r="AM95" i="64"/>
  <c r="AN95" i="64"/>
  <c r="AO95" i="64"/>
  <c r="AP95" i="64"/>
  <c r="AR95" i="64"/>
  <c r="AQ95" i="64"/>
  <c r="E93" i="64"/>
  <c r="F93" i="64"/>
  <c r="G93" i="64"/>
  <c r="H93" i="64"/>
  <c r="I93" i="64"/>
  <c r="J93" i="64"/>
  <c r="K93" i="64"/>
  <c r="L93" i="64"/>
  <c r="M93" i="64"/>
  <c r="N93" i="64"/>
  <c r="O93" i="64"/>
  <c r="P93" i="64"/>
  <c r="Q93" i="64"/>
  <c r="R93" i="64"/>
  <c r="S93" i="64"/>
  <c r="T93" i="64"/>
  <c r="U93" i="64"/>
  <c r="V93" i="64"/>
  <c r="AR93" i="64"/>
  <c r="F33" i="63"/>
  <c r="E33" i="63"/>
  <c r="G33" i="63"/>
  <c r="H33" i="63"/>
  <c r="I33" i="63"/>
  <c r="J33" i="63"/>
  <c r="K33" i="63"/>
  <c r="L33" i="63"/>
  <c r="M33" i="63"/>
  <c r="N33" i="63"/>
  <c r="O33" i="63"/>
  <c r="P33" i="63"/>
  <c r="Q33" i="63"/>
  <c r="R33" i="63"/>
  <c r="S33" i="63"/>
  <c r="T33" i="63"/>
  <c r="U33" i="63"/>
  <c r="V33" i="63"/>
  <c r="W33" i="63"/>
  <c r="X33" i="63"/>
  <c r="Y33" i="63"/>
  <c r="Z33" i="63"/>
  <c r="AA33" i="63"/>
  <c r="AB33" i="63"/>
  <c r="AC33" i="63"/>
  <c r="AD33" i="63"/>
  <c r="AE33" i="63"/>
  <c r="AF33" i="63"/>
  <c r="AG33" i="63"/>
  <c r="AH33" i="63"/>
  <c r="AI33" i="63"/>
  <c r="AJ33" i="63"/>
  <c r="AK33" i="63"/>
  <c r="AL33" i="63"/>
  <c r="AM33" i="63"/>
  <c r="AN33" i="63"/>
  <c r="AO33" i="63"/>
  <c r="AP33" i="63"/>
  <c r="AQ33" i="63"/>
  <c r="AR33" i="63"/>
  <c r="E80" i="62"/>
  <c r="F80" i="62"/>
  <c r="G80" i="62"/>
  <c r="H80" i="62"/>
  <c r="I80" i="62"/>
  <c r="U80" i="62"/>
  <c r="V80" i="62"/>
  <c r="W80" i="62"/>
  <c r="X80" i="62"/>
  <c r="Y80" i="62"/>
  <c r="Z80" i="62"/>
  <c r="AA80" i="62"/>
  <c r="AB80" i="62"/>
  <c r="AC80" i="62"/>
  <c r="AD80" i="62"/>
  <c r="AE80" i="62"/>
  <c r="AF80" i="62"/>
  <c r="AG80" i="62"/>
  <c r="AH80" i="62"/>
  <c r="AI80" i="62"/>
  <c r="AJ80" i="62"/>
  <c r="AK80" i="62"/>
  <c r="AL80" i="62"/>
  <c r="AM80" i="62"/>
  <c r="AN80" i="62"/>
  <c r="AO80" i="62"/>
  <c r="AP80" i="62"/>
  <c r="AR80" i="62"/>
  <c r="AQ80" i="62"/>
  <c r="E84" i="62"/>
  <c r="F84" i="62"/>
  <c r="G84" i="62"/>
  <c r="H84" i="62"/>
  <c r="I84" i="62"/>
  <c r="J84" i="62"/>
  <c r="K84" i="62"/>
  <c r="L84" i="62"/>
  <c r="M84" i="62"/>
  <c r="Y84" i="62"/>
  <c r="Z84" i="62"/>
  <c r="AA84" i="62"/>
  <c r="AB84" i="62"/>
  <c r="AC84" i="62"/>
  <c r="AD84" i="62"/>
  <c r="AE84" i="62"/>
  <c r="AF84" i="62"/>
  <c r="AG84" i="62"/>
  <c r="AH84" i="62"/>
  <c r="AI84" i="62"/>
  <c r="AJ84" i="62"/>
  <c r="AK84" i="62"/>
  <c r="AL84" i="62"/>
  <c r="AM84" i="62"/>
  <c r="AN84" i="62"/>
  <c r="AO84" i="62"/>
  <c r="AP84" i="62"/>
  <c r="AQ84" i="62"/>
  <c r="AR84" i="62"/>
  <c r="E95" i="62"/>
  <c r="F95" i="62"/>
  <c r="G95" i="62"/>
  <c r="H95" i="62"/>
  <c r="I95" i="62"/>
  <c r="J95" i="62"/>
  <c r="K95" i="62"/>
  <c r="L95" i="62"/>
  <c r="M95" i="62"/>
  <c r="N95" i="62"/>
  <c r="O95" i="62"/>
  <c r="P95" i="62"/>
  <c r="Q95" i="62"/>
  <c r="R95" i="62"/>
  <c r="S95" i="62"/>
  <c r="T95" i="62"/>
  <c r="U95" i="62"/>
  <c r="V95" i="62"/>
  <c r="W95" i="62"/>
  <c r="X95" i="62"/>
  <c r="Y95" i="62"/>
  <c r="Z95" i="62"/>
  <c r="AA95" i="62"/>
  <c r="AB95" i="62"/>
  <c r="AC95" i="62"/>
  <c r="AD95" i="62"/>
  <c r="AE95" i="62"/>
  <c r="AF95" i="62"/>
  <c r="AG95" i="62"/>
  <c r="AH95" i="62"/>
  <c r="AI95" i="62"/>
  <c r="AJ95" i="62"/>
  <c r="AK95" i="62"/>
  <c r="AL95" i="62"/>
  <c r="AM95" i="62"/>
  <c r="AN95" i="62"/>
  <c r="AO95" i="62"/>
  <c r="AP95" i="62"/>
  <c r="AQ95" i="62"/>
  <c r="AR95" i="62"/>
  <c r="E95" i="63"/>
  <c r="G95" i="63"/>
  <c r="F95" i="63"/>
  <c r="H95" i="63"/>
  <c r="I95" i="63"/>
  <c r="J95" i="63"/>
  <c r="K95" i="63"/>
  <c r="L95" i="63"/>
  <c r="M95" i="63"/>
  <c r="N95" i="63"/>
  <c r="O95" i="63"/>
  <c r="P95" i="63"/>
  <c r="Q95" i="63"/>
  <c r="R95" i="63"/>
  <c r="S95" i="63"/>
  <c r="T95" i="63"/>
  <c r="U95" i="63"/>
  <c r="V95" i="63"/>
  <c r="W95" i="63"/>
  <c r="X95" i="63"/>
  <c r="Y95" i="63"/>
  <c r="Z95" i="63"/>
  <c r="AA95" i="63"/>
  <c r="AB95" i="63"/>
  <c r="AC95" i="63"/>
  <c r="AD95" i="63"/>
  <c r="AE95" i="63"/>
  <c r="AF95" i="63"/>
  <c r="AG95" i="63"/>
  <c r="AH95" i="63"/>
  <c r="AI95" i="63"/>
  <c r="AJ95" i="63"/>
  <c r="AK95" i="63"/>
  <c r="AL95" i="63"/>
  <c r="AM95" i="63"/>
  <c r="AN95" i="63"/>
  <c r="AO95" i="63"/>
  <c r="AP95" i="63"/>
  <c r="AQ95" i="63"/>
  <c r="AR95" i="63"/>
  <c r="E102" i="63"/>
  <c r="G102" i="63"/>
  <c r="F102" i="63"/>
  <c r="H102" i="63"/>
  <c r="I102" i="63"/>
  <c r="J102" i="63"/>
  <c r="K102" i="63"/>
  <c r="L102" i="63"/>
  <c r="M102" i="63"/>
  <c r="N102" i="63"/>
  <c r="O102" i="63"/>
  <c r="P102" i="63"/>
  <c r="Q102" i="63"/>
  <c r="R102" i="63"/>
  <c r="S102" i="63"/>
  <c r="T102" i="63"/>
  <c r="U102" i="63"/>
  <c r="V102" i="63"/>
  <c r="W102" i="63"/>
  <c r="X102" i="63"/>
  <c r="Y102" i="63"/>
  <c r="Z102" i="63"/>
  <c r="AA102" i="63"/>
  <c r="AB102" i="63"/>
  <c r="AC102" i="63"/>
  <c r="AD102" i="63"/>
  <c r="AE102" i="63"/>
  <c r="AF102" i="63"/>
  <c r="AG102" i="63"/>
  <c r="AH102" i="63"/>
  <c r="AI102" i="63"/>
  <c r="AJ102" i="63"/>
  <c r="AK102" i="63"/>
  <c r="AL102" i="63"/>
  <c r="AM102" i="63"/>
  <c r="AN102" i="63"/>
  <c r="AO102" i="63"/>
  <c r="AP102" i="63"/>
  <c r="AQ102" i="63"/>
  <c r="AR102" i="63"/>
  <c r="E78" i="63"/>
  <c r="F78" i="63"/>
  <c r="E80" i="63"/>
  <c r="G80" i="63"/>
  <c r="F80" i="63"/>
  <c r="H80" i="63"/>
  <c r="I80" i="63"/>
  <c r="J80" i="63"/>
  <c r="K80" i="63"/>
  <c r="L80" i="63"/>
  <c r="M80" i="63"/>
  <c r="N80" i="63"/>
  <c r="O80" i="63"/>
  <c r="P80" i="63"/>
  <c r="Q80" i="63"/>
  <c r="R80" i="63"/>
  <c r="S80" i="63"/>
  <c r="T80" i="63"/>
  <c r="U80" i="63"/>
  <c r="V80" i="63"/>
  <c r="W80" i="63"/>
  <c r="X80" i="63"/>
  <c r="Y80" i="63"/>
  <c r="Z80" i="63"/>
  <c r="AA80" i="63"/>
  <c r="AB80" i="63"/>
  <c r="AC80" i="63"/>
  <c r="AD80" i="63"/>
  <c r="AE80" i="63"/>
  <c r="AF80" i="63"/>
  <c r="AG80" i="63"/>
  <c r="AH80" i="63"/>
  <c r="AI80" i="63"/>
  <c r="AJ80" i="63"/>
  <c r="AK80" i="63"/>
  <c r="AL80" i="63"/>
  <c r="AM80" i="63"/>
  <c r="AN80" i="63"/>
  <c r="AO80" i="63"/>
  <c r="AP80" i="63"/>
  <c r="AQ80" i="63"/>
  <c r="AR80" i="63"/>
  <c r="E105" i="63"/>
  <c r="G105" i="63"/>
  <c r="F105" i="63"/>
  <c r="H105" i="63"/>
  <c r="I105" i="63"/>
  <c r="J105" i="63"/>
  <c r="K105" i="63"/>
  <c r="L105" i="63"/>
  <c r="M105" i="63"/>
  <c r="N105" i="63"/>
  <c r="O105" i="63"/>
  <c r="P105" i="63"/>
  <c r="Q105" i="63"/>
  <c r="R105" i="63"/>
  <c r="S105" i="63"/>
  <c r="T105" i="63"/>
  <c r="U105" i="63"/>
  <c r="V105" i="63"/>
  <c r="W105" i="63"/>
  <c r="X105" i="63"/>
  <c r="Y105" i="63"/>
  <c r="Z105" i="63"/>
  <c r="AA105" i="63"/>
  <c r="AB105" i="63"/>
  <c r="AC105" i="63"/>
  <c r="AD105" i="63"/>
  <c r="AE105" i="63"/>
  <c r="AF105" i="63"/>
  <c r="AG105" i="63"/>
  <c r="AH105" i="63"/>
  <c r="AI105" i="63"/>
  <c r="AJ105" i="63"/>
  <c r="AK105" i="63"/>
  <c r="AL105" i="63"/>
  <c r="AM105" i="63"/>
  <c r="AN105" i="63"/>
  <c r="AO105" i="63"/>
  <c r="AP105" i="63"/>
  <c r="AQ105" i="63"/>
  <c r="AR105" i="63"/>
  <c r="E112" i="64"/>
  <c r="F112" i="64"/>
  <c r="G112" i="64"/>
  <c r="H112" i="64"/>
  <c r="I112" i="64"/>
  <c r="J112" i="64"/>
  <c r="K112" i="64"/>
  <c r="L112" i="64"/>
  <c r="M112" i="64"/>
  <c r="N112" i="64"/>
  <c r="O112" i="64"/>
  <c r="P112" i="64"/>
  <c r="Q112" i="64"/>
  <c r="R112" i="64"/>
  <c r="S112" i="64"/>
  <c r="T112" i="64"/>
  <c r="U112" i="64"/>
  <c r="V112" i="64"/>
  <c r="W112" i="64"/>
  <c r="X112" i="64"/>
  <c r="Y112" i="64"/>
  <c r="Z112" i="64"/>
  <c r="AA112" i="64"/>
  <c r="AB112" i="64"/>
  <c r="AC112" i="64"/>
  <c r="AD112" i="64"/>
  <c r="AE112" i="64"/>
  <c r="AF112" i="64"/>
  <c r="AG112" i="64"/>
  <c r="AH112" i="64"/>
  <c r="AI112" i="64"/>
  <c r="AJ112" i="64"/>
  <c r="AK112" i="64"/>
  <c r="AL112" i="64"/>
  <c r="AM112" i="64"/>
  <c r="AN112" i="64"/>
  <c r="AO112" i="64"/>
  <c r="AP112" i="64"/>
  <c r="AQ112" i="64"/>
  <c r="AR112" i="64"/>
  <c r="F91" i="64"/>
  <c r="E91" i="64"/>
  <c r="G91" i="64"/>
  <c r="H91" i="64"/>
  <c r="I91" i="64"/>
  <c r="J91" i="64"/>
  <c r="K91" i="64"/>
  <c r="L91" i="64"/>
  <c r="M91" i="64"/>
  <c r="N91" i="64"/>
  <c r="O91" i="64"/>
  <c r="P91" i="64"/>
  <c r="Q91" i="64"/>
  <c r="R91" i="64"/>
  <c r="S91" i="64"/>
  <c r="T91" i="64"/>
  <c r="AP91" i="64"/>
  <c r="AQ91" i="64"/>
  <c r="AR91" i="64"/>
  <c r="F90" i="64"/>
  <c r="E90" i="64"/>
  <c r="G90" i="64"/>
  <c r="H90" i="64"/>
  <c r="I90" i="64"/>
  <c r="J90" i="64"/>
  <c r="K90" i="64"/>
  <c r="L90" i="64"/>
  <c r="M90" i="64"/>
  <c r="N90" i="64"/>
  <c r="O90" i="64"/>
  <c r="P90" i="64"/>
  <c r="Q90" i="64"/>
  <c r="R90" i="64"/>
  <c r="S90" i="64"/>
  <c r="AO90" i="64"/>
  <c r="AP90" i="64"/>
  <c r="AQ90" i="64"/>
  <c r="AR90" i="64"/>
  <c r="F106" i="64"/>
  <c r="E106" i="64"/>
  <c r="G106" i="64"/>
  <c r="H106" i="64"/>
  <c r="I106" i="64"/>
  <c r="J106" i="64"/>
  <c r="K106" i="64"/>
  <c r="L106" i="64"/>
  <c r="M106" i="64"/>
  <c r="N106" i="64"/>
  <c r="O106" i="64"/>
  <c r="P106" i="64"/>
  <c r="Q106" i="64"/>
  <c r="R106" i="64"/>
  <c r="S106" i="64"/>
  <c r="T106" i="64"/>
  <c r="U106" i="64"/>
  <c r="V106" i="64"/>
  <c r="W106" i="64"/>
  <c r="X106" i="64"/>
  <c r="Y106" i="64"/>
  <c r="Z106" i="64"/>
  <c r="AA106" i="64"/>
  <c r="AB106" i="64"/>
  <c r="AC106" i="64"/>
  <c r="AD106" i="64"/>
  <c r="AE106" i="64"/>
  <c r="AF106" i="64"/>
  <c r="AG106" i="64"/>
  <c r="AH106" i="64"/>
  <c r="AI106" i="64"/>
  <c r="AJ106" i="64"/>
  <c r="AK106" i="64"/>
  <c r="AL106" i="64"/>
  <c r="AM106" i="64"/>
  <c r="AN106" i="64"/>
  <c r="AO106" i="64"/>
  <c r="AP106" i="64"/>
  <c r="AQ106" i="64"/>
  <c r="AR106" i="64"/>
  <c r="F101" i="64"/>
  <c r="E101" i="64"/>
  <c r="G101" i="64"/>
  <c r="H101" i="64"/>
  <c r="I101" i="64"/>
  <c r="J101" i="64"/>
  <c r="K101" i="64"/>
  <c r="L101" i="64"/>
  <c r="M101" i="64"/>
  <c r="N101" i="64"/>
  <c r="O101" i="64"/>
  <c r="P101" i="64"/>
  <c r="Q101" i="64"/>
  <c r="R101" i="64"/>
  <c r="S101" i="64"/>
  <c r="T101" i="64"/>
  <c r="U101" i="64"/>
  <c r="V101" i="64"/>
  <c r="W101" i="64"/>
  <c r="X101" i="64"/>
  <c r="Y101" i="64"/>
  <c r="Z101" i="64"/>
  <c r="AA101" i="64"/>
  <c r="AB101" i="64"/>
  <c r="AC101" i="64"/>
  <c r="AD101" i="64"/>
  <c r="AE101" i="64"/>
  <c r="AF101" i="64"/>
  <c r="AG101" i="64"/>
  <c r="AH101" i="64"/>
  <c r="AI101" i="64"/>
  <c r="AJ101" i="64"/>
  <c r="AK101" i="64"/>
  <c r="AL101" i="64"/>
  <c r="AM101" i="64"/>
  <c r="AN101" i="64"/>
  <c r="AO101" i="64"/>
  <c r="AP101" i="64"/>
  <c r="AR101" i="64"/>
  <c r="AQ101" i="64"/>
  <c r="AN61" i="63" l="1"/>
  <c r="AF61" i="63"/>
  <c r="X61" i="63"/>
  <c r="P61" i="63"/>
  <c r="E52" i="62"/>
  <c r="F52" i="62"/>
  <c r="G52" i="62"/>
  <c r="H52" i="62"/>
  <c r="I52" i="62"/>
  <c r="J52" i="62"/>
  <c r="K52" i="62"/>
  <c r="L52" i="62"/>
  <c r="M52" i="62"/>
  <c r="N52" i="62"/>
  <c r="O52" i="62"/>
  <c r="P52" i="62"/>
  <c r="Q52" i="62"/>
  <c r="R52" i="62"/>
  <c r="S52" i="62"/>
  <c r="T52" i="62"/>
  <c r="U52" i="62"/>
  <c r="V52" i="62"/>
  <c r="W52" i="62"/>
  <c r="X52" i="62"/>
  <c r="Y52" i="62"/>
  <c r="Z52" i="62"/>
  <c r="AA52" i="62"/>
  <c r="AB52" i="62"/>
  <c r="AC52" i="62"/>
  <c r="AD52" i="62"/>
  <c r="AE52" i="62"/>
  <c r="AF52" i="62"/>
  <c r="AG52" i="62"/>
  <c r="AH52" i="62"/>
  <c r="AI52" i="62"/>
  <c r="AJ52" i="62"/>
  <c r="AK52" i="62"/>
  <c r="AL52" i="62"/>
  <c r="AM52" i="62"/>
  <c r="AN52" i="62"/>
  <c r="AO52" i="62"/>
  <c r="AP52" i="62"/>
  <c r="AQ52" i="62"/>
  <c r="AR52" i="62"/>
  <c r="E53" i="62"/>
  <c r="F53" i="62"/>
  <c r="G53" i="62"/>
  <c r="H53" i="62"/>
  <c r="I53" i="62"/>
  <c r="J53" i="62"/>
  <c r="K53" i="62"/>
  <c r="L53" i="62"/>
  <c r="M53" i="62"/>
  <c r="N53" i="62"/>
  <c r="O53" i="62"/>
  <c r="P53" i="62"/>
  <c r="Q53" i="62"/>
  <c r="R53" i="62"/>
  <c r="S53" i="62"/>
  <c r="T53" i="62"/>
  <c r="U53" i="62"/>
  <c r="V53" i="62"/>
  <c r="W53" i="62"/>
  <c r="X53" i="62"/>
  <c r="Y53" i="62"/>
  <c r="Z53" i="62"/>
  <c r="AA53" i="62"/>
  <c r="AB53" i="62"/>
  <c r="AC53" i="62"/>
  <c r="AD53" i="62"/>
  <c r="AE53" i="62"/>
  <c r="AF53" i="62"/>
  <c r="AG53" i="62"/>
  <c r="AH53" i="62"/>
  <c r="AI53" i="62"/>
  <c r="AJ53" i="62"/>
  <c r="AK53" i="62"/>
  <c r="AL53" i="62"/>
  <c r="AM53" i="62"/>
  <c r="AN53" i="62"/>
  <c r="AO53" i="62"/>
  <c r="AP53" i="62"/>
  <c r="AQ53" i="62"/>
  <c r="AR53" i="62"/>
  <c r="E39" i="62"/>
  <c r="F39" i="62"/>
  <c r="G39" i="62"/>
  <c r="H39" i="62"/>
  <c r="I39" i="62"/>
  <c r="J39" i="62"/>
  <c r="K39" i="62"/>
  <c r="L39" i="62"/>
  <c r="M39" i="62"/>
  <c r="N39" i="62"/>
  <c r="O39" i="62"/>
  <c r="P39" i="62"/>
  <c r="Q39" i="62"/>
  <c r="R39" i="62"/>
  <c r="S39" i="62"/>
  <c r="T39" i="62"/>
  <c r="U39" i="62"/>
  <c r="V39" i="62"/>
  <c r="W39" i="62"/>
  <c r="AN39" i="62"/>
  <c r="AO39" i="62"/>
  <c r="AP39" i="62"/>
  <c r="AQ39" i="62"/>
  <c r="AR39" i="62"/>
  <c r="E25" i="62"/>
  <c r="F25" i="62"/>
  <c r="G25" i="62"/>
  <c r="H25" i="62"/>
  <c r="I25" i="62"/>
  <c r="Z25" i="62"/>
  <c r="AA25" i="62"/>
  <c r="AB25" i="62"/>
  <c r="AC25" i="62"/>
  <c r="AD25" i="62"/>
  <c r="AE25" i="62"/>
  <c r="AF25" i="62"/>
  <c r="AG25" i="62"/>
  <c r="AH25" i="62"/>
  <c r="AI25" i="62"/>
  <c r="AJ25" i="62"/>
  <c r="AK25" i="62"/>
  <c r="AL25" i="62"/>
  <c r="AM25" i="62"/>
  <c r="AN25" i="62"/>
  <c r="AO25" i="62"/>
  <c r="AP25" i="62"/>
  <c r="AQ25" i="62"/>
  <c r="AR25" i="62"/>
  <c r="E50" i="62"/>
  <c r="F50" i="62"/>
  <c r="G50" i="62"/>
  <c r="H50" i="62"/>
  <c r="I50" i="62"/>
  <c r="J50" i="62"/>
  <c r="K50" i="62"/>
  <c r="L50" i="62"/>
  <c r="M50" i="62"/>
  <c r="N50" i="62"/>
  <c r="O50" i="62"/>
  <c r="P50" i="62"/>
  <c r="Q50" i="62"/>
  <c r="R50" i="62"/>
  <c r="S50" i="62"/>
  <c r="T50" i="62"/>
  <c r="U50" i="62"/>
  <c r="V50" i="62"/>
  <c r="W50" i="62"/>
  <c r="X50" i="62"/>
  <c r="Y50" i="62"/>
  <c r="Z50" i="62"/>
  <c r="AA50" i="62"/>
  <c r="AB50" i="62"/>
  <c r="AC50" i="62"/>
  <c r="AD50" i="62"/>
  <c r="AE50" i="62"/>
  <c r="AF50" i="62"/>
  <c r="AG50" i="62"/>
  <c r="AH50" i="62"/>
  <c r="AI50" i="62"/>
  <c r="AJ50" i="62"/>
  <c r="AK50" i="62"/>
  <c r="AL50" i="62"/>
  <c r="AM50" i="62"/>
  <c r="AN50" i="62"/>
  <c r="AO50" i="62"/>
  <c r="AP50" i="62"/>
  <c r="AQ50" i="62"/>
  <c r="AR50" i="62"/>
  <c r="AM61" i="63"/>
  <c r="AE61" i="63"/>
  <c r="W61" i="63"/>
  <c r="O61" i="63"/>
  <c r="U20" i="62"/>
  <c r="V20" i="62"/>
  <c r="W20" i="62"/>
  <c r="X20" i="62"/>
  <c r="Y20" i="62"/>
  <c r="Z20" i="62"/>
  <c r="AA20" i="62"/>
  <c r="AB20" i="62"/>
  <c r="AC20" i="62"/>
  <c r="AD20" i="62"/>
  <c r="AE20" i="62"/>
  <c r="AF20" i="62"/>
  <c r="AG20" i="62"/>
  <c r="AH20" i="62"/>
  <c r="AI20" i="62"/>
  <c r="AJ20" i="62"/>
  <c r="AK20" i="62"/>
  <c r="AL20" i="62"/>
  <c r="AM20" i="62"/>
  <c r="AN20" i="62"/>
  <c r="AO20" i="62"/>
  <c r="AP20" i="62"/>
  <c r="AQ20" i="62"/>
  <c r="AR20" i="62"/>
  <c r="E22" i="62"/>
  <c r="F22" i="62"/>
  <c r="W22" i="62"/>
  <c r="X22" i="62"/>
  <c r="Y22" i="62"/>
  <c r="Z22" i="62"/>
  <c r="AA22" i="62"/>
  <c r="AB22" i="62"/>
  <c r="AC22" i="62"/>
  <c r="AD22" i="62"/>
  <c r="AE22" i="62"/>
  <c r="AF22" i="62"/>
  <c r="AG22" i="62"/>
  <c r="AH22" i="62"/>
  <c r="AI22" i="62"/>
  <c r="AJ22" i="62"/>
  <c r="AK22" i="62"/>
  <c r="AL22" i="62"/>
  <c r="AM22" i="62"/>
  <c r="AN22" i="62"/>
  <c r="AO22" i="62"/>
  <c r="AP22" i="62"/>
  <c r="AQ22" i="62"/>
  <c r="AR22" i="62"/>
  <c r="E47" i="62"/>
  <c r="F47" i="62"/>
  <c r="G47" i="62"/>
  <c r="H47" i="62"/>
  <c r="I47" i="62"/>
  <c r="J47" i="62"/>
  <c r="K47" i="62"/>
  <c r="L47" i="62"/>
  <c r="M47" i="62"/>
  <c r="N47" i="62"/>
  <c r="O47" i="62"/>
  <c r="P47" i="62"/>
  <c r="Q47" i="62"/>
  <c r="R47" i="62"/>
  <c r="S47" i="62"/>
  <c r="T47" i="62"/>
  <c r="U47" i="62"/>
  <c r="V47" i="62"/>
  <c r="W47" i="62"/>
  <c r="X47" i="62"/>
  <c r="Y47" i="62"/>
  <c r="Z47" i="62"/>
  <c r="AA47" i="62"/>
  <c r="AB47" i="62"/>
  <c r="AC47" i="62"/>
  <c r="AD47" i="62"/>
  <c r="AE47" i="62"/>
  <c r="AF47" i="62"/>
  <c r="AG47" i="62"/>
  <c r="AH47" i="62"/>
  <c r="AI47" i="62"/>
  <c r="AJ47" i="62"/>
  <c r="AK47" i="62"/>
  <c r="AL47" i="62"/>
  <c r="AM47" i="62"/>
  <c r="AN47" i="62"/>
  <c r="AO47" i="62"/>
  <c r="AP47" i="62"/>
  <c r="AQ47" i="62"/>
  <c r="AR47" i="62"/>
  <c r="E33" i="62"/>
  <c r="F33" i="62"/>
  <c r="G33" i="62"/>
  <c r="H33" i="62"/>
  <c r="I33" i="62"/>
  <c r="J33" i="62"/>
  <c r="K33" i="62"/>
  <c r="L33" i="62"/>
  <c r="M33" i="62"/>
  <c r="N33" i="62"/>
  <c r="O33" i="62"/>
  <c r="P33" i="62"/>
  <c r="Q33" i="62"/>
  <c r="AH33" i="62"/>
  <c r="AI33" i="62"/>
  <c r="AJ33" i="62"/>
  <c r="AK33" i="62"/>
  <c r="AL33" i="62"/>
  <c r="AM33" i="62"/>
  <c r="AN33" i="62"/>
  <c r="AO33" i="62"/>
  <c r="AP33" i="62"/>
  <c r="AQ33" i="62"/>
  <c r="AR33" i="62"/>
  <c r="E58" i="62"/>
  <c r="F58" i="62"/>
  <c r="G58" i="62"/>
  <c r="H58" i="62"/>
  <c r="I58" i="62"/>
  <c r="J58" i="62"/>
  <c r="K58" i="62"/>
  <c r="L58" i="62"/>
  <c r="M58" i="62"/>
  <c r="N58" i="62"/>
  <c r="O58" i="62"/>
  <c r="P58" i="62"/>
  <c r="Q58" i="62"/>
  <c r="R58" i="62"/>
  <c r="S58" i="62"/>
  <c r="T58" i="62"/>
  <c r="U58" i="62"/>
  <c r="V58" i="62"/>
  <c r="W58" i="62"/>
  <c r="X58" i="62"/>
  <c r="Y58" i="62"/>
  <c r="Z58" i="62"/>
  <c r="AA58" i="62"/>
  <c r="AB58" i="62"/>
  <c r="AC58" i="62"/>
  <c r="AD58" i="62"/>
  <c r="AE58" i="62"/>
  <c r="AF58" i="62"/>
  <c r="AG58" i="62"/>
  <c r="AH58" i="62"/>
  <c r="AI58" i="62"/>
  <c r="AJ58" i="62"/>
  <c r="AK58" i="62"/>
  <c r="AL58" i="62"/>
  <c r="AM58" i="62"/>
  <c r="AN58" i="62"/>
  <c r="AO58" i="62"/>
  <c r="AP58" i="62"/>
  <c r="AQ58" i="62"/>
  <c r="AR58" i="62"/>
  <c r="AL61" i="63"/>
  <c r="AD61" i="63"/>
  <c r="V61" i="63"/>
  <c r="N61" i="63"/>
  <c r="E28" i="62"/>
  <c r="F28" i="62"/>
  <c r="G28" i="62"/>
  <c r="H28" i="62"/>
  <c r="I28" i="62"/>
  <c r="J28" i="62"/>
  <c r="K28" i="62"/>
  <c r="L28" i="62"/>
  <c r="AC28" i="62"/>
  <c r="AD28" i="62"/>
  <c r="AE28" i="62"/>
  <c r="AF28" i="62"/>
  <c r="AG28" i="62"/>
  <c r="AH28" i="62"/>
  <c r="AI28" i="62"/>
  <c r="AJ28" i="62"/>
  <c r="AK28" i="62"/>
  <c r="AL28" i="62"/>
  <c r="AM28" i="62"/>
  <c r="AN28" i="62"/>
  <c r="AO28" i="62"/>
  <c r="AP28" i="62"/>
  <c r="AQ28" i="62"/>
  <c r="AR28" i="62"/>
  <c r="E30" i="62"/>
  <c r="F30" i="62"/>
  <c r="G30" i="62"/>
  <c r="H30" i="62"/>
  <c r="I30" i="62"/>
  <c r="J30" i="62"/>
  <c r="K30" i="62"/>
  <c r="L30" i="62"/>
  <c r="M30" i="62"/>
  <c r="N30" i="62"/>
  <c r="AE30" i="62"/>
  <c r="AF30" i="62"/>
  <c r="AG30" i="62"/>
  <c r="AH30" i="62"/>
  <c r="AI30" i="62"/>
  <c r="AJ30" i="62"/>
  <c r="AK30" i="62"/>
  <c r="AL30" i="62"/>
  <c r="AM30" i="62"/>
  <c r="AN30" i="62"/>
  <c r="AO30" i="62"/>
  <c r="AP30" i="62"/>
  <c r="AQ30" i="62"/>
  <c r="AR30" i="62"/>
  <c r="E55" i="62"/>
  <c r="F55" i="62"/>
  <c r="G55" i="62"/>
  <c r="H55" i="62"/>
  <c r="I55" i="62"/>
  <c r="J55" i="62"/>
  <c r="K55" i="62"/>
  <c r="L55" i="62"/>
  <c r="M55" i="62"/>
  <c r="N55" i="62"/>
  <c r="O55" i="62"/>
  <c r="P55" i="62"/>
  <c r="Q55" i="62"/>
  <c r="R55" i="62"/>
  <c r="S55" i="62"/>
  <c r="T55" i="62"/>
  <c r="U55" i="62"/>
  <c r="V55" i="62"/>
  <c r="W55" i="62"/>
  <c r="X55" i="62"/>
  <c r="Y55" i="62"/>
  <c r="Z55" i="62"/>
  <c r="AA55" i="62"/>
  <c r="AB55" i="62"/>
  <c r="AC55" i="62"/>
  <c r="AD55" i="62"/>
  <c r="AE55" i="62"/>
  <c r="AF55" i="62"/>
  <c r="AG55" i="62"/>
  <c r="AH55" i="62"/>
  <c r="AI55" i="62"/>
  <c r="AJ55" i="62"/>
  <c r="AK55" i="62"/>
  <c r="AL55" i="62"/>
  <c r="AM55" i="62"/>
  <c r="AN55" i="62"/>
  <c r="AO55" i="62"/>
  <c r="AP55" i="62"/>
  <c r="AQ55" i="62"/>
  <c r="AR55" i="62"/>
  <c r="E41" i="62"/>
  <c r="F41" i="62"/>
  <c r="G41" i="62"/>
  <c r="H41" i="62"/>
  <c r="I41" i="62"/>
  <c r="J41" i="62"/>
  <c r="K41" i="62"/>
  <c r="L41" i="62"/>
  <c r="M41" i="62"/>
  <c r="N41" i="62"/>
  <c r="O41" i="62"/>
  <c r="P41" i="62"/>
  <c r="Q41" i="62"/>
  <c r="R41" i="62"/>
  <c r="S41" i="62"/>
  <c r="T41" i="62"/>
  <c r="U41" i="62"/>
  <c r="V41" i="62"/>
  <c r="W41" i="62"/>
  <c r="X41" i="62"/>
  <c r="Y41" i="62"/>
  <c r="Z41" i="62"/>
  <c r="AA41" i="62"/>
  <c r="AB41" i="62"/>
  <c r="AC41" i="62"/>
  <c r="AD41" i="62"/>
  <c r="AE41" i="62"/>
  <c r="AF41" i="62"/>
  <c r="AG41" i="62"/>
  <c r="AH41" i="62"/>
  <c r="AI41" i="62"/>
  <c r="AJ41" i="62"/>
  <c r="AK41" i="62"/>
  <c r="AL41" i="62"/>
  <c r="AM41" i="62"/>
  <c r="AN41" i="62"/>
  <c r="AO41" i="62"/>
  <c r="AP41" i="62"/>
  <c r="AQ41" i="62"/>
  <c r="AR41" i="62"/>
  <c r="E27" i="62"/>
  <c r="F27" i="62"/>
  <c r="G27" i="62"/>
  <c r="H27" i="62"/>
  <c r="I27" i="62"/>
  <c r="J27" i="62"/>
  <c r="K27" i="62"/>
  <c r="AB27" i="62"/>
  <c r="AC27" i="62"/>
  <c r="AD27" i="62"/>
  <c r="AE27" i="62"/>
  <c r="AF27" i="62"/>
  <c r="AG27" i="62"/>
  <c r="AH27" i="62"/>
  <c r="AI27" i="62"/>
  <c r="AJ27" i="62"/>
  <c r="AK27" i="62"/>
  <c r="AL27" i="62"/>
  <c r="AM27" i="62"/>
  <c r="AN27" i="62"/>
  <c r="AO27" i="62"/>
  <c r="AP27" i="62"/>
  <c r="AQ27" i="62"/>
  <c r="AR27" i="62"/>
  <c r="AK61" i="63"/>
  <c r="AC61" i="63"/>
  <c r="U61" i="63"/>
  <c r="M61" i="63"/>
  <c r="E36" i="62"/>
  <c r="F36" i="62"/>
  <c r="G36" i="62"/>
  <c r="H36" i="62"/>
  <c r="I36" i="62"/>
  <c r="J36" i="62"/>
  <c r="K36" i="62"/>
  <c r="L36" i="62"/>
  <c r="M36" i="62"/>
  <c r="N36" i="62"/>
  <c r="O36" i="62"/>
  <c r="P36" i="62"/>
  <c r="Q36" i="62"/>
  <c r="R36" i="62"/>
  <c r="S36" i="62"/>
  <c r="T36" i="62"/>
  <c r="AK36" i="62"/>
  <c r="AL36" i="62"/>
  <c r="AM36" i="62"/>
  <c r="AN36" i="62"/>
  <c r="AO36" i="62"/>
  <c r="AP36" i="62"/>
  <c r="AQ36" i="62"/>
  <c r="AR36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AM38" i="62"/>
  <c r="AN38" i="62"/>
  <c r="AO38" i="62"/>
  <c r="AP38" i="62"/>
  <c r="AQ38" i="62"/>
  <c r="AR38" i="62"/>
  <c r="E24" i="62"/>
  <c r="F24" i="62"/>
  <c r="G24" i="62"/>
  <c r="H24" i="62"/>
  <c r="Y24" i="62"/>
  <c r="Z24" i="62"/>
  <c r="AA24" i="62"/>
  <c r="AB24" i="62"/>
  <c r="AC24" i="62"/>
  <c r="AD24" i="62"/>
  <c r="AE24" i="62"/>
  <c r="AF24" i="62"/>
  <c r="AG24" i="62"/>
  <c r="AH24" i="62"/>
  <c r="AI24" i="62"/>
  <c r="AJ24" i="62"/>
  <c r="AK24" i="62"/>
  <c r="AL24" i="62"/>
  <c r="AM24" i="62"/>
  <c r="AN24" i="62"/>
  <c r="AO24" i="62"/>
  <c r="AP24" i="62"/>
  <c r="AQ24" i="62"/>
  <c r="AR24" i="62"/>
  <c r="E49" i="62"/>
  <c r="F49" i="62"/>
  <c r="G49" i="62"/>
  <c r="H49" i="62"/>
  <c r="I49" i="62"/>
  <c r="J49" i="62"/>
  <c r="K49" i="62"/>
  <c r="L49" i="62"/>
  <c r="M49" i="62"/>
  <c r="N49" i="62"/>
  <c r="O49" i="62"/>
  <c r="P49" i="62"/>
  <c r="Q49" i="62"/>
  <c r="R49" i="62"/>
  <c r="S49" i="62"/>
  <c r="T49" i="62"/>
  <c r="U49" i="62"/>
  <c r="V49" i="62"/>
  <c r="W49" i="62"/>
  <c r="X49" i="62"/>
  <c r="Y49" i="62"/>
  <c r="Z49" i="62"/>
  <c r="AA49" i="62"/>
  <c r="AB49" i="62"/>
  <c r="AC49" i="62"/>
  <c r="AD49" i="62"/>
  <c r="AE49" i="62"/>
  <c r="AF49" i="62"/>
  <c r="AG49" i="62"/>
  <c r="AH49" i="62"/>
  <c r="AI49" i="62"/>
  <c r="AJ49" i="62"/>
  <c r="AK49" i="62"/>
  <c r="AL49" i="62"/>
  <c r="AM49" i="62"/>
  <c r="AN49" i="62"/>
  <c r="AO49" i="62"/>
  <c r="AP49" i="62"/>
  <c r="AQ49" i="62"/>
  <c r="AR49" i="62"/>
  <c r="E35" i="62"/>
  <c r="F35" i="62"/>
  <c r="G35" i="62"/>
  <c r="H35" i="62"/>
  <c r="I35" i="62"/>
  <c r="J35" i="62"/>
  <c r="K35" i="62"/>
  <c r="L35" i="62"/>
  <c r="M35" i="62"/>
  <c r="N35" i="62"/>
  <c r="O35" i="62"/>
  <c r="P35" i="62"/>
  <c r="Q35" i="62"/>
  <c r="R35" i="62"/>
  <c r="S35" i="62"/>
  <c r="AJ35" i="62"/>
  <c r="AK35" i="62"/>
  <c r="AL35" i="62"/>
  <c r="AM35" i="62"/>
  <c r="AN35" i="62"/>
  <c r="AO35" i="62"/>
  <c r="AP35" i="62"/>
  <c r="AQ35" i="62"/>
  <c r="AR35" i="62"/>
  <c r="AR61" i="63"/>
  <c r="AJ61" i="63"/>
  <c r="AB61" i="63"/>
  <c r="T61" i="63"/>
  <c r="L61" i="63"/>
  <c r="E21" i="62"/>
  <c r="V21" i="62"/>
  <c r="W21" i="62"/>
  <c r="X21" i="62"/>
  <c r="Y21" i="62"/>
  <c r="Z21" i="62"/>
  <c r="AA21" i="62"/>
  <c r="AB21" i="62"/>
  <c r="AC21" i="62"/>
  <c r="AD21" i="62"/>
  <c r="AE21" i="62"/>
  <c r="AF21" i="62"/>
  <c r="AG21" i="62"/>
  <c r="AH21" i="62"/>
  <c r="AI21" i="62"/>
  <c r="AJ21" i="62"/>
  <c r="AK21" i="62"/>
  <c r="AL21" i="62"/>
  <c r="AM21" i="62"/>
  <c r="AN21" i="62"/>
  <c r="AO21" i="62"/>
  <c r="AP21" i="62"/>
  <c r="AQ21" i="62"/>
  <c r="AR21" i="62"/>
  <c r="E46" i="62"/>
  <c r="F46" i="62"/>
  <c r="G46" i="62"/>
  <c r="H46" i="62"/>
  <c r="I46" i="62"/>
  <c r="J46" i="62"/>
  <c r="K46" i="62"/>
  <c r="L46" i="62"/>
  <c r="M46" i="62"/>
  <c r="N46" i="62"/>
  <c r="O46" i="62"/>
  <c r="P46" i="62"/>
  <c r="Q46" i="62"/>
  <c r="R46" i="62"/>
  <c r="S46" i="62"/>
  <c r="T46" i="62"/>
  <c r="U46" i="62"/>
  <c r="V46" i="62"/>
  <c r="W46" i="62"/>
  <c r="X46" i="62"/>
  <c r="Y46" i="62"/>
  <c r="Z46" i="62"/>
  <c r="AA46" i="62"/>
  <c r="AB46" i="62"/>
  <c r="AC46" i="62"/>
  <c r="AD46" i="62"/>
  <c r="AE46" i="62"/>
  <c r="AF46" i="62"/>
  <c r="AG46" i="62"/>
  <c r="AH46" i="62"/>
  <c r="AI46" i="62"/>
  <c r="AJ46" i="62"/>
  <c r="AK46" i="62"/>
  <c r="AL46" i="62"/>
  <c r="AM46" i="62"/>
  <c r="AN46" i="62"/>
  <c r="AO46" i="62"/>
  <c r="AP46" i="62"/>
  <c r="AQ46" i="62"/>
  <c r="AR46" i="62"/>
  <c r="E32" i="62"/>
  <c r="F32" i="62"/>
  <c r="G32" i="62"/>
  <c r="H32" i="62"/>
  <c r="I32" i="62"/>
  <c r="J32" i="62"/>
  <c r="K32" i="62"/>
  <c r="L32" i="62"/>
  <c r="M32" i="62"/>
  <c r="N32" i="62"/>
  <c r="O32" i="62"/>
  <c r="P32" i="62"/>
  <c r="AG32" i="62"/>
  <c r="AH32" i="62"/>
  <c r="AI32" i="62"/>
  <c r="AJ32" i="62"/>
  <c r="AK32" i="62"/>
  <c r="AL32" i="62"/>
  <c r="AM32" i="62"/>
  <c r="AN32" i="62"/>
  <c r="AO32" i="62"/>
  <c r="AP32" i="62"/>
  <c r="AQ32" i="62"/>
  <c r="AR32" i="62"/>
  <c r="E57" i="62"/>
  <c r="F57" i="62"/>
  <c r="G57" i="62"/>
  <c r="H57" i="62"/>
  <c r="I57" i="62"/>
  <c r="J57" i="62"/>
  <c r="K57" i="62"/>
  <c r="L57" i="62"/>
  <c r="M57" i="62"/>
  <c r="N57" i="62"/>
  <c r="O57" i="62"/>
  <c r="P57" i="62"/>
  <c r="Q57" i="62"/>
  <c r="R57" i="62"/>
  <c r="S57" i="62"/>
  <c r="T57" i="62"/>
  <c r="U57" i="62"/>
  <c r="V57" i="62"/>
  <c r="W57" i="62"/>
  <c r="X57" i="62"/>
  <c r="Y57" i="62"/>
  <c r="Z57" i="62"/>
  <c r="AA57" i="62"/>
  <c r="AB57" i="62"/>
  <c r="AC57" i="62"/>
  <c r="AD57" i="62"/>
  <c r="AE57" i="62"/>
  <c r="AF57" i="62"/>
  <c r="AG57" i="62"/>
  <c r="AH57" i="62"/>
  <c r="AI57" i="62"/>
  <c r="AJ57" i="62"/>
  <c r="AK57" i="62"/>
  <c r="AL57" i="62"/>
  <c r="AM57" i="62"/>
  <c r="AN57" i="62"/>
  <c r="AO57" i="62"/>
  <c r="AP57" i="62"/>
  <c r="AQ57" i="62"/>
  <c r="AR57" i="62"/>
  <c r="E43" i="62"/>
  <c r="F43" i="62"/>
  <c r="G43" i="62"/>
  <c r="H43" i="62"/>
  <c r="I43" i="62"/>
  <c r="J43" i="62"/>
  <c r="K43" i="62"/>
  <c r="L43" i="62"/>
  <c r="M43" i="62"/>
  <c r="N43" i="62"/>
  <c r="O43" i="62"/>
  <c r="P43" i="62"/>
  <c r="Q43" i="62"/>
  <c r="R43" i="62"/>
  <c r="S43" i="62"/>
  <c r="T43" i="62"/>
  <c r="U43" i="62"/>
  <c r="V43" i="62"/>
  <c r="W43" i="62"/>
  <c r="X43" i="62"/>
  <c r="Y43" i="62"/>
  <c r="Z43" i="62"/>
  <c r="AA43" i="62"/>
  <c r="AB43" i="62"/>
  <c r="AC43" i="62"/>
  <c r="AD43" i="62"/>
  <c r="AE43" i="62"/>
  <c r="AF43" i="62"/>
  <c r="AG43" i="62"/>
  <c r="AH43" i="62"/>
  <c r="AI43" i="62"/>
  <c r="AJ43" i="62"/>
  <c r="AK43" i="62"/>
  <c r="AL43" i="62"/>
  <c r="AM43" i="62"/>
  <c r="AN43" i="62"/>
  <c r="AO43" i="62"/>
  <c r="AP43" i="62"/>
  <c r="AQ43" i="62"/>
  <c r="AR43" i="62"/>
  <c r="AQ61" i="63"/>
  <c r="AI61" i="63"/>
  <c r="AA61" i="63"/>
  <c r="S61" i="63"/>
  <c r="K61" i="63"/>
  <c r="E29" i="62"/>
  <c r="F29" i="62"/>
  <c r="G29" i="62"/>
  <c r="H29" i="62"/>
  <c r="I29" i="62"/>
  <c r="J29" i="62"/>
  <c r="K29" i="62"/>
  <c r="L29" i="62"/>
  <c r="M29" i="62"/>
  <c r="AD29" i="62"/>
  <c r="AE29" i="62"/>
  <c r="AF29" i="62"/>
  <c r="AG29" i="62"/>
  <c r="AH29" i="62"/>
  <c r="AI29" i="62"/>
  <c r="AJ29" i="62"/>
  <c r="AK29" i="62"/>
  <c r="AL29" i="62"/>
  <c r="AM29" i="62"/>
  <c r="AN29" i="62"/>
  <c r="AO29" i="62"/>
  <c r="AP29" i="62"/>
  <c r="AQ29" i="62"/>
  <c r="AR29" i="62"/>
  <c r="E54" i="62"/>
  <c r="F54" i="62"/>
  <c r="G54" i="62"/>
  <c r="H54" i="62"/>
  <c r="I54" i="62"/>
  <c r="J54" i="62"/>
  <c r="K54" i="62"/>
  <c r="L54" i="62"/>
  <c r="M54" i="62"/>
  <c r="N54" i="62"/>
  <c r="O54" i="62"/>
  <c r="P54" i="62"/>
  <c r="Q54" i="62"/>
  <c r="R54" i="62"/>
  <c r="S54" i="62"/>
  <c r="T54" i="62"/>
  <c r="U54" i="62"/>
  <c r="V54" i="62"/>
  <c r="W54" i="62"/>
  <c r="X54" i="62"/>
  <c r="Y54" i="62"/>
  <c r="Z54" i="62"/>
  <c r="AA54" i="62"/>
  <c r="AB54" i="62"/>
  <c r="AC54" i="62"/>
  <c r="AD54" i="62"/>
  <c r="AE54" i="62"/>
  <c r="AF54" i="62"/>
  <c r="AG54" i="62"/>
  <c r="AH54" i="62"/>
  <c r="AI54" i="62"/>
  <c r="AJ54" i="62"/>
  <c r="AK54" i="62"/>
  <c r="AL54" i="62"/>
  <c r="AM54" i="62"/>
  <c r="AN54" i="62"/>
  <c r="AO54" i="62"/>
  <c r="AP54" i="62"/>
  <c r="AQ54" i="62"/>
  <c r="AR54" i="62"/>
  <c r="E40" i="62"/>
  <c r="F40" i="62"/>
  <c r="G40" i="62"/>
  <c r="H40" i="62"/>
  <c r="I40" i="62"/>
  <c r="J40" i="62"/>
  <c r="K40" i="62"/>
  <c r="L40" i="62"/>
  <c r="M40" i="62"/>
  <c r="N40" i="62"/>
  <c r="O40" i="62"/>
  <c r="P40" i="62"/>
  <c r="Q40" i="62"/>
  <c r="R40" i="62"/>
  <c r="S40" i="62"/>
  <c r="T40" i="62"/>
  <c r="U40" i="62"/>
  <c r="V40" i="62"/>
  <c r="W40" i="62"/>
  <c r="X40" i="62"/>
  <c r="Y40" i="62"/>
  <c r="Z40" i="62"/>
  <c r="AA40" i="62"/>
  <c r="AB40" i="62"/>
  <c r="AC40" i="62"/>
  <c r="AD40" i="62"/>
  <c r="AE40" i="62"/>
  <c r="AF40" i="62"/>
  <c r="AG40" i="62"/>
  <c r="AH40" i="62"/>
  <c r="AI40" i="62"/>
  <c r="AJ40" i="62"/>
  <c r="AK40" i="62"/>
  <c r="AL40" i="62"/>
  <c r="AM40" i="62"/>
  <c r="AN40" i="62"/>
  <c r="AO40" i="62"/>
  <c r="AP40" i="62"/>
  <c r="AQ40" i="62"/>
  <c r="AR40" i="62"/>
  <c r="E26" i="62"/>
  <c r="F26" i="62"/>
  <c r="G26" i="62"/>
  <c r="H26" i="62"/>
  <c r="I26" i="62"/>
  <c r="J26" i="62"/>
  <c r="AA26" i="62"/>
  <c r="AB26" i="62"/>
  <c r="AC26" i="62"/>
  <c r="AD26" i="62"/>
  <c r="AE26" i="62"/>
  <c r="AF26" i="62"/>
  <c r="AG26" i="62"/>
  <c r="AH26" i="62"/>
  <c r="AI26" i="62"/>
  <c r="AJ26" i="62"/>
  <c r="AK26" i="62"/>
  <c r="AL26" i="62"/>
  <c r="AM26" i="62"/>
  <c r="AN26" i="62"/>
  <c r="AO26" i="62"/>
  <c r="AP26" i="62"/>
  <c r="AQ26" i="62"/>
  <c r="AR26" i="62"/>
  <c r="E51" i="62"/>
  <c r="F51" i="62"/>
  <c r="G51" i="62"/>
  <c r="H51" i="62"/>
  <c r="I51" i="62"/>
  <c r="J51" i="62"/>
  <c r="K51" i="62"/>
  <c r="L51" i="62"/>
  <c r="M51" i="62"/>
  <c r="N51" i="62"/>
  <c r="O51" i="62"/>
  <c r="P51" i="62"/>
  <c r="Q51" i="62"/>
  <c r="R51" i="62"/>
  <c r="S51" i="62"/>
  <c r="T51" i="62"/>
  <c r="U51" i="62"/>
  <c r="V51" i="62"/>
  <c r="W51" i="62"/>
  <c r="X51" i="62"/>
  <c r="Y51" i="62"/>
  <c r="Z51" i="62"/>
  <c r="AA51" i="62"/>
  <c r="AB51" i="62"/>
  <c r="AC51" i="62"/>
  <c r="AD51" i="62"/>
  <c r="AE51" i="62"/>
  <c r="AF51" i="62"/>
  <c r="AG51" i="62"/>
  <c r="AH51" i="62"/>
  <c r="AI51" i="62"/>
  <c r="AJ51" i="62"/>
  <c r="AK51" i="62"/>
  <c r="AL51" i="62"/>
  <c r="AM51" i="62"/>
  <c r="AN51" i="62"/>
  <c r="AO51" i="62"/>
  <c r="AP51" i="62"/>
  <c r="AQ51" i="62"/>
  <c r="AR51" i="62"/>
  <c r="AP61" i="63"/>
  <c r="AH61" i="63"/>
  <c r="Z61" i="63"/>
  <c r="R61" i="63"/>
  <c r="E37" i="62"/>
  <c r="F37" i="62"/>
  <c r="G37" i="62"/>
  <c r="H37" i="62"/>
  <c r="I37" i="62"/>
  <c r="J37" i="62"/>
  <c r="K37" i="62"/>
  <c r="L37" i="62"/>
  <c r="M37" i="62"/>
  <c r="N37" i="62"/>
  <c r="O37" i="62"/>
  <c r="P37" i="62"/>
  <c r="Q37" i="62"/>
  <c r="R37" i="62"/>
  <c r="S37" i="62"/>
  <c r="T37" i="62"/>
  <c r="U37" i="62"/>
  <c r="AL37" i="62"/>
  <c r="AM37" i="62"/>
  <c r="AN37" i="62"/>
  <c r="AO37" i="62"/>
  <c r="AP37" i="62"/>
  <c r="AQ37" i="62"/>
  <c r="AR37" i="62"/>
  <c r="E23" i="62"/>
  <c r="F23" i="62"/>
  <c r="G23" i="62"/>
  <c r="X23" i="62"/>
  <c r="Y23" i="62"/>
  <c r="Z23" i="62"/>
  <c r="AA23" i="62"/>
  <c r="AB23" i="62"/>
  <c r="AC23" i="62"/>
  <c r="AD23" i="62"/>
  <c r="AE23" i="62"/>
  <c r="AF23" i="62"/>
  <c r="AG23" i="62"/>
  <c r="AH23" i="62"/>
  <c r="AI23" i="62"/>
  <c r="AJ23" i="62"/>
  <c r="AK23" i="62"/>
  <c r="AL23" i="62"/>
  <c r="AM23" i="62"/>
  <c r="AN23" i="62"/>
  <c r="AO23" i="62"/>
  <c r="AP23" i="62"/>
  <c r="AQ23" i="62"/>
  <c r="AR23" i="62"/>
  <c r="E48" i="62"/>
  <c r="F48" i="62"/>
  <c r="G48" i="62"/>
  <c r="H48" i="62"/>
  <c r="I48" i="62"/>
  <c r="J48" i="62"/>
  <c r="K48" i="62"/>
  <c r="L48" i="62"/>
  <c r="M48" i="62"/>
  <c r="N48" i="62"/>
  <c r="O48" i="62"/>
  <c r="P48" i="62"/>
  <c r="Q48" i="62"/>
  <c r="R48" i="62"/>
  <c r="S48" i="62"/>
  <c r="T48" i="62"/>
  <c r="U48" i="62"/>
  <c r="V48" i="62"/>
  <c r="W48" i="62"/>
  <c r="X48" i="62"/>
  <c r="Y48" i="62"/>
  <c r="Z48" i="62"/>
  <c r="AA48" i="62"/>
  <c r="AB48" i="62"/>
  <c r="AC48" i="62"/>
  <c r="AD48" i="62"/>
  <c r="AE48" i="62"/>
  <c r="AF48" i="62"/>
  <c r="AG48" i="62"/>
  <c r="AH48" i="62"/>
  <c r="AI48" i="62"/>
  <c r="AJ48" i="62"/>
  <c r="AK48" i="62"/>
  <c r="AL48" i="62"/>
  <c r="AM48" i="62"/>
  <c r="AN48" i="62"/>
  <c r="AO48" i="62"/>
  <c r="AP48" i="62"/>
  <c r="AQ48" i="62"/>
  <c r="AR48" i="62"/>
  <c r="E34" i="62"/>
  <c r="F34" i="62"/>
  <c r="G34" i="62"/>
  <c r="H34" i="62"/>
  <c r="I34" i="62"/>
  <c r="J34" i="62"/>
  <c r="K34" i="62"/>
  <c r="L34" i="62"/>
  <c r="M34" i="62"/>
  <c r="N34" i="62"/>
  <c r="O34" i="62"/>
  <c r="P34" i="62"/>
  <c r="Q34" i="62"/>
  <c r="R34" i="62"/>
  <c r="AI34" i="62"/>
  <c r="AJ34" i="62"/>
  <c r="AK34" i="62"/>
  <c r="AL34" i="62"/>
  <c r="AM34" i="62"/>
  <c r="AN34" i="62"/>
  <c r="AO34" i="62"/>
  <c r="AP34" i="62"/>
  <c r="AQ34" i="62"/>
  <c r="AR34" i="62"/>
  <c r="E59" i="62"/>
  <c r="F59" i="62"/>
  <c r="G59" i="62"/>
  <c r="H59" i="62"/>
  <c r="I59" i="62"/>
  <c r="J59" i="62"/>
  <c r="K59" i="62"/>
  <c r="L59" i="62"/>
  <c r="M59" i="62"/>
  <c r="N59" i="62"/>
  <c r="O59" i="62"/>
  <c r="P59" i="62"/>
  <c r="Q59" i="62"/>
  <c r="R59" i="62"/>
  <c r="S59" i="62"/>
  <c r="T59" i="62"/>
  <c r="U59" i="62"/>
  <c r="V59" i="62"/>
  <c r="W59" i="62"/>
  <c r="X59" i="62"/>
  <c r="Y59" i="62"/>
  <c r="Z59" i="62"/>
  <c r="AA59" i="62"/>
  <c r="AB59" i="62"/>
  <c r="AC59" i="62"/>
  <c r="AD59" i="62"/>
  <c r="AE59" i="62"/>
  <c r="AF59" i="62"/>
  <c r="AG59" i="62"/>
  <c r="AH59" i="62"/>
  <c r="AI59" i="62"/>
  <c r="AJ59" i="62"/>
  <c r="AK59" i="62"/>
  <c r="AL59" i="62"/>
  <c r="AM59" i="62"/>
  <c r="AN59" i="62"/>
  <c r="AO59" i="62"/>
  <c r="AP59" i="62"/>
  <c r="AQ59" i="62"/>
  <c r="AR59" i="62"/>
  <c r="AO61" i="63"/>
  <c r="AG61" i="63"/>
  <c r="Y61" i="63"/>
  <c r="Q61" i="63"/>
  <c r="E44" i="62"/>
  <c r="F44" i="62"/>
  <c r="G44" i="62"/>
  <c r="H44" i="62"/>
  <c r="I44" i="62"/>
  <c r="J44" i="62"/>
  <c r="K44" i="62"/>
  <c r="L44" i="62"/>
  <c r="M44" i="62"/>
  <c r="N44" i="62"/>
  <c r="O44" i="62"/>
  <c r="P44" i="62"/>
  <c r="Q44" i="62"/>
  <c r="R44" i="62"/>
  <c r="S44" i="62"/>
  <c r="T44" i="62"/>
  <c r="U44" i="62"/>
  <c r="V44" i="62"/>
  <c r="W44" i="62"/>
  <c r="X44" i="62"/>
  <c r="Y44" i="62"/>
  <c r="Z44" i="62"/>
  <c r="AA44" i="62"/>
  <c r="AB44" i="62"/>
  <c r="AC44" i="62"/>
  <c r="AD44" i="62"/>
  <c r="AE44" i="62"/>
  <c r="AF44" i="62"/>
  <c r="AG44" i="62"/>
  <c r="AH44" i="62"/>
  <c r="AI44" i="62"/>
  <c r="AJ44" i="62"/>
  <c r="AK44" i="62"/>
  <c r="AL44" i="62"/>
  <c r="AM44" i="62"/>
  <c r="AN44" i="62"/>
  <c r="AO44" i="62"/>
  <c r="AP44" i="62"/>
  <c r="AQ44" i="62"/>
  <c r="AR44" i="62"/>
  <c r="E45" i="62"/>
  <c r="F45" i="62"/>
  <c r="G45" i="62"/>
  <c r="H45" i="62"/>
  <c r="I45" i="62"/>
  <c r="J45" i="62"/>
  <c r="K45" i="62"/>
  <c r="L45" i="62"/>
  <c r="M45" i="62"/>
  <c r="N45" i="62"/>
  <c r="O45" i="62"/>
  <c r="P45" i="62"/>
  <c r="Q45" i="62"/>
  <c r="R45" i="62"/>
  <c r="S45" i="62"/>
  <c r="T45" i="62"/>
  <c r="U45" i="62"/>
  <c r="V45" i="62"/>
  <c r="W45" i="62"/>
  <c r="X45" i="62"/>
  <c r="Y45" i="62"/>
  <c r="Z45" i="62"/>
  <c r="AA45" i="62"/>
  <c r="AB45" i="62"/>
  <c r="AC45" i="62"/>
  <c r="AD45" i="62"/>
  <c r="AE45" i="62"/>
  <c r="AF45" i="62"/>
  <c r="AG45" i="62"/>
  <c r="AH45" i="62"/>
  <c r="AI45" i="62"/>
  <c r="AJ45" i="62"/>
  <c r="AK45" i="62"/>
  <c r="AL45" i="62"/>
  <c r="AM45" i="62"/>
  <c r="AN45" i="62"/>
  <c r="AO45" i="62"/>
  <c r="AP45" i="62"/>
  <c r="AQ45" i="62"/>
  <c r="AR45" i="62"/>
  <c r="E31" i="62"/>
  <c r="F31" i="62"/>
  <c r="G31" i="62"/>
  <c r="H31" i="62"/>
  <c r="I31" i="62"/>
  <c r="J31" i="62"/>
  <c r="K31" i="62"/>
  <c r="L31" i="62"/>
  <c r="M31" i="62"/>
  <c r="N31" i="62"/>
  <c r="O31" i="62"/>
  <c r="AF31" i="62"/>
  <c r="AG31" i="62"/>
  <c r="AH31" i="62"/>
  <c r="AI31" i="62"/>
  <c r="AJ31" i="62"/>
  <c r="AK31" i="62"/>
  <c r="AL31" i="62"/>
  <c r="AM31" i="62"/>
  <c r="AN31" i="62"/>
  <c r="AO31" i="62"/>
  <c r="AP31" i="62"/>
  <c r="AQ31" i="62"/>
  <c r="AR31" i="62"/>
  <c r="E56" i="62"/>
  <c r="F56" i="62"/>
  <c r="G56" i="62"/>
  <c r="H56" i="62"/>
  <c r="I56" i="62"/>
  <c r="J56" i="62"/>
  <c r="K56" i="62"/>
  <c r="L56" i="62"/>
  <c r="M56" i="62"/>
  <c r="N56" i="62"/>
  <c r="O56" i="62"/>
  <c r="P56" i="62"/>
  <c r="Q56" i="62"/>
  <c r="R56" i="62"/>
  <c r="S56" i="62"/>
  <c r="T56" i="62"/>
  <c r="U56" i="62"/>
  <c r="V56" i="62"/>
  <c r="W56" i="62"/>
  <c r="X56" i="62"/>
  <c r="Y56" i="62"/>
  <c r="Z56" i="62"/>
  <c r="AA56" i="62"/>
  <c r="AB56" i="62"/>
  <c r="AC56" i="62"/>
  <c r="AD56" i="62"/>
  <c r="AE56" i="62"/>
  <c r="AF56" i="62"/>
  <c r="AG56" i="62"/>
  <c r="AH56" i="62"/>
  <c r="AI56" i="62"/>
  <c r="AJ56" i="62"/>
  <c r="AK56" i="62"/>
  <c r="AL56" i="62"/>
  <c r="AM56" i="62"/>
  <c r="AN56" i="62"/>
  <c r="AO56" i="62"/>
  <c r="AP56" i="62"/>
  <c r="AQ56" i="62"/>
  <c r="AR56" i="62"/>
  <c r="E42" i="62"/>
  <c r="F42" i="62"/>
  <c r="G42" i="62"/>
  <c r="H42" i="62"/>
  <c r="I42" i="62"/>
  <c r="J42" i="62"/>
  <c r="K42" i="62"/>
  <c r="L42" i="62"/>
  <c r="M42" i="62"/>
  <c r="N42" i="62"/>
  <c r="O42" i="62"/>
  <c r="P42" i="62"/>
  <c r="Q42" i="62"/>
  <c r="R42" i="62"/>
  <c r="S42" i="62"/>
  <c r="T42" i="62"/>
  <c r="U42" i="62"/>
  <c r="V42" i="62"/>
  <c r="W42" i="62"/>
  <c r="X42" i="62"/>
  <c r="Y42" i="62"/>
  <c r="Z42" i="62"/>
  <c r="AA42" i="62"/>
  <c r="AB42" i="62"/>
  <c r="AC42" i="62"/>
  <c r="AD42" i="62"/>
  <c r="AE42" i="62"/>
  <c r="AF42" i="62"/>
  <c r="AG42" i="62"/>
  <c r="AH42" i="62"/>
  <c r="AI42" i="62"/>
  <c r="AJ42" i="62"/>
  <c r="AK42" i="62"/>
  <c r="AL42" i="62"/>
  <c r="AM42" i="62"/>
  <c r="AN42" i="62"/>
  <c r="AO42" i="62"/>
  <c r="AP42" i="62"/>
  <c r="AQ42" i="62"/>
  <c r="AR42" i="62"/>
  <c r="AP61" i="62" l="1"/>
  <c r="AQ61" i="62"/>
  <c r="AO61" i="62"/>
  <c r="AN61" i="62"/>
  <c r="AR61" i="62"/>
  <c r="O77" i="63" l="1"/>
  <c r="AF77" i="63"/>
  <c r="J76" i="63"/>
  <c r="I20" i="63"/>
  <c r="I61" i="63" s="1"/>
  <c r="AF76" i="63"/>
  <c r="O78" i="63"/>
  <c r="AA76" i="63"/>
  <c r="G77" i="63"/>
  <c r="Q78" i="63"/>
  <c r="AO78" i="63"/>
  <c r="AN77" i="63"/>
  <c r="Q77" i="63"/>
  <c r="Z77" i="63"/>
  <c r="P76" i="63"/>
  <c r="Y78" i="63"/>
  <c r="H20" i="63"/>
  <c r="H61" i="63" s="1"/>
  <c r="I78" i="63"/>
  <c r="AC78" i="63"/>
  <c r="L78" i="63"/>
  <c r="H78" i="63"/>
  <c r="J20" i="63"/>
  <c r="J61" i="63" s="1"/>
  <c r="AF78" i="63"/>
  <c r="AI76" i="63"/>
  <c r="AQ77" i="63"/>
  <c r="AH76" i="63"/>
  <c r="N77" i="63"/>
  <c r="AB78" i="63"/>
  <c r="AM77" i="63"/>
  <c r="W76" i="63"/>
  <c r="AN76" i="63"/>
  <c r="P78" i="63"/>
  <c r="K76" i="63"/>
  <c r="AC77" i="63"/>
  <c r="AL76" i="63"/>
  <c r="AH78" i="63"/>
  <c r="N76" i="63"/>
  <c r="AC76" i="63"/>
  <c r="AA77" i="63"/>
  <c r="H76" i="63"/>
  <c r="AL78" i="63"/>
  <c r="AD76" i="63"/>
  <c r="AA78" i="63"/>
  <c r="L77" i="63"/>
  <c r="AG78" i="63"/>
  <c r="AR78" i="63"/>
  <c r="G78" i="63"/>
  <c r="AE76" i="63"/>
  <c r="AE78" i="63"/>
  <c r="AK77" i="63"/>
  <c r="F77" i="63"/>
  <c r="X76" i="63"/>
  <c r="AO77" i="63"/>
  <c r="U78" i="63"/>
  <c r="G76" i="63"/>
  <c r="S77" i="63"/>
  <c r="F20" i="63"/>
  <c r="F61" i="63" s="1"/>
  <c r="AJ77" i="63"/>
  <c r="AM76" i="63"/>
  <c r="H77" i="63"/>
  <c r="AB76" i="63"/>
  <c r="G20" i="63"/>
  <c r="G61" i="63" s="1"/>
  <c r="S78" i="63"/>
  <c r="AR76" i="63"/>
  <c r="AL77" i="63"/>
  <c r="Q76" i="63"/>
  <c r="Z78" i="63"/>
  <c r="T77" i="63"/>
  <c r="AG77" i="63"/>
  <c r="M78" i="63"/>
  <c r="AG76" i="63"/>
  <c r="AD78" i="63"/>
  <c r="AP76" i="63"/>
  <c r="X77" i="63"/>
  <c r="U76" i="63"/>
  <c r="AO76" i="63"/>
  <c r="F76" i="63"/>
  <c r="R77" i="63"/>
  <c r="X78" i="63"/>
  <c r="AK76" i="63"/>
  <c r="AR77" i="63"/>
  <c r="AJ76" i="63"/>
  <c r="U77" i="63"/>
  <c r="S76" i="63"/>
  <c r="AI78" i="63"/>
  <c r="Z76" i="63"/>
  <c r="R78" i="63"/>
  <c r="AN78" i="63"/>
  <c r="K77" i="63"/>
  <c r="Y76" i="63"/>
  <c r="AB77" i="63"/>
  <c r="L76" i="63"/>
  <c r="AJ78" i="63"/>
  <c r="AE77" i="63"/>
  <c r="T78" i="63"/>
  <c r="AK78" i="63"/>
  <c r="E20" i="63"/>
  <c r="W78" i="63"/>
  <c r="T76" i="63"/>
  <c r="AD77" i="63"/>
  <c r="AM78" i="63"/>
  <c r="P77" i="63"/>
  <c r="N78" i="63"/>
  <c r="Y77" i="63"/>
  <c r="AP77" i="63"/>
  <c r="I76" i="63"/>
  <c r="V78" i="63"/>
  <c r="R76" i="63"/>
  <c r="I77" i="63"/>
  <c r="AP78" i="63"/>
  <c r="J77" i="63"/>
  <c r="E76" i="63"/>
  <c r="E117" i="63" s="1"/>
  <c r="AI77" i="63"/>
  <c r="V76" i="63"/>
  <c r="M77" i="63"/>
  <c r="O76" i="63"/>
  <c r="V77" i="63"/>
  <c r="AQ76" i="63"/>
  <c r="J78" i="63"/>
  <c r="K78" i="63"/>
  <c r="AQ78" i="63"/>
  <c r="AH77" i="63"/>
  <c r="M76" i="63"/>
  <c r="W77" i="63"/>
  <c r="L117" i="63" l="1"/>
  <c r="L119" i="63" s="1"/>
  <c r="F117" i="63"/>
  <c r="F119" i="63" s="1"/>
  <c r="AQ117" i="63"/>
  <c r="AQ119" i="63" s="1"/>
  <c r="G117" i="63"/>
  <c r="G119" i="63" s="1"/>
  <c r="M117" i="63"/>
  <c r="M119" i="63" s="1"/>
  <c r="AG117" i="63"/>
  <c r="AG119" i="63" s="1"/>
  <c r="Z117" i="63"/>
  <c r="Z119" i="63" s="1"/>
  <c r="AC117" i="63"/>
  <c r="AC119" i="63" s="1"/>
  <c r="Q117" i="63"/>
  <c r="Q119" i="63" s="1"/>
  <c r="R117" i="63"/>
  <c r="R119" i="63" s="1"/>
  <c r="T117" i="63"/>
  <c r="T119" i="63" s="1"/>
  <c r="S117" i="63"/>
  <c r="S119" i="63" s="1"/>
  <c r="AO117" i="63"/>
  <c r="AO119" i="63" s="1"/>
  <c r="O117" i="63"/>
  <c r="O119" i="63" s="1"/>
  <c r="AP117" i="63"/>
  <c r="AP119" i="63" s="1"/>
  <c r="K117" i="63"/>
  <c r="K119" i="63" s="1"/>
  <c r="AK117" i="63"/>
  <c r="AK119" i="63" s="1"/>
  <c r="AR117" i="63"/>
  <c r="AR119" i="63" s="1"/>
  <c r="AE117" i="63"/>
  <c r="AE119" i="63" s="1"/>
  <c r="H117" i="63"/>
  <c r="H119" i="63" s="1"/>
  <c r="AI117" i="63"/>
  <c r="AI119" i="63" s="1"/>
  <c r="AA117" i="63"/>
  <c r="AA119" i="63" s="1"/>
  <c r="AN117" i="63"/>
  <c r="AN119" i="63" s="1"/>
  <c r="P117" i="63"/>
  <c r="P119" i="63" s="1"/>
  <c r="W117" i="63"/>
  <c r="W119" i="63" s="1"/>
  <c r="AF117" i="63"/>
  <c r="AF119" i="63" s="1"/>
  <c r="AB117" i="63"/>
  <c r="AB119" i="63" s="1"/>
  <c r="N117" i="63"/>
  <c r="N119" i="63" s="1"/>
  <c r="X117" i="63"/>
  <c r="X119" i="63" s="1"/>
  <c r="J117" i="63"/>
  <c r="J119" i="63" s="1"/>
  <c r="V117" i="63"/>
  <c r="V119" i="63" s="1"/>
  <c r="I117" i="63"/>
  <c r="I119" i="63" s="1"/>
  <c r="Y117" i="63"/>
  <c r="Y119" i="63" s="1"/>
  <c r="U117" i="63"/>
  <c r="U119" i="63" s="1"/>
  <c r="AM117" i="63"/>
  <c r="AM119" i="63" s="1"/>
  <c r="AL117" i="63"/>
  <c r="AL119" i="63" s="1"/>
  <c r="E61" i="63"/>
  <c r="AJ117" i="63"/>
  <c r="AJ119" i="63" s="1"/>
  <c r="AD117" i="63"/>
  <c r="AD119" i="63" s="1"/>
  <c r="AH117" i="63"/>
  <c r="AH119" i="63" s="1"/>
  <c r="E119" i="63" l="1"/>
  <c r="T35" i="70" l="1"/>
  <c r="U35" i="70"/>
  <c r="O35" i="70" l="1"/>
  <c r="E35" i="70"/>
  <c r="S35" i="70"/>
  <c r="N35" i="70"/>
  <c r="M35" i="70"/>
  <c r="I35" i="70"/>
  <c r="K35" i="70"/>
  <c r="F35" i="70"/>
  <c r="L35" i="70"/>
  <c r="Q35" i="70"/>
  <c r="G35" i="70"/>
  <c r="J35" i="70"/>
  <c r="H35" i="70"/>
  <c r="P35" i="70"/>
  <c r="D35" i="70"/>
  <c r="C35" i="70"/>
  <c r="R35" i="70"/>
  <c r="F20" i="64" l="1"/>
  <c r="N20" i="64"/>
  <c r="V20" i="64"/>
  <c r="AD20" i="64"/>
  <c r="O20" i="64"/>
  <c r="AE20" i="64"/>
  <c r="I20" i="64"/>
  <c r="E20" i="64"/>
  <c r="W20" i="64"/>
  <c r="H20" i="64"/>
  <c r="P20" i="64"/>
  <c r="X20" i="64"/>
  <c r="AF20" i="64"/>
  <c r="Q20" i="64"/>
  <c r="J20" i="64"/>
  <c r="R20" i="64"/>
  <c r="Z20" i="64"/>
  <c r="K20" i="64"/>
  <c r="AA20" i="64"/>
  <c r="S20" i="64"/>
  <c r="Y20" i="64"/>
  <c r="L20" i="64"/>
  <c r="T20" i="64"/>
  <c r="AB20" i="64"/>
  <c r="G20" i="64"/>
  <c r="M20" i="64"/>
  <c r="U20" i="64"/>
  <c r="AC20" i="64"/>
  <c r="I75" i="64"/>
  <c r="Q75" i="64"/>
  <c r="Y75" i="64"/>
  <c r="AG75" i="64"/>
  <c r="AO75" i="64"/>
  <c r="AB76" i="64"/>
  <c r="AJ76" i="64"/>
  <c r="AQ76" i="64"/>
  <c r="AC77" i="64"/>
  <c r="AK77" i="64"/>
  <c r="J75" i="64"/>
  <c r="R75" i="64"/>
  <c r="Z75" i="64"/>
  <c r="AH75" i="64"/>
  <c r="AP75" i="64"/>
  <c r="AC76" i="64"/>
  <c r="AK76" i="64"/>
  <c r="AD77" i="64"/>
  <c r="AL77" i="64"/>
  <c r="K75" i="64"/>
  <c r="S75" i="64"/>
  <c r="AA75" i="64"/>
  <c r="AI75" i="64"/>
  <c r="AQ75" i="64"/>
  <c r="AD76" i="64"/>
  <c r="AL76" i="64"/>
  <c r="AE77" i="64"/>
  <c r="AM77" i="64"/>
  <c r="L75" i="64"/>
  <c r="T75" i="64"/>
  <c r="AB75" i="64"/>
  <c r="AJ75" i="64"/>
  <c r="AR75" i="64"/>
  <c r="AE76" i="64"/>
  <c r="AM76" i="64"/>
  <c r="AF77" i="64"/>
  <c r="AN77" i="64"/>
  <c r="E75" i="64"/>
  <c r="E116" i="64" s="1"/>
  <c r="M75" i="64"/>
  <c r="U75" i="64"/>
  <c r="AC75" i="64"/>
  <c r="AK75" i="64"/>
  <c r="AF76" i="64"/>
  <c r="AN76" i="64"/>
  <c r="AG77" i="64"/>
  <c r="AO77" i="64"/>
  <c r="F75" i="64"/>
  <c r="N75" i="64"/>
  <c r="V75" i="64"/>
  <c r="AD75" i="64"/>
  <c r="AL75" i="64"/>
  <c r="AG76" i="64"/>
  <c r="AO76" i="64"/>
  <c r="AH77" i="64"/>
  <c r="AP77" i="64"/>
  <c r="G75" i="64"/>
  <c r="O75" i="64"/>
  <c r="W75" i="64"/>
  <c r="AE75" i="64"/>
  <c r="AM75" i="64"/>
  <c r="AH76" i="64"/>
  <c r="AP76" i="64"/>
  <c r="AI77" i="64"/>
  <c r="AR77" i="64"/>
  <c r="H75" i="64"/>
  <c r="P75" i="64"/>
  <c r="X75" i="64"/>
  <c r="AF75" i="64"/>
  <c r="AN75" i="64"/>
  <c r="AA76" i="64"/>
  <c r="AI76" i="64"/>
  <c r="AR76" i="64"/>
  <c r="AJ77" i="64"/>
  <c r="AQ77" i="64"/>
  <c r="AB77" i="64"/>
  <c r="AE39" i="64"/>
  <c r="AM39" i="64"/>
  <c r="X39" i="64"/>
  <c r="AF39" i="64"/>
  <c r="AN39" i="64"/>
  <c r="Y39" i="64"/>
  <c r="AG39" i="64"/>
  <c r="AO39" i="64"/>
  <c r="Z39" i="64"/>
  <c r="AH39" i="64"/>
  <c r="AP39" i="64"/>
  <c r="AA39" i="64"/>
  <c r="AI39" i="64"/>
  <c r="AQ39" i="64"/>
  <c r="AB39" i="64"/>
  <c r="AJ39" i="64"/>
  <c r="AR39" i="64"/>
  <c r="AC39" i="64"/>
  <c r="AK39" i="64"/>
  <c r="AD39" i="64"/>
  <c r="AL39" i="64"/>
  <c r="Z94" i="64"/>
  <c r="AH94" i="64"/>
  <c r="AP94" i="64"/>
  <c r="AA94" i="64"/>
  <c r="AI94" i="64"/>
  <c r="AQ94" i="64"/>
  <c r="AB94" i="64"/>
  <c r="AJ94" i="64"/>
  <c r="AR94" i="64"/>
  <c r="AC94" i="64"/>
  <c r="AK94" i="64"/>
  <c r="AD94" i="64"/>
  <c r="AL94" i="64"/>
  <c r="AE94" i="64"/>
  <c r="AM94" i="64"/>
  <c r="X94" i="64"/>
  <c r="AF94" i="64"/>
  <c r="AN94" i="64"/>
  <c r="Y94" i="64"/>
  <c r="AG94" i="64"/>
  <c r="AO94" i="64"/>
  <c r="W38" i="64"/>
  <c r="AE38" i="64"/>
  <c r="AM38" i="64"/>
  <c r="X38" i="64"/>
  <c r="AF38" i="64"/>
  <c r="AN38" i="64"/>
  <c r="Y38" i="64"/>
  <c r="AG38" i="64"/>
  <c r="AO38" i="64"/>
  <c r="Z38" i="64"/>
  <c r="AH38" i="64"/>
  <c r="AP38" i="64"/>
  <c r="AA38" i="64"/>
  <c r="AI38" i="64"/>
  <c r="AQ38" i="64"/>
  <c r="AB38" i="64"/>
  <c r="AJ38" i="64"/>
  <c r="AR38" i="64"/>
  <c r="AC38" i="64"/>
  <c r="AK38" i="64"/>
  <c r="AD38" i="64"/>
  <c r="AL38" i="64"/>
  <c r="Z93" i="64"/>
  <c r="AH93" i="64"/>
  <c r="AP93" i="64"/>
  <c r="AA93" i="64"/>
  <c r="AI93" i="64"/>
  <c r="AB93" i="64"/>
  <c r="AJ93" i="64"/>
  <c r="AQ93" i="64"/>
  <c r="AC93" i="64"/>
  <c r="AK93" i="64"/>
  <c r="AD93" i="64"/>
  <c r="AL93" i="64"/>
  <c r="W93" i="64"/>
  <c r="AM93" i="64"/>
  <c r="AE93" i="64"/>
  <c r="X93" i="64"/>
  <c r="AF93" i="64"/>
  <c r="AN93" i="64"/>
  <c r="AG93" i="64"/>
  <c r="AO93" i="64"/>
  <c r="Y93" i="64"/>
  <c r="B35" i="70" l="1"/>
  <c r="B36" i="70" s="1"/>
  <c r="W36" i="64"/>
  <c r="AE36" i="64"/>
  <c r="AM36" i="64"/>
  <c r="X36" i="64"/>
  <c r="AF36" i="64"/>
  <c r="AN36" i="64"/>
  <c r="Y36" i="64"/>
  <c r="AG36" i="64"/>
  <c r="AO36" i="64"/>
  <c r="Z36" i="64"/>
  <c r="AH36" i="64"/>
  <c r="AP36" i="64"/>
  <c r="AA36" i="64"/>
  <c r="AI36" i="64"/>
  <c r="AQ36" i="64"/>
  <c r="AB36" i="64"/>
  <c r="AJ36" i="64"/>
  <c r="AR36" i="64"/>
  <c r="U36" i="64"/>
  <c r="AC36" i="64"/>
  <c r="AK36" i="64"/>
  <c r="V36" i="64"/>
  <c r="AD36" i="64"/>
  <c r="AL36" i="64"/>
  <c r="AB91" i="64"/>
  <c r="AJ91" i="64"/>
  <c r="AL91" i="64"/>
  <c r="U91" i="64"/>
  <c r="AC91" i="64"/>
  <c r="AK91" i="64"/>
  <c r="AD91" i="64"/>
  <c r="V91" i="64"/>
  <c r="W91" i="64"/>
  <c r="AE91" i="64"/>
  <c r="AM91" i="64"/>
  <c r="X91" i="64"/>
  <c r="AF91" i="64"/>
  <c r="AN91" i="64"/>
  <c r="AA91" i="64"/>
  <c r="AG91" i="64"/>
  <c r="AH91" i="64"/>
  <c r="AI91" i="64"/>
  <c r="Y91" i="64"/>
  <c r="Z91" i="64"/>
  <c r="AO91" i="64"/>
  <c r="W35" i="64"/>
  <c r="AE35" i="64"/>
  <c r="AM35" i="64"/>
  <c r="X35" i="64"/>
  <c r="AF35" i="64"/>
  <c r="AN35" i="64"/>
  <c r="Y35" i="64"/>
  <c r="AG35" i="64"/>
  <c r="AO35" i="64"/>
  <c r="Z35" i="64"/>
  <c r="AH35" i="64"/>
  <c r="AP35" i="64"/>
  <c r="AA35" i="64"/>
  <c r="AI35" i="64"/>
  <c r="AQ35" i="64"/>
  <c r="T35" i="64"/>
  <c r="AB35" i="64"/>
  <c r="AJ35" i="64"/>
  <c r="AR35" i="64"/>
  <c r="U35" i="64"/>
  <c r="AC35" i="64"/>
  <c r="AK35" i="64"/>
  <c r="V35" i="64"/>
  <c r="AD35" i="64"/>
  <c r="AL35" i="64"/>
  <c r="T90" i="64"/>
  <c r="AB90" i="64"/>
  <c r="AJ90" i="64"/>
  <c r="AD90" i="64"/>
  <c r="U90" i="64"/>
  <c r="AC90" i="64"/>
  <c r="AK90" i="64"/>
  <c r="AL90" i="64"/>
  <c r="V90" i="64"/>
  <c r="W90" i="64"/>
  <c r="AE90" i="64"/>
  <c r="AM90" i="64"/>
  <c r="X90" i="64"/>
  <c r="AF90" i="64"/>
  <c r="AN90" i="64"/>
  <c r="Y90" i="64"/>
  <c r="Z90" i="64"/>
  <c r="AA90" i="64"/>
  <c r="AG90" i="64"/>
  <c r="AH90" i="64"/>
  <c r="AI90" i="64"/>
  <c r="O24" i="64"/>
  <c r="W24" i="64"/>
  <c r="AE24" i="64"/>
  <c r="P24" i="64"/>
  <c r="X24" i="64"/>
  <c r="AF24" i="64"/>
  <c r="I24" i="64"/>
  <c r="Q24" i="64"/>
  <c r="Y24" i="64"/>
  <c r="AG24" i="64"/>
  <c r="J24" i="64"/>
  <c r="R24" i="64"/>
  <c r="Z24" i="64"/>
  <c r="AH24" i="64"/>
  <c r="K24" i="64"/>
  <c r="S24" i="64"/>
  <c r="AA24" i="64"/>
  <c r="AI24" i="64"/>
  <c r="L24" i="64"/>
  <c r="T24" i="64"/>
  <c r="AB24" i="64"/>
  <c r="AJ24" i="64"/>
  <c r="M24" i="64"/>
  <c r="U24" i="64"/>
  <c r="AC24" i="64"/>
  <c r="N24" i="64"/>
  <c r="V24" i="64"/>
  <c r="AD24" i="64"/>
  <c r="J79" i="64"/>
  <c r="R79" i="64"/>
  <c r="Z79" i="64"/>
  <c r="K79" i="64"/>
  <c r="S79" i="64"/>
  <c r="AA79" i="64"/>
  <c r="L79" i="64"/>
  <c r="T79" i="64"/>
  <c r="AB79" i="64"/>
  <c r="M79" i="64"/>
  <c r="U79" i="64"/>
  <c r="AC79" i="64"/>
  <c r="N79" i="64"/>
  <c r="V79" i="64"/>
  <c r="O79" i="64"/>
  <c r="W79" i="64"/>
  <c r="P79" i="64"/>
  <c r="X79" i="64"/>
  <c r="Y79" i="64"/>
  <c r="I79" i="64"/>
  <c r="Q79" i="64"/>
  <c r="O28" i="64"/>
  <c r="W28" i="64"/>
  <c r="AE28" i="64"/>
  <c r="AM28" i="64"/>
  <c r="P28" i="64"/>
  <c r="X28" i="64"/>
  <c r="AF28" i="64"/>
  <c r="AN28" i="64"/>
  <c r="Q28" i="64"/>
  <c r="Y28" i="64"/>
  <c r="AG28" i="64"/>
  <c r="R28" i="64"/>
  <c r="Z28" i="64"/>
  <c r="AH28" i="64"/>
  <c r="S28" i="64"/>
  <c r="AA28" i="64"/>
  <c r="AI28" i="64"/>
  <c r="T28" i="64"/>
  <c r="AB28" i="64"/>
  <c r="AJ28" i="64"/>
  <c r="M28" i="64"/>
  <c r="U28" i="64"/>
  <c r="AC28" i="64"/>
  <c r="AK28" i="64"/>
  <c r="N28" i="64"/>
  <c r="V28" i="64"/>
  <c r="AD28" i="64"/>
  <c r="AL28" i="64"/>
  <c r="O83" i="64"/>
  <c r="W83" i="64"/>
  <c r="AE83" i="64"/>
  <c r="P83" i="64"/>
  <c r="X83" i="64"/>
  <c r="AF83" i="64"/>
  <c r="Q83" i="64"/>
  <c r="Y83" i="64"/>
  <c r="AG83" i="64"/>
  <c r="R83" i="64"/>
  <c r="Z83" i="64"/>
  <c r="S83" i="64"/>
  <c r="AA83" i="64"/>
  <c r="T83" i="64"/>
  <c r="AB83" i="64"/>
  <c r="M83" i="64"/>
  <c r="U83" i="64"/>
  <c r="AC83" i="64"/>
  <c r="N83" i="64"/>
  <c r="V83" i="64"/>
  <c r="AD83" i="64"/>
  <c r="AR116" i="64"/>
  <c r="O26" i="64"/>
  <c r="W26" i="64"/>
  <c r="AE26" i="64"/>
  <c r="P26" i="64"/>
  <c r="X26" i="64"/>
  <c r="AF26" i="64"/>
  <c r="Q26" i="64"/>
  <c r="Y26" i="64"/>
  <c r="AG26" i="64"/>
  <c r="R26" i="64"/>
  <c r="Z26" i="64"/>
  <c r="AH26" i="64"/>
  <c r="K26" i="64"/>
  <c r="S26" i="64"/>
  <c r="AA26" i="64"/>
  <c r="AI26" i="64"/>
  <c r="L26" i="64"/>
  <c r="T26" i="64"/>
  <c r="AB26" i="64"/>
  <c r="AJ26" i="64"/>
  <c r="M26" i="64"/>
  <c r="U26" i="64"/>
  <c r="AC26" i="64"/>
  <c r="AK26" i="64"/>
  <c r="N26" i="64"/>
  <c r="V26" i="64"/>
  <c r="AD26" i="64"/>
  <c r="AL26" i="64"/>
  <c r="L81" i="64"/>
  <c r="T81" i="64"/>
  <c r="AB81" i="64"/>
  <c r="M81" i="64"/>
  <c r="U81" i="64"/>
  <c r="AC81" i="64"/>
  <c r="N81" i="64"/>
  <c r="V81" i="64"/>
  <c r="AD81" i="64"/>
  <c r="O81" i="64"/>
  <c r="W81" i="64"/>
  <c r="AE81" i="64"/>
  <c r="P81" i="64"/>
  <c r="X81" i="64"/>
  <c r="Q81" i="64"/>
  <c r="Y81" i="64"/>
  <c r="R81" i="64"/>
  <c r="Z81" i="64"/>
  <c r="K81" i="64"/>
  <c r="S81" i="64"/>
  <c r="AA81" i="64"/>
  <c r="W31" i="64"/>
  <c r="AE31" i="64"/>
  <c r="AM31" i="64"/>
  <c r="P31" i="64"/>
  <c r="X31" i="64"/>
  <c r="AF31" i="64"/>
  <c r="AN31" i="64"/>
  <c r="Q31" i="64"/>
  <c r="Y31" i="64"/>
  <c r="AG31" i="64"/>
  <c r="AO31" i="64"/>
  <c r="R31" i="64"/>
  <c r="Z31" i="64"/>
  <c r="AH31" i="64"/>
  <c r="AP31" i="64"/>
  <c r="S31" i="64"/>
  <c r="AA31" i="64"/>
  <c r="AI31" i="64"/>
  <c r="AQ31" i="64"/>
  <c r="T31" i="64"/>
  <c r="AB31" i="64"/>
  <c r="AJ31" i="64"/>
  <c r="U31" i="64"/>
  <c r="AC31" i="64"/>
  <c r="AK31" i="64"/>
  <c r="V31" i="64"/>
  <c r="AD31" i="64"/>
  <c r="AL31" i="64"/>
  <c r="T86" i="64"/>
  <c r="AB86" i="64"/>
  <c r="AJ86" i="64"/>
  <c r="U86" i="64"/>
  <c r="AC86" i="64"/>
  <c r="V86" i="64"/>
  <c r="AD86" i="64"/>
  <c r="W86" i="64"/>
  <c r="AE86" i="64"/>
  <c r="P86" i="64"/>
  <c r="X86" i="64"/>
  <c r="AF86" i="64"/>
  <c r="Q86" i="64"/>
  <c r="Y86" i="64"/>
  <c r="AG86" i="64"/>
  <c r="R86" i="64"/>
  <c r="Z86" i="64"/>
  <c r="AH86" i="64"/>
  <c r="S86" i="64"/>
  <c r="AA86" i="64"/>
  <c r="AI86" i="64"/>
  <c r="O30" i="64"/>
  <c r="W30" i="64"/>
  <c r="AE30" i="64"/>
  <c r="AM30" i="64"/>
  <c r="P30" i="64"/>
  <c r="X30" i="64"/>
  <c r="AF30" i="64"/>
  <c r="AN30" i="64"/>
  <c r="Q30" i="64"/>
  <c r="Y30" i="64"/>
  <c r="AG30" i="64"/>
  <c r="AO30" i="64"/>
  <c r="R30" i="64"/>
  <c r="Z30" i="64"/>
  <c r="AH30" i="64"/>
  <c r="AP30" i="64"/>
  <c r="S30" i="64"/>
  <c r="AA30" i="64"/>
  <c r="AI30" i="64"/>
  <c r="T30" i="64"/>
  <c r="AB30" i="64"/>
  <c r="AJ30" i="64"/>
  <c r="U30" i="64"/>
  <c r="AC30" i="64"/>
  <c r="AK30" i="64"/>
  <c r="V30" i="64"/>
  <c r="AD30" i="64"/>
  <c r="AL30" i="64"/>
  <c r="T85" i="64"/>
  <c r="AB85" i="64"/>
  <c r="U85" i="64"/>
  <c r="AC85" i="64"/>
  <c r="V85" i="64"/>
  <c r="AD85" i="64"/>
  <c r="O85" i="64"/>
  <c r="W85" i="64"/>
  <c r="AE85" i="64"/>
  <c r="P85" i="64"/>
  <c r="X85" i="64"/>
  <c r="AF85" i="64"/>
  <c r="Q85" i="64"/>
  <c r="Y85" i="64"/>
  <c r="AG85" i="64"/>
  <c r="R85" i="64"/>
  <c r="Z85" i="64"/>
  <c r="AH85" i="64"/>
  <c r="S85" i="64"/>
  <c r="AA85" i="64"/>
  <c r="AI85" i="64"/>
  <c r="N25" i="64"/>
  <c r="V25" i="64"/>
  <c r="AD25" i="64"/>
  <c r="O25" i="64"/>
  <c r="W25" i="64"/>
  <c r="AE25" i="64"/>
  <c r="Y25" i="64"/>
  <c r="P25" i="64"/>
  <c r="X25" i="64"/>
  <c r="AF25" i="64"/>
  <c r="AG25" i="64"/>
  <c r="J25" i="64"/>
  <c r="R25" i="64"/>
  <c r="Z25" i="64"/>
  <c r="AH25" i="64"/>
  <c r="S25" i="64"/>
  <c r="AA25" i="64"/>
  <c r="K25" i="64"/>
  <c r="AI25" i="64"/>
  <c r="L25" i="64"/>
  <c r="T25" i="64"/>
  <c r="AB25" i="64"/>
  <c r="AJ25" i="64"/>
  <c r="M25" i="64"/>
  <c r="U25" i="64"/>
  <c r="AC25" i="64"/>
  <c r="AK25" i="64"/>
  <c r="Q25" i="64"/>
  <c r="J80" i="64"/>
  <c r="R80" i="64"/>
  <c r="Z80" i="64"/>
  <c r="K80" i="64"/>
  <c r="S80" i="64"/>
  <c r="AA80" i="64"/>
  <c r="L80" i="64"/>
  <c r="T80" i="64"/>
  <c r="AB80" i="64"/>
  <c r="M80" i="64"/>
  <c r="U80" i="64"/>
  <c r="AC80" i="64"/>
  <c r="N80" i="64"/>
  <c r="V80" i="64"/>
  <c r="AD80" i="64"/>
  <c r="O80" i="64"/>
  <c r="W80" i="64"/>
  <c r="P80" i="64"/>
  <c r="X80" i="64"/>
  <c r="Q80" i="64"/>
  <c r="Y80" i="64"/>
  <c r="AQ116" i="64"/>
  <c r="W34" i="64"/>
  <c r="AE34" i="64"/>
  <c r="AM34" i="64"/>
  <c r="X34" i="64"/>
  <c r="AF34" i="64"/>
  <c r="AN34" i="64"/>
  <c r="Y34" i="64"/>
  <c r="AG34" i="64"/>
  <c r="AO34" i="64"/>
  <c r="Z34" i="64"/>
  <c r="AH34" i="64"/>
  <c r="AP34" i="64"/>
  <c r="S34" i="64"/>
  <c r="AA34" i="64"/>
  <c r="AI34" i="64"/>
  <c r="AQ34" i="64"/>
  <c r="T34" i="64"/>
  <c r="AB34" i="64"/>
  <c r="AJ34" i="64"/>
  <c r="AR34" i="64"/>
  <c r="U34" i="64"/>
  <c r="AC34" i="64"/>
  <c r="AK34" i="64"/>
  <c r="V34" i="64"/>
  <c r="AD34" i="64"/>
  <c r="AL34" i="64"/>
  <c r="W89" i="64"/>
  <c r="AE89" i="64"/>
  <c r="AM89" i="64"/>
  <c r="X89" i="64"/>
  <c r="AF89" i="64"/>
  <c r="Y89" i="64"/>
  <c r="AG89" i="64"/>
  <c r="Z89" i="64"/>
  <c r="AH89" i="64"/>
  <c r="S89" i="64"/>
  <c r="AA89" i="64"/>
  <c r="AI89" i="64"/>
  <c r="T89" i="64"/>
  <c r="AB89" i="64"/>
  <c r="AJ89" i="64"/>
  <c r="U89" i="64"/>
  <c r="AC89" i="64"/>
  <c r="AK89" i="64"/>
  <c r="V89" i="64"/>
  <c r="AD89" i="64"/>
  <c r="AL89" i="64"/>
  <c r="H22" i="64"/>
  <c r="O22" i="64"/>
  <c r="W22" i="64"/>
  <c r="AE22" i="64"/>
  <c r="P22" i="64"/>
  <c r="X22" i="64"/>
  <c r="AF22" i="64"/>
  <c r="I22" i="64"/>
  <c r="Q22" i="64"/>
  <c r="Y22" i="64"/>
  <c r="AG22" i="64"/>
  <c r="J22" i="64"/>
  <c r="R22" i="64"/>
  <c r="Z22" i="64"/>
  <c r="AH22" i="64"/>
  <c r="K22" i="64"/>
  <c r="S22" i="64"/>
  <c r="AA22" i="64"/>
  <c r="L22" i="64"/>
  <c r="T22" i="64"/>
  <c r="AB22" i="64"/>
  <c r="M22" i="64"/>
  <c r="U22" i="64"/>
  <c r="AC22" i="64"/>
  <c r="G22" i="64"/>
  <c r="N22" i="64"/>
  <c r="V22" i="64"/>
  <c r="AD22" i="64"/>
  <c r="M77" i="64"/>
  <c r="U77" i="64"/>
  <c r="N77" i="64"/>
  <c r="V77" i="64"/>
  <c r="G77" i="64"/>
  <c r="O77" i="64"/>
  <c r="W77" i="64"/>
  <c r="H77" i="64"/>
  <c r="P77" i="64"/>
  <c r="X77" i="64"/>
  <c r="I77" i="64"/>
  <c r="Q77" i="64"/>
  <c r="Y77" i="64"/>
  <c r="J77" i="64"/>
  <c r="R77" i="64"/>
  <c r="Z77" i="64"/>
  <c r="K77" i="64"/>
  <c r="S77" i="64"/>
  <c r="AA77" i="64"/>
  <c r="L77" i="64"/>
  <c r="T77" i="64"/>
  <c r="N29" i="64"/>
  <c r="V29" i="64"/>
  <c r="AD29" i="64"/>
  <c r="AL29" i="64"/>
  <c r="AO29" i="64"/>
  <c r="O29" i="64"/>
  <c r="W29" i="64"/>
  <c r="AE29" i="64"/>
  <c r="AM29" i="64"/>
  <c r="AG29" i="64"/>
  <c r="P29" i="64"/>
  <c r="X29" i="64"/>
  <c r="AF29" i="64"/>
  <c r="AN29" i="64"/>
  <c r="Y29" i="64"/>
  <c r="R29" i="64"/>
  <c r="Z29" i="64"/>
  <c r="AH29" i="64"/>
  <c r="AA29" i="64"/>
  <c r="AI29" i="64"/>
  <c r="S29" i="64"/>
  <c r="T29" i="64"/>
  <c r="AB29" i="64"/>
  <c r="AJ29" i="64"/>
  <c r="U29" i="64"/>
  <c r="AC29" i="64"/>
  <c r="AK29" i="64"/>
  <c r="Q29" i="64"/>
  <c r="T84" i="64"/>
  <c r="AB84" i="64"/>
  <c r="U84" i="64"/>
  <c r="AC84" i="64"/>
  <c r="N84" i="64"/>
  <c r="V84" i="64"/>
  <c r="AD84" i="64"/>
  <c r="O84" i="64"/>
  <c r="W84" i="64"/>
  <c r="AE84" i="64"/>
  <c r="P84" i="64"/>
  <c r="X84" i="64"/>
  <c r="AF84" i="64"/>
  <c r="Q84" i="64"/>
  <c r="Y84" i="64"/>
  <c r="AG84" i="64"/>
  <c r="R84" i="64"/>
  <c r="Z84" i="64"/>
  <c r="AH84" i="64"/>
  <c r="S84" i="64"/>
  <c r="AA84" i="64"/>
  <c r="N27" i="64"/>
  <c r="V27" i="64"/>
  <c r="AD27" i="64"/>
  <c r="AL27" i="64"/>
  <c r="AG27" i="64"/>
  <c r="O27" i="64"/>
  <c r="W27" i="64"/>
  <c r="AE27" i="64"/>
  <c r="AM27" i="64"/>
  <c r="P27" i="64"/>
  <c r="X27" i="64"/>
  <c r="AF27" i="64"/>
  <c r="Q27" i="64"/>
  <c r="Y27" i="64"/>
  <c r="R27" i="64"/>
  <c r="Z27" i="64"/>
  <c r="AH27" i="64"/>
  <c r="AA27" i="64"/>
  <c r="S27" i="64"/>
  <c r="AI27" i="64"/>
  <c r="L27" i="64"/>
  <c r="T27" i="64"/>
  <c r="AB27" i="64"/>
  <c r="AJ27" i="64"/>
  <c r="M27" i="64"/>
  <c r="U27" i="64"/>
  <c r="AC27" i="64"/>
  <c r="AK27" i="64"/>
  <c r="Q82" i="64"/>
  <c r="Y82" i="64"/>
  <c r="R82" i="64"/>
  <c r="Z82" i="64"/>
  <c r="S82" i="64"/>
  <c r="AA82" i="64"/>
  <c r="L82" i="64"/>
  <c r="T82" i="64"/>
  <c r="AB82" i="64"/>
  <c r="M82" i="64"/>
  <c r="U82" i="64"/>
  <c r="AC82" i="64"/>
  <c r="N82" i="64"/>
  <c r="V82" i="64"/>
  <c r="AD82" i="64"/>
  <c r="O82" i="64"/>
  <c r="W82" i="64"/>
  <c r="AE82" i="64"/>
  <c r="P82" i="64"/>
  <c r="X82" i="64"/>
  <c r="AF82" i="64"/>
  <c r="U33" i="64"/>
  <c r="AC33" i="64"/>
  <c r="AK33" i="64"/>
  <c r="AD33" i="64"/>
  <c r="AL33" i="64"/>
  <c r="AE33" i="64"/>
  <c r="AN33" i="64"/>
  <c r="V33" i="64"/>
  <c r="AM33" i="64"/>
  <c r="W33" i="64"/>
  <c r="AF33" i="64"/>
  <c r="Y33" i="64"/>
  <c r="AG33" i="64"/>
  <c r="AO33" i="64"/>
  <c r="Z33" i="64"/>
  <c r="AP33" i="64"/>
  <c r="R33" i="64"/>
  <c r="AH33" i="64"/>
  <c r="S33" i="64"/>
  <c r="AA33" i="64"/>
  <c r="AI33" i="64"/>
  <c r="AQ33" i="64"/>
  <c r="X33" i="64"/>
  <c r="T33" i="64"/>
  <c r="AB33" i="64"/>
  <c r="AJ33" i="64"/>
  <c r="AR33" i="64"/>
  <c r="R88" i="64"/>
  <c r="Z88" i="64"/>
  <c r="AH88" i="64"/>
  <c r="S88" i="64"/>
  <c r="AA88" i="64"/>
  <c r="AI88" i="64"/>
  <c r="T88" i="64"/>
  <c r="AB88" i="64"/>
  <c r="AJ88" i="64"/>
  <c r="U88" i="64"/>
  <c r="AC88" i="64"/>
  <c r="AK88" i="64"/>
  <c r="V88" i="64"/>
  <c r="AD88" i="64"/>
  <c r="AL88" i="64"/>
  <c r="W88" i="64"/>
  <c r="AE88" i="64"/>
  <c r="X88" i="64"/>
  <c r="AF88" i="64"/>
  <c r="AG88" i="64"/>
  <c r="Y88" i="64"/>
  <c r="W32" i="64"/>
  <c r="AE32" i="64"/>
  <c r="AM32" i="64"/>
  <c r="X32" i="64"/>
  <c r="AF32" i="64"/>
  <c r="AN32" i="64"/>
  <c r="Q32" i="64"/>
  <c r="Y32" i="64"/>
  <c r="AG32" i="64"/>
  <c r="AO32" i="64"/>
  <c r="R32" i="64"/>
  <c r="Z32" i="64"/>
  <c r="AH32" i="64"/>
  <c r="AP32" i="64"/>
  <c r="S32" i="64"/>
  <c r="AA32" i="64"/>
  <c r="AI32" i="64"/>
  <c r="AQ32" i="64"/>
  <c r="T32" i="64"/>
  <c r="AB32" i="64"/>
  <c r="AJ32" i="64"/>
  <c r="AR32" i="64"/>
  <c r="U32" i="64"/>
  <c r="AC32" i="64"/>
  <c r="AK32" i="64"/>
  <c r="V32" i="64"/>
  <c r="AD32" i="64"/>
  <c r="AL32" i="64"/>
  <c r="T87" i="64"/>
  <c r="AB87" i="64"/>
  <c r="AJ87" i="64"/>
  <c r="U87" i="64"/>
  <c r="AC87" i="64"/>
  <c r="AK87" i="64"/>
  <c r="V87" i="64"/>
  <c r="AD87" i="64"/>
  <c r="W87" i="64"/>
  <c r="AE87" i="64"/>
  <c r="X87" i="64"/>
  <c r="AF87" i="64"/>
  <c r="Q87" i="64"/>
  <c r="Y87" i="64"/>
  <c r="AG87" i="64"/>
  <c r="R87" i="64"/>
  <c r="Z87" i="64"/>
  <c r="AH87" i="64"/>
  <c r="S87" i="64"/>
  <c r="AA87" i="64"/>
  <c r="AI87" i="64"/>
  <c r="M23" i="64"/>
  <c r="U23" i="64"/>
  <c r="AC23" i="64"/>
  <c r="N23" i="64"/>
  <c r="AD23" i="64"/>
  <c r="W23" i="64"/>
  <c r="X23" i="64"/>
  <c r="V23" i="64"/>
  <c r="P23" i="64"/>
  <c r="O23" i="64"/>
  <c r="I23" i="64"/>
  <c r="Q23" i="64"/>
  <c r="Y23" i="64"/>
  <c r="AG23" i="64"/>
  <c r="R23" i="64"/>
  <c r="AH23" i="64"/>
  <c r="J23" i="64"/>
  <c r="Z23" i="64"/>
  <c r="H23" i="64"/>
  <c r="K23" i="64"/>
  <c r="S23" i="64"/>
  <c r="AA23" i="64"/>
  <c r="AI23" i="64"/>
  <c r="AF23" i="64"/>
  <c r="L23" i="64"/>
  <c r="T23" i="64"/>
  <c r="AB23" i="64"/>
  <c r="AE23" i="64"/>
  <c r="O78" i="64"/>
  <c r="W78" i="64"/>
  <c r="H78" i="64"/>
  <c r="P78" i="64"/>
  <c r="X78" i="64"/>
  <c r="I78" i="64"/>
  <c r="Q78" i="64"/>
  <c r="Y78" i="64"/>
  <c r="J78" i="64"/>
  <c r="R78" i="64"/>
  <c r="Z78" i="64"/>
  <c r="K78" i="64"/>
  <c r="S78" i="64"/>
  <c r="AA78" i="64"/>
  <c r="L78" i="64"/>
  <c r="T78" i="64"/>
  <c r="AB78" i="64"/>
  <c r="M78" i="64"/>
  <c r="U78" i="64"/>
  <c r="N78" i="64"/>
  <c r="V78" i="64"/>
  <c r="AC37" i="64"/>
  <c r="AK37" i="64"/>
  <c r="AD37" i="64"/>
  <c r="AE37" i="64"/>
  <c r="V37" i="64"/>
  <c r="AL37" i="64"/>
  <c r="AM37" i="64"/>
  <c r="W37" i="64"/>
  <c r="AN37" i="64"/>
  <c r="Y37" i="64"/>
  <c r="AG37" i="64"/>
  <c r="AO37" i="64"/>
  <c r="Z37" i="64"/>
  <c r="AP37" i="64"/>
  <c r="X37" i="64"/>
  <c r="AH37" i="64"/>
  <c r="AA37" i="64"/>
  <c r="AI37" i="64"/>
  <c r="AQ37" i="64"/>
  <c r="AB37" i="64"/>
  <c r="AJ37" i="64"/>
  <c r="AR37" i="64"/>
  <c r="AF37" i="64"/>
  <c r="Y92" i="64"/>
  <c r="AG92" i="64"/>
  <c r="AO92" i="64"/>
  <c r="Z92" i="64"/>
  <c r="AH92" i="64"/>
  <c r="AP92" i="64"/>
  <c r="AP116" i="64" s="1"/>
  <c r="AA92" i="64"/>
  <c r="AI92" i="64"/>
  <c r="AB92" i="64"/>
  <c r="AJ92" i="64"/>
  <c r="AC92" i="64"/>
  <c r="AK92" i="64"/>
  <c r="V92" i="64"/>
  <c r="AD92" i="64"/>
  <c r="AL92" i="64"/>
  <c r="W92" i="64"/>
  <c r="AE92" i="64"/>
  <c r="AM92" i="64"/>
  <c r="X92" i="64"/>
  <c r="AF92" i="64"/>
  <c r="AN92" i="64"/>
  <c r="E61" i="64"/>
  <c r="AO116" i="64" l="1"/>
  <c r="AM116" i="64"/>
  <c r="AG116" i="64"/>
  <c r="AN116" i="64"/>
  <c r="AK116" i="64"/>
  <c r="AI116" i="64"/>
  <c r="AH116" i="64"/>
  <c r="AC116" i="64"/>
  <c r="AA116" i="64"/>
  <c r="AL116" i="64"/>
  <c r="AD116" i="64"/>
  <c r="AF116" i="64"/>
  <c r="AB116" i="64"/>
  <c r="AJ116" i="64"/>
  <c r="AE116" i="64"/>
  <c r="AQ61" i="64"/>
  <c r="AQ118" i="64" s="1"/>
  <c r="AP61" i="64"/>
  <c r="AP118" i="64" s="1"/>
  <c r="AL61" i="64"/>
  <c r="AI61" i="64"/>
  <c r="AJ61" i="64"/>
  <c r="AO61" i="64"/>
  <c r="AH61" i="64"/>
  <c r="AK61" i="64"/>
  <c r="H21" i="64"/>
  <c r="H61" i="64" s="1"/>
  <c r="O21" i="64"/>
  <c r="O61" i="64" s="1"/>
  <c r="W21" i="64"/>
  <c r="W61" i="64" s="1"/>
  <c r="AE21" i="64"/>
  <c r="AE61" i="64" s="1"/>
  <c r="G21" i="64"/>
  <c r="G61" i="64" s="1"/>
  <c r="P21" i="64"/>
  <c r="P61" i="64" s="1"/>
  <c r="X21" i="64"/>
  <c r="X61" i="64" s="1"/>
  <c r="AF21" i="64"/>
  <c r="AF61" i="64" s="1"/>
  <c r="I21" i="64"/>
  <c r="I61" i="64" s="1"/>
  <c r="Q21" i="64"/>
  <c r="Q61" i="64" s="1"/>
  <c r="Y21" i="64"/>
  <c r="AG21" i="64"/>
  <c r="AG61" i="64" s="1"/>
  <c r="J21" i="64"/>
  <c r="J61" i="64" s="1"/>
  <c r="R21" i="64"/>
  <c r="R61" i="64" s="1"/>
  <c r="Z21" i="64"/>
  <c r="Z61" i="64" s="1"/>
  <c r="K21" i="64"/>
  <c r="K61" i="64" s="1"/>
  <c r="S21" i="64"/>
  <c r="S61" i="64" s="1"/>
  <c r="AA21" i="64"/>
  <c r="AA61" i="64" s="1"/>
  <c r="L21" i="64"/>
  <c r="L61" i="64" s="1"/>
  <c r="T21" i="64"/>
  <c r="T61" i="64" s="1"/>
  <c r="AB21" i="64"/>
  <c r="AB61" i="64" s="1"/>
  <c r="F21" i="64"/>
  <c r="M21" i="64"/>
  <c r="M61" i="64" s="1"/>
  <c r="U21" i="64"/>
  <c r="U61" i="64" s="1"/>
  <c r="AC21" i="64"/>
  <c r="AC61" i="64" s="1"/>
  <c r="N21" i="64"/>
  <c r="N61" i="64" s="1"/>
  <c r="V21" i="64"/>
  <c r="V61" i="64" s="1"/>
  <c r="AD21" i="64"/>
  <c r="AD61" i="64" s="1"/>
  <c r="L76" i="64"/>
  <c r="L116" i="64" s="1"/>
  <c r="T76" i="64"/>
  <c r="T116" i="64" s="1"/>
  <c r="F76" i="64"/>
  <c r="F116" i="64" s="1"/>
  <c r="M76" i="64"/>
  <c r="M116" i="64" s="1"/>
  <c r="U76" i="64"/>
  <c r="U116" i="64" s="1"/>
  <c r="N76" i="64"/>
  <c r="N116" i="64" s="1"/>
  <c r="V76" i="64"/>
  <c r="V116" i="64" s="1"/>
  <c r="G76" i="64"/>
  <c r="G116" i="64" s="1"/>
  <c r="O76" i="64"/>
  <c r="O116" i="64" s="1"/>
  <c r="W76" i="64"/>
  <c r="W116" i="64" s="1"/>
  <c r="H76" i="64"/>
  <c r="H116" i="64" s="1"/>
  <c r="P76" i="64"/>
  <c r="P116" i="64" s="1"/>
  <c r="X76" i="64"/>
  <c r="X116" i="64" s="1"/>
  <c r="I76" i="64"/>
  <c r="I116" i="64" s="1"/>
  <c r="Q76" i="64"/>
  <c r="Q116" i="64" s="1"/>
  <c r="Y76" i="64"/>
  <c r="Y116" i="64" s="1"/>
  <c r="J76" i="64"/>
  <c r="J116" i="64" s="1"/>
  <c r="R76" i="64"/>
  <c r="R116" i="64" s="1"/>
  <c r="Z76" i="64"/>
  <c r="Z116" i="64" s="1"/>
  <c r="K76" i="64"/>
  <c r="K116" i="64" s="1"/>
  <c r="S76" i="64"/>
  <c r="S116" i="64" s="1"/>
  <c r="AR61" i="64"/>
  <c r="AR118" i="64" s="1"/>
  <c r="AM61" i="64"/>
  <c r="AN61" i="64"/>
  <c r="E118" i="64"/>
  <c r="S118" i="64" l="1"/>
  <c r="R118" i="64"/>
  <c r="Z118" i="64"/>
  <c r="K118" i="64"/>
  <c r="AL118" i="64"/>
  <c r="V118" i="64"/>
  <c r="AO118" i="64"/>
  <c r="J118" i="64"/>
  <c r="N118" i="64"/>
  <c r="AH118" i="64"/>
  <c r="O118" i="64"/>
  <c r="AN118" i="64"/>
  <c r="G118" i="64"/>
  <c r="AK118" i="64"/>
  <c r="W118" i="64"/>
  <c r="L118" i="64"/>
  <c r="AB118" i="64"/>
  <c r="Q118" i="64"/>
  <c r="H118" i="64"/>
  <c r="AD118" i="64"/>
  <c r="AG118" i="64"/>
  <c r="AM118" i="64"/>
  <c r="I118" i="64"/>
  <c r="AF118" i="64"/>
  <c r="AE118" i="64"/>
  <c r="AA118" i="64"/>
  <c r="X118" i="64"/>
  <c r="M118" i="64"/>
  <c r="AC118" i="64"/>
  <c r="P118" i="64"/>
  <c r="U118" i="64"/>
  <c r="AI118" i="64"/>
  <c r="T118" i="64"/>
  <c r="AJ118" i="64"/>
  <c r="Y61" i="64"/>
  <c r="Y118" i="64" s="1"/>
  <c r="F61" i="64"/>
  <c r="F118" i="64" l="1"/>
  <c r="B14" i="70" l="1"/>
  <c r="B16" i="70" l="1"/>
  <c r="U77" i="62"/>
  <c r="X77" i="62"/>
  <c r="Y77" i="62"/>
  <c r="AM77" i="62"/>
  <c r="G75" i="62"/>
  <c r="AC76" i="62"/>
  <c r="AJ76" i="62"/>
  <c r="AR76" i="62"/>
  <c r="AN75" i="62"/>
  <c r="Z76" i="62"/>
  <c r="Y76" i="62"/>
  <c r="S77" i="62"/>
  <c r="AD76" i="62"/>
  <c r="K75" i="62"/>
  <c r="AE76" i="62"/>
  <c r="AK76" i="62"/>
  <c r="AB76" i="62"/>
  <c r="X75" i="62"/>
  <c r="J20" i="62"/>
  <c r="E20" i="62"/>
  <c r="E61" i="62" s="1"/>
  <c r="J75" i="62"/>
  <c r="S20" i="62"/>
  <c r="E75" i="62"/>
  <c r="E116" i="62" s="1"/>
  <c r="I20" i="62"/>
  <c r="AH75" i="62"/>
  <c r="I75" i="62"/>
  <c r="F75" i="62"/>
  <c r="Q75" i="62"/>
  <c r="AC75" i="62"/>
  <c r="R20" i="62"/>
  <c r="P20" i="62"/>
  <c r="Y75" i="62"/>
  <c r="AI75" i="62"/>
  <c r="AH77" i="62"/>
  <c r="AM75" i="62"/>
  <c r="F20" i="62"/>
  <c r="AP75" i="62"/>
  <c r="AN76" i="62"/>
  <c r="AA76" i="62"/>
  <c r="AO77" i="62"/>
  <c r="T20" i="62"/>
  <c r="AK75" i="62"/>
  <c r="X76" i="62"/>
  <c r="V77" i="62"/>
  <c r="AG76" i="62"/>
  <c r="AD75" i="62"/>
  <c r="AR77" i="62"/>
  <c r="T76" i="62"/>
  <c r="W76" i="62"/>
  <c r="AR75" i="62"/>
  <c r="S76" i="62"/>
  <c r="V76" i="62"/>
  <c r="AL77" i="62"/>
  <c r="U76" i="62"/>
  <c r="L20" i="62"/>
  <c r="P75" i="62"/>
  <c r="AB75" i="62"/>
  <c r="N20" i="62"/>
  <c r="H20" i="62"/>
  <c r="AF77" i="62"/>
  <c r="Q76" i="62"/>
  <c r="M75" i="62"/>
  <c r="W75" i="62"/>
  <c r="AP77" i="62"/>
  <c r="AJ77" i="62"/>
  <c r="W77" i="62"/>
  <c r="G20" i="62"/>
  <c r="V75" i="62"/>
  <c r="Z77" i="62"/>
  <c r="AF76" i="62"/>
  <c r="AQ76" i="62"/>
  <c r="AI77" i="62"/>
  <c r="AK77" i="62"/>
  <c r="S75" i="62"/>
  <c r="AJ75" i="62"/>
  <c r="AD77" i="62"/>
  <c r="AG77" i="62"/>
  <c r="AC77" i="62"/>
  <c r="AQ77" i="62"/>
  <c r="AL75" i="62"/>
  <c r="AP76" i="62"/>
  <c r="AO76" i="62"/>
  <c r="T77" i="62"/>
  <c r="AM76" i="62"/>
  <c r="AI76" i="62"/>
  <c r="AL76" i="62"/>
  <c r="AA77" i="62"/>
  <c r="AH76" i="62"/>
  <c r="L75" i="62"/>
  <c r="AB77" i="62"/>
  <c r="AE77" i="62"/>
  <c r="R77" i="62"/>
  <c r="Z75" i="62"/>
  <c r="M20" i="62"/>
  <c r="U75" i="62"/>
  <c r="AQ75" i="62"/>
  <c r="R75" i="62"/>
  <c r="O75" i="62"/>
  <c r="T75" i="62"/>
  <c r="AA75" i="62"/>
  <c r="AF75" i="62"/>
  <c r="O20" i="62"/>
  <c r="AG75" i="62"/>
  <c r="AE75" i="62"/>
  <c r="AO75" i="62"/>
  <c r="K20" i="62"/>
  <c r="R76" i="62"/>
  <c r="AN77" i="62"/>
  <c r="Q20" i="62"/>
  <c r="H75" i="62"/>
  <c r="N75" i="62"/>
  <c r="D14" i="70" l="1"/>
  <c r="D16" i="70" s="1"/>
  <c r="C14" i="70"/>
  <c r="C16" i="70" s="1"/>
  <c r="AK116" i="62"/>
  <c r="AN116" i="62"/>
  <c r="AN118" i="62" s="1"/>
  <c r="AJ116" i="62"/>
  <c r="AR116" i="62"/>
  <c r="AR118" i="62" s="1"/>
  <c r="AQ116" i="62"/>
  <c r="AQ118" i="62" s="1"/>
  <c r="AL116" i="62"/>
  <c r="AO116" i="62"/>
  <c r="AO118" i="62" s="1"/>
  <c r="AI116" i="62"/>
  <c r="AP116" i="62"/>
  <c r="AP118" i="62" s="1"/>
  <c r="AM116" i="62"/>
  <c r="I21" i="62"/>
  <c r="N76" i="62"/>
  <c r="R21" i="62"/>
  <c r="Q21" i="62"/>
  <c r="M21" i="62"/>
  <c r="F76" i="62"/>
  <c r="F116" i="62" s="1"/>
  <c r="N21" i="62"/>
  <c r="H21" i="62"/>
  <c r="I76" i="62"/>
  <c r="O76" i="62"/>
  <c r="O21" i="62"/>
  <c r="K21" i="62"/>
  <c r="H76" i="62"/>
  <c r="J21" i="62"/>
  <c r="G21" i="62"/>
  <c r="T21" i="62"/>
  <c r="J76" i="62"/>
  <c r="K76" i="62"/>
  <c r="G76" i="62"/>
  <c r="L21" i="62"/>
  <c r="F21" i="62"/>
  <c r="S21" i="62"/>
  <c r="P76" i="62"/>
  <c r="L76" i="62"/>
  <c r="P21" i="62"/>
  <c r="M76" i="62"/>
  <c r="U21" i="62"/>
  <c r="E118" i="62"/>
  <c r="B18" i="70" s="1"/>
  <c r="B17" i="70"/>
  <c r="Q22" i="62"/>
  <c r="P22" i="62"/>
  <c r="G77" i="62"/>
  <c r="I22" i="62"/>
  <c r="H77" i="62"/>
  <c r="U22" i="62"/>
  <c r="T22" i="62"/>
  <c r="J77" i="62"/>
  <c r="O22" i="62"/>
  <c r="P77" i="62"/>
  <c r="L77" i="62"/>
  <c r="J22" i="62"/>
  <c r="L22" i="62"/>
  <c r="S22" i="62"/>
  <c r="I77" i="62"/>
  <c r="N22" i="62"/>
  <c r="K77" i="62"/>
  <c r="G22" i="62"/>
  <c r="Q77" i="62"/>
  <c r="M77" i="62"/>
  <c r="R22" i="62"/>
  <c r="O77" i="62"/>
  <c r="M22" i="62"/>
  <c r="K22" i="62"/>
  <c r="N77" i="62"/>
  <c r="H22" i="62"/>
  <c r="V22" i="62"/>
  <c r="E14" i="70" l="1"/>
  <c r="E16" i="70" s="1"/>
  <c r="G116" i="62"/>
  <c r="G61" i="62"/>
  <c r="D17" i="70" s="1"/>
  <c r="D25" i="70" s="1"/>
  <c r="F61" i="62"/>
  <c r="T23" i="62"/>
  <c r="Q78" i="62"/>
  <c r="Q23" i="62"/>
  <c r="J23" i="62"/>
  <c r="L23" i="62"/>
  <c r="J78" i="62"/>
  <c r="O78" i="62"/>
  <c r="P78" i="62"/>
  <c r="R23" i="62"/>
  <c r="R78" i="62"/>
  <c r="N78" i="62"/>
  <c r="O23" i="62"/>
  <c r="H78" i="62"/>
  <c r="H116" i="62" s="1"/>
  <c r="K78" i="62"/>
  <c r="M78" i="62"/>
  <c r="I23" i="62"/>
  <c r="V23" i="62"/>
  <c r="M23" i="62"/>
  <c r="N23" i="62"/>
  <c r="K23" i="62"/>
  <c r="P23" i="62"/>
  <c r="I78" i="62"/>
  <c r="H23" i="62"/>
  <c r="H61" i="62" s="1"/>
  <c r="U23" i="62"/>
  <c r="L78" i="62"/>
  <c r="S23" i="62"/>
  <c r="W23" i="62"/>
  <c r="B25" i="70"/>
  <c r="B19" i="70"/>
  <c r="F14" i="70" l="1"/>
  <c r="F16" i="70" s="1"/>
  <c r="G118" i="62"/>
  <c r="D18" i="70" s="1"/>
  <c r="H118" i="62"/>
  <c r="E18" i="70" s="1"/>
  <c r="E17" i="70"/>
  <c r="E25" i="70" s="1"/>
  <c r="B23" i="70"/>
  <c r="B20" i="70"/>
  <c r="B22" i="70" s="1"/>
  <c r="F118" i="62"/>
  <c r="C18" i="70" s="1"/>
  <c r="C17" i="70"/>
  <c r="C25" i="70" s="1"/>
  <c r="C19" i="70" l="1"/>
  <c r="B21" i="70"/>
  <c r="B24" i="70"/>
  <c r="B27" i="70" s="1"/>
  <c r="H14" i="70" l="1"/>
  <c r="G14" i="70"/>
  <c r="G16" i="70" s="1"/>
  <c r="C23" i="70"/>
  <c r="C20" i="70"/>
  <c r="C22" i="70" s="1"/>
  <c r="D19" i="70"/>
  <c r="B31" i="70"/>
  <c r="B38" i="70"/>
  <c r="B40" i="70" s="1"/>
  <c r="H16" i="70" l="1"/>
  <c r="C24" i="70"/>
  <c r="C27" i="70" s="1"/>
  <c r="C21" i="70"/>
  <c r="D23" i="70"/>
  <c r="D20" i="70"/>
  <c r="D22" i="70" s="1"/>
  <c r="E19" i="70"/>
  <c r="I14" i="70" l="1"/>
  <c r="I16" i="70" s="1"/>
  <c r="J14" i="70"/>
  <c r="J16" i="70"/>
  <c r="E23" i="70"/>
  <c r="E20" i="70"/>
  <c r="E22" i="70" s="1"/>
  <c r="D21" i="70"/>
  <c r="D24" i="70"/>
  <c r="D27" i="70" s="1"/>
  <c r="C31" i="70"/>
  <c r="C38" i="70"/>
  <c r="C40" i="70" s="1"/>
  <c r="K14" i="70" l="1"/>
  <c r="K16" i="70" s="1"/>
  <c r="D31" i="70"/>
  <c r="D38" i="70"/>
  <c r="D40" i="70" s="1"/>
  <c r="E21" i="70"/>
  <c r="E24" i="70"/>
  <c r="E27" i="70" s="1"/>
  <c r="L14" i="70" l="1"/>
  <c r="L16" i="70" s="1"/>
  <c r="E38" i="70"/>
  <c r="E40" i="70" s="1"/>
  <c r="E31" i="70"/>
  <c r="M14" i="70" l="1"/>
  <c r="M16" i="70" s="1"/>
  <c r="N14" i="70" l="1"/>
  <c r="N16" i="70" s="1"/>
  <c r="O14" i="70" l="1"/>
  <c r="O16" i="70" s="1"/>
  <c r="P14" i="70" l="1"/>
  <c r="P16" i="70" s="1"/>
  <c r="Q14" i="70" l="1"/>
  <c r="Q16" i="70" s="1"/>
  <c r="R14" i="70" l="1"/>
  <c r="R16" i="70" s="1"/>
  <c r="S14" i="70" l="1"/>
  <c r="S16" i="70" s="1"/>
  <c r="T14" i="70" l="1"/>
  <c r="T16" i="70" s="1"/>
  <c r="U14" i="70" l="1"/>
  <c r="U16" i="70" s="1"/>
  <c r="O79" i="62" l="1"/>
  <c r="U25" i="62"/>
  <c r="S28" i="62"/>
  <c r="Y31" i="62"/>
  <c r="X39" i="62"/>
  <c r="AK38" i="62"/>
  <c r="AF33" i="62"/>
  <c r="M26" i="62"/>
  <c r="W34" i="62"/>
  <c r="R30" i="62"/>
  <c r="V87" i="62"/>
  <c r="AH36" i="62"/>
  <c r="U90" i="62"/>
  <c r="P79" i="62"/>
  <c r="R79" i="62"/>
  <c r="U24" i="62"/>
  <c r="K24" i="62"/>
  <c r="X24" i="62"/>
  <c r="J24" i="62"/>
  <c r="P24" i="62"/>
  <c r="N24" i="62"/>
  <c r="O24" i="62"/>
  <c r="S24" i="62"/>
  <c r="M24" i="62"/>
  <c r="I24" i="62"/>
  <c r="L24" i="62"/>
  <c r="V24" i="62"/>
  <c r="Q24" i="62"/>
  <c r="M79" i="62"/>
  <c r="W24" i="62"/>
  <c r="R24" i="62"/>
  <c r="Y29" i="62"/>
  <c r="R84" i="62"/>
  <c r="T29" i="62"/>
  <c r="U84" i="62"/>
  <c r="W84" i="62"/>
  <c r="O84" i="62"/>
  <c r="N84" i="62"/>
  <c r="O29" i="62"/>
  <c r="Z29" i="62"/>
  <c r="V84" i="62"/>
  <c r="N29" i="62"/>
  <c r="Q84" i="62"/>
  <c r="P84" i="62"/>
  <c r="R29" i="62"/>
  <c r="AA29" i="62"/>
  <c r="T84" i="62"/>
  <c r="U29" i="62"/>
  <c r="P29" i="62"/>
  <c r="AB29" i="62"/>
  <c r="W29" i="62"/>
  <c r="V29" i="62"/>
  <c r="S29" i="62"/>
  <c r="X29" i="62"/>
  <c r="S84" i="62"/>
  <c r="Q29" i="62"/>
  <c r="AC29" i="62"/>
  <c r="X84" i="62"/>
  <c r="AD37" i="62"/>
  <c r="AG37" i="62"/>
  <c r="AE37" i="62"/>
  <c r="AF37" i="62"/>
  <c r="AB92" i="62"/>
  <c r="Y37" i="62"/>
  <c r="V37" i="62"/>
  <c r="AA37" i="62"/>
  <c r="X92" i="62"/>
  <c r="Z37" i="62"/>
  <c r="AB37" i="62"/>
  <c r="AE92" i="62"/>
  <c r="AC92" i="62"/>
  <c r="V92" i="62"/>
  <c r="AH37" i="62"/>
  <c r="AA92" i="62"/>
  <c r="AC37" i="62"/>
  <c r="Y92" i="62"/>
  <c r="X37" i="62"/>
  <c r="AD92" i="62"/>
  <c r="AJ37" i="62"/>
  <c r="AI37" i="62"/>
  <c r="Z92" i="62"/>
  <c r="W37" i="62"/>
  <c r="W92" i="62"/>
  <c r="AF92" i="62"/>
  <c r="AK37" i="62"/>
  <c r="Q79" i="62" l="1"/>
  <c r="T24" i="62"/>
  <c r="K79" i="62"/>
  <c r="N79" i="62"/>
  <c r="L79" i="62"/>
  <c r="S79" i="62"/>
  <c r="J79" i="62"/>
  <c r="I79" i="62"/>
  <c r="I116" i="62" s="1"/>
  <c r="AE39" i="62"/>
  <c r="AE31" i="62"/>
  <c r="W86" i="62"/>
  <c r="P86" i="62"/>
  <c r="X31" i="62"/>
  <c r="Z31" i="62"/>
  <c r="AB31" i="62"/>
  <c r="AC31" i="62"/>
  <c r="AD31" i="62"/>
  <c r="Y86" i="62"/>
  <c r="V31" i="62"/>
  <c r="Q31" i="62"/>
  <c r="S31" i="62"/>
  <c r="R86" i="62"/>
  <c r="AA31" i="62"/>
  <c r="X88" i="62"/>
  <c r="Z86" i="62"/>
  <c r="U31" i="62"/>
  <c r="V86" i="62"/>
  <c r="R31" i="62"/>
  <c r="T86" i="62"/>
  <c r="S86" i="62"/>
  <c r="T31" i="62"/>
  <c r="AB94" i="62"/>
  <c r="AE94" i="62"/>
  <c r="U83" i="62"/>
  <c r="K80" i="62"/>
  <c r="M80" i="62"/>
  <c r="R28" i="62"/>
  <c r="Q83" i="62"/>
  <c r="AC94" i="62"/>
  <c r="R80" i="62"/>
  <c r="AJ39" i="62"/>
  <c r="T25" i="62"/>
  <c r="K25" i="62"/>
  <c r="Y25" i="62"/>
  <c r="J25" i="62"/>
  <c r="J61" i="62" s="1"/>
  <c r="Q25" i="62"/>
  <c r="AA39" i="62"/>
  <c r="N25" i="62"/>
  <c r="S80" i="62"/>
  <c r="AD94" i="62"/>
  <c r="X25" i="62"/>
  <c r="AF94" i="62"/>
  <c r="AI39" i="62"/>
  <c r="L80" i="62"/>
  <c r="Q80" i="62"/>
  <c r="O28" i="62"/>
  <c r="J80" i="62"/>
  <c r="P25" i="62"/>
  <c r="V83" i="62"/>
  <c r="R25" i="62"/>
  <c r="O80" i="62"/>
  <c r="Z28" i="62"/>
  <c r="L25" i="62"/>
  <c r="V25" i="62"/>
  <c r="W25" i="62"/>
  <c r="AH39" i="62"/>
  <c r="AC39" i="62"/>
  <c r="O25" i="62"/>
  <c r="S25" i="62"/>
  <c r="N80" i="62"/>
  <c r="Z39" i="62"/>
  <c r="T80" i="62"/>
  <c r="M25" i="62"/>
  <c r="P80" i="62"/>
  <c r="AG39" i="62"/>
  <c r="AH94" i="62"/>
  <c r="AH116" i="62" s="1"/>
  <c r="Y94" i="62"/>
  <c r="AK39" i="62"/>
  <c r="AK61" i="62" s="1"/>
  <c r="AK118" i="62" s="1"/>
  <c r="AF39" i="62"/>
  <c r="AL39" i="62"/>
  <c r="Y39" i="62"/>
  <c r="AM39" i="62"/>
  <c r="AM61" i="62" s="1"/>
  <c r="AM118" i="62" s="1"/>
  <c r="AB39" i="62"/>
  <c r="AD39" i="62"/>
  <c r="X94" i="62"/>
  <c r="Z94" i="62"/>
  <c r="AA94" i="62"/>
  <c r="AG94" i="62"/>
  <c r="U86" i="62"/>
  <c r="W31" i="62"/>
  <c r="T28" i="62"/>
  <c r="O83" i="62"/>
  <c r="Q28" i="62"/>
  <c r="W83" i="62"/>
  <c r="V28" i="62"/>
  <c r="M83" i="62"/>
  <c r="P83" i="62"/>
  <c r="U28" i="62"/>
  <c r="AB28" i="62"/>
  <c r="Y28" i="62"/>
  <c r="N83" i="62"/>
  <c r="S83" i="62"/>
  <c r="P28" i="62"/>
  <c r="AA28" i="62"/>
  <c r="M28" i="62"/>
  <c r="T83" i="62"/>
  <c r="W28" i="62"/>
  <c r="Q86" i="62"/>
  <c r="P31" i="62"/>
  <c r="X86" i="62"/>
  <c r="W93" i="62"/>
  <c r="AB38" i="62"/>
  <c r="X28" i="62"/>
  <c r="N28" i="62"/>
  <c r="R83" i="62"/>
  <c r="AD33" i="62"/>
  <c r="X93" i="62"/>
  <c r="AD38" i="62"/>
  <c r="Z93" i="62"/>
  <c r="AL38" i="62"/>
  <c r="AJ38" i="62"/>
  <c r="AB93" i="62"/>
  <c r="AG38" i="62"/>
  <c r="Z38" i="62"/>
  <c r="AI38" i="62"/>
  <c r="AA38" i="62"/>
  <c r="AA93" i="62"/>
  <c r="AC38" i="62"/>
  <c r="X38" i="62"/>
  <c r="W38" i="62"/>
  <c r="AD93" i="62"/>
  <c r="Y93" i="62"/>
  <c r="AG93" i="62"/>
  <c r="AE93" i="62"/>
  <c r="Y38" i="62"/>
  <c r="AC93" i="62"/>
  <c r="AF93" i="62"/>
  <c r="AH38" i="62"/>
  <c r="AA33" i="62"/>
  <c r="Z33" i="62"/>
  <c r="AF38" i="62"/>
  <c r="AE38" i="62"/>
  <c r="AC33" i="62"/>
  <c r="T88" i="62"/>
  <c r="X33" i="62"/>
  <c r="AA88" i="62"/>
  <c r="S85" i="62"/>
  <c r="Z30" i="62"/>
  <c r="Y30" i="62"/>
  <c r="R33" i="62"/>
  <c r="AE33" i="62"/>
  <c r="U26" i="62"/>
  <c r="AD30" i="62"/>
  <c r="S81" i="62"/>
  <c r="U33" i="62"/>
  <c r="U88" i="62"/>
  <c r="W33" i="62"/>
  <c r="AE34" i="62"/>
  <c r="V89" i="62"/>
  <c r="R81" i="62"/>
  <c r="V26" i="62"/>
  <c r="P85" i="62"/>
  <c r="Q30" i="62"/>
  <c r="O26" i="62"/>
  <c r="AG33" i="62"/>
  <c r="W88" i="62"/>
  <c r="AB33" i="62"/>
  <c r="Y88" i="62"/>
  <c r="R88" i="62"/>
  <c r="Y33" i="62"/>
  <c r="V88" i="62"/>
  <c r="V85" i="62"/>
  <c r="P81" i="62"/>
  <c r="O81" i="62"/>
  <c r="AB88" i="62"/>
  <c r="V33" i="62"/>
  <c r="Z88" i="62"/>
  <c r="S33" i="62"/>
  <c r="T33" i="62"/>
  <c r="S88" i="62"/>
  <c r="AG34" i="62"/>
  <c r="AB89" i="62"/>
  <c r="AH34" i="62"/>
  <c r="X34" i="62"/>
  <c r="AC34" i="62"/>
  <c r="AD34" i="62"/>
  <c r="Y34" i="62"/>
  <c r="T34" i="62"/>
  <c r="Z34" i="62"/>
  <c r="Y89" i="62"/>
  <c r="S34" i="62"/>
  <c r="AB34" i="62"/>
  <c r="R82" i="62"/>
  <c r="Q82" i="62"/>
  <c r="P82" i="62"/>
  <c r="O82" i="62"/>
  <c r="N82" i="62"/>
  <c r="U82" i="62"/>
  <c r="U27" i="62"/>
  <c r="Y27" i="62"/>
  <c r="U34" i="62"/>
  <c r="AF34" i="62"/>
  <c r="S89" i="62"/>
  <c r="S82" i="62"/>
  <c r="W27" i="62"/>
  <c r="V34" i="62"/>
  <c r="Z89" i="62"/>
  <c r="W89" i="62"/>
  <c r="M27" i="62"/>
  <c r="R27" i="62"/>
  <c r="L27" i="62"/>
  <c r="AC89" i="62"/>
  <c r="AA34" i="62"/>
  <c r="U89" i="62"/>
  <c r="X89" i="62"/>
  <c r="T89" i="62"/>
  <c r="AA89" i="62"/>
  <c r="AF35" i="62"/>
  <c r="U81" i="62"/>
  <c r="L26" i="62"/>
  <c r="P26" i="62"/>
  <c r="Q26" i="62"/>
  <c r="Y26" i="62"/>
  <c r="X26" i="62"/>
  <c r="M81" i="62"/>
  <c r="Z26" i="62"/>
  <c r="K26" i="62"/>
  <c r="K81" i="62"/>
  <c r="N26" i="62"/>
  <c r="T81" i="62"/>
  <c r="S26" i="62"/>
  <c r="L81" i="62"/>
  <c r="T87" i="62"/>
  <c r="N81" i="62"/>
  <c r="Q81" i="62"/>
  <c r="W26" i="62"/>
  <c r="T26" i="62"/>
  <c r="R26" i="62"/>
  <c r="X90" i="62"/>
  <c r="V82" i="62"/>
  <c r="T82" i="62"/>
  <c r="N27" i="62"/>
  <c r="T27" i="62"/>
  <c r="X27" i="62"/>
  <c r="M82" i="62"/>
  <c r="P27" i="62"/>
  <c r="AA90" i="62"/>
  <c r="T35" i="62"/>
  <c r="AA27" i="62"/>
  <c r="L82" i="62"/>
  <c r="O27" i="62"/>
  <c r="Z27" i="62"/>
  <c r="S27" i="62"/>
  <c r="V27" i="62"/>
  <c r="Q27" i="62"/>
  <c r="Y90" i="62"/>
  <c r="AC90" i="62"/>
  <c r="S87" i="62"/>
  <c r="AC30" i="62"/>
  <c r="V30" i="62"/>
  <c r="O85" i="62"/>
  <c r="P30" i="62"/>
  <c r="X30" i="62"/>
  <c r="AA30" i="62"/>
  <c r="Y85" i="62"/>
  <c r="X85" i="62"/>
  <c r="Q85" i="62"/>
  <c r="S30" i="62"/>
  <c r="U85" i="62"/>
  <c r="R85" i="62"/>
  <c r="U30" i="62"/>
  <c r="O30" i="62"/>
  <c r="T85" i="62"/>
  <c r="W30" i="62"/>
  <c r="AB30" i="62"/>
  <c r="T30" i="62"/>
  <c r="W85" i="62"/>
  <c r="S32" i="62"/>
  <c r="AC32" i="62"/>
  <c r="Q87" i="62"/>
  <c r="T32" i="62"/>
  <c r="W36" i="62"/>
  <c r="AD32" i="62"/>
  <c r="X87" i="62"/>
  <c r="U87" i="62"/>
  <c r="AF32" i="62"/>
  <c r="AA32" i="62"/>
  <c r="X32" i="62"/>
  <c r="Z32" i="62"/>
  <c r="AJ36" i="62"/>
  <c r="AA36" i="62"/>
  <c r="Z36" i="62"/>
  <c r="AA87" i="62"/>
  <c r="Y32" i="62"/>
  <c r="W32" i="62"/>
  <c r="Z87" i="62"/>
  <c r="Y87" i="62"/>
  <c r="Q32" i="62"/>
  <c r="AE32" i="62"/>
  <c r="AB36" i="62"/>
  <c r="AC36" i="62"/>
  <c r="AA91" i="62"/>
  <c r="R32" i="62"/>
  <c r="U32" i="62"/>
  <c r="W87" i="62"/>
  <c r="V32" i="62"/>
  <c r="AB32" i="62"/>
  <c r="R87" i="62"/>
  <c r="W91" i="62"/>
  <c r="Z91" i="62"/>
  <c r="AG36" i="62"/>
  <c r="Y91" i="62"/>
  <c r="AF36" i="62"/>
  <c r="U36" i="62"/>
  <c r="AE91" i="62"/>
  <c r="AD91" i="62"/>
  <c r="V91" i="62"/>
  <c r="AI36" i="62"/>
  <c r="AB91" i="62"/>
  <c r="U91" i="62"/>
  <c r="X91" i="62"/>
  <c r="Y36" i="62"/>
  <c r="AC91" i="62"/>
  <c r="AE36" i="62"/>
  <c r="V36" i="62"/>
  <c r="X36" i="62"/>
  <c r="AD36" i="62"/>
  <c r="AI35" i="62"/>
  <c r="T90" i="62"/>
  <c r="AB90" i="62"/>
  <c r="AB35" i="62"/>
  <c r="W35" i="62"/>
  <c r="Z90" i="62"/>
  <c r="U35" i="62"/>
  <c r="AD90" i="62"/>
  <c r="Z35" i="62"/>
  <c r="AH35" i="62"/>
  <c r="V35" i="62"/>
  <c r="AG35" i="62"/>
  <c r="AA35" i="62"/>
  <c r="V90" i="62"/>
  <c r="AC35" i="62"/>
  <c r="X35" i="62"/>
  <c r="Y35" i="62"/>
  <c r="AD35" i="62"/>
  <c r="W90" i="62"/>
  <c r="AE35" i="62"/>
  <c r="I61" i="62"/>
  <c r="J116" i="62" l="1"/>
  <c r="AG116" i="62"/>
  <c r="K116" i="62"/>
  <c r="K61" i="62"/>
  <c r="H17" i="70" s="1"/>
  <c r="H25" i="70" s="1"/>
  <c r="AF116" i="62"/>
  <c r="AL61" i="62"/>
  <c r="AL118" i="62" s="1"/>
  <c r="M61" i="62"/>
  <c r="J17" i="70" s="1"/>
  <c r="J25" i="70" s="1"/>
  <c r="AJ61" i="62"/>
  <c r="AJ118" i="62" s="1"/>
  <c r="AE116" i="62"/>
  <c r="AG61" i="62"/>
  <c r="AG118" i="62" s="1"/>
  <c r="AH61" i="62"/>
  <c r="AH118" i="62" s="1"/>
  <c r="V116" i="62"/>
  <c r="P116" i="62"/>
  <c r="O116" i="62"/>
  <c r="R61" i="62"/>
  <c r="O17" i="70" s="1"/>
  <c r="O25" i="70" s="1"/>
  <c r="O61" i="62"/>
  <c r="M116" i="62"/>
  <c r="Q61" i="62"/>
  <c r="N17" i="70" s="1"/>
  <c r="N25" i="70" s="1"/>
  <c r="N61" i="62"/>
  <c r="S116" i="62"/>
  <c r="N116" i="62"/>
  <c r="P61" i="62"/>
  <c r="L116" i="62"/>
  <c r="L61" i="62"/>
  <c r="I17" i="70" s="1"/>
  <c r="I25" i="70" s="1"/>
  <c r="U116" i="62"/>
  <c r="Q116" i="62"/>
  <c r="T116" i="62"/>
  <c r="AC116" i="62"/>
  <c r="AC61" i="62"/>
  <c r="R116" i="62"/>
  <c r="AA116" i="62"/>
  <c r="V61" i="62"/>
  <c r="S61" i="62"/>
  <c r="P17" i="70" s="1"/>
  <c r="P25" i="70" s="1"/>
  <c r="AF61" i="62"/>
  <c r="X61" i="62"/>
  <c r="T61" i="62"/>
  <c r="W61" i="62"/>
  <c r="T17" i="70" s="1"/>
  <c r="T25" i="70" s="1"/>
  <c r="U61" i="62"/>
  <c r="Z116" i="62"/>
  <c r="Z61" i="62"/>
  <c r="X116" i="62"/>
  <c r="Y61" i="62"/>
  <c r="AA61" i="62"/>
  <c r="AI61" i="62"/>
  <c r="AI118" i="62" s="1"/>
  <c r="Y116" i="62"/>
  <c r="AE61" i="62"/>
  <c r="AD116" i="62"/>
  <c r="W116" i="62"/>
  <c r="AD61" i="62"/>
  <c r="AB116" i="62"/>
  <c r="AB61" i="62"/>
  <c r="J118" i="62"/>
  <c r="G18" i="70" s="1"/>
  <c r="G17" i="70"/>
  <c r="G25" i="70" s="1"/>
  <c r="I118" i="62"/>
  <c r="F18" i="70" s="1"/>
  <c r="F17" i="70"/>
  <c r="K118" i="62" l="1"/>
  <c r="H18" i="70" s="1"/>
  <c r="AF118" i="62"/>
  <c r="M118" i="62"/>
  <c r="J18" i="70" s="1"/>
  <c r="AE118" i="62"/>
  <c r="Q118" i="62"/>
  <c r="N18" i="70" s="1"/>
  <c r="V118" i="62"/>
  <c r="S18" i="70" s="1"/>
  <c r="P118" i="62"/>
  <c r="M18" i="70" s="1"/>
  <c r="O118" i="62"/>
  <c r="L18" i="70" s="1"/>
  <c r="R118" i="62"/>
  <c r="O18" i="70" s="1"/>
  <c r="L17" i="70"/>
  <c r="L25" i="70" s="1"/>
  <c r="N118" i="62"/>
  <c r="K18" i="70" s="1"/>
  <c r="K17" i="70"/>
  <c r="K25" i="70" s="1"/>
  <c r="L118" i="62"/>
  <c r="I18" i="70" s="1"/>
  <c r="T118" i="62"/>
  <c r="Q18" i="70" s="1"/>
  <c r="AA118" i="62"/>
  <c r="AC118" i="62"/>
  <c r="S17" i="70"/>
  <c r="S25" i="70" s="1"/>
  <c r="M17" i="70"/>
  <c r="M25" i="70" s="1"/>
  <c r="U118" i="62"/>
  <c r="R18" i="70" s="1"/>
  <c r="R17" i="70"/>
  <c r="R25" i="70" s="1"/>
  <c r="AB118" i="62"/>
  <c r="S118" i="62"/>
  <c r="P18" i="70" s="1"/>
  <c r="X118" i="62"/>
  <c r="U18" i="70" s="1"/>
  <c r="U17" i="70"/>
  <c r="U25" i="70" s="1"/>
  <c r="Y118" i="62"/>
  <c r="W118" i="62"/>
  <c r="T18" i="70" s="1"/>
  <c r="Q17" i="70"/>
  <c r="Q25" i="70" s="1"/>
  <c r="Z118" i="62"/>
  <c r="AD118" i="62"/>
  <c r="F25" i="70"/>
  <c r="F19" i="70"/>
  <c r="F23" i="70" l="1"/>
  <c r="F20" i="70"/>
  <c r="F22" i="70" s="1"/>
  <c r="G19" i="70"/>
  <c r="G20" i="70" l="1"/>
  <c r="G22" i="70" s="1"/>
  <c r="G23" i="70"/>
  <c r="H19" i="70"/>
  <c r="F24" i="70"/>
  <c r="F27" i="70" s="1"/>
  <c r="F21" i="70"/>
  <c r="F38" i="70" l="1"/>
  <c r="F40" i="70" s="1"/>
  <c r="F31" i="70"/>
  <c r="H23" i="70"/>
  <c r="H20" i="70"/>
  <c r="H22" i="70" s="1"/>
  <c r="I19" i="70"/>
  <c r="G24" i="70"/>
  <c r="G27" i="70" s="1"/>
  <c r="G21" i="70"/>
  <c r="H21" i="70" l="1"/>
  <c r="H24" i="70"/>
  <c r="H27" i="70" s="1"/>
  <c r="G38" i="70"/>
  <c r="G40" i="70" s="1"/>
  <c r="G31" i="70"/>
  <c r="I20" i="70"/>
  <c r="I22" i="70" s="1"/>
  <c r="I23" i="70"/>
  <c r="J19" i="70"/>
  <c r="H31" i="70" l="1"/>
  <c r="H38" i="70"/>
  <c r="H40" i="70" s="1"/>
  <c r="J23" i="70"/>
  <c r="J20" i="70"/>
  <c r="J22" i="70" s="1"/>
  <c r="K19" i="70"/>
  <c r="I21" i="70"/>
  <c r="I24" i="70"/>
  <c r="I27" i="70" s="1"/>
  <c r="I31" i="70" l="1"/>
  <c r="I38" i="70"/>
  <c r="I40" i="70" s="1"/>
  <c r="K23" i="70"/>
  <c r="K20" i="70"/>
  <c r="K22" i="70" s="1"/>
  <c r="L19" i="70"/>
  <c r="J21" i="70"/>
  <c r="J24" i="70"/>
  <c r="J27" i="70" s="1"/>
  <c r="J31" i="70" l="1"/>
  <c r="J38" i="70"/>
  <c r="J40" i="70" s="1"/>
  <c r="K21" i="70"/>
  <c r="K24" i="70"/>
  <c r="K27" i="70" s="1"/>
  <c r="L23" i="70"/>
  <c r="L20" i="70"/>
  <c r="L22" i="70" s="1"/>
  <c r="M19" i="70"/>
  <c r="K38" i="70" l="1"/>
  <c r="K40" i="70" s="1"/>
  <c r="K31" i="70"/>
  <c r="M23" i="70"/>
  <c r="N19" i="70"/>
  <c r="M20" i="70"/>
  <c r="M22" i="70" s="1"/>
  <c r="L21" i="70"/>
  <c r="L24" i="70"/>
  <c r="L27" i="70" s="1"/>
  <c r="N20" i="70" l="1"/>
  <c r="N22" i="70" s="1"/>
  <c r="N23" i="70"/>
  <c r="O19" i="70"/>
  <c r="L31" i="70"/>
  <c r="L38" i="70"/>
  <c r="L40" i="70" s="1"/>
  <c r="M24" i="70"/>
  <c r="M27" i="70" s="1"/>
  <c r="M21" i="70"/>
  <c r="O23" i="70" l="1"/>
  <c r="O20" i="70"/>
  <c r="O22" i="70" s="1"/>
  <c r="P19" i="70"/>
  <c r="M38" i="70"/>
  <c r="M40" i="70" s="1"/>
  <c r="M31" i="70"/>
  <c r="N21" i="70"/>
  <c r="N24" i="70"/>
  <c r="N27" i="70" s="1"/>
  <c r="N31" i="70" l="1"/>
  <c r="N38" i="70"/>
  <c r="N40" i="70" s="1"/>
  <c r="O21" i="70"/>
  <c r="O24" i="70"/>
  <c r="O27" i="70" s="1"/>
  <c r="P23" i="70"/>
  <c r="P20" i="70"/>
  <c r="P22" i="70" s="1"/>
  <c r="Q19" i="70"/>
  <c r="O38" i="70" l="1"/>
  <c r="O40" i="70" s="1"/>
  <c r="O31" i="70"/>
  <c r="Q23" i="70"/>
  <c r="R19" i="70"/>
  <c r="Q20" i="70"/>
  <c r="Q22" i="70" s="1"/>
  <c r="P21" i="70"/>
  <c r="P24" i="70"/>
  <c r="P27" i="70" s="1"/>
  <c r="P31" i="70" l="1"/>
  <c r="P38" i="70"/>
  <c r="P40" i="70" s="1"/>
  <c r="R23" i="70"/>
  <c r="S19" i="70"/>
  <c r="R20" i="70"/>
  <c r="R22" i="70" s="1"/>
  <c r="Q21" i="70"/>
  <c r="Q24" i="70"/>
  <c r="Q27" i="70" s="1"/>
  <c r="Q31" i="70" l="1"/>
  <c r="Q38" i="70"/>
  <c r="Q40" i="70" s="1"/>
  <c r="S23" i="70"/>
  <c r="S20" i="70"/>
  <c r="S22" i="70" s="1"/>
  <c r="T19" i="70"/>
  <c r="R21" i="70"/>
  <c r="R24" i="70"/>
  <c r="R27" i="70" s="1"/>
  <c r="R31" i="70" l="1"/>
  <c r="R38" i="70"/>
  <c r="R40" i="70" s="1"/>
  <c r="S21" i="70"/>
  <c r="S24" i="70"/>
  <c r="S27" i="70" s="1"/>
  <c r="T23" i="70"/>
  <c r="T20" i="70"/>
  <c r="T22" i="70" s="1"/>
  <c r="U19" i="70"/>
  <c r="T21" i="70" l="1"/>
  <c r="T24" i="70"/>
  <c r="T27" i="70" s="1"/>
  <c r="S31" i="70"/>
  <c r="S38" i="70"/>
  <c r="S40" i="70" s="1"/>
  <c r="U23" i="70"/>
  <c r="U20" i="70"/>
  <c r="U22" i="70" s="1"/>
  <c r="U21" i="70" l="1"/>
  <c r="U24" i="70"/>
  <c r="U27" i="70" s="1"/>
  <c r="T38" i="70"/>
  <c r="T40" i="70" s="1"/>
  <c r="T31" i="70"/>
  <c r="U31" i="70" l="1"/>
  <c r="B33" i="70" s="1"/>
  <c r="E15" i="75" s="1"/>
  <c r="U38" i="70"/>
  <c r="U40" i="70" s="1"/>
  <c r="B41" i="70" s="1"/>
  <c r="B43" i="70" l="1"/>
  <c r="E16" i="75" s="1"/>
</calcChain>
</file>

<file path=xl/sharedStrings.xml><?xml version="1.0" encoding="utf-8"?>
<sst xmlns="http://schemas.openxmlformats.org/spreadsheetml/2006/main" count="278" uniqueCount="172">
  <si>
    <t>General Inputs</t>
  </si>
  <si>
    <t>Jurisdiction Names</t>
  </si>
  <si>
    <t>Name</t>
  </si>
  <si>
    <t>Source</t>
  </si>
  <si>
    <t>General Model Inputs</t>
  </si>
  <si>
    <t>Value</t>
  </si>
  <si>
    <t>Weighting %</t>
  </si>
  <si>
    <t>Cost</t>
  </si>
  <si>
    <t>Weighted Cost</t>
  </si>
  <si>
    <t>Long Term Debt</t>
  </si>
  <si>
    <t>Common Equity</t>
  </si>
  <si>
    <t>Discount Rate (Pre-Tax WACC)</t>
  </si>
  <si>
    <t>Growth Assumptions</t>
  </si>
  <si>
    <t>Labor Escalation (%)</t>
  </si>
  <si>
    <t>Source needed</t>
  </si>
  <si>
    <t>MACRS Schedule</t>
  </si>
  <si>
    <t>Analysis of System Losses</t>
  </si>
  <si>
    <t>% of all system losses that are related to distribution</t>
  </si>
  <si>
    <t>Indiana</t>
  </si>
  <si>
    <t>Michigan</t>
  </si>
  <si>
    <t>MI</t>
  </si>
  <si>
    <t>IN</t>
  </si>
  <si>
    <t>Unit</t>
  </si>
  <si>
    <t>Notes</t>
  </si>
  <si>
    <t>Type</t>
  </si>
  <si>
    <t>Units</t>
  </si>
  <si>
    <t>NonLabor</t>
  </si>
  <si>
    <t>Labor</t>
  </si>
  <si>
    <t>Opt-Out</t>
  </si>
  <si>
    <t>User Inputs</t>
  </si>
  <si>
    <t>State</t>
  </si>
  <si>
    <t>Base</t>
  </si>
  <si>
    <t>Tag</t>
  </si>
  <si>
    <t>$m</t>
  </si>
  <si>
    <t>O&amp;M</t>
  </si>
  <si>
    <t>INDIANA</t>
  </si>
  <si>
    <t>CAPEX</t>
  </si>
  <si>
    <t>Meters Ongoing O&amp;M</t>
  </si>
  <si>
    <t>Total Cost</t>
  </si>
  <si>
    <t>ID#</t>
  </si>
  <si>
    <t>20 YEAR FORECASTS</t>
  </si>
  <si>
    <t>SUMMARY</t>
  </si>
  <si>
    <t>20 Yr Total</t>
  </si>
  <si>
    <t>20 Yr NPV</t>
  </si>
  <si>
    <t>N/A</t>
  </si>
  <si>
    <t>COST SUMMARY</t>
  </si>
  <si>
    <t>IT Upfront CAPEX</t>
  </si>
  <si>
    <t>Meter Comms Upfront CAPEX</t>
  </si>
  <si>
    <t>Meter Replacement CAPEX</t>
  </si>
  <si>
    <t>IT Ongoing O&amp;M</t>
  </si>
  <si>
    <t>Costs ($m)</t>
  </si>
  <si>
    <t>15 Yr NPV</t>
  </si>
  <si>
    <t>BASE</t>
  </si>
  <si>
    <t>LT Debt</t>
  </si>
  <si>
    <t>Income Tax (federal &amp; state)</t>
  </si>
  <si>
    <t>Pre-tax WACC</t>
  </si>
  <si>
    <t>Capital Annualization</t>
  </si>
  <si>
    <t>Account #</t>
  </si>
  <si>
    <t>Book Life</t>
  </si>
  <si>
    <t>Implied Book Depreciation</t>
  </si>
  <si>
    <t>Tax Life</t>
  </si>
  <si>
    <t>Salvage Value</t>
  </si>
  <si>
    <t>Book Depreciation</t>
  </si>
  <si>
    <t>Total Depreciation</t>
  </si>
  <si>
    <t>Tax Depreciation - MACRS</t>
  </si>
  <si>
    <t>Depreciation Inputs</t>
  </si>
  <si>
    <t>Average Service Life</t>
  </si>
  <si>
    <t>Net Salvage</t>
  </si>
  <si>
    <t>Depreciation Rate</t>
  </si>
  <si>
    <t>MACRS</t>
  </si>
  <si>
    <t>Bonus Depreciation</t>
  </si>
  <si>
    <t>Tax Depreciation</t>
  </si>
  <si>
    <t>Total Tax Depreciation</t>
  </si>
  <si>
    <t>Deferred Taxes</t>
  </si>
  <si>
    <t>ADIT</t>
  </si>
  <si>
    <t>Rate Base</t>
  </si>
  <si>
    <t>Revenue Requirement</t>
  </si>
  <si>
    <t>Net Income</t>
  </si>
  <si>
    <t>Taxes</t>
  </si>
  <si>
    <t>EBT</t>
  </si>
  <si>
    <t>Interest</t>
  </si>
  <si>
    <t>EBIT</t>
  </si>
  <si>
    <t>Depreciation</t>
  </si>
  <si>
    <t>EBITDA</t>
  </si>
  <si>
    <t>$ Millions, except when indicated otherwise</t>
  </si>
  <si>
    <t>Cost of LT Debt</t>
  </si>
  <si>
    <t>Return on Equity</t>
  </si>
  <si>
    <t>Depreciation and Deferred Taxes Calculation</t>
  </si>
  <si>
    <t>&lt;- uses "Existing Rates" vs. "Study Rates"</t>
  </si>
  <si>
    <t>COST</t>
  </si>
  <si>
    <t>TOTAL RESOURCE COST TEST</t>
  </si>
  <si>
    <t>Program capital costs</t>
  </si>
  <si>
    <t>Avoided capital costs</t>
  </si>
  <si>
    <t>Net capital expenditures</t>
  </si>
  <si>
    <t>Amort for recovery</t>
  </si>
  <si>
    <t>NPV of BENEFITS ($m)</t>
  </si>
  <si>
    <t>NPV of COSTS ($m)</t>
  </si>
  <si>
    <t>IT Upgrade CAPEX</t>
  </si>
  <si>
    <t>NPV OF CUSTOMER IMPACT ($m)</t>
  </si>
  <si>
    <t>RES Customer Portal Scenario</t>
  </si>
  <si>
    <t>Theft Recovery Rate</t>
  </si>
  <si>
    <t>Non-Labor Growth Rate</t>
  </si>
  <si>
    <t>TRC</t>
  </si>
  <si>
    <t>NPV $m</t>
  </si>
  <si>
    <r>
      <rPr>
        <sz val="11"/>
        <color theme="1"/>
        <rFont val="Arial"/>
        <family val="2"/>
      </rPr>
      <t>Δ</t>
    </r>
    <r>
      <rPr>
        <sz val="11"/>
        <color theme="1"/>
        <rFont val="Calibri"/>
        <family val="2"/>
      </rPr>
      <t xml:space="preserve"> Baseline </t>
    </r>
    <r>
      <rPr>
        <sz val="11"/>
        <color theme="1"/>
        <rFont val="Calibri"/>
        <family val="2"/>
        <scheme val="minor"/>
      </rPr>
      <t>Cost Estimate</t>
    </r>
  </si>
  <si>
    <t>SAIDI Improvement due to AMI</t>
  </si>
  <si>
    <t>Hardware / Installation Costs</t>
  </si>
  <si>
    <t>Unit Cost</t>
  </si>
  <si>
    <t>Handhelds</t>
  </si>
  <si>
    <t>Mobile Collectors</t>
  </si>
  <si>
    <t>Hardware / Installation Totals</t>
  </si>
  <si>
    <t>Systems / Software Costs</t>
  </si>
  <si>
    <t>MDM Work</t>
  </si>
  <si>
    <t>Scalability</t>
  </si>
  <si>
    <t>Interface Development Work (custom interface SCM+)</t>
  </si>
  <si>
    <t>IT Work Bundles</t>
  </si>
  <si>
    <t>Systems / Software Totals</t>
  </si>
  <si>
    <t>New Meter Testing</t>
  </si>
  <si>
    <t>Hardware Certification Testing (4 major forms)</t>
  </si>
  <si>
    <t>Functional Testing</t>
  </si>
  <si>
    <t>New Meter Onboarding and Testing Totals</t>
  </si>
  <si>
    <t>Estimate Total</t>
  </si>
  <si>
    <t>PM capital costs</t>
  </si>
  <si>
    <t>Deployment Duration (mo)</t>
  </si>
  <si>
    <t>Sub-Total Upfront Capital Cost</t>
  </si>
  <si>
    <t>Total Capital Cost</t>
  </si>
  <si>
    <t>Sub-Total Ongoing O&amp;M Expense</t>
  </si>
  <si>
    <t>Sub-Total Run-The-Business O&amp;M Expense</t>
  </si>
  <si>
    <t>Total O&amp;M Expense</t>
  </si>
  <si>
    <t>BENEFITS</t>
  </si>
  <si>
    <t>Major Storm</t>
  </si>
  <si>
    <t>PTR / TOU peak reduction rate</t>
  </si>
  <si>
    <t>TOU Opt-In vs. Opt-Out</t>
  </si>
  <si>
    <t>VVO - what year to increase uptime from 61% to 77%?</t>
  </si>
  <si>
    <t>Energy cost impacts</t>
  </si>
  <si>
    <t>O&amp;M expense savings</t>
  </si>
  <si>
    <t>New O&amp;M expenses</t>
  </si>
  <si>
    <t>General Inputs - KPCo</t>
  </si>
  <si>
    <t xml:space="preserve">KPC Rate of Return </t>
  </si>
  <si>
    <t>www.bls.gov</t>
  </si>
  <si>
    <t>KPCo</t>
  </si>
  <si>
    <t>Meters - Residential, 2S class 200</t>
  </si>
  <si>
    <t>Meters - Residential, 2S class 320</t>
  </si>
  <si>
    <t>Meters - Residential, 12S class 200</t>
  </si>
  <si>
    <t>Meters - C&amp;I, 2S class 200</t>
  </si>
  <si>
    <t>Meters - C&amp;I, 2S class 320</t>
  </si>
  <si>
    <t>Meters - C&amp;I, 8S class 20</t>
  </si>
  <si>
    <t>Meters - C&amp;I, 12S class 320</t>
  </si>
  <si>
    <t>Meters - C&amp;I, 14S class 320</t>
  </si>
  <si>
    <t>FieldNet Annual Support Fee KY Power</t>
  </si>
  <si>
    <t>Cost Calculations</t>
  </si>
  <si>
    <t>Meters - Residential, 1S class 200 38</t>
  </si>
  <si>
    <t>KPCO</t>
  </si>
  <si>
    <t>Blank</t>
  </si>
  <si>
    <t xml:space="preserve">BLS CPI </t>
  </si>
  <si>
    <t xml:space="preserve">Total </t>
  </si>
  <si>
    <t>KPCo Case No. 2023-0159 Order</t>
  </si>
  <si>
    <t>Short Term Debt</t>
  </si>
  <si>
    <t>AEP KY HLE - AMR Modernization</t>
  </si>
  <si>
    <t>5% outlier use case metering - net metering via cellular meter</t>
  </si>
  <si>
    <t>Meter Installation - occurs either on AMI or AMR, $25 per unit blended</t>
  </si>
  <si>
    <t>FieldNet Upgrade (assume every 2 years starting 2026. No upgrade in 10th year)</t>
  </si>
  <si>
    <t>Security (assume up front security work 2025, 2026)</t>
  </si>
  <si>
    <t>Professional Services</t>
  </si>
  <si>
    <t>Software</t>
  </si>
  <si>
    <t>Full KY Power integration</t>
  </si>
  <si>
    <t>Interface Development Work</t>
  </si>
  <si>
    <t>Misc. Integration Work Bundles</t>
  </si>
  <si>
    <t>Fieldnet BU Support (60% of time)</t>
  </si>
  <si>
    <t>Deferral of Remaining AMR NBV</t>
  </si>
  <si>
    <t>Incremental Meter Reading Labor</t>
  </si>
  <si>
    <t>Alternative 4: Reactive SCM+ Deployment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</si>
</sst>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\ &quot; years&quot;"/>
    <numFmt numFmtId="166" formatCode="&quot;$&quot;#,##0"/>
    <numFmt numFmtId="167" formatCode="0.0%"/>
    <numFmt numFmtId="168" formatCode="_(* #,##0.0_);_(* \(#,##0.0\);_(* &quot;-&quot;??_);_(@_)"/>
    <numFmt numFmtId="169" formatCode="&quot;Yr &quot;#"/>
    <numFmt numFmtId="170" formatCode="#&quot;-Yr&quot;"/>
    <numFmt numFmtId="171" formatCode="#&quot;-Year&quot;"/>
    <numFmt numFmtId="172" formatCode="_(* #,##0.000_);_(* \(#,##0.000\);_(* &quot;-&quot;??_);_(@_)"/>
    <numFmt numFmtId="173" formatCode="_(&quot;$&quot;* #,##0_);_(&quot;$&quot;* \(#,##0\);_(&quot;$&quot;* &quot;-&quot;??_);_(@_)"/>
    <numFmt numFmtId="174" formatCode="0.0"/>
    <numFmt numFmtId="175" formatCode="_(* #,##0.0_);_(* \(#,##0.0\);_(* &quot;-&quot;?_);_(@_)"/>
    <numFmt numFmtId="176" formatCode="_(* #,##0.0_);_(* \(#,##0.0\);_(* &quot;-&quot;_);_(@_)"/>
    <numFmt numFmtId="177" formatCode="_(&quot;$&quot;* #,##0.0000_);_(&quot;$&quot;* \(#,##0.0000\);_(&quot;$&quot;* &quot;-&quot;??_);_(@_)"/>
    <numFmt numFmtId="178" formatCode="_(&quot;$&quot;* #,##0.000_);_(&quot;$&quot;* \(#,##0.000\);_(&quot;$&quot;* &quot;-&quot;??_);_(@_)"/>
    <numFmt numFmtId="179" formatCode="0.000"/>
    <numFmt numFmtId="180" formatCode="_(* #,##0.000_);_(* \(#,##0.000\);_(* &quot;-&quot;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u val="singleAccounting"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12"/>
      <color rgb="FF000000"/>
      <name val="Calibri"/>
      <family val="1"/>
    </font>
    <font>
      <i/>
      <sz val="11"/>
      <name val="Calibri"/>
      <family val="2"/>
      <scheme val="minor"/>
    </font>
    <font>
      <i/>
      <u val="singleAccounting"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rgb="FF008000"/>
      <name val="Arial"/>
      <family val="2"/>
    </font>
    <font>
      <sz val="10"/>
      <color rgb="FF0000FF"/>
      <name val="Arial"/>
      <family val="2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 val="singleAccounting"/>
      <sz val="11"/>
      <name val="Times New Roman"/>
      <family val="1"/>
    </font>
    <font>
      <u val="singleAccounting"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3" fillId="0" borderId="0"/>
    <xf numFmtId="0" fontId="1" fillId="0" borderId="0"/>
    <xf numFmtId="0" fontId="1" fillId="0" borderId="0"/>
    <xf numFmtId="0" fontId="23" fillId="0" borderId="0"/>
    <xf numFmtId="0" fontId="3" fillId="0" borderId="0"/>
    <xf numFmtId="0" fontId="26" fillId="0" borderId="0"/>
    <xf numFmtId="0" fontId="29" fillId="0" borderId="0"/>
    <xf numFmtId="0" fontId="3" fillId="0" borderId="0"/>
    <xf numFmtId="0" fontId="23" fillId="0" borderId="0"/>
    <xf numFmtId="0" fontId="32" fillId="0" borderId="0"/>
  </cellStyleXfs>
  <cellXfs count="320">
    <xf numFmtId="0" fontId="0" fillId="0" borderId="0" xfId="0"/>
    <xf numFmtId="0" fontId="1" fillId="0" borderId="0" xfId="3" applyFont="1"/>
    <xf numFmtId="0" fontId="11" fillId="0" borderId="0" xfId="3" applyFont="1"/>
    <xf numFmtId="0" fontId="12" fillId="0" borderId="0" xfId="3" applyFont="1"/>
    <xf numFmtId="9" fontId="1" fillId="0" borderId="4" xfId="9" applyFont="1" applyBorder="1"/>
    <xf numFmtId="166" fontId="3" fillId="0" borderId="0" xfId="4" applyNumberFormat="1" applyFont="1" applyFill="1" applyAlignment="1">
      <alignment horizontal="left"/>
    </xf>
    <xf numFmtId="167" fontId="8" fillId="0" borderId="0" xfId="4" applyNumberFormat="1" applyFont="1" applyFill="1" applyAlignment="1">
      <alignment horizontal="center"/>
    </xf>
    <xf numFmtId="0" fontId="10" fillId="0" borderId="0" xfId="0" applyFont="1"/>
    <xf numFmtId="0" fontId="0" fillId="0" borderId="0" xfId="0"/>
    <xf numFmtId="0" fontId="1" fillId="0" borderId="0" xfId="3" applyFont="1" applyBorder="1"/>
    <xf numFmtId="0" fontId="17" fillId="0" borderId="0" xfId="0" applyFont="1" applyBorder="1" applyAlignment="1">
      <alignment horizontal="left" wrapText="1" readingOrder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right" wrapText="1"/>
    </xf>
    <xf numFmtId="9" fontId="17" fillId="0" borderId="0" xfId="13" applyFont="1" applyBorder="1" applyAlignment="1">
      <alignment horizontal="right" wrapText="1" readingOrder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9" fillId="0" borderId="0" xfId="0" applyFont="1"/>
    <xf numFmtId="43" fontId="4" fillId="0" borderId="0" xfId="0" applyNumberFormat="1" applyFont="1"/>
    <xf numFmtId="0" fontId="10" fillId="0" borderId="2" xfId="0" applyFont="1" applyBorder="1"/>
    <xf numFmtId="9" fontId="4" fillId="0" borderId="0" xfId="13" applyFont="1"/>
    <xf numFmtId="0" fontId="4" fillId="0" borderId="0" xfId="0" applyFont="1" applyAlignment="1">
      <alignment horizontal="left" indent="1"/>
    </xf>
    <xf numFmtId="0" fontId="4" fillId="0" borderId="0" xfId="0" applyFont="1" applyBorder="1"/>
    <xf numFmtId="0" fontId="10" fillId="0" borderId="0" xfId="0" applyFont="1" applyBorder="1"/>
    <xf numFmtId="0" fontId="4" fillId="0" borderId="3" xfId="0" applyFont="1" applyBorder="1"/>
    <xf numFmtId="0" fontId="19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10" fillId="5" borderId="3" xfId="0" applyFont="1" applyFill="1" applyBorder="1" applyAlignment="1">
      <alignment horizontal="centerContinuous"/>
    </xf>
    <xf numFmtId="0" fontId="4" fillId="5" borderId="3" xfId="0" applyFont="1" applyFill="1" applyBorder="1" applyAlignment="1">
      <alignment horizontal="centerContinuous"/>
    </xf>
    <xf numFmtId="0" fontId="10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indent="1"/>
    </xf>
    <xf numFmtId="0" fontId="4" fillId="0" borderId="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74" fontId="4" fillId="5" borderId="18" xfId="15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8" xfId="0" applyFont="1" applyBorder="1" applyAlignment="1">
      <alignment horizontal="center"/>
    </xf>
    <xf numFmtId="173" fontId="10" fillId="5" borderId="18" xfId="0" applyNumberFormat="1" applyFont="1" applyFill="1" applyBorder="1" applyAlignment="1">
      <alignment horizontal="center" wrapText="1"/>
    </xf>
    <xf numFmtId="0" fontId="10" fillId="0" borderId="6" xfId="0" applyFont="1" applyBorder="1"/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1" fillId="0" borderId="0" xfId="0" applyFont="1"/>
    <xf numFmtId="0" fontId="0" fillId="0" borderId="0" xfId="0" applyAlignment="1">
      <alignment horizontal="left"/>
    </xf>
    <xf numFmtId="44" fontId="0" fillId="0" borderId="0" xfId="0" applyNumberFormat="1"/>
    <xf numFmtId="0" fontId="3" fillId="2" borderId="0" xfId="0" applyFont="1" applyFill="1"/>
    <xf numFmtId="44" fontId="0" fillId="0" borderId="0" xfId="14" applyFont="1"/>
    <xf numFmtId="0" fontId="4" fillId="0" borderId="7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0" fillId="0" borderId="0" xfId="0" applyFill="1"/>
    <xf numFmtId="0" fontId="7" fillId="0" borderId="0" xfId="0" applyFont="1" applyFill="1"/>
    <xf numFmtId="167" fontId="8" fillId="0" borderId="0" xfId="6" applyNumberFormat="1" applyFont="1" applyFill="1" applyBorder="1" applyAlignment="1"/>
    <xf numFmtId="10" fontId="9" fillId="0" borderId="0" xfId="0" applyNumberFormat="1" applyFont="1" applyFill="1" applyBorder="1"/>
    <xf numFmtId="0" fontId="6" fillId="7" borderId="0" xfId="0" applyFont="1" applyFill="1"/>
    <xf numFmtId="0" fontId="0" fillId="0" borderId="6" xfId="0" applyBorder="1"/>
    <xf numFmtId="44" fontId="0" fillId="0" borderId="2" xfId="14" applyFont="1" applyBorder="1"/>
    <xf numFmtId="174" fontId="4" fillId="0" borderId="0" xfId="0" applyNumberFormat="1" applyFont="1"/>
    <xf numFmtId="174" fontId="10" fillId="0" borderId="22" xfId="15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10" fillId="0" borderId="18" xfId="0" applyFont="1" applyFill="1" applyBorder="1" applyAlignment="1">
      <alignment horizontal="center"/>
    </xf>
    <xf numFmtId="174" fontId="4" fillId="0" borderId="18" xfId="15" applyNumberFormat="1" applyFont="1" applyFill="1" applyBorder="1" applyAlignment="1">
      <alignment horizontal="center" vertical="center"/>
    </xf>
    <xf numFmtId="174" fontId="4" fillId="0" borderId="3" xfId="15" applyNumberFormat="1" applyFont="1" applyFill="1" applyBorder="1" applyAlignment="1">
      <alignment horizontal="center" vertical="center"/>
    </xf>
    <xf numFmtId="0" fontId="4" fillId="0" borderId="0" xfId="0" applyFont="1" applyFill="1"/>
    <xf numFmtId="0" fontId="10" fillId="0" borderId="20" xfId="0" applyFont="1" applyBorder="1" applyAlignment="1">
      <alignment horizontal="left" vertical="center" indent="1"/>
    </xf>
    <xf numFmtId="0" fontId="15" fillId="0" borderId="0" xfId="0" applyFont="1" applyFill="1"/>
    <xf numFmtId="0" fontId="4" fillId="0" borderId="3" xfId="0" applyFont="1" applyBorder="1" applyAlignment="1">
      <alignment horizontal="left" vertical="center" indent="2"/>
    </xf>
    <xf numFmtId="0" fontId="3" fillId="0" borderId="19" xfId="0" applyFont="1" applyBorder="1" applyAlignment="1">
      <alignment horizontal="left" vertical="center" indent="2"/>
    </xf>
    <xf numFmtId="0" fontId="4" fillId="0" borderId="19" xfId="0" applyFont="1" applyBorder="1" applyAlignment="1">
      <alignment horizontal="left" vertical="center" indent="2"/>
    </xf>
    <xf numFmtId="0" fontId="1" fillId="0" borderId="3" xfId="3" applyFont="1" applyBorder="1"/>
    <xf numFmtId="0" fontId="20" fillId="3" borderId="3" xfId="3" applyFont="1" applyFill="1" applyBorder="1" applyAlignment="1">
      <alignment horizontal="center"/>
    </xf>
    <xf numFmtId="0" fontId="0" fillId="0" borderId="3" xfId="3" applyFont="1" applyBorder="1"/>
    <xf numFmtId="9" fontId="20" fillId="3" borderId="3" xfId="3" applyNumberFormat="1" applyFont="1" applyFill="1" applyBorder="1" applyAlignment="1">
      <alignment horizontal="center"/>
    </xf>
    <xf numFmtId="174" fontId="0" fillId="0" borderId="3" xfId="0" applyNumberFormat="1" applyBorder="1"/>
    <xf numFmtId="174" fontId="10" fillId="0" borderId="17" xfId="0" applyNumberFormat="1" applyFont="1" applyBorder="1" applyAlignment="1">
      <alignment vertical="center"/>
    </xf>
    <xf numFmtId="174" fontId="4" fillId="0" borderId="6" xfId="0" applyNumberFormat="1" applyFont="1" applyBorder="1" applyAlignment="1">
      <alignment horizontal="left" vertical="center" indent="1"/>
    </xf>
    <xf numFmtId="0" fontId="0" fillId="0" borderId="0" xfId="0" applyFont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1" fillId="0" borderId="0" xfId="3" applyFont="1"/>
    <xf numFmtId="0" fontId="1" fillId="0" borderId="0" xfId="3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174" fontId="4" fillId="5" borderId="3" xfId="15" applyNumberFormat="1" applyFont="1" applyFill="1" applyBorder="1" applyAlignment="1">
      <alignment horizontal="center" vertical="center"/>
    </xf>
    <xf numFmtId="174" fontId="10" fillId="5" borderId="22" xfId="15" applyNumberFormat="1" applyFont="1" applyFill="1" applyBorder="1" applyAlignment="1">
      <alignment horizontal="center" vertical="center"/>
    </xf>
    <xf numFmtId="44" fontId="4" fillId="0" borderId="0" xfId="0" applyNumberFormat="1" applyFont="1"/>
    <xf numFmtId="0" fontId="20" fillId="0" borderId="0" xfId="3" applyFont="1"/>
    <xf numFmtId="0" fontId="0" fillId="0" borderId="0" xfId="0" applyAlignment="1">
      <alignment horizontal="left" indent="1"/>
    </xf>
    <xf numFmtId="0" fontId="21" fillId="0" borderId="0" xfId="0" applyFont="1" applyAlignment="1">
      <alignment horizontal="center"/>
    </xf>
    <xf numFmtId="9" fontId="11" fillId="0" borderId="4" xfId="9" applyFont="1" applyBorder="1" applyAlignment="1">
      <alignment horizontal="center"/>
    </xf>
    <xf numFmtId="0" fontId="11" fillId="0" borderId="0" xfId="3" applyFont="1" applyAlignment="1">
      <alignment horizontal="center"/>
    </xf>
    <xf numFmtId="0" fontId="2" fillId="0" borderId="0" xfId="0" applyFont="1" applyFill="1" applyBorder="1"/>
    <xf numFmtId="43" fontId="2" fillId="0" borderId="0" xfId="0" applyNumberFormat="1" applyFont="1" applyAlignment="1">
      <alignment horizontal="center"/>
    </xf>
    <xf numFmtId="174" fontId="4" fillId="0" borderId="0" xfId="0" applyNumberFormat="1" applyFont="1" applyAlignment="1">
      <alignment horizontal="center"/>
    </xf>
    <xf numFmtId="174" fontId="4" fillId="0" borderId="0" xfId="0" applyNumberFormat="1" applyFont="1" applyFill="1" applyAlignment="1">
      <alignment horizontal="center"/>
    </xf>
    <xf numFmtId="0" fontId="1" fillId="0" borderId="0" xfId="3" applyFont="1" applyAlignment="1">
      <alignment horizontal="left"/>
    </xf>
    <xf numFmtId="0" fontId="0" fillId="0" borderId="0" xfId="0"/>
    <xf numFmtId="0" fontId="2" fillId="0" borderId="0" xfId="0" applyFont="1"/>
    <xf numFmtId="0" fontId="2" fillId="6" borderId="3" xfId="0" applyFont="1" applyFill="1" applyBorder="1" applyAlignment="1">
      <alignment horizontal="center"/>
    </xf>
    <xf numFmtId="0" fontId="2" fillId="10" borderId="0" xfId="0" applyFont="1" applyFill="1"/>
    <xf numFmtId="0" fontId="0" fillId="10" borderId="0" xfId="0" applyFill="1"/>
    <xf numFmtId="0" fontId="0" fillId="10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6" borderId="0" xfId="0" applyFill="1" applyAlignment="1">
      <alignment horizontal="right"/>
    </xf>
    <xf numFmtId="0" fontId="0" fillId="10" borderId="0" xfId="0" applyFill="1" applyAlignment="1">
      <alignment horizontal="right"/>
    </xf>
    <xf numFmtId="0" fontId="11" fillId="0" borderId="0" xfId="0" applyFont="1"/>
    <xf numFmtId="0" fontId="22" fillId="0" borderId="0" xfId="0" applyFont="1"/>
    <xf numFmtId="0" fontId="20" fillId="0" borderId="0" xfId="0" applyFont="1"/>
    <xf numFmtId="43" fontId="0" fillId="0" borderId="0" xfId="15" applyFont="1" applyAlignment="1">
      <alignment horizontal="center"/>
    </xf>
    <xf numFmtId="0" fontId="2" fillId="0" borderId="9" xfId="0" applyFont="1" applyFill="1" applyBorder="1"/>
    <xf numFmtId="0" fontId="2" fillId="0" borderId="11" xfId="0" applyFont="1" applyFill="1" applyBorder="1"/>
    <xf numFmtId="0" fontId="2" fillId="0" borderId="13" xfId="0" applyFont="1" applyFill="1" applyBorder="1"/>
    <xf numFmtId="2" fontId="2" fillId="0" borderId="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174" fontId="2" fillId="0" borderId="15" xfId="15" applyNumberFormat="1" applyFont="1" applyBorder="1" applyAlignment="1">
      <alignment horizontal="center"/>
    </xf>
    <xf numFmtId="174" fontId="2" fillId="0" borderId="10" xfId="15" applyNumberFormat="1" applyFont="1" applyBorder="1" applyAlignment="1">
      <alignment horizontal="center"/>
    </xf>
    <xf numFmtId="9" fontId="11" fillId="0" borderId="4" xfId="9" applyFont="1" applyBorder="1" applyAlignment="1">
      <alignment horizontal="left"/>
    </xf>
    <xf numFmtId="43" fontId="25" fillId="0" borderId="0" xfId="15" applyFont="1" applyFill="1" applyBorder="1"/>
    <xf numFmtId="43" fontId="25" fillId="0" borderId="0" xfId="15" applyFont="1"/>
    <xf numFmtId="0" fontId="1" fillId="0" borderId="0" xfId="3" applyFont="1" applyAlignment="1">
      <alignment horizontal="center"/>
    </xf>
    <xf numFmtId="0" fontId="1" fillId="0" borderId="0" xfId="3" applyFont="1" applyBorder="1" applyAlignment="1">
      <alignment horizontal="center"/>
    </xf>
    <xf numFmtId="43" fontId="31" fillId="4" borderId="0" xfId="15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174" fontId="30" fillId="4" borderId="0" xfId="15" applyNumberFormat="1" applyFont="1" applyFill="1" applyAlignment="1">
      <alignment horizontal="center"/>
    </xf>
    <xf numFmtId="174" fontId="21" fillId="4" borderId="0" xfId="0" applyNumberFormat="1" applyFont="1" applyFill="1" applyAlignment="1">
      <alignment horizontal="center"/>
    </xf>
    <xf numFmtId="168" fontId="21" fillId="0" borderId="0" xfId="15" applyNumberFormat="1" applyFont="1" applyAlignment="1"/>
    <xf numFmtId="168" fontId="21" fillId="0" borderId="0" xfId="15" applyNumberFormat="1" applyFont="1" applyAlignment="1">
      <alignment horizontal="center"/>
    </xf>
    <xf numFmtId="0" fontId="20" fillId="0" borderId="0" xfId="3" applyFont="1" applyAlignment="1">
      <alignment horizontal="center"/>
    </xf>
    <xf numFmtId="0" fontId="20" fillId="0" borderId="0" xfId="3" applyFont="1" applyBorder="1"/>
    <xf numFmtId="0" fontId="20" fillId="0" borderId="0" xfId="3" applyFont="1" applyBorder="1" applyAlignment="1">
      <alignment horizontal="left"/>
    </xf>
    <xf numFmtId="0" fontId="11" fillId="0" borderId="0" xfId="3" applyFont="1" applyAlignment="1">
      <alignment horizontal="left"/>
    </xf>
    <xf numFmtId="0" fontId="11" fillId="0" borderId="3" xfId="3" applyFont="1" applyBorder="1"/>
    <xf numFmtId="0" fontId="0" fillId="0" borderId="0" xfId="0" quotePrefix="1" applyFont="1" applyFill="1"/>
    <xf numFmtId="3" fontId="33" fillId="0" borderId="0" xfId="27" applyNumberFormat="1" applyFont="1" applyFill="1" applyAlignment="1"/>
    <xf numFmtId="3" fontId="3" fillId="0" borderId="0" xfId="27" applyNumberFormat="1" applyFont="1" applyFill="1" applyAlignment="1"/>
    <xf numFmtId="10" fontId="3" fillId="0" borderId="0" xfId="6" applyNumberFormat="1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vertical="center"/>
    </xf>
    <xf numFmtId="174" fontId="10" fillId="0" borderId="22" xfId="14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4" fontId="10" fillId="5" borderId="22" xfId="14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2" fillId="10" borderId="3" xfId="0" applyFont="1" applyFill="1" applyBorder="1" applyAlignment="1">
      <alignment horizontal="center"/>
    </xf>
    <xf numFmtId="6" fontId="0" fillId="10" borderId="0" xfId="0" applyNumberFormat="1" applyFill="1" applyAlignment="1">
      <alignment horizontal="center"/>
    </xf>
    <xf numFmtId="0" fontId="0" fillId="11" borderId="0" xfId="0" applyFill="1"/>
    <xf numFmtId="0" fontId="0" fillId="8" borderId="0" xfId="0" applyFill="1"/>
    <xf numFmtId="172" fontId="35" fillId="0" borderId="0" xfId="15" applyNumberFormat="1" applyFont="1" applyFill="1"/>
    <xf numFmtId="172" fontId="4" fillId="0" borderId="0" xfId="15" applyNumberFormat="1" applyFont="1" applyBorder="1"/>
    <xf numFmtId="43" fontId="15" fillId="0" borderId="0" xfId="0" applyNumberFormat="1" applyFont="1" applyFill="1"/>
    <xf numFmtId="0" fontId="5" fillId="0" borderId="0" xfId="4" applyFill="1" applyAlignment="1">
      <alignment horizontal="left" indent="1"/>
    </xf>
    <xf numFmtId="0" fontId="2" fillId="0" borderId="3" xfId="0" applyFont="1" applyBorder="1" applyAlignment="1">
      <alignment horizontal="center"/>
    </xf>
    <xf numFmtId="42" fontId="0" fillId="0" borderId="0" xfId="0" applyNumberFormat="1" applyAlignment="1">
      <alignment horizontal="right"/>
    </xf>
    <xf numFmtId="42" fontId="0" fillId="0" borderId="0" xfId="0" applyNumberFormat="1"/>
    <xf numFmtId="42" fontId="0" fillId="11" borderId="0" xfId="0" applyNumberFormat="1" applyFill="1" applyAlignment="1">
      <alignment horizontal="right"/>
    </xf>
    <xf numFmtId="42" fontId="0" fillId="8" borderId="0" xfId="0" applyNumberFormat="1" applyFill="1" applyAlignment="1">
      <alignment horizontal="right"/>
    </xf>
    <xf numFmtId="42" fontId="0" fillId="8" borderId="0" xfId="0" applyNumberFormat="1" applyFill="1"/>
    <xf numFmtId="0" fontId="1" fillId="0" borderId="0" xfId="3" applyFont="1" applyFill="1" applyBorder="1" applyAlignment="1">
      <alignment horizontal="center"/>
    </xf>
    <xf numFmtId="0" fontId="1" fillId="0" borderId="0" xfId="3" applyFont="1" applyFill="1" applyAlignment="1">
      <alignment horizontal="center"/>
    </xf>
    <xf numFmtId="43" fontId="31" fillId="0" borderId="0" xfId="15" applyFont="1" applyFill="1" applyAlignment="1">
      <alignment horizontal="center"/>
    </xf>
    <xf numFmtId="43" fontId="25" fillId="0" borderId="0" xfId="15" applyFont="1" applyFill="1"/>
    <xf numFmtId="0" fontId="21" fillId="0" borderId="0" xfId="0" applyFont="1" applyFill="1" applyAlignment="1">
      <alignment horizontal="center"/>
    </xf>
    <xf numFmtId="9" fontId="21" fillId="0" borderId="0" xfId="13" applyFont="1" applyFill="1" applyAlignment="1">
      <alignment horizontal="center"/>
    </xf>
    <xf numFmtId="0" fontId="22" fillId="11" borderId="0" xfId="0" applyFont="1" applyFill="1" applyAlignment="1">
      <alignment horizontal="right"/>
    </xf>
    <xf numFmtId="179" fontId="4" fillId="0" borderId="0" xfId="0" applyNumberFormat="1" applyFont="1"/>
    <xf numFmtId="9" fontId="2" fillId="4" borderId="3" xfId="0" applyNumberFormat="1" applyFont="1" applyFill="1" applyBorder="1" applyAlignment="1">
      <alignment horizontal="center"/>
    </xf>
    <xf numFmtId="0" fontId="0" fillId="10" borderId="3" xfId="0" applyFill="1" applyBorder="1"/>
    <xf numFmtId="42" fontId="0" fillId="6" borderId="0" xfId="0" applyNumberFormat="1" applyFill="1" applyAlignment="1">
      <alignment horizontal="right"/>
    </xf>
    <xf numFmtId="42" fontId="0" fillId="10" borderId="0" xfId="0" applyNumberFormat="1" applyFill="1" applyAlignment="1">
      <alignment horizontal="right"/>
    </xf>
    <xf numFmtId="42" fontId="0" fillId="10" borderId="0" xfId="0" applyNumberFormat="1" applyFill="1"/>
    <xf numFmtId="0" fontId="5" fillId="0" borderId="0" xfId="4" applyFill="1"/>
    <xf numFmtId="0" fontId="5" fillId="0" borderId="0" xfId="4" applyFill="1" applyAlignment="1">
      <alignment horizontal="right"/>
    </xf>
    <xf numFmtId="0" fontId="3" fillId="0" borderId="0" xfId="4" applyFont="1" applyFill="1"/>
    <xf numFmtId="0" fontId="6" fillId="0" borderId="0" xfId="4" applyFont="1" applyFill="1"/>
    <xf numFmtId="0" fontId="3" fillId="0" borderId="0" xfId="4" applyFont="1" applyFill="1" applyAlignment="1">
      <alignment horizontal="right"/>
    </xf>
    <xf numFmtId="0" fontId="5" fillId="0" borderId="0" xfId="4" applyFill="1" applyAlignment="1">
      <alignment horizontal="center"/>
    </xf>
    <xf numFmtId="0" fontId="7" fillId="0" borderId="1" xfId="4" applyFont="1" applyFill="1" applyBorder="1"/>
    <xf numFmtId="0" fontId="7" fillId="0" borderId="1" xfId="4" applyFont="1" applyFill="1" applyBorder="1" applyAlignment="1">
      <alignment horizontal="right"/>
    </xf>
    <xf numFmtId="167" fontId="8" fillId="0" borderId="0" xfId="25" applyNumberFormat="1" applyFont="1" applyFill="1" applyAlignment="1">
      <alignment horizontal="right"/>
    </xf>
    <xf numFmtId="0" fontId="13" fillId="0" borderId="0" xfId="12" applyFill="1"/>
    <xf numFmtId="0" fontId="34" fillId="0" borderId="0" xfId="25" applyFont="1" applyFill="1"/>
    <xf numFmtId="0" fontId="9" fillId="0" borderId="0" xfId="4" applyFont="1" applyFill="1"/>
    <xf numFmtId="169" fontId="7" fillId="0" borderId="1" xfId="4" applyNumberFormat="1" applyFont="1" applyFill="1" applyBorder="1" applyAlignment="1">
      <alignment horizontal="center"/>
    </xf>
    <xf numFmtId="169" fontId="7" fillId="0" borderId="0" xfId="4" applyNumberFormat="1" applyFont="1" applyFill="1" applyBorder="1" applyAlignment="1">
      <alignment horizontal="center"/>
    </xf>
    <xf numFmtId="0" fontId="5" fillId="0" borderId="0" xfId="4" applyFill="1" applyBorder="1"/>
    <xf numFmtId="0" fontId="3" fillId="0" borderId="0" xfId="4" applyFont="1" applyFill="1" applyBorder="1"/>
    <xf numFmtId="170" fontId="5" fillId="0" borderId="0" xfId="4" applyNumberFormat="1" applyFill="1" applyAlignment="1">
      <alignment horizontal="left"/>
    </xf>
    <xf numFmtId="171" fontId="5" fillId="0" borderId="0" xfId="4" applyNumberFormat="1" applyFill="1" applyAlignment="1">
      <alignment horizontal="left"/>
    </xf>
    <xf numFmtId="171" fontId="5" fillId="0" borderId="0" xfId="4" applyNumberFormat="1" applyFill="1" applyAlignment="1">
      <alignment horizontal="right"/>
    </xf>
    <xf numFmtId="167" fontId="3" fillId="0" borderId="0" xfId="6" applyNumberFormat="1" applyFill="1"/>
    <xf numFmtId="43" fontId="3" fillId="0" borderId="0" xfId="5" applyFill="1"/>
    <xf numFmtId="43" fontId="0" fillId="0" borderId="0" xfId="5" applyFont="1" applyFill="1"/>
    <xf numFmtId="0" fontId="5" fillId="0" borderId="1" xfId="4" applyFill="1" applyBorder="1"/>
    <xf numFmtId="0" fontId="5" fillId="0" borderId="1" xfId="4" applyFill="1" applyBorder="1" applyAlignment="1">
      <alignment horizontal="right"/>
    </xf>
    <xf numFmtId="167" fontId="8" fillId="0" borderId="0" xfId="4" applyNumberFormat="1" applyFont="1" applyFill="1" applyAlignment="1">
      <alignment horizontal="right"/>
    </xf>
    <xf numFmtId="0" fontId="5" fillId="0" borderId="0" xfId="4" applyFill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0" fillId="0" borderId="1" xfId="0" applyFill="1" applyBorder="1"/>
    <xf numFmtId="0" fontId="7" fillId="0" borderId="1" xfId="4" applyFont="1" applyFill="1" applyBorder="1" applyAlignment="1">
      <alignment horizontal="left"/>
    </xf>
    <xf numFmtId="0" fontId="7" fillId="0" borderId="0" xfId="4" applyFont="1" applyFill="1"/>
    <xf numFmtId="0" fontId="7" fillId="0" borderId="0" xfId="4" applyFont="1" applyFill="1" applyAlignment="1">
      <alignment horizontal="left"/>
    </xf>
    <xf numFmtId="0" fontId="3" fillId="0" borderId="0" xfId="4" applyFont="1" applyFill="1" applyAlignment="1">
      <alignment horizontal="left"/>
    </xf>
    <xf numFmtId="0" fontId="3" fillId="0" borderId="1" xfId="4" applyFont="1" applyFill="1" applyBorder="1" applyAlignment="1">
      <alignment horizontal="center" vertical="center" wrapText="1"/>
    </xf>
    <xf numFmtId="164" fontId="8" fillId="0" borderId="0" xfId="5" applyNumberFormat="1" applyFont="1" applyFill="1" applyAlignment="1">
      <alignment horizontal="right"/>
    </xf>
    <xf numFmtId="10" fontId="8" fillId="0" borderId="0" xfId="25" applyNumberFormat="1" applyFont="1" applyFill="1" applyAlignment="1">
      <alignment horizontal="right"/>
    </xf>
    <xf numFmtId="10" fontId="8" fillId="0" borderId="0" xfId="0" applyNumberFormat="1" applyFont="1" applyFill="1" applyAlignment="1">
      <alignment horizontal="right"/>
    </xf>
    <xf numFmtId="0" fontId="3" fillId="0" borderId="0" xfId="25" applyFill="1"/>
    <xf numFmtId="0" fontId="3" fillId="0" borderId="0" xfId="25" applyFont="1" applyFill="1"/>
    <xf numFmtId="0" fontId="3" fillId="0" borderId="0" xfId="25" applyFont="1" applyFill="1" applyAlignment="1">
      <alignment horizontal="left"/>
    </xf>
    <xf numFmtId="10" fontId="8" fillId="0" borderId="0" xfId="25" applyNumberFormat="1" applyFont="1" applyFill="1" applyBorder="1" applyAlignment="1">
      <alignment horizontal="right"/>
    </xf>
    <xf numFmtId="164" fontId="8" fillId="0" borderId="1" xfId="5" applyNumberFormat="1" applyFont="1" applyFill="1" applyBorder="1" applyAlignment="1">
      <alignment horizontal="right"/>
    </xf>
    <xf numFmtId="10" fontId="8" fillId="0" borderId="1" xfId="25" applyNumberFormat="1" applyFont="1" applyFill="1" applyBorder="1" applyAlignment="1">
      <alignment horizontal="right"/>
    </xf>
    <xf numFmtId="164" fontId="3" fillId="0" borderId="0" xfId="5" applyNumberFormat="1" applyFill="1" applyAlignment="1">
      <alignment horizontal="right"/>
    </xf>
    <xf numFmtId="10" fontId="3" fillId="0" borderId="0" xfId="25" applyNumberFormat="1" applyFont="1" applyFill="1" applyAlignment="1">
      <alignment horizontal="right"/>
    </xf>
    <xf numFmtId="0" fontId="9" fillId="0" borderId="0" xfId="25" applyFont="1" applyFill="1"/>
    <xf numFmtId="165" fontId="3" fillId="0" borderId="0" xfId="4" applyNumberFormat="1" applyFont="1" applyFill="1" applyAlignment="1">
      <alignment horizontal="left"/>
    </xf>
    <xf numFmtId="0" fontId="3" fillId="0" borderId="0" xfId="25" applyFill="1" applyAlignment="1">
      <alignment horizontal="right"/>
    </xf>
    <xf numFmtId="10" fontId="9" fillId="0" borderId="3" xfId="0" applyNumberFormat="1" applyFont="1" applyFill="1" applyBorder="1"/>
    <xf numFmtId="9" fontId="0" fillId="0" borderId="0" xfId="6" applyFont="1" applyFill="1"/>
    <xf numFmtId="165" fontId="5" fillId="0" borderId="0" xfId="4" applyNumberFormat="1" applyFill="1" applyAlignment="1">
      <alignment horizontal="left"/>
    </xf>
    <xf numFmtId="167" fontId="5" fillId="0" borderId="0" xfId="4" applyNumberFormat="1" applyFill="1"/>
    <xf numFmtId="0" fontId="36" fillId="0" borderId="0" xfId="0" applyFont="1"/>
    <xf numFmtId="0" fontId="37" fillId="0" borderId="0" xfId="0" applyFont="1"/>
    <xf numFmtId="0" fontId="37" fillId="0" borderId="0" xfId="0" applyFont="1" applyAlignment="1">
      <alignment horizontal="right"/>
    </xf>
    <xf numFmtId="0" fontId="37" fillId="5" borderId="7" xfId="0" applyFont="1" applyFill="1" applyBorder="1"/>
    <xf numFmtId="167" fontId="37" fillId="0" borderId="24" xfId="13" applyNumberFormat="1" applyFont="1" applyFill="1" applyBorder="1"/>
    <xf numFmtId="167" fontId="37" fillId="0" borderId="0" xfId="13" applyNumberFormat="1" applyFont="1" applyFill="1"/>
    <xf numFmtId="167" fontId="37" fillId="0" borderId="0" xfId="13" applyNumberFormat="1" applyFont="1"/>
    <xf numFmtId="0" fontId="37" fillId="5" borderId="23" xfId="0" applyFont="1" applyFill="1" applyBorder="1"/>
    <xf numFmtId="167" fontId="37" fillId="0" borderId="5" xfId="13" applyNumberFormat="1" applyFont="1" applyFill="1" applyBorder="1"/>
    <xf numFmtId="0" fontId="37" fillId="5" borderId="8" xfId="0" applyFont="1" applyFill="1" applyBorder="1"/>
    <xf numFmtId="10" fontId="37" fillId="0" borderId="25" xfId="13" applyNumberFormat="1" applyFont="1" applyFill="1" applyBorder="1"/>
    <xf numFmtId="0" fontId="37" fillId="0" borderId="0" xfId="0" applyFont="1" applyFill="1"/>
    <xf numFmtId="0" fontId="37" fillId="0" borderId="0" xfId="0" applyFont="1" applyFill="1" applyAlignment="1">
      <alignment horizontal="left"/>
    </xf>
    <xf numFmtId="172" fontId="37" fillId="0" borderId="0" xfId="15" applyNumberFormat="1" applyFont="1" applyFill="1"/>
    <xf numFmtId="173" fontId="37" fillId="0" borderId="0" xfId="14" applyNumberFormat="1" applyFont="1" applyFill="1" applyAlignment="1">
      <alignment horizontal="right"/>
    </xf>
    <xf numFmtId="0" fontId="37" fillId="0" borderId="0" xfId="0" applyFont="1" applyFill="1" applyBorder="1" applyAlignment="1">
      <alignment horizontal="left"/>
    </xf>
    <xf numFmtId="172" fontId="39" fillId="0" borderId="0" xfId="15" applyNumberFormat="1" applyFont="1" applyFill="1" applyBorder="1"/>
    <xf numFmtId="0" fontId="37" fillId="0" borderId="0" xfId="0" applyFont="1" applyFill="1" applyAlignment="1">
      <alignment horizontal="right"/>
    </xf>
    <xf numFmtId="176" fontId="37" fillId="0" borderId="0" xfId="0" applyNumberFormat="1" applyFont="1" applyFill="1"/>
    <xf numFmtId="176" fontId="37" fillId="0" borderId="0" xfId="0" applyNumberFormat="1" applyFont="1" applyFill="1" applyAlignment="1">
      <alignment horizontal="right"/>
    </xf>
    <xf numFmtId="172" fontId="40" fillId="0" borderId="0" xfId="15" applyNumberFormat="1" applyFont="1" applyFill="1"/>
    <xf numFmtId="175" fontId="37" fillId="0" borderId="0" xfId="0" applyNumberFormat="1" applyFont="1" applyFill="1"/>
    <xf numFmtId="175" fontId="37" fillId="0" borderId="0" xfId="0" applyNumberFormat="1" applyFont="1"/>
    <xf numFmtId="0" fontId="41" fillId="0" borderId="0" xfId="0" applyFont="1"/>
    <xf numFmtId="0" fontId="42" fillId="9" borderId="16" xfId="0" applyFont="1" applyFill="1" applyBorder="1"/>
    <xf numFmtId="172" fontId="42" fillId="9" borderId="26" xfId="15" applyNumberFormat="1" applyFont="1" applyFill="1" applyBorder="1"/>
    <xf numFmtId="8" fontId="41" fillId="0" borderId="0" xfId="0" applyNumberFormat="1" applyFont="1"/>
    <xf numFmtId="43" fontId="41" fillId="0" borderId="0" xfId="0" applyNumberFormat="1" applyFont="1"/>
    <xf numFmtId="0" fontId="41" fillId="0" borderId="0" xfId="0" applyFont="1" applyAlignment="1">
      <alignment horizontal="right"/>
    </xf>
    <xf numFmtId="172" fontId="37" fillId="0" borderId="0" xfId="0" applyNumberFormat="1" applyFont="1"/>
    <xf numFmtId="0" fontId="37" fillId="0" borderId="0" xfId="0" applyFont="1" applyFill="1" applyBorder="1" applyAlignment="1">
      <alignment horizontal="left" indent="1"/>
    </xf>
    <xf numFmtId="180" fontId="37" fillId="0" borderId="0" xfId="0" applyNumberFormat="1" applyFont="1"/>
    <xf numFmtId="0" fontId="37" fillId="0" borderId="0" xfId="0" applyFont="1" applyBorder="1"/>
    <xf numFmtId="172" fontId="37" fillId="0" borderId="0" xfId="15" applyNumberFormat="1" applyFont="1" applyBorder="1"/>
    <xf numFmtId="0" fontId="37" fillId="0" borderId="0" xfId="0" applyFont="1" applyBorder="1" applyAlignment="1">
      <alignment horizontal="right"/>
    </xf>
    <xf numFmtId="0" fontId="37" fillId="0" borderId="0" xfId="0" applyFont="1" applyBorder="1" applyAlignment="1">
      <alignment horizontal="left" indent="1"/>
    </xf>
    <xf numFmtId="180" fontId="37" fillId="0" borderId="0" xfId="0" applyNumberFormat="1" applyFont="1" applyBorder="1"/>
    <xf numFmtId="178" fontId="37" fillId="0" borderId="0" xfId="0" applyNumberFormat="1" applyFont="1"/>
    <xf numFmtId="177" fontId="37" fillId="0" borderId="0" xfId="0" applyNumberFormat="1" applyFont="1"/>
    <xf numFmtId="0" fontId="37" fillId="0" borderId="0" xfId="0" applyFont="1" applyAlignment="1">
      <alignment horizontal="center"/>
    </xf>
    <xf numFmtId="179" fontId="37" fillId="0" borderId="0" xfId="15" applyNumberFormat="1" applyFont="1" applyAlignment="1">
      <alignment horizontal="center"/>
    </xf>
    <xf numFmtId="0" fontId="38" fillId="0" borderId="0" xfId="0" applyFont="1" applyBorder="1"/>
    <xf numFmtId="172" fontId="38" fillId="0" borderId="0" xfId="15" applyNumberFormat="1" applyFont="1" applyBorder="1"/>
    <xf numFmtId="0" fontId="38" fillId="0" borderId="0" xfId="0" applyFont="1" applyAlignment="1">
      <alignment horizontal="center"/>
    </xf>
    <xf numFmtId="43" fontId="38" fillId="0" borderId="0" xfId="15" applyFont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 indent="2"/>
    </xf>
    <xf numFmtId="174" fontId="0" fillId="0" borderId="3" xfId="0" applyNumberFormat="1" applyFill="1" applyBorder="1"/>
    <xf numFmtId="10" fontId="8" fillId="0" borderId="0" xfId="6" applyNumberFormat="1" applyFont="1" applyFill="1" applyBorder="1" applyAlignment="1"/>
    <xf numFmtId="164" fontId="8" fillId="0" borderId="0" xfId="5" applyNumberFormat="1" applyFont="1" applyFill="1" applyBorder="1" applyAlignment="1"/>
    <xf numFmtId="0" fontId="0" fillId="0" borderId="0" xfId="0" applyFont="1" applyFill="1" applyAlignment="1">
      <alignment horizontal="left" indent="1"/>
    </xf>
    <xf numFmtId="44" fontId="0" fillId="0" borderId="0" xfId="14" applyFont="1" applyFill="1"/>
    <xf numFmtId="0" fontId="0" fillId="0" borderId="0" xfId="0" applyFont="1" applyFill="1" applyBorder="1" applyAlignment="1">
      <alignment horizontal="left" indent="1"/>
    </xf>
    <xf numFmtId="0" fontId="0" fillId="0" borderId="6" xfId="0" applyFill="1" applyBorder="1"/>
    <xf numFmtId="44" fontId="0" fillId="0" borderId="2" xfId="14" applyFont="1" applyFill="1" applyBorder="1"/>
    <xf numFmtId="175" fontId="0" fillId="0" borderId="0" xfId="0" applyNumberFormat="1" applyFill="1"/>
    <xf numFmtId="169" fontId="0" fillId="0" borderId="0" xfId="0" applyNumberFormat="1" applyFill="1" applyAlignment="1">
      <alignment horizontal="left"/>
    </xf>
    <xf numFmtId="9" fontId="0" fillId="0" borderId="0" xfId="13" applyFont="1" applyFill="1"/>
    <xf numFmtId="9" fontId="0" fillId="0" borderId="0" xfId="0" quotePrefix="1" applyNumberFormat="1" applyFill="1"/>
    <xf numFmtId="9" fontId="0" fillId="0" borderId="0" xfId="0" applyNumberFormat="1" applyFill="1"/>
    <xf numFmtId="175" fontId="0" fillId="0" borderId="0" xfId="0" quotePrefix="1" applyNumberFormat="1" applyFill="1"/>
    <xf numFmtId="175" fontId="25" fillId="0" borderId="0" xfId="0" applyNumberFormat="1" applyFont="1" applyFill="1"/>
    <xf numFmtId="175" fontId="7" fillId="0" borderId="0" xfId="0" applyNumberFormat="1" applyFont="1" applyFill="1"/>
    <xf numFmtId="44" fontId="0" fillId="0" borderId="0" xfId="0" applyNumberFormat="1" applyFill="1"/>
    <xf numFmtId="0" fontId="3" fillId="0" borderId="0" xfId="0" applyFont="1" applyFill="1"/>
    <xf numFmtId="174" fontId="4" fillId="12" borderId="3" xfId="15" applyNumberFormat="1" applyFont="1" applyFill="1" applyBorder="1" applyAlignment="1">
      <alignment horizontal="center" vertical="center"/>
    </xf>
    <xf numFmtId="174" fontId="4" fillId="12" borderId="18" xfId="15" applyNumberFormat="1" applyFont="1" applyFill="1" applyBorder="1" applyAlignment="1">
      <alignment horizontal="center" vertical="center"/>
    </xf>
    <xf numFmtId="174" fontId="4" fillId="12" borderId="3" xfId="0" applyNumberFormat="1" applyFont="1" applyFill="1" applyBorder="1" applyAlignment="1">
      <alignment horizontal="center" vertical="center"/>
    </xf>
    <xf numFmtId="174" fontId="4" fillId="12" borderId="3" xfId="0" applyNumberFormat="1" applyFont="1" applyFill="1" applyBorder="1" applyAlignment="1">
      <alignment horizontal="left" vertical="center" indent="1"/>
    </xf>
    <xf numFmtId="44" fontId="0" fillId="12" borderId="0" xfId="14" applyFont="1" applyFill="1"/>
    <xf numFmtId="0" fontId="0" fillId="12" borderId="0" xfId="0" applyFill="1"/>
    <xf numFmtId="172" fontId="10" fillId="12" borderId="2" xfId="0" applyNumberFormat="1" applyFont="1" applyFill="1" applyBorder="1"/>
    <xf numFmtId="172" fontId="10" fillId="12" borderId="2" xfId="15" applyNumberFormat="1" applyFont="1" applyFill="1" applyBorder="1"/>
    <xf numFmtId="44" fontId="0" fillId="12" borderId="0" xfId="0" applyNumberFormat="1" applyFill="1" applyAlignment="1">
      <alignment horizontal="center"/>
    </xf>
    <xf numFmtId="3" fontId="0" fillId="12" borderId="0" xfId="0" applyNumberFormat="1" applyFill="1" applyAlignment="1">
      <alignment horizontal="center"/>
    </xf>
    <xf numFmtId="42" fontId="0" fillId="12" borderId="0" xfId="0" applyNumberFormat="1" applyFill="1" applyAlignment="1">
      <alignment horizontal="center"/>
    </xf>
    <xf numFmtId="0" fontId="0" fillId="12" borderId="0" xfId="0" applyFill="1" applyAlignment="1">
      <alignment horizontal="center"/>
    </xf>
    <xf numFmtId="42" fontId="22" fillId="12" borderId="0" xfId="0" applyNumberFormat="1" applyFont="1" applyFill="1" applyAlignment="1">
      <alignment horizontal="right"/>
    </xf>
    <xf numFmtId="42" fontId="0" fillId="12" borderId="0" xfId="0" applyNumberFormat="1" applyFill="1" applyAlignment="1">
      <alignment horizontal="right"/>
    </xf>
    <xf numFmtId="42" fontId="0" fillId="12" borderId="0" xfId="0" applyNumberFormat="1" applyFill="1"/>
    <xf numFmtId="0" fontId="28" fillId="0" borderId="0" xfId="0" applyFont="1" applyAlignment="1">
      <alignment horizontal="left"/>
    </xf>
    <xf numFmtId="0" fontId="22" fillId="11" borderId="0" xfId="0" applyFont="1" applyFill="1" applyAlignment="1">
      <alignment horizontal="right"/>
    </xf>
    <xf numFmtId="0" fontId="22" fillId="8" borderId="0" xfId="0" applyFont="1" applyFill="1" applyAlignment="1">
      <alignment horizontal="right"/>
    </xf>
    <xf numFmtId="42" fontId="22" fillId="12" borderId="3" xfId="0" applyNumberFormat="1" applyFont="1" applyFill="1" applyBorder="1" applyAlignment="1">
      <alignment horizontal="center"/>
    </xf>
  </cellXfs>
  <cellStyles count="28">
    <cellStyle name="Comma" xfId="15" builtinId="3"/>
    <cellStyle name="Comma 2" xfId="5" xr:uid="{00000000-0005-0000-0000-000001000000}"/>
    <cellStyle name="Comma 3" xfId="10" xr:uid="{00000000-0005-0000-0000-000002000000}"/>
    <cellStyle name="Currency" xfId="14" builtinId="4"/>
    <cellStyle name="Currency 2" xfId="7" xr:uid="{00000000-0005-0000-0000-000004000000}"/>
    <cellStyle name="Currency 3" xfId="8" xr:uid="{00000000-0005-0000-0000-000005000000}"/>
    <cellStyle name="Hyperlink" xfId="12" builtinId="8"/>
    <cellStyle name="Hyperlink 2" xfId="16" xr:uid="{00000000-0005-0000-0000-000007000000}"/>
    <cellStyle name="Normal" xfId="0" builtinId="0"/>
    <cellStyle name="Normal 2" xfId="3" xr:uid="{00000000-0005-0000-0000-000009000000}"/>
    <cellStyle name="Normal 2 2" xfId="18" xr:uid="{00000000-0005-0000-0000-00000A000000}"/>
    <cellStyle name="Normal 2 3" xfId="26" xr:uid="{00000000-0005-0000-0000-00000B000000}"/>
    <cellStyle name="Normal 3" xfId="4" xr:uid="{00000000-0005-0000-0000-00000C000000}"/>
    <cellStyle name="Normal 3 2" xfId="19" xr:uid="{00000000-0005-0000-0000-00000D000000}"/>
    <cellStyle name="Normal 3 3" xfId="25" xr:uid="{00000000-0005-0000-0000-00000E000000}"/>
    <cellStyle name="Normal 4" xfId="17" xr:uid="{00000000-0005-0000-0000-00000F000000}"/>
    <cellStyle name="Normal 4 2" xfId="20" xr:uid="{00000000-0005-0000-0000-000010000000}"/>
    <cellStyle name="Normal 4 3" xfId="22" xr:uid="{00000000-0005-0000-0000-000011000000}"/>
    <cellStyle name="Normal 5" xfId="21" xr:uid="{00000000-0005-0000-0000-000012000000}"/>
    <cellStyle name="Normal 6" xfId="23" xr:uid="{00000000-0005-0000-0000-000013000000}"/>
    <cellStyle name="Normal 6 2" xfId="1" xr:uid="{00000000-0005-0000-0000-000014000000}"/>
    <cellStyle name="Normal 6 2 2" xfId="2" xr:uid="{00000000-0005-0000-0000-000015000000}"/>
    <cellStyle name="Normal 7" xfId="24" xr:uid="{00000000-0005-0000-0000-000016000000}"/>
    <cellStyle name="Normal 8" xfId="11" xr:uid="{00000000-0005-0000-0000-000017000000}"/>
    <cellStyle name="Normal 9" xfId="27" xr:uid="{00000000-0005-0000-0000-000018000000}"/>
    <cellStyle name="Percent" xfId="13" builtinId="5"/>
    <cellStyle name="Percent 2" xfId="6" xr:uid="{00000000-0005-0000-0000-00001A000000}"/>
    <cellStyle name="Percent 3" xfId="9" xr:uid="{00000000-0005-0000-0000-00001B000000}"/>
  </cellStyles>
  <dxfs count="0"/>
  <tableStyles count="0" defaultTableStyle="TableStyleMedium2" defaultPivotStyle="PivotStyleLight16"/>
  <colors>
    <mruColors>
      <color rgb="FFFFFF66"/>
      <color rgb="FFFFFF99"/>
      <color rgb="FF0000FF"/>
      <color rgb="FFFF7C80"/>
      <color rgb="FFFFFFCC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office.accenture.com/224-400/Aurora/Forecasts/Y2016H2/Base/Results/Published/Integrated_Price_Forecast_Y2016H1_Base_PTC_201610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nter.carey\OneDrive%20-%20Accenture\Desktop\Project%20Work\AEP\Accelerators\Modeling\3a_NG_AMI_ContinuationProject_UpdatedModel_withRevised_IS_Costs_DRAFT_v53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gulatory%20Strategy\AMR%20to%20AMI%20Strategy\KPCo%202021%20AMI%20Filing\KPC%20AMI%20CPCN%20NPV_21-8-26_DRAF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office.accenture.com/224-400/Aurora/Forecasts/Y2016H2/Base/Results/Integrated_Price_Forecast_Y2016H1_Base_PTC_20161012_updatelink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>
        <row r="2">
          <cell r="T2" t="str">
            <v>Fuel Labels</v>
          </cell>
        </row>
      </sheetData>
      <sheetData sheetId="3"/>
      <sheetData sheetId="4"/>
      <sheetData sheetId="5"/>
      <sheetData sheetId="6">
        <row r="2">
          <cell r="B2" t="str">
            <v>Lookup</v>
          </cell>
          <cell r="F2" t="str">
            <v>Lookup</v>
          </cell>
          <cell r="G2" t="str">
            <v>Annual Inflation Factors</v>
          </cell>
          <cell r="I2" t="str">
            <v>Cumulative</v>
          </cell>
          <cell r="M2">
            <v>2015</v>
          </cell>
        </row>
        <row r="3">
          <cell r="F3">
            <v>2011</v>
          </cell>
          <cell r="G3">
            <v>2010</v>
          </cell>
          <cell r="H3">
            <v>1.6</v>
          </cell>
          <cell r="I3">
            <v>1</v>
          </cell>
          <cell r="M3" t="str">
            <v>Y2015H1_Base</v>
          </cell>
        </row>
        <row r="4">
          <cell r="F4">
            <v>2012</v>
          </cell>
          <cell r="G4">
            <v>2011</v>
          </cell>
          <cell r="H4">
            <v>3.1</v>
          </cell>
          <cell r="I4">
            <v>1.0309999999999999</v>
          </cell>
        </row>
        <row r="5">
          <cell r="F5">
            <v>2013</v>
          </cell>
          <cell r="G5">
            <v>2012</v>
          </cell>
          <cell r="H5">
            <v>2.1</v>
          </cell>
          <cell r="I5">
            <v>1.0526509999999998</v>
          </cell>
        </row>
        <row r="6">
          <cell r="F6">
            <v>2014</v>
          </cell>
          <cell r="G6">
            <v>2013</v>
          </cell>
          <cell r="H6">
            <v>1.5</v>
          </cell>
          <cell r="I6">
            <v>1</v>
          </cell>
        </row>
        <row r="7">
          <cell r="F7">
            <v>2015</v>
          </cell>
          <cell r="G7">
            <v>2014</v>
          </cell>
          <cell r="H7">
            <v>1.6</v>
          </cell>
          <cell r="I7">
            <v>1</v>
          </cell>
        </row>
        <row r="8">
          <cell r="F8">
            <v>2016</v>
          </cell>
          <cell r="G8">
            <v>2015</v>
          </cell>
          <cell r="H8">
            <v>0.7</v>
          </cell>
          <cell r="I8">
            <v>1.0069999999999999</v>
          </cell>
        </row>
        <row r="9">
          <cell r="F9">
            <v>2017</v>
          </cell>
          <cell r="G9">
            <v>2016</v>
          </cell>
          <cell r="H9">
            <v>2.5</v>
          </cell>
          <cell r="I9">
            <v>1.0321749999999998</v>
          </cell>
        </row>
        <row r="10">
          <cell r="F10">
            <v>2018</v>
          </cell>
          <cell r="G10">
            <v>2017</v>
          </cell>
          <cell r="H10">
            <v>2.6</v>
          </cell>
          <cell r="I10">
            <v>1.0590115499999999</v>
          </cell>
        </row>
        <row r="11">
          <cell r="F11">
            <v>2019</v>
          </cell>
          <cell r="G11">
            <v>2018</v>
          </cell>
          <cell r="H11">
            <v>2.7</v>
          </cell>
          <cell r="I11">
            <v>1.0876048618499998</v>
          </cell>
        </row>
        <row r="12">
          <cell r="F12">
            <v>2020</v>
          </cell>
          <cell r="G12">
            <v>2019</v>
          </cell>
          <cell r="H12">
            <v>2.6</v>
          </cell>
          <cell r="I12">
            <v>1.1158825882580998</v>
          </cell>
        </row>
        <row r="13">
          <cell r="F13">
            <v>2021</v>
          </cell>
          <cell r="G13">
            <v>2020</v>
          </cell>
          <cell r="H13">
            <v>2.2999999999999998</v>
          </cell>
          <cell r="I13">
            <v>1.1415478877880361</v>
          </cell>
        </row>
        <row r="14">
          <cell r="F14">
            <v>2022</v>
          </cell>
          <cell r="G14">
            <v>2021</v>
          </cell>
          <cell r="H14">
            <v>2.2000000000000002</v>
          </cell>
          <cell r="I14">
            <v>1.1666619413193728</v>
          </cell>
        </row>
        <row r="15">
          <cell r="F15">
            <v>2023</v>
          </cell>
          <cell r="G15">
            <v>2022</v>
          </cell>
          <cell r="H15">
            <v>2.2000000000000002</v>
          </cell>
          <cell r="I15">
            <v>1.1923285040283991</v>
          </cell>
        </row>
        <row r="16">
          <cell r="F16">
            <v>2024</v>
          </cell>
          <cell r="G16">
            <v>2023</v>
          </cell>
          <cell r="H16">
            <v>2.1</v>
          </cell>
          <cell r="I16">
            <v>1.2173674026129953</v>
          </cell>
        </row>
        <row r="17">
          <cell r="F17">
            <v>2025</v>
          </cell>
          <cell r="G17">
            <v>2024</v>
          </cell>
          <cell r="H17">
            <v>2.1</v>
          </cell>
          <cell r="I17">
            <v>1.2429321180678681</v>
          </cell>
        </row>
        <row r="18">
          <cell r="F18">
            <v>2026</v>
          </cell>
          <cell r="G18">
            <v>2025</v>
          </cell>
          <cell r="H18">
            <v>2.1</v>
          </cell>
          <cell r="I18">
            <v>1.2690336925472931</v>
          </cell>
        </row>
        <row r="19">
          <cell r="F19">
            <v>2027</v>
          </cell>
          <cell r="G19">
            <v>2026</v>
          </cell>
          <cell r="H19">
            <v>2</v>
          </cell>
          <cell r="I19">
            <v>1.294414366398239</v>
          </cell>
        </row>
        <row r="20">
          <cell r="F20">
            <v>2028</v>
          </cell>
          <cell r="G20">
            <v>2027</v>
          </cell>
          <cell r="H20">
            <v>2</v>
          </cell>
          <cell r="I20">
            <v>1.3203026537262039</v>
          </cell>
        </row>
        <row r="21">
          <cell r="F21">
            <v>2029</v>
          </cell>
          <cell r="G21">
            <v>2028</v>
          </cell>
          <cell r="H21">
            <v>2</v>
          </cell>
          <cell r="I21">
            <v>1.346708706800728</v>
          </cell>
        </row>
        <row r="22">
          <cell r="F22">
            <v>2030</v>
          </cell>
          <cell r="G22">
            <v>2029</v>
          </cell>
          <cell r="H22">
            <v>2</v>
          </cell>
          <cell r="I22">
            <v>1.3736428809367425</v>
          </cell>
        </row>
        <row r="23">
          <cell r="F23">
            <v>2031</v>
          </cell>
          <cell r="G23">
            <v>2030</v>
          </cell>
          <cell r="H23">
            <v>2</v>
          </cell>
          <cell r="I23">
            <v>1.4011157385554773</v>
          </cell>
        </row>
        <row r="24">
          <cell r="F24">
            <v>2032</v>
          </cell>
          <cell r="G24">
            <v>2031</v>
          </cell>
          <cell r="H24">
            <v>2</v>
          </cell>
          <cell r="I24">
            <v>1.4291380533265869</v>
          </cell>
        </row>
        <row r="25">
          <cell r="F25">
            <v>2033</v>
          </cell>
          <cell r="G25">
            <v>2032</v>
          </cell>
          <cell r="H25">
            <v>2</v>
          </cell>
          <cell r="I25">
            <v>1.4577208143931186</v>
          </cell>
        </row>
        <row r="26">
          <cell r="F26">
            <v>2034</v>
          </cell>
          <cell r="G26">
            <v>2033</v>
          </cell>
          <cell r="H26">
            <v>1.9</v>
          </cell>
          <cell r="I26">
            <v>1.4854175098665878</v>
          </cell>
        </row>
        <row r="27">
          <cell r="F27">
            <v>2035</v>
          </cell>
          <cell r="G27">
            <v>2034</v>
          </cell>
          <cell r="H27">
            <v>1.9</v>
          </cell>
          <cell r="I27">
            <v>1.5136404425540528</v>
          </cell>
        </row>
        <row r="28">
          <cell r="F28">
            <v>2036</v>
          </cell>
          <cell r="G28">
            <v>2035</v>
          </cell>
          <cell r="H28">
            <v>2</v>
          </cell>
          <cell r="I28">
            <v>1.5439132514051339</v>
          </cell>
        </row>
        <row r="29">
          <cell r="F29">
            <v>2037</v>
          </cell>
          <cell r="G29">
            <v>2036</v>
          </cell>
          <cell r="H29">
            <v>2</v>
          </cell>
          <cell r="I29">
            <v>1.5747915164332367</v>
          </cell>
        </row>
        <row r="30">
          <cell r="F30">
            <v>2038</v>
          </cell>
          <cell r="G30">
            <v>2037</v>
          </cell>
          <cell r="H30">
            <v>2</v>
          </cell>
          <cell r="I30">
            <v>1.6062873467619014</v>
          </cell>
        </row>
        <row r="31">
          <cell r="F31">
            <v>2039</v>
          </cell>
          <cell r="G31">
            <v>2038</v>
          </cell>
          <cell r="H31">
            <v>1.9</v>
          </cell>
          <cell r="I31">
            <v>1.6368068063503773</v>
          </cell>
        </row>
        <row r="32">
          <cell r="F32">
            <v>2040</v>
          </cell>
          <cell r="G32">
            <v>2039</v>
          </cell>
          <cell r="H32">
            <v>1.9</v>
          </cell>
          <cell r="I32">
            <v>1.6679061356710343</v>
          </cell>
        </row>
        <row r="33">
          <cell r="F33">
            <v>2041</v>
          </cell>
          <cell r="G33">
            <v>2040</v>
          </cell>
          <cell r="H33">
            <v>1.9</v>
          </cell>
          <cell r="I33">
            <v>1.6995963522487838</v>
          </cell>
        </row>
        <row r="34">
          <cell r="F34">
            <v>2042</v>
          </cell>
          <cell r="G34">
            <v>2041</v>
          </cell>
          <cell r="H34">
            <v>1.9</v>
          </cell>
          <cell r="I34">
            <v>1.7318886829415105</v>
          </cell>
        </row>
        <row r="35">
          <cell r="F35">
            <v>2043</v>
          </cell>
          <cell r="G35">
            <v>2042</v>
          </cell>
          <cell r="H35">
            <v>1.9</v>
          </cell>
          <cell r="I35">
            <v>1.7647945679173991</v>
          </cell>
        </row>
        <row r="36">
          <cell r="F36">
            <v>2044</v>
          </cell>
          <cell r="G36">
            <v>2043</v>
          </cell>
          <cell r="H36">
            <v>1.8</v>
          </cell>
          <cell r="I36">
            <v>1.7965608701399123</v>
          </cell>
        </row>
        <row r="37">
          <cell r="F37">
            <v>2045</v>
          </cell>
          <cell r="G37">
            <v>2044</v>
          </cell>
          <cell r="H37">
            <v>1.8</v>
          </cell>
          <cell r="I37">
            <v>1.8288989658024308</v>
          </cell>
        </row>
        <row r="38">
          <cell r="F38">
            <v>2046</v>
          </cell>
          <cell r="G38">
            <v>2045</v>
          </cell>
          <cell r="H38">
            <v>1.8</v>
          </cell>
          <cell r="I38">
            <v>1.8618191471868746</v>
          </cell>
        </row>
        <row r="39">
          <cell r="F39">
            <v>2047</v>
          </cell>
          <cell r="G39">
            <v>2046</v>
          </cell>
          <cell r="H39">
            <v>1.8</v>
          </cell>
          <cell r="I39">
            <v>1.8953318918362383</v>
          </cell>
        </row>
        <row r="40">
          <cell r="F40">
            <v>1</v>
          </cell>
          <cell r="G40">
            <v>0</v>
          </cell>
          <cell r="H40">
            <v>1.8</v>
          </cell>
          <cell r="I40">
            <v>1.9294478658892906</v>
          </cell>
        </row>
        <row r="41">
          <cell r="F41">
            <v>1</v>
          </cell>
          <cell r="G41">
            <v>0</v>
          </cell>
          <cell r="H41">
            <v>1.8</v>
          </cell>
          <cell r="I41">
            <v>1.964177927475298</v>
          </cell>
        </row>
      </sheetData>
      <sheetData sheetId="7">
        <row r="3">
          <cell r="S3" t="str">
            <v>Henry Hub</v>
          </cell>
        </row>
      </sheetData>
      <sheetData sheetId="8">
        <row r="6">
          <cell r="J6" t="str">
            <v>CAPP Compliance/2016</v>
          </cell>
        </row>
      </sheetData>
      <sheetData sheetId="9">
        <row r="63">
          <cell r="B63">
            <v>34.597206115722656</v>
          </cell>
        </row>
      </sheetData>
      <sheetData sheetId="10">
        <row r="104">
          <cell r="A104">
            <v>2007</v>
          </cell>
          <cell r="B104" t="str">
            <v>NOx Price 2007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910</v>
          </cell>
          <cell r="H104" t="str">
            <v>749</v>
          </cell>
          <cell r="I104" t="str">
            <v>609</v>
          </cell>
          <cell r="J104" t="str">
            <v>562</v>
          </cell>
          <cell r="K104" t="str">
            <v>674</v>
          </cell>
          <cell r="L104" t="str">
            <v>0</v>
          </cell>
          <cell r="M104" t="str">
            <v>0</v>
          </cell>
          <cell r="N104" t="str">
            <v>0</v>
          </cell>
        </row>
        <row r="105">
          <cell r="A105">
            <v>2008</v>
          </cell>
          <cell r="B105" t="str">
            <v>NOx Price 2008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650</v>
          </cell>
          <cell r="H105" t="str">
            <v>650</v>
          </cell>
          <cell r="I105" t="str">
            <v>650</v>
          </cell>
          <cell r="J105" t="str">
            <v>650</v>
          </cell>
          <cell r="K105" t="str">
            <v>650</v>
          </cell>
          <cell r="L105" t="str">
            <v>0</v>
          </cell>
          <cell r="M105" t="str">
            <v>0</v>
          </cell>
          <cell r="N105" t="str">
            <v>0</v>
          </cell>
        </row>
        <row r="106">
          <cell r="A106">
            <v>2009</v>
          </cell>
          <cell r="B106" t="str">
            <v>NOx2009Summer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e">
            <v>#N/A</v>
          </cell>
          <cell r="I106" t="e">
            <v>#N/A</v>
          </cell>
          <cell r="J106" t="e">
            <v>#N/A</v>
          </cell>
          <cell r="K106" t="e">
            <v>#N/A</v>
          </cell>
          <cell r="L106" t="e">
            <v>#N/A</v>
          </cell>
          <cell r="M106" t="e">
            <v>#N/A</v>
          </cell>
          <cell r="N106" t="e">
            <v>#N/A</v>
          </cell>
        </row>
        <row r="107">
          <cell r="A107">
            <v>2010</v>
          </cell>
          <cell r="B107" t="str">
            <v>NOx2010Summer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</row>
        <row r="108">
          <cell r="A108">
            <v>2011</v>
          </cell>
          <cell r="B108" t="str">
            <v>NOx2011Summer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e">
            <v>#N/A</v>
          </cell>
          <cell r="I108" t="e">
            <v>#N/A</v>
          </cell>
          <cell r="J108" t="e">
            <v>#N/A</v>
          </cell>
          <cell r="K108" t="e">
            <v>#N/A</v>
          </cell>
          <cell r="L108" t="e">
            <v>#N/A</v>
          </cell>
          <cell r="M108" t="e">
            <v>#N/A</v>
          </cell>
          <cell r="N108" t="e">
            <v>#N/A</v>
          </cell>
        </row>
        <row r="109">
          <cell r="A109">
            <v>2012</v>
          </cell>
          <cell r="B109" t="str">
            <v>NOx2012Summer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</row>
        <row r="110">
          <cell r="A110">
            <v>2013</v>
          </cell>
          <cell r="B110" t="str">
            <v>NOx2013Summer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e">
            <v>#N/A</v>
          </cell>
          <cell r="I110" t="e">
            <v>#N/A</v>
          </cell>
          <cell r="J110" t="e">
            <v>#N/A</v>
          </cell>
          <cell r="K110" t="e">
            <v>#N/A</v>
          </cell>
          <cell r="L110" t="e">
            <v>#N/A</v>
          </cell>
          <cell r="M110" t="e">
            <v>#N/A</v>
          </cell>
          <cell r="N110" t="e">
            <v>#N/A</v>
          </cell>
        </row>
        <row r="111">
          <cell r="A111">
            <v>2014</v>
          </cell>
          <cell r="B111" t="str">
            <v>NOx2014Summer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e">
            <v>#N/A</v>
          </cell>
          <cell r="I111" t="e">
            <v>#N/A</v>
          </cell>
          <cell r="J111" t="e">
            <v>#N/A</v>
          </cell>
          <cell r="K111" t="e">
            <v>#N/A</v>
          </cell>
          <cell r="L111" t="e">
            <v>#N/A</v>
          </cell>
          <cell r="M111" t="e">
            <v>#N/A</v>
          </cell>
          <cell r="N111" t="e">
            <v>#N/A</v>
          </cell>
        </row>
        <row r="112">
          <cell r="A112">
            <v>2015</v>
          </cell>
          <cell r="B112" t="str">
            <v>NOx2015Summer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</row>
        <row r="113">
          <cell r="A113">
            <v>2016</v>
          </cell>
          <cell r="B113" t="str">
            <v>NOx2016Summer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e">
            <v>#N/A</v>
          </cell>
          <cell r="I113" t="e">
            <v>#N/A</v>
          </cell>
          <cell r="J113" t="e">
            <v>#N/A</v>
          </cell>
          <cell r="K113" t="e">
            <v>#N/A</v>
          </cell>
          <cell r="L113" t="e">
            <v>#N/A</v>
          </cell>
          <cell r="M113" t="e">
            <v>#N/A</v>
          </cell>
          <cell r="N113" t="e">
            <v>#N/A</v>
          </cell>
        </row>
        <row r="114">
          <cell r="A114">
            <v>2017</v>
          </cell>
          <cell r="B114" t="str">
            <v>NOx2017Summer</v>
          </cell>
          <cell r="C114" t="e">
            <v>#N/A</v>
          </cell>
          <cell r="D114" t="e">
            <v>#N/A</v>
          </cell>
          <cell r="E114" t="e">
            <v>#N/A</v>
          </cell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</row>
        <row r="115">
          <cell r="A115">
            <v>2018</v>
          </cell>
          <cell r="B115" t="str">
            <v>NOx2018Summer</v>
          </cell>
          <cell r="C115" t="e">
            <v>#N/A</v>
          </cell>
          <cell r="D115" t="e">
            <v>#N/A</v>
          </cell>
          <cell r="E115" t="e">
            <v>#N/A</v>
          </cell>
          <cell r="F115" t="e">
            <v>#N/A</v>
          </cell>
          <cell r="G115" t="e">
            <v>#N/A</v>
          </cell>
          <cell r="H115" t="e">
            <v>#N/A</v>
          </cell>
          <cell r="I115" t="e">
            <v>#N/A</v>
          </cell>
          <cell r="J115" t="e">
            <v>#N/A</v>
          </cell>
          <cell r="K115" t="e">
            <v>#N/A</v>
          </cell>
          <cell r="L115" t="e">
            <v>#N/A</v>
          </cell>
          <cell r="M115" t="e">
            <v>#N/A</v>
          </cell>
          <cell r="N115" t="e">
            <v>#N/A</v>
          </cell>
        </row>
        <row r="116">
          <cell r="A116">
            <v>2019</v>
          </cell>
          <cell r="B116" t="str">
            <v>NOx2019Summer</v>
          </cell>
          <cell r="C116" t="e">
            <v>#N/A</v>
          </cell>
          <cell r="D116" t="e">
            <v>#N/A</v>
          </cell>
          <cell r="E116" t="e">
            <v>#N/A</v>
          </cell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</row>
        <row r="117">
          <cell r="A117">
            <v>2020</v>
          </cell>
          <cell r="B117" t="str">
            <v>NOx2020Summer</v>
          </cell>
          <cell r="C117" t="e">
            <v>#N/A</v>
          </cell>
          <cell r="D117" t="e">
            <v>#N/A</v>
          </cell>
          <cell r="E117" t="e">
            <v>#N/A</v>
          </cell>
          <cell r="F117" t="e">
            <v>#N/A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 t="e">
            <v>#N/A</v>
          </cell>
          <cell r="M117" t="e">
            <v>#N/A</v>
          </cell>
          <cell r="N117" t="e">
            <v>#N/A</v>
          </cell>
        </row>
        <row r="118">
          <cell r="A118">
            <v>2021</v>
          </cell>
          <cell r="B118" t="str">
            <v>NOx2021Summer</v>
          </cell>
          <cell r="C118" t="e">
            <v>#N/A</v>
          </cell>
          <cell r="D118" t="e">
            <v>#N/A</v>
          </cell>
          <cell r="E118" t="e">
            <v>#N/A</v>
          </cell>
          <cell r="F118" t="e">
            <v>#N/A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 t="e">
            <v>#N/A</v>
          </cell>
          <cell r="M118" t="e">
            <v>#N/A</v>
          </cell>
          <cell r="N118" t="e">
            <v>#N/A</v>
          </cell>
        </row>
        <row r="119">
          <cell r="A119">
            <v>2022</v>
          </cell>
          <cell r="B119" t="str">
            <v>NOx2022Summer</v>
          </cell>
          <cell r="C119" t="e">
            <v>#N/A</v>
          </cell>
          <cell r="D119" t="e">
            <v>#N/A</v>
          </cell>
          <cell r="E119" t="e">
            <v>#N/A</v>
          </cell>
          <cell r="F119" t="e">
            <v>#N/A</v>
          </cell>
          <cell r="G119" t="e">
            <v>#N/A</v>
          </cell>
          <cell r="H119" t="e">
            <v>#N/A</v>
          </cell>
          <cell r="I119" t="e">
            <v>#N/A</v>
          </cell>
          <cell r="J119" t="e">
            <v>#N/A</v>
          </cell>
          <cell r="K119" t="e">
            <v>#N/A</v>
          </cell>
          <cell r="L119" t="e">
            <v>#N/A</v>
          </cell>
          <cell r="M119" t="e">
            <v>#N/A</v>
          </cell>
          <cell r="N119" t="e">
            <v>#N/A</v>
          </cell>
        </row>
        <row r="120">
          <cell r="A120">
            <v>2023</v>
          </cell>
          <cell r="B120" t="str">
            <v>NOx2023Summer</v>
          </cell>
          <cell r="C120" t="e">
            <v>#N/A</v>
          </cell>
          <cell r="D120" t="e">
            <v>#N/A</v>
          </cell>
          <cell r="E120" t="e">
            <v>#N/A</v>
          </cell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</row>
        <row r="121">
          <cell r="A121">
            <v>2024</v>
          </cell>
          <cell r="B121" t="str">
            <v>NOx2024Summer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2025</v>
          </cell>
          <cell r="B122" t="str">
            <v>NOx2025Summer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5">
          <cell r="A125">
            <v>2009</v>
          </cell>
          <cell r="B125" t="str">
            <v>NOx2009Annual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e">
            <v>#N/A</v>
          </cell>
          <cell r="I125" t="e">
            <v>#N/A</v>
          </cell>
          <cell r="J125" t="e">
            <v>#N/A</v>
          </cell>
          <cell r="K125" t="e">
            <v>#N/A</v>
          </cell>
          <cell r="L125" t="e">
            <v>#N/A</v>
          </cell>
          <cell r="M125" t="e">
            <v>#N/A</v>
          </cell>
          <cell r="N125" t="e">
            <v>#N/A</v>
          </cell>
        </row>
        <row r="126">
          <cell r="A126">
            <v>2010</v>
          </cell>
          <cell r="B126" t="str">
            <v>NOx2010Annual</v>
          </cell>
          <cell r="C126" t="e">
            <v>#N/A</v>
          </cell>
          <cell r="D126" t="e">
            <v>#N/A</v>
          </cell>
          <cell r="E126" t="e">
            <v>#N/A</v>
          </cell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</row>
        <row r="127">
          <cell r="A127">
            <v>2011</v>
          </cell>
          <cell r="B127" t="str">
            <v>NOx2011Annual</v>
          </cell>
          <cell r="C127" t="e">
            <v>#N/A</v>
          </cell>
          <cell r="D127" t="e">
            <v>#N/A</v>
          </cell>
          <cell r="E127" t="e">
            <v>#N/A</v>
          </cell>
          <cell r="F127" t="e">
            <v>#N/A</v>
          </cell>
          <cell r="G127" t="e">
            <v>#N/A</v>
          </cell>
          <cell r="H127" t="e">
            <v>#N/A</v>
          </cell>
          <cell r="I127" t="e">
            <v>#N/A</v>
          </cell>
          <cell r="J127" t="e">
            <v>#N/A</v>
          </cell>
          <cell r="K127" t="e">
            <v>#N/A</v>
          </cell>
          <cell r="L127" t="e">
            <v>#N/A</v>
          </cell>
          <cell r="M127" t="e">
            <v>#N/A</v>
          </cell>
          <cell r="N127" t="e">
            <v>#N/A</v>
          </cell>
        </row>
        <row r="128">
          <cell r="A128">
            <v>2012</v>
          </cell>
          <cell r="B128" t="str">
            <v>NOx2012Annual</v>
          </cell>
          <cell r="C128" t="e">
            <v>#N/A</v>
          </cell>
          <cell r="D128" t="e">
            <v>#N/A</v>
          </cell>
          <cell r="E128" t="e">
            <v>#N/A</v>
          </cell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</row>
        <row r="129">
          <cell r="A129">
            <v>2013</v>
          </cell>
          <cell r="B129" t="str">
            <v>NOx2013Annual</v>
          </cell>
          <cell r="C129" t="e">
            <v>#N/A</v>
          </cell>
          <cell r="D129" t="e">
            <v>#N/A</v>
          </cell>
          <cell r="E129" t="e">
            <v>#N/A</v>
          </cell>
          <cell r="F129" t="e">
            <v>#N/A</v>
          </cell>
          <cell r="G129" t="e">
            <v>#N/A</v>
          </cell>
          <cell r="H129" t="e">
            <v>#N/A</v>
          </cell>
          <cell r="I129" t="e">
            <v>#N/A</v>
          </cell>
          <cell r="J129" t="e">
            <v>#N/A</v>
          </cell>
          <cell r="K129" t="e">
            <v>#N/A</v>
          </cell>
          <cell r="L129" t="e">
            <v>#N/A</v>
          </cell>
          <cell r="M129" t="e">
            <v>#N/A</v>
          </cell>
          <cell r="N129" t="e">
            <v>#N/A</v>
          </cell>
        </row>
        <row r="130">
          <cell r="A130">
            <v>2014</v>
          </cell>
          <cell r="B130" t="str">
            <v>NOx2014Annual</v>
          </cell>
          <cell r="C130" t="e">
            <v>#N/A</v>
          </cell>
          <cell r="D130" t="e">
            <v>#N/A</v>
          </cell>
          <cell r="E130" t="e">
            <v>#N/A</v>
          </cell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</row>
        <row r="131">
          <cell r="A131">
            <v>2015</v>
          </cell>
          <cell r="B131" t="str">
            <v>NOx2015Annual</v>
          </cell>
          <cell r="C131" t="e">
            <v>#N/A</v>
          </cell>
          <cell r="D131" t="e">
            <v>#N/A</v>
          </cell>
          <cell r="E131" t="e">
            <v>#N/A</v>
          </cell>
          <cell r="F131" t="e">
            <v>#N/A</v>
          </cell>
          <cell r="G131" t="e">
            <v>#N/A</v>
          </cell>
          <cell r="H131" t="e">
            <v>#N/A</v>
          </cell>
          <cell r="I131" t="e">
            <v>#N/A</v>
          </cell>
          <cell r="J131" t="e">
            <v>#N/A</v>
          </cell>
          <cell r="K131" t="e">
            <v>#N/A</v>
          </cell>
          <cell r="L131" t="e">
            <v>#N/A</v>
          </cell>
          <cell r="M131" t="e">
            <v>#N/A</v>
          </cell>
          <cell r="N131" t="e">
            <v>#N/A</v>
          </cell>
        </row>
        <row r="132">
          <cell r="A132">
            <v>2016</v>
          </cell>
          <cell r="B132" t="str">
            <v>NOx2016Annual</v>
          </cell>
          <cell r="C132" t="e">
            <v>#N/A</v>
          </cell>
          <cell r="D132" t="e">
            <v>#N/A</v>
          </cell>
          <cell r="E132" t="e">
            <v>#N/A</v>
          </cell>
          <cell r="F132" t="e">
            <v>#N/A</v>
          </cell>
          <cell r="G132" t="e">
            <v>#N/A</v>
          </cell>
          <cell r="H132" t="e">
            <v>#N/A</v>
          </cell>
          <cell r="I132" t="e">
            <v>#N/A</v>
          </cell>
          <cell r="J132" t="e">
            <v>#N/A</v>
          </cell>
          <cell r="K132" t="e">
            <v>#N/A</v>
          </cell>
          <cell r="L132" t="e">
            <v>#N/A</v>
          </cell>
          <cell r="M132" t="e">
            <v>#N/A</v>
          </cell>
          <cell r="N132" t="e">
            <v>#N/A</v>
          </cell>
        </row>
        <row r="133">
          <cell r="A133">
            <v>2017</v>
          </cell>
          <cell r="B133" t="str">
            <v>NOx2017Annual</v>
          </cell>
          <cell r="C133" t="e">
            <v>#N/A</v>
          </cell>
          <cell r="D133" t="e">
            <v>#N/A</v>
          </cell>
          <cell r="E133" t="e">
            <v>#N/A</v>
          </cell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</row>
        <row r="134">
          <cell r="A134">
            <v>2018</v>
          </cell>
          <cell r="B134" t="str">
            <v>NOx2018Annual</v>
          </cell>
          <cell r="C134" t="e">
            <v>#N/A</v>
          </cell>
          <cell r="D134" t="e">
            <v>#N/A</v>
          </cell>
          <cell r="E134" t="e">
            <v>#N/A</v>
          </cell>
          <cell r="F134" t="e">
            <v>#N/A</v>
          </cell>
          <cell r="G134" t="e">
            <v>#N/A</v>
          </cell>
          <cell r="H134" t="e">
            <v>#N/A</v>
          </cell>
          <cell r="I134" t="e">
            <v>#N/A</v>
          </cell>
          <cell r="J134" t="e">
            <v>#N/A</v>
          </cell>
          <cell r="K134" t="e">
            <v>#N/A</v>
          </cell>
          <cell r="L134" t="e">
            <v>#N/A</v>
          </cell>
          <cell r="M134" t="e">
            <v>#N/A</v>
          </cell>
          <cell r="N134" t="e">
            <v>#N/A</v>
          </cell>
        </row>
        <row r="135">
          <cell r="A135">
            <v>2019</v>
          </cell>
          <cell r="B135" t="str">
            <v>NOx2019Annual</v>
          </cell>
          <cell r="C135" t="e">
            <v>#N/A</v>
          </cell>
          <cell r="D135" t="e">
            <v>#N/A</v>
          </cell>
          <cell r="E135" t="e">
            <v>#N/A</v>
          </cell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</row>
        <row r="136">
          <cell r="A136">
            <v>2020</v>
          </cell>
          <cell r="B136" t="str">
            <v>NOx2020Annual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2021</v>
          </cell>
          <cell r="B137" t="str">
            <v>NOx2021Annual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2022</v>
          </cell>
          <cell r="B138" t="str">
            <v>NOx2022Annual</v>
          </cell>
          <cell r="C138" t="e">
            <v>#N/A</v>
          </cell>
          <cell r="D138" t="e">
            <v>#N/A</v>
          </cell>
          <cell r="E138" t="e">
            <v>#N/A</v>
          </cell>
          <cell r="F138" t="e">
            <v>#N/A</v>
          </cell>
          <cell r="G138" t="e">
            <v>#N/A</v>
          </cell>
          <cell r="H138" t="e">
            <v>#N/A</v>
          </cell>
          <cell r="I138" t="e">
            <v>#N/A</v>
          </cell>
          <cell r="J138" t="e">
            <v>#N/A</v>
          </cell>
          <cell r="K138" t="e">
            <v>#N/A</v>
          </cell>
          <cell r="L138" t="e">
            <v>#N/A</v>
          </cell>
          <cell r="M138" t="e">
            <v>#N/A</v>
          </cell>
          <cell r="N138" t="e">
            <v>#N/A</v>
          </cell>
        </row>
        <row r="139">
          <cell r="A139">
            <v>2023</v>
          </cell>
          <cell r="B139" t="str">
            <v>NOx2023Annual</v>
          </cell>
          <cell r="C139" t="e">
            <v>#N/A</v>
          </cell>
          <cell r="D139" t="e">
            <v>#N/A</v>
          </cell>
          <cell r="E139" t="e">
            <v>#N/A</v>
          </cell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</row>
        <row r="140">
          <cell r="A140">
            <v>2024</v>
          </cell>
          <cell r="B140" t="str">
            <v>NOx2024Annual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2025</v>
          </cell>
          <cell r="B141" t="str">
            <v>NOx2025Annual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4">
          <cell r="A144">
            <v>2009</v>
          </cell>
          <cell r="B144" t="str">
            <v>NOx2009Annual_AEP</v>
          </cell>
          <cell r="C144" t="e">
            <v>#N/A</v>
          </cell>
          <cell r="D144" t="e">
            <v>#N/A</v>
          </cell>
          <cell r="E144" t="e">
            <v>#N/A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K144" t="e">
            <v>#N/A</v>
          </cell>
          <cell r="L144" t="e">
            <v>#N/A</v>
          </cell>
          <cell r="M144" t="e">
            <v>#N/A</v>
          </cell>
          <cell r="N144" t="e">
            <v>#N/A</v>
          </cell>
        </row>
        <row r="145">
          <cell r="A145">
            <v>2010</v>
          </cell>
          <cell r="B145" t="str">
            <v>NOx2010Annual_AEP</v>
          </cell>
          <cell r="C145" t="e">
            <v>#N/A</v>
          </cell>
          <cell r="D145" t="e">
            <v>#N/A</v>
          </cell>
          <cell r="E145" t="e">
            <v>#N/A</v>
          </cell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</row>
        <row r="146">
          <cell r="A146">
            <v>2011</v>
          </cell>
          <cell r="B146" t="str">
            <v>NOx2011Annual_AEP</v>
          </cell>
          <cell r="C146" t="e">
            <v>#N/A</v>
          </cell>
          <cell r="D146" t="e">
            <v>#N/A</v>
          </cell>
          <cell r="E146" t="e">
            <v>#N/A</v>
          </cell>
          <cell r="F146" t="e">
            <v>#N/A</v>
          </cell>
          <cell r="G146" t="e">
            <v>#N/A</v>
          </cell>
          <cell r="H146" t="e">
            <v>#N/A</v>
          </cell>
          <cell r="I146" t="e">
            <v>#N/A</v>
          </cell>
          <cell r="J146" t="e">
            <v>#N/A</v>
          </cell>
          <cell r="K146" t="e">
            <v>#N/A</v>
          </cell>
          <cell r="L146" t="e">
            <v>#N/A</v>
          </cell>
          <cell r="M146" t="e">
            <v>#N/A</v>
          </cell>
          <cell r="N146" t="e">
            <v>#N/A</v>
          </cell>
        </row>
        <row r="147">
          <cell r="A147">
            <v>2012</v>
          </cell>
          <cell r="B147" t="str">
            <v>NOx2012Annual_AEP</v>
          </cell>
          <cell r="C147" t="e">
            <v>#N/A</v>
          </cell>
          <cell r="D147" t="e">
            <v>#N/A</v>
          </cell>
          <cell r="E147" t="e">
            <v>#N/A</v>
          </cell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</row>
        <row r="148">
          <cell r="A148">
            <v>2013</v>
          </cell>
          <cell r="B148" t="str">
            <v>NOx2013Annual_AEP</v>
          </cell>
          <cell r="C148" t="e">
            <v>#N/A</v>
          </cell>
          <cell r="D148" t="e">
            <v>#N/A</v>
          </cell>
          <cell r="E148" t="e">
            <v>#N/A</v>
          </cell>
          <cell r="F148" t="e">
            <v>#N/A</v>
          </cell>
          <cell r="G148" t="e">
            <v>#N/A</v>
          </cell>
          <cell r="H148" t="e">
            <v>#N/A</v>
          </cell>
          <cell r="I148" t="e">
            <v>#N/A</v>
          </cell>
          <cell r="J148" t="e">
            <v>#N/A</v>
          </cell>
          <cell r="K148" t="e">
            <v>#N/A</v>
          </cell>
          <cell r="L148" t="e">
            <v>#N/A</v>
          </cell>
          <cell r="M148" t="e">
            <v>#N/A</v>
          </cell>
          <cell r="N148" t="e">
            <v>#N/A</v>
          </cell>
        </row>
        <row r="149">
          <cell r="A149">
            <v>2014</v>
          </cell>
          <cell r="B149" t="str">
            <v>NOx2014Annual_AEP</v>
          </cell>
          <cell r="C149" t="e">
            <v>#N/A</v>
          </cell>
          <cell r="D149" t="e">
            <v>#N/A</v>
          </cell>
          <cell r="E149" t="e">
            <v>#N/A</v>
          </cell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</row>
        <row r="150">
          <cell r="A150">
            <v>2015</v>
          </cell>
          <cell r="B150" t="str">
            <v>NOx2015Annual_AEP</v>
          </cell>
          <cell r="C150" t="e">
            <v>#N/A</v>
          </cell>
          <cell r="D150" t="e">
            <v>#N/A</v>
          </cell>
          <cell r="E150" t="e">
            <v>#N/A</v>
          </cell>
          <cell r="F150" t="e">
            <v>#N/A</v>
          </cell>
          <cell r="G150" t="e">
            <v>#N/A</v>
          </cell>
          <cell r="H150" t="e">
            <v>#N/A</v>
          </cell>
          <cell r="I150" t="e">
            <v>#N/A</v>
          </cell>
          <cell r="J150" t="e">
            <v>#N/A</v>
          </cell>
          <cell r="K150" t="e">
            <v>#N/A</v>
          </cell>
          <cell r="L150" t="e">
            <v>#N/A</v>
          </cell>
          <cell r="M150" t="e">
            <v>#N/A</v>
          </cell>
          <cell r="N150" t="e">
            <v>#N/A</v>
          </cell>
        </row>
        <row r="151">
          <cell r="A151">
            <v>2016</v>
          </cell>
          <cell r="B151" t="str">
            <v>NOx2016Annual_AEP</v>
          </cell>
          <cell r="C151" t="e">
            <v>#N/A</v>
          </cell>
          <cell r="D151" t="e">
            <v>#N/A</v>
          </cell>
          <cell r="E151" t="e">
            <v>#N/A</v>
          </cell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</row>
        <row r="152">
          <cell r="A152">
            <v>2017</v>
          </cell>
          <cell r="B152" t="str">
            <v>NOx2017Annual_AEP</v>
          </cell>
          <cell r="C152" t="e">
            <v>#N/A</v>
          </cell>
          <cell r="D152" t="e">
            <v>#N/A</v>
          </cell>
          <cell r="E152" t="e">
            <v>#N/A</v>
          </cell>
          <cell r="F152" t="e">
            <v>#N/A</v>
          </cell>
          <cell r="G152" t="e">
            <v>#N/A</v>
          </cell>
          <cell r="H152" t="e">
            <v>#N/A</v>
          </cell>
          <cell r="I152" t="e">
            <v>#N/A</v>
          </cell>
          <cell r="J152" t="e">
            <v>#N/A</v>
          </cell>
          <cell r="K152" t="e">
            <v>#N/A</v>
          </cell>
          <cell r="L152" t="e">
            <v>#N/A</v>
          </cell>
          <cell r="M152" t="e">
            <v>#N/A</v>
          </cell>
          <cell r="N152" t="e">
            <v>#N/A</v>
          </cell>
        </row>
        <row r="153">
          <cell r="A153">
            <v>2018</v>
          </cell>
          <cell r="B153" t="str">
            <v>NOx2018Annual_AEP</v>
          </cell>
          <cell r="C153" t="e">
            <v>#N/A</v>
          </cell>
          <cell r="D153" t="e">
            <v>#N/A</v>
          </cell>
          <cell r="E153" t="e">
            <v>#N/A</v>
          </cell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</row>
        <row r="154">
          <cell r="A154">
            <v>2019</v>
          </cell>
          <cell r="B154" t="str">
            <v>NOx2019Annual_AEP</v>
          </cell>
          <cell r="C154" t="e">
            <v>#N/A</v>
          </cell>
          <cell r="D154" t="e">
            <v>#N/A</v>
          </cell>
          <cell r="E154" t="e">
            <v>#N/A</v>
          </cell>
          <cell r="F154" t="e">
            <v>#N/A</v>
          </cell>
          <cell r="G154" t="e">
            <v>#N/A</v>
          </cell>
          <cell r="H154" t="e">
            <v>#N/A</v>
          </cell>
          <cell r="I154" t="e">
            <v>#N/A</v>
          </cell>
          <cell r="J154" t="e">
            <v>#N/A</v>
          </cell>
          <cell r="K154" t="e">
            <v>#N/A</v>
          </cell>
          <cell r="L154" t="e">
            <v>#N/A</v>
          </cell>
          <cell r="M154" t="e">
            <v>#N/A</v>
          </cell>
          <cell r="N154" t="e">
            <v>#N/A</v>
          </cell>
        </row>
        <row r="155">
          <cell r="A155">
            <v>2020</v>
          </cell>
          <cell r="B155" t="str">
            <v>NOx2020Annual_AEP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2021</v>
          </cell>
          <cell r="B156" t="str">
            <v>NOx2021Annual_AEP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2022</v>
          </cell>
          <cell r="B157" t="str">
            <v>NOx2022Annual_AEP</v>
          </cell>
          <cell r="C157" t="e">
            <v>#N/A</v>
          </cell>
          <cell r="D157" t="e">
            <v>#N/A</v>
          </cell>
          <cell r="E157" t="e">
            <v>#N/A</v>
          </cell>
          <cell r="F157" t="e">
            <v>#N/A</v>
          </cell>
          <cell r="G157" t="e">
            <v>#N/A</v>
          </cell>
          <cell r="H157" t="e">
            <v>#N/A</v>
          </cell>
          <cell r="I157" t="e">
            <v>#N/A</v>
          </cell>
          <cell r="J157" t="e">
            <v>#N/A</v>
          </cell>
          <cell r="K157" t="e">
            <v>#N/A</v>
          </cell>
          <cell r="L157" t="e">
            <v>#N/A</v>
          </cell>
          <cell r="M157" t="e">
            <v>#N/A</v>
          </cell>
          <cell r="N157" t="e">
            <v>#N/A</v>
          </cell>
        </row>
        <row r="158">
          <cell r="A158">
            <v>2023</v>
          </cell>
          <cell r="B158" t="str">
            <v>NOx2023Annual_AEP</v>
          </cell>
          <cell r="C158" t="e">
            <v>#N/A</v>
          </cell>
          <cell r="D158" t="e">
            <v>#N/A</v>
          </cell>
          <cell r="E158" t="e">
            <v>#N/A</v>
          </cell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</row>
        <row r="159">
          <cell r="A159">
            <v>2024</v>
          </cell>
          <cell r="B159" t="str">
            <v>NOx2024Annual_AEP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2025</v>
          </cell>
          <cell r="B160" t="str">
            <v>NOx2025Annual_AEP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97">
          <cell r="A197">
            <v>2007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2008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2009</v>
          </cell>
          <cell r="C199" t="e">
            <v>#N/A</v>
          </cell>
          <cell r="D199" t="e">
            <v>#N/A</v>
          </cell>
          <cell r="E199" t="e">
            <v>#N/A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K199" t="e">
            <v>#N/A</v>
          </cell>
          <cell r="L199" t="e">
            <v>#N/A</v>
          </cell>
          <cell r="M199" t="e">
            <v>#N/A</v>
          </cell>
          <cell r="N199" t="e">
            <v>#N/A</v>
          </cell>
        </row>
        <row r="200">
          <cell r="A200">
            <v>2010</v>
          </cell>
          <cell r="C200" t="e">
            <v>#N/A</v>
          </cell>
          <cell r="D200" t="e">
            <v>#N/A</v>
          </cell>
          <cell r="E200" t="e">
            <v>#N/A</v>
          </cell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</row>
        <row r="201">
          <cell r="A201">
            <v>2011</v>
          </cell>
          <cell r="C201" t="e">
            <v>#N/A</v>
          </cell>
          <cell r="D201" t="e">
            <v>#N/A</v>
          </cell>
          <cell r="E201" t="e">
            <v>#N/A</v>
          </cell>
          <cell r="F201" t="e">
            <v>#N/A</v>
          </cell>
          <cell r="G201" t="e">
            <v>#N/A</v>
          </cell>
          <cell r="H201" t="e">
            <v>#N/A</v>
          </cell>
          <cell r="I201" t="e">
            <v>#N/A</v>
          </cell>
          <cell r="J201" t="e">
            <v>#N/A</v>
          </cell>
          <cell r="K201" t="e">
            <v>#N/A</v>
          </cell>
          <cell r="L201" t="e">
            <v>#N/A</v>
          </cell>
          <cell r="M201" t="e">
            <v>#N/A</v>
          </cell>
          <cell r="N201" t="e">
            <v>#N/A</v>
          </cell>
        </row>
        <row r="202">
          <cell r="A202">
            <v>2012</v>
          </cell>
          <cell r="C202" t="e">
            <v>#N/A</v>
          </cell>
          <cell r="D202" t="e">
            <v>#N/A</v>
          </cell>
          <cell r="E202" t="e">
            <v>#N/A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</row>
        <row r="203">
          <cell r="A203">
            <v>2013</v>
          </cell>
          <cell r="C203" t="e">
            <v>#N/A</v>
          </cell>
          <cell r="D203" t="e">
            <v>#N/A</v>
          </cell>
          <cell r="E203" t="e">
            <v>#N/A</v>
          </cell>
          <cell r="F203" t="e">
            <v>#N/A</v>
          </cell>
          <cell r="G203" t="e">
            <v>#N/A</v>
          </cell>
          <cell r="H203" t="e">
            <v>#N/A</v>
          </cell>
          <cell r="I203" t="e">
            <v>#N/A</v>
          </cell>
          <cell r="J203" t="e">
            <v>#N/A</v>
          </cell>
          <cell r="K203" t="e">
            <v>#N/A</v>
          </cell>
          <cell r="L203" t="e">
            <v>#N/A</v>
          </cell>
          <cell r="M203" t="e">
            <v>#N/A</v>
          </cell>
          <cell r="N203" t="e">
            <v>#N/A</v>
          </cell>
        </row>
        <row r="204">
          <cell r="A204">
            <v>2014</v>
          </cell>
          <cell r="C204" t="e">
            <v>#N/A</v>
          </cell>
          <cell r="D204" t="e">
            <v>#N/A</v>
          </cell>
          <cell r="E204" t="e">
            <v>#N/A</v>
          </cell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</row>
        <row r="205">
          <cell r="A205">
            <v>2015</v>
          </cell>
          <cell r="C205" t="e">
            <v>#N/A</v>
          </cell>
          <cell r="D205" t="e">
            <v>#N/A</v>
          </cell>
          <cell r="E205" t="e">
            <v>#N/A</v>
          </cell>
          <cell r="F205" t="e">
            <v>#N/A</v>
          </cell>
          <cell r="G205" t="e">
            <v>#N/A</v>
          </cell>
          <cell r="H205" t="e">
            <v>#N/A</v>
          </cell>
          <cell r="I205" t="e">
            <v>#N/A</v>
          </cell>
          <cell r="J205" t="e">
            <v>#N/A</v>
          </cell>
          <cell r="K205" t="e">
            <v>#N/A</v>
          </cell>
          <cell r="L205" t="e">
            <v>#N/A</v>
          </cell>
          <cell r="M205" t="e">
            <v>#N/A</v>
          </cell>
          <cell r="N205" t="e">
            <v>#N/A</v>
          </cell>
        </row>
        <row r="206">
          <cell r="A206">
            <v>2016</v>
          </cell>
          <cell r="C206" t="e">
            <v>#N/A</v>
          </cell>
          <cell r="D206" t="e">
            <v>#N/A</v>
          </cell>
          <cell r="E206" t="e">
            <v>#N/A</v>
          </cell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</row>
        <row r="207">
          <cell r="A207">
            <v>2017</v>
          </cell>
          <cell r="C207" t="e">
            <v>#N/A</v>
          </cell>
          <cell r="D207" t="e">
            <v>#N/A</v>
          </cell>
          <cell r="E207" t="e">
            <v>#N/A</v>
          </cell>
          <cell r="F207" t="e">
            <v>#N/A</v>
          </cell>
          <cell r="G207" t="e">
            <v>#N/A</v>
          </cell>
          <cell r="H207" t="e">
            <v>#N/A</v>
          </cell>
          <cell r="I207" t="e">
            <v>#N/A</v>
          </cell>
          <cell r="J207" t="e">
            <v>#N/A</v>
          </cell>
          <cell r="K207" t="e">
            <v>#N/A</v>
          </cell>
          <cell r="L207" t="e">
            <v>#N/A</v>
          </cell>
          <cell r="M207" t="e">
            <v>#N/A</v>
          </cell>
          <cell r="N207" t="e">
            <v>#N/A</v>
          </cell>
        </row>
        <row r="208">
          <cell r="A208">
            <v>2018</v>
          </cell>
          <cell r="C208" t="e">
            <v>#N/A</v>
          </cell>
          <cell r="D208" t="e">
            <v>#N/A</v>
          </cell>
          <cell r="E208" t="e">
            <v>#N/A</v>
          </cell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</row>
        <row r="209">
          <cell r="A209">
            <v>2019</v>
          </cell>
          <cell r="C209" t="e">
            <v>#N/A</v>
          </cell>
          <cell r="D209" t="e">
            <v>#N/A</v>
          </cell>
          <cell r="E209" t="e">
            <v>#N/A</v>
          </cell>
          <cell r="F209" t="e">
            <v>#N/A</v>
          </cell>
          <cell r="G209" t="e">
            <v>#N/A</v>
          </cell>
          <cell r="H209" t="e">
            <v>#N/A</v>
          </cell>
          <cell r="I209" t="e">
            <v>#N/A</v>
          </cell>
          <cell r="J209" t="e">
            <v>#N/A</v>
          </cell>
          <cell r="K209" t="e">
            <v>#N/A</v>
          </cell>
          <cell r="L209" t="e">
            <v>#N/A</v>
          </cell>
          <cell r="M209" t="e">
            <v>#N/A</v>
          </cell>
          <cell r="N209" t="e">
            <v>#N/A</v>
          </cell>
        </row>
        <row r="210">
          <cell r="A210">
            <v>2020</v>
          </cell>
          <cell r="C210" t="e">
            <v>#N/A</v>
          </cell>
          <cell r="D210" t="e">
            <v>#N/A</v>
          </cell>
          <cell r="E210" t="e">
            <v>#N/A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</row>
        <row r="211">
          <cell r="A211">
            <v>2021</v>
          </cell>
          <cell r="C211" t="e">
            <v>#N/A</v>
          </cell>
          <cell r="D211" t="e">
            <v>#N/A</v>
          </cell>
          <cell r="E211" t="e">
            <v>#N/A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  <cell r="J211" t="e">
            <v>#N/A</v>
          </cell>
          <cell r="K211" t="e">
            <v>#N/A</v>
          </cell>
          <cell r="L211" t="e">
            <v>#N/A</v>
          </cell>
          <cell r="M211" t="e">
            <v>#N/A</v>
          </cell>
          <cell r="N211" t="e">
            <v>#N/A</v>
          </cell>
        </row>
        <row r="212">
          <cell r="A212">
            <v>2022</v>
          </cell>
          <cell r="C212" t="e">
            <v>#N/A</v>
          </cell>
          <cell r="D212" t="e">
            <v>#N/A</v>
          </cell>
          <cell r="E212" t="e">
            <v>#N/A</v>
          </cell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</row>
        <row r="213">
          <cell r="A213">
            <v>2023</v>
          </cell>
          <cell r="C213" t="e">
            <v>#N/A</v>
          </cell>
          <cell r="D213" t="e">
            <v>#N/A</v>
          </cell>
          <cell r="E213" t="e">
            <v>#N/A</v>
          </cell>
          <cell r="F213" t="e">
            <v>#N/A</v>
          </cell>
          <cell r="G213" t="e">
            <v>#N/A</v>
          </cell>
          <cell r="H213" t="e">
            <v>#N/A</v>
          </cell>
          <cell r="I213" t="e">
            <v>#N/A</v>
          </cell>
          <cell r="J213" t="e">
            <v>#N/A</v>
          </cell>
          <cell r="K213" t="e">
            <v>#N/A</v>
          </cell>
          <cell r="L213" t="e">
            <v>#N/A</v>
          </cell>
          <cell r="M213" t="e">
            <v>#N/A</v>
          </cell>
          <cell r="N213" t="e">
            <v>#N/A</v>
          </cell>
        </row>
        <row r="214">
          <cell r="A214">
            <v>2024</v>
          </cell>
          <cell r="C214">
            <v>2.9200000762939453</v>
          </cell>
          <cell r="D214">
            <v>2.9200000762939453</v>
          </cell>
          <cell r="E214">
            <v>2.9200000762939453</v>
          </cell>
          <cell r="F214">
            <v>2.9199998378753662</v>
          </cell>
          <cell r="G214">
            <v>2.9200003147125244</v>
          </cell>
          <cell r="H214">
            <v>2.9200000762939453</v>
          </cell>
          <cell r="I214">
            <v>2.9199998378753662</v>
          </cell>
          <cell r="J214">
            <v>2.9200000762939453</v>
          </cell>
          <cell r="K214">
            <v>2.9200000762939453</v>
          </cell>
          <cell r="L214">
            <v>2.9200000762939453</v>
          </cell>
          <cell r="M214">
            <v>2.9200003147125244</v>
          </cell>
          <cell r="N214">
            <v>2.9200000762939453</v>
          </cell>
        </row>
        <row r="215">
          <cell r="A215">
            <v>2025</v>
          </cell>
          <cell r="C215">
            <v>5.8499999046325684</v>
          </cell>
          <cell r="D215">
            <v>5.8499999046325684</v>
          </cell>
          <cell r="E215">
            <v>5.8499999046325684</v>
          </cell>
          <cell r="F215">
            <v>5.8499999046325684</v>
          </cell>
          <cell r="G215">
            <v>5.8499999046325684</v>
          </cell>
          <cell r="H215">
            <v>5.8500003814697266</v>
          </cell>
          <cell r="I215">
            <v>5.8500003814697266</v>
          </cell>
          <cell r="J215">
            <v>5.8499999046325684</v>
          </cell>
          <cell r="K215">
            <v>5.8499999046325684</v>
          </cell>
          <cell r="L215">
            <v>5.8499994277954102</v>
          </cell>
          <cell r="M215">
            <v>5.8499999046325684</v>
          </cell>
          <cell r="N215">
            <v>5.8500003814697266</v>
          </cell>
        </row>
        <row r="216">
          <cell r="A216">
            <v>2026</v>
          </cell>
          <cell r="C216">
            <v>8.7699995040893555</v>
          </cell>
          <cell r="D216">
            <v>8.7700004577636719</v>
          </cell>
          <cell r="E216">
            <v>8.7699995040893555</v>
          </cell>
          <cell r="F216">
            <v>8.7700004577636719</v>
          </cell>
          <cell r="G216">
            <v>8.7700004577636719</v>
          </cell>
          <cell r="H216">
            <v>8.7700004577636719</v>
          </cell>
          <cell r="I216">
            <v>8.7699995040893555</v>
          </cell>
          <cell r="J216">
            <v>8.7699995040893555</v>
          </cell>
          <cell r="K216">
            <v>8.7699995040893555</v>
          </cell>
          <cell r="L216">
            <v>8.7699995040893555</v>
          </cell>
          <cell r="M216">
            <v>8.7699995040893555</v>
          </cell>
          <cell r="N216">
            <v>8.7699995040893555</v>
          </cell>
        </row>
        <row r="217">
          <cell r="A217">
            <v>2027</v>
          </cell>
          <cell r="C217">
            <v>11.689999580383301</v>
          </cell>
          <cell r="D217">
            <v>11.689999580383301</v>
          </cell>
          <cell r="E217">
            <v>11.689999580383301</v>
          </cell>
          <cell r="F217">
            <v>11.690000534057617</v>
          </cell>
          <cell r="G217">
            <v>11.690000534057617</v>
          </cell>
          <cell r="H217">
            <v>11.690000534057617</v>
          </cell>
          <cell r="I217">
            <v>11.690000534057617</v>
          </cell>
          <cell r="J217">
            <v>11.690000534057617</v>
          </cell>
          <cell r="K217">
            <v>11.689999580383301</v>
          </cell>
          <cell r="L217">
            <v>11.689999580383301</v>
          </cell>
          <cell r="M217">
            <v>11.690001487731934</v>
          </cell>
          <cell r="N217">
            <v>11.690000534057617</v>
          </cell>
        </row>
        <row r="218">
          <cell r="A218">
            <v>2028</v>
          </cell>
          <cell r="C218">
            <v>14.619999885559082</v>
          </cell>
          <cell r="D218">
            <v>14.619999885559082</v>
          </cell>
          <cell r="E218">
            <v>14.619999885559082</v>
          </cell>
          <cell r="F218">
            <v>14.620000839233398</v>
          </cell>
          <cell r="G218">
            <v>14.619999885559082</v>
          </cell>
          <cell r="H218">
            <v>14.619999885559082</v>
          </cell>
          <cell r="I218">
            <v>14.620000839233398</v>
          </cell>
          <cell r="J218">
            <v>14.619999885559082</v>
          </cell>
          <cell r="K218">
            <v>14.619999885559082</v>
          </cell>
          <cell r="L218">
            <v>14.619999885559082</v>
          </cell>
          <cell r="M218">
            <v>14.620000839233398</v>
          </cell>
          <cell r="N218">
            <v>14.620000839233398</v>
          </cell>
        </row>
        <row r="219">
          <cell r="A219">
            <v>2029</v>
          </cell>
          <cell r="C219">
            <v>17.539999008178711</v>
          </cell>
          <cell r="D219">
            <v>17.540000915527344</v>
          </cell>
          <cell r="E219">
            <v>17.540000915527344</v>
          </cell>
          <cell r="F219">
            <v>17.539999008178711</v>
          </cell>
          <cell r="G219">
            <v>17.539999008178711</v>
          </cell>
          <cell r="H219">
            <v>17.540000915527344</v>
          </cell>
          <cell r="I219">
            <v>17.539999008178711</v>
          </cell>
          <cell r="J219">
            <v>17.539999008178711</v>
          </cell>
          <cell r="K219">
            <v>17.540000915527344</v>
          </cell>
          <cell r="L219">
            <v>17.539999008178711</v>
          </cell>
          <cell r="M219">
            <v>17.539999008178711</v>
          </cell>
          <cell r="N219">
            <v>17.539999008178711</v>
          </cell>
        </row>
        <row r="220">
          <cell r="A220">
            <v>2030</v>
          </cell>
          <cell r="C220">
            <v>20.459999084472656</v>
          </cell>
          <cell r="D220">
            <v>20.459999084472656</v>
          </cell>
          <cell r="E220">
            <v>20.460000991821289</v>
          </cell>
          <cell r="F220">
            <v>20.460000991821289</v>
          </cell>
          <cell r="G220">
            <v>20.460000991821289</v>
          </cell>
          <cell r="H220">
            <v>20.460000991821289</v>
          </cell>
          <cell r="I220">
            <v>20.460000991821289</v>
          </cell>
          <cell r="J220">
            <v>20.459999084472656</v>
          </cell>
          <cell r="K220">
            <v>20.460000991821289</v>
          </cell>
          <cell r="L220">
            <v>20.460000991821289</v>
          </cell>
          <cell r="M220">
            <v>20.459999084472656</v>
          </cell>
          <cell r="N220">
            <v>20.459999084472656</v>
          </cell>
        </row>
        <row r="221">
          <cell r="A221">
            <v>2031</v>
          </cell>
          <cell r="C221">
            <v>23.39000129699707</v>
          </cell>
          <cell r="D221">
            <v>23.39000129699707</v>
          </cell>
          <cell r="E221">
            <v>23.389999389648438</v>
          </cell>
          <cell r="F221">
            <v>23.39000129699707</v>
          </cell>
          <cell r="G221">
            <v>23.389999389648438</v>
          </cell>
          <cell r="H221">
            <v>23.389999389648438</v>
          </cell>
          <cell r="I221">
            <v>23.389999389648438</v>
          </cell>
          <cell r="J221">
            <v>23.39000129699707</v>
          </cell>
          <cell r="K221">
            <v>23.39000129699707</v>
          </cell>
          <cell r="L221">
            <v>23.39000129699707</v>
          </cell>
          <cell r="M221">
            <v>23.389999389648438</v>
          </cell>
          <cell r="N221">
            <v>23.39000129699707</v>
          </cell>
        </row>
        <row r="222">
          <cell r="A222">
            <v>2032</v>
          </cell>
          <cell r="C222">
            <v>26.309999465942383</v>
          </cell>
          <cell r="D222">
            <v>26.309999465942383</v>
          </cell>
          <cell r="E222">
            <v>26.310001373291016</v>
          </cell>
          <cell r="F222">
            <v>26.309999465942383</v>
          </cell>
          <cell r="G222">
            <v>26.309999465942383</v>
          </cell>
          <cell r="H222">
            <v>26.310001373291016</v>
          </cell>
          <cell r="I222">
            <v>26.309999465942383</v>
          </cell>
          <cell r="J222">
            <v>26.310001373291016</v>
          </cell>
          <cell r="K222">
            <v>26.310001373291016</v>
          </cell>
          <cell r="L222">
            <v>26.310001373291016</v>
          </cell>
          <cell r="M222">
            <v>26.310001373291016</v>
          </cell>
          <cell r="N222">
            <v>26.310001373291016</v>
          </cell>
        </row>
        <row r="223">
          <cell r="A223">
            <v>2033</v>
          </cell>
          <cell r="C223">
            <v>26.810001373291016</v>
          </cell>
          <cell r="D223">
            <v>26.810001373291016</v>
          </cell>
          <cell r="E223">
            <v>26.809999465942383</v>
          </cell>
          <cell r="F223">
            <v>26.80999755859375</v>
          </cell>
          <cell r="G223">
            <v>26.810001373291016</v>
          </cell>
          <cell r="H223">
            <v>26.809999465942383</v>
          </cell>
          <cell r="I223">
            <v>26.810001373291016</v>
          </cell>
          <cell r="J223">
            <v>26.809999465942383</v>
          </cell>
          <cell r="K223">
            <v>26.809999465942383</v>
          </cell>
          <cell r="L223">
            <v>26.809999465942383</v>
          </cell>
          <cell r="M223">
            <v>26.810001373291016</v>
          </cell>
          <cell r="N223">
            <v>26.810001373291016</v>
          </cell>
        </row>
        <row r="224">
          <cell r="A224">
            <v>2034</v>
          </cell>
          <cell r="C224">
            <v>27.310001373291016</v>
          </cell>
          <cell r="D224">
            <v>27.309999465942383</v>
          </cell>
          <cell r="E224">
            <v>27.309999465942383</v>
          </cell>
          <cell r="F224">
            <v>27.30999755859375</v>
          </cell>
          <cell r="G224">
            <v>27.310001373291016</v>
          </cell>
          <cell r="H224">
            <v>27.310001373291016</v>
          </cell>
          <cell r="I224">
            <v>27.309999465942383</v>
          </cell>
          <cell r="J224">
            <v>27.309999465942383</v>
          </cell>
          <cell r="K224">
            <v>27.309999465942383</v>
          </cell>
          <cell r="L224">
            <v>27.310001373291016</v>
          </cell>
          <cell r="M224">
            <v>27.310003280639648</v>
          </cell>
          <cell r="N224">
            <v>27.310001373291016</v>
          </cell>
        </row>
        <row r="225">
          <cell r="A225">
            <v>2035</v>
          </cell>
          <cell r="C225">
            <v>27.829999923706055</v>
          </cell>
          <cell r="D225">
            <v>27.829999923706055</v>
          </cell>
          <cell r="E225">
            <v>27.830001831054688</v>
          </cell>
          <cell r="F225">
            <v>27.829999923706055</v>
          </cell>
          <cell r="G225">
            <v>27.829999923706055</v>
          </cell>
          <cell r="H225">
            <v>27.829999923706055</v>
          </cell>
          <cell r="I225">
            <v>27.829999923706055</v>
          </cell>
          <cell r="J225">
            <v>27.830001831054688</v>
          </cell>
          <cell r="K225">
            <v>27.829999923706055</v>
          </cell>
          <cell r="L225">
            <v>27.829999923706055</v>
          </cell>
          <cell r="M225">
            <v>27.829999923706055</v>
          </cell>
          <cell r="N225">
            <v>27.829999923706055</v>
          </cell>
        </row>
        <row r="226">
          <cell r="A226">
            <v>2036</v>
          </cell>
          <cell r="C226">
            <v>28.339998245239258</v>
          </cell>
          <cell r="D226">
            <v>28.340000152587891</v>
          </cell>
          <cell r="E226">
            <v>28.340000152587891</v>
          </cell>
          <cell r="F226">
            <v>28.340000152587891</v>
          </cell>
          <cell r="G226">
            <v>28.340002059936523</v>
          </cell>
          <cell r="H226">
            <v>28.340002059936523</v>
          </cell>
          <cell r="I226">
            <v>28.340000152587891</v>
          </cell>
          <cell r="J226">
            <v>28.340000152587891</v>
          </cell>
          <cell r="K226">
            <v>28.339998245239258</v>
          </cell>
          <cell r="L226">
            <v>28.339998245239258</v>
          </cell>
          <cell r="M226">
            <v>28.340000152587891</v>
          </cell>
          <cell r="N226">
            <v>28.340000152587891</v>
          </cell>
        </row>
        <row r="227">
          <cell r="A227">
            <v>2037</v>
          </cell>
          <cell r="C227">
            <v>28.860000610351563</v>
          </cell>
          <cell r="D227">
            <v>28.860000610351563</v>
          </cell>
          <cell r="E227">
            <v>28.860000610351563</v>
          </cell>
          <cell r="F227">
            <v>28.860002517700195</v>
          </cell>
          <cell r="G227">
            <v>28.860000610351563</v>
          </cell>
          <cell r="H227">
            <v>28.860000610351563</v>
          </cell>
          <cell r="I227">
            <v>28.85999870300293</v>
          </cell>
          <cell r="J227">
            <v>28.860000610351563</v>
          </cell>
          <cell r="K227">
            <v>28.85999870300293</v>
          </cell>
          <cell r="L227">
            <v>28.85999870300293</v>
          </cell>
          <cell r="M227">
            <v>28.860000610351563</v>
          </cell>
          <cell r="N227">
            <v>28.85999870300293</v>
          </cell>
        </row>
        <row r="228">
          <cell r="A228">
            <v>2038</v>
          </cell>
          <cell r="C228">
            <v>29.389999389648438</v>
          </cell>
          <cell r="D228">
            <v>29.39000129699707</v>
          </cell>
          <cell r="E228">
            <v>29.39000129699707</v>
          </cell>
          <cell r="F228">
            <v>29.389999389648438</v>
          </cell>
          <cell r="G228">
            <v>29.39000129699707</v>
          </cell>
          <cell r="H228">
            <v>29.39000129699707</v>
          </cell>
          <cell r="I228">
            <v>29.389999389648438</v>
          </cell>
          <cell r="J228">
            <v>29.389999389648438</v>
          </cell>
          <cell r="K228">
            <v>29.389999389648438</v>
          </cell>
          <cell r="L228">
            <v>29.389999389648438</v>
          </cell>
          <cell r="M228">
            <v>29.39000129699707</v>
          </cell>
          <cell r="N228">
            <v>29.39000129699707</v>
          </cell>
        </row>
        <row r="229">
          <cell r="A229">
            <v>2039</v>
          </cell>
          <cell r="C229">
            <v>29.930000305175781</v>
          </cell>
          <cell r="D229">
            <v>29.930002212524414</v>
          </cell>
          <cell r="E229">
            <v>29.930002212524414</v>
          </cell>
          <cell r="F229">
            <v>29.930000305175781</v>
          </cell>
          <cell r="G229">
            <v>29.930000305175781</v>
          </cell>
          <cell r="H229">
            <v>29.930002212524414</v>
          </cell>
          <cell r="I229">
            <v>29.929998397827148</v>
          </cell>
          <cell r="J229">
            <v>29.930000305175781</v>
          </cell>
          <cell r="K229">
            <v>29.930000305175781</v>
          </cell>
          <cell r="L229">
            <v>29.929998397827148</v>
          </cell>
          <cell r="M229">
            <v>29.930002212524414</v>
          </cell>
          <cell r="N229">
            <v>29.930002212524414</v>
          </cell>
        </row>
        <row r="230">
          <cell r="A230">
            <v>2040</v>
          </cell>
          <cell r="C230">
            <v>30.480001449584961</v>
          </cell>
          <cell r="D230">
            <v>30.479999542236328</v>
          </cell>
          <cell r="E230">
            <v>30.479999542236328</v>
          </cell>
          <cell r="F230">
            <v>30.479999542236328</v>
          </cell>
          <cell r="G230">
            <v>30.479999542236328</v>
          </cell>
          <cell r="H230">
            <v>30.479999542236328</v>
          </cell>
          <cell r="I230">
            <v>30.479999542236328</v>
          </cell>
          <cell r="J230">
            <v>30.479999542236328</v>
          </cell>
          <cell r="K230">
            <v>30.479999542236328</v>
          </cell>
          <cell r="L230">
            <v>30.479999542236328</v>
          </cell>
          <cell r="M230">
            <v>30.479999542236328</v>
          </cell>
          <cell r="N230">
            <v>30.479999542236328</v>
          </cell>
        </row>
        <row r="231">
          <cell r="A231">
            <v>2041</v>
          </cell>
          <cell r="C231">
            <v>31.040000915527344</v>
          </cell>
          <cell r="D231">
            <v>31.040000915527344</v>
          </cell>
          <cell r="E231">
            <v>31.040000915527344</v>
          </cell>
          <cell r="F231">
            <v>31.040000915527344</v>
          </cell>
          <cell r="G231">
            <v>31.039999008178711</v>
          </cell>
          <cell r="H231">
            <v>31.040000915527344</v>
          </cell>
          <cell r="I231">
            <v>31.039999008178711</v>
          </cell>
          <cell r="J231">
            <v>31.039999008178711</v>
          </cell>
          <cell r="K231">
            <v>31.039997100830078</v>
          </cell>
          <cell r="L231">
            <v>31.039999008178711</v>
          </cell>
          <cell r="M231">
            <v>31.040002822875977</v>
          </cell>
          <cell r="N231">
            <v>31.040000915527344</v>
          </cell>
        </row>
        <row r="232">
          <cell r="A232">
            <v>2042</v>
          </cell>
          <cell r="C232">
            <v>31.610000610351563</v>
          </cell>
          <cell r="D232">
            <v>31.610002517700195</v>
          </cell>
          <cell r="E232">
            <v>31.610002517700195</v>
          </cell>
          <cell r="F232">
            <v>31.610000610351563</v>
          </cell>
          <cell r="G232">
            <v>31.60999870300293</v>
          </cell>
          <cell r="H232">
            <v>31.610002517700195</v>
          </cell>
          <cell r="I232">
            <v>31.60999870300293</v>
          </cell>
          <cell r="J232">
            <v>31.610000610351563</v>
          </cell>
          <cell r="K232">
            <v>31.60999870300293</v>
          </cell>
          <cell r="L232">
            <v>31.610000610351563</v>
          </cell>
          <cell r="M232">
            <v>31.610000610351563</v>
          </cell>
          <cell r="N232">
            <v>31.610000610351563</v>
          </cell>
        </row>
        <row r="233">
          <cell r="A233">
            <v>2043</v>
          </cell>
          <cell r="C233">
            <v>32.189998626708984</v>
          </cell>
          <cell r="D233">
            <v>32.189998626708984</v>
          </cell>
          <cell r="E233">
            <v>32.19000244140625</v>
          </cell>
          <cell r="F233">
            <v>32.189998626708984</v>
          </cell>
          <cell r="G233">
            <v>32.19000244140625</v>
          </cell>
          <cell r="H233">
            <v>32.189998626708984</v>
          </cell>
          <cell r="I233">
            <v>32.189998626708984</v>
          </cell>
          <cell r="J233">
            <v>32.19000244140625</v>
          </cell>
          <cell r="K233">
            <v>32.19000244140625</v>
          </cell>
          <cell r="L233">
            <v>32.189998626708984</v>
          </cell>
          <cell r="M233">
            <v>32.19000244140625</v>
          </cell>
          <cell r="N233">
            <v>32.19000244140625</v>
          </cell>
        </row>
        <row r="234">
          <cell r="A234">
            <v>2044</v>
          </cell>
          <cell r="C234">
            <v>32.779998779296875</v>
          </cell>
          <cell r="D234">
            <v>32.779998779296875</v>
          </cell>
          <cell r="E234">
            <v>32.780002593994141</v>
          </cell>
          <cell r="F234">
            <v>32.779998779296875</v>
          </cell>
          <cell r="G234">
            <v>32.779998779296875</v>
          </cell>
          <cell r="H234">
            <v>32.780002593994141</v>
          </cell>
          <cell r="I234">
            <v>32.779998779296875</v>
          </cell>
          <cell r="J234">
            <v>32.780002593994141</v>
          </cell>
          <cell r="K234">
            <v>32.779998779296875</v>
          </cell>
          <cell r="L234">
            <v>32.779998779296875</v>
          </cell>
          <cell r="M234">
            <v>32.779998779296875</v>
          </cell>
          <cell r="N234">
            <v>32.780002593994141</v>
          </cell>
        </row>
        <row r="235">
          <cell r="A235">
            <v>2045</v>
          </cell>
          <cell r="C235">
            <v>33.380001068115234</v>
          </cell>
          <cell r="D235">
            <v>33.380001068115234</v>
          </cell>
          <cell r="E235">
            <v>33.380001068115234</v>
          </cell>
          <cell r="F235">
            <v>33.380001068115234</v>
          </cell>
          <cell r="G235">
            <v>33.380001068115234</v>
          </cell>
          <cell r="H235">
            <v>33.379997253417969</v>
          </cell>
          <cell r="I235">
            <v>33.380001068115234</v>
          </cell>
          <cell r="J235">
            <v>33.379997253417969</v>
          </cell>
          <cell r="K235">
            <v>33.380001068115234</v>
          </cell>
          <cell r="L235">
            <v>33.380001068115234</v>
          </cell>
          <cell r="M235">
            <v>33.380001068115234</v>
          </cell>
          <cell r="N235">
            <v>33.380001068115234</v>
          </cell>
        </row>
        <row r="236">
          <cell r="A236">
            <v>2046</v>
          </cell>
          <cell r="C236">
            <v>33.990001678466797</v>
          </cell>
          <cell r="D236">
            <v>33.990001678466797</v>
          </cell>
          <cell r="E236">
            <v>33.990001678466797</v>
          </cell>
          <cell r="F236">
            <v>33.989997863769531</v>
          </cell>
          <cell r="G236">
            <v>33.990001678466797</v>
          </cell>
          <cell r="H236">
            <v>33.990001678466797</v>
          </cell>
          <cell r="I236">
            <v>33.989997863769531</v>
          </cell>
          <cell r="J236">
            <v>33.989997863769531</v>
          </cell>
          <cell r="K236">
            <v>33.990001678466797</v>
          </cell>
          <cell r="L236">
            <v>33.989997863769531</v>
          </cell>
          <cell r="M236">
            <v>33.990001678466797</v>
          </cell>
          <cell r="N236">
            <v>33.990005493164063</v>
          </cell>
        </row>
      </sheetData>
      <sheetData sheetId="11"/>
      <sheetData sheetId="12">
        <row r="1">
          <cell r="B1" t="str">
            <v>Capacity Prices ($/MW-day)</v>
          </cell>
        </row>
      </sheetData>
      <sheetData sheetId="13">
        <row r="43">
          <cell r="B43">
            <v>2015</v>
          </cell>
        </row>
      </sheetData>
      <sheetData sheetId="14">
        <row r="2">
          <cell r="A2">
            <v>2005</v>
          </cell>
        </row>
      </sheetData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bility Interface"/>
      <sheetName val="Cover"/>
      <sheetName val="User Interface"/>
      <sheetName val="Model Map"/>
      <sheetName val="Inputs &gt;"/>
      <sheetName val="General Inputs"/>
      <sheetName val="System Attributes"/>
      <sheetName val="Generation Inputs"/>
      <sheetName val="Commodity Inputs"/>
      <sheetName val="Benefit Inputs &gt;"/>
      <sheetName val="SM Benefit Inputs"/>
      <sheetName val="Cost Inputs &gt;"/>
      <sheetName val="SG Cost Inputs"/>
      <sheetName val="SM Cost Inputs"/>
      <sheetName val="IT Cost Inputs"/>
      <sheetName val="IT Assumptions"/>
      <sheetName val="Cost Allocators"/>
      <sheetName val="Benefits &gt;"/>
      <sheetName val="Non BCA Benefits"/>
      <sheetName val="Transformer Life Extension"/>
      <sheetName val="SmartMetersBenefits"/>
      <sheetName val="DREEBenefits"/>
      <sheetName val="SmartGridBenefits"/>
      <sheetName val="OtherBenefits"/>
      <sheetName val="Benefit Summary"/>
      <sheetName val="Costs &gt;"/>
      <sheetName val="SmartMetersCosts"/>
      <sheetName val="SmartGridCosts"/>
      <sheetName val="DREECosts"/>
      <sheetName val="Extra Cost Calcs"/>
      <sheetName val="Timing &gt;"/>
      <sheetName val="Deployment Schedule"/>
      <sheetName val="NY Electric"/>
      <sheetName val="NY Gas"/>
      <sheetName val="Summary NY Electric"/>
      <sheetName val="Summary NY Gas"/>
      <sheetName val="Consolidated Summary"/>
      <sheetName val="FTE Schedule"/>
      <sheetName val="Summary Values"/>
      <sheetName val="Scenarios &amp; Pricing &gt;"/>
      <sheetName val="Summary DREEBenefits Tables"/>
      <sheetName val="Charts"/>
      <sheetName val="Testimony Tables"/>
      <sheetName val="Rate Period Cash Flow Tables"/>
      <sheetName val="Itron Solutions &gt;"/>
      <sheetName val="Itron Solutions Summary"/>
      <sheetName val="IS &amp; Cyber Costs Analysis"/>
      <sheetName val="Customer Impact Consolidated &gt;"/>
      <sheetName val="Revenue Requirement Consolidate"/>
      <sheetName val="303 Dep &amp; Taxes Consolidated"/>
      <sheetName val="370.1 Dep &amp; Taxes Consolidated"/>
      <sheetName val="397 Dep &amp; Taxes Consolidated"/>
      <sheetName val="Customer Impact Electric &gt;"/>
      <sheetName val="Revenue Requirement Electric"/>
      <sheetName val="303 Dep &amp; Taxes Electric"/>
      <sheetName val="370.1 Dep &amp; Taxes Electric"/>
      <sheetName val="397 Dep &amp; Taxes Electric"/>
      <sheetName val="Customer Impact Gas &gt;"/>
      <sheetName val="Revenue Requirement Gas"/>
      <sheetName val="303 Dep &amp; Taxes Gas"/>
      <sheetName val="370.1 Dep &amp; Taxes Gas"/>
      <sheetName val="397 Dep &amp; Taxes Gas"/>
      <sheetName val="Depreciation &gt;"/>
      <sheetName val="NY Electric Capital Dep"/>
      <sheetName val="NY Gas Capital Dep"/>
      <sheetName val="Impact &gt;"/>
      <sheetName val="NY Electric Summary"/>
      <sheetName val="NY Gas Summary"/>
      <sheetName val="Outputs &gt;"/>
      <sheetName val="Customer Imp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18">
          <cell r="C118" t="str">
            <v>Account #</v>
          </cell>
          <cell r="D118" t="str">
            <v>Depreciation Inputs</v>
          </cell>
          <cell r="E118"/>
          <cell r="F118" t="str">
            <v>Average Service Life</v>
          </cell>
          <cell r="G118" t="str">
            <v>Net Salvage</v>
          </cell>
          <cell r="H118" t="str">
            <v>Depreciation Rate</v>
          </cell>
          <cell r="I118" t="str">
            <v>MACRS</v>
          </cell>
        </row>
        <row r="119">
          <cell r="C119">
            <v>303</v>
          </cell>
          <cell r="D119" t="str">
            <v>Software</v>
          </cell>
          <cell r="E119"/>
          <cell r="F119">
            <v>7</v>
          </cell>
          <cell r="G119">
            <v>0</v>
          </cell>
          <cell r="H119">
            <v>0.14285714285714285</v>
          </cell>
          <cell r="I119">
            <v>5</v>
          </cell>
        </row>
        <row r="120">
          <cell r="C120" t="str">
            <v>303 ??</v>
          </cell>
          <cell r="D120" t="str">
            <v>USFP Software</v>
          </cell>
          <cell r="E120"/>
          <cell r="F120">
            <v>10</v>
          </cell>
          <cell r="G120">
            <v>0</v>
          </cell>
          <cell r="H120">
            <v>0.1</v>
          </cell>
          <cell r="I120">
            <v>5</v>
          </cell>
        </row>
        <row r="121">
          <cell r="C121">
            <v>362</v>
          </cell>
          <cell r="D121" t="str">
            <v>Structures and improvements (electric)</v>
          </cell>
          <cell r="E121"/>
          <cell r="F121">
            <v>60</v>
          </cell>
          <cell r="G121">
            <v>-0.1</v>
          </cell>
          <cell r="H121">
            <v>1.83E-2</v>
          </cell>
          <cell r="I121">
            <v>20</v>
          </cell>
        </row>
        <row r="122">
          <cell r="C122">
            <v>362.55</v>
          </cell>
          <cell r="D122" t="str">
            <v>Station equipment - EMS RTU</v>
          </cell>
          <cell r="E122"/>
          <cell r="F122">
            <v>30</v>
          </cell>
          <cell r="G122">
            <v>0.01</v>
          </cell>
          <cell r="H122">
            <v>3.3000000000000002E-2</v>
          </cell>
          <cell r="I122">
            <v>20</v>
          </cell>
        </row>
        <row r="123">
          <cell r="C123">
            <v>370.1</v>
          </cell>
          <cell r="D123" t="str">
            <v>Small Meters - Bare Cost</v>
          </cell>
          <cell r="E123"/>
          <cell r="F123">
            <v>20</v>
          </cell>
          <cell r="G123">
            <v>-0.25</v>
          </cell>
          <cell r="H123">
            <v>6.25E-2</v>
          </cell>
          <cell r="I123">
            <v>20</v>
          </cell>
        </row>
        <row r="124">
          <cell r="C124">
            <v>370.2</v>
          </cell>
          <cell r="D124" t="str">
            <v>Small Meters - Install Cost</v>
          </cell>
          <cell r="E124"/>
          <cell r="F124">
            <v>20</v>
          </cell>
          <cell r="G124">
            <v>-0.25</v>
          </cell>
          <cell r="H124">
            <v>6.25E-2</v>
          </cell>
          <cell r="I124">
            <v>20</v>
          </cell>
        </row>
        <row r="125">
          <cell r="C125">
            <v>370.3</v>
          </cell>
          <cell r="D125" t="str">
            <v>Large Meters - Bare Cost</v>
          </cell>
          <cell r="E125"/>
          <cell r="F125">
            <v>20</v>
          </cell>
          <cell r="G125">
            <v>-0.01</v>
          </cell>
          <cell r="H125">
            <v>5.0500000000000003E-2</v>
          </cell>
          <cell r="I125">
            <v>20</v>
          </cell>
        </row>
        <row r="126">
          <cell r="C126">
            <v>307.35000000000002</v>
          </cell>
          <cell r="D126" t="str">
            <v xml:space="preserve">Large Meters - Install Cost </v>
          </cell>
          <cell r="E126"/>
          <cell r="F126">
            <v>20</v>
          </cell>
          <cell r="G126">
            <v>-0.01</v>
          </cell>
          <cell r="H126">
            <v>5.0500000000000003E-2</v>
          </cell>
          <cell r="I126">
            <v>20</v>
          </cell>
        </row>
        <row r="127">
          <cell r="C127">
            <v>381</v>
          </cell>
          <cell r="D127" t="str">
            <v>Meters (gas)</v>
          </cell>
          <cell r="E127"/>
          <cell r="F127">
            <v>33</v>
          </cell>
          <cell r="G127">
            <v>-0.05</v>
          </cell>
          <cell r="H127">
            <v>3.1800000000000002E-2</v>
          </cell>
          <cell r="I127">
            <v>20</v>
          </cell>
        </row>
        <row r="128">
          <cell r="C128">
            <v>382</v>
          </cell>
          <cell r="D128" t="str">
            <v>Meter installations (gas)</v>
          </cell>
          <cell r="E128"/>
          <cell r="F128">
            <v>50</v>
          </cell>
          <cell r="G128">
            <v>-0.5</v>
          </cell>
          <cell r="H128">
            <v>0.03</v>
          </cell>
          <cell r="I128">
            <v>20</v>
          </cell>
        </row>
        <row r="129">
          <cell r="C129">
            <v>390</v>
          </cell>
          <cell r="D129" t="str">
            <v>Structures and improvements (gas)</v>
          </cell>
          <cell r="E129"/>
          <cell r="F129">
            <v>55</v>
          </cell>
          <cell r="G129">
            <v>0</v>
          </cell>
          <cell r="H129">
            <v>1.8200000000000001E-2</v>
          </cell>
          <cell r="I129">
            <v>20</v>
          </cell>
        </row>
        <row r="130">
          <cell r="C130">
            <v>391.15</v>
          </cell>
          <cell r="D130" t="str">
            <v>Data processing equipment (gas)</v>
          </cell>
          <cell r="E130"/>
          <cell r="F130">
            <v>5</v>
          </cell>
          <cell r="G130">
            <v>0</v>
          </cell>
          <cell r="H130">
            <v>0.2</v>
          </cell>
          <cell r="I130">
            <v>5</v>
          </cell>
        </row>
        <row r="131">
          <cell r="C131">
            <v>391.2</v>
          </cell>
          <cell r="D131" t="str">
            <v>Data processing equipment (electric)</v>
          </cell>
          <cell r="E131"/>
          <cell r="F131">
            <v>5</v>
          </cell>
          <cell r="G131">
            <v>0</v>
          </cell>
          <cell r="H131">
            <v>0.2</v>
          </cell>
          <cell r="I131">
            <v>5</v>
          </cell>
        </row>
        <row r="132">
          <cell r="C132">
            <v>397</v>
          </cell>
          <cell r="D132" t="str">
            <v>Commmunication equipment - Network</v>
          </cell>
          <cell r="E132"/>
          <cell r="F132">
            <v>22</v>
          </cell>
          <cell r="G132">
            <v>0</v>
          </cell>
          <cell r="H132">
            <v>4.5499999999999999E-2</v>
          </cell>
          <cell r="I132">
            <v>20</v>
          </cell>
        </row>
        <row r="133">
          <cell r="C133">
            <v>397.55</v>
          </cell>
          <cell r="D133" t="str">
            <v>Commmunication equipment - Network</v>
          </cell>
          <cell r="E133"/>
          <cell r="F133">
            <v>22</v>
          </cell>
          <cell r="G133">
            <v>0</v>
          </cell>
          <cell r="H133">
            <v>4.5499999999999999E-2</v>
          </cell>
          <cell r="I133">
            <v>20</v>
          </cell>
        </row>
        <row r="134">
          <cell r="C134">
            <v>397.6</v>
          </cell>
          <cell r="D134" t="str">
            <v>Commmunication equipment - Network</v>
          </cell>
          <cell r="E134"/>
          <cell r="F134">
            <v>22</v>
          </cell>
          <cell r="G134">
            <v>0</v>
          </cell>
          <cell r="H134">
            <v>4.5499999999999999E-2</v>
          </cell>
          <cell r="I134">
            <v>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KPC Model Tasks"/>
      <sheetName val="Model Interface"/>
      <sheetName val="IN Rev. Req."/>
      <sheetName val="MI Rev. Req."/>
      <sheetName val="Benefit Summary"/>
      <sheetName val="Cost Summary"/>
      <sheetName val="General Inputs"/>
      <sheetName val="IN Depreciation 370.1"/>
      <sheetName val="IN Depreciation 303"/>
      <sheetName val="IN Depreciation 397"/>
      <sheetName val="MI Depreciation 370.1"/>
      <sheetName val="MI Depreciation 303"/>
      <sheetName val="MI Depreciation 397"/>
      <sheetName val="KPC Cost-Ben Matrix"/>
      <sheetName val="Benefits&gt;&gt;"/>
      <sheetName val="Benefit Inputs"/>
      <sheetName val="KPC Benefit Inputs"/>
      <sheetName val="Benefit Calculations"/>
      <sheetName val="DR AND TVR - IN"/>
      <sheetName val="DR AND TVR - MI"/>
      <sheetName val="VVO - IN"/>
      <sheetName val="VVO - MI"/>
      <sheetName val="Portal - IN"/>
      <sheetName val="Portal - MI"/>
      <sheetName val="Avoided AMR Cost - IN"/>
      <sheetName val="Avoided AMR Cost - MI"/>
      <sheetName val="Costs&gt;&gt;"/>
      <sheetName val="IN Cost Forecasts"/>
      <sheetName val="MI Cost Forecasts"/>
      <sheetName val="Cost Inputs"/>
      <sheetName val="Meter &amp; Comms Costs"/>
      <sheetName val="PM Costs"/>
      <sheetName val="IT Costs"/>
      <sheetName val="RTB Costs"/>
      <sheetName val="AMI CX Budget"/>
      <sheetName val="Forecasts&gt;&gt;"/>
      <sheetName val="Deployment Schedule"/>
      <sheetName val="KPC Deployment Schedule"/>
      <sheetName val="I&amp;M Provided Forecasts"/>
      <sheetName val="Updated EV Forecasts"/>
      <sheetName val="Customer Forecasts"/>
      <sheetName val="Meter Vintage Year"/>
      <sheetName val="Y2019H1 Annual_Prices-Nominal"/>
      <sheetName val="Energy"/>
      <sheetName val="Peak Demand"/>
      <sheetName val="PeakForecastStateZone_IHSOnly"/>
      <sheetName val="Price Forecasts"/>
      <sheetName val="ICE Calculator Scen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G22">
            <v>7.0199809025270163E-2</v>
          </cell>
        </row>
        <row r="73">
          <cell r="E73">
            <v>2.8000000000000001E-2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7">
          <cell r="D27">
            <v>0.35139999999999999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>
        <row r="2">
          <cell r="T2" t="str">
            <v>Fuel Labels</v>
          </cell>
        </row>
      </sheetData>
      <sheetData sheetId="3"/>
      <sheetData sheetId="4"/>
      <sheetData sheetId="5"/>
      <sheetData sheetId="6">
        <row r="2">
          <cell r="B2" t="str">
            <v>Lookup</v>
          </cell>
          <cell r="C2" t="str">
            <v>Monthly Inflation Factors</v>
          </cell>
          <cell r="D2"/>
        </row>
        <row r="3">
          <cell r="B3">
            <v>40544</v>
          </cell>
          <cell r="C3">
            <v>40179</v>
          </cell>
          <cell r="D3">
            <v>1.0013236543545083</v>
          </cell>
        </row>
        <row r="4">
          <cell r="B4">
            <v>40575</v>
          </cell>
          <cell r="C4">
            <v>40210</v>
          </cell>
          <cell r="D4">
            <v>1.0026490607698668</v>
          </cell>
        </row>
        <row r="5">
          <cell r="B5">
            <v>40603</v>
          </cell>
          <cell r="C5">
            <v>40238</v>
          </cell>
          <cell r="D5">
            <v>1.0039762215651986</v>
          </cell>
        </row>
        <row r="6">
          <cell r="B6">
            <v>40634</v>
          </cell>
          <cell r="C6">
            <v>40269</v>
          </cell>
          <cell r="D6">
            <v>1.0053051390626961</v>
          </cell>
        </row>
        <row r="7">
          <cell r="B7">
            <v>40664</v>
          </cell>
          <cell r="C7">
            <v>40299</v>
          </cell>
          <cell r="D7">
            <v>1.006635815587626</v>
          </cell>
        </row>
        <row r="8">
          <cell r="B8">
            <v>40695</v>
          </cell>
          <cell r="C8">
            <v>40330</v>
          </cell>
          <cell r="D8">
            <v>1.0079682534683327</v>
          </cell>
        </row>
        <row r="9">
          <cell r="B9">
            <v>40725</v>
          </cell>
          <cell r="C9">
            <v>40360</v>
          </cell>
          <cell r="D9">
            <v>1.0093024550362422</v>
          </cell>
        </row>
        <row r="10">
          <cell r="B10">
            <v>40756</v>
          </cell>
          <cell r="C10">
            <v>40391</v>
          </cell>
          <cell r="D10">
            <v>1.0106384226258669</v>
          </cell>
        </row>
        <row r="11">
          <cell r="B11">
            <v>40787</v>
          </cell>
          <cell r="C11">
            <v>40422</v>
          </cell>
          <cell r="D11">
            <v>1.011976158574809</v>
          </cell>
        </row>
        <row r="12">
          <cell r="B12">
            <v>40817</v>
          </cell>
          <cell r="C12">
            <v>40452</v>
          </cell>
          <cell r="D12">
            <v>1.0133156652237651</v>
          </cell>
        </row>
        <row r="13">
          <cell r="B13">
            <v>40848</v>
          </cell>
          <cell r="C13">
            <v>40483</v>
          </cell>
          <cell r="D13">
            <v>1.0146569449165301</v>
          </cell>
        </row>
        <row r="14">
          <cell r="B14">
            <v>40878</v>
          </cell>
          <cell r="C14">
            <v>40513</v>
          </cell>
          <cell r="D14">
            <v>1.0160000000000009</v>
          </cell>
        </row>
        <row r="15">
          <cell r="B15">
            <v>40909</v>
          </cell>
          <cell r="C15">
            <v>40544</v>
          </cell>
          <cell r="D15">
            <v>1.0185880968194416</v>
          </cell>
        </row>
        <row r="16">
          <cell r="B16">
            <v>40940</v>
          </cell>
          <cell r="C16">
            <v>40575</v>
          </cell>
          <cell r="D16">
            <v>1.0211827863998535</v>
          </cell>
        </row>
        <row r="17">
          <cell r="B17">
            <v>40969</v>
          </cell>
          <cell r="C17">
            <v>40603</v>
          </cell>
          <cell r="D17">
            <v>1.0237840855352365</v>
          </cell>
        </row>
        <row r="18">
          <cell r="B18">
            <v>41000</v>
          </cell>
          <cell r="C18">
            <v>40634</v>
          </cell>
          <cell r="D18">
            <v>1.0263920110623701</v>
          </cell>
        </row>
        <row r="19">
          <cell r="B19">
            <v>41030</v>
          </cell>
          <cell r="C19">
            <v>40664</v>
          </cell>
          <cell r="D19">
            <v>1.0290065798609231</v>
          </cell>
        </row>
        <row r="20">
          <cell r="B20">
            <v>41061</v>
          </cell>
          <cell r="C20">
            <v>40695</v>
          </cell>
          <cell r="D20">
            <v>1.0316278088535624</v>
          </cell>
        </row>
        <row r="21">
          <cell r="B21">
            <v>41091</v>
          </cell>
          <cell r="C21">
            <v>40725</v>
          </cell>
          <cell r="D21">
            <v>1.0342557150060629</v>
          </cell>
        </row>
        <row r="22">
          <cell r="B22">
            <v>41122</v>
          </cell>
          <cell r="C22">
            <v>40756</v>
          </cell>
          <cell r="D22">
            <v>1.0368903153274167</v>
          </cell>
        </row>
        <row r="23">
          <cell r="B23">
            <v>41153</v>
          </cell>
          <cell r="C23">
            <v>40787</v>
          </cell>
          <cell r="D23">
            <v>1.0395316268699439</v>
          </cell>
        </row>
        <row r="24">
          <cell r="B24">
            <v>41183</v>
          </cell>
          <cell r="C24">
            <v>40817</v>
          </cell>
          <cell r="D24">
            <v>1.0421796667294028</v>
          </cell>
        </row>
        <row r="25">
          <cell r="B25">
            <v>41214</v>
          </cell>
          <cell r="C25">
            <v>40848</v>
          </cell>
          <cell r="D25">
            <v>1.0448344520450996</v>
          </cell>
        </row>
        <row r="26">
          <cell r="B26">
            <v>41244</v>
          </cell>
          <cell r="C26">
            <v>40878</v>
          </cell>
          <cell r="D26">
            <v>1.0474960000000011</v>
          </cell>
        </row>
        <row r="27">
          <cell r="B27">
            <v>41275</v>
          </cell>
          <cell r="C27">
            <v>40909</v>
          </cell>
          <cell r="D27">
            <v>1.0493117073935454</v>
          </cell>
        </row>
        <row r="28">
          <cell r="B28">
            <v>41306</v>
          </cell>
          <cell r="C28">
            <v>40940</v>
          </cell>
          <cell r="D28">
            <v>1.0511305620958518</v>
          </cell>
        </row>
        <row r="29">
          <cell r="B29">
            <v>41334</v>
          </cell>
          <cell r="C29">
            <v>40969</v>
          </cell>
          <cell r="D29">
            <v>1.0529525695623985</v>
          </cell>
        </row>
        <row r="30">
          <cell r="B30">
            <v>41365</v>
          </cell>
          <cell r="C30">
            <v>41000</v>
          </cell>
          <cell r="D30">
            <v>1.0547777352581202</v>
          </cell>
        </row>
        <row r="31">
          <cell r="B31">
            <v>41395</v>
          </cell>
          <cell r="C31">
            <v>41030</v>
          </cell>
          <cell r="D31">
            <v>1.0566060646574249</v>
          </cell>
        </row>
        <row r="32">
          <cell r="B32">
            <v>41426</v>
          </cell>
          <cell r="C32">
            <v>41061</v>
          </cell>
          <cell r="D32">
            <v>1.0584375632442091</v>
          </cell>
        </row>
        <row r="33">
          <cell r="B33">
            <v>41456</v>
          </cell>
          <cell r="C33">
            <v>41091</v>
          </cell>
          <cell r="D33">
            <v>1.0602722365118755</v>
          </cell>
        </row>
        <row r="34">
          <cell r="B34">
            <v>41487</v>
          </cell>
          <cell r="C34">
            <v>41122</v>
          </cell>
          <cell r="D34">
            <v>1.0621100899633487</v>
          </cell>
        </row>
        <row r="35">
          <cell r="B35">
            <v>41518</v>
          </cell>
          <cell r="C35">
            <v>41153</v>
          </cell>
          <cell r="D35">
            <v>1.0639511291110919</v>
          </cell>
        </row>
        <row r="36">
          <cell r="B36">
            <v>41548</v>
          </cell>
          <cell r="C36">
            <v>41183</v>
          </cell>
          <cell r="D36">
            <v>1.0657953594771237</v>
          </cell>
        </row>
        <row r="37">
          <cell r="B37">
            <v>41579</v>
          </cell>
          <cell r="C37">
            <v>41214</v>
          </cell>
          <cell r="D37">
            <v>1.0676427865930342</v>
          </cell>
        </row>
        <row r="38">
          <cell r="B38">
            <v>41609</v>
          </cell>
          <cell r="C38">
            <v>41244</v>
          </cell>
          <cell r="D38">
            <v>1.069493416000002</v>
          </cell>
        </row>
        <row r="39">
          <cell r="B39">
            <v>41640</v>
          </cell>
          <cell r="C39">
            <v>41275</v>
          </cell>
          <cell r="D39">
            <v>1.0708211789387894</v>
          </cell>
        </row>
        <row r="40">
          <cell r="B40">
            <v>41671</v>
          </cell>
          <cell r="C40">
            <v>41306</v>
          </cell>
          <cell r="D40">
            <v>1.0721505902789557</v>
          </cell>
        </row>
        <row r="41">
          <cell r="B41">
            <v>41699</v>
          </cell>
          <cell r="C41">
            <v>41334</v>
          </cell>
          <cell r="D41">
            <v>1.0734816520669708</v>
          </cell>
        </row>
        <row r="42">
          <cell r="B42">
            <v>41730</v>
          </cell>
          <cell r="C42">
            <v>41365</v>
          </cell>
          <cell r="D42">
            <v>1.0748143663518457</v>
          </cell>
        </row>
        <row r="43">
          <cell r="B43">
            <v>41760</v>
          </cell>
          <cell r="C43">
            <v>41395</v>
          </cell>
          <cell r="D43">
            <v>1.0761487351851347</v>
          </cell>
        </row>
        <row r="44">
          <cell r="B44">
            <v>41791</v>
          </cell>
          <cell r="C44">
            <v>41426</v>
          </cell>
          <cell r="D44">
            <v>1.0774847606209395</v>
          </cell>
        </row>
        <row r="45">
          <cell r="B45">
            <v>41821</v>
          </cell>
          <cell r="C45">
            <v>41456</v>
          </cell>
          <cell r="D45">
            <v>1.0788224447159116</v>
          </cell>
        </row>
        <row r="46">
          <cell r="B46">
            <v>41852</v>
          </cell>
          <cell r="C46">
            <v>41487</v>
          </cell>
          <cell r="D46">
            <v>1.0801617895292561</v>
          </cell>
        </row>
        <row r="47">
          <cell r="B47">
            <v>41883</v>
          </cell>
          <cell r="C47">
            <v>41518</v>
          </cell>
          <cell r="D47">
            <v>1.0815027971227344</v>
          </cell>
        </row>
        <row r="48">
          <cell r="B48">
            <v>41913</v>
          </cell>
          <cell r="C48">
            <v>41548</v>
          </cell>
          <cell r="D48">
            <v>1.082845469560668</v>
          </cell>
        </row>
        <row r="49">
          <cell r="B49">
            <v>41944</v>
          </cell>
          <cell r="C49">
            <v>41579</v>
          </cell>
          <cell r="D49">
            <v>1.0841898089099402</v>
          </cell>
        </row>
        <row r="50">
          <cell r="B50">
            <v>41974</v>
          </cell>
          <cell r="C50">
            <v>41609</v>
          </cell>
          <cell r="D50">
            <v>1.0855358172400014</v>
          </cell>
        </row>
        <row r="51">
          <cell r="B51">
            <v>42005</v>
          </cell>
          <cell r="C51">
            <v>41640</v>
          </cell>
          <cell r="D51">
            <v>1.0869726914514659</v>
          </cell>
        </row>
        <row r="52">
          <cell r="B52">
            <v>42036</v>
          </cell>
          <cell r="C52">
            <v>41671</v>
          </cell>
          <cell r="D52">
            <v>1.0884114675877372</v>
          </cell>
        </row>
        <row r="53">
          <cell r="B53">
            <v>42064</v>
          </cell>
          <cell r="C53">
            <v>41699</v>
          </cell>
          <cell r="D53">
            <v>1.0898521481663066</v>
          </cell>
        </row>
        <row r="54">
          <cell r="B54">
            <v>42095</v>
          </cell>
          <cell r="C54">
            <v>41730</v>
          </cell>
          <cell r="D54">
            <v>1.0912947357079972</v>
          </cell>
        </row>
        <row r="55">
          <cell r="B55">
            <v>42125</v>
          </cell>
          <cell r="C55">
            <v>41760</v>
          </cell>
          <cell r="D55">
            <v>1.0927392327369692</v>
          </cell>
        </row>
        <row r="56">
          <cell r="B56">
            <v>42156</v>
          </cell>
          <cell r="C56">
            <v>41791</v>
          </cell>
          <cell r="D56">
            <v>1.0941856417807234</v>
          </cell>
        </row>
        <row r="57">
          <cell r="B57">
            <v>42186</v>
          </cell>
          <cell r="C57">
            <v>41821</v>
          </cell>
          <cell r="D57">
            <v>1.095633965370107</v>
          </cell>
        </row>
        <row r="58">
          <cell r="B58">
            <v>42217</v>
          </cell>
          <cell r="C58">
            <v>41852</v>
          </cell>
          <cell r="D58">
            <v>1.0970842060393164</v>
          </cell>
        </row>
        <row r="59">
          <cell r="B59">
            <v>42248</v>
          </cell>
          <cell r="C59">
            <v>41883</v>
          </cell>
          <cell r="D59">
            <v>1.0985363663259027</v>
          </cell>
        </row>
        <row r="60">
          <cell r="B60">
            <v>42278</v>
          </cell>
          <cell r="C60">
            <v>41913</v>
          </cell>
          <cell r="D60">
            <v>1.0999904487707757</v>
          </cell>
        </row>
        <row r="61">
          <cell r="B61">
            <v>42309</v>
          </cell>
          <cell r="C61">
            <v>41944</v>
          </cell>
          <cell r="D61">
            <v>1.1014464559182087</v>
          </cell>
        </row>
        <row r="62">
          <cell r="B62">
            <v>42339</v>
          </cell>
          <cell r="C62">
            <v>41974</v>
          </cell>
          <cell r="D62">
            <v>1.1029043903158426</v>
          </cell>
        </row>
        <row r="63">
          <cell r="B63">
            <v>42370</v>
          </cell>
          <cell r="C63">
            <v>42005</v>
          </cell>
          <cell r="D63">
            <v>1.1035456962783163</v>
          </cell>
        </row>
        <row r="64">
          <cell r="B64">
            <v>42401</v>
          </cell>
          <cell r="C64">
            <v>42036</v>
          </cell>
          <cell r="D64">
            <v>1.1041873751410534</v>
          </cell>
        </row>
        <row r="65">
          <cell r="B65">
            <v>42430</v>
          </cell>
          <cell r="C65">
            <v>42064</v>
          </cell>
          <cell r="D65">
            <v>1.1048294271208841</v>
          </cell>
        </row>
        <row r="66">
          <cell r="B66">
            <v>42461</v>
          </cell>
          <cell r="C66">
            <v>42095</v>
          </cell>
          <cell r="D66">
            <v>1.1054718524347649</v>
          </cell>
        </row>
        <row r="67">
          <cell r="B67">
            <v>42491</v>
          </cell>
          <cell r="C67">
            <v>42125</v>
          </cell>
          <cell r="D67">
            <v>1.1061146512997784</v>
          </cell>
        </row>
        <row r="68">
          <cell r="B68">
            <v>42522</v>
          </cell>
          <cell r="C68">
            <v>42156</v>
          </cell>
          <cell r="D68">
            <v>1.1067578239331333</v>
          </cell>
        </row>
        <row r="69">
          <cell r="B69">
            <v>42552</v>
          </cell>
          <cell r="C69">
            <v>42186</v>
          </cell>
          <cell r="D69">
            <v>1.1074013705521648</v>
          </cell>
        </row>
        <row r="70">
          <cell r="B70">
            <v>42583</v>
          </cell>
          <cell r="C70">
            <v>42217</v>
          </cell>
          <cell r="D70">
            <v>1.1080452913743346</v>
          </cell>
        </row>
        <row r="71">
          <cell r="B71">
            <v>42614</v>
          </cell>
          <cell r="C71">
            <v>42248</v>
          </cell>
          <cell r="D71">
            <v>1.1086895866172304</v>
          </cell>
        </row>
        <row r="72">
          <cell r="B72">
            <v>42644</v>
          </cell>
          <cell r="C72">
            <v>42278</v>
          </cell>
          <cell r="D72">
            <v>1.1093342564985667</v>
          </cell>
        </row>
        <row r="73">
          <cell r="B73">
            <v>42675</v>
          </cell>
          <cell r="C73">
            <v>42309</v>
          </cell>
          <cell r="D73">
            <v>1.1099793012361847</v>
          </cell>
        </row>
        <row r="74">
          <cell r="B74">
            <v>42705</v>
          </cell>
          <cell r="C74">
            <v>42339</v>
          </cell>
          <cell r="D74">
            <v>1.110624721048052</v>
          </cell>
        </row>
        <row r="75">
          <cell r="B75">
            <v>42736</v>
          </cell>
          <cell r="C75">
            <v>42370</v>
          </cell>
          <cell r="D75">
            <v>1.1129124261306507</v>
          </cell>
        </row>
        <row r="76">
          <cell r="B76">
            <v>42767</v>
          </cell>
          <cell r="C76">
            <v>42401</v>
          </cell>
          <cell r="D76">
            <v>1.1152048435111532</v>
          </cell>
        </row>
        <row r="77">
          <cell r="B77">
            <v>42795</v>
          </cell>
          <cell r="C77">
            <v>42430</v>
          </cell>
          <cell r="D77">
            <v>1.1175019828961219</v>
          </cell>
        </row>
        <row r="78">
          <cell r="B78">
            <v>42826</v>
          </cell>
          <cell r="C78">
            <v>42461</v>
          </cell>
          <cell r="D78">
            <v>1.1198038540121125</v>
          </cell>
        </row>
        <row r="79">
          <cell r="B79">
            <v>42856</v>
          </cell>
          <cell r="C79">
            <v>42491</v>
          </cell>
          <cell r="D79">
            <v>1.1221104666057162</v>
          </cell>
        </row>
        <row r="80">
          <cell r="B80">
            <v>42887</v>
          </cell>
          <cell r="C80">
            <v>42522</v>
          </cell>
          <cell r="D80">
            <v>1.1244218304436009</v>
          </cell>
        </row>
        <row r="81">
          <cell r="B81">
            <v>42917</v>
          </cell>
          <cell r="C81">
            <v>42552</v>
          </cell>
          <cell r="D81">
            <v>1.1267379553125516</v>
          </cell>
        </row>
        <row r="82">
          <cell r="B82">
            <v>42948</v>
          </cell>
          <cell r="C82">
            <v>42583</v>
          </cell>
          <cell r="D82">
            <v>1.1290588510195128</v>
          </cell>
        </row>
        <row r="83">
          <cell r="B83">
            <v>42979</v>
          </cell>
          <cell r="C83">
            <v>42614</v>
          </cell>
          <cell r="D83">
            <v>1.1313845273916296</v>
          </cell>
        </row>
        <row r="84">
          <cell r="B84">
            <v>43009</v>
          </cell>
          <cell r="C84">
            <v>42644</v>
          </cell>
          <cell r="D84">
            <v>1.1337149942762899</v>
          </cell>
        </row>
        <row r="85">
          <cell r="B85">
            <v>43040</v>
          </cell>
          <cell r="C85">
            <v>42675</v>
          </cell>
          <cell r="D85">
            <v>1.1360502615411647</v>
          </cell>
        </row>
        <row r="86">
          <cell r="B86">
            <v>43070</v>
          </cell>
          <cell r="C86">
            <v>42705</v>
          </cell>
          <cell r="D86">
            <v>1.1383903390742516</v>
          </cell>
        </row>
        <row r="87">
          <cell r="B87">
            <v>43101</v>
          </cell>
          <cell r="C87">
            <v>42736</v>
          </cell>
          <cell r="D87">
            <v>1.1408279380416095</v>
          </cell>
        </row>
        <row r="88">
          <cell r="B88">
            <v>43132</v>
          </cell>
          <cell r="C88">
            <v>42767</v>
          </cell>
          <cell r="D88">
            <v>1.1432707565619815</v>
          </cell>
        </row>
        <row r="89">
          <cell r="B89">
            <v>43160</v>
          </cell>
          <cell r="C89">
            <v>42795</v>
          </cell>
          <cell r="D89">
            <v>1.1457188058118304</v>
          </cell>
        </row>
        <row r="90">
          <cell r="B90">
            <v>43191</v>
          </cell>
          <cell r="C90">
            <v>42826</v>
          </cell>
          <cell r="D90">
            <v>1.1481720969915505</v>
          </cell>
        </row>
        <row r="91">
          <cell r="B91">
            <v>43221</v>
          </cell>
          <cell r="C91">
            <v>42856</v>
          </cell>
          <cell r="D91">
            <v>1.1506306413255192</v>
          </cell>
        </row>
        <row r="92">
          <cell r="B92">
            <v>43252</v>
          </cell>
          <cell r="C92">
            <v>42887</v>
          </cell>
          <cell r="D92">
            <v>1.1530944500621483</v>
          </cell>
        </row>
        <row r="93">
          <cell r="B93">
            <v>43282</v>
          </cell>
          <cell r="C93">
            <v>42917</v>
          </cell>
          <cell r="D93">
            <v>1.1555635344739357</v>
          </cell>
        </row>
        <row r="94">
          <cell r="B94">
            <v>43313</v>
          </cell>
          <cell r="C94">
            <v>42948</v>
          </cell>
          <cell r="D94">
            <v>1.1580379058575163</v>
          </cell>
        </row>
        <row r="95">
          <cell r="B95">
            <v>43344</v>
          </cell>
          <cell r="C95">
            <v>42979</v>
          </cell>
          <cell r="D95">
            <v>1.1605175755337147</v>
          </cell>
        </row>
        <row r="96">
          <cell r="B96">
            <v>43374</v>
          </cell>
          <cell r="C96">
            <v>43009</v>
          </cell>
          <cell r="D96">
            <v>1.1630025548475957</v>
          </cell>
        </row>
        <row r="97">
          <cell r="B97">
            <v>43405</v>
          </cell>
          <cell r="C97">
            <v>43040</v>
          </cell>
          <cell r="D97">
            <v>1.1654928551685177</v>
          </cell>
        </row>
        <row r="98">
          <cell r="B98">
            <v>43435</v>
          </cell>
          <cell r="C98">
            <v>43070</v>
          </cell>
          <cell r="D98">
            <v>1.1679884878901834</v>
          </cell>
        </row>
        <row r="99">
          <cell r="B99">
            <v>43466</v>
          </cell>
          <cell r="C99">
            <v>43101</v>
          </cell>
          <cell r="D99">
            <v>1.1705844909828629</v>
          </cell>
        </row>
        <row r="100">
          <cell r="B100">
            <v>43497</v>
          </cell>
          <cell r="C100">
            <v>43132</v>
          </cell>
          <cell r="D100">
            <v>1.1731862640228725</v>
          </cell>
        </row>
        <row r="101">
          <cell r="B101">
            <v>43525</v>
          </cell>
          <cell r="C101">
            <v>43160</v>
          </cell>
          <cell r="D101">
            <v>1.1757938198346545</v>
          </cell>
        </row>
        <row r="102">
          <cell r="B102">
            <v>43556</v>
          </cell>
          <cell r="C102">
            <v>43191</v>
          </cell>
          <cell r="D102">
            <v>1.1784071712711552</v>
          </cell>
        </row>
        <row r="103">
          <cell r="B103">
            <v>43586</v>
          </cell>
          <cell r="C103">
            <v>43221</v>
          </cell>
          <cell r="D103">
            <v>1.1810263312138887</v>
          </cell>
        </row>
        <row r="104">
          <cell r="B104">
            <v>43617</v>
          </cell>
          <cell r="C104">
            <v>43252</v>
          </cell>
          <cell r="D104">
            <v>1.183651312572999</v>
          </cell>
        </row>
        <row r="105">
          <cell r="B105">
            <v>43647</v>
          </cell>
          <cell r="C105">
            <v>43282</v>
          </cell>
          <cell r="D105">
            <v>1.1862821282873253</v>
          </cell>
        </row>
        <row r="106">
          <cell r="B106">
            <v>43678</v>
          </cell>
          <cell r="C106">
            <v>43313</v>
          </cell>
          <cell r="D106">
            <v>1.1889187913244648</v>
          </cell>
        </row>
        <row r="107">
          <cell r="B107">
            <v>43709</v>
          </cell>
          <cell r="C107">
            <v>43344</v>
          </cell>
          <cell r="D107">
            <v>1.1915613146808366</v>
          </cell>
        </row>
        <row r="108">
          <cell r="B108">
            <v>43739</v>
          </cell>
          <cell r="C108">
            <v>43374</v>
          </cell>
          <cell r="D108">
            <v>1.1942097113817463</v>
          </cell>
        </row>
        <row r="109">
          <cell r="B109">
            <v>43770</v>
          </cell>
          <cell r="C109">
            <v>43405</v>
          </cell>
          <cell r="D109">
            <v>1.1968639944814496</v>
          </cell>
        </row>
        <row r="110">
          <cell r="B110">
            <v>43800</v>
          </cell>
          <cell r="C110">
            <v>43435</v>
          </cell>
          <cell r="D110">
            <v>1.1995241770632175</v>
          </cell>
        </row>
        <row r="111">
          <cell r="B111">
            <v>43831</v>
          </cell>
          <cell r="C111">
            <v>43466</v>
          </cell>
          <cell r="D111">
            <v>1.2020926799703204</v>
          </cell>
        </row>
        <row r="112">
          <cell r="B112">
            <v>43862</v>
          </cell>
          <cell r="C112">
            <v>43497</v>
          </cell>
          <cell r="D112">
            <v>1.2046666827308736</v>
          </cell>
        </row>
        <row r="113">
          <cell r="B113">
            <v>43891</v>
          </cell>
          <cell r="C113">
            <v>43525</v>
          </cell>
          <cell r="D113">
            <v>1.2072461971215378</v>
          </cell>
        </row>
        <row r="114">
          <cell r="B114">
            <v>43922</v>
          </cell>
          <cell r="C114">
            <v>43556</v>
          </cell>
          <cell r="D114">
            <v>1.2098312349441913</v>
          </cell>
        </row>
        <row r="115">
          <cell r="B115">
            <v>43952</v>
          </cell>
          <cell r="C115">
            <v>43586</v>
          </cell>
          <cell r="D115">
            <v>1.2124218080259828</v>
          </cell>
        </row>
        <row r="116">
          <cell r="B116">
            <v>43983</v>
          </cell>
          <cell r="C116">
            <v>43617</v>
          </cell>
          <cell r="D116">
            <v>1.2150179282193865</v>
          </cell>
        </row>
        <row r="117">
          <cell r="B117">
            <v>44013</v>
          </cell>
          <cell r="C117">
            <v>43647</v>
          </cell>
          <cell r="D117">
            <v>1.2176196074022556</v>
          </cell>
        </row>
        <row r="118">
          <cell r="B118">
            <v>44044</v>
          </cell>
          <cell r="C118">
            <v>43678</v>
          </cell>
          <cell r="D118">
            <v>1.2202268574778774</v>
          </cell>
        </row>
        <row r="119">
          <cell r="B119">
            <v>44075</v>
          </cell>
          <cell r="C119">
            <v>43709</v>
          </cell>
          <cell r="D119">
            <v>1.2228396903750269</v>
          </cell>
        </row>
        <row r="120">
          <cell r="B120">
            <v>44105</v>
          </cell>
          <cell r="C120">
            <v>43739</v>
          </cell>
          <cell r="D120">
            <v>1.2254581180480222</v>
          </cell>
        </row>
        <row r="121">
          <cell r="B121">
            <v>44136</v>
          </cell>
          <cell r="C121">
            <v>43770</v>
          </cell>
          <cell r="D121">
            <v>1.2280821524767782</v>
          </cell>
        </row>
        <row r="122">
          <cell r="B122">
            <v>44166</v>
          </cell>
          <cell r="C122">
            <v>43800</v>
          </cell>
          <cell r="D122">
            <v>1.2307118056668627</v>
          </cell>
        </row>
        <row r="123">
          <cell r="B123">
            <v>44197</v>
          </cell>
          <cell r="C123">
            <v>43831</v>
          </cell>
          <cell r="D123">
            <v>1.2330461629776648</v>
          </cell>
        </row>
        <row r="124">
          <cell r="B124">
            <v>44228</v>
          </cell>
          <cell r="C124">
            <v>43862</v>
          </cell>
          <cell r="D124">
            <v>1.2353849479895984</v>
          </cell>
        </row>
        <row r="125">
          <cell r="B125">
            <v>44256</v>
          </cell>
          <cell r="C125">
            <v>43891</v>
          </cell>
          <cell r="D125">
            <v>1.2377281691009225</v>
          </cell>
        </row>
        <row r="126">
          <cell r="B126">
            <v>44287</v>
          </cell>
          <cell r="C126">
            <v>43922</v>
          </cell>
          <cell r="D126">
            <v>1.2400758347258256</v>
          </cell>
        </row>
        <row r="127">
          <cell r="B127">
            <v>44317</v>
          </cell>
          <cell r="C127">
            <v>43952</v>
          </cell>
          <cell r="D127">
            <v>1.2424279532944558</v>
          </cell>
        </row>
        <row r="128">
          <cell r="B128">
            <v>44348</v>
          </cell>
          <cell r="C128">
            <v>43983</v>
          </cell>
          <cell r="D128">
            <v>1.244784533252951</v>
          </cell>
        </row>
        <row r="129">
          <cell r="B129">
            <v>44378</v>
          </cell>
          <cell r="C129">
            <v>44013</v>
          </cell>
          <cell r="D129">
            <v>1.2471455830634695</v>
          </cell>
        </row>
        <row r="130">
          <cell r="B130">
            <v>44409</v>
          </cell>
          <cell r="C130">
            <v>44044</v>
          </cell>
          <cell r="D130">
            <v>1.2495111112042201</v>
          </cell>
        </row>
        <row r="131">
          <cell r="B131">
            <v>44440</v>
          </cell>
          <cell r="C131">
            <v>44075</v>
          </cell>
          <cell r="D131">
            <v>1.2518811261694927</v>
          </cell>
        </row>
        <row r="132">
          <cell r="B132">
            <v>44470</v>
          </cell>
          <cell r="C132">
            <v>44105</v>
          </cell>
          <cell r="D132">
            <v>1.2542556364696889</v>
          </cell>
        </row>
        <row r="133">
          <cell r="B133">
            <v>44501</v>
          </cell>
          <cell r="C133">
            <v>44136</v>
          </cell>
          <cell r="D133">
            <v>1.2566346506313524</v>
          </cell>
        </row>
        <row r="134">
          <cell r="B134">
            <v>44531</v>
          </cell>
          <cell r="C134">
            <v>44166</v>
          </cell>
          <cell r="D134">
            <v>1.2590181771971996</v>
          </cell>
        </row>
        <row r="135">
          <cell r="B135">
            <v>44562</v>
          </cell>
          <cell r="C135">
            <v>44197</v>
          </cell>
          <cell r="D135">
            <v>1.2613034248137942</v>
          </cell>
        </row>
        <row r="136">
          <cell r="B136">
            <v>44593</v>
          </cell>
          <cell r="C136">
            <v>44228</v>
          </cell>
          <cell r="D136">
            <v>1.2635928203900957</v>
          </cell>
        </row>
        <row r="137">
          <cell r="B137">
            <v>44621</v>
          </cell>
          <cell r="C137">
            <v>44256</v>
          </cell>
          <cell r="D137">
            <v>1.2658863714550779</v>
          </cell>
        </row>
        <row r="138">
          <cell r="B138">
            <v>44652</v>
          </cell>
          <cell r="C138">
            <v>44287</v>
          </cell>
          <cell r="D138">
            <v>1.2681840855513806</v>
          </cell>
        </row>
        <row r="139">
          <cell r="B139">
            <v>44682</v>
          </cell>
          <cell r="C139">
            <v>44317</v>
          </cell>
          <cell r="D139">
            <v>1.2704859702353344</v>
          </cell>
        </row>
        <row r="140">
          <cell r="B140">
            <v>44713</v>
          </cell>
          <cell r="C140">
            <v>44348</v>
          </cell>
          <cell r="D140">
            <v>1.2727920330769851</v>
          </cell>
        </row>
        <row r="141">
          <cell r="B141">
            <v>44743</v>
          </cell>
          <cell r="C141">
            <v>44378</v>
          </cell>
          <cell r="D141">
            <v>1.2751022816601192</v>
          </cell>
        </row>
        <row r="142">
          <cell r="B142">
            <v>44774</v>
          </cell>
          <cell r="C142">
            <v>44409</v>
          </cell>
          <cell r="D142">
            <v>1.2774167235822884</v>
          </cell>
        </row>
        <row r="143">
          <cell r="B143">
            <v>44805</v>
          </cell>
          <cell r="C143">
            <v>44440</v>
          </cell>
          <cell r="D143">
            <v>1.2797353664548348</v>
          </cell>
        </row>
        <row r="144">
          <cell r="B144">
            <v>44835</v>
          </cell>
          <cell r="C144">
            <v>44470</v>
          </cell>
          <cell r="D144">
            <v>1.2820582179029159</v>
          </cell>
        </row>
        <row r="145">
          <cell r="B145">
            <v>44866</v>
          </cell>
          <cell r="C145">
            <v>44501</v>
          </cell>
          <cell r="D145">
            <v>1.2843852855655293</v>
          </cell>
        </row>
        <row r="146">
          <cell r="B146">
            <v>44896</v>
          </cell>
          <cell r="C146">
            <v>44531</v>
          </cell>
          <cell r="D146">
            <v>1.2867165770955389</v>
          </cell>
        </row>
        <row r="147">
          <cell r="B147">
            <v>44927</v>
          </cell>
          <cell r="C147">
            <v>44562</v>
          </cell>
          <cell r="D147">
            <v>1.2890521001596986</v>
          </cell>
        </row>
        <row r="148">
          <cell r="B148">
            <v>44958</v>
          </cell>
          <cell r="C148">
            <v>44593</v>
          </cell>
          <cell r="D148">
            <v>1.2913918624386789</v>
          </cell>
        </row>
        <row r="149">
          <cell r="B149">
            <v>44986</v>
          </cell>
          <cell r="C149">
            <v>44621</v>
          </cell>
          <cell r="D149">
            <v>1.2937358716270908</v>
          </cell>
        </row>
        <row r="150">
          <cell r="B150">
            <v>45017</v>
          </cell>
          <cell r="C150">
            <v>44652</v>
          </cell>
          <cell r="D150">
            <v>1.2960841354335122</v>
          </cell>
        </row>
        <row r="151">
          <cell r="B151">
            <v>45047</v>
          </cell>
          <cell r="C151">
            <v>44682</v>
          </cell>
          <cell r="D151">
            <v>1.298436661580513</v>
          </cell>
        </row>
        <row r="152">
          <cell r="B152">
            <v>45078</v>
          </cell>
          <cell r="C152">
            <v>44713</v>
          </cell>
          <cell r="D152">
            <v>1.30079345780468</v>
          </cell>
        </row>
        <row r="153">
          <cell r="B153">
            <v>45108</v>
          </cell>
          <cell r="C153">
            <v>44743</v>
          </cell>
          <cell r="D153">
            <v>1.3031545318566431</v>
          </cell>
        </row>
        <row r="154">
          <cell r="B154">
            <v>45139</v>
          </cell>
          <cell r="C154">
            <v>44774</v>
          </cell>
          <cell r="D154">
            <v>1.3055198915010999</v>
          </cell>
        </row>
        <row r="155">
          <cell r="B155">
            <v>45170</v>
          </cell>
          <cell r="C155">
            <v>44805</v>
          </cell>
          <cell r="D155">
            <v>1.3078895445168424</v>
          </cell>
        </row>
        <row r="156">
          <cell r="B156">
            <v>45200</v>
          </cell>
          <cell r="C156">
            <v>44835</v>
          </cell>
          <cell r="D156">
            <v>1.3102634986967812</v>
          </cell>
        </row>
        <row r="157">
          <cell r="B157">
            <v>45231</v>
          </cell>
          <cell r="C157">
            <v>44866</v>
          </cell>
          <cell r="D157">
            <v>1.3126417618479722</v>
          </cell>
        </row>
        <row r="158">
          <cell r="B158">
            <v>45261</v>
          </cell>
          <cell r="C158">
            <v>44896</v>
          </cell>
          <cell r="D158">
            <v>1.3150243417916421</v>
          </cell>
        </row>
        <row r="159">
          <cell r="B159">
            <v>45292</v>
          </cell>
          <cell r="C159">
            <v>44927</v>
          </cell>
          <cell r="D159">
            <v>1.3173037771499458</v>
          </cell>
        </row>
        <row r="160">
          <cell r="B160">
            <v>45323</v>
          </cell>
          <cell r="C160">
            <v>44958</v>
          </cell>
          <cell r="D160">
            <v>1.3195871636332497</v>
          </cell>
        </row>
        <row r="161">
          <cell r="B161">
            <v>45352</v>
          </cell>
          <cell r="C161">
            <v>44986</v>
          </cell>
          <cell r="D161">
            <v>1.3218745080903502</v>
          </cell>
        </row>
        <row r="162">
          <cell r="B162">
            <v>45383</v>
          </cell>
          <cell r="C162">
            <v>45017</v>
          </cell>
          <cell r="D162">
            <v>1.3241658173819153</v>
          </cell>
        </row>
        <row r="163">
          <cell r="B163">
            <v>45413</v>
          </cell>
          <cell r="C163">
            <v>45047</v>
          </cell>
          <cell r="D163">
            <v>1.3264610983805052</v>
          </cell>
        </row>
        <row r="164">
          <cell r="B164">
            <v>45444</v>
          </cell>
          <cell r="C164">
            <v>45078</v>
          </cell>
          <cell r="D164">
            <v>1.3287603579705927</v>
          </cell>
        </row>
        <row r="165">
          <cell r="B165">
            <v>45474</v>
          </cell>
          <cell r="C165">
            <v>45108</v>
          </cell>
          <cell r="D165">
            <v>1.3310636030485841</v>
          </cell>
        </row>
        <row r="166">
          <cell r="B166">
            <v>45505</v>
          </cell>
          <cell r="C166">
            <v>45139</v>
          </cell>
          <cell r="D166">
            <v>1.3333708405228397</v>
          </cell>
        </row>
        <row r="167">
          <cell r="B167">
            <v>45536</v>
          </cell>
          <cell r="C167">
            <v>45170</v>
          </cell>
          <cell r="D167">
            <v>1.3356820773136948</v>
          </cell>
        </row>
        <row r="168">
          <cell r="B168">
            <v>45566</v>
          </cell>
          <cell r="C168">
            <v>45200</v>
          </cell>
          <cell r="D168">
            <v>1.3379973203534803</v>
          </cell>
        </row>
        <row r="169">
          <cell r="B169">
            <v>45597</v>
          </cell>
          <cell r="C169">
            <v>45231</v>
          </cell>
          <cell r="D169">
            <v>1.340316576586543</v>
          </cell>
        </row>
        <row r="170">
          <cell r="B170">
            <v>45627</v>
          </cell>
          <cell r="C170">
            <v>45261</v>
          </cell>
          <cell r="D170">
            <v>1.3426398529692674</v>
          </cell>
        </row>
        <row r="171">
          <cell r="B171">
            <v>45658</v>
          </cell>
          <cell r="C171">
            <v>45292</v>
          </cell>
          <cell r="D171">
            <v>1.3449671564700956</v>
          </cell>
        </row>
        <row r="172">
          <cell r="B172">
            <v>45689</v>
          </cell>
          <cell r="C172">
            <v>45323</v>
          </cell>
          <cell r="D172">
            <v>1.3472984940695489</v>
          </cell>
        </row>
        <row r="173">
          <cell r="B173">
            <v>45717</v>
          </cell>
          <cell r="C173">
            <v>45352</v>
          </cell>
          <cell r="D173">
            <v>1.3496338727602486</v>
          </cell>
        </row>
        <row r="174">
          <cell r="B174">
            <v>45748</v>
          </cell>
          <cell r="C174">
            <v>45383</v>
          </cell>
          <cell r="D174">
            <v>1.3519732995469367</v>
          </cell>
        </row>
        <row r="175">
          <cell r="B175">
            <v>45778</v>
          </cell>
          <cell r="C175">
            <v>45413</v>
          </cell>
          <cell r="D175">
            <v>1.3543167814464969</v>
          </cell>
        </row>
        <row r="176">
          <cell r="B176">
            <v>45809</v>
          </cell>
          <cell r="C176">
            <v>45444</v>
          </cell>
          <cell r="D176">
            <v>1.3566643254879762</v>
          </cell>
        </row>
        <row r="177">
          <cell r="B177">
            <v>45839</v>
          </cell>
          <cell r="C177">
            <v>45474</v>
          </cell>
          <cell r="D177">
            <v>1.3590159387126055</v>
          </cell>
        </row>
        <row r="178">
          <cell r="B178">
            <v>45870</v>
          </cell>
          <cell r="C178">
            <v>45505</v>
          </cell>
          <cell r="D178">
            <v>1.3613716281738206</v>
          </cell>
        </row>
        <row r="179">
          <cell r="B179">
            <v>45901</v>
          </cell>
          <cell r="C179">
            <v>45536</v>
          </cell>
          <cell r="D179">
            <v>1.3637314009372838</v>
          </cell>
        </row>
        <row r="180">
          <cell r="B180">
            <v>45931</v>
          </cell>
          <cell r="C180">
            <v>45566</v>
          </cell>
          <cell r="D180">
            <v>1.3660952640809048</v>
          </cell>
        </row>
        <row r="181">
          <cell r="B181">
            <v>45962</v>
          </cell>
          <cell r="C181">
            <v>45597</v>
          </cell>
          <cell r="D181">
            <v>1.3684632246948618</v>
          </cell>
        </row>
        <row r="182">
          <cell r="B182">
            <v>45992</v>
          </cell>
          <cell r="C182">
            <v>45627</v>
          </cell>
          <cell r="D182">
            <v>1.3708352898816232</v>
          </cell>
        </row>
        <row r="183">
          <cell r="B183">
            <v>46023</v>
          </cell>
          <cell r="C183">
            <v>45658</v>
          </cell>
          <cell r="D183">
            <v>1.3732114667559687</v>
          </cell>
        </row>
        <row r="184">
          <cell r="B184">
            <v>46054</v>
          </cell>
          <cell r="C184">
            <v>45689</v>
          </cell>
          <cell r="D184">
            <v>1.3755917624450105</v>
          </cell>
        </row>
        <row r="185">
          <cell r="B185">
            <v>46082</v>
          </cell>
          <cell r="C185">
            <v>45717</v>
          </cell>
          <cell r="D185">
            <v>1.3779761840882148</v>
          </cell>
        </row>
        <row r="186">
          <cell r="B186">
            <v>46113</v>
          </cell>
          <cell r="C186">
            <v>45748</v>
          </cell>
          <cell r="D186">
            <v>1.3803647388374232</v>
          </cell>
        </row>
        <row r="187">
          <cell r="B187">
            <v>46143</v>
          </cell>
          <cell r="C187">
            <v>45778</v>
          </cell>
          <cell r="D187">
            <v>1.3827574338568742</v>
          </cell>
        </row>
        <row r="188">
          <cell r="B188">
            <v>46174</v>
          </cell>
          <cell r="C188">
            <v>45809</v>
          </cell>
          <cell r="D188">
            <v>1.3851542763232247</v>
          </cell>
        </row>
        <row r="189">
          <cell r="B189">
            <v>46204</v>
          </cell>
          <cell r="C189">
            <v>45839</v>
          </cell>
          <cell r="D189">
            <v>1.3875552734255712</v>
          </cell>
        </row>
        <row r="190">
          <cell r="B190">
            <v>46235</v>
          </cell>
          <cell r="C190">
            <v>45870</v>
          </cell>
          <cell r="D190">
            <v>1.3899604323654717</v>
          </cell>
        </row>
        <row r="191">
          <cell r="B191">
            <v>46266</v>
          </cell>
          <cell r="C191">
            <v>45901</v>
          </cell>
          <cell r="D191">
            <v>1.3923697603569676</v>
          </cell>
        </row>
        <row r="192">
          <cell r="B192">
            <v>46296</v>
          </cell>
          <cell r="C192">
            <v>45931</v>
          </cell>
          <cell r="D192">
            <v>1.3947832646266045</v>
          </cell>
        </row>
        <row r="193">
          <cell r="B193">
            <v>46327</v>
          </cell>
          <cell r="C193">
            <v>45962</v>
          </cell>
          <cell r="D193">
            <v>1.3972009524134545</v>
          </cell>
        </row>
        <row r="194">
          <cell r="B194">
            <v>46357</v>
          </cell>
          <cell r="C194">
            <v>45992</v>
          </cell>
          <cell r="D194">
            <v>1.3996228309691381</v>
          </cell>
        </row>
        <row r="195">
          <cell r="B195">
            <v>46388</v>
          </cell>
          <cell r="C195">
            <v>46023</v>
          </cell>
          <cell r="D195">
            <v>1.4019344218665073</v>
          </cell>
        </row>
        <row r="196">
          <cell r="B196">
            <v>46419</v>
          </cell>
          <cell r="C196">
            <v>46054</v>
          </cell>
          <cell r="D196">
            <v>1.4042498305441804</v>
          </cell>
        </row>
        <row r="197">
          <cell r="B197">
            <v>46447</v>
          </cell>
          <cell r="C197">
            <v>46082</v>
          </cell>
          <cell r="D197">
            <v>1.4065690633075318</v>
          </cell>
        </row>
        <row r="198">
          <cell r="B198">
            <v>46478</v>
          </cell>
          <cell r="C198">
            <v>46113</v>
          </cell>
          <cell r="D198">
            <v>1.40889212647235</v>
          </cell>
        </row>
        <row r="199">
          <cell r="B199">
            <v>46508</v>
          </cell>
          <cell r="C199">
            <v>46143</v>
          </cell>
          <cell r="D199">
            <v>1.4112190263648543</v>
          </cell>
        </row>
        <row r="200">
          <cell r="B200">
            <v>46539</v>
          </cell>
          <cell r="C200">
            <v>46174</v>
          </cell>
          <cell r="D200">
            <v>1.4135497693217125</v>
          </cell>
        </row>
        <row r="201">
          <cell r="B201">
            <v>46569</v>
          </cell>
          <cell r="C201">
            <v>46204</v>
          </cell>
          <cell r="D201">
            <v>1.4158843616900578</v>
          </cell>
        </row>
        <row r="202">
          <cell r="B202">
            <v>46600</v>
          </cell>
          <cell r="C202">
            <v>46235</v>
          </cell>
          <cell r="D202">
            <v>1.4182228098275065</v>
          </cell>
        </row>
        <row r="203">
          <cell r="B203">
            <v>46631</v>
          </cell>
          <cell r="C203">
            <v>46266</v>
          </cell>
          <cell r="D203">
            <v>1.4205651201021743</v>
          </cell>
        </row>
        <row r="204">
          <cell r="B204">
            <v>46661</v>
          </cell>
          <cell r="C204">
            <v>46296</v>
          </cell>
          <cell r="D204">
            <v>1.4229112988926951</v>
          </cell>
        </row>
        <row r="205">
          <cell r="B205">
            <v>46692</v>
          </cell>
          <cell r="C205">
            <v>46327</v>
          </cell>
          <cell r="D205">
            <v>1.4252613525882372</v>
          </cell>
        </row>
        <row r="206">
          <cell r="B206">
            <v>46722</v>
          </cell>
          <cell r="C206">
            <v>46357</v>
          </cell>
          <cell r="D206">
            <v>1.4276152875885215</v>
          </cell>
        </row>
        <row r="207">
          <cell r="B207">
            <v>46753</v>
          </cell>
          <cell r="C207">
            <v>46388</v>
          </cell>
          <cell r="D207">
            <v>1.4299731103038382</v>
          </cell>
        </row>
        <row r="208">
          <cell r="B208">
            <v>46784</v>
          </cell>
          <cell r="C208">
            <v>46419</v>
          </cell>
          <cell r="D208">
            <v>1.4323348271550647</v>
          </cell>
        </row>
        <row r="209">
          <cell r="B209">
            <v>46813</v>
          </cell>
          <cell r="C209">
            <v>46447</v>
          </cell>
          <cell r="D209">
            <v>1.4347004445736831</v>
          </cell>
        </row>
        <row r="210">
          <cell r="B210">
            <v>46844</v>
          </cell>
          <cell r="C210">
            <v>46478</v>
          </cell>
          <cell r="D210">
            <v>1.4370699690017976</v>
          </cell>
        </row>
        <row r="211">
          <cell r="B211">
            <v>46874</v>
          </cell>
          <cell r="C211">
            <v>46508</v>
          </cell>
          <cell r="D211">
            <v>1.439443406892152</v>
          </cell>
        </row>
        <row r="212">
          <cell r="B212">
            <v>46905</v>
          </cell>
          <cell r="C212">
            <v>46539</v>
          </cell>
          <cell r="D212">
            <v>1.4418207647081474</v>
          </cell>
        </row>
        <row r="213">
          <cell r="B213">
            <v>46935</v>
          </cell>
          <cell r="C213">
            <v>46569</v>
          </cell>
          <cell r="D213">
            <v>1.4442020489238596</v>
          </cell>
        </row>
        <row r="214">
          <cell r="B214">
            <v>46966</v>
          </cell>
          <cell r="C214">
            <v>46600</v>
          </cell>
          <cell r="D214">
            <v>1.4465872660240571</v>
          </cell>
        </row>
        <row r="215">
          <cell r="B215">
            <v>46997</v>
          </cell>
          <cell r="C215">
            <v>46631</v>
          </cell>
          <cell r="D215">
            <v>1.4489764225042183</v>
          </cell>
        </row>
        <row r="216">
          <cell r="B216">
            <v>47027</v>
          </cell>
          <cell r="C216">
            <v>46661</v>
          </cell>
          <cell r="D216">
            <v>1.4513695248705496</v>
          </cell>
        </row>
        <row r="217">
          <cell r="B217">
            <v>47058</v>
          </cell>
          <cell r="C217">
            <v>46692</v>
          </cell>
          <cell r="D217">
            <v>1.4537665796400026</v>
          </cell>
        </row>
        <row r="218">
          <cell r="B218">
            <v>47088</v>
          </cell>
          <cell r="C218">
            <v>46722</v>
          </cell>
          <cell r="D218">
            <v>1.4561675933402924</v>
          </cell>
        </row>
        <row r="219">
          <cell r="B219">
            <v>47119</v>
          </cell>
          <cell r="C219">
            <v>46753</v>
          </cell>
          <cell r="D219">
            <v>1.4585725725099155</v>
          </cell>
        </row>
        <row r="220">
          <cell r="B220">
            <v>47150</v>
          </cell>
          <cell r="C220">
            <v>46784</v>
          </cell>
          <cell r="D220">
            <v>1.4609815236981665</v>
          </cell>
        </row>
        <row r="221">
          <cell r="B221">
            <v>47178</v>
          </cell>
          <cell r="C221">
            <v>46813</v>
          </cell>
          <cell r="D221">
            <v>1.4633944534651573</v>
          </cell>
        </row>
        <row r="222">
          <cell r="B222">
            <v>47209</v>
          </cell>
          <cell r="C222">
            <v>46844</v>
          </cell>
          <cell r="D222">
            <v>1.4658113683818341</v>
          </cell>
        </row>
        <row r="223">
          <cell r="B223">
            <v>47239</v>
          </cell>
          <cell r="C223">
            <v>46874</v>
          </cell>
          <cell r="D223">
            <v>1.4682322750299956</v>
          </cell>
        </row>
        <row r="224">
          <cell r="B224">
            <v>47270</v>
          </cell>
          <cell r="C224">
            <v>46905</v>
          </cell>
          <cell r="D224">
            <v>1.4706571800023109</v>
          </cell>
        </row>
        <row r="225">
          <cell r="B225">
            <v>47300</v>
          </cell>
          <cell r="C225">
            <v>46935</v>
          </cell>
          <cell r="D225">
            <v>1.4730860899023375</v>
          </cell>
        </row>
        <row r="226">
          <cell r="B226">
            <v>47331</v>
          </cell>
          <cell r="C226">
            <v>46966</v>
          </cell>
          <cell r="D226">
            <v>1.4755190113445389</v>
          </cell>
        </row>
        <row r="227">
          <cell r="B227">
            <v>47362</v>
          </cell>
          <cell r="C227">
            <v>46997</v>
          </cell>
          <cell r="D227">
            <v>1.4779559509543034</v>
          </cell>
        </row>
        <row r="228">
          <cell r="B228">
            <v>47392</v>
          </cell>
          <cell r="C228">
            <v>47027</v>
          </cell>
          <cell r="D228">
            <v>1.4803969153679613</v>
          </cell>
        </row>
        <row r="229">
          <cell r="B229">
            <v>47423</v>
          </cell>
          <cell r="C229">
            <v>47058</v>
          </cell>
          <cell r="D229">
            <v>1.4828419112328033</v>
          </cell>
        </row>
        <row r="230">
          <cell r="B230">
            <v>47453</v>
          </cell>
          <cell r="C230">
            <v>47088</v>
          </cell>
          <cell r="D230">
            <v>1.485290945207099</v>
          </cell>
        </row>
        <row r="231">
          <cell r="B231">
            <v>47484</v>
          </cell>
          <cell r="C231">
            <v>47119</v>
          </cell>
          <cell r="D231">
            <v>1.4877440239601145</v>
          </cell>
        </row>
        <row r="232">
          <cell r="B232">
            <v>47515</v>
          </cell>
          <cell r="C232">
            <v>47150</v>
          </cell>
          <cell r="D232">
            <v>1.4902011541721305</v>
          </cell>
        </row>
        <row r="233">
          <cell r="B233">
            <v>47543</v>
          </cell>
          <cell r="C233">
            <v>47178</v>
          </cell>
          <cell r="D233">
            <v>1.4926623425344612</v>
          </cell>
        </row>
        <row r="234">
          <cell r="B234">
            <v>47574</v>
          </cell>
          <cell r="C234">
            <v>47209</v>
          </cell>
          <cell r="D234">
            <v>1.4951275957494716</v>
          </cell>
        </row>
        <row r="235">
          <cell r="B235">
            <v>47604</v>
          </cell>
          <cell r="C235">
            <v>47239</v>
          </cell>
          <cell r="D235">
            <v>1.4975969205305963</v>
          </cell>
        </row>
        <row r="236">
          <cell r="B236">
            <v>47635</v>
          </cell>
          <cell r="C236">
            <v>47270</v>
          </cell>
          <cell r="D236">
            <v>1.500070323602358</v>
          </cell>
        </row>
        <row r="237">
          <cell r="B237">
            <v>47665</v>
          </cell>
          <cell r="C237">
            <v>47300</v>
          </cell>
          <cell r="D237">
            <v>1.5025478117003852</v>
          </cell>
        </row>
        <row r="238">
          <cell r="B238">
            <v>47696</v>
          </cell>
          <cell r="C238">
            <v>47331</v>
          </cell>
          <cell r="D238">
            <v>1.5050293915714308</v>
          </cell>
        </row>
        <row r="239">
          <cell r="B239">
            <v>47727</v>
          </cell>
          <cell r="C239">
            <v>47362</v>
          </cell>
          <cell r="D239">
            <v>1.5075150699733906</v>
          </cell>
        </row>
        <row r="240">
          <cell r="B240">
            <v>47757</v>
          </cell>
          <cell r="C240">
            <v>47392</v>
          </cell>
          <cell r="D240">
            <v>1.5100048536753217</v>
          </cell>
        </row>
        <row r="241">
          <cell r="B241">
            <v>47788</v>
          </cell>
          <cell r="C241">
            <v>47423</v>
          </cell>
          <cell r="D241">
            <v>1.5124987494574607</v>
          </cell>
        </row>
        <row r="242">
          <cell r="B242">
            <v>47818</v>
          </cell>
          <cell r="C242">
            <v>47453</v>
          </cell>
          <cell r="D242">
            <v>1.5149967641112423</v>
          </cell>
        </row>
        <row r="243">
          <cell r="B243">
            <v>47849</v>
          </cell>
          <cell r="C243">
            <v>47484</v>
          </cell>
          <cell r="D243">
            <v>1.5174989044393181</v>
          </cell>
        </row>
        <row r="244">
          <cell r="B244">
            <v>47880</v>
          </cell>
          <cell r="C244">
            <v>47515</v>
          </cell>
          <cell r="D244">
            <v>1.5200051772555745</v>
          </cell>
        </row>
        <row r="245">
          <cell r="B245">
            <v>47908</v>
          </cell>
          <cell r="C245">
            <v>47543</v>
          </cell>
          <cell r="D245">
            <v>1.5225155893851516</v>
          </cell>
        </row>
        <row r="246">
          <cell r="B246">
            <v>47939</v>
          </cell>
          <cell r="C246">
            <v>47574</v>
          </cell>
          <cell r="D246">
            <v>1.5250301476644621</v>
          </cell>
        </row>
        <row r="247">
          <cell r="B247">
            <v>47969</v>
          </cell>
          <cell r="C247">
            <v>47604</v>
          </cell>
          <cell r="D247">
            <v>1.5275488589412094</v>
          </cell>
        </row>
        <row r="248">
          <cell r="B248">
            <v>48000</v>
          </cell>
          <cell r="C248">
            <v>47635</v>
          </cell>
          <cell r="D248">
            <v>1.5300717300744062</v>
          </cell>
        </row>
        <row r="249">
          <cell r="B249">
            <v>48030</v>
          </cell>
          <cell r="C249">
            <v>47665</v>
          </cell>
          <cell r="D249">
            <v>1.5325987679343938</v>
          </cell>
        </row>
        <row r="250">
          <cell r="B250">
            <v>48061</v>
          </cell>
          <cell r="C250">
            <v>47696</v>
          </cell>
          <cell r="D250">
            <v>1.5351299794028601</v>
          </cell>
        </row>
        <row r="251">
          <cell r="B251">
            <v>48092</v>
          </cell>
          <cell r="C251">
            <v>47727</v>
          </cell>
          <cell r="D251">
            <v>1.537665371372859</v>
          </cell>
        </row>
        <row r="252">
          <cell r="B252">
            <v>48122</v>
          </cell>
          <cell r="C252">
            <v>47757</v>
          </cell>
          <cell r="D252">
            <v>1.5402049507488287</v>
          </cell>
        </row>
        <row r="253">
          <cell r="B253">
            <v>48153</v>
          </cell>
          <cell r="C253">
            <v>47788</v>
          </cell>
          <cell r="D253">
            <v>1.5427487244466105</v>
          </cell>
        </row>
        <row r="254">
          <cell r="B254">
            <v>48183</v>
          </cell>
          <cell r="C254">
            <v>47818</v>
          </cell>
          <cell r="D254">
            <v>1.5452966993934678</v>
          </cell>
        </row>
        <row r="255">
          <cell r="B255">
            <v>48214</v>
          </cell>
          <cell r="C255">
            <v>47849</v>
          </cell>
          <cell r="D255">
            <v>1.5478488825281052</v>
          </cell>
        </row>
        <row r="256">
          <cell r="B256">
            <v>48245</v>
          </cell>
          <cell r="C256">
            <v>47880</v>
          </cell>
          <cell r="D256">
            <v>1.5504052808006867</v>
          </cell>
        </row>
        <row r="257">
          <cell r="B257">
            <v>48274</v>
          </cell>
          <cell r="C257">
            <v>47908</v>
          </cell>
          <cell r="D257">
            <v>1.5529659011728556</v>
          </cell>
        </row>
        <row r="258">
          <cell r="B258">
            <v>48305</v>
          </cell>
          <cell r="C258">
            <v>47939</v>
          </cell>
          <cell r="D258">
            <v>1.5555307506177525</v>
          </cell>
        </row>
        <row r="259">
          <cell r="B259">
            <v>48335</v>
          </cell>
          <cell r="C259">
            <v>47969</v>
          </cell>
          <cell r="D259">
            <v>1.5580998361200347</v>
          </cell>
        </row>
        <row r="260">
          <cell r="B260">
            <v>48366</v>
          </cell>
          <cell r="C260">
            <v>48000</v>
          </cell>
          <cell r="D260">
            <v>1.5606731646758956</v>
          </cell>
        </row>
        <row r="261">
          <cell r="B261">
            <v>48396</v>
          </cell>
          <cell r="C261">
            <v>48030</v>
          </cell>
          <cell r="D261">
            <v>1.5632507432930829</v>
          </cell>
        </row>
        <row r="262">
          <cell r="B262">
            <v>48427</v>
          </cell>
          <cell r="C262">
            <v>48061</v>
          </cell>
          <cell r="D262">
            <v>1.5658325789909187</v>
          </cell>
        </row>
        <row r="263">
          <cell r="B263">
            <v>48458</v>
          </cell>
          <cell r="C263">
            <v>48092</v>
          </cell>
          <cell r="D263">
            <v>1.5684186788003176</v>
          </cell>
        </row>
        <row r="264">
          <cell r="B264">
            <v>48488</v>
          </cell>
          <cell r="C264">
            <v>48122</v>
          </cell>
          <cell r="D264">
            <v>1.5710090497638067</v>
          </cell>
        </row>
        <row r="265">
          <cell r="B265">
            <v>48519</v>
          </cell>
          <cell r="C265">
            <v>48153</v>
          </cell>
          <cell r="D265">
            <v>1.5736036989355442</v>
          </cell>
        </row>
        <row r="266">
          <cell r="B266">
            <v>48549</v>
          </cell>
          <cell r="C266">
            <v>48183</v>
          </cell>
          <cell r="D266">
            <v>1.5762026333813386</v>
          </cell>
        </row>
        <row r="267">
          <cell r="B267">
            <v>48580</v>
          </cell>
          <cell r="C267">
            <v>48214</v>
          </cell>
          <cell r="D267">
            <v>1.5788058601786685</v>
          </cell>
        </row>
        <row r="268">
          <cell r="B268">
            <v>48611</v>
          </cell>
          <cell r="C268">
            <v>48245</v>
          </cell>
          <cell r="D268">
            <v>1.5814133864167017</v>
          </cell>
        </row>
        <row r="269">
          <cell r="B269">
            <v>48639</v>
          </cell>
          <cell r="C269">
            <v>48274</v>
          </cell>
          <cell r="D269">
            <v>1.5840252191963138</v>
          </cell>
        </row>
        <row r="270">
          <cell r="B270">
            <v>48670</v>
          </cell>
          <cell r="C270">
            <v>48305</v>
          </cell>
          <cell r="D270">
            <v>1.5866413656301086</v>
          </cell>
        </row>
        <row r="271">
          <cell r="B271">
            <v>48700</v>
          </cell>
          <cell r="C271">
            <v>48335</v>
          </cell>
          <cell r="D271">
            <v>1.5892618328424364</v>
          </cell>
        </row>
        <row r="272">
          <cell r="B272">
            <v>48731</v>
          </cell>
          <cell r="C272">
            <v>48366</v>
          </cell>
          <cell r="D272">
            <v>1.5918866279694144</v>
          </cell>
        </row>
        <row r="273">
          <cell r="B273">
            <v>48761</v>
          </cell>
          <cell r="C273">
            <v>48396</v>
          </cell>
          <cell r="D273">
            <v>1.5945157581589455</v>
          </cell>
        </row>
        <row r="274">
          <cell r="B274">
            <v>48792</v>
          </cell>
          <cell r="C274">
            <v>48427</v>
          </cell>
          <cell r="D274">
            <v>1.597149230570738</v>
          </cell>
        </row>
        <row r="275">
          <cell r="B275">
            <v>48823</v>
          </cell>
          <cell r="C275">
            <v>48458</v>
          </cell>
          <cell r="D275">
            <v>1.5997870523763249</v>
          </cell>
        </row>
        <row r="276">
          <cell r="B276">
            <v>48853</v>
          </cell>
          <cell r="C276">
            <v>48488</v>
          </cell>
          <cell r="D276">
            <v>1.6024292307590837</v>
          </cell>
        </row>
        <row r="277">
          <cell r="B277">
            <v>48884</v>
          </cell>
          <cell r="C277">
            <v>48519</v>
          </cell>
          <cell r="D277">
            <v>1.6050757729142557</v>
          </cell>
        </row>
        <row r="278">
          <cell r="B278">
            <v>48914</v>
          </cell>
          <cell r="C278">
            <v>48549</v>
          </cell>
          <cell r="D278">
            <v>1.6077266860489661</v>
          </cell>
        </row>
        <row r="279">
          <cell r="B279">
            <v>48945</v>
          </cell>
          <cell r="C279">
            <v>48580</v>
          </cell>
          <cell r="D279">
            <v>1.6102503510709432</v>
          </cell>
        </row>
        <row r="280">
          <cell r="B280">
            <v>48976</v>
          </cell>
          <cell r="C280">
            <v>48611</v>
          </cell>
          <cell r="D280">
            <v>1.6127779775157158</v>
          </cell>
        </row>
        <row r="281">
          <cell r="B281">
            <v>49004</v>
          </cell>
          <cell r="C281">
            <v>48639</v>
          </cell>
          <cell r="D281">
            <v>1.6153095716015697</v>
          </cell>
        </row>
        <row r="282">
          <cell r="B282">
            <v>49035</v>
          </cell>
          <cell r="C282">
            <v>48670</v>
          </cell>
          <cell r="D282">
            <v>1.6178451395565521</v>
          </cell>
        </row>
        <row r="283">
          <cell r="B283">
            <v>49065</v>
          </cell>
          <cell r="C283">
            <v>48700</v>
          </cell>
          <cell r="D283">
            <v>1.6203846876184855</v>
          </cell>
        </row>
        <row r="284">
          <cell r="B284">
            <v>49096</v>
          </cell>
          <cell r="C284">
            <v>48731</v>
          </cell>
          <cell r="D284">
            <v>1.6229282220349848</v>
          </cell>
        </row>
        <row r="285">
          <cell r="B285">
            <v>49126</v>
          </cell>
          <cell r="C285">
            <v>48761</v>
          </cell>
          <cell r="D285">
            <v>1.6254757490634715</v>
          </cell>
        </row>
        <row r="286">
          <cell r="B286">
            <v>49157</v>
          </cell>
          <cell r="C286">
            <v>48792</v>
          </cell>
          <cell r="D286">
            <v>1.6280272749711893</v>
          </cell>
        </row>
        <row r="287">
          <cell r="B287">
            <v>49188</v>
          </cell>
          <cell r="C287">
            <v>48823</v>
          </cell>
          <cell r="D287">
            <v>1.6305828060352201</v>
          </cell>
        </row>
        <row r="288">
          <cell r="B288">
            <v>49218</v>
          </cell>
          <cell r="C288">
            <v>48853</v>
          </cell>
          <cell r="D288">
            <v>1.6331423485424985</v>
          </cell>
        </row>
        <row r="289">
          <cell r="B289">
            <v>49249</v>
          </cell>
          <cell r="C289">
            <v>48884</v>
          </cell>
          <cell r="D289">
            <v>1.635705908789828</v>
          </cell>
        </row>
        <row r="290">
          <cell r="B290">
            <v>49279</v>
          </cell>
          <cell r="C290">
            <v>48914</v>
          </cell>
          <cell r="D290">
            <v>1.6382734930838965</v>
          </cell>
        </row>
        <row r="291">
          <cell r="B291">
            <v>49310</v>
          </cell>
          <cell r="C291">
            <v>48945</v>
          </cell>
          <cell r="D291">
            <v>1.6408451077412911</v>
          </cell>
        </row>
        <row r="292">
          <cell r="B292">
            <v>49341</v>
          </cell>
          <cell r="C292">
            <v>48976</v>
          </cell>
          <cell r="D292">
            <v>1.6434207590885144</v>
          </cell>
        </row>
        <row r="293">
          <cell r="B293">
            <v>49369</v>
          </cell>
          <cell r="C293">
            <v>49004</v>
          </cell>
          <cell r="D293">
            <v>1.6460004534619996</v>
          </cell>
        </row>
        <row r="294">
          <cell r="B294">
            <v>49400</v>
          </cell>
          <cell r="C294">
            <v>49035</v>
          </cell>
          <cell r="D294">
            <v>1.6485841972081265</v>
          </cell>
        </row>
        <row r="295">
          <cell r="B295">
            <v>49430</v>
          </cell>
          <cell r="C295">
            <v>49065</v>
          </cell>
          <cell r="D295">
            <v>1.6511719966832368</v>
          </cell>
        </row>
        <row r="296">
          <cell r="B296">
            <v>49461</v>
          </cell>
          <cell r="C296">
            <v>49096</v>
          </cell>
          <cell r="D296">
            <v>1.6537638582536496</v>
          </cell>
        </row>
        <row r="297">
          <cell r="B297">
            <v>49491</v>
          </cell>
          <cell r="C297">
            <v>49126</v>
          </cell>
          <cell r="D297">
            <v>1.6563597882956775</v>
          </cell>
        </row>
        <row r="298">
          <cell r="B298">
            <v>49522</v>
          </cell>
          <cell r="C298">
            <v>49157</v>
          </cell>
          <cell r="D298">
            <v>1.6589597931956421</v>
          </cell>
        </row>
        <row r="299">
          <cell r="B299">
            <v>49553</v>
          </cell>
          <cell r="C299">
            <v>49188</v>
          </cell>
          <cell r="D299">
            <v>1.6615638793498895</v>
          </cell>
        </row>
        <row r="300">
          <cell r="B300">
            <v>49583</v>
          </cell>
          <cell r="C300">
            <v>49218</v>
          </cell>
          <cell r="D300">
            <v>1.6641720531648061</v>
          </cell>
        </row>
        <row r="301">
          <cell r="B301">
            <v>49614</v>
          </cell>
          <cell r="C301">
            <v>49249</v>
          </cell>
          <cell r="D301">
            <v>1.6667843210568349</v>
          </cell>
        </row>
        <row r="302">
          <cell r="B302">
            <v>49644</v>
          </cell>
          <cell r="C302">
            <v>49279</v>
          </cell>
          <cell r="D302">
            <v>1.6694006894524906</v>
          </cell>
        </row>
        <row r="303">
          <cell r="B303">
            <v>49675</v>
          </cell>
          <cell r="C303">
            <v>49310</v>
          </cell>
          <cell r="D303">
            <v>1.6721578404166031</v>
          </cell>
        </row>
        <row r="304">
          <cell r="B304">
            <v>49706</v>
          </cell>
          <cell r="C304">
            <v>49341</v>
          </cell>
          <cell r="D304">
            <v>1.6749195450396945</v>
          </cell>
        </row>
        <row r="305">
          <cell r="B305">
            <v>49735</v>
          </cell>
          <cell r="C305">
            <v>49369</v>
          </cell>
          <cell r="D305">
            <v>1.6776858108425028</v>
          </cell>
        </row>
        <row r="306">
          <cell r="B306">
            <v>49766</v>
          </cell>
          <cell r="C306">
            <v>49400</v>
          </cell>
          <cell r="D306">
            <v>1.6804566453581871</v>
          </cell>
        </row>
        <row r="307">
          <cell r="B307">
            <v>49796</v>
          </cell>
          <cell r="C307">
            <v>49430</v>
          </cell>
          <cell r="D307">
            <v>1.6832320561323482</v>
          </cell>
        </row>
        <row r="308">
          <cell r="B308">
            <v>49827</v>
          </cell>
          <cell r="C308">
            <v>49461</v>
          </cell>
          <cell r="D308">
            <v>1.6860120507230492</v>
          </cell>
        </row>
        <row r="309">
          <cell r="B309">
            <v>49857</v>
          </cell>
          <cell r="C309">
            <v>49491</v>
          </cell>
          <cell r="D309">
            <v>1.6887966367008356</v>
          </cell>
        </row>
        <row r="310">
          <cell r="B310">
            <v>49888</v>
          </cell>
          <cell r="C310">
            <v>49522</v>
          </cell>
          <cell r="D310">
            <v>1.6915858216487565</v>
          </cell>
        </row>
        <row r="311">
          <cell r="B311">
            <v>49919</v>
          </cell>
          <cell r="C311">
            <v>49553</v>
          </cell>
          <cell r="D311">
            <v>1.6943796131623849</v>
          </cell>
        </row>
        <row r="312">
          <cell r="B312">
            <v>49949</v>
          </cell>
          <cell r="C312">
            <v>49583</v>
          </cell>
          <cell r="D312">
            <v>1.6971780188498387</v>
          </cell>
        </row>
        <row r="313">
          <cell r="B313">
            <v>49980</v>
          </cell>
          <cell r="C313">
            <v>49614</v>
          </cell>
          <cell r="D313">
            <v>1.699981046331801</v>
          </cell>
        </row>
        <row r="314">
          <cell r="B314">
            <v>50010</v>
          </cell>
          <cell r="C314">
            <v>49644</v>
          </cell>
          <cell r="D314">
            <v>1.7027887032415414</v>
          </cell>
        </row>
        <row r="315">
          <cell r="B315">
            <v>50041</v>
          </cell>
          <cell r="C315">
            <v>49675</v>
          </cell>
          <cell r="D315">
            <v>1.7056009972249362</v>
          </cell>
        </row>
        <row r="316">
          <cell r="B316">
            <v>50072</v>
          </cell>
          <cell r="C316">
            <v>49706</v>
          </cell>
          <cell r="D316">
            <v>1.7084179359404894</v>
          </cell>
        </row>
        <row r="317">
          <cell r="B317">
            <v>50100</v>
          </cell>
          <cell r="C317">
            <v>49735</v>
          </cell>
          <cell r="D317">
            <v>1.7112395270593539</v>
          </cell>
        </row>
        <row r="318">
          <cell r="B318">
            <v>50131</v>
          </cell>
          <cell r="C318">
            <v>49766</v>
          </cell>
          <cell r="D318">
            <v>1.7140657782653519</v>
          </cell>
        </row>
        <row r="319">
          <cell r="B319">
            <v>50161</v>
          </cell>
          <cell r="C319">
            <v>49796</v>
          </cell>
          <cell r="D319">
            <v>1.7168966972549964</v>
          </cell>
        </row>
        <row r="320">
          <cell r="B320">
            <v>50192</v>
          </cell>
          <cell r="C320">
            <v>49827</v>
          </cell>
          <cell r="D320">
            <v>1.7197322917375113</v>
          </cell>
        </row>
        <row r="321">
          <cell r="B321">
            <v>50222</v>
          </cell>
          <cell r="C321">
            <v>49857</v>
          </cell>
          <cell r="D321">
            <v>1.7225725694348535</v>
          </cell>
        </row>
        <row r="322">
          <cell r="B322">
            <v>50253</v>
          </cell>
          <cell r="C322">
            <v>49888</v>
          </cell>
          <cell r="D322">
            <v>1.7254175380817327</v>
          </cell>
        </row>
        <row r="323">
          <cell r="B323">
            <v>50284</v>
          </cell>
          <cell r="C323">
            <v>49919</v>
          </cell>
          <cell r="D323">
            <v>1.7282672054256336</v>
          </cell>
        </row>
        <row r="324">
          <cell r="B324">
            <v>50314</v>
          </cell>
          <cell r="C324">
            <v>49949</v>
          </cell>
          <cell r="D324">
            <v>1.7311215792268364</v>
          </cell>
        </row>
        <row r="325">
          <cell r="B325">
            <v>50345</v>
          </cell>
          <cell r="C325">
            <v>49980</v>
          </cell>
          <cell r="D325">
            <v>1.7339806672584381</v>
          </cell>
        </row>
        <row r="326">
          <cell r="B326">
            <v>50375</v>
          </cell>
          <cell r="C326">
            <v>50010</v>
          </cell>
          <cell r="D326">
            <v>1.7368444773063734</v>
          </cell>
        </row>
        <row r="327">
          <cell r="B327">
            <v>50406</v>
          </cell>
          <cell r="C327">
            <v>50041</v>
          </cell>
          <cell r="D327">
            <v>1.7397130171694359</v>
          </cell>
        </row>
        <row r="328">
          <cell r="B328">
            <v>50437</v>
          </cell>
          <cell r="C328">
            <v>50072</v>
          </cell>
          <cell r="D328">
            <v>1.7425862946593003</v>
          </cell>
        </row>
        <row r="329">
          <cell r="B329">
            <v>50465</v>
          </cell>
          <cell r="C329">
            <v>50100</v>
          </cell>
          <cell r="D329">
            <v>1.745464317600542</v>
          </cell>
        </row>
        <row r="330">
          <cell r="B330">
            <v>50496</v>
          </cell>
          <cell r="C330">
            <v>50131</v>
          </cell>
          <cell r="D330">
            <v>1.74834709383066</v>
          </cell>
        </row>
        <row r="331">
          <cell r="B331">
            <v>50526</v>
          </cell>
          <cell r="C331">
            <v>50161</v>
          </cell>
          <cell r="D331">
            <v>1.7512346312000973</v>
          </cell>
        </row>
        <row r="332">
          <cell r="B332">
            <v>50557</v>
          </cell>
          <cell r="C332">
            <v>50192</v>
          </cell>
          <cell r="D332">
            <v>1.7541269375722626</v>
          </cell>
        </row>
        <row r="333">
          <cell r="B333">
            <v>50587</v>
          </cell>
          <cell r="C333">
            <v>50222</v>
          </cell>
          <cell r="D333">
            <v>1.7570240208235515</v>
          </cell>
        </row>
        <row r="334">
          <cell r="B334">
            <v>50618</v>
          </cell>
          <cell r="C334">
            <v>50253</v>
          </cell>
          <cell r="D334">
            <v>1.7599258888433684</v>
          </cell>
        </row>
        <row r="335">
          <cell r="B335">
            <v>50649</v>
          </cell>
          <cell r="C335">
            <v>50284</v>
          </cell>
          <cell r="D335">
            <v>1.7628325495341475</v>
          </cell>
        </row>
        <row r="336">
          <cell r="B336">
            <v>50679</v>
          </cell>
          <cell r="C336">
            <v>50314</v>
          </cell>
          <cell r="D336">
            <v>1.7657440108113744</v>
          </cell>
        </row>
        <row r="337">
          <cell r="B337">
            <v>50710</v>
          </cell>
          <cell r="C337">
            <v>50345</v>
          </cell>
          <cell r="D337">
            <v>1.768660280603608</v>
          </cell>
        </row>
        <row r="338">
          <cell r="B338">
            <v>50740</v>
          </cell>
          <cell r="C338">
            <v>50375</v>
          </cell>
          <cell r="D338">
            <v>1.771581366852502</v>
          </cell>
        </row>
        <row r="339">
          <cell r="B339">
            <v>50771</v>
          </cell>
          <cell r="C339">
            <v>50406</v>
          </cell>
          <cell r="D339">
            <v>1.774362236242746</v>
          </cell>
        </row>
        <row r="340">
          <cell r="B340">
            <v>50802</v>
          </cell>
          <cell r="C340">
            <v>50437</v>
          </cell>
          <cell r="D340">
            <v>1.7771474707921129</v>
          </cell>
        </row>
        <row r="341">
          <cell r="B341">
            <v>50830</v>
          </cell>
          <cell r="C341">
            <v>50465</v>
          </cell>
          <cell r="D341">
            <v>1.7799370773526377</v>
          </cell>
        </row>
        <row r="342">
          <cell r="B342">
            <v>50861</v>
          </cell>
          <cell r="C342">
            <v>50496</v>
          </cell>
          <cell r="D342">
            <v>1.7827310627871109</v>
          </cell>
        </row>
        <row r="343">
          <cell r="B343">
            <v>50891</v>
          </cell>
          <cell r="C343">
            <v>50526</v>
          </cell>
          <cell r="D343">
            <v>1.7855294339690959</v>
          </cell>
        </row>
        <row r="344">
          <cell r="B344">
            <v>50922</v>
          </cell>
          <cell r="C344">
            <v>50557</v>
          </cell>
          <cell r="D344">
            <v>1.7883321977829454</v>
          </cell>
        </row>
        <row r="345">
          <cell r="B345">
            <v>50952</v>
          </cell>
          <cell r="C345">
            <v>50587</v>
          </cell>
          <cell r="D345">
            <v>1.7911393611238184</v>
          </cell>
        </row>
        <row r="346">
          <cell r="B346">
            <v>50983</v>
          </cell>
          <cell r="C346">
            <v>50618</v>
          </cell>
          <cell r="D346">
            <v>1.7939509308976977</v>
          </cell>
        </row>
        <row r="347">
          <cell r="B347">
            <v>51014</v>
          </cell>
          <cell r="C347">
            <v>50649</v>
          </cell>
          <cell r="D347">
            <v>1.7967669140214062</v>
          </cell>
        </row>
        <row r="348">
          <cell r="B348">
            <v>51044</v>
          </cell>
          <cell r="C348">
            <v>50679</v>
          </cell>
          <cell r="D348">
            <v>1.7995873174226242</v>
          </cell>
        </row>
        <row r="349">
          <cell r="B349">
            <v>51075</v>
          </cell>
          <cell r="C349">
            <v>50710</v>
          </cell>
          <cell r="D349">
            <v>1.8024121480399065</v>
          </cell>
        </row>
        <row r="350">
          <cell r="B350">
            <v>51105</v>
          </cell>
          <cell r="C350">
            <v>50740</v>
          </cell>
          <cell r="D350">
            <v>1.8052414128226995</v>
          </cell>
        </row>
        <row r="351">
          <cell r="B351">
            <v>51136</v>
          </cell>
          <cell r="C351">
            <v>50771</v>
          </cell>
          <cell r="D351">
            <v>1.808075118731358</v>
          </cell>
        </row>
        <row r="352">
          <cell r="B352">
            <v>51167</v>
          </cell>
          <cell r="C352">
            <v>50802</v>
          </cell>
          <cell r="D352">
            <v>1.8109132727371628</v>
          </cell>
        </row>
        <row r="353">
          <cell r="B353">
            <v>51196</v>
          </cell>
          <cell r="C353">
            <v>50830</v>
          </cell>
          <cell r="D353">
            <v>1.8137558818223376</v>
          </cell>
        </row>
        <row r="354">
          <cell r="B354">
            <v>51227</v>
          </cell>
          <cell r="C354">
            <v>50861</v>
          </cell>
          <cell r="D354">
            <v>1.8166029529800658</v>
          </cell>
        </row>
        <row r="355">
          <cell r="B355">
            <v>51257</v>
          </cell>
          <cell r="C355">
            <v>50891</v>
          </cell>
          <cell r="D355">
            <v>1.8194544932145085</v>
          </cell>
        </row>
        <row r="356">
          <cell r="B356">
            <v>51288</v>
          </cell>
          <cell r="C356">
            <v>50922</v>
          </cell>
          <cell r="D356">
            <v>1.8223105095408212</v>
          </cell>
        </row>
        <row r="357">
          <cell r="B357">
            <v>51318</v>
          </cell>
          <cell r="C357">
            <v>50952</v>
          </cell>
          <cell r="D357">
            <v>1.8251710089851709</v>
          </cell>
        </row>
        <row r="358">
          <cell r="B358">
            <v>51349</v>
          </cell>
          <cell r="C358">
            <v>50983</v>
          </cell>
          <cell r="D358">
            <v>1.8280359985847539</v>
          </cell>
        </row>
        <row r="359">
          <cell r="B359">
            <v>51380</v>
          </cell>
          <cell r="C359">
            <v>51014</v>
          </cell>
          <cell r="D359">
            <v>1.8309054853878128</v>
          </cell>
        </row>
        <row r="360">
          <cell r="B360">
            <v>51410</v>
          </cell>
          <cell r="C360">
            <v>51044</v>
          </cell>
          <cell r="D360">
            <v>1.8337794764536539</v>
          </cell>
        </row>
        <row r="361">
          <cell r="B361">
            <v>51441</v>
          </cell>
          <cell r="C361">
            <v>51075</v>
          </cell>
          <cell r="D361">
            <v>1.8366579788526645</v>
          </cell>
        </row>
        <row r="362">
          <cell r="B362">
            <v>51471</v>
          </cell>
          <cell r="C362">
            <v>51105</v>
          </cell>
          <cell r="D362">
            <v>1.8395409996663306</v>
          </cell>
        </row>
        <row r="363">
          <cell r="B363">
            <v>51502</v>
          </cell>
          <cell r="C363">
            <v>51136</v>
          </cell>
          <cell r="D363">
            <v>1.8424285459872536</v>
          </cell>
        </row>
        <row r="364">
          <cell r="B364">
            <v>51533</v>
          </cell>
          <cell r="C364">
            <v>51167</v>
          </cell>
          <cell r="D364">
            <v>1.8453206249191687</v>
          </cell>
        </row>
        <row r="365">
          <cell r="B365">
            <v>51561</v>
          </cell>
          <cell r="C365">
            <v>51196</v>
          </cell>
          <cell r="D365">
            <v>1.8482172435769617</v>
          </cell>
        </row>
        <row r="366">
          <cell r="B366">
            <v>51592</v>
          </cell>
          <cell r="C366">
            <v>51227</v>
          </cell>
          <cell r="D366">
            <v>1.8511184090866868</v>
          </cell>
        </row>
        <row r="367">
          <cell r="B367">
            <v>51622</v>
          </cell>
          <cell r="C367">
            <v>51257</v>
          </cell>
          <cell r="D367">
            <v>1.8540241285855839</v>
          </cell>
        </row>
        <row r="368">
          <cell r="B368">
            <v>51653</v>
          </cell>
          <cell r="C368">
            <v>51288</v>
          </cell>
          <cell r="D368">
            <v>1.8569344092220965</v>
          </cell>
        </row>
        <row r="369">
          <cell r="B369">
            <v>51683</v>
          </cell>
          <cell r="C369">
            <v>51318</v>
          </cell>
          <cell r="D369">
            <v>1.8598492581558888</v>
          </cell>
        </row>
        <row r="370">
          <cell r="B370">
            <v>51714</v>
          </cell>
          <cell r="C370">
            <v>51349</v>
          </cell>
          <cell r="D370">
            <v>1.8627686825578638</v>
          </cell>
        </row>
        <row r="371">
          <cell r="B371">
            <v>51745</v>
          </cell>
          <cell r="C371">
            <v>51380</v>
          </cell>
          <cell r="D371">
            <v>1.8656926896101809</v>
          </cell>
        </row>
        <row r="372">
          <cell r="B372">
            <v>51775</v>
          </cell>
          <cell r="C372">
            <v>51410</v>
          </cell>
          <cell r="D372">
            <v>1.868621286506273</v>
          </cell>
        </row>
        <row r="373">
          <cell r="B373">
            <v>51806</v>
          </cell>
          <cell r="C373">
            <v>51441</v>
          </cell>
          <cell r="D373">
            <v>1.8715544804508648</v>
          </cell>
        </row>
        <row r="374">
          <cell r="B374">
            <v>51836</v>
          </cell>
          <cell r="C374">
            <v>51471</v>
          </cell>
          <cell r="D374">
            <v>1.8744922786599905</v>
          </cell>
        </row>
        <row r="375">
          <cell r="B375">
            <v>51867</v>
          </cell>
          <cell r="C375">
            <v>51502</v>
          </cell>
          <cell r="D375">
            <v>1.8774346883610111</v>
          </cell>
        </row>
        <row r="376">
          <cell r="B376">
            <v>51898</v>
          </cell>
          <cell r="C376">
            <v>51533</v>
          </cell>
          <cell r="D376">
            <v>1.8803817167926327</v>
          </cell>
        </row>
        <row r="377">
          <cell r="B377">
            <v>51926</v>
          </cell>
          <cell r="C377">
            <v>51561</v>
          </cell>
          <cell r="D377">
            <v>1.8833333712049238</v>
          </cell>
        </row>
        <row r="378">
          <cell r="B378">
            <v>51957</v>
          </cell>
          <cell r="C378">
            <v>51592</v>
          </cell>
          <cell r="D378">
            <v>1.8862896588593336</v>
          </cell>
        </row>
        <row r="379">
          <cell r="B379">
            <v>51987</v>
          </cell>
          <cell r="C379">
            <v>51622</v>
          </cell>
          <cell r="D379">
            <v>1.8892505870287097</v>
          </cell>
        </row>
        <row r="380">
          <cell r="B380">
            <v>52018</v>
          </cell>
          <cell r="C380">
            <v>51653</v>
          </cell>
          <cell r="D380">
            <v>1.892216162997316</v>
          </cell>
        </row>
        <row r="381">
          <cell r="B381">
            <v>52048</v>
          </cell>
          <cell r="C381">
            <v>51683</v>
          </cell>
          <cell r="D381">
            <v>1.8951863940608504</v>
          </cell>
        </row>
        <row r="382">
          <cell r="B382">
            <v>52079</v>
          </cell>
          <cell r="C382">
            <v>51714</v>
          </cell>
          <cell r="D382">
            <v>1.8981612875264631</v>
          </cell>
        </row>
        <row r="383">
          <cell r="B383">
            <v>52110</v>
          </cell>
          <cell r="C383">
            <v>51745</v>
          </cell>
          <cell r="D383">
            <v>1.9011408507127741</v>
          </cell>
        </row>
        <row r="384">
          <cell r="B384">
            <v>52140</v>
          </cell>
          <cell r="C384">
            <v>51775</v>
          </cell>
          <cell r="D384">
            <v>1.9041250909498919</v>
          </cell>
        </row>
        <row r="385">
          <cell r="B385">
            <v>52171</v>
          </cell>
          <cell r="C385">
            <v>51806</v>
          </cell>
          <cell r="D385">
            <v>1.9071140155794311</v>
          </cell>
        </row>
        <row r="386">
          <cell r="B386">
            <v>52201</v>
          </cell>
          <cell r="C386">
            <v>51836</v>
          </cell>
          <cell r="D386">
            <v>1.91010763195453</v>
          </cell>
        </row>
        <row r="387">
          <cell r="B387">
            <v>52232</v>
          </cell>
          <cell r="C387">
            <v>51867</v>
          </cell>
          <cell r="D387">
            <v>1.9131059474398699</v>
          </cell>
        </row>
        <row r="388">
          <cell r="B388">
            <v>52263</v>
          </cell>
          <cell r="C388">
            <v>51898</v>
          </cell>
          <cell r="D388">
            <v>1.9161089694116924</v>
          </cell>
        </row>
        <row r="389">
          <cell r="B389">
            <v>52291</v>
          </cell>
          <cell r="C389">
            <v>51926</v>
          </cell>
          <cell r="D389">
            <v>1.9191167052578171</v>
          </cell>
        </row>
        <row r="390">
          <cell r="B390">
            <v>52322</v>
          </cell>
          <cell r="C390">
            <v>51957</v>
          </cell>
          <cell r="D390">
            <v>1.9221291623776608</v>
          </cell>
        </row>
        <row r="391">
          <cell r="B391">
            <v>52352</v>
          </cell>
          <cell r="C391">
            <v>51987</v>
          </cell>
          <cell r="D391">
            <v>1.9251463481822553</v>
          </cell>
        </row>
        <row r="392">
          <cell r="B392">
            <v>52383</v>
          </cell>
          <cell r="C392">
            <v>52018</v>
          </cell>
          <cell r="D392">
            <v>1.9281682700942651</v>
          </cell>
        </row>
        <row r="393">
          <cell r="B393">
            <v>52413</v>
          </cell>
          <cell r="C393">
            <v>52048</v>
          </cell>
          <cell r="D393">
            <v>1.9311949355480067</v>
          </cell>
        </row>
        <row r="394">
          <cell r="B394">
            <v>52444</v>
          </cell>
          <cell r="C394">
            <v>52079</v>
          </cell>
          <cell r="D394">
            <v>1.934226351989466</v>
          </cell>
        </row>
        <row r="395">
          <cell r="B395">
            <v>52475</v>
          </cell>
          <cell r="C395">
            <v>52110</v>
          </cell>
          <cell r="D395">
            <v>1.9372625268763171</v>
          </cell>
        </row>
        <row r="396">
          <cell r="B396">
            <v>52505</v>
          </cell>
          <cell r="C396">
            <v>52140</v>
          </cell>
          <cell r="D396">
            <v>1.94030346767794</v>
          </cell>
        </row>
        <row r="397">
          <cell r="B397">
            <v>52536</v>
          </cell>
          <cell r="C397">
            <v>52171</v>
          </cell>
          <cell r="D397">
            <v>1.9433491818754405</v>
          </cell>
        </row>
        <row r="398">
          <cell r="B398">
            <v>52566</v>
          </cell>
          <cell r="C398">
            <v>52201</v>
          </cell>
          <cell r="D398">
            <v>1.9463996769616665</v>
          </cell>
        </row>
        <row r="399">
          <cell r="B399">
            <v>52597</v>
          </cell>
          <cell r="C399">
            <v>52232</v>
          </cell>
          <cell r="D399">
            <v>1.9492954631930419</v>
          </cell>
        </row>
        <row r="400">
          <cell r="B400">
            <v>52628</v>
          </cell>
          <cell r="C400">
            <v>52263</v>
          </cell>
          <cell r="D400">
            <v>1.9521955576751826</v>
          </cell>
        </row>
        <row r="401">
          <cell r="B401">
            <v>52657</v>
          </cell>
          <cell r="C401">
            <v>52291</v>
          </cell>
          <cell r="D401">
            <v>1.9550999668177553</v>
          </cell>
        </row>
        <row r="402">
          <cell r="B402">
            <v>52688</v>
          </cell>
          <cell r="C402">
            <v>52322</v>
          </cell>
          <cell r="D402">
            <v>1.9580086970399628</v>
          </cell>
        </row>
        <row r="403">
          <cell r="B403">
            <v>52718</v>
          </cell>
          <cell r="C403">
            <v>52352</v>
          </cell>
          <cell r="D403">
            <v>1.9609217547705582</v>
          </cell>
        </row>
        <row r="404">
          <cell r="B404">
            <v>52749</v>
          </cell>
          <cell r="C404">
            <v>52383</v>
          </cell>
          <cell r="D404">
            <v>1.9638391464478591</v>
          </cell>
        </row>
        <row r="405">
          <cell r="B405">
            <v>52779</v>
          </cell>
          <cell r="C405">
            <v>52413</v>
          </cell>
          <cell r="D405">
            <v>1.9667608785197617</v>
          </cell>
        </row>
        <row r="406">
          <cell r="B406">
            <v>52810</v>
          </cell>
          <cell r="C406">
            <v>52444</v>
          </cell>
          <cell r="D406">
            <v>1.9696869574437552</v>
          </cell>
        </row>
        <row r="407">
          <cell r="B407">
            <v>52841</v>
          </cell>
          <cell r="C407">
            <v>52475</v>
          </cell>
          <cell r="D407">
            <v>1.9726173896869361</v>
          </cell>
        </row>
        <row r="408">
          <cell r="B408">
            <v>52871</v>
          </cell>
          <cell r="C408">
            <v>52505</v>
          </cell>
          <cell r="D408">
            <v>1.9755521817260224</v>
          </cell>
        </row>
        <row r="409">
          <cell r="B409">
            <v>52902</v>
          </cell>
          <cell r="C409">
            <v>52536</v>
          </cell>
          <cell r="D409">
            <v>1.9784913400473678</v>
          </cell>
        </row>
        <row r="410">
          <cell r="B410">
            <v>52932</v>
          </cell>
          <cell r="C410">
            <v>52566</v>
          </cell>
          <cell r="D410">
            <v>1.9814348711469763</v>
          </cell>
        </row>
        <row r="411">
          <cell r="B411">
            <v>52963</v>
          </cell>
          <cell r="C411">
            <v>52597</v>
          </cell>
          <cell r="D411">
            <v>1.9843827815305164</v>
          </cell>
        </row>
        <row r="412">
          <cell r="B412">
            <v>52994</v>
          </cell>
          <cell r="C412">
            <v>52628</v>
          </cell>
          <cell r="D412">
            <v>1.9873350777133356</v>
          </cell>
        </row>
        <row r="413">
          <cell r="B413">
            <v>53022</v>
          </cell>
          <cell r="C413">
            <v>52657</v>
          </cell>
          <cell r="D413">
            <v>1.9902917662204747</v>
          </cell>
        </row>
        <row r="414">
          <cell r="B414">
            <v>53053</v>
          </cell>
          <cell r="C414">
            <v>52688</v>
          </cell>
          <cell r="D414">
            <v>1.9932528535866818</v>
          </cell>
        </row>
        <row r="415">
          <cell r="B415">
            <v>53083</v>
          </cell>
          <cell r="C415">
            <v>52718</v>
          </cell>
          <cell r="D415">
            <v>1.996218346356428</v>
          </cell>
        </row>
        <row r="416">
          <cell r="B416">
            <v>53114</v>
          </cell>
          <cell r="C416">
            <v>52749</v>
          </cell>
          <cell r="D416">
            <v>1.9991882510839203</v>
          </cell>
        </row>
        <row r="417">
          <cell r="B417">
            <v>53144</v>
          </cell>
          <cell r="C417">
            <v>52779</v>
          </cell>
          <cell r="D417">
            <v>2.0021625743331173</v>
          </cell>
        </row>
        <row r="418">
          <cell r="B418">
            <v>53175</v>
          </cell>
          <cell r="C418">
            <v>52810</v>
          </cell>
          <cell r="D418">
            <v>2.0051413226777428</v>
          </cell>
        </row>
        <row r="419">
          <cell r="B419">
            <v>53206</v>
          </cell>
          <cell r="C419">
            <v>52841</v>
          </cell>
          <cell r="D419">
            <v>2.0081245027013011</v>
          </cell>
        </row>
        <row r="420">
          <cell r="B420">
            <v>53236</v>
          </cell>
          <cell r="C420">
            <v>52871</v>
          </cell>
          <cell r="D420">
            <v>2.0111121209970908</v>
          </cell>
        </row>
        <row r="421">
          <cell r="B421">
            <v>53267</v>
          </cell>
          <cell r="C421">
            <v>52902</v>
          </cell>
          <cell r="D421">
            <v>2.0141041841682203</v>
          </cell>
        </row>
        <row r="422">
          <cell r="B422">
            <v>53297</v>
          </cell>
          <cell r="C422">
            <v>52932</v>
          </cell>
          <cell r="D422">
            <v>2.0171006988276217</v>
          </cell>
        </row>
        <row r="423">
          <cell r="B423">
            <v>53328</v>
          </cell>
          <cell r="C423">
            <v>52963</v>
          </cell>
          <cell r="D423">
            <v>2.0201016715980655</v>
          </cell>
        </row>
        <row r="424">
          <cell r="B424">
            <v>53359</v>
          </cell>
          <cell r="C424">
            <v>52994</v>
          </cell>
          <cell r="D424">
            <v>2.0231071091121753</v>
          </cell>
        </row>
        <row r="425">
          <cell r="B425">
            <v>53387</v>
          </cell>
          <cell r="C425">
            <v>53022</v>
          </cell>
          <cell r="D425">
            <v>2.0261170180124428</v>
          </cell>
        </row>
        <row r="426">
          <cell r="B426">
            <v>53418</v>
          </cell>
          <cell r="C426">
            <v>53053</v>
          </cell>
          <cell r="D426">
            <v>2.0291314049512419</v>
          </cell>
        </row>
        <row r="427">
          <cell r="B427">
            <v>53448</v>
          </cell>
          <cell r="C427">
            <v>53083</v>
          </cell>
          <cell r="D427">
            <v>2.0321502765908432</v>
          </cell>
        </row>
        <row r="428">
          <cell r="B428">
            <v>53479</v>
          </cell>
          <cell r="C428">
            <v>53114</v>
          </cell>
          <cell r="D428">
            <v>2.0351736396034306</v>
          </cell>
        </row>
        <row r="429">
          <cell r="B429">
            <v>53509</v>
          </cell>
          <cell r="C429">
            <v>53144</v>
          </cell>
          <cell r="D429">
            <v>2.0382015006711129</v>
          </cell>
        </row>
        <row r="430">
          <cell r="B430">
            <v>53540</v>
          </cell>
          <cell r="C430">
            <v>53175</v>
          </cell>
          <cell r="D430">
            <v>2.0412338664859417</v>
          </cell>
        </row>
        <row r="431">
          <cell r="B431">
            <v>53571</v>
          </cell>
          <cell r="C431">
            <v>53206</v>
          </cell>
          <cell r="D431">
            <v>2.0442707437499239</v>
          </cell>
        </row>
        <row r="432">
          <cell r="B432">
            <v>53601</v>
          </cell>
          <cell r="C432">
            <v>53236</v>
          </cell>
          <cell r="D432">
            <v>2.047312139175038</v>
          </cell>
        </row>
        <row r="433">
          <cell r="B433">
            <v>53632</v>
          </cell>
          <cell r="C433">
            <v>53267</v>
          </cell>
          <cell r="D433">
            <v>2.0503580594832478</v>
          </cell>
        </row>
        <row r="434">
          <cell r="B434">
            <v>53662</v>
          </cell>
          <cell r="C434">
            <v>53297</v>
          </cell>
          <cell r="D434">
            <v>2.0534085114065186</v>
          </cell>
        </row>
      </sheetData>
      <sheetData sheetId="7"/>
      <sheetData sheetId="8"/>
      <sheetData sheetId="9"/>
      <sheetData sheetId="10">
        <row r="104">
          <cell r="A104">
            <v>2007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bls.gov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C2:W24"/>
  <sheetViews>
    <sheetView workbookViewId="0">
      <selection activeCell="E5" sqref="E5"/>
    </sheetView>
  </sheetViews>
  <sheetFormatPr defaultRowHeight="14.5" x14ac:dyDescent="0.35"/>
  <cols>
    <col min="1" max="2" width="1.81640625" customWidth="1"/>
    <col min="3" max="3" width="47.453125" bestFit="1" customWidth="1"/>
    <col min="4" max="4" width="7.81640625" style="14" bestFit="1" customWidth="1"/>
    <col min="5" max="5" width="9.1796875" style="14" bestFit="1" customWidth="1"/>
    <col min="7" max="10" width="8.81640625" style="14"/>
  </cols>
  <sheetData>
    <row r="2" spans="3:23" s="2" customFormat="1" ht="14.5" customHeight="1" thickBot="1" x14ac:dyDescent="0.4">
      <c r="C2" s="4" t="s">
        <v>29</v>
      </c>
      <c r="D2" s="96" t="s">
        <v>153</v>
      </c>
      <c r="E2" s="96" t="s">
        <v>152</v>
      </c>
      <c r="F2" s="125" t="s">
        <v>23</v>
      </c>
      <c r="G2" s="14"/>
      <c r="H2" s="14"/>
      <c r="I2" s="14"/>
      <c r="J2" s="14"/>
      <c r="K2" s="3"/>
      <c r="L2" s="3"/>
      <c r="M2" s="3"/>
      <c r="N2" s="3"/>
      <c r="O2" s="3"/>
      <c r="P2" s="3"/>
      <c r="Q2" s="3"/>
      <c r="R2" s="3"/>
      <c r="S2" s="3"/>
    </row>
    <row r="3" spans="3:23" s="1" customFormat="1" ht="13.5" customHeight="1" x14ac:dyDescent="0.35">
      <c r="D3" s="97"/>
      <c r="E3" s="97"/>
      <c r="G3" s="128"/>
      <c r="H3" s="128"/>
      <c r="I3" s="129"/>
      <c r="J3" s="128"/>
    </row>
    <row r="4" spans="3:23" s="1" customFormat="1" ht="13.5" customHeight="1" x14ac:dyDescent="0.35">
      <c r="C4" s="77" t="s">
        <v>123</v>
      </c>
      <c r="D4" s="78" t="s">
        <v>52</v>
      </c>
      <c r="E4" s="78" t="s">
        <v>52</v>
      </c>
      <c r="F4" s="86" t="s">
        <v>44</v>
      </c>
      <c r="G4" s="128"/>
      <c r="H4" s="128"/>
      <c r="I4" s="129"/>
      <c r="J4" s="128"/>
    </row>
    <row r="5" spans="3:23" x14ac:dyDescent="0.35">
      <c r="C5" s="79" t="s">
        <v>104</v>
      </c>
      <c r="D5" s="80">
        <v>0</v>
      </c>
      <c r="E5" s="80">
        <v>0</v>
      </c>
    </row>
    <row r="6" spans="3:23" s="1" customFormat="1" ht="13.5" customHeight="1" x14ac:dyDescent="0.35">
      <c r="C6" s="77" t="s">
        <v>133</v>
      </c>
      <c r="D6" s="78" t="s">
        <v>31</v>
      </c>
      <c r="E6" s="78" t="s">
        <v>31</v>
      </c>
      <c r="F6" s="86" t="s">
        <v>44</v>
      </c>
      <c r="G6" s="102"/>
      <c r="H6" s="128"/>
      <c r="I6" s="129"/>
      <c r="J6" s="128"/>
    </row>
    <row r="7" spans="3:23" s="93" customFormat="1" ht="13.5" customHeight="1" x14ac:dyDescent="0.35">
      <c r="C7" s="140" t="s">
        <v>131</v>
      </c>
      <c r="D7" s="78" t="s">
        <v>31</v>
      </c>
      <c r="E7" s="78" t="s">
        <v>31</v>
      </c>
      <c r="F7" s="86" t="s">
        <v>44</v>
      </c>
      <c r="G7" s="139"/>
      <c r="H7" s="136"/>
      <c r="I7" s="138"/>
      <c r="J7" s="136"/>
      <c r="T7" s="137"/>
      <c r="U7" s="137"/>
      <c r="V7" s="137"/>
      <c r="W7" s="137"/>
    </row>
    <row r="8" spans="3:23" s="1" customFormat="1" ht="13.5" customHeight="1" x14ac:dyDescent="0.35">
      <c r="C8" s="77" t="s">
        <v>99</v>
      </c>
      <c r="D8" s="78" t="s">
        <v>31</v>
      </c>
      <c r="E8" s="78" t="s">
        <v>31</v>
      </c>
      <c r="F8" s="86" t="s">
        <v>44</v>
      </c>
      <c r="G8" s="102"/>
      <c r="H8" s="128"/>
      <c r="I8" s="129"/>
      <c r="J8" s="128"/>
      <c r="T8" s="9"/>
      <c r="U8" s="10"/>
      <c r="V8" s="13"/>
      <c r="W8" s="9"/>
    </row>
    <row r="9" spans="3:23" s="1" customFormat="1" ht="13.5" customHeight="1" x14ac:dyDescent="0.45">
      <c r="C9" s="77" t="s">
        <v>100</v>
      </c>
      <c r="D9" s="78" t="s">
        <v>31</v>
      </c>
      <c r="E9" s="78" t="s">
        <v>31</v>
      </c>
      <c r="H9" s="128"/>
      <c r="I9" s="129"/>
      <c r="J9" s="128"/>
      <c r="T9" s="9"/>
      <c r="U9" s="11"/>
      <c r="V9" s="12"/>
      <c r="W9" s="9"/>
    </row>
    <row r="10" spans="3:23" s="8" customFormat="1" x14ac:dyDescent="0.35">
      <c r="C10" s="79" t="s">
        <v>130</v>
      </c>
      <c r="D10" s="80" t="s">
        <v>31</v>
      </c>
      <c r="E10" s="80" t="s">
        <v>31</v>
      </c>
      <c r="G10" s="51"/>
      <c r="H10" s="14"/>
      <c r="I10" s="14"/>
      <c r="J10" s="14"/>
    </row>
    <row r="11" spans="3:23" s="8" customFormat="1" x14ac:dyDescent="0.35">
      <c r="C11" s="79" t="s">
        <v>105</v>
      </c>
      <c r="D11" s="80">
        <v>0.02</v>
      </c>
      <c r="E11" s="80">
        <v>0.02</v>
      </c>
      <c r="F11" s="86" t="s">
        <v>44</v>
      </c>
      <c r="G11" s="14"/>
      <c r="H11" s="14"/>
      <c r="I11" s="14"/>
      <c r="J11" s="14"/>
    </row>
    <row r="12" spans="3:23" s="1" customFormat="1" ht="13.5" customHeight="1" x14ac:dyDescent="0.35">
      <c r="C12" s="77" t="s">
        <v>132</v>
      </c>
      <c r="D12" s="78" t="s">
        <v>28</v>
      </c>
      <c r="E12" s="78" t="s">
        <v>28</v>
      </c>
      <c r="F12" s="1" t="s">
        <v>44</v>
      </c>
      <c r="G12" s="128"/>
      <c r="H12" s="128"/>
      <c r="I12" s="129"/>
      <c r="J12" s="128"/>
      <c r="T12" s="9"/>
      <c r="U12" s="9"/>
      <c r="V12" s="9"/>
      <c r="W12" s="9"/>
    </row>
    <row r="13" spans="3:23" s="86" customFormat="1" ht="13.5" customHeight="1" x14ac:dyDescent="0.35">
      <c r="C13" s="87"/>
      <c r="D13" s="87"/>
      <c r="E13" s="87"/>
      <c r="G13" s="128"/>
      <c r="H13" s="128"/>
      <c r="I13" s="170"/>
      <c r="J13" s="171"/>
      <c r="T13" s="87"/>
      <c r="U13" s="87"/>
      <c r="V13" s="87"/>
      <c r="W13" s="87"/>
    </row>
    <row r="14" spans="3:23" s="127" customFormat="1" ht="16.5" thickBot="1" x14ac:dyDescent="0.55000000000000004">
      <c r="C14" s="126"/>
      <c r="D14" s="126"/>
      <c r="E14" s="126"/>
      <c r="G14" s="130"/>
      <c r="H14" s="130"/>
      <c r="I14" s="172"/>
      <c r="J14" s="173"/>
    </row>
    <row r="15" spans="3:23" x14ac:dyDescent="0.35">
      <c r="C15" s="116" t="s">
        <v>103</v>
      </c>
      <c r="D15" s="123"/>
      <c r="E15" s="124">
        <f ca="1">'KPCo Rev. Req.'!B33</f>
        <v>-52.417598456642303</v>
      </c>
      <c r="G15" s="132"/>
      <c r="H15" s="133"/>
      <c r="I15" s="174"/>
      <c r="J15" s="155"/>
    </row>
    <row r="16" spans="3:23" x14ac:dyDescent="0.35">
      <c r="C16" s="117" t="s">
        <v>102</v>
      </c>
      <c r="D16" s="119"/>
      <c r="E16" s="120">
        <f ca="1">'KPCo Rev. Req.'!B43</f>
        <v>0</v>
      </c>
      <c r="G16" s="131"/>
      <c r="H16" s="131"/>
      <c r="I16" s="174"/>
      <c r="J16" s="175"/>
    </row>
    <row r="17" spans="3:10" ht="15" thickBot="1" x14ac:dyDescent="0.4">
      <c r="C17" s="118"/>
      <c r="D17" s="121"/>
      <c r="E17" s="122"/>
      <c r="I17" s="155"/>
      <c r="J17" s="155"/>
    </row>
    <row r="18" spans="3:10" s="103" customFormat="1" x14ac:dyDescent="0.35">
      <c r="C18" s="98"/>
      <c r="D18" s="99"/>
      <c r="E18" s="99"/>
      <c r="G18" s="14"/>
      <c r="H18" s="14"/>
      <c r="I18" s="155"/>
      <c r="J18" s="155"/>
    </row>
    <row r="19" spans="3:10" s="103" customFormat="1" x14ac:dyDescent="0.35">
      <c r="C19" s="98"/>
      <c r="D19" s="99"/>
      <c r="E19" s="99"/>
      <c r="G19" s="14"/>
      <c r="H19" s="14"/>
      <c r="I19" s="14"/>
      <c r="J19" s="14"/>
    </row>
    <row r="20" spans="3:10" s="50" customFormat="1" x14ac:dyDescent="0.35">
      <c r="D20" s="134"/>
      <c r="E20" s="134"/>
      <c r="G20" s="95"/>
      <c r="H20" s="95"/>
      <c r="I20" s="95"/>
      <c r="J20" s="95"/>
    </row>
    <row r="21" spans="3:10" s="50" customFormat="1" x14ac:dyDescent="0.35">
      <c r="D21" s="135"/>
      <c r="E21" s="135"/>
      <c r="G21" s="95"/>
      <c r="H21" s="95"/>
      <c r="I21" s="95"/>
      <c r="J21" s="95"/>
    </row>
    <row r="22" spans="3:10" s="50" customFormat="1" x14ac:dyDescent="0.35">
      <c r="D22" s="135"/>
      <c r="E22" s="135"/>
      <c r="G22" s="95"/>
      <c r="H22" s="95"/>
      <c r="I22" s="95"/>
      <c r="J22" s="95"/>
    </row>
    <row r="24" spans="3:10" x14ac:dyDescent="0.35">
      <c r="D24" s="115"/>
      <c r="E24" s="115"/>
    </row>
  </sheetData>
  <dataValidations count="7">
    <dataValidation type="list" allowBlank="1" showInputMessage="1" showErrorMessage="1" sqref="D10:E10" xr:uid="{00000000-0002-0000-0100-000000000000}">
      <formula1>"Low,Base,High"</formula1>
    </dataValidation>
    <dataValidation type="list" allowBlank="1" showInputMessage="1" showErrorMessage="1" sqref="D4:E4" xr:uid="{00000000-0002-0000-0100-000001000000}">
      <formula1>"ACCEL,BASE,EOL"</formula1>
    </dataValidation>
    <dataValidation type="list" allowBlank="1" showInputMessage="1" showErrorMessage="1" sqref="D6:E7 D9:E9" xr:uid="{00000000-0002-0000-0100-000002000000}">
      <formula1>"Base,High"</formula1>
    </dataValidation>
    <dataValidation type="list" allowBlank="1" showInputMessage="1" showErrorMessage="1" sqref="D6:E7 D9:E9 D11:E11" xr:uid="{00000000-0002-0000-0100-000003000000}">
      <formula1>"1%,2%,3%"</formula1>
    </dataValidation>
    <dataValidation type="list" allowBlank="1" showInputMessage="1" showErrorMessage="1" sqref="D12:E12" xr:uid="{00000000-0002-0000-0100-000004000000}">
      <formula1>"Opt-In,Opt-Out"</formula1>
    </dataValidation>
    <dataValidation type="list" allowBlank="1" showInputMessage="1" showErrorMessage="1" sqref="D12:E12 D8:E8" xr:uid="{00000000-0002-0000-0100-000005000000}">
      <formula1>"Base,Low"</formula1>
    </dataValidation>
    <dataValidation type="list" allowBlank="1" showInputMessage="1" showErrorMessage="1" sqref="D12:E12" xr:uid="{00000000-0002-0000-0100-000006000000}">
      <formula1>"""Opt-In"",""Opt-Out"""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2:AE59"/>
  <sheetViews>
    <sheetView zoomScale="80" zoomScaleNormal="80" workbookViewId="0"/>
  </sheetViews>
  <sheetFormatPr defaultColWidth="8.81640625" defaultRowHeight="14" x14ac:dyDescent="0.3"/>
  <cols>
    <col min="1" max="1" width="46.453125" style="236" customWidth="1"/>
    <col min="2" max="2" width="12.26953125" style="236" bestFit="1" customWidth="1"/>
    <col min="3" max="21" width="9.1796875" style="236" customWidth="1"/>
    <col min="22" max="22" width="8.81640625" style="236"/>
    <col min="23" max="24" width="10.54296875" style="237" customWidth="1"/>
    <col min="25" max="26" width="10.54296875" style="236" customWidth="1"/>
    <col min="27" max="16384" width="8.81640625" style="236"/>
  </cols>
  <sheetData>
    <row r="2" spans="1:25" ht="20" x14ac:dyDescent="0.4">
      <c r="A2" s="235" t="s">
        <v>171</v>
      </c>
    </row>
    <row r="3" spans="1:25" x14ac:dyDescent="0.3">
      <c r="A3" s="236" t="s">
        <v>84</v>
      </c>
    </row>
    <row r="5" spans="1:25" x14ac:dyDescent="0.3">
      <c r="A5" s="238" t="s">
        <v>53</v>
      </c>
      <c r="B5" s="239">
        <f>'General Inputs'!E40</f>
        <v>0.52617254439809957</v>
      </c>
      <c r="C5" s="240"/>
      <c r="D5" s="241"/>
    </row>
    <row r="6" spans="1:25" x14ac:dyDescent="0.3">
      <c r="A6" s="242" t="s">
        <v>10</v>
      </c>
      <c r="B6" s="243">
        <f>1-B5</f>
        <v>0.47382745560190043</v>
      </c>
      <c r="C6" s="240"/>
      <c r="D6" s="241"/>
    </row>
    <row r="7" spans="1:25" x14ac:dyDescent="0.3">
      <c r="A7" s="242" t="s">
        <v>85</v>
      </c>
      <c r="B7" s="243">
        <f>'General Inputs'!F40</f>
        <v>4.9099999999999998E-2</v>
      </c>
      <c r="C7" s="240"/>
      <c r="D7" s="241"/>
    </row>
    <row r="8" spans="1:25" x14ac:dyDescent="0.3">
      <c r="A8" s="242" t="s">
        <v>86</v>
      </c>
      <c r="B8" s="243">
        <f>'General Inputs'!F44</f>
        <v>9.7500000000000003E-2</v>
      </c>
      <c r="C8" s="240"/>
      <c r="D8" s="241"/>
    </row>
    <row r="9" spans="1:25" x14ac:dyDescent="0.3">
      <c r="A9" s="242" t="s">
        <v>54</v>
      </c>
      <c r="B9" s="243">
        <f>((1-0.06)*21%)+0.06</f>
        <v>0.25739999999999996</v>
      </c>
      <c r="C9" s="240"/>
      <c r="D9" s="241"/>
    </row>
    <row r="10" spans="1:25" x14ac:dyDescent="0.3">
      <c r="A10" s="244" t="s">
        <v>55</v>
      </c>
      <c r="B10" s="245">
        <f>'General Inputs'!G47</f>
        <v>6.8338260304909484E-2</v>
      </c>
      <c r="C10" s="240"/>
      <c r="D10" s="241"/>
    </row>
    <row r="11" spans="1:25" x14ac:dyDescent="0.3">
      <c r="W11" s="236"/>
      <c r="Y11" s="237"/>
    </row>
    <row r="12" spans="1:25" s="278" customFormat="1" x14ac:dyDescent="0.3">
      <c r="B12" s="278">
        <v>2026</v>
      </c>
      <c r="C12" s="278">
        <f>B12+1</f>
        <v>2027</v>
      </c>
      <c r="D12" s="278">
        <f t="shared" ref="D12:S13" si="0">C12+1</f>
        <v>2028</v>
      </c>
      <c r="E12" s="278">
        <f t="shared" si="0"/>
        <v>2029</v>
      </c>
      <c r="F12" s="278">
        <f t="shared" si="0"/>
        <v>2030</v>
      </c>
      <c r="G12" s="278">
        <f t="shared" si="0"/>
        <v>2031</v>
      </c>
      <c r="H12" s="278">
        <f t="shared" si="0"/>
        <v>2032</v>
      </c>
      <c r="I12" s="278">
        <f t="shared" si="0"/>
        <v>2033</v>
      </c>
      <c r="J12" s="278">
        <f t="shared" si="0"/>
        <v>2034</v>
      </c>
      <c r="K12" s="278">
        <f t="shared" si="0"/>
        <v>2035</v>
      </c>
      <c r="L12" s="278">
        <f t="shared" si="0"/>
        <v>2036</v>
      </c>
      <c r="M12" s="278">
        <f t="shared" si="0"/>
        <v>2037</v>
      </c>
      <c r="N12" s="278">
        <f t="shared" si="0"/>
        <v>2038</v>
      </c>
      <c r="O12" s="278">
        <f t="shared" si="0"/>
        <v>2039</v>
      </c>
      <c r="P12" s="278">
        <f t="shared" si="0"/>
        <v>2040</v>
      </c>
      <c r="Q12" s="278">
        <f t="shared" si="0"/>
        <v>2041</v>
      </c>
      <c r="R12" s="278">
        <f t="shared" si="0"/>
        <v>2042</v>
      </c>
      <c r="S12" s="278">
        <f t="shared" si="0"/>
        <v>2043</v>
      </c>
      <c r="T12" s="278">
        <f>S12+1</f>
        <v>2044</v>
      </c>
      <c r="U12" s="278">
        <f>T12+1</f>
        <v>2045</v>
      </c>
      <c r="X12" s="279"/>
      <c r="Y12" s="279"/>
    </row>
    <row r="13" spans="1:25" s="274" customFormat="1" x14ac:dyDescent="0.3">
      <c r="A13" s="278"/>
      <c r="B13" s="274">
        <v>1</v>
      </c>
      <c r="C13" s="274">
        <f>B13+1</f>
        <v>2</v>
      </c>
      <c r="D13" s="274">
        <f t="shared" si="0"/>
        <v>3</v>
      </c>
      <c r="E13" s="274">
        <f t="shared" si="0"/>
        <v>4</v>
      </c>
      <c r="F13" s="274">
        <f t="shared" si="0"/>
        <v>5</v>
      </c>
      <c r="G13" s="274">
        <f t="shared" si="0"/>
        <v>6</v>
      </c>
      <c r="H13" s="274">
        <f t="shared" si="0"/>
        <v>7</v>
      </c>
      <c r="I13" s="274">
        <f t="shared" si="0"/>
        <v>8</v>
      </c>
      <c r="J13" s="274">
        <f t="shared" si="0"/>
        <v>9</v>
      </c>
      <c r="K13" s="274">
        <f t="shared" si="0"/>
        <v>10</v>
      </c>
      <c r="L13" s="274">
        <f t="shared" si="0"/>
        <v>11</v>
      </c>
      <c r="M13" s="274">
        <f t="shared" si="0"/>
        <v>12</v>
      </c>
      <c r="N13" s="274">
        <f t="shared" si="0"/>
        <v>13</v>
      </c>
      <c r="O13" s="274">
        <f t="shared" si="0"/>
        <v>14</v>
      </c>
      <c r="P13" s="274">
        <f t="shared" si="0"/>
        <v>15</v>
      </c>
      <c r="Q13" s="274">
        <f t="shared" si="0"/>
        <v>16</v>
      </c>
      <c r="R13" s="274">
        <f t="shared" si="0"/>
        <v>17</v>
      </c>
      <c r="S13" s="274">
        <f t="shared" si="0"/>
        <v>18</v>
      </c>
      <c r="T13" s="274">
        <f>S13+1</f>
        <v>19</v>
      </c>
      <c r="U13" s="274">
        <f>T13+1</f>
        <v>20</v>
      </c>
    </row>
    <row r="14" spans="1:25" s="246" customFormat="1" x14ac:dyDescent="0.3">
      <c r="A14" s="247" t="s">
        <v>91</v>
      </c>
      <c r="B14" s="248">
        <f>'Cost Summary'!K11</f>
        <v>6.9535221088399997</v>
      </c>
      <c r="C14" s="248">
        <f>'Cost Summary'!L11</f>
        <v>4.0378614197240008</v>
      </c>
      <c r="D14" s="248">
        <f>'Cost Summary'!M11</f>
        <v>4.4049397306079996</v>
      </c>
      <c r="E14" s="248">
        <f>'Cost Summary'!N11</f>
        <v>4.7720180414920002</v>
      </c>
      <c r="F14" s="248">
        <f>'Cost Summary'!O11</f>
        <v>5.1390963523760007</v>
      </c>
      <c r="G14" s="248">
        <f>'Cost Summary'!P11</f>
        <v>5.5061746632600004</v>
      </c>
      <c r="H14" s="248">
        <f>'Cost Summary'!Q11</f>
        <v>5.8732529741440009</v>
      </c>
      <c r="I14" s="248">
        <f>'Cost Summary'!R11</f>
        <v>3.3037047979560001</v>
      </c>
      <c r="J14" s="248">
        <f>'Cost Summary'!S11</f>
        <v>0</v>
      </c>
      <c r="K14" s="248">
        <f>'Cost Summary'!T11</f>
        <v>0</v>
      </c>
      <c r="L14" s="248">
        <f>'Cost Summary'!U11</f>
        <v>0</v>
      </c>
      <c r="M14" s="248">
        <f>'Cost Summary'!V11</f>
        <v>0</v>
      </c>
      <c r="N14" s="248">
        <f>'Cost Summary'!W11</f>
        <v>0</v>
      </c>
      <c r="O14" s="248">
        <f>'Cost Summary'!X11</f>
        <v>0</v>
      </c>
      <c r="P14" s="248">
        <f>'Cost Summary'!Y11</f>
        <v>0</v>
      </c>
      <c r="Q14" s="248">
        <f>'Cost Summary'!Z11</f>
        <v>0</v>
      </c>
      <c r="R14" s="248">
        <f>'Cost Summary'!AA11</f>
        <v>0</v>
      </c>
      <c r="S14" s="248">
        <f>'Cost Summary'!AB11</f>
        <v>0</v>
      </c>
      <c r="T14" s="248">
        <f>'Cost Summary'!AC11</f>
        <v>0</v>
      </c>
      <c r="U14" s="248">
        <f>'Cost Summary'!AD11</f>
        <v>0</v>
      </c>
      <c r="X14" s="249"/>
      <c r="Y14" s="249"/>
    </row>
    <row r="15" spans="1:25" s="246" customFormat="1" ht="15.5" x14ac:dyDescent="0.45">
      <c r="A15" s="250" t="s">
        <v>92</v>
      </c>
      <c r="B15" s="251">
        <v>0</v>
      </c>
      <c r="C15" s="251">
        <v>0</v>
      </c>
      <c r="D15" s="251">
        <v>0</v>
      </c>
      <c r="E15" s="251">
        <v>0</v>
      </c>
      <c r="F15" s="251">
        <v>0</v>
      </c>
      <c r="G15" s="251">
        <v>0</v>
      </c>
      <c r="H15" s="251">
        <v>0</v>
      </c>
      <c r="I15" s="251">
        <v>0</v>
      </c>
      <c r="J15" s="251">
        <v>0</v>
      </c>
      <c r="K15" s="251">
        <v>0</v>
      </c>
      <c r="L15" s="251">
        <v>0</v>
      </c>
      <c r="M15" s="251">
        <v>0</v>
      </c>
      <c r="N15" s="251">
        <v>0</v>
      </c>
      <c r="O15" s="251">
        <v>0</v>
      </c>
      <c r="P15" s="251">
        <v>0</v>
      </c>
      <c r="Q15" s="251">
        <v>0</v>
      </c>
      <c r="R15" s="251">
        <v>0</v>
      </c>
      <c r="S15" s="251">
        <v>0</v>
      </c>
      <c r="T15" s="251">
        <v>0</v>
      </c>
      <c r="U15" s="251">
        <v>0</v>
      </c>
      <c r="X15" s="249"/>
      <c r="Y15" s="249"/>
    </row>
    <row r="16" spans="1:25" s="246" customFormat="1" x14ac:dyDescent="0.3">
      <c r="A16" s="246" t="s">
        <v>93</v>
      </c>
      <c r="B16" s="248">
        <f>B14+B15</f>
        <v>6.9535221088399997</v>
      </c>
      <c r="C16" s="248">
        <f t="shared" ref="C16:U16" si="1">C14+C15</f>
        <v>4.0378614197240008</v>
      </c>
      <c r="D16" s="248">
        <f t="shared" si="1"/>
        <v>4.4049397306079996</v>
      </c>
      <c r="E16" s="248">
        <f t="shared" si="1"/>
        <v>4.7720180414920002</v>
      </c>
      <c r="F16" s="248">
        <f t="shared" si="1"/>
        <v>5.1390963523760007</v>
      </c>
      <c r="G16" s="248">
        <f t="shared" si="1"/>
        <v>5.5061746632600004</v>
      </c>
      <c r="H16" s="248">
        <f t="shared" si="1"/>
        <v>5.8732529741440009</v>
      </c>
      <c r="I16" s="248">
        <f t="shared" si="1"/>
        <v>3.3037047979560001</v>
      </c>
      <c r="J16" s="248">
        <f t="shared" si="1"/>
        <v>0</v>
      </c>
      <c r="K16" s="248">
        <f t="shared" si="1"/>
        <v>0</v>
      </c>
      <c r="L16" s="248">
        <f t="shared" si="1"/>
        <v>0</v>
      </c>
      <c r="M16" s="248">
        <f t="shared" si="1"/>
        <v>0</v>
      </c>
      <c r="N16" s="248">
        <f t="shared" si="1"/>
        <v>0</v>
      </c>
      <c r="O16" s="248">
        <f t="shared" si="1"/>
        <v>0</v>
      </c>
      <c r="P16" s="248">
        <f t="shared" si="1"/>
        <v>0</v>
      </c>
      <c r="Q16" s="248">
        <f t="shared" si="1"/>
        <v>0</v>
      </c>
      <c r="R16" s="248">
        <f t="shared" si="1"/>
        <v>0</v>
      </c>
      <c r="S16" s="248">
        <f t="shared" si="1"/>
        <v>0</v>
      </c>
      <c r="T16" s="248">
        <f t="shared" si="1"/>
        <v>0</v>
      </c>
      <c r="U16" s="248">
        <f t="shared" si="1"/>
        <v>0</v>
      </c>
      <c r="X16" s="252"/>
      <c r="Y16" s="252"/>
    </row>
    <row r="17" spans="1:31" s="246" customFormat="1" x14ac:dyDescent="0.3">
      <c r="A17" s="246" t="s">
        <v>94</v>
      </c>
      <c r="B17" s="248">
        <f ca="1">SUM('KPCo Depreciation 370.1'!E61,'KPCo Depreciation 303'!E61,'KPCo Depreciation 397'!E61)</f>
        <v>0.32592667029466665</v>
      </c>
      <c r="C17" s="248">
        <f ca="1">SUM('KPCo Depreciation 370.1'!F61,'KPCo Depreciation 303'!F61,'KPCo Depreciation 397'!F61)</f>
        <v>0.78644872124679999</v>
      </c>
      <c r="D17" s="248">
        <f ca="1">SUM('KPCo Depreciation 370.1'!G61,'KPCo Depreciation 303'!G61,'KPCo Depreciation 397'!G61)</f>
        <v>1.0678754262578669</v>
      </c>
      <c r="E17" s="248">
        <f ca="1">SUM('KPCo Depreciation 370.1'!H61,'KPCo Depreciation 303'!H61,'KPCo Depreciation 397'!H61)</f>
        <v>1.3737740186612</v>
      </c>
      <c r="F17" s="248">
        <f ca="1">SUM('KPCo Depreciation 370.1'!I61,'KPCo Depreciation 303'!I61,'KPCo Depreciation 397'!I61)</f>
        <v>1.7041444984567999</v>
      </c>
      <c r="G17" s="248">
        <f ca="1">SUM('KPCo Depreciation 370.1'!J61,'KPCo Depreciation 303'!J61,'KPCo Depreciation 397'!J61)</f>
        <v>1.8928529656446669</v>
      </c>
      <c r="H17" s="248">
        <f ca="1">SUM('KPCo Depreciation 370.1'!K61,'KPCo Depreciation 303'!K61,'KPCo Depreciation 397'!K61)</f>
        <v>2.1060333202248001</v>
      </c>
      <c r="I17" s="248">
        <f ca="1">SUM('KPCo Depreciation 370.1'!L61,'KPCo Depreciation 303'!L61,'KPCo Depreciation 397'!L61)</f>
        <v>2.4119319126281331</v>
      </c>
      <c r="J17" s="248">
        <f ca="1">SUM('KPCo Depreciation 370.1'!M61,'KPCo Depreciation 303'!M61,'KPCo Depreciation 397'!M61)</f>
        <v>2.5220554058933331</v>
      </c>
      <c r="K17" s="248">
        <f ca="1">SUM('KPCo Depreciation 370.1'!N61,'KPCo Depreciation 303'!N61,'KPCo Depreciation 397'!N61)</f>
        <v>2.5220554058933331</v>
      </c>
      <c r="L17" s="248">
        <f ca="1">SUM('KPCo Depreciation 370.1'!O61,'KPCo Depreciation 303'!O61,'KPCo Depreciation 397'!O61)</f>
        <v>2.5220554058933331</v>
      </c>
      <c r="M17" s="248">
        <f ca="1">SUM('KPCo Depreciation 370.1'!P61,'KPCo Depreciation 303'!P61,'KPCo Depreciation 397'!P61)</f>
        <v>2.5220554058933331</v>
      </c>
      <c r="N17" s="248">
        <f ca="1">SUM('KPCo Depreciation 370.1'!Q61,'KPCo Depreciation 303'!Q61,'KPCo Depreciation 397'!Q61)</f>
        <v>2.5220554058933331</v>
      </c>
      <c r="O17" s="248">
        <f ca="1">SUM('KPCo Depreciation 370.1'!R61,'KPCo Depreciation 303'!R61,'KPCo Depreciation 397'!R61)</f>
        <v>2.5220554058933331</v>
      </c>
      <c r="P17" s="248">
        <f ca="1">SUM('KPCo Depreciation 370.1'!S61,'KPCo Depreciation 303'!S61,'KPCo Depreciation 397'!S61)</f>
        <v>2.5220554058933331</v>
      </c>
      <c r="Q17" s="248">
        <f ca="1">SUM('KPCo Depreciation 370.1'!T61,'KPCo Depreciation 303'!T61,'KPCo Depreciation 397'!T61)</f>
        <v>2.3830293022653333</v>
      </c>
      <c r="R17" s="248">
        <f ca="1">SUM('KPCo Depreciation 370.1'!U61,'KPCo Depreciation 303'!U61,'KPCo Depreciation 397'!U61)</f>
        <v>2.109407817979867</v>
      </c>
      <c r="S17" s="248">
        <f ca="1">SUM('KPCo Depreciation 370.1'!V61,'KPCo Depreciation 303'!V61,'KPCo Depreciation 397'!V61)</f>
        <v>1.8279811129688004</v>
      </c>
      <c r="T17" s="248">
        <f ca="1">SUM('KPCo Depreciation 370.1'!W61,'KPCo Depreciation 303'!W61,'KPCo Depreciation 397'!W61)</f>
        <v>1.5220825205654669</v>
      </c>
      <c r="U17" s="248">
        <f ca="1">SUM('KPCo Depreciation 370.1'!X61,'KPCo Depreciation 303'!X61,'KPCo Depreciation 397'!X61)</f>
        <v>1.1917120407698669</v>
      </c>
      <c r="W17" s="253"/>
      <c r="X17" s="254"/>
      <c r="Y17" s="254"/>
      <c r="Z17" s="253"/>
      <c r="AA17" s="253"/>
      <c r="AB17" s="253"/>
      <c r="AC17" s="253"/>
      <c r="AD17" s="253"/>
      <c r="AE17" s="253"/>
    </row>
    <row r="18" spans="1:31" s="246" customFormat="1" x14ac:dyDescent="0.3">
      <c r="A18" s="246" t="s">
        <v>74</v>
      </c>
      <c r="B18" s="248">
        <f ca="1">SUM('KPCo Depreciation 370.1'!E118,'KPCo Depreciation 303'!E119,'KPCo Depreciation 397'!E118)</f>
        <v>-0.46191540438769435</v>
      </c>
      <c r="C18" s="248">
        <f ca="1">SUM('KPCo Depreciation 370.1'!F118,'KPCo Depreciation 303'!F119,'KPCo Depreciation 397'!F118)</f>
        <v>-0.11558090020194432</v>
      </c>
      <c r="D18" s="248">
        <f ca="1">SUM('KPCo Depreciation 370.1'!G118,'KPCo Depreciation 303'!G119,'KPCo Depreciation 397'!G118)</f>
        <v>-0.19945983864194733</v>
      </c>
      <c r="E18" s="248">
        <f ca="1">SUM('KPCo Depreciation 370.1'!H118,'KPCo Depreciation 303'!H119,'KPCo Depreciation 397'!H118)</f>
        <v>-0.26448160773847895</v>
      </c>
      <c r="F18" s="248">
        <f ca="1">SUM('KPCo Depreciation 370.1'!I118,'KPCo Depreciation 303'!I119,'KPCo Depreciation 397'!I118)</f>
        <v>-0.31320769854080804</v>
      </c>
      <c r="G18" s="248">
        <f ca="1">SUM('KPCo Depreciation 370.1'!J118,'KPCo Depreciation 303'!J119,'KPCo Depreciation 397'!J118)</f>
        <v>-0.39031235796780855</v>
      </c>
      <c r="H18" s="248">
        <f ca="1">SUM('KPCo Depreciation 370.1'!K118,'KPCo Depreciation 303'!K119,'KPCo Depreciation 397'!K118)</f>
        <v>-0.46174881112670108</v>
      </c>
      <c r="I18" s="248">
        <f ca="1">SUM('KPCo Depreciation 370.1'!L118,'KPCo Depreciation 303'!L119,'KPCo Depreciation 397'!L118)</f>
        <v>-0.44106447528227966</v>
      </c>
      <c r="J18" s="248">
        <f ca="1">SUM('KPCo Depreciation 370.1'!M118,'KPCo Depreciation 303'!M119,'KPCo Depreciation 397'!M118)</f>
        <v>-0.32299513024951787</v>
      </c>
      <c r="K18" s="248">
        <f ca="1">SUM('KPCo Depreciation 370.1'!N118,'KPCo Depreciation 303'!N119,'KPCo Depreciation 397'!N118)</f>
        <v>-0.1816945219325467</v>
      </c>
      <c r="L18" s="248">
        <f ca="1">SUM('KPCo Depreciation 370.1'!O118,'KPCo Depreciation 303'!O119,'KPCo Depreciation 397'!O118)</f>
        <v>-5.0273025613062947E-2</v>
      </c>
      <c r="M18" s="248">
        <f ca="1">SUM('KPCo Depreciation 370.1'!P118,'KPCo Depreciation 303'!P119,'KPCo Depreciation 397'!P118)</f>
        <v>7.8067974276753951E-2</v>
      </c>
      <c r="N18" s="248">
        <f ca="1">SUM('KPCo Depreciation 370.1'!Q118,'KPCo Depreciation 303'!Q119,'KPCo Depreciation 397'!Q118)</f>
        <v>0.17735093164154989</v>
      </c>
      <c r="O18" s="248">
        <f ca="1">SUM('KPCo Depreciation 370.1'!R118,'KPCo Depreciation 303'!R119,'KPCo Depreciation 397'!R118)</f>
        <v>0.26167308634965358</v>
      </c>
      <c r="P18" s="248">
        <f ca="1">SUM('KPCo Depreciation 370.1'!S118,'KPCo Depreciation 303'!S119,'KPCo Depreciation 397'!S118)</f>
        <v>0.34520523464561853</v>
      </c>
      <c r="Q18" s="248">
        <f ca="1">SUM('KPCo Depreciation 370.1'!T118,'KPCo Depreciation 303'!T119,'KPCo Depreciation 397'!T118)</f>
        <v>0.3992222557987245</v>
      </c>
      <c r="R18" s="248">
        <f ca="1">SUM('KPCo Depreciation 370.1'!U118,'KPCo Depreciation 303'!U119,'KPCo Depreciation 397'!U118)</f>
        <v>0.42479638039285395</v>
      </c>
      <c r="S18" s="248">
        <f ca="1">SUM('KPCo Depreciation 370.1'!V118,'KPCo Depreciation 303'!V119,'KPCo Depreciation 397'!V118)</f>
        <v>0.42975348056677004</v>
      </c>
      <c r="T18" s="248">
        <f ca="1">SUM('KPCo Depreciation 370.1'!W118,'KPCo Depreciation 303'!W119,'KPCo Depreciation 397'!W118)</f>
        <v>0.37890455097035108</v>
      </c>
      <c r="U18" s="248">
        <f ca="1">SUM('KPCo Depreciation 370.1'!X118,'KPCo Depreciation 303'!X119,'KPCo Depreciation 397'!X118)</f>
        <v>0.29387007595456366</v>
      </c>
      <c r="W18" s="253"/>
      <c r="X18" s="254"/>
      <c r="Y18" s="254"/>
      <c r="Z18" s="253"/>
      <c r="AA18" s="253"/>
      <c r="AB18" s="253"/>
      <c r="AC18" s="253"/>
      <c r="AD18" s="253"/>
      <c r="AE18" s="253"/>
    </row>
    <row r="19" spans="1:31" s="246" customFormat="1" x14ac:dyDescent="0.3">
      <c r="A19" s="246" t="s">
        <v>75</v>
      </c>
      <c r="B19" s="248">
        <f ca="1">B16-B17+B18</f>
        <v>6.1656800341576385</v>
      </c>
      <c r="C19" s="248">
        <f t="shared" ref="C19:U19" ca="1" si="2">B19+C16-C17+C18</f>
        <v>9.3015118324328956</v>
      </c>
      <c r="D19" s="248">
        <f t="shared" ca="1" si="2"/>
        <v>12.43911629814108</v>
      </c>
      <c r="E19" s="248">
        <f t="shared" ca="1" si="2"/>
        <v>15.572878713233402</v>
      </c>
      <c r="F19" s="248">
        <f t="shared" ca="1" si="2"/>
        <v>18.694622868611795</v>
      </c>
      <c r="G19" s="248">
        <f t="shared" ca="1" si="2"/>
        <v>21.91763220825932</v>
      </c>
      <c r="H19" s="248">
        <f t="shared" ca="1" si="2"/>
        <v>25.223103051051822</v>
      </c>
      <c r="I19" s="248">
        <f t="shared" ca="1" si="2"/>
        <v>25.673811461097412</v>
      </c>
      <c r="J19" s="248">
        <f t="shared" ca="1" si="2"/>
        <v>22.828760924954562</v>
      </c>
      <c r="K19" s="248">
        <f t="shared" ca="1" si="2"/>
        <v>20.125010997128683</v>
      </c>
      <c r="L19" s="248">
        <f t="shared" ca="1" si="2"/>
        <v>17.552682565622288</v>
      </c>
      <c r="M19" s="248">
        <f t="shared" ca="1" si="2"/>
        <v>15.108695134005709</v>
      </c>
      <c r="N19" s="248">
        <f t="shared" ca="1" si="2"/>
        <v>12.763990659753926</v>
      </c>
      <c r="O19" s="248">
        <f t="shared" ca="1" si="2"/>
        <v>10.503608340210246</v>
      </c>
      <c r="P19" s="248">
        <f t="shared" ca="1" si="2"/>
        <v>8.326758168962531</v>
      </c>
      <c r="Q19" s="248">
        <f t="shared" ca="1" si="2"/>
        <v>6.3429511224959221</v>
      </c>
      <c r="R19" s="248">
        <f t="shared" ca="1" si="2"/>
        <v>4.6583396849089089</v>
      </c>
      <c r="S19" s="248">
        <f t="shared" ca="1" si="2"/>
        <v>3.2601120525068787</v>
      </c>
      <c r="T19" s="248">
        <f t="shared" ca="1" si="2"/>
        <v>2.1169340829117629</v>
      </c>
      <c r="U19" s="248">
        <f t="shared" ca="1" si="2"/>
        <v>1.2190921180964596</v>
      </c>
      <c r="X19" s="252"/>
      <c r="Y19" s="252"/>
    </row>
    <row r="20" spans="1:31" s="246" customFormat="1" ht="15.5" x14ac:dyDescent="0.45">
      <c r="A20" s="246" t="s">
        <v>77</v>
      </c>
      <c r="B20" s="255">
        <f ca="1">B19*$B$6*$B$8</f>
        <v>0.28484317705743439</v>
      </c>
      <c r="C20" s="255">
        <f t="shared" ref="C20:U20" ca="1" si="3">C19*$B$6*$B$8</f>
        <v>0.42971288926923329</v>
      </c>
      <c r="D20" s="255">
        <f t="shared" ca="1" si="3"/>
        <v>0.57466449548472109</v>
      </c>
      <c r="E20" s="255">
        <f t="shared" ca="1" si="3"/>
        <v>0.71943860596611708</v>
      </c>
      <c r="F20" s="255">
        <f t="shared" ca="1" si="3"/>
        <v>0.86365749475896425</v>
      </c>
      <c r="G20" s="255">
        <f t="shared" ca="1" si="3"/>
        <v>1.0125546504506333</v>
      </c>
      <c r="H20" s="255">
        <f t="shared" ca="1" si="3"/>
        <v>1.1652613772537805</v>
      </c>
      <c r="I20" s="255">
        <f t="shared" ca="1" si="3"/>
        <v>1.186083284120933</v>
      </c>
      <c r="J20" s="255">
        <f t="shared" ca="1" si="3"/>
        <v>1.0546471361024925</v>
      </c>
      <c r="K20" s="255">
        <f t="shared" ca="1" si="3"/>
        <v>0.92973881858615048</v>
      </c>
      <c r="L20" s="255">
        <f t="shared" ca="1" si="3"/>
        <v>0.81090193460802307</v>
      </c>
      <c r="M20" s="255">
        <f t="shared" ca="1" si="3"/>
        <v>0.69799417084904702</v>
      </c>
      <c r="N20" s="255">
        <f t="shared" ca="1" si="3"/>
        <v>0.58967309871966844</v>
      </c>
      <c r="O20" s="255">
        <f t="shared" ca="1" si="3"/>
        <v>0.48524755641187028</v>
      </c>
      <c r="P20" s="255">
        <f t="shared" ca="1" si="3"/>
        <v>0.38468104706965589</v>
      </c>
      <c r="Q20" s="255">
        <f t="shared" ca="1" si="3"/>
        <v>0.29303277815949746</v>
      </c>
      <c r="R20" s="255">
        <f t="shared" ca="1" si="3"/>
        <v>0.21520680092240033</v>
      </c>
      <c r="S20" s="255">
        <f t="shared" ca="1" si="3"/>
        <v>0.15061123338460131</v>
      </c>
      <c r="T20" s="255">
        <f t="shared" ca="1" si="3"/>
        <v>9.7798495292844748E-2</v>
      </c>
      <c r="U20" s="255">
        <f t="shared" ca="1" si="3"/>
        <v>5.6319833355042759E-2</v>
      </c>
      <c r="X20" s="252"/>
      <c r="Y20" s="252"/>
    </row>
    <row r="21" spans="1:31" s="246" customFormat="1" ht="15.5" x14ac:dyDescent="0.45">
      <c r="A21" s="246" t="s">
        <v>78</v>
      </c>
      <c r="B21" s="255">
        <f ca="1">B22-B20</f>
        <v>9.8732337428741712E-2</v>
      </c>
      <c r="C21" s="255">
        <f t="shared" ref="C21:U21" ca="1" si="4">C22-C20</f>
        <v>0.14894707473458207</v>
      </c>
      <c r="D21" s="255">
        <f t="shared" ca="1" si="4"/>
        <v>0.19919019813865768</v>
      </c>
      <c r="E21" s="255">
        <f t="shared" ca="1" si="4"/>
        <v>0.24937179797425058</v>
      </c>
      <c r="F21" s="255">
        <f t="shared" ca="1" si="4"/>
        <v>0.29936094687713088</v>
      </c>
      <c r="G21" s="255">
        <f t="shared" ca="1" si="4"/>
        <v>0.35097167657688244</v>
      </c>
      <c r="H21" s="255">
        <f t="shared" ca="1" si="4"/>
        <v>0.40390287975373429</v>
      </c>
      <c r="I21" s="255">
        <f t="shared" ca="1" si="4"/>
        <v>0.41112016877555635</v>
      </c>
      <c r="J21" s="255">
        <f t="shared" ca="1" si="4"/>
        <v>0.36556177327333894</v>
      </c>
      <c r="K21" s="255">
        <f t="shared" ca="1" si="4"/>
        <v>0.32226605427427291</v>
      </c>
      <c r="L21" s="255">
        <f t="shared" ca="1" si="4"/>
        <v>0.28107481547011193</v>
      </c>
      <c r="M21" s="255">
        <f t="shared" ca="1" si="4"/>
        <v>0.24193872822050189</v>
      </c>
      <c r="N21" s="255">
        <f t="shared" ca="1" si="4"/>
        <v>0.20439247994942444</v>
      </c>
      <c r="O21" s="255">
        <f t="shared" ca="1" si="4"/>
        <v>0.16819650016215376</v>
      </c>
      <c r="P21" s="255">
        <f t="shared" ca="1" si="4"/>
        <v>0.13333813831905383</v>
      </c>
      <c r="Q21" s="255">
        <f t="shared" ca="1" si="4"/>
        <v>0.10157101683039943</v>
      </c>
      <c r="R21" s="255">
        <f t="shared" ca="1" si="4"/>
        <v>7.4594977858101014E-2</v>
      </c>
      <c r="S21" s="255">
        <f t="shared" ca="1" si="4"/>
        <v>5.2204863281977321E-2</v>
      </c>
      <c r="T21" s="255">
        <f t="shared" ca="1" si="4"/>
        <v>3.3898912858036936E-2</v>
      </c>
      <c r="U21" s="255">
        <f t="shared" ca="1" si="4"/>
        <v>1.9521579727427962E-2</v>
      </c>
      <c r="X21" s="252"/>
      <c r="Y21" s="252"/>
    </row>
    <row r="22" spans="1:31" s="246" customFormat="1" x14ac:dyDescent="0.3">
      <c r="A22" s="246" t="s">
        <v>79</v>
      </c>
      <c r="B22" s="248">
        <f ca="1">B20/(1-$B$9)</f>
        <v>0.38357551448617611</v>
      </c>
      <c r="C22" s="248">
        <f t="shared" ref="C22:U22" ca="1" si="5">C20/(1-$B$9)</f>
        <v>0.57865996400381536</v>
      </c>
      <c r="D22" s="248">
        <f t="shared" ca="1" si="5"/>
        <v>0.77385469362337878</v>
      </c>
      <c r="E22" s="248">
        <f t="shared" ca="1" si="5"/>
        <v>0.96881040394036766</v>
      </c>
      <c r="F22" s="248">
        <f t="shared" ca="1" si="5"/>
        <v>1.1630184416360951</v>
      </c>
      <c r="G22" s="248">
        <f t="shared" ca="1" si="5"/>
        <v>1.3635263270275157</v>
      </c>
      <c r="H22" s="248">
        <f t="shared" ca="1" si="5"/>
        <v>1.5691642570075148</v>
      </c>
      <c r="I22" s="248">
        <f t="shared" ca="1" si="5"/>
        <v>1.5972034528964894</v>
      </c>
      <c r="J22" s="248">
        <f t="shared" ca="1" si="5"/>
        <v>1.4202089093758314</v>
      </c>
      <c r="K22" s="248">
        <f t="shared" ca="1" si="5"/>
        <v>1.2520048728604234</v>
      </c>
      <c r="L22" s="248">
        <f t="shared" ca="1" si="5"/>
        <v>1.091976750078135</v>
      </c>
      <c r="M22" s="248">
        <f t="shared" ca="1" si="5"/>
        <v>0.93993289906954891</v>
      </c>
      <c r="N22" s="248">
        <f t="shared" ca="1" si="5"/>
        <v>0.79406557866909289</v>
      </c>
      <c r="O22" s="248">
        <f t="shared" ca="1" si="5"/>
        <v>0.65344405657402405</v>
      </c>
      <c r="P22" s="248">
        <f t="shared" ca="1" si="5"/>
        <v>0.51801918538870972</v>
      </c>
      <c r="Q22" s="248">
        <f t="shared" ca="1" si="5"/>
        <v>0.39460379498989689</v>
      </c>
      <c r="R22" s="248">
        <f t="shared" ca="1" si="5"/>
        <v>0.28980177878050134</v>
      </c>
      <c r="S22" s="248">
        <f t="shared" ca="1" si="5"/>
        <v>0.20281609666657863</v>
      </c>
      <c r="T22" s="248">
        <f t="shared" ca="1" si="5"/>
        <v>0.13169740815088168</v>
      </c>
      <c r="U22" s="248">
        <f t="shared" ca="1" si="5"/>
        <v>7.5841413082470721E-2</v>
      </c>
      <c r="X22" s="252"/>
      <c r="Y22" s="252"/>
    </row>
    <row r="23" spans="1:31" s="246" customFormat="1" ht="15.5" x14ac:dyDescent="0.45">
      <c r="A23" s="246" t="s">
        <v>80</v>
      </c>
      <c r="B23" s="255">
        <f ca="1">B19*$B$5*$B$7</f>
        <v>0.15929078717949874</v>
      </c>
      <c r="C23" s="255">
        <f t="shared" ref="C23:U23" ca="1" si="6">C19*$B$5*$B$7</f>
        <v>0.24030522724815409</v>
      </c>
      <c r="D23" s="255">
        <f t="shared" ca="1" si="6"/>
        <v>0.321365464307447</v>
      </c>
      <c r="E23" s="255">
        <f t="shared" ca="1" si="6"/>
        <v>0.40232644171272058</v>
      </c>
      <c r="F23" s="255">
        <f t="shared" ca="1" si="6"/>
        <v>0.48297692651381202</v>
      </c>
      <c r="G23" s="255">
        <f t="shared" ca="1" si="6"/>
        <v>0.56624360463449575</v>
      </c>
      <c r="H23" s="255">
        <f t="shared" ca="1" si="6"/>
        <v>0.65164068162038158</v>
      </c>
      <c r="I23" s="255">
        <f t="shared" ca="1" si="6"/>
        <v>0.66328476581334128</v>
      </c>
      <c r="J23" s="255">
        <f t="shared" ca="1" si="6"/>
        <v>0.5897826805677574</v>
      </c>
      <c r="K23" s="255">
        <f t="shared" ca="1" si="6"/>
        <v>0.51993110670178766</v>
      </c>
      <c r="L23" s="255">
        <f t="shared" ca="1" si="6"/>
        <v>0.45347481664637296</v>
      </c>
      <c r="M23" s="255">
        <f t="shared" ca="1" si="6"/>
        <v>0.39033422555467301</v>
      </c>
      <c r="N23" s="255">
        <f t="shared" ca="1" si="6"/>
        <v>0.32975861680791035</v>
      </c>
      <c r="O23" s="255">
        <f t="shared" ca="1" si="6"/>
        <v>0.27136147699331964</v>
      </c>
      <c r="P23" s="255">
        <f t="shared" ca="1" si="6"/>
        <v>0.21512239623841817</v>
      </c>
      <c r="Q23" s="255">
        <f t="shared" ca="1" si="6"/>
        <v>0.16387059849781821</v>
      </c>
      <c r="R23" s="255">
        <f t="shared" ca="1" si="6"/>
        <v>0.12034854083374685</v>
      </c>
      <c r="S23" s="255">
        <f t="shared" ca="1" si="6"/>
        <v>8.4225229376201347E-2</v>
      </c>
      <c r="T23" s="255">
        <f t="shared" ca="1" si="6"/>
        <v>5.4691144302981123E-2</v>
      </c>
      <c r="U23" s="255">
        <f t="shared" ca="1" si="6"/>
        <v>3.1495332560253095E-2</v>
      </c>
      <c r="X23" s="252"/>
      <c r="Y23" s="252"/>
    </row>
    <row r="24" spans="1:31" s="246" customFormat="1" x14ac:dyDescent="0.3">
      <c r="A24" s="246" t="s">
        <v>81</v>
      </c>
      <c r="B24" s="248">
        <f ca="1">B22+B23</f>
        <v>0.54286630166567484</v>
      </c>
      <c r="C24" s="248">
        <f t="shared" ref="C24:U24" ca="1" si="7">C22+C23</f>
        <v>0.81896519125196943</v>
      </c>
      <c r="D24" s="248">
        <f t="shared" ca="1" si="7"/>
        <v>1.0952201579308258</v>
      </c>
      <c r="E24" s="248">
        <f t="shared" ca="1" si="7"/>
        <v>1.3711368456530884</v>
      </c>
      <c r="F24" s="248">
        <f t="shared" ca="1" si="7"/>
        <v>1.6459953681499071</v>
      </c>
      <c r="G24" s="248">
        <f t="shared" ca="1" si="7"/>
        <v>1.9297699316620114</v>
      </c>
      <c r="H24" s="248">
        <f t="shared" ca="1" si="7"/>
        <v>2.2208049386278965</v>
      </c>
      <c r="I24" s="248">
        <f t="shared" ca="1" si="7"/>
        <v>2.2604882187098307</v>
      </c>
      <c r="J24" s="248">
        <f t="shared" ca="1" si="7"/>
        <v>2.009991589943589</v>
      </c>
      <c r="K24" s="248">
        <f t="shared" ca="1" si="7"/>
        <v>1.7719359795622109</v>
      </c>
      <c r="L24" s="248">
        <f t="shared" ca="1" si="7"/>
        <v>1.5454515667245079</v>
      </c>
      <c r="M24" s="248">
        <f t="shared" ca="1" si="7"/>
        <v>1.3302671246242219</v>
      </c>
      <c r="N24" s="248">
        <f t="shared" ca="1" si="7"/>
        <v>1.1238241954770032</v>
      </c>
      <c r="O24" s="248">
        <f t="shared" ca="1" si="7"/>
        <v>0.92480553356734374</v>
      </c>
      <c r="P24" s="248">
        <f t="shared" ca="1" si="7"/>
        <v>0.73314158162712784</v>
      </c>
      <c r="Q24" s="248">
        <f t="shared" ca="1" si="7"/>
        <v>0.5584743934877151</v>
      </c>
      <c r="R24" s="248">
        <f t="shared" ca="1" si="7"/>
        <v>0.41015031961424819</v>
      </c>
      <c r="S24" s="248">
        <f t="shared" ca="1" si="7"/>
        <v>0.28704132604277999</v>
      </c>
      <c r="T24" s="248">
        <f t="shared" ca="1" si="7"/>
        <v>0.18638855245386282</v>
      </c>
      <c r="U24" s="248">
        <f t="shared" ca="1" si="7"/>
        <v>0.10733674564272382</v>
      </c>
      <c r="X24" s="252"/>
      <c r="Y24" s="252"/>
    </row>
    <row r="25" spans="1:31" s="246" customFormat="1" x14ac:dyDescent="0.3">
      <c r="A25" s="246" t="s">
        <v>82</v>
      </c>
      <c r="B25" s="248">
        <f t="shared" ref="B25:U25" ca="1" si="8">B17</f>
        <v>0.32592667029466665</v>
      </c>
      <c r="C25" s="248">
        <f t="shared" ca="1" si="8"/>
        <v>0.78644872124679999</v>
      </c>
      <c r="D25" s="248">
        <f t="shared" ca="1" si="8"/>
        <v>1.0678754262578669</v>
      </c>
      <c r="E25" s="248">
        <f t="shared" ca="1" si="8"/>
        <v>1.3737740186612</v>
      </c>
      <c r="F25" s="248">
        <f t="shared" ca="1" si="8"/>
        <v>1.7041444984567999</v>
      </c>
      <c r="G25" s="248">
        <f t="shared" ca="1" si="8"/>
        <v>1.8928529656446669</v>
      </c>
      <c r="H25" s="248">
        <f t="shared" ca="1" si="8"/>
        <v>2.1060333202248001</v>
      </c>
      <c r="I25" s="248">
        <f t="shared" ca="1" si="8"/>
        <v>2.4119319126281331</v>
      </c>
      <c r="J25" s="248">
        <f t="shared" ca="1" si="8"/>
        <v>2.5220554058933331</v>
      </c>
      <c r="K25" s="248">
        <f t="shared" ca="1" si="8"/>
        <v>2.5220554058933331</v>
      </c>
      <c r="L25" s="248">
        <f t="shared" ca="1" si="8"/>
        <v>2.5220554058933331</v>
      </c>
      <c r="M25" s="248">
        <f t="shared" ca="1" si="8"/>
        <v>2.5220554058933331</v>
      </c>
      <c r="N25" s="248">
        <f t="shared" ca="1" si="8"/>
        <v>2.5220554058933331</v>
      </c>
      <c r="O25" s="248">
        <f t="shared" ca="1" si="8"/>
        <v>2.5220554058933331</v>
      </c>
      <c r="P25" s="248">
        <f t="shared" ca="1" si="8"/>
        <v>2.5220554058933331</v>
      </c>
      <c r="Q25" s="248">
        <f t="shared" ca="1" si="8"/>
        <v>2.3830293022653333</v>
      </c>
      <c r="R25" s="248">
        <f t="shared" ca="1" si="8"/>
        <v>2.109407817979867</v>
      </c>
      <c r="S25" s="248">
        <f t="shared" ca="1" si="8"/>
        <v>1.8279811129688004</v>
      </c>
      <c r="T25" s="248">
        <f t="shared" ca="1" si="8"/>
        <v>1.5220825205654669</v>
      </c>
      <c r="U25" s="248">
        <f t="shared" ca="1" si="8"/>
        <v>1.1917120407698669</v>
      </c>
      <c r="X25" s="252"/>
      <c r="Y25" s="252"/>
    </row>
    <row r="26" spans="1:31" s="246" customFormat="1" ht="15.5" x14ac:dyDescent="0.45">
      <c r="A26" s="246" t="s">
        <v>169</v>
      </c>
      <c r="B26" s="255">
        <f>(11704326/1000000)*'AMR SCM Reactive Plan'!H2</f>
        <v>1.1704326</v>
      </c>
      <c r="C26" s="255">
        <f>(10803997/1000000)*'AMR SCM Reactive Plan'!I2</f>
        <v>1.1884396700000002</v>
      </c>
      <c r="D26" s="255">
        <f>(9903669/1000000)*'AMR SCM Reactive Plan'!J2</f>
        <v>1.18844028</v>
      </c>
      <c r="E26" s="255">
        <f>(9003341/1000000)*'AMR SCM Reactive Plan'!K2</f>
        <v>1.1704343300000002</v>
      </c>
      <c r="F26" s="255">
        <f>(8103012/1000000)*'AMR SCM Reactive Plan'!L2</f>
        <v>1.13442168</v>
      </c>
      <c r="G26" s="255">
        <f>(7202684/1000000)*'AMR SCM Reactive Plan'!M2</f>
        <v>1.0804026</v>
      </c>
      <c r="H26" s="255">
        <f>(6302355/1000000)*'AMR SCM Reactive Plan'!N2</f>
        <v>1.0083768000000002</v>
      </c>
      <c r="I26" s="255">
        <f>(5402027/1000000)*'AMR SCM Reactive Plan'!O2</f>
        <v>0.48618243</v>
      </c>
      <c r="J26" s="255">
        <v>0</v>
      </c>
      <c r="K26" s="255">
        <v>0</v>
      </c>
      <c r="L26" s="255">
        <v>0</v>
      </c>
      <c r="M26" s="255">
        <v>0</v>
      </c>
      <c r="N26" s="255">
        <v>0</v>
      </c>
      <c r="O26" s="255">
        <v>0</v>
      </c>
      <c r="P26" s="255">
        <v>0</v>
      </c>
      <c r="Q26" s="255">
        <v>0</v>
      </c>
      <c r="R26" s="255">
        <v>0</v>
      </c>
      <c r="S26" s="255">
        <v>0</v>
      </c>
      <c r="T26" s="255">
        <v>0</v>
      </c>
      <c r="U26" s="255">
        <v>0</v>
      </c>
      <c r="X26" s="252"/>
      <c r="Y26" s="252"/>
    </row>
    <row r="27" spans="1:31" s="246" customFormat="1" x14ac:dyDescent="0.3">
      <c r="A27" s="246" t="s">
        <v>83</v>
      </c>
      <c r="B27" s="248">
        <f ca="1">B24+B25+B26</f>
        <v>2.0392255719603414</v>
      </c>
      <c r="C27" s="248">
        <f t="shared" ref="C27:U27" ca="1" si="9">C24+C25+C26</f>
        <v>2.7938535824987696</v>
      </c>
      <c r="D27" s="248">
        <f t="shared" ca="1" si="9"/>
        <v>3.3515358641886928</v>
      </c>
      <c r="E27" s="248">
        <f t="shared" ca="1" si="9"/>
        <v>3.9153451943142885</v>
      </c>
      <c r="F27" s="248">
        <f t="shared" ca="1" si="9"/>
        <v>4.4845615466067068</v>
      </c>
      <c r="G27" s="248">
        <f t="shared" ca="1" si="9"/>
        <v>4.903025497306678</v>
      </c>
      <c r="H27" s="248">
        <f t="shared" ca="1" si="9"/>
        <v>5.3352150588526968</v>
      </c>
      <c r="I27" s="248">
        <f t="shared" ca="1" si="9"/>
        <v>5.1586025613379638</v>
      </c>
      <c r="J27" s="248">
        <f t="shared" ca="1" si="9"/>
        <v>4.5320469958369216</v>
      </c>
      <c r="K27" s="248">
        <f t="shared" ca="1" si="9"/>
        <v>4.293991385455544</v>
      </c>
      <c r="L27" s="248">
        <f t="shared" ca="1" si="9"/>
        <v>4.0675069726178412</v>
      </c>
      <c r="M27" s="248">
        <f t="shared" ca="1" si="9"/>
        <v>3.8523225305175552</v>
      </c>
      <c r="N27" s="248">
        <f t="shared" ca="1" si="9"/>
        <v>3.6458796013703365</v>
      </c>
      <c r="O27" s="248">
        <f t="shared" ca="1" si="9"/>
        <v>3.4468609394606768</v>
      </c>
      <c r="P27" s="248">
        <f t="shared" ca="1" si="9"/>
        <v>3.2551969875204607</v>
      </c>
      <c r="Q27" s="248">
        <f t="shared" ca="1" si="9"/>
        <v>2.9415036957530485</v>
      </c>
      <c r="R27" s="248">
        <f t="shared" ca="1" si="9"/>
        <v>2.5195581375941152</v>
      </c>
      <c r="S27" s="248">
        <f t="shared" ca="1" si="9"/>
        <v>2.1150224390115806</v>
      </c>
      <c r="T27" s="248">
        <f t="shared" ca="1" si="9"/>
        <v>1.7084710730193298</v>
      </c>
      <c r="U27" s="248">
        <f t="shared" ca="1" si="9"/>
        <v>1.2990487864125908</v>
      </c>
      <c r="X27" s="252"/>
      <c r="Y27" s="252"/>
    </row>
    <row r="28" spans="1:31" s="246" customFormat="1" x14ac:dyDescent="0.3">
      <c r="A28" s="246" t="s">
        <v>136</v>
      </c>
      <c r="B28" s="248">
        <f>(+'Cost Summary'!K$16+'Cost Summary'!K$19)</f>
        <v>0.46562094770000001</v>
      </c>
      <c r="C28" s="248">
        <f>(+'Cost Summary'!L$16+'Cost Summary'!L$19)</f>
        <v>0.34492677033644004</v>
      </c>
      <c r="D28" s="248">
        <f>(+'Cost Summary'!M$16+'Cost Summary'!M$19)</f>
        <v>0.69391986338678535</v>
      </c>
      <c r="E28" s="248">
        <f>(+'Cost Summary'!N$16+'Cost Summary'!N$19)</f>
        <v>0.66307236440169515</v>
      </c>
      <c r="F28" s="248">
        <f>(+'Cost Summary'!O$16+'Cost Summary'!O$19)</f>
        <v>1.0537337065721011</v>
      </c>
      <c r="G28" s="248">
        <f>(+'Cost Summary'!P$16+'Cost Summary'!P$19)</f>
        <v>1.0673225312591486</v>
      </c>
      <c r="H28" s="248">
        <f>(+'Cost Summary'!Q$16+'Cost Summary'!Q$19)</f>
        <v>1.5053297701533519</v>
      </c>
      <c r="I28" s="248">
        <f>(+'Cost Summary'!R$16+'Cost Summary'!R$19)</f>
        <v>1.4616916964830859</v>
      </c>
      <c r="J28" s="248">
        <f>(+'Cost Summary'!S$16+'Cost Summary'!S$19)</f>
        <v>1.4513516934601487</v>
      </c>
      <c r="K28" s="248">
        <f>(+'Cost Summary'!T$16+'Cost Summary'!T$19)</f>
        <v>1.5421261492368354</v>
      </c>
      <c r="L28" s="248">
        <f>(+'Cost Summary'!U$16+'Cost Summary'!U$19)</f>
        <v>1.7840463880260633</v>
      </c>
      <c r="M28" s="248">
        <f>(+'Cost Summary'!V$16+'Cost Summary'!V$19)</f>
        <v>1.6271446146997077</v>
      </c>
      <c r="N28" s="248">
        <f>(+'Cost Summary'!W$16+'Cost Summary'!W$19)</f>
        <v>1.8714539395544816</v>
      </c>
      <c r="O28" s="248">
        <f>(+'Cost Summary'!X$16+'Cost Summary'!X$19)</f>
        <v>1.7170084037744846</v>
      </c>
      <c r="P28" s="248">
        <f>(+'Cost Summary'!Y$16+'Cost Summary'!Y$19)</f>
        <v>1.963843005610022</v>
      </c>
      <c r="Q28" s="248">
        <f>(+'Cost Summary'!Z$16+'Cost Summary'!Z$19)</f>
        <v>1.8119937272928501</v>
      </c>
      <c r="R28" s="248">
        <f>(+'Cost Summary'!AA$16+'Cost Summary'!AA$19)</f>
        <v>2.0614975627085697</v>
      </c>
      <c r="S28" s="248">
        <f>(+'Cost Summary'!AB$16+'Cost Summary'!AB$19)</f>
        <v>1.9123925458474746</v>
      </c>
      <c r="T28" s="248">
        <f>(+'Cost Summary'!AC$16+'Cost Summary'!AC$19)</f>
        <v>1.9147177800557613</v>
      </c>
      <c r="U28" s="248">
        <f>(+'Cost Summary'!AD$16+'Cost Summary'!AD$19)</f>
        <v>2.2685134681096164</v>
      </c>
      <c r="X28" s="249"/>
      <c r="Y28" s="249"/>
    </row>
    <row r="29" spans="1:31" s="246" customFormat="1" x14ac:dyDescent="0.3">
      <c r="A29" s="246" t="s">
        <v>135</v>
      </c>
      <c r="B29" s="248">
        <v>0</v>
      </c>
      <c r="C29" s="248">
        <v>0</v>
      </c>
      <c r="D29" s="248">
        <v>0</v>
      </c>
      <c r="E29" s="248">
        <v>0</v>
      </c>
      <c r="F29" s="248">
        <v>0</v>
      </c>
      <c r="G29" s="248">
        <v>0</v>
      </c>
      <c r="H29" s="248">
        <v>0</v>
      </c>
      <c r="I29" s="248">
        <v>0</v>
      </c>
      <c r="J29" s="248">
        <v>0</v>
      </c>
      <c r="K29" s="248">
        <v>0</v>
      </c>
      <c r="L29" s="248">
        <v>0</v>
      </c>
      <c r="M29" s="248">
        <v>0</v>
      </c>
      <c r="N29" s="248">
        <v>0</v>
      </c>
      <c r="O29" s="248">
        <v>0</v>
      </c>
      <c r="P29" s="248">
        <v>0</v>
      </c>
      <c r="Q29" s="248">
        <v>0</v>
      </c>
      <c r="R29" s="248">
        <v>0</v>
      </c>
      <c r="S29" s="248">
        <v>0</v>
      </c>
      <c r="T29" s="248">
        <v>0</v>
      </c>
      <c r="U29" s="248">
        <v>0</v>
      </c>
      <c r="X29" s="249"/>
      <c r="Y29" s="249"/>
    </row>
    <row r="30" spans="1:31" s="246" customFormat="1" ht="15.5" x14ac:dyDescent="0.45">
      <c r="A30" s="246" t="s">
        <v>134</v>
      </c>
      <c r="B30" s="255">
        <v>0</v>
      </c>
      <c r="C30" s="255">
        <v>0</v>
      </c>
      <c r="D30" s="255">
        <v>0</v>
      </c>
      <c r="E30" s="255">
        <v>0</v>
      </c>
      <c r="F30" s="255">
        <v>0</v>
      </c>
      <c r="G30" s="255">
        <v>0</v>
      </c>
      <c r="H30" s="255">
        <v>0</v>
      </c>
      <c r="I30" s="255">
        <v>0</v>
      </c>
      <c r="J30" s="255">
        <v>0</v>
      </c>
      <c r="K30" s="255">
        <v>0</v>
      </c>
      <c r="L30" s="255">
        <v>0</v>
      </c>
      <c r="M30" s="255">
        <v>0</v>
      </c>
      <c r="N30" s="255">
        <v>0</v>
      </c>
      <c r="O30" s="255">
        <v>0</v>
      </c>
      <c r="P30" s="255">
        <v>0</v>
      </c>
      <c r="Q30" s="255">
        <v>0</v>
      </c>
      <c r="R30" s="255">
        <v>0</v>
      </c>
      <c r="S30" s="255">
        <v>0</v>
      </c>
      <c r="T30" s="255">
        <v>0</v>
      </c>
      <c r="U30" s="255">
        <v>0</v>
      </c>
      <c r="X30" s="249"/>
      <c r="Y30" s="249"/>
    </row>
    <row r="31" spans="1:31" s="246" customFormat="1" x14ac:dyDescent="0.3">
      <c r="A31" s="246" t="s">
        <v>76</v>
      </c>
      <c r="B31" s="248">
        <f t="shared" ref="B31:U31" ca="1" si="10">SUM(B27:B30)</f>
        <v>2.5048465196603416</v>
      </c>
      <c r="C31" s="248">
        <f t="shared" ca="1" si="10"/>
        <v>3.1387803528352096</v>
      </c>
      <c r="D31" s="248">
        <f t="shared" ca="1" si="10"/>
        <v>4.0454557275754777</v>
      </c>
      <c r="E31" s="248">
        <f t="shared" ca="1" si="10"/>
        <v>4.5784175587159837</v>
      </c>
      <c r="F31" s="248">
        <f t="shared" ca="1" si="10"/>
        <v>5.5382952531788074</v>
      </c>
      <c r="G31" s="248">
        <f t="shared" ca="1" si="10"/>
        <v>5.9703480285658266</v>
      </c>
      <c r="H31" s="248">
        <f t="shared" ca="1" si="10"/>
        <v>6.8405448290060491</v>
      </c>
      <c r="I31" s="248">
        <f t="shared" ca="1" si="10"/>
        <v>6.6202942578210493</v>
      </c>
      <c r="J31" s="248">
        <f t="shared" ca="1" si="10"/>
        <v>5.9833986892970703</v>
      </c>
      <c r="K31" s="248">
        <f t="shared" ca="1" si="10"/>
        <v>5.836117534692379</v>
      </c>
      <c r="L31" s="248">
        <f t="shared" ca="1" si="10"/>
        <v>5.851553360643905</v>
      </c>
      <c r="M31" s="248">
        <f t="shared" ca="1" si="10"/>
        <v>5.4794671452172627</v>
      </c>
      <c r="N31" s="248">
        <f t="shared" ca="1" si="10"/>
        <v>5.5173335409248185</v>
      </c>
      <c r="O31" s="248">
        <f t="shared" ca="1" si="10"/>
        <v>5.1638693432351612</v>
      </c>
      <c r="P31" s="248">
        <f t="shared" ca="1" si="10"/>
        <v>5.2190399931304832</v>
      </c>
      <c r="Q31" s="248">
        <f t="shared" ca="1" si="10"/>
        <v>4.7534974230458982</v>
      </c>
      <c r="R31" s="248">
        <f t="shared" ca="1" si="10"/>
        <v>4.5810557003026844</v>
      </c>
      <c r="S31" s="248">
        <f t="shared" ca="1" si="10"/>
        <v>4.027414984859055</v>
      </c>
      <c r="T31" s="248">
        <f t="shared" ca="1" si="10"/>
        <v>3.6231888530750913</v>
      </c>
      <c r="U31" s="248">
        <f t="shared" ca="1" si="10"/>
        <v>3.5675622545222074</v>
      </c>
      <c r="V31" s="256"/>
      <c r="X31" s="252"/>
      <c r="Y31" s="252"/>
    </row>
    <row r="32" spans="1:31" ht="14.5" thickBot="1" x14ac:dyDescent="0.35"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W32" s="236"/>
      <c r="Y32" s="237"/>
    </row>
    <row r="33" spans="1:25" s="258" customFormat="1" ht="18.5" thickBot="1" x14ac:dyDescent="0.45">
      <c r="A33" s="259" t="s">
        <v>98</v>
      </c>
      <c r="B33" s="260">
        <f ca="1">-NPV($B$10,B31:U31)</f>
        <v>-52.417598456642303</v>
      </c>
      <c r="C33" s="261"/>
      <c r="D33" s="262"/>
      <c r="X33" s="263"/>
      <c r="Y33" s="263"/>
    </row>
    <row r="34" spans="1:25" x14ac:dyDescent="0.3">
      <c r="B34" s="264"/>
      <c r="W34" s="236"/>
      <c r="Y34" s="237"/>
    </row>
    <row r="35" spans="1:25" x14ac:dyDescent="0.3">
      <c r="A35" s="265" t="s">
        <v>129</v>
      </c>
      <c r="B35" s="264">
        <f>-(B29+B30)</f>
        <v>0</v>
      </c>
      <c r="C35" s="266">
        <f t="shared" ref="C35:U35" si="11">-(C29+C30)</f>
        <v>0</v>
      </c>
      <c r="D35" s="266">
        <f t="shared" si="11"/>
        <v>0</v>
      </c>
      <c r="E35" s="266">
        <f t="shared" si="11"/>
        <v>0</v>
      </c>
      <c r="F35" s="266">
        <f t="shared" si="11"/>
        <v>0</v>
      </c>
      <c r="G35" s="266">
        <f t="shared" si="11"/>
        <v>0</v>
      </c>
      <c r="H35" s="266">
        <f t="shared" si="11"/>
        <v>0</v>
      </c>
      <c r="I35" s="266">
        <f t="shared" si="11"/>
        <v>0</v>
      </c>
      <c r="J35" s="266">
        <f t="shared" si="11"/>
        <v>0</v>
      </c>
      <c r="K35" s="266">
        <f t="shared" si="11"/>
        <v>0</v>
      </c>
      <c r="L35" s="266">
        <f t="shared" si="11"/>
        <v>0</v>
      </c>
      <c r="M35" s="266">
        <f t="shared" si="11"/>
        <v>0</v>
      </c>
      <c r="N35" s="266">
        <f t="shared" si="11"/>
        <v>0</v>
      </c>
      <c r="O35" s="266">
        <f t="shared" si="11"/>
        <v>0</v>
      </c>
      <c r="P35" s="266">
        <f t="shared" si="11"/>
        <v>0</v>
      </c>
      <c r="Q35" s="266">
        <f t="shared" si="11"/>
        <v>0</v>
      </c>
      <c r="R35" s="266">
        <f t="shared" si="11"/>
        <v>0</v>
      </c>
      <c r="S35" s="266">
        <f t="shared" si="11"/>
        <v>0</v>
      </c>
      <c r="T35" s="266">
        <f t="shared" si="11"/>
        <v>0</v>
      </c>
      <c r="U35" s="266">
        <f t="shared" si="11"/>
        <v>0</v>
      </c>
    </row>
    <row r="36" spans="1:25" s="267" customFormat="1" x14ac:dyDescent="0.3">
      <c r="A36" s="276" t="s">
        <v>95</v>
      </c>
      <c r="B36" s="277">
        <f>NPV($B$10,B35:U35)</f>
        <v>0</v>
      </c>
      <c r="W36" s="269"/>
      <c r="X36" s="269"/>
    </row>
    <row r="37" spans="1:25" s="267" customFormat="1" x14ac:dyDescent="0.3">
      <c r="B37" s="268"/>
      <c r="W37" s="269"/>
      <c r="X37" s="269"/>
    </row>
    <row r="38" spans="1:25" s="267" customFormat="1" x14ac:dyDescent="0.3">
      <c r="A38" s="270" t="str">
        <f t="shared" ref="A38:U38" si="12">A27</f>
        <v>EBITDA</v>
      </c>
      <c r="B38" s="268">
        <f t="shared" ca="1" si="12"/>
        <v>2.0392255719603414</v>
      </c>
      <c r="C38" s="271">
        <f t="shared" ca="1" si="12"/>
        <v>2.7938535824987696</v>
      </c>
      <c r="D38" s="271">
        <f t="shared" ca="1" si="12"/>
        <v>3.3515358641886928</v>
      </c>
      <c r="E38" s="271">
        <f t="shared" ca="1" si="12"/>
        <v>3.9153451943142885</v>
      </c>
      <c r="F38" s="271">
        <f t="shared" ca="1" si="12"/>
        <v>4.4845615466067068</v>
      </c>
      <c r="G38" s="271">
        <f t="shared" ca="1" si="12"/>
        <v>4.903025497306678</v>
      </c>
      <c r="H38" s="271">
        <f t="shared" ca="1" si="12"/>
        <v>5.3352150588526968</v>
      </c>
      <c r="I38" s="271">
        <f t="shared" ca="1" si="12"/>
        <v>5.1586025613379638</v>
      </c>
      <c r="J38" s="271">
        <f t="shared" ca="1" si="12"/>
        <v>4.5320469958369216</v>
      </c>
      <c r="K38" s="271">
        <f t="shared" ca="1" si="12"/>
        <v>4.293991385455544</v>
      </c>
      <c r="L38" s="271">
        <f t="shared" ca="1" si="12"/>
        <v>4.0675069726178412</v>
      </c>
      <c r="M38" s="271">
        <f t="shared" ca="1" si="12"/>
        <v>3.8523225305175552</v>
      </c>
      <c r="N38" s="271">
        <f t="shared" ca="1" si="12"/>
        <v>3.6458796013703365</v>
      </c>
      <c r="O38" s="271">
        <f t="shared" ca="1" si="12"/>
        <v>3.4468609394606768</v>
      </c>
      <c r="P38" s="271">
        <f t="shared" ca="1" si="12"/>
        <v>3.2551969875204607</v>
      </c>
      <c r="Q38" s="271">
        <f t="shared" ca="1" si="12"/>
        <v>2.9415036957530485</v>
      </c>
      <c r="R38" s="271">
        <f t="shared" ca="1" si="12"/>
        <v>2.5195581375941152</v>
      </c>
      <c r="S38" s="271">
        <f t="shared" ca="1" si="12"/>
        <v>2.1150224390115806</v>
      </c>
      <c r="T38" s="271">
        <f t="shared" ca="1" si="12"/>
        <v>1.7084710730193298</v>
      </c>
      <c r="U38" s="271">
        <f t="shared" ca="1" si="12"/>
        <v>1.2990487864125908</v>
      </c>
      <c r="W38" s="269"/>
      <c r="X38" s="269"/>
    </row>
    <row r="39" spans="1:25" s="267" customFormat="1" x14ac:dyDescent="0.3">
      <c r="A39" s="270" t="str">
        <f t="shared" ref="A39:U39" si="13">A28</f>
        <v>New O&amp;M expenses</v>
      </c>
      <c r="B39" s="268">
        <f t="shared" si="13"/>
        <v>0.46562094770000001</v>
      </c>
      <c r="C39" s="271">
        <f t="shared" si="13"/>
        <v>0.34492677033644004</v>
      </c>
      <c r="D39" s="271">
        <f t="shared" si="13"/>
        <v>0.69391986338678535</v>
      </c>
      <c r="E39" s="271">
        <f t="shared" si="13"/>
        <v>0.66307236440169515</v>
      </c>
      <c r="F39" s="271">
        <f t="shared" si="13"/>
        <v>1.0537337065721011</v>
      </c>
      <c r="G39" s="271">
        <f t="shared" si="13"/>
        <v>1.0673225312591486</v>
      </c>
      <c r="H39" s="271">
        <f t="shared" si="13"/>
        <v>1.5053297701533519</v>
      </c>
      <c r="I39" s="271">
        <f t="shared" si="13"/>
        <v>1.4616916964830859</v>
      </c>
      <c r="J39" s="271">
        <f t="shared" si="13"/>
        <v>1.4513516934601487</v>
      </c>
      <c r="K39" s="271">
        <f t="shared" si="13"/>
        <v>1.5421261492368354</v>
      </c>
      <c r="L39" s="271">
        <f t="shared" si="13"/>
        <v>1.7840463880260633</v>
      </c>
      <c r="M39" s="271">
        <f t="shared" si="13"/>
        <v>1.6271446146997077</v>
      </c>
      <c r="N39" s="271">
        <f t="shared" si="13"/>
        <v>1.8714539395544816</v>
      </c>
      <c r="O39" s="271">
        <f t="shared" si="13"/>
        <v>1.7170084037744846</v>
      </c>
      <c r="P39" s="271">
        <f t="shared" si="13"/>
        <v>1.963843005610022</v>
      </c>
      <c r="Q39" s="271">
        <f t="shared" si="13"/>
        <v>1.8119937272928501</v>
      </c>
      <c r="R39" s="271">
        <f t="shared" si="13"/>
        <v>2.0614975627085697</v>
      </c>
      <c r="S39" s="271">
        <f t="shared" si="13"/>
        <v>1.9123925458474746</v>
      </c>
      <c r="T39" s="271">
        <f t="shared" si="13"/>
        <v>1.9147177800557613</v>
      </c>
      <c r="U39" s="271">
        <f t="shared" si="13"/>
        <v>2.2685134681096164</v>
      </c>
      <c r="W39" s="269"/>
      <c r="X39" s="269"/>
    </row>
    <row r="40" spans="1:25" s="267" customFormat="1" x14ac:dyDescent="0.3">
      <c r="A40" s="270" t="s">
        <v>89</v>
      </c>
      <c r="B40" s="268">
        <f ca="1">B38+B39</f>
        <v>2.5048465196603416</v>
      </c>
      <c r="C40" s="271">
        <f t="shared" ref="C40:U40" ca="1" si="14">C38+C39</f>
        <v>3.1387803528352096</v>
      </c>
      <c r="D40" s="271">
        <f t="shared" ca="1" si="14"/>
        <v>4.0454557275754777</v>
      </c>
      <c r="E40" s="271">
        <f t="shared" ca="1" si="14"/>
        <v>4.5784175587159837</v>
      </c>
      <c r="F40" s="271">
        <f t="shared" ca="1" si="14"/>
        <v>5.5382952531788074</v>
      </c>
      <c r="G40" s="271">
        <f t="shared" ca="1" si="14"/>
        <v>5.9703480285658266</v>
      </c>
      <c r="H40" s="271">
        <f t="shared" ca="1" si="14"/>
        <v>6.8405448290060491</v>
      </c>
      <c r="I40" s="271">
        <f t="shared" ca="1" si="14"/>
        <v>6.6202942578210493</v>
      </c>
      <c r="J40" s="271">
        <f t="shared" ca="1" si="14"/>
        <v>5.9833986892970703</v>
      </c>
      <c r="K40" s="271">
        <f t="shared" ca="1" si="14"/>
        <v>5.836117534692379</v>
      </c>
      <c r="L40" s="271">
        <f t="shared" ca="1" si="14"/>
        <v>5.851553360643905</v>
      </c>
      <c r="M40" s="271">
        <f t="shared" ca="1" si="14"/>
        <v>5.4794671452172627</v>
      </c>
      <c r="N40" s="271">
        <f t="shared" ca="1" si="14"/>
        <v>5.5173335409248185</v>
      </c>
      <c r="O40" s="271">
        <f t="shared" ca="1" si="14"/>
        <v>5.1638693432351612</v>
      </c>
      <c r="P40" s="271">
        <f t="shared" ca="1" si="14"/>
        <v>5.2190399931304832</v>
      </c>
      <c r="Q40" s="271">
        <f t="shared" ca="1" si="14"/>
        <v>4.7534974230458982</v>
      </c>
      <c r="R40" s="271">
        <f t="shared" ca="1" si="14"/>
        <v>4.5810557003026844</v>
      </c>
      <c r="S40" s="271">
        <f t="shared" ca="1" si="14"/>
        <v>4.027414984859055</v>
      </c>
      <c r="T40" s="271">
        <f t="shared" ca="1" si="14"/>
        <v>3.6231888530750913</v>
      </c>
      <c r="U40" s="271">
        <f t="shared" ca="1" si="14"/>
        <v>3.5675622545222074</v>
      </c>
      <c r="W40" s="269"/>
      <c r="X40" s="269"/>
    </row>
    <row r="41" spans="1:25" s="267" customFormat="1" x14ac:dyDescent="0.3">
      <c r="A41" s="276" t="s">
        <v>96</v>
      </c>
      <c r="B41" s="277">
        <f ca="1">NPV($B$10,B40:U40)</f>
        <v>52.417598456642303</v>
      </c>
      <c r="W41" s="269"/>
      <c r="X41" s="269"/>
    </row>
    <row r="42" spans="1:25" s="267" customFormat="1" ht="14.5" thickBot="1" x14ac:dyDescent="0.35">
      <c r="B42" s="268"/>
      <c r="W42" s="269"/>
      <c r="X42" s="269"/>
    </row>
    <row r="43" spans="1:25" s="258" customFormat="1" ht="18.5" thickBot="1" x14ac:dyDescent="0.45">
      <c r="A43" s="259" t="s">
        <v>90</v>
      </c>
      <c r="B43" s="260">
        <f ca="1">B36/B41</f>
        <v>0</v>
      </c>
      <c r="W43" s="263"/>
      <c r="X43" s="263"/>
    </row>
    <row r="48" spans="1:25" x14ac:dyDescent="0.3"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</row>
    <row r="49" spans="2:21" x14ac:dyDescent="0.3">
      <c r="B49" s="272"/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</row>
    <row r="50" spans="2:21" x14ac:dyDescent="0.3">
      <c r="B50" s="272"/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</row>
    <row r="51" spans="2:21" x14ac:dyDescent="0.3"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</row>
    <row r="53" spans="2:21" x14ac:dyDescent="0.3">
      <c r="B53" s="273"/>
    </row>
    <row r="54" spans="2:21" x14ac:dyDescent="0.3">
      <c r="B54" s="274"/>
      <c r="C54" s="274"/>
      <c r="D54" s="274"/>
    </row>
    <row r="55" spans="2:21" x14ac:dyDescent="0.3">
      <c r="B55" s="275"/>
      <c r="C55" s="275"/>
      <c r="D55" s="275"/>
    </row>
    <row r="56" spans="2:21" x14ac:dyDescent="0.3">
      <c r="B56" s="275"/>
      <c r="C56" s="275"/>
      <c r="D56" s="275"/>
    </row>
    <row r="57" spans="2:21" x14ac:dyDescent="0.3">
      <c r="B57" s="275"/>
      <c r="C57" s="275"/>
      <c r="D57" s="275"/>
    </row>
    <row r="58" spans="2:21" x14ac:dyDescent="0.3">
      <c r="B58" s="275"/>
      <c r="C58" s="275"/>
      <c r="D58" s="275"/>
    </row>
    <row r="59" spans="2:21" x14ac:dyDescent="0.3">
      <c r="B59" s="274"/>
      <c r="C59" s="274"/>
      <c r="D59" s="274"/>
    </row>
  </sheetData>
  <pageMargins left="0.7" right="0.7" top="0.75" bottom="0.75" header="0.3" footer="0.3"/>
  <pageSetup scale="52" orientation="landscape" r:id="rId1"/>
  <ignoredErrors>
    <ignoredError sqref="B25:U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</sheetPr>
  <dimension ref="B1:AD68"/>
  <sheetViews>
    <sheetView topLeftCell="D1" workbookViewId="0">
      <selection activeCell="J30" sqref="J30"/>
    </sheetView>
  </sheetViews>
  <sheetFormatPr defaultColWidth="8.81640625" defaultRowHeight="12.5" outlineLevelCol="1" x14ac:dyDescent="0.25"/>
  <cols>
    <col min="1" max="1" width="1.54296875" style="16" customWidth="1"/>
    <col min="2" max="2" width="1.54296875" style="23" customWidth="1"/>
    <col min="3" max="3" width="10.54296875" style="23" customWidth="1"/>
    <col min="4" max="4" width="5.54296875" style="23" customWidth="1"/>
    <col min="5" max="5" width="45.54296875" style="16" customWidth="1"/>
    <col min="6" max="6" width="18.81640625" style="16" customWidth="1" outlineLevel="1"/>
    <col min="7" max="7" width="27.81640625" style="16" customWidth="1" outlineLevel="1"/>
    <col min="8" max="10" width="6.54296875" style="16" customWidth="1"/>
    <col min="11" max="30" width="6.54296875" style="71" customWidth="1"/>
    <col min="31" max="31" width="8.81640625" style="16"/>
    <col min="32" max="32" width="16.453125" style="16" bestFit="1" customWidth="1"/>
    <col min="33" max="16384" width="8.81640625" style="16"/>
  </cols>
  <sheetData>
    <row r="1" spans="2:30" ht="8.15" customHeight="1" x14ac:dyDescent="0.25"/>
    <row r="2" spans="2:30" ht="8.15" customHeight="1" x14ac:dyDescent="0.3">
      <c r="D2" s="24"/>
    </row>
    <row r="3" spans="2:30" s="17" customFormat="1" ht="15.5" x14ac:dyDescent="0.35">
      <c r="B3" s="26" t="s">
        <v>45</v>
      </c>
      <c r="C3" s="26"/>
      <c r="D3" s="26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</row>
    <row r="4" spans="2:30" ht="0.65" customHeight="1" x14ac:dyDescent="0.25">
      <c r="C4" s="23" t="s">
        <v>35</v>
      </c>
      <c r="E4" s="16" t="s">
        <v>128</v>
      </c>
      <c r="H4" s="100">
        <v>106.27750166241572</v>
      </c>
      <c r="I4" s="100">
        <v>59.763160345169105</v>
      </c>
      <c r="J4" s="100">
        <v>47.42980153669594</v>
      </c>
      <c r="K4" s="101">
        <v>1.3664497399341384</v>
      </c>
      <c r="L4" s="101">
        <v>4.625682349850611</v>
      </c>
      <c r="M4" s="101">
        <v>5.4691557161750861</v>
      </c>
      <c r="N4" s="101">
        <v>4.2831919814344879</v>
      </c>
      <c r="O4" s="101">
        <v>4.1482419178215189</v>
      </c>
      <c r="P4" s="101">
        <v>4.2721420973599527</v>
      </c>
      <c r="Q4" s="101">
        <v>4.2989141703183007</v>
      </c>
      <c r="R4" s="101">
        <v>6.0531949792484969</v>
      </c>
      <c r="S4" s="101">
        <v>5.4213316655018566</v>
      </c>
      <c r="T4" s="101">
        <v>5.5119492926115816</v>
      </c>
      <c r="U4" s="101">
        <v>5.6094252054359046</v>
      </c>
      <c r="V4" s="101">
        <v>5.709582621824179</v>
      </c>
      <c r="W4" s="101">
        <v>5.8124892867311075</v>
      </c>
      <c r="X4" s="101">
        <v>5.9139347949545016</v>
      </c>
      <c r="Y4" s="101">
        <v>6.0182759528764418</v>
      </c>
      <c r="Z4" s="101">
        <v>6.1255912341105248</v>
      </c>
      <c r="AA4" s="101">
        <v>6.2359566544917211</v>
      </c>
      <c r="AB4" s="101">
        <v>6.3494586943581588</v>
      </c>
      <c r="AC4" s="101">
        <v>6.4662120776486631</v>
      </c>
      <c r="AD4" s="101">
        <v>6.5863212297284868</v>
      </c>
    </row>
    <row r="6" spans="2:30" ht="13" x14ac:dyDescent="0.3">
      <c r="C6" s="24"/>
      <c r="D6" s="24"/>
      <c r="E6" s="280" t="s">
        <v>140</v>
      </c>
      <c r="F6" s="280"/>
      <c r="G6" s="25"/>
      <c r="H6" s="30" t="s">
        <v>41</v>
      </c>
      <c r="I6" s="31"/>
      <c r="J6" s="31"/>
      <c r="K6" s="66" t="s">
        <v>40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2:30" ht="26" x14ac:dyDescent="0.3">
      <c r="C7" s="24" t="s">
        <v>30</v>
      </c>
      <c r="D7" s="32" t="s">
        <v>39</v>
      </c>
      <c r="E7" s="68" t="s">
        <v>50</v>
      </c>
      <c r="F7" s="281"/>
      <c r="G7" s="43" t="s">
        <v>24</v>
      </c>
      <c r="H7" s="44" t="s">
        <v>42</v>
      </c>
      <c r="I7" s="44" t="s">
        <v>43</v>
      </c>
      <c r="J7" s="44" t="s">
        <v>51</v>
      </c>
      <c r="K7" s="68">
        <v>2026</v>
      </c>
      <c r="L7" s="68">
        <f t="shared" ref="L7:AD7" si="0">K7+1</f>
        <v>2027</v>
      </c>
      <c r="M7" s="68">
        <f t="shared" si="0"/>
        <v>2028</v>
      </c>
      <c r="N7" s="68">
        <f t="shared" si="0"/>
        <v>2029</v>
      </c>
      <c r="O7" s="68">
        <f t="shared" si="0"/>
        <v>2030</v>
      </c>
      <c r="P7" s="68">
        <f t="shared" si="0"/>
        <v>2031</v>
      </c>
      <c r="Q7" s="68">
        <f t="shared" si="0"/>
        <v>2032</v>
      </c>
      <c r="R7" s="68">
        <f t="shared" si="0"/>
        <v>2033</v>
      </c>
      <c r="S7" s="68">
        <f t="shared" si="0"/>
        <v>2034</v>
      </c>
      <c r="T7" s="68">
        <f t="shared" si="0"/>
        <v>2035</v>
      </c>
      <c r="U7" s="68">
        <f t="shared" si="0"/>
        <v>2036</v>
      </c>
      <c r="V7" s="68">
        <f t="shared" si="0"/>
        <v>2037</v>
      </c>
      <c r="W7" s="68">
        <f t="shared" si="0"/>
        <v>2038</v>
      </c>
      <c r="X7" s="68">
        <f t="shared" si="0"/>
        <v>2039</v>
      </c>
      <c r="Y7" s="68">
        <f t="shared" si="0"/>
        <v>2040</v>
      </c>
      <c r="Z7" s="68">
        <f t="shared" si="0"/>
        <v>2041</v>
      </c>
      <c r="AA7" s="68">
        <f t="shared" si="0"/>
        <v>2042</v>
      </c>
      <c r="AB7" s="68">
        <f t="shared" si="0"/>
        <v>2043</v>
      </c>
      <c r="AC7" s="68">
        <f t="shared" si="0"/>
        <v>2044</v>
      </c>
      <c r="AD7" s="68">
        <f t="shared" si="0"/>
        <v>2045</v>
      </c>
    </row>
    <row r="8" spans="2:30" s="28" customFormat="1" ht="14.5" x14ac:dyDescent="0.35">
      <c r="B8" s="27"/>
      <c r="C8" s="27" t="str">
        <f>E6</f>
        <v>KPCo</v>
      </c>
      <c r="D8" s="33"/>
      <c r="E8" s="282" t="s">
        <v>48</v>
      </c>
      <c r="F8" s="283">
        <v>370.1</v>
      </c>
      <c r="G8" s="29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</row>
    <row r="9" spans="2:30" s="28" customFormat="1" ht="14.5" x14ac:dyDescent="0.35">
      <c r="B9" s="27"/>
      <c r="C9" s="27" t="str">
        <f t="shared" ref="C9:C21" si="1">C8</f>
        <v>KPCo</v>
      </c>
      <c r="D9" s="33"/>
      <c r="E9" s="74" t="s">
        <v>47</v>
      </c>
      <c r="F9" s="81">
        <v>397</v>
      </c>
      <c r="G9" s="29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</row>
    <row r="10" spans="2:30" s="28" customFormat="1" ht="15" thickBot="1" x14ac:dyDescent="0.4">
      <c r="B10" s="27"/>
      <c r="C10" s="27" t="str">
        <f t="shared" si="1"/>
        <v>KPCo</v>
      </c>
      <c r="D10" s="33"/>
      <c r="E10" s="74" t="s">
        <v>97</v>
      </c>
      <c r="F10" s="81">
        <v>303</v>
      </c>
      <c r="G10" s="29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</row>
    <row r="11" spans="2:30" s="28" customFormat="1" ht="13.5" thickBot="1" x14ac:dyDescent="0.4">
      <c r="B11" s="27"/>
      <c r="C11" s="89" t="str">
        <f t="shared" si="1"/>
        <v>KPCo</v>
      </c>
      <c r="D11" s="35"/>
      <c r="E11" s="72" t="s">
        <v>124</v>
      </c>
      <c r="F11" s="82"/>
      <c r="G11" s="41"/>
      <c r="H11" s="91">
        <v>39.990570088400005</v>
      </c>
      <c r="I11" s="91">
        <v>30.362814801891165</v>
      </c>
      <c r="J11" s="91">
        <v>30.362814801891165</v>
      </c>
      <c r="K11" s="65">
        <v>6.9535221088399997</v>
      </c>
      <c r="L11" s="65">
        <v>4.0378614197240008</v>
      </c>
      <c r="M11" s="65">
        <v>4.4049397306079996</v>
      </c>
      <c r="N11" s="65">
        <v>4.7720180414920002</v>
      </c>
      <c r="O11" s="65">
        <v>5.1390963523760007</v>
      </c>
      <c r="P11" s="65">
        <v>5.5061746632600004</v>
      </c>
      <c r="Q11" s="65">
        <v>5.8732529741440009</v>
      </c>
      <c r="R11" s="65">
        <v>3.3037047979560001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  <c r="AC11" s="65">
        <v>0</v>
      </c>
      <c r="AD11" s="65">
        <v>0</v>
      </c>
    </row>
    <row r="12" spans="2:30" s="28" customFormat="1" ht="13" thickBot="1" x14ac:dyDescent="0.4">
      <c r="B12" s="27"/>
      <c r="C12" s="89" t="str">
        <f t="shared" si="1"/>
        <v>KPCo</v>
      </c>
      <c r="D12" s="33"/>
      <c r="E12" s="34"/>
      <c r="F12" s="83"/>
      <c r="G12" s="29"/>
      <c r="H12" s="90"/>
      <c r="I12" s="90"/>
      <c r="J12" s="9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2:30" s="149" customFormat="1" ht="13.5" thickBot="1" x14ac:dyDescent="0.4">
      <c r="B13" s="145"/>
      <c r="C13" s="89" t="str">
        <f t="shared" si="1"/>
        <v>KPCo</v>
      </c>
      <c r="D13" s="152"/>
      <c r="E13" s="151" t="s">
        <v>125</v>
      </c>
      <c r="F13" s="153"/>
      <c r="G13" s="153"/>
      <c r="H13" s="91">
        <v>39.990570088400005</v>
      </c>
      <c r="I13" s="91">
        <v>30.362814801891165</v>
      </c>
      <c r="J13" s="91">
        <v>30.362814801891165</v>
      </c>
      <c r="K13" s="65">
        <v>6.9535221088399997</v>
      </c>
      <c r="L13" s="65">
        <v>4.0378614197240008</v>
      </c>
      <c r="M13" s="65">
        <v>4.4049397306079996</v>
      </c>
      <c r="N13" s="65">
        <v>4.7720180414920002</v>
      </c>
      <c r="O13" s="65">
        <v>5.1390963523760007</v>
      </c>
      <c r="P13" s="65">
        <v>5.5061746632600004</v>
      </c>
      <c r="Q13" s="65">
        <v>5.8732529741440009</v>
      </c>
      <c r="R13" s="65">
        <v>3.3037047979560001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  <c r="AC13" s="65">
        <v>0</v>
      </c>
      <c r="AD13" s="65">
        <v>0</v>
      </c>
    </row>
    <row r="14" spans="2:30" s="28" customFormat="1" x14ac:dyDescent="0.35">
      <c r="B14" s="27"/>
      <c r="C14" s="89" t="str">
        <f t="shared" si="1"/>
        <v>KPCo</v>
      </c>
      <c r="D14" s="33"/>
      <c r="E14" s="38"/>
      <c r="F14" s="39"/>
      <c r="G14" s="39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</row>
    <row r="15" spans="2:30" s="28" customFormat="1" ht="13" thickBot="1" x14ac:dyDescent="0.4">
      <c r="B15" s="27"/>
      <c r="C15" s="89" t="str">
        <f t="shared" si="1"/>
        <v>KPCo</v>
      </c>
      <c r="D15" s="33"/>
      <c r="E15" s="76" t="s">
        <v>49</v>
      </c>
      <c r="F15" s="55"/>
      <c r="G15" s="37"/>
      <c r="H15" s="301"/>
      <c r="I15" s="301"/>
      <c r="J15" s="301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</row>
    <row r="16" spans="2:30" s="28" customFormat="1" ht="13.5" thickBot="1" x14ac:dyDescent="0.4">
      <c r="B16" s="27"/>
      <c r="C16" s="89" t="str">
        <f t="shared" si="1"/>
        <v>KPCo</v>
      </c>
      <c r="D16" s="35"/>
      <c r="E16" s="72" t="s">
        <v>126</v>
      </c>
      <c r="F16" s="42"/>
      <c r="G16" s="41"/>
      <c r="H16" s="91">
        <v>4.2496603070449925</v>
      </c>
      <c r="I16" s="91">
        <v>2.2796765579784224</v>
      </c>
      <c r="J16" s="91">
        <v>1.9501037520754181</v>
      </c>
      <c r="K16" s="65">
        <v>0.35473099889999998</v>
      </c>
      <c r="L16" s="65">
        <v>0.10553754886700001</v>
      </c>
      <c r="M16" s="65">
        <v>0.30720367533301002</v>
      </c>
      <c r="N16" s="65">
        <v>0.10891978559300029</v>
      </c>
      <c r="O16" s="65">
        <v>0.31068737916079031</v>
      </c>
      <c r="P16" s="65">
        <v>0.11250800053561402</v>
      </c>
      <c r="Q16" s="65">
        <v>0.31438324055168243</v>
      </c>
      <c r="R16" s="65">
        <v>0.11631473776823291</v>
      </c>
      <c r="S16" s="65">
        <v>6.8304179901279904E-2</v>
      </c>
      <c r="T16" s="65">
        <v>0.12035330529831829</v>
      </c>
      <c r="U16" s="65">
        <v>0.32246390445726786</v>
      </c>
      <c r="V16" s="65">
        <v>0.12463782159098588</v>
      </c>
      <c r="W16" s="65">
        <v>0.32687695623871543</v>
      </c>
      <c r="X16" s="65">
        <v>0.12918326492587692</v>
      </c>
      <c r="Y16" s="65">
        <v>0.33155876287365321</v>
      </c>
      <c r="Z16" s="65">
        <v>0.13400552575986285</v>
      </c>
      <c r="AA16" s="65">
        <v>0.33652569153265877</v>
      </c>
      <c r="AB16" s="65">
        <v>0.1391214622786385</v>
      </c>
      <c r="AC16" s="65">
        <v>9.1795106146997651E-2</v>
      </c>
      <c r="AD16" s="65">
        <v>0.39454895933140754</v>
      </c>
    </row>
    <row r="17" spans="2:30" s="28" customFormat="1" x14ac:dyDescent="0.35">
      <c r="B17" s="27"/>
      <c r="C17" s="89" t="str">
        <f t="shared" si="1"/>
        <v>KPCo</v>
      </c>
      <c r="D17" s="33"/>
      <c r="E17" s="36"/>
      <c r="F17" s="55"/>
      <c r="G17" s="37"/>
      <c r="H17" s="301"/>
      <c r="I17" s="301"/>
      <c r="J17" s="301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</row>
    <row r="18" spans="2:30" s="49" customFormat="1" ht="13" thickBot="1" x14ac:dyDescent="0.4">
      <c r="B18" s="46"/>
      <c r="C18" s="89" t="str">
        <f t="shared" si="1"/>
        <v>KPCo</v>
      </c>
      <c r="D18" s="47"/>
      <c r="E18" s="75" t="s">
        <v>37</v>
      </c>
      <c r="F18" s="56"/>
      <c r="G18" s="48"/>
      <c r="H18" s="301"/>
      <c r="I18" s="301"/>
      <c r="J18" s="301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</row>
    <row r="19" spans="2:30" s="28" customFormat="1" ht="13.5" thickBot="1" x14ac:dyDescent="0.4">
      <c r="B19" s="27"/>
      <c r="C19" s="89" t="str">
        <f t="shared" si="1"/>
        <v>KPCo</v>
      </c>
      <c r="D19" s="35"/>
      <c r="E19" s="72" t="s">
        <v>127</v>
      </c>
      <c r="F19" s="42"/>
      <c r="G19" s="41"/>
      <c r="H19" s="91">
        <v>24.932046621623631</v>
      </c>
      <c r="I19" s="91">
        <v>11.248387254780669</v>
      </c>
      <c r="J19" s="91">
        <v>8.546730151506349</v>
      </c>
      <c r="K19" s="65">
        <v>0.11088994880000001</v>
      </c>
      <c r="L19" s="65">
        <v>0.23938922146944</v>
      </c>
      <c r="M19" s="65">
        <v>0.38671618805377533</v>
      </c>
      <c r="N19" s="65">
        <v>0.55415257880869484</v>
      </c>
      <c r="O19" s="65">
        <v>0.74304632741131083</v>
      </c>
      <c r="P19" s="65">
        <v>0.95481453072353462</v>
      </c>
      <c r="Q19" s="65">
        <v>1.1909465296016695</v>
      </c>
      <c r="R19" s="65">
        <v>1.345376958714853</v>
      </c>
      <c r="S19" s="65">
        <v>1.3830475135588687</v>
      </c>
      <c r="T19" s="65">
        <v>1.4217728439385171</v>
      </c>
      <c r="U19" s="65">
        <v>1.4615824835687954</v>
      </c>
      <c r="V19" s="65">
        <v>1.5025067931087219</v>
      </c>
      <c r="W19" s="65">
        <v>1.5445769833157661</v>
      </c>
      <c r="X19" s="65">
        <v>1.5878251388486078</v>
      </c>
      <c r="Y19" s="65">
        <v>1.6322842427363689</v>
      </c>
      <c r="Z19" s="65">
        <v>1.6779882015329872</v>
      </c>
      <c r="AA19" s="65">
        <v>1.7249718711759108</v>
      </c>
      <c r="AB19" s="65">
        <v>1.7732710835688361</v>
      </c>
      <c r="AC19" s="65">
        <v>1.8229226739087636</v>
      </c>
      <c r="AD19" s="65">
        <v>1.8739645087782089</v>
      </c>
    </row>
    <row r="20" spans="2:30" s="28" customFormat="1" ht="13" thickBot="1" x14ac:dyDescent="0.4">
      <c r="B20" s="27"/>
      <c r="C20" s="89" t="str">
        <f t="shared" si="1"/>
        <v>KPCo</v>
      </c>
      <c r="D20" s="33"/>
      <c r="E20" s="38"/>
      <c r="F20" s="39"/>
      <c r="G20" s="39"/>
      <c r="H20" s="40"/>
      <c r="I20" s="40"/>
      <c r="J20" s="40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</row>
    <row r="21" spans="2:30" s="149" customFormat="1" ht="13.5" thickBot="1" x14ac:dyDescent="0.4">
      <c r="B21" s="145"/>
      <c r="C21" s="89" t="str">
        <f t="shared" si="1"/>
        <v>KPCo</v>
      </c>
      <c r="D21" s="145"/>
      <c r="E21" s="146" t="s">
        <v>128</v>
      </c>
      <c r="F21" s="154"/>
      <c r="G21" s="147"/>
      <c r="H21" s="150">
        <v>29.181706928668625</v>
      </c>
      <c r="I21" s="150">
        <v>13.528063812759092</v>
      </c>
      <c r="J21" s="150">
        <v>10.496833903581766</v>
      </c>
      <c r="K21" s="148">
        <v>0.46562094770000001</v>
      </c>
      <c r="L21" s="148">
        <v>0.34492677033644004</v>
      </c>
      <c r="M21" s="148">
        <v>0.69391986338678535</v>
      </c>
      <c r="N21" s="148">
        <v>0.66307236440169515</v>
      </c>
      <c r="O21" s="148">
        <v>1.0537337065721011</v>
      </c>
      <c r="P21" s="148">
        <v>1.0673225312591486</v>
      </c>
      <c r="Q21" s="148">
        <v>1.5053297701533519</v>
      </c>
      <c r="R21" s="148">
        <v>1.4616916964830859</v>
      </c>
      <c r="S21" s="148">
        <v>1.4513516934601487</v>
      </c>
      <c r="T21" s="148">
        <v>1.5421261492368354</v>
      </c>
      <c r="U21" s="148">
        <v>1.7840463880260633</v>
      </c>
      <c r="V21" s="148">
        <v>1.6271446146997077</v>
      </c>
      <c r="W21" s="148">
        <v>1.8714539395544816</v>
      </c>
      <c r="X21" s="148">
        <v>1.7170084037744846</v>
      </c>
      <c r="Y21" s="148">
        <v>1.963843005610022</v>
      </c>
      <c r="Z21" s="148">
        <v>1.8119937272928501</v>
      </c>
      <c r="AA21" s="148">
        <v>2.0614975627085697</v>
      </c>
      <c r="AB21" s="148">
        <v>1.9123925458474746</v>
      </c>
      <c r="AC21" s="148">
        <v>1.9147177800557613</v>
      </c>
      <c r="AD21" s="148">
        <v>2.2685134681096164</v>
      </c>
    </row>
    <row r="22" spans="2:30" x14ac:dyDescent="0.25">
      <c r="H22" s="100"/>
      <c r="I22" s="100"/>
      <c r="J22" s="100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</row>
    <row r="23" spans="2:30" x14ac:dyDescent="0.25">
      <c r="H23" s="64"/>
    </row>
    <row r="24" spans="2:30" x14ac:dyDescent="0.25">
      <c r="H24" s="177"/>
      <c r="I24" s="64"/>
      <c r="J24" s="64"/>
    </row>
    <row r="25" spans="2:30" x14ac:dyDescent="0.25">
      <c r="I25" s="64"/>
      <c r="J25" s="64"/>
    </row>
    <row r="26" spans="2:30" x14ac:dyDescent="0.25">
      <c r="I26" s="64"/>
      <c r="J26" s="64"/>
    </row>
    <row r="27" spans="2:30" x14ac:dyDescent="0.25">
      <c r="I27" s="64"/>
      <c r="J27" s="64"/>
    </row>
    <row r="28" spans="2:30" x14ac:dyDescent="0.25">
      <c r="I28" s="64"/>
      <c r="J28" s="64"/>
    </row>
    <row r="29" spans="2:30" x14ac:dyDescent="0.25">
      <c r="I29" s="64"/>
      <c r="J29" s="64"/>
    </row>
    <row r="30" spans="2:30" x14ac:dyDescent="0.25">
      <c r="I30" s="64"/>
      <c r="J30" s="64"/>
    </row>
    <row r="31" spans="2:30" x14ac:dyDescent="0.25">
      <c r="I31" s="64"/>
      <c r="J31" s="64"/>
    </row>
    <row r="32" spans="2:30" x14ac:dyDescent="0.25">
      <c r="I32" s="64"/>
      <c r="J32" s="64"/>
    </row>
    <row r="33" spans="9:10" x14ac:dyDescent="0.25">
      <c r="I33" s="64"/>
      <c r="J33" s="64"/>
    </row>
    <row r="34" spans="9:10" x14ac:dyDescent="0.25">
      <c r="I34" s="64"/>
      <c r="J34" s="64"/>
    </row>
    <row r="35" spans="9:10" x14ac:dyDescent="0.25">
      <c r="I35" s="64"/>
      <c r="J35" s="64"/>
    </row>
    <row r="36" spans="9:10" x14ac:dyDescent="0.25">
      <c r="I36" s="64"/>
      <c r="J36" s="64"/>
    </row>
    <row r="37" spans="9:10" x14ac:dyDescent="0.25">
      <c r="I37" s="64"/>
      <c r="J37" s="64"/>
    </row>
    <row r="38" spans="9:10" x14ac:dyDescent="0.25">
      <c r="I38" s="64"/>
      <c r="J38" s="64"/>
    </row>
    <row r="39" spans="9:10" x14ac:dyDescent="0.25">
      <c r="I39" s="64"/>
      <c r="J39" s="64"/>
    </row>
    <row r="40" spans="9:10" x14ac:dyDescent="0.25">
      <c r="I40" s="64"/>
      <c r="J40" s="64"/>
    </row>
    <row r="41" spans="9:10" x14ac:dyDescent="0.25">
      <c r="I41" s="64"/>
      <c r="J41" s="64"/>
    </row>
    <row r="42" spans="9:10" x14ac:dyDescent="0.25">
      <c r="I42" s="64"/>
      <c r="J42" s="64"/>
    </row>
    <row r="43" spans="9:10" x14ac:dyDescent="0.25">
      <c r="I43" s="64"/>
      <c r="J43" s="64"/>
    </row>
    <row r="44" spans="9:10" x14ac:dyDescent="0.25">
      <c r="I44" s="64"/>
      <c r="J44" s="64"/>
    </row>
    <row r="45" spans="9:10" x14ac:dyDescent="0.25">
      <c r="I45" s="64"/>
      <c r="J45" s="64"/>
    </row>
    <row r="46" spans="9:10" x14ac:dyDescent="0.25">
      <c r="I46" s="64"/>
      <c r="J46" s="64"/>
    </row>
    <row r="47" spans="9:10" x14ac:dyDescent="0.25">
      <c r="I47" s="64"/>
      <c r="J47" s="64"/>
    </row>
    <row r="48" spans="9:10" x14ac:dyDescent="0.25">
      <c r="I48" s="64"/>
      <c r="J48" s="64"/>
    </row>
    <row r="49" spans="9:10" x14ac:dyDescent="0.25">
      <c r="I49" s="64"/>
      <c r="J49" s="64"/>
    </row>
    <row r="50" spans="9:10" x14ac:dyDescent="0.25">
      <c r="I50" s="64"/>
      <c r="J50" s="64"/>
    </row>
    <row r="51" spans="9:10" x14ac:dyDescent="0.25">
      <c r="I51" s="64"/>
      <c r="J51" s="64"/>
    </row>
    <row r="52" spans="9:10" x14ac:dyDescent="0.25">
      <c r="I52" s="64"/>
      <c r="J52" s="64"/>
    </row>
    <row r="53" spans="9:10" x14ac:dyDescent="0.25">
      <c r="I53" s="64"/>
      <c r="J53" s="64"/>
    </row>
    <row r="54" spans="9:10" x14ac:dyDescent="0.25">
      <c r="I54" s="64"/>
      <c r="J54" s="64"/>
    </row>
    <row r="55" spans="9:10" x14ac:dyDescent="0.25">
      <c r="I55" s="64"/>
      <c r="J55" s="64"/>
    </row>
    <row r="56" spans="9:10" x14ac:dyDescent="0.25">
      <c r="I56" s="64"/>
      <c r="J56" s="64"/>
    </row>
    <row r="57" spans="9:10" x14ac:dyDescent="0.25">
      <c r="I57" s="64"/>
      <c r="J57" s="64"/>
    </row>
    <row r="58" spans="9:10" x14ac:dyDescent="0.25">
      <c r="I58" s="64"/>
      <c r="J58" s="64"/>
    </row>
    <row r="59" spans="9:10" x14ac:dyDescent="0.25">
      <c r="I59" s="64"/>
      <c r="J59" s="64"/>
    </row>
    <row r="60" spans="9:10" x14ac:dyDescent="0.25">
      <c r="I60" s="64"/>
      <c r="J60" s="64"/>
    </row>
    <row r="61" spans="9:10" x14ac:dyDescent="0.25">
      <c r="I61" s="64"/>
      <c r="J61" s="64"/>
    </row>
    <row r="62" spans="9:10" x14ac:dyDescent="0.25">
      <c r="I62" s="64"/>
      <c r="J62" s="64"/>
    </row>
    <row r="63" spans="9:10" x14ac:dyDescent="0.25">
      <c r="I63" s="64"/>
      <c r="J63" s="64"/>
    </row>
    <row r="64" spans="9:10" x14ac:dyDescent="0.25">
      <c r="I64" s="64"/>
      <c r="J64" s="64"/>
    </row>
    <row r="65" spans="9:10" x14ac:dyDescent="0.25">
      <c r="I65" s="64"/>
      <c r="J65" s="64"/>
    </row>
    <row r="66" spans="9:10" x14ac:dyDescent="0.25">
      <c r="I66" s="64"/>
      <c r="J66" s="64"/>
    </row>
    <row r="67" spans="9:10" x14ac:dyDescent="0.25">
      <c r="I67" s="64"/>
      <c r="J67" s="64"/>
    </row>
    <row r="68" spans="9:10" x14ac:dyDescent="0.25">
      <c r="I68" s="64"/>
      <c r="J68" s="6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C1:AD23"/>
  <sheetViews>
    <sheetView tabSelected="1" zoomScale="90" zoomScaleNormal="90" workbookViewId="0">
      <selection activeCell="L23" sqref="L23"/>
    </sheetView>
  </sheetViews>
  <sheetFormatPr defaultColWidth="8.81640625" defaultRowHeight="12.5" outlineLevelRow="1" x14ac:dyDescent="0.25"/>
  <cols>
    <col min="1" max="2" width="1.54296875" style="16" customWidth="1"/>
    <col min="3" max="3" width="40.54296875" style="16" customWidth="1"/>
    <col min="4" max="4" width="8.81640625" style="16" customWidth="1"/>
    <col min="5" max="5" width="26.81640625" style="16" customWidth="1"/>
    <col min="6" max="6" width="10.54296875" style="16" customWidth="1"/>
    <col min="7" max="7" width="1.54296875" style="16" customWidth="1"/>
    <col min="8" max="8" width="10.54296875" style="71" customWidth="1"/>
    <col min="9" max="9" width="10.54296875" style="16" customWidth="1"/>
    <col min="10" max="10" width="1.54296875" style="16" customWidth="1"/>
    <col min="11" max="30" width="10.54296875" style="16" customWidth="1"/>
    <col min="31" max="16384" width="8.81640625" style="16"/>
  </cols>
  <sheetData>
    <row r="1" spans="3:30" ht="8.15" customHeight="1" x14ac:dyDescent="0.25"/>
    <row r="2" spans="3:30" ht="8.15" customHeight="1" x14ac:dyDescent="0.25"/>
    <row r="3" spans="3:30" s="17" customFormat="1" ht="15.5" x14ac:dyDescent="0.35">
      <c r="C3" s="18" t="s">
        <v>150</v>
      </c>
      <c r="H3" s="162"/>
    </row>
    <row r="5" spans="3:30" x14ac:dyDescent="0.25">
      <c r="K5" s="16">
        <v>1</v>
      </c>
      <c r="L5" s="16">
        <f t="shared" ref="L5:AD6" si="0">K5+1</f>
        <v>2</v>
      </c>
      <c r="M5" s="16">
        <f t="shared" si="0"/>
        <v>3</v>
      </c>
      <c r="N5" s="16">
        <f t="shared" si="0"/>
        <v>4</v>
      </c>
      <c r="O5" s="16">
        <f t="shared" si="0"/>
        <v>5</v>
      </c>
      <c r="P5" s="16">
        <f t="shared" si="0"/>
        <v>6</v>
      </c>
      <c r="Q5" s="16">
        <f t="shared" si="0"/>
        <v>7</v>
      </c>
      <c r="R5" s="16">
        <f t="shared" si="0"/>
        <v>8</v>
      </c>
      <c r="S5" s="16">
        <f t="shared" si="0"/>
        <v>9</v>
      </c>
      <c r="T5" s="16">
        <f t="shared" si="0"/>
        <v>10</v>
      </c>
      <c r="U5" s="16">
        <f t="shared" si="0"/>
        <v>11</v>
      </c>
      <c r="V5" s="16">
        <f t="shared" si="0"/>
        <v>12</v>
      </c>
      <c r="W5" s="16">
        <f t="shared" si="0"/>
        <v>13</v>
      </c>
      <c r="X5" s="16">
        <f t="shared" si="0"/>
        <v>14</v>
      </c>
      <c r="Y5" s="16">
        <f t="shared" si="0"/>
        <v>15</v>
      </c>
      <c r="Z5" s="16">
        <f t="shared" si="0"/>
        <v>16</v>
      </c>
      <c r="AA5" s="16">
        <f t="shared" si="0"/>
        <v>17</v>
      </c>
      <c r="AB5" s="16">
        <f t="shared" si="0"/>
        <v>18</v>
      </c>
      <c r="AC5" s="16">
        <f t="shared" si="0"/>
        <v>19</v>
      </c>
      <c r="AD5" s="16">
        <f t="shared" si="0"/>
        <v>20</v>
      </c>
    </row>
    <row r="6" spans="3:30" x14ac:dyDescent="0.25">
      <c r="F6" s="16" t="s">
        <v>24</v>
      </c>
      <c r="H6" s="71" t="s">
        <v>5</v>
      </c>
      <c r="I6" s="16" t="s">
        <v>22</v>
      </c>
      <c r="K6" s="16">
        <v>2026</v>
      </c>
      <c r="L6" s="16">
        <f t="shared" si="0"/>
        <v>2027</v>
      </c>
      <c r="M6" s="16">
        <f t="shared" si="0"/>
        <v>2028</v>
      </c>
      <c r="N6" s="16">
        <f t="shared" si="0"/>
        <v>2029</v>
      </c>
      <c r="O6" s="16">
        <f t="shared" si="0"/>
        <v>2030</v>
      </c>
      <c r="P6" s="16">
        <f t="shared" si="0"/>
        <v>2031</v>
      </c>
      <c r="Q6" s="16">
        <f t="shared" si="0"/>
        <v>2032</v>
      </c>
      <c r="R6" s="16">
        <f t="shared" si="0"/>
        <v>2033</v>
      </c>
      <c r="S6" s="16">
        <f t="shared" si="0"/>
        <v>2034</v>
      </c>
      <c r="T6" s="16">
        <f t="shared" si="0"/>
        <v>2035</v>
      </c>
      <c r="U6" s="16">
        <f t="shared" si="0"/>
        <v>2036</v>
      </c>
      <c r="V6" s="16">
        <f t="shared" si="0"/>
        <v>2037</v>
      </c>
      <c r="W6" s="16">
        <f t="shared" si="0"/>
        <v>2038</v>
      </c>
      <c r="X6" s="16">
        <f t="shared" si="0"/>
        <v>2039</v>
      </c>
      <c r="Y6" s="16">
        <f t="shared" si="0"/>
        <v>2040</v>
      </c>
      <c r="Z6" s="16">
        <f t="shared" si="0"/>
        <v>2041</v>
      </c>
      <c r="AA6" s="16">
        <f t="shared" si="0"/>
        <v>2042</v>
      </c>
      <c r="AB6" s="16">
        <f t="shared" si="0"/>
        <v>2043</v>
      </c>
      <c r="AC6" s="16">
        <f t="shared" si="0"/>
        <v>2044</v>
      </c>
      <c r="AD6" s="16">
        <f t="shared" si="0"/>
        <v>2045</v>
      </c>
    </row>
    <row r="7" spans="3:30" x14ac:dyDescent="0.25">
      <c r="L7" s="92"/>
      <c r="M7" s="92"/>
      <c r="N7" s="92"/>
    </row>
    <row r="8" spans="3:30" s="7" customFormat="1" ht="13" x14ac:dyDescent="0.3">
      <c r="C8" s="45" t="s">
        <v>48</v>
      </c>
      <c r="D8" s="20"/>
      <c r="E8" s="20"/>
      <c r="F8" s="20" t="s">
        <v>36</v>
      </c>
      <c r="G8" s="20"/>
      <c r="H8" s="307"/>
      <c r="I8" s="20" t="s">
        <v>33</v>
      </c>
      <c r="J8" s="20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</row>
    <row r="9" spans="3:30" outlineLevel="1" x14ac:dyDescent="0.25"/>
    <row r="10" spans="3:30" ht="13" x14ac:dyDescent="0.3">
      <c r="C10" s="45" t="s">
        <v>47</v>
      </c>
      <c r="D10" s="20"/>
      <c r="E10" s="20"/>
      <c r="F10" s="20" t="s">
        <v>36</v>
      </c>
      <c r="G10" s="20"/>
      <c r="H10" s="307"/>
      <c r="I10" s="20" t="s">
        <v>33</v>
      </c>
      <c r="J10" s="20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</row>
    <row r="12" spans="3:30" outlineLevel="1" x14ac:dyDescent="0.25">
      <c r="C12" s="22"/>
      <c r="D12" s="15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</row>
    <row r="13" spans="3:30" ht="13" x14ac:dyDescent="0.3">
      <c r="C13" s="45" t="s">
        <v>46</v>
      </c>
      <c r="D13" s="20"/>
      <c r="E13" s="20"/>
      <c r="F13" s="20" t="s">
        <v>36</v>
      </c>
      <c r="G13" s="20"/>
      <c r="H13" s="307"/>
      <c r="I13" s="20" t="s">
        <v>33</v>
      </c>
      <c r="J13" s="20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</row>
    <row r="14" spans="3:30" x14ac:dyDescent="0.25"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3:30" outlineLevel="1" x14ac:dyDescent="0.25"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3:30" ht="13" x14ac:dyDescent="0.3">
      <c r="C16" s="45" t="s">
        <v>37</v>
      </c>
      <c r="D16" s="20"/>
      <c r="E16" s="20"/>
      <c r="F16" s="20" t="s">
        <v>34</v>
      </c>
      <c r="G16" s="20"/>
      <c r="H16" s="307"/>
      <c r="I16" s="20" t="s">
        <v>33</v>
      </c>
      <c r="J16" s="20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</row>
    <row r="18" spans="3:30" s="88" customFormat="1" outlineLevel="1" x14ac:dyDescent="0.25">
      <c r="H18" s="7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</row>
    <row r="19" spans="3:30" ht="13" x14ac:dyDescent="0.3">
      <c r="C19" s="45" t="s">
        <v>49</v>
      </c>
      <c r="D19" s="20"/>
      <c r="E19" s="20"/>
      <c r="F19" s="20" t="s">
        <v>34</v>
      </c>
      <c r="G19" s="20"/>
      <c r="H19" s="307"/>
      <c r="I19" s="20" t="s">
        <v>33</v>
      </c>
      <c r="J19" s="20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</row>
    <row r="21" spans="3:30" x14ac:dyDescent="0.25">
      <c r="D21" s="19"/>
      <c r="E21" s="92"/>
    </row>
    <row r="22" spans="3:30" x14ac:dyDescent="0.25">
      <c r="D22" s="19"/>
    </row>
    <row r="23" spans="3:30" x14ac:dyDescent="0.25">
      <c r="D23" s="1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85FEE-D1A3-4913-B4B9-FD1EEC5F216A}">
  <dimension ref="A1:AA47"/>
  <sheetViews>
    <sheetView zoomScale="80" zoomScaleNormal="80" workbookViewId="0">
      <pane ySplit="2" topLeftCell="A3" activePane="bottomLeft" state="frozen"/>
      <selection pane="bottomLeft"/>
    </sheetView>
  </sheetViews>
  <sheetFormatPr defaultColWidth="9.1796875" defaultRowHeight="14.5" x14ac:dyDescent="0.35"/>
  <cols>
    <col min="1" max="1" width="41.453125" style="57" bestFit="1" customWidth="1"/>
    <col min="2" max="2" width="79.1796875" style="103" customWidth="1"/>
    <col min="3" max="3" width="12.26953125" style="103" bestFit="1" customWidth="1"/>
    <col min="4" max="4" width="8.1796875" style="103" bestFit="1" customWidth="1"/>
    <col min="5" max="5" width="21.81640625" style="103" customWidth="1"/>
    <col min="6" max="6" width="1.54296875" style="103" customWidth="1"/>
    <col min="7" max="7" width="9.54296875" style="103" bestFit="1" customWidth="1"/>
    <col min="8" max="9" width="16.26953125" style="103" bestFit="1" customWidth="1"/>
    <col min="10" max="10" width="13.453125" style="103" bestFit="1" customWidth="1"/>
    <col min="11" max="11" width="12.26953125" style="103" bestFit="1" customWidth="1"/>
    <col min="12" max="12" width="13.453125" style="103" bestFit="1" customWidth="1"/>
    <col min="13" max="13" width="12.26953125" style="103" bestFit="1" customWidth="1"/>
    <col min="14" max="14" width="13.453125" style="103" bestFit="1" customWidth="1"/>
    <col min="15" max="17" width="12.26953125" style="103" bestFit="1" customWidth="1"/>
    <col min="18" max="18" width="13.453125" style="103" bestFit="1" customWidth="1"/>
    <col min="19" max="19" width="12.26953125" style="103" bestFit="1" customWidth="1"/>
    <col min="20" max="20" width="13.453125" style="103" bestFit="1" customWidth="1"/>
    <col min="21" max="21" width="12.26953125" style="103" bestFit="1" customWidth="1"/>
    <col min="22" max="22" width="13.453125" style="103" bestFit="1" customWidth="1"/>
    <col min="23" max="23" width="12.26953125" style="103" bestFit="1" customWidth="1"/>
    <col min="24" max="24" width="13.453125" style="103" bestFit="1" customWidth="1"/>
    <col min="25" max="27" width="12.26953125" style="103" bestFit="1" customWidth="1"/>
    <col min="28" max="16384" width="9.1796875" style="103"/>
  </cols>
  <sheetData>
    <row r="1" spans="1:27" ht="18.5" x14ac:dyDescent="0.45">
      <c r="B1" s="113" t="s">
        <v>158</v>
      </c>
      <c r="C1" s="316"/>
      <c r="D1" s="316"/>
      <c r="E1" s="316"/>
      <c r="F1" s="108"/>
      <c r="G1" s="105">
        <v>2025</v>
      </c>
      <c r="H1" s="164">
        <v>2026</v>
      </c>
      <c r="I1" s="105">
        <f>H1+1</f>
        <v>2027</v>
      </c>
      <c r="J1" s="105">
        <f t="shared" ref="J1:AA1" si="0">I1+1</f>
        <v>2028</v>
      </c>
      <c r="K1" s="105">
        <f t="shared" si="0"/>
        <v>2029</v>
      </c>
      <c r="L1" s="105">
        <f t="shared" si="0"/>
        <v>2030</v>
      </c>
      <c r="M1" s="105">
        <f t="shared" si="0"/>
        <v>2031</v>
      </c>
      <c r="N1" s="105">
        <f t="shared" si="0"/>
        <v>2032</v>
      </c>
      <c r="O1" s="105">
        <f t="shared" si="0"/>
        <v>2033</v>
      </c>
      <c r="P1" s="105">
        <f t="shared" si="0"/>
        <v>2034</v>
      </c>
      <c r="Q1" s="105">
        <f t="shared" si="0"/>
        <v>2035</v>
      </c>
      <c r="R1" s="105">
        <f t="shared" si="0"/>
        <v>2036</v>
      </c>
      <c r="S1" s="105">
        <f t="shared" si="0"/>
        <v>2037</v>
      </c>
      <c r="T1" s="105">
        <f t="shared" si="0"/>
        <v>2038</v>
      </c>
      <c r="U1" s="105">
        <f t="shared" si="0"/>
        <v>2039</v>
      </c>
      <c r="V1" s="105">
        <f t="shared" si="0"/>
        <v>2040</v>
      </c>
      <c r="W1" s="105">
        <f t="shared" si="0"/>
        <v>2041</v>
      </c>
      <c r="X1" s="105">
        <f t="shared" si="0"/>
        <v>2042</v>
      </c>
      <c r="Y1" s="105">
        <f t="shared" si="0"/>
        <v>2043</v>
      </c>
      <c r="Z1" s="105">
        <f t="shared" si="0"/>
        <v>2044</v>
      </c>
      <c r="AA1" s="105">
        <f t="shared" si="0"/>
        <v>2045</v>
      </c>
    </row>
    <row r="2" spans="1:27" x14ac:dyDescent="0.35">
      <c r="B2" s="106" t="s">
        <v>106</v>
      </c>
      <c r="C2" s="108" t="s">
        <v>107</v>
      </c>
      <c r="D2" s="108" t="s">
        <v>25</v>
      </c>
      <c r="E2" s="108" t="s">
        <v>38</v>
      </c>
      <c r="F2" s="108"/>
      <c r="G2" s="156"/>
      <c r="H2" s="178">
        <v>0.1</v>
      </c>
      <c r="I2" s="178">
        <v>0.11</v>
      </c>
      <c r="J2" s="178">
        <v>0.12</v>
      </c>
      <c r="K2" s="178">
        <v>0.13</v>
      </c>
      <c r="L2" s="178">
        <v>0.14000000000000001</v>
      </c>
      <c r="M2" s="178">
        <v>0.15</v>
      </c>
      <c r="N2" s="178">
        <v>0.16</v>
      </c>
      <c r="O2" s="178">
        <v>0.09</v>
      </c>
      <c r="P2" s="156"/>
      <c r="Q2" s="156"/>
      <c r="R2" s="179"/>
      <c r="S2" s="179"/>
      <c r="T2" s="179"/>
      <c r="U2" s="179"/>
      <c r="V2" s="179"/>
      <c r="W2" s="179"/>
      <c r="X2" s="179"/>
      <c r="Y2" s="179"/>
      <c r="Z2" s="179"/>
      <c r="AA2" s="179"/>
    </row>
    <row r="3" spans="1:27" x14ac:dyDescent="0.35">
      <c r="A3" s="57" t="s">
        <v>48</v>
      </c>
      <c r="B3" s="103" t="s">
        <v>151</v>
      </c>
      <c r="C3" s="309"/>
      <c r="D3" s="310"/>
      <c r="E3" s="311"/>
      <c r="F3" s="108"/>
      <c r="G3" s="110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5"/>
      <c r="U3" s="314"/>
      <c r="V3" s="315"/>
      <c r="W3" s="314"/>
      <c r="X3" s="315"/>
      <c r="Y3" s="314"/>
      <c r="Z3" s="315"/>
      <c r="AA3" s="314"/>
    </row>
    <row r="4" spans="1:27" x14ac:dyDescent="0.35">
      <c r="A4" s="57" t="s">
        <v>48</v>
      </c>
      <c r="B4" s="103" t="s">
        <v>141</v>
      </c>
      <c r="C4" s="309"/>
      <c r="D4" s="310"/>
      <c r="E4" s="311"/>
      <c r="F4" s="108"/>
      <c r="G4" s="110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5"/>
      <c r="U4" s="314"/>
      <c r="V4" s="315"/>
      <c r="W4" s="314"/>
      <c r="X4" s="315"/>
      <c r="Y4" s="314"/>
      <c r="Z4" s="315"/>
      <c r="AA4" s="314"/>
    </row>
    <row r="5" spans="1:27" x14ac:dyDescent="0.35">
      <c r="A5" s="57" t="s">
        <v>48</v>
      </c>
      <c r="B5" s="103" t="s">
        <v>142</v>
      </c>
      <c r="C5" s="309"/>
      <c r="D5" s="310"/>
      <c r="E5" s="311"/>
      <c r="F5" s="108"/>
      <c r="G5" s="110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5"/>
      <c r="U5" s="314"/>
      <c r="V5" s="315"/>
      <c r="W5" s="314"/>
      <c r="X5" s="315"/>
      <c r="Y5" s="314"/>
      <c r="Z5" s="315"/>
      <c r="AA5" s="314"/>
    </row>
    <row r="6" spans="1:27" x14ac:dyDescent="0.35">
      <c r="A6" s="57" t="s">
        <v>48</v>
      </c>
      <c r="B6" s="103" t="s">
        <v>143</v>
      </c>
      <c r="C6" s="309"/>
      <c r="D6" s="310"/>
      <c r="E6" s="311"/>
      <c r="F6" s="108"/>
      <c r="G6" s="110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5"/>
      <c r="U6" s="314"/>
      <c r="V6" s="315"/>
      <c r="W6" s="314"/>
      <c r="X6" s="315"/>
      <c r="Y6" s="314"/>
      <c r="Z6" s="315"/>
      <c r="AA6" s="314"/>
    </row>
    <row r="7" spans="1:27" x14ac:dyDescent="0.35">
      <c r="A7" s="57" t="s">
        <v>48</v>
      </c>
      <c r="B7" s="103" t="s">
        <v>144</v>
      </c>
      <c r="C7" s="309"/>
      <c r="D7" s="310"/>
      <c r="E7" s="311"/>
      <c r="F7" s="108"/>
      <c r="G7" s="110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5"/>
      <c r="U7" s="314"/>
      <c r="V7" s="315"/>
      <c r="W7" s="314"/>
      <c r="X7" s="315"/>
      <c r="Y7" s="314"/>
      <c r="Z7" s="315"/>
      <c r="AA7" s="314"/>
    </row>
    <row r="8" spans="1:27" x14ac:dyDescent="0.35">
      <c r="A8" s="57" t="s">
        <v>48</v>
      </c>
      <c r="B8" s="103" t="s">
        <v>145</v>
      </c>
      <c r="C8" s="309"/>
      <c r="D8" s="310"/>
      <c r="E8" s="311"/>
      <c r="F8" s="108"/>
      <c r="G8" s="110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5"/>
      <c r="U8" s="314"/>
      <c r="V8" s="315"/>
      <c r="W8" s="314"/>
      <c r="X8" s="315"/>
      <c r="Y8" s="314"/>
      <c r="Z8" s="315"/>
      <c r="AA8" s="314"/>
    </row>
    <row r="9" spans="1:27" x14ac:dyDescent="0.35">
      <c r="A9" s="57" t="s">
        <v>48</v>
      </c>
      <c r="B9" s="103" t="s">
        <v>146</v>
      </c>
      <c r="C9" s="309"/>
      <c r="D9" s="310"/>
      <c r="E9" s="311"/>
      <c r="F9" s="108"/>
      <c r="G9" s="180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5"/>
      <c r="U9" s="314"/>
      <c r="V9" s="315"/>
      <c r="W9" s="314"/>
      <c r="X9" s="315"/>
      <c r="Y9" s="314"/>
      <c r="Z9" s="315"/>
      <c r="AA9" s="314"/>
    </row>
    <row r="10" spans="1:27" x14ac:dyDescent="0.35">
      <c r="A10" s="57" t="s">
        <v>48</v>
      </c>
      <c r="B10" s="103" t="s">
        <v>147</v>
      </c>
      <c r="C10" s="309"/>
      <c r="D10" s="310"/>
      <c r="E10" s="311"/>
      <c r="F10" s="108"/>
      <c r="G10" s="180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5"/>
      <c r="U10" s="314"/>
      <c r="V10" s="315"/>
      <c r="W10" s="314"/>
      <c r="X10" s="315"/>
      <c r="Y10" s="314"/>
      <c r="Z10" s="315"/>
      <c r="AA10" s="314"/>
    </row>
    <row r="11" spans="1:27" x14ac:dyDescent="0.35">
      <c r="A11" s="57" t="s">
        <v>48</v>
      </c>
      <c r="B11" s="103" t="s">
        <v>148</v>
      </c>
      <c r="C11" s="309"/>
      <c r="D11" s="310"/>
      <c r="E11" s="311"/>
      <c r="F11" s="108"/>
      <c r="G11" s="180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5"/>
      <c r="U11" s="314"/>
      <c r="V11" s="315"/>
      <c r="W11" s="314"/>
      <c r="X11" s="315"/>
      <c r="Y11" s="314"/>
      <c r="Z11" s="315"/>
      <c r="AA11" s="314"/>
    </row>
    <row r="12" spans="1:27" x14ac:dyDescent="0.35">
      <c r="A12" s="57" t="s">
        <v>48</v>
      </c>
      <c r="B12" s="103" t="s">
        <v>159</v>
      </c>
      <c r="C12" s="309"/>
      <c r="D12" s="310"/>
      <c r="E12" s="311"/>
      <c r="F12" s="108"/>
      <c r="G12" s="180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5"/>
      <c r="U12" s="314"/>
      <c r="V12" s="315"/>
      <c r="W12" s="314"/>
      <c r="X12" s="315"/>
      <c r="Y12" s="314"/>
      <c r="Z12" s="315"/>
      <c r="AA12" s="314"/>
    </row>
    <row r="13" spans="1:27" x14ac:dyDescent="0.35">
      <c r="A13" s="57" t="s">
        <v>48</v>
      </c>
      <c r="B13" s="103" t="s">
        <v>160</v>
      </c>
      <c r="C13" s="309"/>
      <c r="D13" s="310"/>
      <c r="E13" s="311"/>
      <c r="F13" s="108"/>
      <c r="G13" s="180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5"/>
      <c r="U13" s="314"/>
      <c r="V13" s="315"/>
      <c r="W13" s="314"/>
      <c r="X13" s="315"/>
      <c r="Y13" s="314"/>
      <c r="Z13" s="315"/>
      <c r="AA13" s="314"/>
    </row>
    <row r="14" spans="1:27" x14ac:dyDescent="0.35">
      <c r="A14" s="57" t="s">
        <v>47</v>
      </c>
      <c r="B14" s="112" t="s">
        <v>108</v>
      </c>
      <c r="C14" s="309"/>
      <c r="D14" s="312"/>
      <c r="E14" s="311"/>
      <c r="F14" s="157"/>
      <c r="G14" s="180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5"/>
      <c r="U14" s="314"/>
      <c r="V14" s="315"/>
      <c r="W14" s="314"/>
      <c r="X14" s="315"/>
      <c r="Y14" s="314"/>
      <c r="Z14" s="315"/>
      <c r="AA14" s="314"/>
    </row>
    <row r="15" spans="1:27" x14ac:dyDescent="0.35">
      <c r="A15" s="57" t="s">
        <v>47</v>
      </c>
      <c r="B15" s="112" t="s">
        <v>109</v>
      </c>
      <c r="C15" s="309"/>
      <c r="D15" s="312"/>
      <c r="E15" s="311"/>
      <c r="F15" s="157"/>
      <c r="G15" s="180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5"/>
      <c r="U15" s="314"/>
      <c r="V15" s="315"/>
      <c r="W15" s="314"/>
      <c r="X15" s="315"/>
      <c r="Y15" s="314"/>
      <c r="Z15" s="315"/>
      <c r="AA15" s="314"/>
    </row>
    <row r="16" spans="1:27" ht="18.5" x14ac:dyDescent="0.45">
      <c r="B16" s="176" t="s">
        <v>110</v>
      </c>
      <c r="C16" s="176"/>
      <c r="D16" s="176"/>
      <c r="E16" s="313"/>
      <c r="F16" s="158"/>
      <c r="G16" s="167">
        <f>SUM(G3:G15)</f>
        <v>0</v>
      </c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314"/>
    </row>
    <row r="17" spans="1:27" ht="18.5" x14ac:dyDescent="0.45">
      <c r="B17" s="176"/>
      <c r="C17" s="176"/>
      <c r="D17" s="176"/>
      <c r="E17" s="176"/>
      <c r="F17" s="158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</row>
    <row r="18" spans="1:27" x14ac:dyDescent="0.35">
      <c r="B18" s="106" t="s">
        <v>111</v>
      </c>
      <c r="C18" s="107"/>
      <c r="D18" s="107"/>
      <c r="E18" s="107"/>
      <c r="F18" s="107"/>
      <c r="G18" s="11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2"/>
      <c r="T18" s="182"/>
      <c r="U18" s="182"/>
      <c r="V18" s="182"/>
      <c r="W18" s="182"/>
      <c r="X18" s="182"/>
      <c r="Y18" s="182"/>
      <c r="Z18" s="182"/>
      <c r="AA18" s="182"/>
    </row>
    <row r="19" spans="1:27" x14ac:dyDescent="0.35">
      <c r="A19" s="57" t="s">
        <v>49</v>
      </c>
      <c r="B19" s="103" t="s">
        <v>149</v>
      </c>
      <c r="F19" s="107"/>
      <c r="G19" s="180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</row>
    <row r="20" spans="1:27" x14ac:dyDescent="0.35">
      <c r="A20" s="57" t="s">
        <v>37</v>
      </c>
      <c r="B20" s="103" t="s">
        <v>170</v>
      </c>
      <c r="F20" s="107"/>
      <c r="G20" s="180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</row>
    <row r="21" spans="1:27" x14ac:dyDescent="0.35">
      <c r="A21" s="57" t="s">
        <v>49</v>
      </c>
      <c r="B21" s="103" t="s">
        <v>168</v>
      </c>
      <c r="F21" s="107"/>
      <c r="G21" s="180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</row>
    <row r="22" spans="1:27" x14ac:dyDescent="0.35">
      <c r="A22" s="57" t="s">
        <v>49</v>
      </c>
      <c r="B22" s="103" t="s">
        <v>161</v>
      </c>
      <c r="F22" s="107"/>
      <c r="G22" s="180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</row>
    <row r="23" spans="1:27" x14ac:dyDescent="0.35">
      <c r="A23" s="57" t="s">
        <v>46</v>
      </c>
      <c r="B23" s="103" t="s">
        <v>162</v>
      </c>
      <c r="F23" s="107"/>
      <c r="G23" s="180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5"/>
      <c r="U23" s="314"/>
      <c r="V23" s="315"/>
      <c r="W23" s="314"/>
      <c r="X23" s="315"/>
      <c r="Y23" s="314"/>
      <c r="Z23" s="315"/>
      <c r="AA23" s="314"/>
    </row>
    <row r="24" spans="1:27" x14ac:dyDescent="0.35">
      <c r="A24" s="57" t="s">
        <v>46</v>
      </c>
      <c r="B24" s="103" t="s">
        <v>163</v>
      </c>
      <c r="E24" s="109"/>
      <c r="F24" s="107"/>
      <c r="G24" s="180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5"/>
      <c r="U24" s="314"/>
      <c r="V24" s="315"/>
      <c r="W24" s="314"/>
      <c r="X24" s="315"/>
      <c r="Y24" s="314"/>
      <c r="Z24" s="315"/>
      <c r="AA24" s="314"/>
    </row>
    <row r="25" spans="1:27" x14ac:dyDescent="0.35">
      <c r="A25" s="57" t="s">
        <v>46</v>
      </c>
      <c r="B25" s="103" t="s">
        <v>164</v>
      </c>
      <c r="E25" s="109"/>
      <c r="F25" s="107"/>
      <c r="G25" s="180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5"/>
      <c r="U25" s="314"/>
      <c r="V25" s="315"/>
      <c r="W25" s="314"/>
      <c r="X25" s="315"/>
      <c r="Y25" s="314"/>
      <c r="Z25" s="315"/>
      <c r="AA25" s="314"/>
    </row>
    <row r="26" spans="1:27" x14ac:dyDescent="0.35">
      <c r="B26" s="106" t="s">
        <v>112</v>
      </c>
      <c r="C26" s="107"/>
      <c r="D26" s="107"/>
      <c r="E26" s="107"/>
      <c r="F26" s="107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</row>
    <row r="27" spans="1:27" x14ac:dyDescent="0.35">
      <c r="A27" s="57" t="s">
        <v>46</v>
      </c>
      <c r="B27" s="103" t="s">
        <v>113</v>
      </c>
      <c r="F27" s="107"/>
      <c r="G27" s="180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5"/>
      <c r="U27" s="314"/>
      <c r="V27" s="315"/>
      <c r="W27" s="314"/>
      <c r="X27" s="315"/>
      <c r="Y27" s="314"/>
      <c r="Z27" s="315"/>
      <c r="AA27" s="314"/>
    </row>
    <row r="28" spans="1:27" x14ac:dyDescent="0.35">
      <c r="A28" s="57" t="s">
        <v>46</v>
      </c>
      <c r="B28" s="103" t="s">
        <v>165</v>
      </c>
      <c r="F28" s="107"/>
      <c r="G28" s="180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5"/>
      <c r="U28" s="314"/>
      <c r="V28" s="315"/>
      <c r="W28" s="314"/>
      <c r="X28" s="315"/>
      <c r="Y28" s="314"/>
      <c r="Z28" s="315"/>
      <c r="AA28" s="314"/>
    </row>
    <row r="29" spans="1:27" x14ac:dyDescent="0.35">
      <c r="F29" s="107"/>
      <c r="G29" s="180"/>
      <c r="H29" s="165"/>
      <c r="I29" s="180"/>
      <c r="J29" s="165"/>
      <c r="K29" s="180"/>
      <c r="L29" s="165"/>
      <c r="M29" s="180"/>
      <c r="N29" s="165"/>
      <c r="O29" s="180"/>
      <c r="P29" s="165"/>
      <c r="Q29" s="180"/>
      <c r="R29" s="165"/>
      <c r="S29" s="180"/>
      <c r="T29" s="166"/>
      <c r="U29" s="180"/>
      <c r="V29" s="166"/>
      <c r="W29" s="180"/>
      <c r="X29" s="166"/>
      <c r="Y29" s="180"/>
      <c r="Z29" s="166"/>
      <c r="AA29" s="180"/>
    </row>
    <row r="30" spans="1:27" x14ac:dyDescent="0.35">
      <c r="B30" s="106" t="s">
        <v>114</v>
      </c>
      <c r="C30" s="107"/>
      <c r="D30" s="107"/>
      <c r="E30" s="107"/>
      <c r="F30" s="107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</row>
    <row r="31" spans="1:27" x14ac:dyDescent="0.35">
      <c r="A31" s="57" t="s">
        <v>46</v>
      </c>
      <c r="B31" s="103" t="s">
        <v>166</v>
      </c>
      <c r="F31" s="107"/>
      <c r="G31" s="180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5"/>
      <c r="U31" s="314"/>
      <c r="V31" s="315"/>
      <c r="W31" s="314"/>
      <c r="X31" s="315"/>
      <c r="Y31" s="314"/>
      <c r="Z31" s="315"/>
      <c r="AA31" s="314"/>
    </row>
    <row r="32" spans="1:27" x14ac:dyDescent="0.35">
      <c r="F32" s="107"/>
      <c r="G32" s="180"/>
      <c r="H32" s="165"/>
      <c r="I32" s="180"/>
      <c r="J32" s="165"/>
      <c r="K32" s="180"/>
      <c r="L32" s="165"/>
      <c r="M32" s="180"/>
      <c r="N32" s="165"/>
      <c r="O32" s="180"/>
      <c r="P32" s="165"/>
      <c r="Q32" s="180"/>
      <c r="R32" s="165"/>
      <c r="S32" s="180"/>
      <c r="T32" s="166"/>
      <c r="U32" s="180"/>
      <c r="V32" s="166"/>
      <c r="W32" s="180"/>
      <c r="X32" s="166"/>
      <c r="Y32" s="180"/>
      <c r="Z32" s="166"/>
      <c r="AA32" s="180"/>
    </row>
    <row r="33" spans="1:27" x14ac:dyDescent="0.35">
      <c r="B33" s="107" t="s">
        <v>167</v>
      </c>
      <c r="C33" s="107"/>
      <c r="D33" s="107"/>
      <c r="E33" s="107"/>
      <c r="F33" s="107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</row>
    <row r="34" spans="1:27" x14ac:dyDescent="0.35">
      <c r="A34" s="57" t="s">
        <v>49</v>
      </c>
      <c r="B34" s="103" t="s">
        <v>115</v>
      </c>
      <c r="F34" s="107"/>
      <c r="G34" s="180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5"/>
      <c r="U34" s="314"/>
      <c r="V34" s="315"/>
      <c r="W34" s="314"/>
      <c r="X34" s="315"/>
      <c r="Y34" s="314"/>
      <c r="Z34" s="315"/>
      <c r="AA34" s="314"/>
    </row>
    <row r="35" spans="1:27" ht="18.5" x14ac:dyDescent="0.45">
      <c r="B35" s="317" t="s">
        <v>116</v>
      </c>
      <c r="C35" s="317"/>
      <c r="D35" s="317"/>
      <c r="E35" s="317"/>
      <c r="F35" s="158"/>
      <c r="G35" s="167">
        <f>SUM(G19:G34)</f>
        <v>0</v>
      </c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</row>
    <row r="36" spans="1:27" x14ac:dyDescent="0.35">
      <c r="B36" s="106" t="s">
        <v>117</v>
      </c>
      <c r="C36" s="107"/>
      <c r="D36" s="107"/>
      <c r="E36" s="107"/>
      <c r="F36" s="107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2"/>
      <c r="T36" s="182"/>
      <c r="U36" s="182"/>
      <c r="V36" s="182"/>
      <c r="W36" s="182"/>
      <c r="X36" s="182"/>
      <c r="Y36" s="182"/>
      <c r="Z36" s="182"/>
      <c r="AA36" s="182"/>
    </row>
    <row r="37" spans="1:27" x14ac:dyDescent="0.35">
      <c r="A37" s="57" t="s">
        <v>48</v>
      </c>
      <c r="B37" s="112" t="s">
        <v>118</v>
      </c>
      <c r="F37" s="107"/>
      <c r="G37" s="314"/>
      <c r="H37" s="314"/>
      <c r="I37" s="180"/>
      <c r="J37" s="165"/>
      <c r="K37" s="180"/>
      <c r="L37" s="165"/>
      <c r="M37" s="180"/>
      <c r="N37" s="165"/>
      <c r="O37" s="180"/>
      <c r="P37" s="165"/>
      <c r="Q37" s="180"/>
      <c r="R37" s="165"/>
      <c r="S37" s="180"/>
      <c r="T37" s="166"/>
      <c r="U37" s="180"/>
      <c r="V37" s="166"/>
      <c r="W37" s="180"/>
      <c r="X37" s="166"/>
      <c r="Y37" s="180"/>
      <c r="Z37" s="166"/>
      <c r="AA37" s="180"/>
    </row>
    <row r="38" spans="1:27" x14ac:dyDescent="0.35">
      <c r="A38" s="57" t="s">
        <v>48</v>
      </c>
      <c r="B38" s="103" t="s">
        <v>119</v>
      </c>
      <c r="F38" s="107"/>
      <c r="G38" s="314"/>
      <c r="H38" s="314"/>
      <c r="I38" s="180"/>
      <c r="J38" s="165"/>
      <c r="K38" s="180"/>
      <c r="L38" s="165"/>
      <c r="M38" s="180"/>
      <c r="N38" s="165"/>
      <c r="O38" s="180"/>
      <c r="P38" s="165"/>
      <c r="Q38" s="180"/>
      <c r="R38" s="165"/>
      <c r="S38" s="180"/>
      <c r="T38" s="166"/>
      <c r="U38" s="180"/>
      <c r="V38" s="166"/>
      <c r="W38" s="180"/>
      <c r="X38" s="166"/>
      <c r="Y38" s="180"/>
      <c r="Z38" s="166"/>
      <c r="AA38" s="180"/>
    </row>
    <row r="39" spans="1:27" ht="18.5" x14ac:dyDescent="0.45">
      <c r="B39" s="317" t="s">
        <v>120</v>
      </c>
      <c r="C39" s="317"/>
      <c r="D39" s="317"/>
      <c r="E39" s="317"/>
      <c r="F39" s="158"/>
      <c r="G39" s="314"/>
      <c r="H39" s="314"/>
      <c r="I39" s="167">
        <f t="shared" ref="I39:AA39" si="1">SUM(I37:I38)</f>
        <v>0</v>
      </c>
      <c r="J39" s="167">
        <f t="shared" si="1"/>
        <v>0</v>
      </c>
      <c r="K39" s="167">
        <f t="shared" si="1"/>
        <v>0</v>
      </c>
      <c r="L39" s="167">
        <f t="shared" si="1"/>
        <v>0</v>
      </c>
      <c r="M39" s="167">
        <f t="shared" si="1"/>
        <v>0</v>
      </c>
      <c r="N39" s="167">
        <f t="shared" si="1"/>
        <v>0</v>
      </c>
      <c r="O39" s="167">
        <f t="shared" si="1"/>
        <v>0</v>
      </c>
      <c r="P39" s="167">
        <f t="shared" si="1"/>
        <v>0</v>
      </c>
      <c r="Q39" s="167">
        <f t="shared" si="1"/>
        <v>0</v>
      </c>
      <c r="R39" s="167">
        <f t="shared" si="1"/>
        <v>0</v>
      </c>
      <c r="S39" s="167">
        <f t="shared" si="1"/>
        <v>0</v>
      </c>
      <c r="T39" s="167">
        <f t="shared" si="1"/>
        <v>0</v>
      </c>
      <c r="U39" s="167">
        <f t="shared" si="1"/>
        <v>0</v>
      </c>
      <c r="V39" s="167">
        <f t="shared" si="1"/>
        <v>0</v>
      </c>
      <c r="W39" s="167">
        <f t="shared" si="1"/>
        <v>0</v>
      </c>
      <c r="X39" s="167">
        <f t="shared" si="1"/>
        <v>0</v>
      </c>
      <c r="Y39" s="167">
        <f t="shared" si="1"/>
        <v>0</v>
      </c>
      <c r="Z39" s="167">
        <f t="shared" si="1"/>
        <v>0</v>
      </c>
      <c r="AA39" s="167">
        <f t="shared" si="1"/>
        <v>0</v>
      </c>
    </row>
    <row r="40" spans="1:27" ht="18.5" x14ac:dyDescent="0.45">
      <c r="B40" s="318" t="s">
        <v>121</v>
      </c>
      <c r="C40" s="318"/>
      <c r="D40" s="318"/>
      <c r="E40" s="318"/>
      <c r="F40" s="159"/>
      <c r="G40" s="319"/>
      <c r="H40" s="319"/>
      <c r="I40" s="168"/>
      <c r="J40" s="168"/>
      <c r="K40" s="168"/>
      <c r="L40" s="168"/>
      <c r="M40" s="168"/>
      <c r="N40" s="168"/>
      <c r="O40" s="168"/>
      <c r="P40" s="168"/>
      <c r="Q40" s="168"/>
      <c r="R40" s="169"/>
      <c r="S40" s="169"/>
      <c r="T40" s="169"/>
      <c r="U40" s="169"/>
      <c r="V40" s="169"/>
      <c r="W40" s="169"/>
      <c r="X40" s="169"/>
      <c r="Y40" s="169"/>
      <c r="Z40" s="169"/>
      <c r="AA40" s="169"/>
    </row>
    <row r="41" spans="1:27" x14ac:dyDescent="0.35">
      <c r="B41" s="104"/>
      <c r="H41" s="103">
        <v>1</v>
      </c>
      <c r="I41" s="103">
        <f>H41+1</f>
        <v>2</v>
      </c>
      <c r="J41" s="103">
        <f t="shared" ref="J41:AA41" si="2">I41+1</f>
        <v>3</v>
      </c>
      <c r="K41" s="103">
        <f t="shared" si="2"/>
        <v>4</v>
      </c>
      <c r="L41" s="103">
        <f t="shared" si="2"/>
        <v>5</v>
      </c>
      <c r="M41" s="103">
        <f t="shared" si="2"/>
        <v>6</v>
      </c>
      <c r="N41" s="103">
        <f t="shared" si="2"/>
        <v>7</v>
      </c>
      <c r="O41" s="103">
        <f t="shared" si="2"/>
        <v>8</v>
      </c>
      <c r="P41" s="103">
        <f t="shared" si="2"/>
        <v>9</v>
      </c>
      <c r="Q41" s="103">
        <f t="shared" si="2"/>
        <v>10</v>
      </c>
      <c r="R41" s="103">
        <f t="shared" si="2"/>
        <v>11</v>
      </c>
      <c r="S41" s="103">
        <f t="shared" si="2"/>
        <v>12</v>
      </c>
      <c r="T41" s="103">
        <f t="shared" si="2"/>
        <v>13</v>
      </c>
      <c r="U41" s="103">
        <f t="shared" si="2"/>
        <v>14</v>
      </c>
      <c r="V41" s="103">
        <f t="shared" si="2"/>
        <v>15</v>
      </c>
      <c r="W41" s="103">
        <f t="shared" si="2"/>
        <v>16</v>
      </c>
      <c r="X41" s="103">
        <f t="shared" si="2"/>
        <v>17</v>
      </c>
      <c r="Y41" s="103">
        <f t="shared" si="2"/>
        <v>18</v>
      </c>
      <c r="Z41" s="103">
        <f t="shared" si="2"/>
        <v>19</v>
      </c>
      <c r="AA41" s="103">
        <f t="shared" si="2"/>
        <v>20</v>
      </c>
    </row>
    <row r="42" spans="1:27" x14ac:dyDescent="0.35">
      <c r="H42" s="166"/>
    </row>
    <row r="43" spans="1:27" x14ac:dyDescent="0.35">
      <c r="B43" s="114"/>
    </row>
    <row r="45" spans="1:27" x14ac:dyDescent="0.35"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</row>
    <row r="46" spans="1:27" x14ac:dyDescent="0.35">
      <c r="B46" s="114"/>
    </row>
    <row r="47" spans="1:27" x14ac:dyDescent="0.35">
      <c r="B47" s="114"/>
    </row>
  </sheetData>
  <mergeCells count="5">
    <mergeCell ref="C1:E1"/>
    <mergeCell ref="B35:E35"/>
    <mergeCell ref="B39:E39"/>
    <mergeCell ref="B40:E40"/>
    <mergeCell ref="G40:H4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51"/>
  <sheetViews>
    <sheetView workbookViewId="0">
      <selection activeCell="C36" sqref="C36"/>
    </sheetView>
  </sheetViews>
  <sheetFormatPr defaultColWidth="9.1796875" defaultRowHeight="12.5" x14ac:dyDescent="0.25"/>
  <cols>
    <col min="1" max="2" width="1.81640625" style="183" customWidth="1"/>
    <col min="3" max="3" width="52.1796875" style="183" customWidth="1"/>
    <col min="4" max="4" width="17.453125" style="183" customWidth="1"/>
    <col min="5" max="5" width="22" style="184" customWidth="1"/>
    <col min="6" max="6" width="23.54296875" style="183" customWidth="1"/>
    <col min="7" max="7" width="13.81640625" style="183" bestFit="1" customWidth="1"/>
    <col min="8" max="8" width="20.1796875" style="183" customWidth="1"/>
    <col min="9" max="9" width="13.81640625" style="183" customWidth="1"/>
    <col min="10" max="37" width="6.81640625" style="183" customWidth="1"/>
    <col min="38" max="44" width="5.81640625" style="183" customWidth="1"/>
    <col min="45" max="46" width="1.81640625" style="183" customWidth="1"/>
    <col min="47" max="57" width="9.1796875" style="183"/>
    <col min="58" max="58" width="9.1796875" style="183" customWidth="1"/>
    <col min="59" max="67" width="9.1796875" style="183"/>
    <col min="68" max="68" width="9.1796875" style="183" customWidth="1"/>
    <col min="69" max="16384" width="9.1796875" style="183"/>
  </cols>
  <sheetData>
    <row r="1" spans="1:38" ht="8.15" customHeight="1" x14ac:dyDescent="0.25"/>
    <row r="2" spans="1:38" ht="8.15" customHeight="1" x14ac:dyDescent="0.25"/>
    <row r="3" spans="1:38" s="185" customFormat="1" ht="15.5" x14ac:dyDescent="0.35">
      <c r="C3" s="186" t="s">
        <v>0</v>
      </c>
      <c r="E3" s="187"/>
    </row>
    <row r="4" spans="1:38" s="185" customFormat="1" x14ac:dyDescent="0.25">
      <c r="E4" s="187"/>
    </row>
    <row r="5" spans="1:38" ht="8.15" customHeight="1" x14ac:dyDescent="0.25">
      <c r="G5" s="188"/>
    </row>
    <row r="6" spans="1:38" ht="13" x14ac:dyDescent="0.3">
      <c r="C6" s="189" t="s">
        <v>12</v>
      </c>
      <c r="D6" s="189" t="s">
        <v>32</v>
      </c>
      <c r="E6" s="190" t="s">
        <v>5</v>
      </c>
      <c r="F6" s="189"/>
      <c r="G6" s="189"/>
      <c r="H6" s="189"/>
      <c r="I6" s="189"/>
      <c r="J6" s="189"/>
      <c r="K6" s="189" t="s">
        <v>3</v>
      </c>
    </row>
    <row r="7" spans="1:38" ht="8.15" customHeight="1" x14ac:dyDescent="0.25"/>
    <row r="8" spans="1:38" x14ac:dyDescent="0.25">
      <c r="C8" s="183" t="s">
        <v>13</v>
      </c>
      <c r="D8" s="185" t="s">
        <v>27</v>
      </c>
      <c r="E8" s="191">
        <v>2.8000000000000001E-2</v>
      </c>
      <c r="K8" s="192" t="s">
        <v>139</v>
      </c>
    </row>
    <row r="9" spans="1:38" ht="14.5" x14ac:dyDescent="0.35">
      <c r="C9" s="141" t="s">
        <v>101</v>
      </c>
      <c r="D9" s="185" t="s">
        <v>26</v>
      </c>
      <c r="E9" s="191">
        <v>2.5999999999999999E-2</v>
      </c>
      <c r="K9" s="193" t="s">
        <v>154</v>
      </c>
    </row>
    <row r="10" spans="1:38" x14ac:dyDescent="0.25">
      <c r="E10" s="183"/>
      <c r="K10" s="194"/>
    </row>
    <row r="11" spans="1:38" ht="13" x14ac:dyDescent="0.3">
      <c r="C11" s="189" t="s">
        <v>15</v>
      </c>
      <c r="D11" s="189"/>
      <c r="E11" s="190"/>
      <c r="F11" s="189"/>
      <c r="G11" s="195">
        <v>1</v>
      </c>
      <c r="H11" s="195">
        <f>G11+1</f>
        <v>2</v>
      </c>
      <c r="I11" s="195">
        <f t="shared" ref="I11:AJ11" si="0">H11+1</f>
        <v>3</v>
      </c>
      <c r="J11" s="195">
        <f t="shared" si="0"/>
        <v>4</v>
      </c>
      <c r="K11" s="195">
        <f t="shared" si="0"/>
        <v>5</v>
      </c>
      <c r="L11" s="195">
        <f t="shared" si="0"/>
        <v>6</v>
      </c>
      <c r="M11" s="195">
        <f t="shared" si="0"/>
        <v>7</v>
      </c>
      <c r="N11" s="195">
        <f t="shared" si="0"/>
        <v>8</v>
      </c>
      <c r="O11" s="195">
        <f t="shared" si="0"/>
        <v>9</v>
      </c>
      <c r="P11" s="195">
        <f t="shared" si="0"/>
        <v>10</v>
      </c>
      <c r="Q11" s="195">
        <f t="shared" si="0"/>
        <v>11</v>
      </c>
      <c r="R11" s="195">
        <f t="shared" si="0"/>
        <v>12</v>
      </c>
      <c r="S11" s="195">
        <f t="shared" si="0"/>
        <v>13</v>
      </c>
      <c r="T11" s="195">
        <f t="shared" si="0"/>
        <v>14</v>
      </c>
      <c r="U11" s="195">
        <f t="shared" si="0"/>
        <v>15</v>
      </c>
      <c r="V11" s="195">
        <f t="shared" si="0"/>
        <v>16</v>
      </c>
      <c r="W11" s="195">
        <f t="shared" si="0"/>
        <v>17</v>
      </c>
      <c r="X11" s="195">
        <f t="shared" si="0"/>
        <v>18</v>
      </c>
      <c r="Y11" s="195">
        <f t="shared" si="0"/>
        <v>19</v>
      </c>
      <c r="Z11" s="195">
        <f t="shared" si="0"/>
        <v>20</v>
      </c>
      <c r="AA11" s="195">
        <f t="shared" si="0"/>
        <v>21</v>
      </c>
      <c r="AB11" s="195">
        <f t="shared" si="0"/>
        <v>22</v>
      </c>
      <c r="AC11" s="195">
        <f t="shared" si="0"/>
        <v>23</v>
      </c>
      <c r="AD11" s="195">
        <f t="shared" si="0"/>
        <v>24</v>
      </c>
      <c r="AE11" s="195">
        <f t="shared" si="0"/>
        <v>25</v>
      </c>
      <c r="AF11" s="195">
        <f t="shared" si="0"/>
        <v>26</v>
      </c>
      <c r="AG11" s="195">
        <f t="shared" si="0"/>
        <v>27</v>
      </c>
      <c r="AH11" s="195">
        <f t="shared" si="0"/>
        <v>28</v>
      </c>
      <c r="AI11" s="195">
        <f t="shared" si="0"/>
        <v>29</v>
      </c>
      <c r="AJ11" s="195">
        <f t="shared" si="0"/>
        <v>30</v>
      </c>
      <c r="AK11" s="196"/>
      <c r="AL11" s="196"/>
    </row>
    <row r="12" spans="1:38" x14ac:dyDescent="0.25">
      <c r="AK12" s="197"/>
      <c r="AL12" s="198"/>
    </row>
    <row r="13" spans="1:38" s="204" customFormat="1" ht="14.5" x14ac:dyDescent="0.35">
      <c r="A13" s="183"/>
      <c r="B13" s="183"/>
      <c r="C13" s="199">
        <v>3</v>
      </c>
      <c r="D13" s="200"/>
      <c r="E13" s="201"/>
      <c r="F13" s="200"/>
      <c r="G13" s="202">
        <v>0.33329999999999999</v>
      </c>
      <c r="H13" s="202">
        <v>0.44450000000000001</v>
      </c>
      <c r="I13" s="202">
        <v>0.14810000000000001</v>
      </c>
      <c r="J13" s="202">
        <v>7.4099999999999999E-2</v>
      </c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3"/>
      <c r="AC13" s="203"/>
      <c r="AD13" s="203"/>
      <c r="AE13" s="203"/>
      <c r="AF13" s="203"/>
      <c r="AG13" s="203"/>
      <c r="AH13" s="203"/>
      <c r="AI13" s="203"/>
      <c r="AJ13" s="203"/>
    </row>
    <row r="14" spans="1:38" s="204" customFormat="1" ht="14.5" x14ac:dyDescent="0.35">
      <c r="A14" s="183"/>
      <c r="B14" s="183"/>
      <c r="C14" s="199">
        <v>5</v>
      </c>
      <c r="D14" s="200"/>
      <c r="E14" s="201"/>
      <c r="F14" s="200"/>
      <c r="G14" s="202">
        <v>0.2</v>
      </c>
      <c r="H14" s="202">
        <v>0.32</v>
      </c>
      <c r="I14" s="202">
        <v>0.192</v>
      </c>
      <c r="J14" s="202">
        <v>0.1152</v>
      </c>
      <c r="K14" s="202">
        <v>0.1152</v>
      </c>
      <c r="L14" s="202">
        <v>5.7599999999999998E-2</v>
      </c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3"/>
      <c r="AC14" s="203"/>
      <c r="AD14" s="203"/>
      <c r="AE14" s="203"/>
      <c r="AF14" s="203"/>
      <c r="AG14" s="203"/>
      <c r="AH14" s="203"/>
      <c r="AI14" s="203"/>
      <c r="AJ14" s="203"/>
    </row>
    <row r="15" spans="1:38" s="204" customFormat="1" ht="14.5" x14ac:dyDescent="0.35">
      <c r="A15" s="183"/>
      <c r="B15" s="183"/>
      <c r="C15" s="199">
        <v>7</v>
      </c>
      <c r="D15" s="200"/>
      <c r="E15" s="201"/>
      <c r="F15" s="200"/>
      <c r="G15" s="202">
        <v>0.1429</v>
      </c>
      <c r="H15" s="202">
        <v>0.24489999999999998</v>
      </c>
      <c r="I15" s="202">
        <v>0.17489999999999997</v>
      </c>
      <c r="J15" s="202">
        <v>0.1249</v>
      </c>
      <c r="K15" s="202">
        <v>8.929999999999999E-2</v>
      </c>
      <c r="L15" s="202">
        <v>8.9200000000000002E-2</v>
      </c>
      <c r="M15" s="202">
        <v>8.929999999999999E-2</v>
      </c>
      <c r="N15" s="202">
        <v>4.4600000000000001E-2</v>
      </c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3"/>
      <c r="AC15" s="203"/>
      <c r="AD15" s="203"/>
      <c r="AE15" s="203"/>
      <c r="AF15" s="203"/>
      <c r="AG15" s="203"/>
      <c r="AH15" s="203"/>
      <c r="AI15" s="203"/>
      <c r="AJ15" s="203"/>
    </row>
    <row r="16" spans="1:38" s="204" customFormat="1" ht="14.5" x14ac:dyDescent="0.35">
      <c r="A16" s="183"/>
      <c r="B16" s="183"/>
      <c r="C16" s="199">
        <v>10</v>
      </c>
      <c r="D16" s="200"/>
      <c r="E16" s="201"/>
      <c r="F16" s="200"/>
      <c r="G16" s="202">
        <v>0.1</v>
      </c>
      <c r="H16" s="202">
        <v>0.18</v>
      </c>
      <c r="I16" s="202">
        <v>0.14400000000000002</v>
      </c>
      <c r="J16" s="202">
        <v>0.1152</v>
      </c>
      <c r="K16" s="202">
        <v>9.2200000000000004E-2</v>
      </c>
      <c r="L16" s="202">
        <v>7.3700000000000002E-2</v>
      </c>
      <c r="M16" s="202">
        <v>6.5500000000000003E-2</v>
      </c>
      <c r="N16" s="202">
        <v>6.5500000000000003E-2</v>
      </c>
      <c r="O16" s="202">
        <v>6.5599999999999992E-2</v>
      </c>
      <c r="P16" s="202">
        <v>6.5500000000000003E-2</v>
      </c>
      <c r="Q16" s="202">
        <v>3.2799999999999996E-2</v>
      </c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3"/>
      <c r="AC16" s="203"/>
      <c r="AD16" s="203"/>
      <c r="AE16" s="203"/>
      <c r="AF16" s="203"/>
      <c r="AG16" s="203"/>
      <c r="AH16" s="203"/>
      <c r="AI16" s="203"/>
      <c r="AJ16" s="203"/>
    </row>
    <row r="17" spans="1:36" s="204" customFormat="1" ht="14.5" x14ac:dyDescent="0.35">
      <c r="A17" s="183"/>
      <c r="B17" s="183"/>
      <c r="C17" s="199">
        <v>15</v>
      </c>
      <c r="D17" s="200"/>
      <c r="E17" s="201"/>
      <c r="F17" s="200"/>
      <c r="G17" s="202">
        <v>0.05</v>
      </c>
      <c r="H17" s="202">
        <v>9.5000000000000001E-2</v>
      </c>
      <c r="I17" s="202">
        <v>8.5500000000000007E-2</v>
      </c>
      <c r="J17" s="202">
        <v>7.6999999999999999E-2</v>
      </c>
      <c r="K17" s="202">
        <v>6.93E-2</v>
      </c>
      <c r="L17" s="202">
        <v>6.2300000000000001E-2</v>
      </c>
      <c r="M17" s="202">
        <v>5.9000000000000004E-2</v>
      </c>
      <c r="N17" s="202">
        <v>5.9000000000000004E-2</v>
      </c>
      <c r="O17" s="202">
        <v>5.91E-2</v>
      </c>
      <c r="P17" s="202">
        <v>5.9000000000000004E-2</v>
      </c>
      <c r="Q17" s="202">
        <v>5.91E-2</v>
      </c>
      <c r="R17" s="202">
        <v>5.9000000000000004E-2</v>
      </c>
      <c r="S17" s="202">
        <v>5.91E-2</v>
      </c>
      <c r="T17" s="202">
        <v>5.9000000000000004E-2</v>
      </c>
      <c r="U17" s="202">
        <v>5.91E-2</v>
      </c>
      <c r="V17" s="202">
        <v>2.9500000000000002E-2</v>
      </c>
      <c r="W17" s="202"/>
      <c r="X17" s="202"/>
      <c r="Y17" s="202"/>
      <c r="Z17" s="202"/>
      <c r="AA17" s="202"/>
      <c r="AB17" s="203"/>
      <c r="AC17" s="203"/>
      <c r="AD17" s="203"/>
      <c r="AE17" s="203"/>
      <c r="AF17" s="203"/>
      <c r="AG17" s="203"/>
      <c r="AH17" s="203"/>
      <c r="AI17" s="203"/>
      <c r="AJ17" s="203"/>
    </row>
    <row r="18" spans="1:36" s="204" customFormat="1" ht="14.5" x14ac:dyDescent="0.35">
      <c r="A18" s="183"/>
      <c r="B18" s="183"/>
      <c r="C18" s="199">
        <v>20</v>
      </c>
      <c r="D18" s="200"/>
      <c r="E18" s="201"/>
      <c r="F18" s="200"/>
      <c r="G18" s="202">
        <v>3.7499999999999999E-2</v>
      </c>
      <c r="H18" s="202">
        <v>7.2190000000000004E-2</v>
      </c>
      <c r="I18" s="202">
        <v>6.6769999999999996E-2</v>
      </c>
      <c r="J18" s="202">
        <v>6.1769999999999999E-2</v>
      </c>
      <c r="K18" s="202">
        <v>5.713E-2</v>
      </c>
      <c r="L18" s="202">
        <v>5.2850000000000001E-2</v>
      </c>
      <c r="M18" s="202">
        <v>4.888E-2</v>
      </c>
      <c r="N18" s="202">
        <v>4.5220000000000003E-2</v>
      </c>
      <c r="O18" s="202">
        <v>4.462E-2</v>
      </c>
      <c r="P18" s="202">
        <v>4.4610000000000004E-2</v>
      </c>
      <c r="Q18" s="202">
        <v>4.462E-2</v>
      </c>
      <c r="R18" s="202">
        <v>4.4610000000000004E-2</v>
      </c>
      <c r="S18" s="202">
        <v>4.462E-2</v>
      </c>
      <c r="T18" s="202">
        <v>4.4610000000000004E-2</v>
      </c>
      <c r="U18" s="202">
        <v>4.462E-2</v>
      </c>
      <c r="V18" s="202">
        <v>4.4610000000000004E-2</v>
      </c>
      <c r="W18" s="202">
        <v>4.462E-2</v>
      </c>
      <c r="X18" s="202">
        <v>4.4610000000000004E-2</v>
      </c>
      <c r="Y18" s="202">
        <v>4.462E-2</v>
      </c>
      <c r="Z18" s="202">
        <v>4.4610000000000004E-2</v>
      </c>
      <c r="AA18" s="202">
        <v>2.231E-2</v>
      </c>
      <c r="AB18" s="203"/>
      <c r="AC18" s="203"/>
      <c r="AD18" s="203"/>
      <c r="AE18" s="203"/>
      <c r="AF18" s="203"/>
      <c r="AG18" s="203"/>
      <c r="AH18" s="203"/>
      <c r="AI18" s="203"/>
      <c r="AJ18" s="203"/>
    </row>
    <row r="20" spans="1:36" ht="13" hidden="1" x14ac:dyDescent="0.3">
      <c r="C20" s="189" t="s">
        <v>16</v>
      </c>
      <c r="D20" s="205"/>
      <c r="E20" s="206"/>
      <c r="F20" s="205"/>
      <c r="G20" s="205"/>
      <c r="H20" s="205"/>
      <c r="I20" s="205"/>
      <c r="J20" s="205"/>
      <c r="K20" s="189" t="s">
        <v>3</v>
      </c>
    </row>
    <row r="21" spans="1:36" ht="8.15" hidden="1" customHeight="1" x14ac:dyDescent="0.25"/>
    <row r="22" spans="1:36" hidden="1" x14ac:dyDescent="0.25">
      <c r="C22" s="163" t="s">
        <v>17</v>
      </c>
      <c r="D22" s="207">
        <v>0.60972404730617602</v>
      </c>
      <c r="E22" s="208"/>
      <c r="K22" s="194" t="s">
        <v>14</v>
      </c>
    </row>
    <row r="23" spans="1:36" ht="14.5" x14ac:dyDescent="0.35">
      <c r="C23" s="209" t="s">
        <v>57</v>
      </c>
      <c r="D23" s="210" t="s">
        <v>65</v>
      </c>
      <c r="E23" s="211"/>
      <c r="F23" s="209" t="s">
        <v>66</v>
      </c>
      <c r="G23" s="209" t="s">
        <v>67</v>
      </c>
      <c r="H23" s="209" t="s">
        <v>68</v>
      </c>
      <c r="I23" s="209" t="s">
        <v>69</v>
      </c>
    </row>
    <row r="24" spans="1:36" x14ac:dyDescent="0.25">
      <c r="C24" s="183">
        <v>303</v>
      </c>
      <c r="I24" s="183">
        <v>1</v>
      </c>
    </row>
    <row r="25" spans="1:36" x14ac:dyDescent="0.25">
      <c r="C25" s="183">
        <v>370.1</v>
      </c>
      <c r="I25" s="183">
        <v>10</v>
      </c>
    </row>
    <row r="26" spans="1:36" x14ac:dyDescent="0.25">
      <c r="C26" s="183">
        <v>397</v>
      </c>
      <c r="I26" s="183">
        <v>20</v>
      </c>
    </row>
    <row r="29" spans="1:36" s="185" customFormat="1" ht="15.5" x14ac:dyDescent="0.35">
      <c r="A29" s="183"/>
      <c r="B29" s="183"/>
      <c r="C29" s="186" t="s">
        <v>137</v>
      </c>
      <c r="E29" s="187"/>
    </row>
    <row r="30" spans="1:36" s="185" customFormat="1" x14ac:dyDescent="0.25">
      <c r="A30" s="183"/>
      <c r="B30" s="183"/>
      <c r="E30" s="187"/>
    </row>
    <row r="31" spans="1:36" x14ac:dyDescent="0.25">
      <c r="G31" s="188"/>
    </row>
    <row r="32" spans="1:36" ht="13" x14ac:dyDescent="0.3">
      <c r="C32" s="212" t="s">
        <v>1</v>
      </c>
      <c r="D32" s="212"/>
      <c r="E32" s="212" t="s">
        <v>2</v>
      </c>
      <c r="F32" s="189"/>
      <c r="G32" s="205"/>
      <c r="H32" s="205"/>
      <c r="I32" s="205"/>
      <c r="J32" s="205"/>
      <c r="K32" s="189" t="s">
        <v>3</v>
      </c>
      <c r="M32" s="213"/>
    </row>
    <row r="33" spans="3:21" ht="13" x14ac:dyDescent="0.3">
      <c r="C33" s="214"/>
      <c r="D33" s="214"/>
      <c r="E33" s="214"/>
      <c r="K33" s="214"/>
    </row>
    <row r="34" spans="3:21" ht="13" x14ac:dyDescent="0.3">
      <c r="C34" s="215" t="s">
        <v>18</v>
      </c>
      <c r="D34" s="214"/>
      <c r="E34" s="215" t="s">
        <v>21</v>
      </c>
      <c r="K34" s="214"/>
      <c r="O34" s="185"/>
    </row>
    <row r="35" spans="3:21" ht="13" x14ac:dyDescent="0.3">
      <c r="C35" s="215" t="s">
        <v>19</v>
      </c>
      <c r="D35" s="214"/>
      <c r="E35" s="215" t="s">
        <v>20</v>
      </c>
      <c r="F35" s="143"/>
      <c r="G35" s="144"/>
      <c r="K35" s="214"/>
    </row>
    <row r="36" spans="3:21" ht="13" x14ac:dyDescent="0.3">
      <c r="C36" s="215"/>
      <c r="D36" s="214"/>
      <c r="E36" s="215"/>
      <c r="F36" s="142"/>
      <c r="G36" s="144"/>
      <c r="K36" s="214"/>
    </row>
    <row r="37" spans="3:21" ht="13" x14ac:dyDescent="0.3">
      <c r="C37" s="212" t="s">
        <v>4</v>
      </c>
      <c r="D37" s="212"/>
      <c r="E37" s="212" t="s">
        <v>5</v>
      </c>
      <c r="F37" s="189"/>
      <c r="G37" s="205"/>
      <c r="H37" s="205"/>
      <c r="I37" s="205"/>
      <c r="J37" s="205"/>
      <c r="K37" s="189" t="s">
        <v>3</v>
      </c>
      <c r="M37" s="213"/>
    </row>
    <row r="39" spans="3:21" x14ac:dyDescent="0.25">
      <c r="D39" s="216" t="s">
        <v>155</v>
      </c>
      <c r="E39" s="216" t="s">
        <v>6</v>
      </c>
      <c r="F39" s="216" t="s">
        <v>7</v>
      </c>
      <c r="G39" s="216" t="s">
        <v>8</v>
      </c>
      <c r="H39" s="216"/>
      <c r="K39" s="194"/>
    </row>
    <row r="40" spans="3:21" x14ac:dyDescent="0.25">
      <c r="C40" s="215" t="s">
        <v>9</v>
      </c>
      <c r="D40" s="217">
        <v>953708560</v>
      </c>
      <c r="E40" s="218">
        <f>D40/$D$45</f>
        <v>0.52617254439809957</v>
      </c>
      <c r="F40" s="219">
        <v>4.9099999999999998E-2</v>
      </c>
      <c r="G40" s="218">
        <f>E40*F40</f>
        <v>2.5835071929946687E-2</v>
      </c>
      <c r="H40" s="218"/>
      <c r="I40" s="220"/>
      <c r="J40" s="220"/>
      <c r="K40" s="193" t="s">
        <v>156</v>
      </c>
      <c r="L40" s="220"/>
      <c r="M40" s="220"/>
      <c r="N40" s="220"/>
    </row>
    <row r="41" spans="3:21" x14ac:dyDescent="0.25">
      <c r="C41" s="215"/>
      <c r="D41" s="217"/>
      <c r="E41" s="218"/>
      <c r="F41" s="218"/>
      <c r="G41" s="218"/>
      <c r="H41" s="218"/>
      <c r="I41" s="220"/>
      <c r="J41" s="220"/>
      <c r="K41" s="221"/>
      <c r="L41" s="220"/>
      <c r="M41" s="220"/>
      <c r="N41" s="220"/>
    </row>
    <row r="42" spans="3:21" x14ac:dyDescent="0.25">
      <c r="C42" s="222" t="s">
        <v>157</v>
      </c>
      <c r="D42" s="217">
        <v>111251046</v>
      </c>
      <c r="E42" s="218">
        <f>D42/$D$45</f>
        <v>6.1378547279443543E-2</v>
      </c>
      <c r="F42" s="218">
        <v>3.73E-2</v>
      </c>
      <c r="G42" s="218">
        <f>E42*F42</f>
        <v>2.289419813523244E-3</v>
      </c>
      <c r="H42" s="218"/>
      <c r="I42" s="220"/>
      <c r="J42" s="220"/>
      <c r="K42" s="193" t="s">
        <v>156</v>
      </c>
      <c r="L42" s="220"/>
      <c r="M42" s="220"/>
      <c r="N42" s="220"/>
    </row>
    <row r="43" spans="3:21" x14ac:dyDescent="0.25">
      <c r="C43" s="215"/>
      <c r="D43" s="217"/>
      <c r="E43" s="223"/>
      <c r="F43" s="218"/>
      <c r="G43" s="218"/>
      <c r="H43" s="218"/>
      <c r="I43" s="220"/>
      <c r="J43" s="220"/>
      <c r="K43" s="221"/>
      <c r="L43" s="220"/>
      <c r="M43" s="220"/>
      <c r="N43" s="220"/>
    </row>
    <row r="44" spans="3:21" x14ac:dyDescent="0.25">
      <c r="C44" s="215" t="s">
        <v>10</v>
      </c>
      <c r="D44" s="224">
        <v>747579969</v>
      </c>
      <c r="E44" s="225">
        <f>D44/$D$45</f>
        <v>0.4124489083224569</v>
      </c>
      <c r="F44" s="225">
        <v>9.7500000000000003E-2</v>
      </c>
      <c r="G44" s="225">
        <f>E44*F44</f>
        <v>4.0213768561439552E-2</v>
      </c>
      <c r="H44" s="225"/>
      <c r="I44" s="220"/>
      <c r="J44" s="220"/>
      <c r="K44" s="193" t="s">
        <v>156</v>
      </c>
      <c r="L44" s="220"/>
      <c r="M44" s="220"/>
      <c r="N44" s="220"/>
    </row>
    <row r="45" spans="3:21" x14ac:dyDescent="0.25">
      <c r="D45" s="226">
        <f>SUM(D40:D44)</f>
        <v>1812539575</v>
      </c>
      <c r="E45" s="227">
        <f>SUM(E40:E44)</f>
        <v>1</v>
      </c>
      <c r="F45" s="227"/>
      <c r="G45" s="227">
        <f>SUM(G40:G44)</f>
        <v>6.8338260304909484E-2</v>
      </c>
      <c r="H45" s="227"/>
      <c r="I45" s="220"/>
      <c r="J45" s="220"/>
      <c r="K45" s="228"/>
      <c r="L45" s="220"/>
      <c r="M45" s="220"/>
      <c r="N45" s="220"/>
    </row>
    <row r="46" spans="3:21" x14ac:dyDescent="0.25">
      <c r="D46" s="220"/>
      <c r="E46" s="220"/>
      <c r="F46" s="220"/>
      <c r="G46" s="220"/>
      <c r="H46" s="220"/>
      <c r="I46" s="220"/>
      <c r="J46" s="220"/>
      <c r="K46" s="228"/>
      <c r="L46" s="220"/>
      <c r="M46" s="220"/>
      <c r="N46" s="220"/>
    </row>
    <row r="47" spans="3:21" ht="14.5" x14ac:dyDescent="0.35">
      <c r="C47" s="229" t="s">
        <v>11</v>
      </c>
      <c r="D47" s="220"/>
      <c r="E47" s="230"/>
      <c r="F47" s="220"/>
      <c r="G47" s="231">
        <f>G45</f>
        <v>6.8338260304909484E-2</v>
      </c>
      <c r="H47" s="220"/>
      <c r="I47" s="232"/>
      <c r="J47" s="220"/>
      <c r="K47" s="193" t="s">
        <v>138</v>
      </c>
      <c r="L47" s="220"/>
      <c r="M47" s="220"/>
      <c r="N47" s="220"/>
      <c r="P47" s="233"/>
      <c r="T47" s="5"/>
      <c r="U47" s="6"/>
    </row>
    <row r="48" spans="3:21" x14ac:dyDescent="0.25">
      <c r="C48" s="229"/>
      <c r="D48" s="60"/>
      <c r="I48" s="234"/>
      <c r="K48" s="185"/>
      <c r="P48" s="233"/>
      <c r="T48" s="5"/>
      <c r="U48" s="6"/>
    </row>
    <row r="49" spans="3:11" ht="13" x14ac:dyDescent="0.3">
      <c r="C49" s="189" t="s">
        <v>16</v>
      </c>
      <c r="D49" s="205"/>
      <c r="E49" s="206"/>
      <c r="F49" s="205"/>
      <c r="G49" s="205"/>
      <c r="H49" s="205"/>
      <c r="I49" s="205"/>
      <c r="J49" s="205"/>
      <c r="K49" s="189" t="s">
        <v>3</v>
      </c>
    </row>
    <row r="51" spans="3:11" x14ac:dyDescent="0.25">
      <c r="C51" s="163" t="s">
        <v>17</v>
      </c>
      <c r="D51" s="207">
        <v>0.60972404730617602</v>
      </c>
      <c r="E51" s="208"/>
      <c r="K51" s="194"/>
    </row>
  </sheetData>
  <hyperlinks>
    <hyperlink ref="K8" r:id="rId1" xr:uid="{00000000-0004-0000-0300-000000000000}"/>
  </hyperlinks>
  <pageMargins left="0.75" right="0.75" top="1" bottom="1" header="0.5" footer="0.5"/>
  <pageSetup scale="1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IV121"/>
  <sheetViews>
    <sheetView workbookViewId="0">
      <selection activeCell="Q33" sqref="Q33"/>
    </sheetView>
  </sheetViews>
  <sheetFormatPr defaultColWidth="8.81640625" defaultRowHeight="14.5" x14ac:dyDescent="0.35"/>
  <cols>
    <col min="1" max="3" width="2.1796875" style="57" customWidth="1"/>
    <col min="4" max="4" width="21.81640625" style="57" bestFit="1" customWidth="1"/>
    <col min="5" max="24" width="8.81640625" style="57" customWidth="1"/>
    <col min="25" max="16384" width="8.81640625" style="57"/>
  </cols>
  <sheetData>
    <row r="1" spans="3:256" s="8" customFormat="1" x14ac:dyDescent="0.35"/>
    <row r="2" spans="3:256" s="53" customFormat="1" ht="15.5" x14ac:dyDescent="0.35">
      <c r="D2" s="61" t="s">
        <v>87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</row>
    <row r="3" spans="3:256" s="53" customFormat="1" ht="15.5" x14ac:dyDescent="0.35"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</row>
    <row r="4" spans="3:256" s="8" customFormat="1" x14ac:dyDescent="0.35"/>
    <row r="5" spans="3:256" s="8" customFormat="1" x14ac:dyDescent="0.35">
      <c r="D5" s="84" t="s">
        <v>91</v>
      </c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3:256" s="8" customFormat="1" x14ac:dyDescent="0.35">
      <c r="D6" s="94" t="s">
        <v>122</v>
      </c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</row>
    <row r="7" spans="3:256" s="8" customFormat="1" x14ac:dyDescent="0.35">
      <c r="D7" s="85" t="s">
        <v>92</v>
      </c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</row>
    <row r="8" spans="3:256" s="8" customFormat="1" x14ac:dyDescent="0.35">
      <c r="D8" s="62" t="s">
        <v>56</v>
      </c>
      <c r="E8" s="63">
        <v>4.1707831088400003</v>
      </c>
      <c r="F8" s="63">
        <v>4.0378614197240008</v>
      </c>
      <c r="G8" s="63">
        <v>4.4049397306079996</v>
      </c>
      <c r="H8" s="63">
        <v>4.7720180414920002</v>
      </c>
      <c r="I8" s="63">
        <v>5.1390963523760007</v>
      </c>
      <c r="J8" s="63">
        <v>5.5061746632600004</v>
      </c>
      <c r="K8" s="63">
        <v>5.8732529741440009</v>
      </c>
      <c r="L8" s="63">
        <v>3.3037047979560001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</row>
    <row r="9" spans="3:256" s="8" customFormat="1" x14ac:dyDescent="0.35"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4"/>
      <c r="Z9" s="54"/>
      <c r="AA9" s="54"/>
    </row>
    <row r="10" spans="3:256" x14ac:dyDescent="0.35">
      <c r="D10" s="57" t="s">
        <v>57</v>
      </c>
      <c r="E10" s="57">
        <v>370.1</v>
      </c>
    </row>
    <row r="11" spans="3:256" x14ac:dyDescent="0.35">
      <c r="H11" s="299"/>
      <c r="I11" s="299"/>
    </row>
    <row r="12" spans="3:256" x14ac:dyDescent="0.35">
      <c r="D12" s="57" t="s">
        <v>54</v>
      </c>
      <c r="E12" s="284">
        <f>'KPCo Rev. Req.'!B9</f>
        <v>0.25739999999999996</v>
      </c>
    </row>
    <row r="13" spans="3:256" x14ac:dyDescent="0.35">
      <c r="D13" s="57" t="s">
        <v>58</v>
      </c>
      <c r="E13" s="285">
        <v>15</v>
      </c>
    </row>
    <row r="14" spans="3:256" x14ac:dyDescent="0.35">
      <c r="D14" s="57" t="s">
        <v>59</v>
      </c>
      <c r="E14" s="284">
        <f>1/E13</f>
        <v>6.6666666666666666E-2</v>
      </c>
    </row>
    <row r="15" spans="3:256" s="291" customFormat="1" x14ac:dyDescent="0.35">
      <c r="C15" s="57"/>
      <c r="D15" s="57" t="s">
        <v>60</v>
      </c>
      <c r="E15" s="285">
        <v>10</v>
      </c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</row>
    <row r="16" spans="3:256" s="291" customFormat="1" x14ac:dyDescent="0.35">
      <c r="C16" s="57"/>
      <c r="D16" s="57" t="s">
        <v>61</v>
      </c>
      <c r="E16" s="284">
        <v>0</v>
      </c>
      <c r="F16" s="291" t="s">
        <v>88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</row>
    <row r="18" spans="4:44" x14ac:dyDescent="0.35">
      <c r="D18" s="57" t="s">
        <v>62</v>
      </c>
    </row>
    <row r="19" spans="4:44" x14ac:dyDescent="0.35">
      <c r="D19" s="58">
        <v>0</v>
      </c>
      <c r="E19" s="58">
        <v>1</v>
      </c>
      <c r="F19" s="58">
        <f>E19+1</f>
        <v>2</v>
      </c>
      <c r="G19" s="58">
        <f t="shared" ref="G19:AR19" si="0">F19+1</f>
        <v>3</v>
      </c>
      <c r="H19" s="58">
        <f t="shared" si="0"/>
        <v>4</v>
      </c>
      <c r="I19" s="58">
        <f t="shared" si="0"/>
        <v>5</v>
      </c>
      <c r="J19" s="58">
        <f t="shared" si="0"/>
        <v>6</v>
      </c>
      <c r="K19" s="58">
        <f t="shared" si="0"/>
        <v>7</v>
      </c>
      <c r="L19" s="58">
        <f t="shared" si="0"/>
        <v>8</v>
      </c>
      <c r="M19" s="58">
        <f t="shared" si="0"/>
        <v>9</v>
      </c>
      <c r="N19" s="58">
        <f t="shared" si="0"/>
        <v>10</v>
      </c>
      <c r="O19" s="58">
        <f t="shared" si="0"/>
        <v>11</v>
      </c>
      <c r="P19" s="58">
        <f t="shared" si="0"/>
        <v>12</v>
      </c>
      <c r="Q19" s="58">
        <f t="shared" si="0"/>
        <v>13</v>
      </c>
      <c r="R19" s="58">
        <f t="shared" si="0"/>
        <v>14</v>
      </c>
      <c r="S19" s="58">
        <f t="shared" si="0"/>
        <v>15</v>
      </c>
      <c r="T19" s="58">
        <f t="shared" si="0"/>
        <v>16</v>
      </c>
      <c r="U19" s="58">
        <f t="shared" si="0"/>
        <v>17</v>
      </c>
      <c r="V19" s="58">
        <f t="shared" si="0"/>
        <v>18</v>
      </c>
      <c r="W19" s="58">
        <f t="shared" si="0"/>
        <v>19</v>
      </c>
      <c r="X19" s="58">
        <f>W19+1</f>
        <v>20</v>
      </c>
      <c r="Y19" s="58">
        <f t="shared" si="0"/>
        <v>21</v>
      </c>
      <c r="Z19" s="58">
        <f t="shared" si="0"/>
        <v>22</v>
      </c>
      <c r="AA19" s="58">
        <f t="shared" si="0"/>
        <v>23</v>
      </c>
      <c r="AB19" s="58">
        <f t="shared" si="0"/>
        <v>24</v>
      </c>
      <c r="AC19" s="58">
        <f t="shared" si="0"/>
        <v>25</v>
      </c>
      <c r="AD19" s="58">
        <f t="shared" si="0"/>
        <v>26</v>
      </c>
      <c r="AE19" s="58">
        <f t="shared" si="0"/>
        <v>27</v>
      </c>
      <c r="AF19" s="58">
        <f t="shared" si="0"/>
        <v>28</v>
      </c>
      <c r="AG19" s="58">
        <f t="shared" si="0"/>
        <v>29</v>
      </c>
      <c r="AH19" s="58">
        <f t="shared" si="0"/>
        <v>30</v>
      </c>
      <c r="AI19" s="58">
        <f t="shared" si="0"/>
        <v>31</v>
      </c>
      <c r="AJ19" s="58">
        <f t="shared" si="0"/>
        <v>32</v>
      </c>
      <c r="AK19" s="58">
        <f t="shared" si="0"/>
        <v>33</v>
      </c>
      <c r="AL19" s="58">
        <f>AK19+1</f>
        <v>34</v>
      </c>
      <c r="AM19" s="58">
        <f t="shared" si="0"/>
        <v>35</v>
      </c>
      <c r="AN19" s="58">
        <f t="shared" si="0"/>
        <v>36</v>
      </c>
      <c r="AO19" s="58">
        <f t="shared" si="0"/>
        <v>37</v>
      </c>
      <c r="AP19" s="58">
        <f t="shared" si="0"/>
        <v>38</v>
      </c>
      <c r="AQ19" s="58">
        <f t="shared" si="0"/>
        <v>39</v>
      </c>
      <c r="AR19" s="58">
        <f t="shared" si="0"/>
        <v>40</v>
      </c>
    </row>
    <row r="20" spans="4:44" x14ac:dyDescent="0.35">
      <c r="D20" s="58">
        <f t="array" ref="D20:D59">TRANSPOSE(E19:AR19)</f>
        <v>1</v>
      </c>
      <c r="E20" s="291">
        <f t="shared" ref="E20:U20" ca="1" si="1">IF(E$19&lt;$D20,0,IF(E$19=$D20,(OFFSET($D$8,0,OFFSET($D$19,$D20,0)))*$E$14/2,IF(AND(E$19&gt;$D20,(E$19-$D20+1)&lt;=$E$13),(OFFSET($D$8,0,OFFSET($D$19,$D20,0)))*$E$14,IF((E$19-$D20+1)=$E$13+1,(OFFSET($D$8,0,OFFSET($D$19,$D20,0)))*$E$14/2,IF(E$19&gt;($E$13+1),0,0)))))</f>
        <v>0.139026103628</v>
      </c>
      <c r="F20" s="291">
        <f t="shared" ca="1" si="1"/>
        <v>0.27805220725599999</v>
      </c>
      <c r="G20" s="291">
        <f t="shared" ca="1" si="1"/>
        <v>0.27805220725599999</v>
      </c>
      <c r="H20" s="291">
        <f t="shared" ca="1" si="1"/>
        <v>0.27805220725599999</v>
      </c>
      <c r="I20" s="291">
        <f t="shared" ca="1" si="1"/>
        <v>0.27805220725599999</v>
      </c>
      <c r="J20" s="291">
        <f t="shared" ca="1" si="1"/>
        <v>0.27805220725599999</v>
      </c>
      <c r="K20" s="291">
        <f t="shared" ca="1" si="1"/>
        <v>0.27805220725599999</v>
      </c>
      <c r="L20" s="291">
        <f t="shared" ca="1" si="1"/>
        <v>0.27805220725599999</v>
      </c>
      <c r="M20" s="291">
        <f t="shared" ca="1" si="1"/>
        <v>0.27805220725599999</v>
      </c>
      <c r="N20" s="291">
        <f t="shared" ca="1" si="1"/>
        <v>0.27805220725599999</v>
      </c>
      <c r="O20" s="291">
        <f t="shared" ca="1" si="1"/>
        <v>0.27805220725599999</v>
      </c>
      <c r="P20" s="291">
        <f t="shared" ca="1" si="1"/>
        <v>0.27805220725599999</v>
      </c>
      <c r="Q20" s="291">
        <f t="shared" ca="1" si="1"/>
        <v>0.27805220725599999</v>
      </c>
      <c r="R20" s="291">
        <f t="shared" ca="1" si="1"/>
        <v>0.27805220725599999</v>
      </c>
      <c r="S20" s="291">
        <f t="shared" ca="1" si="1"/>
        <v>0.27805220725599999</v>
      </c>
      <c r="T20" s="291">
        <f t="shared" ca="1" si="1"/>
        <v>0.139026103628</v>
      </c>
      <c r="U20" s="291">
        <f t="shared" ca="1" si="1"/>
        <v>0</v>
      </c>
      <c r="V20" s="291">
        <f t="shared" ref="V20:AR31" ca="1" si="2">IF(V$19&lt;$D20,0,IF(V$19=$D20,(OFFSET($D$8,0,OFFSET($D$19,$D20,0)))*$E$14/2,IF(AND(V$19&gt;$D20,(V$19-$D20+1)&lt;=$E$13),(OFFSET($D$8,0,OFFSET($D$19,$D20,0)))*$E$14,IF((V$19-$D20+1)=$E$13+1,(OFFSET($D$8,0,OFFSET($D$19,$D20,0)))*$E$14/2,IF(V$19&gt;($E$13+1),0,0)))))</f>
        <v>0</v>
      </c>
      <c r="W20" s="291">
        <f t="shared" ca="1" si="2"/>
        <v>0</v>
      </c>
      <c r="X20" s="291">
        <f t="shared" ca="1" si="2"/>
        <v>0</v>
      </c>
      <c r="Y20" s="291">
        <f t="shared" ca="1" si="2"/>
        <v>0</v>
      </c>
      <c r="Z20" s="291">
        <f t="shared" ca="1" si="2"/>
        <v>0</v>
      </c>
      <c r="AA20" s="291">
        <f t="shared" ca="1" si="2"/>
        <v>0</v>
      </c>
      <c r="AB20" s="291">
        <f t="shared" ca="1" si="2"/>
        <v>0</v>
      </c>
      <c r="AC20" s="291">
        <f t="shared" ca="1" si="2"/>
        <v>0</v>
      </c>
      <c r="AD20" s="291">
        <f t="shared" ca="1" si="2"/>
        <v>0</v>
      </c>
      <c r="AE20" s="291">
        <f t="shared" ca="1" si="2"/>
        <v>0</v>
      </c>
      <c r="AF20" s="291">
        <f t="shared" ca="1" si="2"/>
        <v>0</v>
      </c>
      <c r="AG20" s="291">
        <f t="shared" ca="1" si="2"/>
        <v>0</v>
      </c>
      <c r="AH20" s="291">
        <f t="shared" ca="1" si="2"/>
        <v>0</v>
      </c>
      <c r="AI20" s="291">
        <f t="shared" ca="1" si="2"/>
        <v>0</v>
      </c>
      <c r="AJ20" s="291">
        <f t="shared" ca="1" si="2"/>
        <v>0</v>
      </c>
      <c r="AK20" s="291">
        <f t="shared" ca="1" si="2"/>
        <v>0</v>
      </c>
      <c r="AL20" s="291">
        <f t="shared" ca="1" si="2"/>
        <v>0</v>
      </c>
      <c r="AM20" s="291">
        <f t="shared" ca="1" si="2"/>
        <v>0</v>
      </c>
      <c r="AN20" s="291">
        <f t="shared" ca="1" si="2"/>
        <v>0</v>
      </c>
      <c r="AO20" s="291">
        <f t="shared" ca="1" si="2"/>
        <v>0</v>
      </c>
      <c r="AP20" s="291">
        <f t="shared" ca="1" si="2"/>
        <v>0</v>
      </c>
      <c r="AQ20" s="291">
        <f t="shared" ca="1" si="2"/>
        <v>0</v>
      </c>
      <c r="AR20" s="291">
        <f t="shared" ca="1" si="2"/>
        <v>0</v>
      </c>
    </row>
    <row r="21" spans="4:44" x14ac:dyDescent="0.35">
      <c r="D21" s="58">
        <v>2</v>
      </c>
      <c r="E21" s="291">
        <f t="shared" ref="E21:T36" ca="1" si="3">IF(E$19&lt;$D21,0,IF(E$19=$D21,(OFFSET($D$8,0,OFFSET($D$19,$D21,0)))*$E$14/2,IF(AND(E$19&gt;$D21,(E$19-$D21+1)&lt;=$E$13),(OFFSET($D$8,0,OFFSET($D$19,$D21,0)))*$E$14,IF((E$19-$D21+1)=$E$13+1,(OFFSET($D$8,0,OFFSET($D$19,$D21,0)))*$E$14/2,IF(E$19&gt;($E$13+1),0,0)))))</f>
        <v>0</v>
      </c>
      <c r="F21" s="291">
        <f t="shared" ca="1" si="3"/>
        <v>0.13459538065746668</v>
      </c>
      <c r="G21" s="291">
        <f t="shared" ca="1" si="3"/>
        <v>0.26919076131493336</v>
      </c>
      <c r="H21" s="291">
        <f t="shared" ca="1" si="3"/>
        <v>0.26919076131493336</v>
      </c>
      <c r="I21" s="291">
        <f t="shared" ca="1" si="3"/>
        <v>0.26919076131493336</v>
      </c>
      <c r="J21" s="291">
        <f t="shared" ca="1" si="3"/>
        <v>0.26919076131493336</v>
      </c>
      <c r="K21" s="291">
        <f t="shared" ca="1" si="3"/>
        <v>0.26919076131493336</v>
      </c>
      <c r="L21" s="291">
        <f t="shared" ca="1" si="3"/>
        <v>0.26919076131493336</v>
      </c>
      <c r="M21" s="291">
        <f t="shared" ca="1" si="3"/>
        <v>0.26919076131493336</v>
      </c>
      <c r="N21" s="291">
        <f t="shared" ca="1" si="3"/>
        <v>0.26919076131493336</v>
      </c>
      <c r="O21" s="291">
        <f t="shared" ca="1" si="3"/>
        <v>0.26919076131493336</v>
      </c>
      <c r="P21" s="291">
        <f t="shared" ca="1" si="3"/>
        <v>0.26919076131493336</v>
      </c>
      <c r="Q21" s="291">
        <f t="shared" ca="1" si="3"/>
        <v>0.26919076131493336</v>
      </c>
      <c r="R21" s="291">
        <f t="shared" ca="1" si="3"/>
        <v>0.26919076131493336</v>
      </c>
      <c r="S21" s="291">
        <f t="shared" ca="1" si="3"/>
        <v>0.26919076131493336</v>
      </c>
      <c r="T21" s="291">
        <f t="shared" ca="1" si="3"/>
        <v>0.26919076131493336</v>
      </c>
      <c r="U21" s="291">
        <f t="shared" ref="U21:U35" ca="1" si="4">IF(U$19&lt;$D21,0,IF(U$19=$D21,(OFFSET($D$8,0,OFFSET($D$19,$D21,0)))*$E$14/2,IF(AND(U$19&gt;$D21,(U$19-$D21+1)&lt;=$E$13),(OFFSET($D$8,0,OFFSET($D$19,$D21,0)))*$E$14,IF((U$19-$D21+1)=$E$13+1,(OFFSET($D$8,0,OFFSET($D$19,$D21,0)))*$E$14/2,IF(U$19&gt;($E$13+1),0,0)))))</f>
        <v>0.13459538065746668</v>
      </c>
      <c r="V21" s="291">
        <f t="shared" ca="1" si="2"/>
        <v>0</v>
      </c>
      <c r="W21" s="291">
        <f t="shared" ca="1" si="2"/>
        <v>0</v>
      </c>
      <c r="X21" s="291">
        <f t="shared" ca="1" si="2"/>
        <v>0</v>
      </c>
      <c r="Y21" s="291">
        <f t="shared" ca="1" si="2"/>
        <v>0</v>
      </c>
      <c r="Z21" s="291">
        <f t="shared" ca="1" si="2"/>
        <v>0</v>
      </c>
      <c r="AA21" s="291">
        <f t="shared" ca="1" si="2"/>
        <v>0</v>
      </c>
      <c r="AB21" s="291">
        <f t="shared" ca="1" si="2"/>
        <v>0</v>
      </c>
      <c r="AC21" s="291">
        <f t="shared" ca="1" si="2"/>
        <v>0</v>
      </c>
      <c r="AD21" s="291">
        <f t="shared" ca="1" si="2"/>
        <v>0</v>
      </c>
      <c r="AE21" s="291">
        <f t="shared" ca="1" si="2"/>
        <v>0</v>
      </c>
      <c r="AF21" s="291">
        <f t="shared" ca="1" si="2"/>
        <v>0</v>
      </c>
      <c r="AG21" s="291">
        <f t="shared" ca="1" si="2"/>
        <v>0</v>
      </c>
      <c r="AH21" s="291">
        <f t="shared" ca="1" si="2"/>
        <v>0</v>
      </c>
      <c r="AI21" s="291">
        <f t="shared" ca="1" si="2"/>
        <v>0</v>
      </c>
      <c r="AJ21" s="291">
        <f t="shared" ca="1" si="2"/>
        <v>0</v>
      </c>
      <c r="AK21" s="291">
        <f t="shared" ca="1" si="2"/>
        <v>0</v>
      </c>
      <c r="AL21" s="291">
        <f t="shared" ca="1" si="2"/>
        <v>0</v>
      </c>
      <c r="AM21" s="291">
        <f t="shared" ca="1" si="2"/>
        <v>0</v>
      </c>
      <c r="AN21" s="291">
        <f t="shared" ca="1" si="2"/>
        <v>0</v>
      </c>
      <c r="AO21" s="291">
        <f t="shared" ca="1" si="2"/>
        <v>0</v>
      </c>
      <c r="AP21" s="291">
        <f t="shared" ca="1" si="2"/>
        <v>0</v>
      </c>
      <c r="AQ21" s="291">
        <f t="shared" ca="1" si="2"/>
        <v>0</v>
      </c>
      <c r="AR21" s="291">
        <f t="shared" ca="1" si="2"/>
        <v>0</v>
      </c>
    </row>
    <row r="22" spans="4:44" x14ac:dyDescent="0.35">
      <c r="D22" s="58">
        <v>3</v>
      </c>
      <c r="E22" s="291">
        <f t="shared" ca="1" si="3"/>
        <v>0</v>
      </c>
      <c r="F22" s="291">
        <f t="shared" ca="1" si="3"/>
        <v>0</v>
      </c>
      <c r="G22" s="291">
        <f t="shared" ca="1" si="3"/>
        <v>0.1468313243536</v>
      </c>
      <c r="H22" s="291">
        <f t="shared" ca="1" si="3"/>
        <v>0.29366264870719999</v>
      </c>
      <c r="I22" s="291">
        <f t="shared" ca="1" si="3"/>
        <v>0.29366264870719999</v>
      </c>
      <c r="J22" s="291">
        <f t="shared" ca="1" si="3"/>
        <v>0.29366264870719999</v>
      </c>
      <c r="K22" s="291">
        <f t="shared" ca="1" si="3"/>
        <v>0.29366264870719999</v>
      </c>
      <c r="L22" s="291">
        <f t="shared" ca="1" si="3"/>
        <v>0.29366264870719999</v>
      </c>
      <c r="M22" s="291">
        <f t="shared" ca="1" si="3"/>
        <v>0.29366264870719999</v>
      </c>
      <c r="N22" s="291">
        <f t="shared" ca="1" si="3"/>
        <v>0.29366264870719999</v>
      </c>
      <c r="O22" s="291">
        <f t="shared" ca="1" si="3"/>
        <v>0.29366264870719999</v>
      </c>
      <c r="P22" s="291">
        <f t="shared" ca="1" si="3"/>
        <v>0.29366264870719999</v>
      </c>
      <c r="Q22" s="291">
        <f t="shared" ca="1" si="3"/>
        <v>0.29366264870719999</v>
      </c>
      <c r="R22" s="291">
        <f t="shared" ca="1" si="3"/>
        <v>0.29366264870719999</v>
      </c>
      <c r="S22" s="291">
        <f t="shared" ca="1" si="3"/>
        <v>0.29366264870719999</v>
      </c>
      <c r="T22" s="291">
        <f t="shared" ca="1" si="3"/>
        <v>0.29366264870719999</v>
      </c>
      <c r="U22" s="291">
        <f t="shared" ca="1" si="4"/>
        <v>0.29366264870719999</v>
      </c>
      <c r="V22" s="291">
        <f t="shared" ca="1" si="2"/>
        <v>0.1468313243536</v>
      </c>
      <c r="W22" s="291">
        <f t="shared" ca="1" si="2"/>
        <v>0</v>
      </c>
      <c r="X22" s="291">
        <f t="shared" ca="1" si="2"/>
        <v>0</v>
      </c>
      <c r="Y22" s="291">
        <f t="shared" ca="1" si="2"/>
        <v>0</v>
      </c>
      <c r="Z22" s="291">
        <f t="shared" ca="1" si="2"/>
        <v>0</v>
      </c>
      <c r="AA22" s="291">
        <f t="shared" ca="1" si="2"/>
        <v>0</v>
      </c>
      <c r="AB22" s="291">
        <f t="shared" ca="1" si="2"/>
        <v>0</v>
      </c>
      <c r="AC22" s="291">
        <f t="shared" ca="1" si="2"/>
        <v>0</v>
      </c>
      <c r="AD22" s="291">
        <f t="shared" ca="1" si="2"/>
        <v>0</v>
      </c>
      <c r="AE22" s="291">
        <f t="shared" ca="1" si="2"/>
        <v>0</v>
      </c>
      <c r="AF22" s="291">
        <f t="shared" ca="1" si="2"/>
        <v>0</v>
      </c>
      <c r="AG22" s="291">
        <f t="shared" ca="1" si="2"/>
        <v>0</v>
      </c>
      <c r="AH22" s="291">
        <f t="shared" ca="1" si="2"/>
        <v>0</v>
      </c>
      <c r="AI22" s="291">
        <f t="shared" ca="1" si="2"/>
        <v>0</v>
      </c>
      <c r="AJ22" s="291">
        <f t="shared" ca="1" si="2"/>
        <v>0</v>
      </c>
      <c r="AK22" s="291">
        <f t="shared" ca="1" si="2"/>
        <v>0</v>
      </c>
      <c r="AL22" s="291">
        <f t="shared" ca="1" si="2"/>
        <v>0</v>
      </c>
      <c r="AM22" s="291">
        <f t="shared" ca="1" si="2"/>
        <v>0</v>
      </c>
      <c r="AN22" s="291">
        <f t="shared" ca="1" si="2"/>
        <v>0</v>
      </c>
      <c r="AO22" s="291">
        <f t="shared" ca="1" si="2"/>
        <v>0</v>
      </c>
      <c r="AP22" s="291">
        <f t="shared" ca="1" si="2"/>
        <v>0</v>
      </c>
      <c r="AQ22" s="291">
        <f t="shared" ca="1" si="2"/>
        <v>0</v>
      </c>
      <c r="AR22" s="291">
        <f t="shared" ca="1" si="2"/>
        <v>0</v>
      </c>
    </row>
    <row r="23" spans="4:44" x14ac:dyDescent="0.35">
      <c r="D23" s="58">
        <v>4</v>
      </c>
      <c r="E23" s="291">
        <f t="shared" ca="1" si="3"/>
        <v>0</v>
      </c>
      <c r="F23" s="291">
        <f t="shared" ca="1" si="3"/>
        <v>0</v>
      </c>
      <c r="G23" s="291">
        <f t="shared" ca="1" si="3"/>
        <v>0</v>
      </c>
      <c r="H23" s="291">
        <f t="shared" ca="1" si="3"/>
        <v>0.15906726804973334</v>
      </c>
      <c r="I23" s="291">
        <f t="shared" ca="1" si="3"/>
        <v>0.31813453609946668</v>
      </c>
      <c r="J23" s="291">
        <f t="shared" ca="1" si="3"/>
        <v>0.31813453609946668</v>
      </c>
      <c r="K23" s="291">
        <f t="shared" ca="1" si="3"/>
        <v>0.31813453609946668</v>
      </c>
      <c r="L23" s="291">
        <f t="shared" ca="1" si="3"/>
        <v>0.31813453609946668</v>
      </c>
      <c r="M23" s="291">
        <f t="shared" ca="1" si="3"/>
        <v>0.31813453609946668</v>
      </c>
      <c r="N23" s="291">
        <f t="shared" ca="1" si="3"/>
        <v>0.31813453609946668</v>
      </c>
      <c r="O23" s="291">
        <f t="shared" ca="1" si="3"/>
        <v>0.31813453609946668</v>
      </c>
      <c r="P23" s="291">
        <f t="shared" ca="1" si="3"/>
        <v>0.31813453609946668</v>
      </c>
      <c r="Q23" s="291">
        <f t="shared" ca="1" si="3"/>
        <v>0.31813453609946668</v>
      </c>
      <c r="R23" s="291">
        <f t="shared" ca="1" si="3"/>
        <v>0.31813453609946668</v>
      </c>
      <c r="S23" s="291">
        <f t="shared" ca="1" si="3"/>
        <v>0.31813453609946668</v>
      </c>
      <c r="T23" s="291">
        <f t="shared" ca="1" si="3"/>
        <v>0.31813453609946668</v>
      </c>
      <c r="U23" s="291">
        <f t="shared" ca="1" si="4"/>
        <v>0.31813453609946668</v>
      </c>
      <c r="V23" s="291">
        <f t="shared" ca="1" si="2"/>
        <v>0.31813453609946668</v>
      </c>
      <c r="W23" s="291">
        <f t="shared" ca="1" si="2"/>
        <v>0.15906726804973334</v>
      </c>
      <c r="X23" s="291">
        <f t="shared" ca="1" si="2"/>
        <v>0</v>
      </c>
      <c r="Y23" s="291">
        <f t="shared" ca="1" si="2"/>
        <v>0</v>
      </c>
      <c r="Z23" s="291">
        <f t="shared" ca="1" si="2"/>
        <v>0</v>
      </c>
      <c r="AA23" s="291">
        <f t="shared" ca="1" si="2"/>
        <v>0</v>
      </c>
      <c r="AB23" s="291">
        <f t="shared" ca="1" si="2"/>
        <v>0</v>
      </c>
      <c r="AC23" s="291">
        <f t="shared" ca="1" si="2"/>
        <v>0</v>
      </c>
      <c r="AD23" s="291">
        <f t="shared" ca="1" si="2"/>
        <v>0</v>
      </c>
      <c r="AE23" s="291">
        <f t="shared" ca="1" si="2"/>
        <v>0</v>
      </c>
      <c r="AF23" s="291">
        <f t="shared" ca="1" si="2"/>
        <v>0</v>
      </c>
      <c r="AG23" s="291">
        <f t="shared" ca="1" si="2"/>
        <v>0</v>
      </c>
      <c r="AH23" s="291">
        <f t="shared" ca="1" si="2"/>
        <v>0</v>
      </c>
      <c r="AI23" s="291">
        <f t="shared" ca="1" si="2"/>
        <v>0</v>
      </c>
      <c r="AJ23" s="291">
        <f t="shared" ca="1" si="2"/>
        <v>0</v>
      </c>
      <c r="AK23" s="291">
        <f t="shared" ca="1" si="2"/>
        <v>0</v>
      </c>
      <c r="AL23" s="291">
        <f t="shared" ca="1" si="2"/>
        <v>0</v>
      </c>
      <c r="AM23" s="291">
        <f t="shared" ca="1" si="2"/>
        <v>0</v>
      </c>
      <c r="AN23" s="291">
        <f t="shared" ca="1" si="2"/>
        <v>0</v>
      </c>
      <c r="AO23" s="291">
        <f t="shared" ca="1" si="2"/>
        <v>0</v>
      </c>
      <c r="AP23" s="291">
        <f t="shared" ca="1" si="2"/>
        <v>0</v>
      </c>
      <c r="AQ23" s="291">
        <f t="shared" ca="1" si="2"/>
        <v>0</v>
      </c>
      <c r="AR23" s="291">
        <f t="shared" ca="1" si="2"/>
        <v>0</v>
      </c>
    </row>
    <row r="24" spans="4:44" x14ac:dyDescent="0.35">
      <c r="D24" s="58">
        <v>5</v>
      </c>
      <c r="E24" s="291">
        <f t="shared" ca="1" si="3"/>
        <v>0</v>
      </c>
      <c r="F24" s="291">
        <f t="shared" ca="1" si="3"/>
        <v>0</v>
      </c>
      <c r="G24" s="291">
        <f t="shared" ca="1" si="3"/>
        <v>0</v>
      </c>
      <c r="H24" s="291">
        <f t="shared" ca="1" si="3"/>
        <v>0</v>
      </c>
      <c r="I24" s="291">
        <f t="shared" ca="1" si="3"/>
        <v>0.17130321174586668</v>
      </c>
      <c r="J24" s="291">
        <f t="shared" ca="1" si="3"/>
        <v>0.34260642349173337</v>
      </c>
      <c r="K24" s="291">
        <f t="shared" ca="1" si="3"/>
        <v>0.34260642349173337</v>
      </c>
      <c r="L24" s="291">
        <f t="shared" ca="1" si="3"/>
        <v>0.34260642349173337</v>
      </c>
      <c r="M24" s="291">
        <f t="shared" ca="1" si="3"/>
        <v>0.34260642349173337</v>
      </c>
      <c r="N24" s="291">
        <f t="shared" ca="1" si="3"/>
        <v>0.34260642349173337</v>
      </c>
      <c r="O24" s="291">
        <f t="shared" ca="1" si="3"/>
        <v>0.34260642349173337</v>
      </c>
      <c r="P24" s="291">
        <f t="shared" ca="1" si="3"/>
        <v>0.34260642349173337</v>
      </c>
      <c r="Q24" s="291">
        <f t="shared" ca="1" si="3"/>
        <v>0.34260642349173337</v>
      </c>
      <c r="R24" s="291">
        <f t="shared" ca="1" si="3"/>
        <v>0.34260642349173337</v>
      </c>
      <c r="S24" s="291">
        <f t="shared" ca="1" si="3"/>
        <v>0.34260642349173337</v>
      </c>
      <c r="T24" s="291">
        <f t="shared" ca="1" si="3"/>
        <v>0.34260642349173337</v>
      </c>
      <c r="U24" s="291">
        <f t="shared" ca="1" si="4"/>
        <v>0.34260642349173337</v>
      </c>
      <c r="V24" s="291">
        <f t="shared" ca="1" si="2"/>
        <v>0.34260642349173337</v>
      </c>
      <c r="W24" s="291">
        <f t="shared" ca="1" si="2"/>
        <v>0.34260642349173337</v>
      </c>
      <c r="X24" s="291">
        <f t="shared" ca="1" si="2"/>
        <v>0.17130321174586668</v>
      </c>
      <c r="Y24" s="291">
        <f t="shared" ca="1" si="2"/>
        <v>0</v>
      </c>
      <c r="Z24" s="291">
        <f t="shared" ca="1" si="2"/>
        <v>0</v>
      </c>
      <c r="AA24" s="291">
        <f t="shared" ca="1" si="2"/>
        <v>0</v>
      </c>
      <c r="AB24" s="291">
        <f t="shared" ca="1" si="2"/>
        <v>0</v>
      </c>
      <c r="AC24" s="291">
        <f t="shared" ca="1" si="2"/>
        <v>0</v>
      </c>
      <c r="AD24" s="291">
        <f t="shared" ca="1" si="2"/>
        <v>0</v>
      </c>
      <c r="AE24" s="291">
        <f t="shared" ca="1" si="2"/>
        <v>0</v>
      </c>
      <c r="AF24" s="291">
        <f t="shared" ca="1" si="2"/>
        <v>0</v>
      </c>
      <c r="AG24" s="291">
        <f t="shared" ca="1" si="2"/>
        <v>0</v>
      </c>
      <c r="AH24" s="291">
        <f t="shared" ca="1" si="2"/>
        <v>0</v>
      </c>
      <c r="AI24" s="291">
        <f t="shared" ca="1" si="2"/>
        <v>0</v>
      </c>
      <c r="AJ24" s="291">
        <f t="shared" ca="1" si="2"/>
        <v>0</v>
      </c>
      <c r="AK24" s="291">
        <f t="shared" ca="1" si="2"/>
        <v>0</v>
      </c>
      <c r="AL24" s="291">
        <f t="shared" ca="1" si="2"/>
        <v>0</v>
      </c>
      <c r="AM24" s="291">
        <f t="shared" ca="1" si="2"/>
        <v>0</v>
      </c>
      <c r="AN24" s="291">
        <f t="shared" ca="1" si="2"/>
        <v>0</v>
      </c>
      <c r="AO24" s="291">
        <f t="shared" ca="1" si="2"/>
        <v>0</v>
      </c>
      <c r="AP24" s="291">
        <f t="shared" ca="1" si="2"/>
        <v>0</v>
      </c>
      <c r="AQ24" s="291">
        <f t="shared" ca="1" si="2"/>
        <v>0</v>
      </c>
      <c r="AR24" s="291">
        <f t="shared" ca="1" si="2"/>
        <v>0</v>
      </c>
    </row>
    <row r="25" spans="4:44" x14ac:dyDescent="0.35">
      <c r="D25" s="58">
        <v>6</v>
      </c>
      <c r="E25" s="291">
        <f t="shared" ca="1" si="3"/>
        <v>0</v>
      </c>
      <c r="F25" s="291">
        <f t="shared" ca="1" si="3"/>
        <v>0</v>
      </c>
      <c r="G25" s="291">
        <f t="shared" ca="1" si="3"/>
        <v>0</v>
      </c>
      <c r="H25" s="291">
        <f t="shared" ca="1" si="3"/>
        <v>0</v>
      </c>
      <c r="I25" s="291">
        <f t="shared" ca="1" si="3"/>
        <v>0</v>
      </c>
      <c r="J25" s="291">
        <f t="shared" ca="1" si="3"/>
        <v>0.183539155442</v>
      </c>
      <c r="K25" s="291">
        <f t="shared" ca="1" si="3"/>
        <v>0.367078310884</v>
      </c>
      <c r="L25" s="291">
        <f t="shared" ca="1" si="3"/>
        <v>0.367078310884</v>
      </c>
      <c r="M25" s="291">
        <f t="shared" ca="1" si="3"/>
        <v>0.367078310884</v>
      </c>
      <c r="N25" s="291">
        <f t="shared" ca="1" si="3"/>
        <v>0.367078310884</v>
      </c>
      <c r="O25" s="291">
        <f t="shared" ca="1" si="3"/>
        <v>0.367078310884</v>
      </c>
      <c r="P25" s="291">
        <f t="shared" ca="1" si="3"/>
        <v>0.367078310884</v>
      </c>
      <c r="Q25" s="291">
        <f t="shared" ca="1" si="3"/>
        <v>0.367078310884</v>
      </c>
      <c r="R25" s="291">
        <f t="shared" ca="1" si="3"/>
        <v>0.367078310884</v>
      </c>
      <c r="S25" s="291">
        <f t="shared" ca="1" si="3"/>
        <v>0.367078310884</v>
      </c>
      <c r="T25" s="291">
        <f t="shared" ca="1" si="3"/>
        <v>0.367078310884</v>
      </c>
      <c r="U25" s="291">
        <f t="shared" ca="1" si="4"/>
        <v>0.367078310884</v>
      </c>
      <c r="V25" s="291">
        <f t="shared" ca="1" si="2"/>
        <v>0.367078310884</v>
      </c>
      <c r="W25" s="291">
        <f t="shared" ca="1" si="2"/>
        <v>0.367078310884</v>
      </c>
      <c r="X25" s="291">
        <f t="shared" ca="1" si="2"/>
        <v>0.367078310884</v>
      </c>
      <c r="Y25" s="291">
        <f t="shared" ca="1" si="2"/>
        <v>0.183539155442</v>
      </c>
      <c r="Z25" s="291">
        <f t="shared" ca="1" si="2"/>
        <v>0</v>
      </c>
      <c r="AA25" s="291">
        <f t="shared" ca="1" si="2"/>
        <v>0</v>
      </c>
      <c r="AB25" s="291">
        <f t="shared" ca="1" si="2"/>
        <v>0</v>
      </c>
      <c r="AC25" s="291">
        <f t="shared" ca="1" si="2"/>
        <v>0</v>
      </c>
      <c r="AD25" s="291">
        <f t="shared" ca="1" si="2"/>
        <v>0</v>
      </c>
      <c r="AE25" s="291">
        <f t="shared" ca="1" si="2"/>
        <v>0</v>
      </c>
      <c r="AF25" s="291">
        <f t="shared" ca="1" si="2"/>
        <v>0</v>
      </c>
      <c r="AG25" s="291">
        <f t="shared" ca="1" si="2"/>
        <v>0</v>
      </c>
      <c r="AH25" s="291">
        <f t="shared" ca="1" si="2"/>
        <v>0</v>
      </c>
      <c r="AI25" s="291">
        <f t="shared" ca="1" si="2"/>
        <v>0</v>
      </c>
      <c r="AJ25" s="291">
        <f t="shared" ca="1" si="2"/>
        <v>0</v>
      </c>
      <c r="AK25" s="291">
        <f t="shared" ca="1" si="2"/>
        <v>0</v>
      </c>
      <c r="AL25" s="291">
        <f t="shared" ca="1" si="2"/>
        <v>0</v>
      </c>
      <c r="AM25" s="291">
        <f t="shared" ca="1" si="2"/>
        <v>0</v>
      </c>
      <c r="AN25" s="291">
        <f t="shared" ca="1" si="2"/>
        <v>0</v>
      </c>
      <c r="AO25" s="291">
        <f t="shared" ca="1" si="2"/>
        <v>0</v>
      </c>
      <c r="AP25" s="291">
        <f t="shared" ca="1" si="2"/>
        <v>0</v>
      </c>
      <c r="AQ25" s="291">
        <f t="shared" ca="1" si="2"/>
        <v>0</v>
      </c>
      <c r="AR25" s="291">
        <f t="shared" ca="1" si="2"/>
        <v>0</v>
      </c>
    </row>
    <row r="26" spans="4:44" x14ac:dyDescent="0.35">
      <c r="D26" s="58">
        <v>7</v>
      </c>
      <c r="E26" s="291">
        <f t="shared" ca="1" si="3"/>
        <v>0</v>
      </c>
      <c r="F26" s="291">
        <f t="shared" ca="1" si="3"/>
        <v>0</v>
      </c>
      <c r="G26" s="291">
        <f t="shared" ca="1" si="3"/>
        <v>0</v>
      </c>
      <c r="H26" s="291">
        <f t="shared" ca="1" si="3"/>
        <v>0</v>
      </c>
      <c r="I26" s="291">
        <f t="shared" ca="1" si="3"/>
        <v>0</v>
      </c>
      <c r="J26" s="291">
        <f t="shared" ca="1" si="3"/>
        <v>0</v>
      </c>
      <c r="K26" s="291">
        <f t="shared" ca="1" si="3"/>
        <v>0.19577509913813337</v>
      </c>
      <c r="L26" s="291">
        <f t="shared" ca="1" si="3"/>
        <v>0.39155019827626675</v>
      </c>
      <c r="M26" s="291">
        <f t="shared" ca="1" si="3"/>
        <v>0.39155019827626675</v>
      </c>
      <c r="N26" s="291">
        <f t="shared" ca="1" si="3"/>
        <v>0.39155019827626675</v>
      </c>
      <c r="O26" s="291">
        <f t="shared" ca="1" si="3"/>
        <v>0.39155019827626675</v>
      </c>
      <c r="P26" s="291">
        <f t="shared" ca="1" si="3"/>
        <v>0.39155019827626675</v>
      </c>
      <c r="Q26" s="291">
        <f t="shared" ca="1" si="3"/>
        <v>0.39155019827626675</v>
      </c>
      <c r="R26" s="291">
        <f t="shared" ca="1" si="3"/>
        <v>0.39155019827626675</v>
      </c>
      <c r="S26" s="291">
        <f t="shared" ca="1" si="3"/>
        <v>0.39155019827626675</v>
      </c>
      <c r="T26" s="291">
        <f t="shared" ca="1" si="3"/>
        <v>0.39155019827626675</v>
      </c>
      <c r="U26" s="291">
        <f t="shared" ca="1" si="4"/>
        <v>0.39155019827626675</v>
      </c>
      <c r="V26" s="291">
        <f t="shared" ca="1" si="2"/>
        <v>0.39155019827626675</v>
      </c>
      <c r="W26" s="291">
        <f t="shared" ca="1" si="2"/>
        <v>0.39155019827626675</v>
      </c>
      <c r="X26" s="291">
        <f t="shared" ca="1" si="2"/>
        <v>0.39155019827626675</v>
      </c>
      <c r="Y26" s="291">
        <f t="shared" ca="1" si="2"/>
        <v>0.39155019827626675</v>
      </c>
      <c r="Z26" s="291">
        <f t="shared" ca="1" si="2"/>
        <v>0.19577509913813337</v>
      </c>
      <c r="AA26" s="291">
        <f t="shared" ca="1" si="2"/>
        <v>0</v>
      </c>
      <c r="AB26" s="291">
        <f t="shared" ca="1" si="2"/>
        <v>0</v>
      </c>
      <c r="AC26" s="291">
        <f t="shared" ca="1" si="2"/>
        <v>0</v>
      </c>
      <c r="AD26" s="291">
        <f t="shared" ca="1" si="2"/>
        <v>0</v>
      </c>
      <c r="AE26" s="291">
        <f t="shared" ca="1" si="2"/>
        <v>0</v>
      </c>
      <c r="AF26" s="291">
        <f t="shared" ca="1" si="2"/>
        <v>0</v>
      </c>
      <c r="AG26" s="291">
        <f t="shared" ca="1" si="2"/>
        <v>0</v>
      </c>
      <c r="AH26" s="291">
        <f t="shared" ca="1" si="2"/>
        <v>0</v>
      </c>
      <c r="AI26" s="291">
        <f t="shared" ca="1" si="2"/>
        <v>0</v>
      </c>
      <c r="AJ26" s="291">
        <f t="shared" ca="1" si="2"/>
        <v>0</v>
      </c>
      <c r="AK26" s="291">
        <f t="shared" ca="1" si="2"/>
        <v>0</v>
      </c>
      <c r="AL26" s="291">
        <f t="shared" ca="1" si="2"/>
        <v>0</v>
      </c>
      <c r="AM26" s="291">
        <f t="shared" ca="1" si="2"/>
        <v>0</v>
      </c>
      <c r="AN26" s="291">
        <f t="shared" ca="1" si="2"/>
        <v>0</v>
      </c>
      <c r="AO26" s="291">
        <f t="shared" ca="1" si="2"/>
        <v>0</v>
      </c>
      <c r="AP26" s="291">
        <f t="shared" ca="1" si="2"/>
        <v>0</v>
      </c>
      <c r="AQ26" s="291">
        <f t="shared" ca="1" si="2"/>
        <v>0</v>
      </c>
      <c r="AR26" s="291">
        <f t="shared" ca="1" si="2"/>
        <v>0</v>
      </c>
    </row>
    <row r="27" spans="4:44" x14ac:dyDescent="0.35">
      <c r="D27" s="58">
        <v>8</v>
      </c>
      <c r="E27" s="291">
        <f t="shared" ca="1" si="3"/>
        <v>0</v>
      </c>
      <c r="F27" s="291">
        <f t="shared" ca="1" si="3"/>
        <v>0</v>
      </c>
      <c r="G27" s="291">
        <f t="shared" ca="1" si="3"/>
        <v>0</v>
      </c>
      <c r="H27" s="291">
        <f t="shared" ca="1" si="3"/>
        <v>0</v>
      </c>
      <c r="I27" s="291">
        <f t="shared" ca="1" si="3"/>
        <v>0</v>
      </c>
      <c r="J27" s="291">
        <f t="shared" ca="1" si="3"/>
        <v>0</v>
      </c>
      <c r="K27" s="291">
        <f t="shared" ca="1" si="3"/>
        <v>0</v>
      </c>
      <c r="L27" s="291">
        <f t="shared" ca="1" si="3"/>
        <v>0.1101234932652</v>
      </c>
      <c r="M27" s="291">
        <f t="shared" ca="1" si="3"/>
        <v>0.22024698653040001</v>
      </c>
      <c r="N27" s="291">
        <f t="shared" ca="1" si="3"/>
        <v>0.22024698653040001</v>
      </c>
      <c r="O27" s="291">
        <f t="shared" ca="1" si="3"/>
        <v>0.22024698653040001</v>
      </c>
      <c r="P27" s="291">
        <f t="shared" ca="1" si="3"/>
        <v>0.22024698653040001</v>
      </c>
      <c r="Q27" s="291">
        <f t="shared" ca="1" si="3"/>
        <v>0.22024698653040001</v>
      </c>
      <c r="R27" s="291">
        <f t="shared" ca="1" si="3"/>
        <v>0.22024698653040001</v>
      </c>
      <c r="S27" s="291">
        <f t="shared" ca="1" si="3"/>
        <v>0.22024698653040001</v>
      </c>
      <c r="T27" s="291">
        <f t="shared" ca="1" si="3"/>
        <v>0.22024698653040001</v>
      </c>
      <c r="U27" s="291">
        <f t="shared" ca="1" si="4"/>
        <v>0.22024698653040001</v>
      </c>
      <c r="V27" s="291">
        <f t="shared" ca="1" si="2"/>
        <v>0.22024698653040001</v>
      </c>
      <c r="W27" s="291">
        <f t="shared" ca="1" si="2"/>
        <v>0.22024698653040001</v>
      </c>
      <c r="X27" s="291">
        <f t="shared" ca="1" si="2"/>
        <v>0.22024698653040001</v>
      </c>
      <c r="Y27" s="291">
        <f t="shared" ca="1" si="2"/>
        <v>0.22024698653040001</v>
      </c>
      <c r="Z27" s="291">
        <f t="shared" ca="1" si="2"/>
        <v>0.22024698653040001</v>
      </c>
      <c r="AA27" s="291">
        <f t="shared" ca="1" si="2"/>
        <v>0.1101234932652</v>
      </c>
      <c r="AB27" s="291">
        <f t="shared" ca="1" si="2"/>
        <v>0</v>
      </c>
      <c r="AC27" s="291">
        <f t="shared" ca="1" si="2"/>
        <v>0</v>
      </c>
      <c r="AD27" s="291">
        <f t="shared" ca="1" si="2"/>
        <v>0</v>
      </c>
      <c r="AE27" s="291">
        <f t="shared" ca="1" si="2"/>
        <v>0</v>
      </c>
      <c r="AF27" s="291">
        <f t="shared" ca="1" si="2"/>
        <v>0</v>
      </c>
      <c r="AG27" s="291">
        <f t="shared" ca="1" si="2"/>
        <v>0</v>
      </c>
      <c r="AH27" s="291">
        <f t="shared" ca="1" si="2"/>
        <v>0</v>
      </c>
      <c r="AI27" s="291">
        <f t="shared" ca="1" si="2"/>
        <v>0</v>
      </c>
      <c r="AJ27" s="291">
        <f t="shared" ca="1" si="2"/>
        <v>0</v>
      </c>
      <c r="AK27" s="291">
        <f t="shared" ca="1" si="2"/>
        <v>0</v>
      </c>
      <c r="AL27" s="291">
        <f t="shared" ca="1" si="2"/>
        <v>0</v>
      </c>
      <c r="AM27" s="291">
        <f t="shared" ca="1" si="2"/>
        <v>0</v>
      </c>
      <c r="AN27" s="291">
        <f t="shared" ca="1" si="2"/>
        <v>0</v>
      </c>
      <c r="AO27" s="291">
        <f t="shared" ca="1" si="2"/>
        <v>0</v>
      </c>
      <c r="AP27" s="291">
        <f t="shared" ca="1" si="2"/>
        <v>0</v>
      </c>
      <c r="AQ27" s="291">
        <f t="shared" ca="1" si="2"/>
        <v>0</v>
      </c>
      <c r="AR27" s="291">
        <f t="shared" ca="1" si="2"/>
        <v>0</v>
      </c>
    </row>
    <row r="28" spans="4:44" x14ac:dyDescent="0.35">
      <c r="D28" s="58">
        <v>9</v>
      </c>
      <c r="E28" s="291">
        <f t="shared" ca="1" si="3"/>
        <v>0</v>
      </c>
      <c r="F28" s="291">
        <f t="shared" ca="1" si="3"/>
        <v>0</v>
      </c>
      <c r="G28" s="291">
        <f t="shared" ca="1" si="3"/>
        <v>0</v>
      </c>
      <c r="H28" s="291">
        <f t="shared" ca="1" si="3"/>
        <v>0</v>
      </c>
      <c r="I28" s="291">
        <f t="shared" ca="1" si="3"/>
        <v>0</v>
      </c>
      <c r="J28" s="291">
        <f t="shared" ca="1" si="3"/>
        <v>0</v>
      </c>
      <c r="K28" s="291">
        <f t="shared" ca="1" si="3"/>
        <v>0</v>
      </c>
      <c r="L28" s="291">
        <f t="shared" ca="1" si="3"/>
        <v>0</v>
      </c>
      <c r="M28" s="291">
        <f t="shared" ca="1" si="3"/>
        <v>0</v>
      </c>
      <c r="N28" s="291">
        <f t="shared" ca="1" si="3"/>
        <v>0</v>
      </c>
      <c r="O28" s="291">
        <f t="shared" ca="1" si="3"/>
        <v>0</v>
      </c>
      <c r="P28" s="291">
        <f t="shared" ca="1" si="3"/>
        <v>0</v>
      </c>
      <c r="Q28" s="291">
        <f t="shared" ca="1" si="3"/>
        <v>0</v>
      </c>
      <c r="R28" s="291">
        <f t="shared" ca="1" si="3"/>
        <v>0</v>
      </c>
      <c r="S28" s="291">
        <f t="shared" ca="1" si="3"/>
        <v>0</v>
      </c>
      <c r="T28" s="291">
        <f t="shared" ca="1" si="3"/>
        <v>0</v>
      </c>
      <c r="U28" s="291">
        <f t="shared" ca="1" si="4"/>
        <v>0</v>
      </c>
      <c r="V28" s="291">
        <f t="shared" ca="1" si="2"/>
        <v>0</v>
      </c>
      <c r="W28" s="291">
        <f t="shared" ca="1" si="2"/>
        <v>0</v>
      </c>
      <c r="X28" s="291">
        <f t="shared" ca="1" si="2"/>
        <v>0</v>
      </c>
      <c r="Y28" s="291">
        <f t="shared" ca="1" si="2"/>
        <v>0</v>
      </c>
      <c r="Z28" s="291">
        <f t="shared" ca="1" si="2"/>
        <v>0</v>
      </c>
      <c r="AA28" s="291">
        <f t="shared" ca="1" si="2"/>
        <v>0</v>
      </c>
      <c r="AB28" s="291">
        <f t="shared" ca="1" si="2"/>
        <v>0</v>
      </c>
      <c r="AC28" s="291">
        <f t="shared" ca="1" si="2"/>
        <v>0</v>
      </c>
      <c r="AD28" s="291">
        <f t="shared" ca="1" si="2"/>
        <v>0</v>
      </c>
      <c r="AE28" s="291">
        <f t="shared" ca="1" si="2"/>
        <v>0</v>
      </c>
      <c r="AF28" s="291">
        <f t="shared" ca="1" si="2"/>
        <v>0</v>
      </c>
      <c r="AG28" s="291">
        <f t="shared" ca="1" si="2"/>
        <v>0</v>
      </c>
      <c r="AH28" s="291">
        <f t="shared" ca="1" si="2"/>
        <v>0</v>
      </c>
      <c r="AI28" s="291">
        <f t="shared" ca="1" si="2"/>
        <v>0</v>
      </c>
      <c r="AJ28" s="291">
        <f t="shared" ca="1" si="2"/>
        <v>0</v>
      </c>
      <c r="AK28" s="291">
        <f t="shared" ca="1" si="2"/>
        <v>0</v>
      </c>
      <c r="AL28" s="291">
        <f t="shared" ca="1" si="2"/>
        <v>0</v>
      </c>
      <c r="AM28" s="291">
        <f t="shared" ca="1" si="2"/>
        <v>0</v>
      </c>
      <c r="AN28" s="291">
        <f t="shared" ca="1" si="2"/>
        <v>0</v>
      </c>
      <c r="AO28" s="291">
        <f t="shared" ca="1" si="2"/>
        <v>0</v>
      </c>
      <c r="AP28" s="291">
        <f t="shared" ca="1" si="2"/>
        <v>0</v>
      </c>
      <c r="AQ28" s="291">
        <f t="shared" ca="1" si="2"/>
        <v>0</v>
      </c>
      <c r="AR28" s="291">
        <f t="shared" ca="1" si="2"/>
        <v>0</v>
      </c>
    </row>
    <row r="29" spans="4:44" x14ac:dyDescent="0.35">
      <c r="D29" s="58">
        <v>10</v>
      </c>
      <c r="E29" s="291">
        <f t="shared" ca="1" si="3"/>
        <v>0</v>
      </c>
      <c r="F29" s="291">
        <f t="shared" ca="1" si="3"/>
        <v>0</v>
      </c>
      <c r="G29" s="291">
        <f t="shared" ca="1" si="3"/>
        <v>0</v>
      </c>
      <c r="H29" s="291">
        <f t="shared" ca="1" si="3"/>
        <v>0</v>
      </c>
      <c r="I29" s="291">
        <f t="shared" ca="1" si="3"/>
        <v>0</v>
      </c>
      <c r="J29" s="291">
        <f t="shared" ca="1" si="3"/>
        <v>0</v>
      </c>
      <c r="K29" s="291">
        <f t="shared" ca="1" si="3"/>
        <v>0</v>
      </c>
      <c r="L29" s="291">
        <f t="shared" ca="1" si="3"/>
        <v>0</v>
      </c>
      <c r="M29" s="291">
        <f t="shared" ca="1" si="3"/>
        <v>0</v>
      </c>
      <c r="N29" s="291">
        <f t="shared" ca="1" si="3"/>
        <v>0</v>
      </c>
      <c r="O29" s="291">
        <f t="shared" ca="1" si="3"/>
        <v>0</v>
      </c>
      <c r="P29" s="291">
        <f t="shared" ca="1" si="3"/>
        <v>0</v>
      </c>
      <c r="Q29" s="291">
        <f t="shared" ca="1" si="3"/>
        <v>0</v>
      </c>
      <c r="R29" s="291">
        <f t="shared" ca="1" si="3"/>
        <v>0</v>
      </c>
      <c r="S29" s="291">
        <f t="shared" ca="1" si="3"/>
        <v>0</v>
      </c>
      <c r="T29" s="291">
        <f t="shared" ca="1" si="3"/>
        <v>0</v>
      </c>
      <c r="U29" s="291">
        <f t="shared" ca="1" si="4"/>
        <v>0</v>
      </c>
      <c r="V29" s="291">
        <f t="shared" ca="1" si="2"/>
        <v>0</v>
      </c>
      <c r="W29" s="291">
        <f t="shared" ca="1" si="2"/>
        <v>0</v>
      </c>
      <c r="X29" s="291">
        <f t="shared" ca="1" si="2"/>
        <v>0</v>
      </c>
      <c r="Y29" s="291">
        <f t="shared" ca="1" si="2"/>
        <v>0</v>
      </c>
      <c r="Z29" s="291">
        <f t="shared" ca="1" si="2"/>
        <v>0</v>
      </c>
      <c r="AA29" s="291">
        <f t="shared" ca="1" si="2"/>
        <v>0</v>
      </c>
      <c r="AB29" s="291">
        <f t="shared" ca="1" si="2"/>
        <v>0</v>
      </c>
      <c r="AC29" s="291">
        <f t="shared" ca="1" si="2"/>
        <v>0</v>
      </c>
      <c r="AD29" s="291">
        <f t="shared" ca="1" si="2"/>
        <v>0</v>
      </c>
      <c r="AE29" s="291">
        <f t="shared" ca="1" si="2"/>
        <v>0</v>
      </c>
      <c r="AF29" s="291">
        <f t="shared" ca="1" si="2"/>
        <v>0</v>
      </c>
      <c r="AG29" s="291">
        <f t="shared" ca="1" si="2"/>
        <v>0</v>
      </c>
      <c r="AH29" s="291">
        <f t="shared" ca="1" si="2"/>
        <v>0</v>
      </c>
      <c r="AI29" s="291">
        <f t="shared" ca="1" si="2"/>
        <v>0</v>
      </c>
      <c r="AJ29" s="291">
        <f t="shared" ca="1" si="2"/>
        <v>0</v>
      </c>
      <c r="AK29" s="291">
        <f t="shared" ca="1" si="2"/>
        <v>0</v>
      </c>
      <c r="AL29" s="291">
        <f t="shared" ca="1" si="2"/>
        <v>0</v>
      </c>
      <c r="AM29" s="291">
        <f t="shared" ca="1" si="2"/>
        <v>0</v>
      </c>
      <c r="AN29" s="291">
        <f t="shared" ca="1" si="2"/>
        <v>0</v>
      </c>
      <c r="AO29" s="291">
        <f t="shared" ca="1" si="2"/>
        <v>0</v>
      </c>
      <c r="AP29" s="291">
        <f t="shared" ca="1" si="2"/>
        <v>0</v>
      </c>
      <c r="AQ29" s="291">
        <f t="shared" ca="1" si="2"/>
        <v>0</v>
      </c>
      <c r="AR29" s="291">
        <f t="shared" ca="1" si="2"/>
        <v>0</v>
      </c>
    </row>
    <row r="30" spans="4:44" x14ac:dyDescent="0.35">
      <c r="D30" s="58">
        <v>11</v>
      </c>
      <c r="E30" s="291">
        <f t="shared" ca="1" si="3"/>
        <v>0</v>
      </c>
      <c r="F30" s="291">
        <f t="shared" ca="1" si="3"/>
        <v>0</v>
      </c>
      <c r="G30" s="291">
        <f t="shared" ca="1" si="3"/>
        <v>0</v>
      </c>
      <c r="H30" s="291">
        <f t="shared" ca="1" si="3"/>
        <v>0</v>
      </c>
      <c r="I30" s="291">
        <f t="shared" ca="1" si="3"/>
        <v>0</v>
      </c>
      <c r="J30" s="291">
        <f t="shared" ca="1" si="3"/>
        <v>0</v>
      </c>
      <c r="K30" s="291">
        <f t="shared" ca="1" si="3"/>
        <v>0</v>
      </c>
      <c r="L30" s="291">
        <f t="shared" ca="1" si="3"/>
        <v>0</v>
      </c>
      <c r="M30" s="291">
        <f t="shared" ca="1" si="3"/>
        <v>0</v>
      </c>
      <c r="N30" s="291">
        <f t="shared" ca="1" si="3"/>
        <v>0</v>
      </c>
      <c r="O30" s="291">
        <f t="shared" ca="1" si="3"/>
        <v>0</v>
      </c>
      <c r="P30" s="291">
        <f t="shared" ca="1" si="3"/>
        <v>0</v>
      </c>
      <c r="Q30" s="291">
        <f t="shared" ca="1" si="3"/>
        <v>0</v>
      </c>
      <c r="R30" s="291">
        <f t="shared" ca="1" si="3"/>
        <v>0</v>
      </c>
      <c r="S30" s="291">
        <f t="shared" ca="1" si="3"/>
        <v>0</v>
      </c>
      <c r="T30" s="291">
        <f t="shared" ca="1" si="3"/>
        <v>0</v>
      </c>
      <c r="U30" s="291">
        <f t="shared" ca="1" si="4"/>
        <v>0</v>
      </c>
      <c r="V30" s="291">
        <f t="shared" ca="1" si="2"/>
        <v>0</v>
      </c>
      <c r="W30" s="291">
        <f t="shared" ca="1" si="2"/>
        <v>0</v>
      </c>
      <c r="X30" s="291">
        <f t="shared" ca="1" si="2"/>
        <v>0</v>
      </c>
      <c r="Y30" s="291">
        <f t="shared" ca="1" si="2"/>
        <v>0</v>
      </c>
      <c r="Z30" s="291">
        <f t="shared" ca="1" si="2"/>
        <v>0</v>
      </c>
      <c r="AA30" s="291">
        <f t="shared" ca="1" si="2"/>
        <v>0</v>
      </c>
      <c r="AB30" s="291">
        <f t="shared" ca="1" si="2"/>
        <v>0</v>
      </c>
      <c r="AC30" s="291">
        <f t="shared" ca="1" si="2"/>
        <v>0</v>
      </c>
      <c r="AD30" s="291">
        <f t="shared" ca="1" si="2"/>
        <v>0</v>
      </c>
      <c r="AE30" s="291">
        <f t="shared" ca="1" si="2"/>
        <v>0</v>
      </c>
      <c r="AF30" s="291">
        <f t="shared" ca="1" si="2"/>
        <v>0</v>
      </c>
      <c r="AG30" s="291">
        <f t="shared" ca="1" si="2"/>
        <v>0</v>
      </c>
      <c r="AH30" s="291">
        <f t="shared" ca="1" si="2"/>
        <v>0</v>
      </c>
      <c r="AI30" s="291">
        <f t="shared" ca="1" si="2"/>
        <v>0</v>
      </c>
      <c r="AJ30" s="291">
        <f t="shared" ca="1" si="2"/>
        <v>0</v>
      </c>
      <c r="AK30" s="291">
        <f t="shared" ca="1" si="2"/>
        <v>0</v>
      </c>
      <c r="AL30" s="291">
        <f t="shared" ca="1" si="2"/>
        <v>0</v>
      </c>
      <c r="AM30" s="291">
        <f t="shared" ca="1" si="2"/>
        <v>0</v>
      </c>
      <c r="AN30" s="291">
        <f t="shared" ca="1" si="2"/>
        <v>0</v>
      </c>
      <c r="AO30" s="291">
        <f t="shared" ca="1" si="2"/>
        <v>0</v>
      </c>
      <c r="AP30" s="291">
        <f t="shared" ca="1" si="2"/>
        <v>0</v>
      </c>
      <c r="AQ30" s="291">
        <f t="shared" ca="1" si="2"/>
        <v>0</v>
      </c>
      <c r="AR30" s="291">
        <f t="shared" ca="1" si="2"/>
        <v>0</v>
      </c>
    </row>
    <row r="31" spans="4:44" x14ac:dyDescent="0.35">
      <c r="D31" s="58">
        <v>12</v>
      </c>
      <c r="E31" s="291">
        <f t="shared" ca="1" si="3"/>
        <v>0</v>
      </c>
      <c r="F31" s="291">
        <f t="shared" ca="1" si="3"/>
        <v>0</v>
      </c>
      <c r="G31" s="291">
        <f t="shared" ca="1" si="3"/>
        <v>0</v>
      </c>
      <c r="H31" s="291">
        <f t="shared" ca="1" si="3"/>
        <v>0</v>
      </c>
      <c r="I31" s="291">
        <f t="shared" ca="1" si="3"/>
        <v>0</v>
      </c>
      <c r="J31" s="291">
        <f t="shared" ca="1" si="3"/>
        <v>0</v>
      </c>
      <c r="K31" s="291">
        <f t="shared" ca="1" si="3"/>
        <v>0</v>
      </c>
      <c r="L31" s="291">
        <f t="shared" ca="1" si="3"/>
        <v>0</v>
      </c>
      <c r="M31" s="291">
        <f t="shared" ca="1" si="3"/>
        <v>0</v>
      </c>
      <c r="N31" s="291">
        <f t="shared" ca="1" si="3"/>
        <v>0</v>
      </c>
      <c r="O31" s="291">
        <f t="shared" ca="1" si="3"/>
        <v>0</v>
      </c>
      <c r="P31" s="291">
        <f t="shared" ca="1" si="3"/>
        <v>0</v>
      </c>
      <c r="Q31" s="291">
        <f t="shared" ca="1" si="3"/>
        <v>0</v>
      </c>
      <c r="R31" s="291">
        <f t="shared" ca="1" si="3"/>
        <v>0</v>
      </c>
      <c r="S31" s="291">
        <f t="shared" ca="1" si="3"/>
        <v>0</v>
      </c>
      <c r="T31" s="291">
        <f t="shared" ca="1" si="3"/>
        <v>0</v>
      </c>
      <c r="U31" s="291">
        <f t="shared" ca="1" si="4"/>
        <v>0</v>
      </c>
      <c r="V31" s="291">
        <f t="shared" ca="1" si="2"/>
        <v>0</v>
      </c>
      <c r="W31" s="291">
        <f t="shared" ca="1" si="2"/>
        <v>0</v>
      </c>
      <c r="X31" s="291">
        <f t="shared" ref="X31:AR31" ca="1" si="5">IF(X$19&lt;$D31,0,IF(X$19=$D31,(OFFSET($D$8,0,OFFSET($D$19,$D31,0)))*$E$14/2,IF(AND(X$19&gt;$D31,(X$19-$D31+1)&lt;=$E$13),(OFFSET($D$8,0,OFFSET($D$19,$D31,0)))*$E$14,IF((X$19-$D31+1)=$E$13+1,(OFFSET($D$8,0,OFFSET($D$19,$D31,0)))*$E$14/2,IF(X$19&gt;($E$13+1),0,0)))))</f>
        <v>0</v>
      </c>
      <c r="Y31" s="291">
        <f t="shared" ca="1" si="5"/>
        <v>0</v>
      </c>
      <c r="Z31" s="291">
        <f t="shared" ca="1" si="5"/>
        <v>0</v>
      </c>
      <c r="AA31" s="291">
        <f t="shared" ca="1" si="5"/>
        <v>0</v>
      </c>
      <c r="AB31" s="291">
        <f t="shared" ca="1" si="5"/>
        <v>0</v>
      </c>
      <c r="AC31" s="291">
        <f t="shared" ca="1" si="5"/>
        <v>0</v>
      </c>
      <c r="AD31" s="291">
        <f t="shared" ca="1" si="5"/>
        <v>0</v>
      </c>
      <c r="AE31" s="291">
        <f t="shared" ca="1" si="5"/>
        <v>0</v>
      </c>
      <c r="AF31" s="291">
        <f t="shared" ca="1" si="5"/>
        <v>0</v>
      </c>
      <c r="AG31" s="291">
        <f t="shared" ca="1" si="5"/>
        <v>0</v>
      </c>
      <c r="AH31" s="291">
        <f t="shared" ca="1" si="5"/>
        <v>0</v>
      </c>
      <c r="AI31" s="291">
        <f t="shared" ca="1" si="5"/>
        <v>0</v>
      </c>
      <c r="AJ31" s="291">
        <f t="shared" ca="1" si="5"/>
        <v>0</v>
      </c>
      <c r="AK31" s="291">
        <f t="shared" ca="1" si="5"/>
        <v>0</v>
      </c>
      <c r="AL31" s="291">
        <f t="shared" ca="1" si="5"/>
        <v>0</v>
      </c>
      <c r="AM31" s="291">
        <f t="shared" ca="1" si="5"/>
        <v>0</v>
      </c>
      <c r="AN31" s="291">
        <f t="shared" ca="1" si="5"/>
        <v>0</v>
      </c>
      <c r="AO31" s="291">
        <f t="shared" ca="1" si="5"/>
        <v>0</v>
      </c>
      <c r="AP31" s="291">
        <f t="shared" ca="1" si="5"/>
        <v>0</v>
      </c>
      <c r="AQ31" s="291">
        <f t="shared" ca="1" si="5"/>
        <v>0</v>
      </c>
      <c r="AR31" s="291">
        <f t="shared" ca="1" si="5"/>
        <v>0</v>
      </c>
    </row>
    <row r="32" spans="4:44" x14ac:dyDescent="0.35">
      <c r="D32" s="58">
        <v>13</v>
      </c>
      <c r="E32" s="291">
        <f t="shared" ca="1" si="3"/>
        <v>0</v>
      </c>
      <c r="F32" s="291">
        <f t="shared" ca="1" si="3"/>
        <v>0</v>
      </c>
      <c r="G32" s="291">
        <f t="shared" ca="1" si="3"/>
        <v>0</v>
      </c>
      <c r="H32" s="291">
        <f t="shared" ca="1" si="3"/>
        <v>0</v>
      </c>
      <c r="I32" s="291">
        <f t="shared" ca="1" si="3"/>
        <v>0</v>
      </c>
      <c r="J32" s="291">
        <f t="shared" ca="1" si="3"/>
        <v>0</v>
      </c>
      <c r="K32" s="291">
        <f t="shared" ca="1" si="3"/>
        <v>0</v>
      </c>
      <c r="L32" s="291">
        <f t="shared" ca="1" si="3"/>
        <v>0</v>
      </c>
      <c r="M32" s="291">
        <f t="shared" ca="1" si="3"/>
        <v>0</v>
      </c>
      <c r="N32" s="291">
        <f t="shared" ca="1" si="3"/>
        <v>0</v>
      </c>
      <c r="O32" s="291">
        <f t="shared" ca="1" si="3"/>
        <v>0</v>
      </c>
      <c r="P32" s="291">
        <f t="shared" ca="1" si="3"/>
        <v>0</v>
      </c>
      <c r="Q32" s="291">
        <f t="shared" ca="1" si="3"/>
        <v>0</v>
      </c>
      <c r="R32" s="291">
        <f t="shared" ca="1" si="3"/>
        <v>0</v>
      </c>
      <c r="S32" s="291">
        <f t="shared" ca="1" si="3"/>
        <v>0</v>
      </c>
      <c r="T32" s="291">
        <f t="shared" ca="1" si="3"/>
        <v>0</v>
      </c>
      <c r="U32" s="291">
        <f t="shared" ca="1" si="4"/>
        <v>0</v>
      </c>
      <c r="V32" s="291">
        <f t="shared" ref="V32:AR47" ca="1" si="6">IF(V$19&lt;$D32,0,IF(V$19=$D32,(OFFSET($D$8,0,OFFSET($D$19,$D32,0)))*$E$14/2,IF(AND(V$19&gt;$D32,(V$19-$D32+1)&lt;=$E$13),(OFFSET($D$8,0,OFFSET($D$19,$D32,0)))*$E$14,IF((V$19-$D32+1)=$E$13+1,(OFFSET($D$8,0,OFFSET($D$19,$D32,0)))*$E$14/2,IF(V$19&gt;($E$13+1),0,0)))))</f>
        <v>0</v>
      </c>
      <c r="W32" s="291">
        <f t="shared" ca="1" si="6"/>
        <v>0</v>
      </c>
      <c r="X32" s="291">
        <f t="shared" ca="1" si="6"/>
        <v>0</v>
      </c>
      <c r="Y32" s="291">
        <f t="shared" ca="1" si="6"/>
        <v>0</v>
      </c>
      <c r="Z32" s="291">
        <f t="shared" ca="1" si="6"/>
        <v>0</v>
      </c>
      <c r="AA32" s="291">
        <f t="shared" ca="1" si="6"/>
        <v>0</v>
      </c>
      <c r="AB32" s="291">
        <f t="shared" ca="1" si="6"/>
        <v>0</v>
      </c>
      <c r="AC32" s="291">
        <f t="shared" ca="1" si="6"/>
        <v>0</v>
      </c>
      <c r="AD32" s="291">
        <f t="shared" ca="1" si="6"/>
        <v>0</v>
      </c>
      <c r="AE32" s="291">
        <f t="shared" ca="1" si="6"/>
        <v>0</v>
      </c>
      <c r="AF32" s="291">
        <f t="shared" ca="1" si="6"/>
        <v>0</v>
      </c>
      <c r="AG32" s="291">
        <f t="shared" ca="1" si="6"/>
        <v>0</v>
      </c>
      <c r="AH32" s="291">
        <f t="shared" ca="1" si="6"/>
        <v>0</v>
      </c>
      <c r="AI32" s="291">
        <f t="shared" ca="1" si="6"/>
        <v>0</v>
      </c>
      <c r="AJ32" s="291">
        <f t="shared" ca="1" si="6"/>
        <v>0</v>
      </c>
      <c r="AK32" s="291">
        <f t="shared" ca="1" si="6"/>
        <v>0</v>
      </c>
      <c r="AL32" s="291">
        <f t="shared" ca="1" si="6"/>
        <v>0</v>
      </c>
      <c r="AM32" s="291">
        <f t="shared" ca="1" si="6"/>
        <v>0</v>
      </c>
      <c r="AN32" s="291">
        <f t="shared" ca="1" si="6"/>
        <v>0</v>
      </c>
      <c r="AO32" s="291">
        <f t="shared" ca="1" si="6"/>
        <v>0</v>
      </c>
      <c r="AP32" s="291">
        <f t="shared" ca="1" si="6"/>
        <v>0</v>
      </c>
      <c r="AQ32" s="291">
        <f t="shared" ca="1" si="6"/>
        <v>0</v>
      </c>
      <c r="AR32" s="291">
        <f t="shared" ca="1" si="6"/>
        <v>0</v>
      </c>
    </row>
    <row r="33" spans="4:44" x14ac:dyDescent="0.35">
      <c r="D33" s="58">
        <v>14</v>
      </c>
      <c r="E33" s="291">
        <f t="shared" ca="1" si="3"/>
        <v>0</v>
      </c>
      <c r="F33" s="291">
        <f t="shared" ca="1" si="3"/>
        <v>0</v>
      </c>
      <c r="G33" s="291">
        <f t="shared" ca="1" si="3"/>
        <v>0</v>
      </c>
      <c r="H33" s="291">
        <f t="shared" ca="1" si="3"/>
        <v>0</v>
      </c>
      <c r="I33" s="291">
        <f t="shared" ca="1" si="3"/>
        <v>0</v>
      </c>
      <c r="J33" s="291">
        <f t="shared" ca="1" si="3"/>
        <v>0</v>
      </c>
      <c r="K33" s="291">
        <f t="shared" ca="1" si="3"/>
        <v>0</v>
      </c>
      <c r="L33" s="291">
        <f t="shared" ca="1" si="3"/>
        <v>0</v>
      </c>
      <c r="M33" s="291">
        <f t="shared" ca="1" si="3"/>
        <v>0</v>
      </c>
      <c r="N33" s="291">
        <f t="shared" ca="1" si="3"/>
        <v>0</v>
      </c>
      <c r="O33" s="291">
        <f t="shared" ca="1" si="3"/>
        <v>0</v>
      </c>
      <c r="P33" s="291">
        <f t="shared" ca="1" si="3"/>
        <v>0</v>
      </c>
      <c r="Q33" s="291">
        <f t="shared" ca="1" si="3"/>
        <v>0</v>
      </c>
      <c r="R33" s="291">
        <f t="shared" ca="1" si="3"/>
        <v>0</v>
      </c>
      <c r="S33" s="291">
        <f t="shared" ca="1" si="3"/>
        <v>0</v>
      </c>
      <c r="T33" s="291">
        <f t="shared" ca="1" si="3"/>
        <v>0</v>
      </c>
      <c r="U33" s="291">
        <f t="shared" ca="1" si="4"/>
        <v>0</v>
      </c>
      <c r="V33" s="291">
        <f t="shared" ca="1" si="6"/>
        <v>0</v>
      </c>
      <c r="W33" s="291">
        <f t="shared" ca="1" si="6"/>
        <v>0</v>
      </c>
      <c r="X33" s="291">
        <f t="shared" ca="1" si="6"/>
        <v>0</v>
      </c>
      <c r="Y33" s="291">
        <f t="shared" ca="1" si="6"/>
        <v>0</v>
      </c>
      <c r="Z33" s="291">
        <f t="shared" ca="1" si="6"/>
        <v>0</v>
      </c>
      <c r="AA33" s="291">
        <f t="shared" ca="1" si="6"/>
        <v>0</v>
      </c>
      <c r="AB33" s="291">
        <f t="shared" ca="1" si="6"/>
        <v>0</v>
      </c>
      <c r="AC33" s="291">
        <f t="shared" ca="1" si="6"/>
        <v>0</v>
      </c>
      <c r="AD33" s="291">
        <f t="shared" ca="1" si="6"/>
        <v>0</v>
      </c>
      <c r="AE33" s="291">
        <f t="shared" ca="1" si="6"/>
        <v>0</v>
      </c>
      <c r="AF33" s="291">
        <f t="shared" ca="1" si="6"/>
        <v>0</v>
      </c>
      <c r="AG33" s="291">
        <f t="shared" ca="1" si="6"/>
        <v>0</v>
      </c>
      <c r="AH33" s="291">
        <f t="shared" ca="1" si="6"/>
        <v>0</v>
      </c>
      <c r="AI33" s="291">
        <f t="shared" ca="1" si="6"/>
        <v>0</v>
      </c>
      <c r="AJ33" s="291">
        <f t="shared" ca="1" si="6"/>
        <v>0</v>
      </c>
      <c r="AK33" s="291">
        <f t="shared" ca="1" si="6"/>
        <v>0</v>
      </c>
      <c r="AL33" s="291">
        <f t="shared" ca="1" si="6"/>
        <v>0</v>
      </c>
      <c r="AM33" s="291">
        <f t="shared" ca="1" si="6"/>
        <v>0</v>
      </c>
      <c r="AN33" s="291">
        <f t="shared" ca="1" si="6"/>
        <v>0</v>
      </c>
      <c r="AO33" s="291">
        <f t="shared" ca="1" si="6"/>
        <v>0</v>
      </c>
      <c r="AP33" s="291">
        <f t="shared" ca="1" si="6"/>
        <v>0</v>
      </c>
      <c r="AQ33" s="291">
        <f t="shared" ca="1" si="6"/>
        <v>0</v>
      </c>
      <c r="AR33" s="291">
        <f t="shared" ca="1" si="6"/>
        <v>0</v>
      </c>
    </row>
    <row r="34" spans="4:44" x14ac:dyDescent="0.35">
      <c r="D34" s="58">
        <v>15</v>
      </c>
      <c r="E34" s="291">
        <f t="shared" ca="1" si="3"/>
        <v>0</v>
      </c>
      <c r="F34" s="291">
        <f t="shared" ca="1" si="3"/>
        <v>0</v>
      </c>
      <c r="G34" s="291">
        <f t="shared" ca="1" si="3"/>
        <v>0</v>
      </c>
      <c r="H34" s="291">
        <f t="shared" ca="1" si="3"/>
        <v>0</v>
      </c>
      <c r="I34" s="291">
        <f t="shared" ca="1" si="3"/>
        <v>0</v>
      </c>
      <c r="J34" s="291">
        <f t="shared" ca="1" si="3"/>
        <v>0</v>
      </c>
      <c r="K34" s="291">
        <f t="shared" ca="1" si="3"/>
        <v>0</v>
      </c>
      <c r="L34" s="291">
        <f t="shared" ca="1" si="3"/>
        <v>0</v>
      </c>
      <c r="M34" s="291">
        <f t="shared" ca="1" si="3"/>
        <v>0</v>
      </c>
      <c r="N34" s="291">
        <f t="shared" ca="1" si="3"/>
        <v>0</v>
      </c>
      <c r="O34" s="291">
        <f t="shared" ca="1" si="3"/>
        <v>0</v>
      </c>
      <c r="P34" s="291">
        <f t="shared" ca="1" si="3"/>
        <v>0</v>
      </c>
      <c r="Q34" s="291">
        <f t="shared" ca="1" si="3"/>
        <v>0</v>
      </c>
      <c r="R34" s="291">
        <f t="shared" ca="1" si="3"/>
        <v>0</v>
      </c>
      <c r="S34" s="291">
        <f t="shared" ca="1" si="3"/>
        <v>0</v>
      </c>
      <c r="T34" s="291">
        <f t="shared" ca="1" si="3"/>
        <v>0</v>
      </c>
      <c r="U34" s="291">
        <f t="shared" ca="1" si="4"/>
        <v>0</v>
      </c>
      <c r="V34" s="291">
        <f t="shared" ca="1" si="6"/>
        <v>0</v>
      </c>
      <c r="W34" s="291">
        <f t="shared" ca="1" si="6"/>
        <v>0</v>
      </c>
      <c r="X34" s="291">
        <f t="shared" ca="1" si="6"/>
        <v>0</v>
      </c>
      <c r="Y34" s="291">
        <f t="shared" ca="1" si="6"/>
        <v>0</v>
      </c>
      <c r="Z34" s="291">
        <f t="shared" ca="1" si="6"/>
        <v>0</v>
      </c>
      <c r="AA34" s="291">
        <f t="shared" ca="1" si="6"/>
        <v>0</v>
      </c>
      <c r="AB34" s="291">
        <f t="shared" ca="1" si="6"/>
        <v>0</v>
      </c>
      <c r="AC34" s="291">
        <f t="shared" ca="1" si="6"/>
        <v>0</v>
      </c>
      <c r="AD34" s="291">
        <f t="shared" ca="1" si="6"/>
        <v>0</v>
      </c>
      <c r="AE34" s="291">
        <f t="shared" ca="1" si="6"/>
        <v>0</v>
      </c>
      <c r="AF34" s="291">
        <f t="shared" ca="1" si="6"/>
        <v>0</v>
      </c>
      <c r="AG34" s="291">
        <f t="shared" ca="1" si="6"/>
        <v>0</v>
      </c>
      <c r="AH34" s="291">
        <f t="shared" ca="1" si="6"/>
        <v>0</v>
      </c>
      <c r="AI34" s="291">
        <f t="shared" ca="1" si="6"/>
        <v>0</v>
      </c>
      <c r="AJ34" s="291">
        <f t="shared" ca="1" si="6"/>
        <v>0</v>
      </c>
      <c r="AK34" s="291">
        <f t="shared" ca="1" si="6"/>
        <v>0</v>
      </c>
      <c r="AL34" s="291">
        <f t="shared" ca="1" si="6"/>
        <v>0</v>
      </c>
      <c r="AM34" s="291">
        <f t="shared" ca="1" si="6"/>
        <v>0</v>
      </c>
      <c r="AN34" s="291">
        <f t="shared" ca="1" si="6"/>
        <v>0</v>
      </c>
      <c r="AO34" s="291">
        <f t="shared" ca="1" si="6"/>
        <v>0</v>
      </c>
      <c r="AP34" s="291">
        <f t="shared" ca="1" si="6"/>
        <v>0</v>
      </c>
      <c r="AQ34" s="291">
        <f t="shared" ca="1" si="6"/>
        <v>0</v>
      </c>
      <c r="AR34" s="291">
        <f t="shared" ca="1" si="6"/>
        <v>0</v>
      </c>
    </row>
    <row r="35" spans="4:44" x14ac:dyDescent="0.35">
      <c r="D35" s="58">
        <v>16</v>
      </c>
      <c r="E35" s="291">
        <f t="shared" ca="1" si="3"/>
        <v>0</v>
      </c>
      <c r="F35" s="291">
        <f t="shared" ca="1" si="3"/>
        <v>0</v>
      </c>
      <c r="G35" s="291">
        <f t="shared" ca="1" si="3"/>
        <v>0</v>
      </c>
      <c r="H35" s="291">
        <f t="shared" ca="1" si="3"/>
        <v>0</v>
      </c>
      <c r="I35" s="291">
        <f t="shared" ca="1" si="3"/>
        <v>0</v>
      </c>
      <c r="J35" s="291">
        <f t="shared" ca="1" si="3"/>
        <v>0</v>
      </c>
      <c r="K35" s="291">
        <f t="shared" ca="1" si="3"/>
        <v>0</v>
      </c>
      <c r="L35" s="291">
        <f t="shared" ca="1" si="3"/>
        <v>0</v>
      </c>
      <c r="M35" s="291">
        <f t="shared" ca="1" si="3"/>
        <v>0</v>
      </c>
      <c r="N35" s="291">
        <f t="shared" ca="1" si="3"/>
        <v>0</v>
      </c>
      <c r="O35" s="291">
        <f t="shared" ca="1" si="3"/>
        <v>0</v>
      </c>
      <c r="P35" s="291">
        <f t="shared" ca="1" si="3"/>
        <v>0</v>
      </c>
      <c r="Q35" s="291">
        <f t="shared" ca="1" si="3"/>
        <v>0</v>
      </c>
      <c r="R35" s="291">
        <f t="shared" ca="1" si="3"/>
        <v>0</v>
      </c>
      <c r="S35" s="291">
        <f t="shared" ca="1" si="3"/>
        <v>0</v>
      </c>
      <c r="T35" s="291">
        <f t="shared" ca="1" si="3"/>
        <v>0</v>
      </c>
      <c r="U35" s="291">
        <f t="shared" ca="1" si="4"/>
        <v>0</v>
      </c>
      <c r="V35" s="291">
        <f t="shared" ca="1" si="6"/>
        <v>0</v>
      </c>
      <c r="W35" s="291">
        <f t="shared" ca="1" si="6"/>
        <v>0</v>
      </c>
      <c r="X35" s="291">
        <f t="shared" ca="1" si="6"/>
        <v>0</v>
      </c>
      <c r="Y35" s="291">
        <f t="shared" ca="1" si="6"/>
        <v>0</v>
      </c>
      <c r="Z35" s="291">
        <f t="shared" ca="1" si="6"/>
        <v>0</v>
      </c>
      <c r="AA35" s="291">
        <f t="shared" ca="1" si="6"/>
        <v>0</v>
      </c>
      <c r="AB35" s="291">
        <f t="shared" ca="1" si="6"/>
        <v>0</v>
      </c>
      <c r="AC35" s="291">
        <f t="shared" ca="1" si="6"/>
        <v>0</v>
      </c>
      <c r="AD35" s="291">
        <f t="shared" ca="1" si="6"/>
        <v>0</v>
      </c>
      <c r="AE35" s="291">
        <f t="shared" ca="1" si="6"/>
        <v>0</v>
      </c>
      <c r="AF35" s="291">
        <f t="shared" ca="1" si="6"/>
        <v>0</v>
      </c>
      <c r="AG35" s="291">
        <f t="shared" ca="1" si="6"/>
        <v>0</v>
      </c>
      <c r="AH35" s="291">
        <f t="shared" ca="1" si="6"/>
        <v>0</v>
      </c>
      <c r="AI35" s="291">
        <f t="shared" ca="1" si="6"/>
        <v>0</v>
      </c>
      <c r="AJ35" s="291">
        <f t="shared" ca="1" si="6"/>
        <v>0</v>
      </c>
      <c r="AK35" s="291">
        <f t="shared" ca="1" si="6"/>
        <v>0</v>
      </c>
      <c r="AL35" s="291">
        <f t="shared" ca="1" si="6"/>
        <v>0</v>
      </c>
      <c r="AM35" s="291">
        <f t="shared" ca="1" si="6"/>
        <v>0</v>
      </c>
      <c r="AN35" s="291">
        <f t="shared" ca="1" si="6"/>
        <v>0</v>
      </c>
      <c r="AO35" s="291">
        <f t="shared" ca="1" si="6"/>
        <v>0</v>
      </c>
      <c r="AP35" s="291">
        <f t="shared" ca="1" si="6"/>
        <v>0</v>
      </c>
      <c r="AQ35" s="291">
        <f t="shared" ca="1" si="6"/>
        <v>0</v>
      </c>
      <c r="AR35" s="291">
        <f t="shared" ca="1" si="6"/>
        <v>0</v>
      </c>
    </row>
    <row r="36" spans="4:44" x14ac:dyDescent="0.35">
      <c r="D36" s="58">
        <v>17</v>
      </c>
      <c r="E36" s="291">
        <f t="shared" ca="1" si="3"/>
        <v>0</v>
      </c>
      <c r="F36" s="291">
        <f t="shared" ca="1" si="3"/>
        <v>0</v>
      </c>
      <c r="G36" s="291">
        <f t="shared" ca="1" si="3"/>
        <v>0</v>
      </c>
      <c r="H36" s="291">
        <f t="shared" ca="1" si="3"/>
        <v>0</v>
      </c>
      <c r="I36" s="291">
        <f t="shared" ca="1" si="3"/>
        <v>0</v>
      </c>
      <c r="J36" s="291">
        <f t="shared" ca="1" si="3"/>
        <v>0</v>
      </c>
      <c r="K36" s="291">
        <f t="shared" ca="1" si="3"/>
        <v>0</v>
      </c>
      <c r="L36" s="291">
        <f t="shared" ca="1" si="3"/>
        <v>0</v>
      </c>
      <c r="M36" s="291">
        <f t="shared" ca="1" si="3"/>
        <v>0</v>
      </c>
      <c r="N36" s="291">
        <f t="shared" ca="1" si="3"/>
        <v>0</v>
      </c>
      <c r="O36" s="291">
        <f t="shared" ca="1" si="3"/>
        <v>0</v>
      </c>
      <c r="P36" s="291">
        <f t="shared" ca="1" si="3"/>
        <v>0</v>
      </c>
      <c r="Q36" s="291">
        <f t="shared" ca="1" si="3"/>
        <v>0</v>
      </c>
      <c r="R36" s="291">
        <f t="shared" ca="1" si="3"/>
        <v>0</v>
      </c>
      <c r="S36" s="291">
        <f t="shared" ca="1" si="3"/>
        <v>0</v>
      </c>
      <c r="T36" s="291">
        <f t="shared" ref="T36:AI51" ca="1" si="7">IF(T$19&lt;$D36,0,IF(T$19=$D36,(OFFSET($D$8,0,OFFSET($D$19,$D36,0)))*$E$14/2,IF(AND(T$19&gt;$D36,(T$19-$D36+1)&lt;=$E$13),(OFFSET($D$8,0,OFFSET($D$19,$D36,0)))*$E$14,IF((T$19-$D36+1)=$E$13+1,(OFFSET($D$8,0,OFFSET($D$19,$D36,0)))*$E$14/2,IF(T$19&gt;($E$13+1),0,0)))))</f>
        <v>0</v>
      </c>
      <c r="U36" s="291">
        <f t="shared" ca="1" si="7"/>
        <v>0</v>
      </c>
      <c r="V36" s="291">
        <f t="shared" ca="1" si="7"/>
        <v>0</v>
      </c>
      <c r="W36" s="291">
        <f t="shared" ca="1" si="7"/>
        <v>0</v>
      </c>
      <c r="X36" s="291">
        <f t="shared" ca="1" si="7"/>
        <v>0</v>
      </c>
      <c r="Y36" s="291">
        <f t="shared" ca="1" si="7"/>
        <v>0</v>
      </c>
      <c r="Z36" s="291">
        <f t="shared" ca="1" si="7"/>
        <v>0</v>
      </c>
      <c r="AA36" s="291">
        <f t="shared" ca="1" si="7"/>
        <v>0</v>
      </c>
      <c r="AB36" s="291">
        <f t="shared" ca="1" si="7"/>
        <v>0</v>
      </c>
      <c r="AC36" s="291">
        <f t="shared" ca="1" si="7"/>
        <v>0</v>
      </c>
      <c r="AD36" s="291">
        <f t="shared" ca="1" si="7"/>
        <v>0</v>
      </c>
      <c r="AE36" s="291">
        <f t="shared" ca="1" si="7"/>
        <v>0</v>
      </c>
      <c r="AF36" s="291">
        <f t="shared" ca="1" si="7"/>
        <v>0</v>
      </c>
      <c r="AG36" s="291">
        <f t="shared" ca="1" si="7"/>
        <v>0</v>
      </c>
      <c r="AH36" s="291">
        <f t="shared" ca="1" si="7"/>
        <v>0</v>
      </c>
      <c r="AI36" s="291">
        <f t="shared" ca="1" si="7"/>
        <v>0</v>
      </c>
      <c r="AJ36" s="291">
        <f t="shared" ca="1" si="6"/>
        <v>0</v>
      </c>
      <c r="AK36" s="291">
        <f t="shared" ca="1" si="6"/>
        <v>0</v>
      </c>
      <c r="AL36" s="291">
        <f t="shared" ca="1" si="6"/>
        <v>0</v>
      </c>
      <c r="AM36" s="291">
        <f t="shared" ca="1" si="6"/>
        <v>0</v>
      </c>
      <c r="AN36" s="291">
        <f t="shared" ca="1" si="6"/>
        <v>0</v>
      </c>
      <c r="AO36" s="291">
        <f t="shared" ca="1" si="6"/>
        <v>0</v>
      </c>
      <c r="AP36" s="291">
        <f t="shared" ca="1" si="6"/>
        <v>0</v>
      </c>
      <c r="AQ36" s="291">
        <f t="shared" ca="1" si="6"/>
        <v>0</v>
      </c>
      <c r="AR36" s="291">
        <f t="shared" ca="1" si="6"/>
        <v>0</v>
      </c>
    </row>
    <row r="37" spans="4:44" x14ac:dyDescent="0.35">
      <c r="D37" s="58">
        <v>18</v>
      </c>
      <c r="E37" s="291">
        <f t="shared" ref="E37:T52" ca="1" si="8">IF(E$19&lt;$D37,0,IF(E$19=$D37,(OFFSET($D$8,0,OFFSET($D$19,$D37,0)))*$E$14/2,IF(AND(E$19&gt;$D37,(E$19-$D37+1)&lt;=$E$13),(OFFSET($D$8,0,OFFSET($D$19,$D37,0)))*$E$14,IF((E$19-$D37+1)=$E$13+1,(OFFSET($D$8,0,OFFSET($D$19,$D37,0)))*$E$14/2,IF(E$19&gt;($E$13+1),0,0)))))</f>
        <v>0</v>
      </c>
      <c r="F37" s="291">
        <f t="shared" ca="1" si="8"/>
        <v>0</v>
      </c>
      <c r="G37" s="291">
        <f t="shared" ca="1" si="8"/>
        <v>0</v>
      </c>
      <c r="H37" s="291">
        <f t="shared" ca="1" si="8"/>
        <v>0</v>
      </c>
      <c r="I37" s="291">
        <f t="shared" ca="1" si="8"/>
        <v>0</v>
      </c>
      <c r="J37" s="291">
        <f t="shared" ca="1" si="8"/>
        <v>0</v>
      </c>
      <c r="K37" s="291">
        <f t="shared" ca="1" si="8"/>
        <v>0</v>
      </c>
      <c r="L37" s="291">
        <f t="shared" ca="1" si="8"/>
        <v>0</v>
      </c>
      <c r="M37" s="291">
        <f t="shared" ca="1" si="8"/>
        <v>0</v>
      </c>
      <c r="N37" s="291">
        <f t="shared" ca="1" si="8"/>
        <v>0</v>
      </c>
      <c r="O37" s="291">
        <f t="shared" ca="1" si="8"/>
        <v>0</v>
      </c>
      <c r="P37" s="291">
        <f t="shared" ca="1" si="8"/>
        <v>0</v>
      </c>
      <c r="Q37" s="291">
        <f t="shared" ca="1" si="8"/>
        <v>0</v>
      </c>
      <c r="R37" s="291">
        <f t="shared" ca="1" si="8"/>
        <v>0</v>
      </c>
      <c r="S37" s="291">
        <f t="shared" ca="1" si="8"/>
        <v>0</v>
      </c>
      <c r="T37" s="291">
        <f t="shared" ca="1" si="8"/>
        <v>0</v>
      </c>
      <c r="U37" s="291">
        <f t="shared" ca="1" si="7"/>
        <v>0</v>
      </c>
      <c r="V37" s="291">
        <f t="shared" ca="1" si="7"/>
        <v>0</v>
      </c>
      <c r="W37" s="291">
        <f t="shared" ca="1" si="7"/>
        <v>0</v>
      </c>
      <c r="X37" s="291">
        <f t="shared" ca="1" si="7"/>
        <v>0</v>
      </c>
      <c r="Y37" s="291">
        <f t="shared" ca="1" si="7"/>
        <v>0</v>
      </c>
      <c r="Z37" s="291">
        <f t="shared" ca="1" si="7"/>
        <v>0</v>
      </c>
      <c r="AA37" s="291">
        <f t="shared" ca="1" si="7"/>
        <v>0</v>
      </c>
      <c r="AB37" s="291">
        <f t="shared" ca="1" si="7"/>
        <v>0</v>
      </c>
      <c r="AC37" s="291">
        <f t="shared" ca="1" si="7"/>
        <v>0</v>
      </c>
      <c r="AD37" s="291">
        <f t="shared" ca="1" si="7"/>
        <v>0</v>
      </c>
      <c r="AE37" s="291">
        <f t="shared" ca="1" si="7"/>
        <v>0</v>
      </c>
      <c r="AF37" s="291">
        <f t="shared" ca="1" si="7"/>
        <v>0</v>
      </c>
      <c r="AG37" s="291">
        <f t="shared" ca="1" si="7"/>
        <v>0</v>
      </c>
      <c r="AH37" s="291">
        <f t="shared" ca="1" si="7"/>
        <v>0</v>
      </c>
      <c r="AI37" s="291">
        <f t="shared" ca="1" si="7"/>
        <v>0</v>
      </c>
      <c r="AJ37" s="291">
        <f t="shared" ca="1" si="6"/>
        <v>0</v>
      </c>
      <c r="AK37" s="291">
        <f t="shared" ca="1" si="6"/>
        <v>0</v>
      </c>
      <c r="AL37" s="291">
        <f t="shared" ca="1" si="6"/>
        <v>0</v>
      </c>
      <c r="AM37" s="291">
        <f t="shared" ca="1" si="6"/>
        <v>0</v>
      </c>
      <c r="AN37" s="291">
        <f t="shared" ca="1" si="6"/>
        <v>0</v>
      </c>
      <c r="AO37" s="291">
        <f t="shared" ca="1" si="6"/>
        <v>0</v>
      </c>
      <c r="AP37" s="291">
        <f t="shared" ca="1" si="6"/>
        <v>0</v>
      </c>
      <c r="AQ37" s="291">
        <f t="shared" ca="1" si="6"/>
        <v>0</v>
      </c>
      <c r="AR37" s="291">
        <f t="shared" ca="1" si="6"/>
        <v>0</v>
      </c>
    </row>
    <row r="38" spans="4:44" x14ac:dyDescent="0.35">
      <c r="D38" s="58">
        <v>19</v>
      </c>
      <c r="E38" s="291">
        <f t="shared" ca="1" si="8"/>
        <v>0</v>
      </c>
      <c r="F38" s="291">
        <f t="shared" ca="1" si="8"/>
        <v>0</v>
      </c>
      <c r="G38" s="291">
        <f t="shared" ca="1" si="8"/>
        <v>0</v>
      </c>
      <c r="H38" s="291">
        <f t="shared" ca="1" si="8"/>
        <v>0</v>
      </c>
      <c r="I38" s="291">
        <f t="shared" ca="1" si="8"/>
        <v>0</v>
      </c>
      <c r="J38" s="291">
        <f t="shared" ca="1" si="8"/>
        <v>0</v>
      </c>
      <c r="K38" s="291">
        <f t="shared" ca="1" si="8"/>
        <v>0</v>
      </c>
      <c r="L38" s="291">
        <f t="shared" ca="1" si="8"/>
        <v>0</v>
      </c>
      <c r="M38" s="291">
        <f t="shared" ca="1" si="8"/>
        <v>0</v>
      </c>
      <c r="N38" s="291">
        <f t="shared" ca="1" si="8"/>
        <v>0</v>
      </c>
      <c r="O38" s="291">
        <f t="shared" ca="1" si="8"/>
        <v>0</v>
      </c>
      <c r="P38" s="291">
        <f t="shared" ca="1" si="8"/>
        <v>0</v>
      </c>
      <c r="Q38" s="291">
        <f t="shared" ca="1" si="8"/>
        <v>0</v>
      </c>
      <c r="R38" s="291">
        <f t="shared" ca="1" si="8"/>
        <v>0</v>
      </c>
      <c r="S38" s="291">
        <f t="shared" ca="1" si="8"/>
        <v>0</v>
      </c>
      <c r="T38" s="291">
        <f t="shared" ca="1" si="8"/>
        <v>0</v>
      </c>
      <c r="U38" s="291">
        <f t="shared" ca="1" si="7"/>
        <v>0</v>
      </c>
      <c r="V38" s="291">
        <f t="shared" ca="1" si="7"/>
        <v>0</v>
      </c>
      <c r="W38" s="291">
        <f t="shared" ca="1" si="7"/>
        <v>0</v>
      </c>
      <c r="X38" s="291">
        <f t="shared" ca="1" si="7"/>
        <v>0</v>
      </c>
      <c r="Y38" s="291">
        <f t="shared" ca="1" si="7"/>
        <v>0</v>
      </c>
      <c r="Z38" s="291">
        <f t="shared" ca="1" si="7"/>
        <v>0</v>
      </c>
      <c r="AA38" s="291">
        <f t="shared" ca="1" si="7"/>
        <v>0</v>
      </c>
      <c r="AB38" s="291">
        <f t="shared" ca="1" si="7"/>
        <v>0</v>
      </c>
      <c r="AC38" s="291">
        <f t="shared" ca="1" si="7"/>
        <v>0</v>
      </c>
      <c r="AD38" s="291">
        <f t="shared" ca="1" si="7"/>
        <v>0</v>
      </c>
      <c r="AE38" s="291">
        <f t="shared" ca="1" si="7"/>
        <v>0</v>
      </c>
      <c r="AF38" s="291">
        <f t="shared" ca="1" si="7"/>
        <v>0</v>
      </c>
      <c r="AG38" s="291">
        <f t="shared" ca="1" si="7"/>
        <v>0</v>
      </c>
      <c r="AH38" s="291">
        <f t="shared" ca="1" si="7"/>
        <v>0</v>
      </c>
      <c r="AI38" s="291">
        <f t="shared" ca="1" si="7"/>
        <v>0</v>
      </c>
      <c r="AJ38" s="291">
        <f t="shared" ca="1" si="6"/>
        <v>0</v>
      </c>
      <c r="AK38" s="291">
        <f t="shared" ca="1" si="6"/>
        <v>0</v>
      </c>
      <c r="AL38" s="291">
        <f t="shared" ca="1" si="6"/>
        <v>0</v>
      </c>
      <c r="AM38" s="291">
        <f t="shared" ca="1" si="6"/>
        <v>0</v>
      </c>
      <c r="AN38" s="291">
        <f t="shared" ca="1" si="6"/>
        <v>0</v>
      </c>
      <c r="AO38" s="291">
        <f t="shared" ca="1" si="6"/>
        <v>0</v>
      </c>
      <c r="AP38" s="291">
        <f t="shared" ca="1" si="6"/>
        <v>0</v>
      </c>
      <c r="AQ38" s="291">
        <f t="shared" ca="1" si="6"/>
        <v>0</v>
      </c>
      <c r="AR38" s="291">
        <f t="shared" ca="1" si="6"/>
        <v>0</v>
      </c>
    </row>
    <row r="39" spans="4:44" x14ac:dyDescent="0.35">
      <c r="D39" s="58">
        <v>20</v>
      </c>
      <c r="E39" s="291">
        <f t="shared" ca="1" si="8"/>
        <v>0</v>
      </c>
      <c r="F39" s="291">
        <f t="shared" ca="1" si="8"/>
        <v>0</v>
      </c>
      <c r="G39" s="291">
        <f t="shared" ca="1" si="8"/>
        <v>0</v>
      </c>
      <c r="H39" s="291">
        <f t="shared" ca="1" si="8"/>
        <v>0</v>
      </c>
      <c r="I39" s="291">
        <f t="shared" ca="1" si="8"/>
        <v>0</v>
      </c>
      <c r="J39" s="291">
        <f t="shared" ca="1" si="8"/>
        <v>0</v>
      </c>
      <c r="K39" s="291">
        <f t="shared" ca="1" si="8"/>
        <v>0</v>
      </c>
      <c r="L39" s="291">
        <f t="shared" ca="1" si="8"/>
        <v>0</v>
      </c>
      <c r="M39" s="291">
        <f t="shared" ca="1" si="8"/>
        <v>0</v>
      </c>
      <c r="N39" s="291">
        <f t="shared" ca="1" si="8"/>
        <v>0</v>
      </c>
      <c r="O39" s="291">
        <f t="shared" ca="1" si="8"/>
        <v>0</v>
      </c>
      <c r="P39" s="291">
        <f t="shared" ca="1" si="8"/>
        <v>0</v>
      </c>
      <c r="Q39" s="291">
        <f t="shared" ca="1" si="8"/>
        <v>0</v>
      </c>
      <c r="R39" s="291">
        <f t="shared" ca="1" si="8"/>
        <v>0</v>
      </c>
      <c r="S39" s="291">
        <f t="shared" ca="1" si="8"/>
        <v>0</v>
      </c>
      <c r="T39" s="291">
        <f t="shared" ca="1" si="8"/>
        <v>0</v>
      </c>
      <c r="U39" s="291">
        <f t="shared" ca="1" si="7"/>
        <v>0</v>
      </c>
      <c r="V39" s="291">
        <f t="shared" ca="1" si="7"/>
        <v>0</v>
      </c>
      <c r="W39" s="291">
        <f t="shared" ca="1" si="7"/>
        <v>0</v>
      </c>
      <c r="X39" s="291">
        <f t="shared" ca="1" si="7"/>
        <v>0</v>
      </c>
      <c r="Y39" s="291">
        <f t="shared" ca="1" si="7"/>
        <v>0</v>
      </c>
      <c r="Z39" s="291">
        <f t="shared" ca="1" si="7"/>
        <v>0</v>
      </c>
      <c r="AA39" s="291">
        <f t="shared" ca="1" si="7"/>
        <v>0</v>
      </c>
      <c r="AB39" s="291">
        <f t="shared" ca="1" si="7"/>
        <v>0</v>
      </c>
      <c r="AC39" s="291">
        <f t="shared" ca="1" si="7"/>
        <v>0</v>
      </c>
      <c r="AD39" s="291">
        <f t="shared" ca="1" si="7"/>
        <v>0</v>
      </c>
      <c r="AE39" s="291">
        <f t="shared" ca="1" si="7"/>
        <v>0</v>
      </c>
      <c r="AF39" s="291">
        <f t="shared" ca="1" si="7"/>
        <v>0</v>
      </c>
      <c r="AG39" s="291">
        <f t="shared" ca="1" si="7"/>
        <v>0</v>
      </c>
      <c r="AH39" s="291">
        <f t="shared" ca="1" si="7"/>
        <v>0</v>
      </c>
      <c r="AI39" s="291">
        <f t="shared" ca="1" si="7"/>
        <v>0</v>
      </c>
      <c r="AJ39" s="291">
        <f t="shared" ca="1" si="6"/>
        <v>0</v>
      </c>
      <c r="AK39" s="291">
        <f t="shared" ca="1" si="6"/>
        <v>0</v>
      </c>
      <c r="AL39" s="291">
        <f t="shared" ca="1" si="6"/>
        <v>0</v>
      </c>
      <c r="AM39" s="291">
        <f t="shared" ca="1" si="6"/>
        <v>0</v>
      </c>
      <c r="AN39" s="291">
        <f t="shared" ca="1" si="6"/>
        <v>0</v>
      </c>
      <c r="AO39" s="291">
        <f t="shared" ca="1" si="6"/>
        <v>0</v>
      </c>
      <c r="AP39" s="291">
        <f t="shared" ca="1" si="6"/>
        <v>0</v>
      </c>
      <c r="AQ39" s="291">
        <f t="shared" ca="1" si="6"/>
        <v>0</v>
      </c>
      <c r="AR39" s="291">
        <f t="shared" ca="1" si="6"/>
        <v>0</v>
      </c>
    </row>
    <row r="40" spans="4:44" x14ac:dyDescent="0.35">
      <c r="D40" s="58">
        <v>21</v>
      </c>
      <c r="E40" s="291">
        <f t="shared" ca="1" si="8"/>
        <v>0</v>
      </c>
      <c r="F40" s="291">
        <f t="shared" ca="1" si="8"/>
        <v>0</v>
      </c>
      <c r="G40" s="291">
        <f t="shared" ca="1" si="8"/>
        <v>0</v>
      </c>
      <c r="H40" s="291">
        <f t="shared" ca="1" si="8"/>
        <v>0</v>
      </c>
      <c r="I40" s="291">
        <f t="shared" ca="1" si="8"/>
        <v>0</v>
      </c>
      <c r="J40" s="291">
        <f t="shared" ca="1" si="8"/>
        <v>0</v>
      </c>
      <c r="K40" s="291">
        <f t="shared" ca="1" si="8"/>
        <v>0</v>
      </c>
      <c r="L40" s="291">
        <f t="shared" ca="1" si="8"/>
        <v>0</v>
      </c>
      <c r="M40" s="291">
        <f t="shared" ca="1" si="8"/>
        <v>0</v>
      </c>
      <c r="N40" s="291">
        <f t="shared" ca="1" si="8"/>
        <v>0</v>
      </c>
      <c r="O40" s="291">
        <f t="shared" ca="1" si="8"/>
        <v>0</v>
      </c>
      <c r="P40" s="291">
        <f t="shared" ca="1" si="8"/>
        <v>0</v>
      </c>
      <c r="Q40" s="291">
        <f t="shared" ca="1" si="8"/>
        <v>0</v>
      </c>
      <c r="R40" s="291">
        <f t="shared" ca="1" si="8"/>
        <v>0</v>
      </c>
      <c r="S40" s="291">
        <f t="shared" ca="1" si="8"/>
        <v>0</v>
      </c>
      <c r="T40" s="291">
        <f t="shared" ca="1" si="8"/>
        <v>0</v>
      </c>
      <c r="U40" s="291">
        <f t="shared" ca="1" si="7"/>
        <v>0</v>
      </c>
      <c r="V40" s="291">
        <f t="shared" ca="1" si="7"/>
        <v>0</v>
      </c>
      <c r="W40" s="291">
        <f t="shared" ca="1" si="7"/>
        <v>0</v>
      </c>
      <c r="X40" s="291">
        <f t="shared" ca="1" si="7"/>
        <v>0</v>
      </c>
      <c r="Y40" s="291">
        <f t="shared" ca="1" si="7"/>
        <v>0</v>
      </c>
      <c r="Z40" s="291">
        <f t="shared" ca="1" si="7"/>
        <v>0</v>
      </c>
      <c r="AA40" s="291">
        <f t="shared" ca="1" si="7"/>
        <v>0</v>
      </c>
      <c r="AB40" s="291">
        <f t="shared" ca="1" si="7"/>
        <v>0</v>
      </c>
      <c r="AC40" s="291">
        <f t="shared" ca="1" si="7"/>
        <v>0</v>
      </c>
      <c r="AD40" s="291">
        <f t="shared" ca="1" si="7"/>
        <v>0</v>
      </c>
      <c r="AE40" s="291">
        <f t="shared" ca="1" si="7"/>
        <v>0</v>
      </c>
      <c r="AF40" s="291">
        <f t="shared" ca="1" si="7"/>
        <v>0</v>
      </c>
      <c r="AG40" s="291">
        <f t="shared" ca="1" si="7"/>
        <v>0</v>
      </c>
      <c r="AH40" s="291">
        <f t="shared" ca="1" si="7"/>
        <v>0</v>
      </c>
      <c r="AI40" s="291">
        <f t="shared" ca="1" si="7"/>
        <v>0</v>
      </c>
      <c r="AJ40" s="291">
        <f t="shared" ca="1" si="6"/>
        <v>0</v>
      </c>
      <c r="AK40" s="291">
        <f t="shared" ca="1" si="6"/>
        <v>0</v>
      </c>
      <c r="AL40" s="291">
        <f t="shared" ca="1" si="6"/>
        <v>0</v>
      </c>
      <c r="AM40" s="291">
        <f t="shared" ca="1" si="6"/>
        <v>0</v>
      </c>
      <c r="AN40" s="291">
        <f t="shared" ca="1" si="6"/>
        <v>0</v>
      </c>
      <c r="AO40" s="291">
        <f t="shared" ca="1" si="6"/>
        <v>0</v>
      </c>
      <c r="AP40" s="291">
        <f t="shared" ca="1" si="6"/>
        <v>0</v>
      </c>
      <c r="AQ40" s="291">
        <f t="shared" ca="1" si="6"/>
        <v>0</v>
      </c>
      <c r="AR40" s="291">
        <f t="shared" ca="1" si="6"/>
        <v>0</v>
      </c>
    </row>
    <row r="41" spans="4:44" x14ac:dyDescent="0.35">
      <c r="D41" s="58">
        <v>22</v>
      </c>
      <c r="E41" s="291">
        <f t="shared" ca="1" si="8"/>
        <v>0</v>
      </c>
      <c r="F41" s="291">
        <f t="shared" ca="1" si="8"/>
        <v>0</v>
      </c>
      <c r="G41" s="291">
        <f t="shared" ca="1" si="8"/>
        <v>0</v>
      </c>
      <c r="H41" s="291">
        <f t="shared" ca="1" si="8"/>
        <v>0</v>
      </c>
      <c r="I41" s="291">
        <f t="shared" ca="1" si="8"/>
        <v>0</v>
      </c>
      <c r="J41" s="291">
        <f t="shared" ca="1" si="8"/>
        <v>0</v>
      </c>
      <c r="K41" s="291">
        <f t="shared" ca="1" si="8"/>
        <v>0</v>
      </c>
      <c r="L41" s="291">
        <f t="shared" ca="1" si="8"/>
        <v>0</v>
      </c>
      <c r="M41" s="291">
        <f t="shared" ca="1" si="8"/>
        <v>0</v>
      </c>
      <c r="N41" s="291">
        <f t="shared" ca="1" si="8"/>
        <v>0</v>
      </c>
      <c r="O41" s="291">
        <f t="shared" ca="1" si="8"/>
        <v>0</v>
      </c>
      <c r="P41" s="291">
        <f t="shared" ca="1" si="8"/>
        <v>0</v>
      </c>
      <c r="Q41" s="291">
        <f t="shared" ca="1" si="8"/>
        <v>0</v>
      </c>
      <c r="R41" s="291">
        <f t="shared" ca="1" si="8"/>
        <v>0</v>
      </c>
      <c r="S41" s="291">
        <f t="shared" ca="1" si="8"/>
        <v>0</v>
      </c>
      <c r="T41" s="291">
        <f t="shared" ca="1" si="8"/>
        <v>0</v>
      </c>
      <c r="U41" s="291">
        <f t="shared" ca="1" si="7"/>
        <v>0</v>
      </c>
      <c r="V41" s="291">
        <f t="shared" ca="1" si="7"/>
        <v>0</v>
      </c>
      <c r="W41" s="291">
        <f t="shared" ca="1" si="7"/>
        <v>0</v>
      </c>
      <c r="X41" s="291">
        <f t="shared" ca="1" si="7"/>
        <v>0</v>
      </c>
      <c r="Y41" s="291">
        <f t="shared" ca="1" si="7"/>
        <v>0</v>
      </c>
      <c r="Z41" s="291">
        <f t="shared" ca="1" si="7"/>
        <v>0</v>
      </c>
      <c r="AA41" s="291">
        <f t="shared" ca="1" si="7"/>
        <v>0</v>
      </c>
      <c r="AB41" s="291">
        <f t="shared" ca="1" si="7"/>
        <v>0</v>
      </c>
      <c r="AC41" s="291">
        <f t="shared" ca="1" si="7"/>
        <v>0</v>
      </c>
      <c r="AD41" s="291">
        <f t="shared" ca="1" si="7"/>
        <v>0</v>
      </c>
      <c r="AE41" s="291">
        <f t="shared" ca="1" si="7"/>
        <v>0</v>
      </c>
      <c r="AF41" s="291">
        <f t="shared" ca="1" si="7"/>
        <v>0</v>
      </c>
      <c r="AG41" s="291">
        <f t="shared" ca="1" si="7"/>
        <v>0</v>
      </c>
      <c r="AH41" s="291">
        <f t="shared" ca="1" si="7"/>
        <v>0</v>
      </c>
      <c r="AI41" s="291">
        <f t="shared" ca="1" si="7"/>
        <v>0</v>
      </c>
      <c r="AJ41" s="291">
        <f t="shared" ca="1" si="6"/>
        <v>0</v>
      </c>
      <c r="AK41" s="291">
        <f t="shared" ca="1" si="6"/>
        <v>0</v>
      </c>
      <c r="AL41" s="291">
        <f t="shared" ca="1" si="6"/>
        <v>0</v>
      </c>
      <c r="AM41" s="291">
        <f t="shared" ca="1" si="6"/>
        <v>0</v>
      </c>
      <c r="AN41" s="291">
        <f t="shared" ca="1" si="6"/>
        <v>0</v>
      </c>
      <c r="AO41" s="291">
        <f t="shared" ca="1" si="6"/>
        <v>0</v>
      </c>
      <c r="AP41" s="291">
        <f t="shared" ca="1" si="6"/>
        <v>0</v>
      </c>
      <c r="AQ41" s="291">
        <f t="shared" ca="1" si="6"/>
        <v>0</v>
      </c>
      <c r="AR41" s="291">
        <f t="shared" ca="1" si="6"/>
        <v>0</v>
      </c>
    </row>
    <row r="42" spans="4:44" x14ac:dyDescent="0.35">
      <c r="D42" s="58">
        <v>23</v>
      </c>
      <c r="E42" s="291">
        <f t="shared" ca="1" si="8"/>
        <v>0</v>
      </c>
      <c r="F42" s="291">
        <f t="shared" ca="1" si="8"/>
        <v>0</v>
      </c>
      <c r="G42" s="291">
        <f t="shared" ca="1" si="8"/>
        <v>0</v>
      </c>
      <c r="H42" s="291">
        <f t="shared" ca="1" si="8"/>
        <v>0</v>
      </c>
      <c r="I42" s="291">
        <f t="shared" ca="1" si="8"/>
        <v>0</v>
      </c>
      <c r="J42" s="291">
        <f t="shared" ca="1" si="8"/>
        <v>0</v>
      </c>
      <c r="K42" s="291">
        <f t="shared" ca="1" si="8"/>
        <v>0</v>
      </c>
      <c r="L42" s="291">
        <f t="shared" ca="1" si="8"/>
        <v>0</v>
      </c>
      <c r="M42" s="291">
        <f t="shared" ca="1" si="8"/>
        <v>0</v>
      </c>
      <c r="N42" s="291">
        <f t="shared" ca="1" si="8"/>
        <v>0</v>
      </c>
      <c r="O42" s="291">
        <f t="shared" ca="1" si="8"/>
        <v>0</v>
      </c>
      <c r="P42" s="291">
        <f t="shared" ca="1" si="8"/>
        <v>0</v>
      </c>
      <c r="Q42" s="291">
        <f t="shared" ca="1" si="8"/>
        <v>0</v>
      </c>
      <c r="R42" s="291">
        <f t="shared" ca="1" si="8"/>
        <v>0</v>
      </c>
      <c r="S42" s="291">
        <f t="shared" ca="1" si="8"/>
        <v>0</v>
      </c>
      <c r="T42" s="291">
        <f t="shared" ca="1" si="8"/>
        <v>0</v>
      </c>
      <c r="U42" s="291">
        <f t="shared" ca="1" si="7"/>
        <v>0</v>
      </c>
      <c r="V42" s="291">
        <f t="shared" ca="1" si="7"/>
        <v>0</v>
      </c>
      <c r="W42" s="291">
        <f t="shared" ca="1" si="7"/>
        <v>0</v>
      </c>
      <c r="X42" s="291">
        <f t="shared" ca="1" si="7"/>
        <v>0</v>
      </c>
      <c r="Y42" s="291">
        <f t="shared" ca="1" si="7"/>
        <v>0</v>
      </c>
      <c r="Z42" s="291">
        <f t="shared" ca="1" si="7"/>
        <v>0</v>
      </c>
      <c r="AA42" s="291">
        <f t="shared" ca="1" si="7"/>
        <v>0</v>
      </c>
      <c r="AB42" s="291">
        <f t="shared" ca="1" si="7"/>
        <v>0</v>
      </c>
      <c r="AC42" s="291">
        <f t="shared" ca="1" si="7"/>
        <v>0</v>
      </c>
      <c r="AD42" s="291">
        <f t="shared" ca="1" si="7"/>
        <v>0</v>
      </c>
      <c r="AE42" s="291">
        <f t="shared" ca="1" si="7"/>
        <v>0</v>
      </c>
      <c r="AF42" s="291">
        <f t="shared" ca="1" si="7"/>
        <v>0</v>
      </c>
      <c r="AG42" s="291">
        <f t="shared" ca="1" si="7"/>
        <v>0</v>
      </c>
      <c r="AH42" s="291">
        <f t="shared" ca="1" si="7"/>
        <v>0</v>
      </c>
      <c r="AI42" s="291">
        <f t="shared" ca="1" si="7"/>
        <v>0</v>
      </c>
      <c r="AJ42" s="291">
        <f t="shared" ca="1" si="6"/>
        <v>0</v>
      </c>
      <c r="AK42" s="291">
        <f t="shared" ca="1" si="6"/>
        <v>0</v>
      </c>
      <c r="AL42" s="291">
        <f t="shared" ca="1" si="6"/>
        <v>0</v>
      </c>
      <c r="AM42" s="291">
        <f t="shared" ca="1" si="6"/>
        <v>0</v>
      </c>
      <c r="AN42" s="291">
        <f t="shared" ca="1" si="6"/>
        <v>0</v>
      </c>
      <c r="AO42" s="291">
        <f t="shared" ca="1" si="6"/>
        <v>0</v>
      </c>
      <c r="AP42" s="291">
        <f t="shared" ca="1" si="6"/>
        <v>0</v>
      </c>
      <c r="AQ42" s="291">
        <f t="shared" ca="1" si="6"/>
        <v>0</v>
      </c>
      <c r="AR42" s="291">
        <f t="shared" ca="1" si="6"/>
        <v>0</v>
      </c>
    </row>
    <row r="43" spans="4:44" x14ac:dyDescent="0.35">
      <c r="D43" s="58">
        <v>24</v>
      </c>
      <c r="E43" s="291">
        <f t="shared" ca="1" si="8"/>
        <v>0</v>
      </c>
      <c r="F43" s="291">
        <f t="shared" ca="1" si="8"/>
        <v>0</v>
      </c>
      <c r="G43" s="291">
        <f t="shared" ca="1" si="8"/>
        <v>0</v>
      </c>
      <c r="H43" s="291">
        <f t="shared" ca="1" si="8"/>
        <v>0</v>
      </c>
      <c r="I43" s="291">
        <f t="shared" ca="1" si="8"/>
        <v>0</v>
      </c>
      <c r="J43" s="291">
        <f t="shared" ca="1" si="8"/>
        <v>0</v>
      </c>
      <c r="K43" s="291">
        <f t="shared" ca="1" si="8"/>
        <v>0</v>
      </c>
      <c r="L43" s="291">
        <f t="shared" ca="1" si="8"/>
        <v>0</v>
      </c>
      <c r="M43" s="291">
        <f t="shared" ca="1" si="8"/>
        <v>0</v>
      </c>
      <c r="N43" s="291">
        <f t="shared" ca="1" si="8"/>
        <v>0</v>
      </c>
      <c r="O43" s="291">
        <f t="shared" ca="1" si="8"/>
        <v>0</v>
      </c>
      <c r="P43" s="291">
        <f t="shared" ca="1" si="8"/>
        <v>0</v>
      </c>
      <c r="Q43" s="291">
        <f t="shared" ca="1" si="8"/>
        <v>0</v>
      </c>
      <c r="R43" s="291">
        <f t="shared" ca="1" si="8"/>
        <v>0</v>
      </c>
      <c r="S43" s="291">
        <f t="shared" ca="1" si="8"/>
        <v>0</v>
      </c>
      <c r="T43" s="291">
        <f t="shared" ca="1" si="8"/>
        <v>0</v>
      </c>
      <c r="U43" s="291">
        <f t="shared" ca="1" si="7"/>
        <v>0</v>
      </c>
      <c r="V43" s="291">
        <f t="shared" ca="1" si="7"/>
        <v>0</v>
      </c>
      <c r="W43" s="291">
        <f t="shared" ca="1" si="7"/>
        <v>0</v>
      </c>
      <c r="X43" s="291">
        <f t="shared" ca="1" si="7"/>
        <v>0</v>
      </c>
      <c r="Y43" s="291">
        <f t="shared" ca="1" si="7"/>
        <v>0</v>
      </c>
      <c r="Z43" s="291">
        <f t="shared" ca="1" si="7"/>
        <v>0</v>
      </c>
      <c r="AA43" s="291">
        <f t="shared" ca="1" si="7"/>
        <v>0</v>
      </c>
      <c r="AB43" s="291">
        <f t="shared" ca="1" si="7"/>
        <v>0</v>
      </c>
      <c r="AC43" s="291">
        <f t="shared" ca="1" si="7"/>
        <v>0</v>
      </c>
      <c r="AD43" s="291">
        <f t="shared" ca="1" si="7"/>
        <v>0</v>
      </c>
      <c r="AE43" s="291">
        <f t="shared" ca="1" si="7"/>
        <v>0</v>
      </c>
      <c r="AF43" s="291">
        <f t="shared" ca="1" si="7"/>
        <v>0</v>
      </c>
      <c r="AG43" s="291">
        <f t="shared" ca="1" si="7"/>
        <v>0</v>
      </c>
      <c r="AH43" s="291">
        <f t="shared" ca="1" si="7"/>
        <v>0</v>
      </c>
      <c r="AI43" s="291">
        <f t="shared" ca="1" si="7"/>
        <v>0</v>
      </c>
      <c r="AJ43" s="291">
        <f t="shared" ca="1" si="6"/>
        <v>0</v>
      </c>
      <c r="AK43" s="291">
        <f t="shared" ca="1" si="6"/>
        <v>0</v>
      </c>
      <c r="AL43" s="291">
        <f t="shared" ca="1" si="6"/>
        <v>0</v>
      </c>
      <c r="AM43" s="291">
        <f t="shared" ca="1" si="6"/>
        <v>0</v>
      </c>
      <c r="AN43" s="291">
        <f t="shared" ca="1" si="6"/>
        <v>0</v>
      </c>
      <c r="AO43" s="291">
        <f t="shared" ca="1" si="6"/>
        <v>0</v>
      </c>
      <c r="AP43" s="291">
        <f t="shared" ca="1" si="6"/>
        <v>0</v>
      </c>
      <c r="AQ43" s="291">
        <f t="shared" ca="1" si="6"/>
        <v>0</v>
      </c>
      <c r="AR43" s="291">
        <f t="shared" ca="1" si="6"/>
        <v>0</v>
      </c>
    </row>
    <row r="44" spans="4:44" x14ac:dyDescent="0.35">
      <c r="D44" s="58">
        <v>25</v>
      </c>
      <c r="E44" s="291">
        <f t="shared" ca="1" si="8"/>
        <v>0</v>
      </c>
      <c r="F44" s="291">
        <f t="shared" ca="1" si="8"/>
        <v>0</v>
      </c>
      <c r="G44" s="291">
        <f t="shared" ca="1" si="8"/>
        <v>0</v>
      </c>
      <c r="H44" s="291">
        <f t="shared" ca="1" si="8"/>
        <v>0</v>
      </c>
      <c r="I44" s="291">
        <f t="shared" ca="1" si="8"/>
        <v>0</v>
      </c>
      <c r="J44" s="291">
        <f t="shared" ca="1" si="8"/>
        <v>0</v>
      </c>
      <c r="K44" s="291">
        <f t="shared" ca="1" si="8"/>
        <v>0</v>
      </c>
      <c r="L44" s="291">
        <f t="shared" ca="1" si="8"/>
        <v>0</v>
      </c>
      <c r="M44" s="291">
        <f t="shared" ca="1" si="8"/>
        <v>0</v>
      </c>
      <c r="N44" s="291">
        <f t="shared" ca="1" si="8"/>
        <v>0</v>
      </c>
      <c r="O44" s="291">
        <f t="shared" ca="1" si="8"/>
        <v>0</v>
      </c>
      <c r="P44" s="291">
        <f t="shared" ca="1" si="8"/>
        <v>0</v>
      </c>
      <c r="Q44" s="291">
        <f t="shared" ca="1" si="8"/>
        <v>0</v>
      </c>
      <c r="R44" s="291">
        <f t="shared" ca="1" si="8"/>
        <v>0</v>
      </c>
      <c r="S44" s="291">
        <f t="shared" ca="1" si="8"/>
        <v>0</v>
      </c>
      <c r="T44" s="291">
        <f t="shared" ca="1" si="8"/>
        <v>0</v>
      </c>
      <c r="U44" s="291">
        <f t="shared" ca="1" si="7"/>
        <v>0</v>
      </c>
      <c r="V44" s="291">
        <f t="shared" ca="1" si="7"/>
        <v>0</v>
      </c>
      <c r="W44" s="291">
        <f t="shared" ca="1" si="7"/>
        <v>0</v>
      </c>
      <c r="X44" s="291">
        <f t="shared" ca="1" si="7"/>
        <v>0</v>
      </c>
      <c r="Y44" s="291">
        <f t="shared" ca="1" si="7"/>
        <v>0</v>
      </c>
      <c r="Z44" s="291">
        <f t="shared" ca="1" si="7"/>
        <v>0</v>
      </c>
      <c r="AA44" s="291">
        <f t="shared" ca="1" si="7"/>
        <v>0</v>
      </c>
      <c r="AB44" s="291">
        <f t="shared" ca="1" si="7"/>
        <v>0</v>
      </c>
      <c r="AC44" s="291">
        <f t="shared" ca="1" si="7"/>
        <v>0</v>
      </c>
      <c r="AD44" s="291">
        <f t="shared" ca="1" si="7"/>
        <v>0</v>
      </c>
      <c r="AE44" s="291">
        <f t="shared" ca="1" si="7"/>
        <v>0</v>
      </c>
      <c r="AF44" s="291">
        <f t="shared" ca="1" si="7"/>
        <v>0</v>
      </c>
      <c r="AG44" s="291">
        <f t="shared" ca="1" si="7"/>
        <v>0</v>
      </c>
      <c r="AH44" s="291">
        <f t="shared" ca="1" si="7"/>
        <v>0</v>
      </c>
      <c r="AI44" s="291">
        <f t="shared" ca="1" si="7"/>
        <v>0</v>
      </c>
      <c r="AJ44" s="291">
        <f t="shared" ca="1" si="6"/>
        <v>0</v>
      </c>
      <c r="AK44" s="291">
        <f t="shared" ca="1" si="6"/>
        <v>0</v>
      </c>
      <c r="AL44" s="291">
        <f t="shared" ca="1" si="6"/>
        <v>0</v>
      </c>
      <c r="AM44" s="291">
        <f t="shared" ca="1" si="6"/>
        <v>0</v>
      </c>
      <c r="AN44" s="291">
        <f t="shared" ca="1" si="6"/>
        <v>0</v>
      </c>
      <c r="AO44" s="291">
        <f t="shared" ca="1" si="6"/>
        <v>0</v>
      </c>
      <c r="AP44" s="291">
        <f t="shared" ca="1" si="6"/>
        <v>0</v>
      </c>
      <c r="AQ44" s="291">
        <f t="shared" ca="1" si="6"/>
        <v>0</v>
      </c>
      <c r="AR44" s="291">
        <f t="shared" ca="1" si="6"/>
        <v>0</v>
      </c>
    </row>
    <row r="45" spans="4:44" x14ac:dyDescent="0.35">
      <c r="D45" s="58">
        <v>26</v>
      </c>
      <c r="E45" s="291">
        <f t="shared" ca="1" si="8"/>
        <v>0</v>
      </c>
      <c r="F45" s="291">
        <f t="shared" ca="1" si="8"/>
        <v>0</v>
      </c>
      <c r="G45" s="291">
        <f t="shared" ca="1" si="8"/>
        <v>0</v>
      </c>
      <c r="H45" s="291">
        <f t="shared" ca="1" si="8"/>
        <v>0</v>
      </c>
      <c r="I45" s="291">
        <f t="shared" ca="1" si="8"/>
        <v>0</v>
      </c>
      <c r="J45" s="291">
        <f t="shared" ca="1" si="8"/>
        <v>0</v>
      </c>
      <c r="K45" s="291">
        <f t="shared" ca="1" si="8"/>
        <v>0</v>
      </c>
      <c r="L45" s="291">
        <f t="shared" ca="1" si="8"/>
        <v>0</v>
      </c>
      <c r="M45" s="291">
        <f t="shared" ca="1" si="8"/>
        <v>0</v>
      </c>
      <c r="N45" s="291">
        <f t="shared" ca="1" si="8"/>
        <v>0</v>
      </c>
      <c r="O45" s="291">
        <f t="shared" ca="1" si="8"/>
        <v>0</v>
      </c>
      <c r="P45" s="291">
        <f t="shared" ca="1" si="8"/>
        <v>0</v>
      </c>
      <c r="Q45" s="291">
        <f t="shared" ca="1" si="8"/>
        <v>0</v>
      </c>
      <c r="R45" s="291">
        <f t="shared" ca="1" si="8"/>
        <v>0</v>
      </c>
      <c r="S45" s="291">
        <f t="shared" ca="1" si="8"/>
        <v>0</v>
      </c>
      <c r="T45" s="291">
        <f t="shared" ca="1" si="8"/>
        <v>0</v>
      </c>
      <c r="U45" s="291">
        <f t="shared" ca="1" si="7"/>
        <v>0</v>
      </c>
      <c r="V45" s="291">
        <f t="shared" ca="1" si="7"/>
        <v>0</v>
      </c>
      <c r="W45" s="291">
        <f t="shared" ca="1" si="7"/>
        <v>0</v>
      </c>
      <c r="X45" s="291">
        <f t="shared" ca="1" si="7"/>
        <v>0</v>
      </c>
      <c r="Y45" s="291">
        <f t="shared" ca="1" si="7"/>
        <v>0</v>
      </c>
      <c r="Z45" s="291">
        <f t="shared" ca="1" si="7"/>
        <v>0</v>
      </c>
      <c r="AA45" s="291">
        <f t="shared" ca="1" si="7"/>
        <v>0</v>
      </c>
      <c r="AB45" s="291">
        <f t="shared" ca="1" si="7"/>
        <v>0</v>
      </c>
      <c r="AC45" s="291">
        <f t="shared" ca="1" si="7"/>
        <v>0</v>
      </c>
      <c r="AD45" s="291">
        <f t="shared" ca="1" si="7"/>
        <v>0</v>
      </c>
      <c r="AE45" s="291">
        <f t="shared" ca="1" si="7"/>
        <v>0</v>
      </c>
      <c r="AF45" s="291">
        <f t="shared" ca="1" si="7"/>
        <v>0</v>
      </c>
      <c r="AG45" s="291">
        <f t="shared" ca="1" si="7"/>
        <v>0</v>
      </c>
      <c r="AH45" s="291">
        <f t="shared" ca="1" si="7"/>
        <v>0</v>
      </c>
      <c r="AI45" s="291">
        <f t="shared" ca="1" si="7"/>
        <v>0</v>
      </c>
      <c r="AJ45" s="291">
        <f t="shared" ca="1" si="6"/>
        <v>0</v>
      </c>
      <c r="AK45" s="291">
        <f t="shared" ca="1" si="6"/>
        <v>0</v>
      </c>
      <c r="AL45" s="291">
        <f t="shared" ca="1" si="6"/>
        <v>0</v>
      </c>
      <c r="AM45" s="291">
        <f t="shared" ca="1" si="6"/>
        <v>0</v>
      </c>
      <c r="AN45" s="291">
        <f t="shared" ca="1" si="6"/>
        <v>0</v>
      </c>
      <c r="AO45" s="291">
        <f t="shared" ca="1" si="6"/>
        <v>0</v>
      </c>
      <c r="AP45" s="291">
        <f t="shared" ca="1" si="6"/>
        <v>0</v>
      </c>
      <c r="AQ45" s="291">
        <f t="shared" ca="1" si="6"/>
        <v>0</v>
      </c>
      <c r="AR45" s="291">
        <f t="shared" ca="1" si="6"/>
        <v>0</v>
      </c>
    </row>
    <row r="46" spans="4:44" x14ac:dyDescent="0.35">
      <c r="D46" s="58">
        <v>27</v>
      </c>
      <c r="E46" s="291">
        <f t="shared" ca="1" si="8"/>
        <v>0</v>
      </c>
      <c r="F46" s="291">
        <f t="shared" ca="1" si="8"/>
        <v>0</v>
      </c>
      <c r="G46" s="291">
        <f t="shared" ca="1" si="8"/>
        <v>0</v>
      </c>
      <c r="H46" s="291">
        <f t="shared" ca="1" si="8"/>
        <v>0</v>
      </c>
      <c r="I46" s="291">
        <f t="shared" ca="1" si="8"/>
        <v>0</v>
      </c>
      <c r="J46" s="291">
        <f t="shared" ca="1" si="8"/>
        <v>0</v>
      </c>
      <c r="K46" s="291">
        <f t="shared" ca="1" si="8"/>
        <v>0</v>
      </c>
      <c r="L46" s="291">
        <f t="shared" ca="1" si="8"/>
        <v>0</v>
      </c>
      <c r="M46" s="291">
        <f t="shared" ca="1" si="8"/>
        <v>0</v>
      </c>
      <c r="N46" s="291">
        <f t="shared" ca="1" si="8"/>
        <v>0</v>
      </c>
      <c r="O46" s="291">
        <f t="shared" ca="1" si="8"/>
        <v>0</v>
      </c>
      <c r="P46" s="291">
        <f t="shared" ca="1" si="8"/>
        <v>0</v>
      </c>
      <c r="Q46" s="291">
        <f t="shared" ca="1" si="8"/>
        <v>0</v>
      </c>
      <c r="R46" s="291">
        <f t="shared" ca="1" si="8"/>
        <v>0</v>
      </c>
      <c r="S46" s="291">
        <f t="shared" ca="1" si="8"/>
        <v>0</v>
      </c>
      <c r="T46" s="291">
        <f t="shared" ca="1" si="8"/>
        <v>0</v>
      </c>
      <c r="U46" s="291">
        <f t="shared" ca="1" si="7"/>
        <v>0</v>
      </c>
      <c r="V46" s="291">
        <f t="shared" ca="1" si="7"/>
        <v>0</v>
      </c>
      <c r="W46" s="291">
        <f t="shared" ca="1" si="7"/>
        <v>0</v>
      </c>
      <c r="X46" s="291">
        <f t="shared" ca="1" si="7"/>
        <v>0</v>
      </c>
      <c r="Y46" s="291">
        <f t="shared" ca="1" si="7"/>
        <v>0</v>
      </c>
      <c r="Z46" s="291">
        <f t="shared" ca="1" si="7"/>
        <v>0</v>
      </c>
      <c r="AA46" s="291">
        <f t="shared" ca="1" si="7"/>
        <v>0</v>
      </c>
      <c r="AB46" s="291">
        <f t="shared" ca="1" si="7"/>
        <v>0</v>
      </c>
      <c r="AC46" s="291">
        <f t="shared" ca="1" si="7"/>
        <v>0</v>
      </c>
      <c r="AD46" s="291">
        <f t="shared" ca="1" si="7"/>
        <v>0</v>
      </c>
      <c r="AE46" s="291">
        <f t="shared" ca="1" si="7"/>
        <v>0</v>
      </c>
      <c r="AF46" s="291">
        <f t="shared" ca="1" si="7"/>
        <v>0</v>
      </c>
      <c r="AG46" s="291">
        <f t="shared" ca="1" si="7"/>
        <v>0</v>
      </c>
      <c r="AH46" s="291">
        <f t="shared" ca="1" si="7"/>
        <v>0</v>
      </c>
      <c r="AI46" s="291">
        <f t="shared" ca="1" si="7"/>
        <v>0</v>
      </c>
      <c r="AJ46" s="291">
        <f t="shared" ca="1" si="6"/>
        <v>0</v>
      </c>
      <c r="AK46" s="291">
        <f t="shared" ca="1" si="6"/>
        <v>0</v>
      </c>
      <c r="AL46" s="291">
        <f t="shared" ca="1" si="6"/>
        <v>0</v>
      </c>
      <c r="AM46" s="291">
        <f t="shared" ca="1" si="6"/>
        <v>0</v>
      </c>
      <c r="AN46" s="291">
        <f t="shared" ca="1" si="6"/>
        <v>0</v>
      </c>
      <c r="AO46" s="291">
        <f t="shared" ca="1" si="6"/>
        <v>0</v>
      </c>
      <c r="AP46" s="291">
        <f t="shared" ca="1" si="6"/>
        <v>0</v>
      </c>
      <c r="AQ46" s="291">
        <f t="shared" ca="1" si="6"/>
        <v>0</v>
      </c>
      <c r="AR46" s="291">
        <f t="shared" ca="1" si="6"/>
        <v>0</v>
      </c>
    </row>
    <row r="47" spans="4:44" x14ac:dyDescent="0.35">
      <c r="D47" s="58">
        <v>28</v>
      </c>
      <c r="E47" s="291">
        <f t="shared" ca="1" si="8"/>
        <v>0</v>
      </c>
      <c r="F47" s="291">
        <f t="shared" ca="1" si="8"/>
        <v>0</v>
      </c>
      <c r="G47" s="291">
        <f t="shared" ca="1" si="8"/>
        <v>0</v>
      </c>
      <c r="H47" s="291">
        <f t="shared" ca="1" si="8"/>
        <v>0</v>
      </c>
      <c r="I47" s="291">
        <f t="shared" ca="1" si="8"/>
        <v>0</v>
      </c>
      <c r="J47" s="291">
        <f t="shared" ca="1" si="8"/>
        <v>0</v>
      </c>
      <c r="K47" s="291">
        <f t="shared" ca="1" si="8"/>
        <v>0</v>
      </c>
      <c r="L47" s="291">
        <f t="shared" ca="1" si="8"/>
        <v>0</v>
      </c>
      <c r="M47" s="291">
        <f t="shared" ca="1" si="8"/>
        <v>0</v>
      </c>
      <c r="N47" s="291">
        <f t="shared" ca="1" si="8"/>
        <v>0</v>
      </c>
      <c r="O47" s="291">
        <f t="shared" ca="1" si="8"/>
        <v>0</v>
      </c>
      <c r="P47" s="291">
        <f t="shared" ca="1" si="8"/>
        <v>0</v>
      </c>
      <c r="Q47" s="291">
        <f t="shared" ca="1" si="8"/>
        <v>0</v>
      </c>
      <c r="R47" s="291">
        <f t="shared" ca="1" si="8"/>
        <v>0</v>
      </c>
      <c r="S47" s="291">
        <f t="shared" ca="1" si="8"/>
        <v>0</v>
      </c>
      <c r="T47" s="291">
        <f t="shared" ca="1" si="8"/>
        <v>0</v>
      </c>
      <c r="U47" s="291">
        <f t="shared" ca="1" si="7"/>
        <v>0</v>
      </c>
      <c r="V47" s="291">
        <f t="shared" ca="1" si="7"/>
        <v>0</v>
      </c>
      <c r="W47" s="291">
        <f t="shared" ca="1" si="7"/>
        <v>0</v>
      </c>
      <c r="X47" s="291">
        <f t="shared" ca="1" si="7"/>
        <v>0</v>
      </c>
      <c r="Y47" s="291">
        <f t="shared" ca="1" si="7"/>
        <v>0</v>
      </c>
      <c r="Z47" s="291">
        <f t="shared" ca="1" si="7"/>
        <v>0</v>
      </c>
      <c r="AA47" s="291">
        <f t="shared" ca="1" si="7"/>
        <v>0</v>
      </c>
      <c r="AB47" s="291">
        <f t="shared" ca="1" si="7"/>
        <v>0</v>
      </c>
      <c r="AC47" s="291">
        <f t="shared" ca="1" si="7"/>
        <v>0</v>
      </c>
      <c r="AD47" s="291">
        <f t="shared" ca="1" si="7"/>
        <v>0</v>
      </c>
      <c r="AE47" s="291">
        <f t="shared" ca="1" si="7"/>
        <v>0</v>
      </c>
      <c r="AF47" s="291">
        <f t="shared" ca="1" si="7"/>
        <v>0</v>
      </c>
      <c r="AG47" s="291">
        <f t="shared" ca="1" si="7"/>
        <v>0</v>
      </c>
      <c r="AH47" s="291">
        <f t="shared" ca="1" si="7"/>
        <v>0</v>
      </c>
      <c r="AI47" s="291">
        <f t="shared" ca="1" si="7"/>
        <v>0</v>
      </c>
      <c r="AJ47" s="291">
        <f t="shared" ca="1" si="6"/>
        <v>0</v>
      </c>
      <c r="AK47" s="291">
        <f t="shared" ca="1" si="6"/>
        <v>0</v>
      </c>
      <c r="AL47" s="291">
        <f t="shared" ca="1" si="6"/>
        <v>0</v>
      </c>
      <c r="AM47" s="291">
        <f t="shared" ca="1" si="6"/>
        <v>0</v>
      </c>
      <c r="AN47" s="291">
        <f t="shared" ca="1" si="6"/>
        <v>0</v>
      </c>
      <c r="AO47" s="291">
        <f t="shared" ca="1" si="6"/>
        <v>0</v>
      </c>
      <c r="AP47" s="291">
        <f t="shared" ca="1" si="6"/>
        <v>0</v>
      </c>
      <c r="AQ47" s="291">
        <f t="shared" ca="1" si="6"/>
        <v>0</v>
      </c>
      <c r="AR47" s="291">
        <f t="shared" ca="1" si="6"/>
        <v>0</v>
      </c>
    </row>
    <row r="48" spans="4:44" x14ac:dyDescent="0.35">
      <c r="D48" s="58">
        <v>29</v>
      </c>
      <c r="E48" s="291">
        <f t="shared" ca="1" si="8"/>
        <v>0</v>
      </c>
      <c r="F48" s="291">
        <f t="shared" ca="1" si="8"/>
        <v>0</v>
      </c>
      <c r="G48" s="291">
        <f t="shared" ca="1" si="8"/>
        <v>0</v>
      </c>
      <c r="H48" s="291">
        <f t="shared" ca="1" si="8"/>
        <v>0</v>
      </c>
      <c r="I48" s="291">
        <f t="shared" ca="1" si="8"/>
        <v>0</v>
      </c>
      <c r="J48" s="291">
        <f t="shared" ca="1" si="8"/>
        <v>0</v>
      </c>
      <c r="K48" s="291">
        <f t="shared" ca="1" si="8"/>
        <v>0</v>
      </c>
      <c r="L48" s="291">
        <f t="shared" ca="1" si="8"/>
        <v>0</v>
      </c>
      <c r="M48" s="291">
        <f t="shared" ca="1" si="8"/>
        <v>0</v>
      </c>
      <c r="N48" s="291">
        <f t="shared" ca="1" si="8"/>
        <v>0</v>
      </c>
      <c r="O48" s="291">
        <f t="shared" ca="1" si="8"/>
        <v>0</v>
      </c>
      <c r="P48" s="291">
        <f t="shared" ca="1" si="8"/>
        <v>0</v>
      </c>
      <c r="Q48" s="291">
        <f t="shared" ca="1" si="8"/>
        <v>0</v>
      </c>
      <c r="R48" s="291">
        <f t="shared" ca="1" si="8"/>
        <v>0</v>
      </c>
      <c r="S48" s="291">
        <f t="shared" ca="1" si="8"/>
        <v>0</v>
      </c>
      <c r="T48" s="291">
        <f t="shared" ca="1" si="8"/>
        <v>0</v>
      </c>
      <c r="U48" s="291">
        <f t="shared" ca="1" si="7"/>
        <v>0</v>
      </c>
      <c r="V48" s="291">
        <f t="shared" ca="1" si="7"/>
        <v>0</v>
      </c>
      <c r="W48" s="291">
        <f t="shared" ca="1" si="7"/>
        <v>0</v>
      </c>
      <c r="X48" s="291">
        <f t="shared" ca="1" si="7"/>
        <v>0</v>
      </c>
      <c r="Y48" s="291">
        <f t="shared" ca="1" si="7"/>
        <v>0</v>
      </c>
      <c r="Z48" s="291">
        <f t="shared" ca="1" si="7"/>
        <v>0</v>
      </c>
      <c r="AA48" s="291">
        <f t="shared" ca="1" si="7"/>
        <v>0</v>
      </c>
      <c r="AB48" s="291">
        <f t="shared" ca="1" si="7"/>
        <v>0</v>
      </c>
      <c r="AC48" s="291">
        <f t="shared" ca="1" si="7"/>
        <v>0</v>
      </c>
      <c r="AD48" s="291">
        <f t="shared" ca="1" si="7"/>
        <v>0</v>
      </c>
      <c r="AE48" s="291">
        <f t="shared" ca="1" si="7"/>
        <v>0</v>
      </c>
      <c r="AF48" s="291">
        <f t="shared" ca="1" si="7"/>
        <v>0</v>
      </c>
      <c r="AG48" s="291">
        <f t="shared" ca="1" si="7"/>
        <v>0</v>
      </c>
      <c r="AH48" s="291">
        <f t="shared" ca="1" si="7"/>
        <v>0</v>
      </c>
      <c r="AI48" s="291">
        <f t="shared" ca="1" si="7"/>
        <v>0</v>
      </c>
      <c r="AJ48" s="291">
        <f t="shared" ref="AJ48:AR59" ca="1" si="9">IF(AJ$19&lt;$D48,0,IF(AJ$19=$D48,(OFFSET($D$8,0,OFFSET($D$19,$D48,0)))*$E$14/2,IF(AND(AJ$19&gt;$D48,(AJ$19-$D48+1)&lt;=$E$13),(OFFSET($D$8,0,OFFSET($D$19,$D48,0)))*$E$14,IF((AJ$19-$D48+1)=$E$13+1,(OFFSET($D$8,0,OFFSET($D$19,$D48,0)))*$E$14/2,IF(AJ$19&gt;($E$13+1),0,0)))))</f>
        <v>0</v>
      </c>
      <c r="AK48" s="291">
        <f t="shared" ca="1" si="9"/>
        <v>0</v>
      </c>
      <c r="AL48" s="291">
        <f t="shared" ca="1" si="9"/>
        <v>0</v>
      </c>
      <c r="AM48" s="291">
        <f t="shared" ca="1" si="9"/>
        <v>0</v>
      </c>
      <c r="AN48" s="291">
        <f t="shared" ca="1" si="9"/>
        <v>0</v>
      </c>
      <c r="AO48" s="291">
        <f t="shared" ca="1" si="9"/>
        <v>0</v>
      </c>
      <c r="AP48" s="291">
        <f t="shared" ca="1" si="9"/>
        <v>0</v>
      </c>
      <c r="AQ48" s="291">
        <f t="shared" ca="1" si="9"/>
        <v>0</v>
      </c>
      <c r="AR48" s="291">
        <f t="shared" ca="1" si="9"/>
        <v>0</v>
      </c>
    </row>
    <row r="49" spans="4:44" x14ac:dyDescent="0.35">
      <c r="D49" s="58">
        <v>30</v>
      </c>
      <c r="E49" s="291">
        <f t="shared" ca="1" si="8"/>
        <v>0</v>
      </c>
      <c r="F49" s="291">
        <f t="shared" ca="1" si="8"/>
        <v>0</v>
      </c>
      <c r="G49" s="291">
        <f t="shared" ca="1" si="8"/>
        <v>0</v>
      </c>
      <c r="H49" s="291">
        <f t="shared" ca="1" si="8"/>
        <v>0</v>
      </c>
      <c r="I49" s="291">
        <f t="shared" ca="1" si="8"/>
        <v>0</v>
      </c>
      <c r="J49" s="291">
        <f t="shared" ca="1" si="8"/>
        <v>0</v>
      </c>
      <c r="K49" s="291">
        <f t="shared" ca="1" si="8"/>
        <v>0</v>
      </c>
      <c r="L49" s="291">
        <f t="shared" ca="1" si="8"/>
        <v>0</v>
      </c>
      <c r="M49" s="291">
        <f t="shared" ca="1" si="8"/>
        <v>0</v>
      </c>
      <c r="N49" s="291">
        <f t="shared" ca="1" si="8"/>
        <v>0</v>
      </c>
      <c r="O49" s="291">
        <f t="shared" ca="1" si="8"/>
        <v>0</v>
      </c>
      <c r="P49" s="291">
        <f t="shared" ca="1" si="8"/>
        <v>0</v>
      </c>
      <c r="Q49" s="291">
        <f t="shared" ca="1" si="8"/>
        <v>0</v>
      </c>
      <c r="R49" s="291">
        <f t="shared" ca="1" si="8"/>
        <v>0</v>
      </c>
      <c r="S49" s="291">
        <f t="shared" ca="1" si="8"/>
        <v>0</v>
      </c>
      <c r="T49" s="291">
        <f t="shared" ca="1" si="8"/>
        <v>0</v>
      </c>
      <c r="U49" s="291">
        <f t="shared" ca="1" si="7"/>
        <v>0</v>
      </c>
      <c r="V49" s="291">
        <f t="shared" ca="1" si="7"/>
        <v>0</v>
      </c>
      <c r="W49" s="291">
        <f t="shared" ca="1" si="7"/>
        <v>0</v>
      </c>
      <c r="X49" s="291">
        <f t="shared" ca="1" si="7"/>
        <v>0</v>
      </c>
      <c r="Y49" s="291">
        <f t="shared" ca="1" si="7"/>
        <v>0</v>
      </c>
      <c r="Z49" s="291">
        <f t="shared" ca="1" si="7"/>
        <v>0</v>
      </c>
      <c r="AA49" s="291">
        <f t="shared" ca="1" si="7"/>
        <v>0</v>
      </c>
      <c r="AB49" s="291">
        <f t="shared" ca="1" si="7"/>
        <v>0</v>
      </c>
      <c r="AC49" s="291">
        <f t="shared" ca="1" si="7"/>
        <v>0</v>
      </c>
      <c r="AD49" s="291">
        <f t="shared" ca="1" si="7"/>
        <v>0</v>
      </c>
      <c r="AE49" s="291">
        <f t="shared" ca="1" si="7"/>
        <v>0</v>
      </c>
      <c r="AF49" s="291">
        <f t="shared" ca="1" si="7"/>
        <v>0</v>
      </c>
      <c r="AG49" s="291">
        <f t="shared" ca="1" si="7"/>
        <v>0</v>
      </c>
      <c r="AH49" s="291">
        <f t="shared" ca="1" si="7"/>
        <v>0</v>
      </c>
      <c r="AI49" s="291">
        <f t="shared" ca="1" si="7"/>
        <v>0</v>
      </c>
      <c r="AJ49" s="291">
        <f t="shared" ca="1" si="9"/>
        <v>0</v>
      </c>
      <c r="AK49" s="291">
        <f t="shared" ca="1" si="9"/>
        <v>0</v>
      </c>
      <c r="AL49" s="291">
        <f t="shared" ca="1" si="9"/>
        <v>0</v>
      </c>
      <c r="AM49" s="291">
        <f t="shared" ca="1" si="9"/>
        <v>0</v>
      </c>
      <c r="AN49" s="291">
        <f t="shared" ca="1" si="9"/>
        <v>0</v>
      </c>
      <c r="AO49" s="291">
        <f t="shared" ca="1" si="9"/>
        <v>0</v>
      </c>
      <c r="AP49" s="291">
        <f t="shared" ca="1" si="9"/>
        <v>0</v>
      </c>
      <c r="AQ49" s="291">
        <f t="shared" ca="1" si="9"/>
        <v>0</v>
      </c>
      <c r="AR49" s="291">
        <f t="shared" ca="1" si="9"/>
        <v>0</v>
      </c>
    </row>
    <row r="50" spans="4:44" x14ac:dyDescent="0.35">
      <c r="D50" s="58">
        <v>31</v>
      </c>
      <c r="E50" s="291">
        <f t="shared" ca="1" si="8"/>
        <v>0</v>
      </c>
      <c r="F50" s="291">
        <f t="shared" ca="1" si="8"/>
        <v>0</v>
      </c>
      <c r="G50" s="291">
        <f t="shared" ca="1" si="8"/>
        <v>0</v>
      </c>
      <c r="H50" s="291">
        <f t="shared" ca="1" si="8"/>
        <v>0</v>
      </c>
      <c r="I50" s="291">
        <f t="shared" ca="1" si="8"/>
        <v>0</v>
      </c>
      <c r="J50" s="291">
        <f t="shared" ca="1" si="8"/>
        <v>0</v>
      </c>
      <c r="K50" s="291">
        <f t="shared" ca="1" si="8"/>
        <v>0</v>
      </c>
      <c r="L50" s="291">
        <f t="shared" ca="1" si="8"/>
        <v>0</v>
      </c>
      <c r="M50" s="291">
        <f t="shared" ca="1" si="8"/>
        <v>0</v>
      </c>
      <c r="N50" s="291">
        <f t="shared" ca="1" si="8"/>
        <v>0</v>
      </c>
      <c r="O50" s="291">
        <f t="shared" ca="1" si="8"/>
        <v>0</v>
      </c>
      <c r="P50" s="291">
        <f t="shared" ca="1" si="8"/>
        <v>0</v>
      </c>
      <c r="Q50" s="291">
        <f t="shared" ca="1" si="8"/>
        <v>0</v>
      </c>
      <c r="R50" s="291">
        <f t="shared" ca="1" si="8"/>
        <v>0</v>
      </c>
      <c r="S50" s="291">
        <f t="shared" ca="1" si="8"/>
        <v>0</v>
      </c>
      <c r="T50" s="291">
        <f t="shared" ca="1" si="8"/>
        <v>0</v>
      </c>
      <c r="U50" s="291">
        <f t="shared" ca="1" si="7"/>
        <v>0</v>
      </c>
      <c r="V50" s="291">
        <f t="shared" ca="1" si="7"/>
        <v>0</v>
      </c>
      <c r="W50" s="291">
        <f t="shared" ca="1" si="7"/>
        <v>0</v>
      </c>
      <c r="X50" s="291">
        <f t="shared" ca="1" si="7"/>
        <v>0</v>
      </c>
      <c r="Y50" s="291">
        <f t="shared" ca="1" si="7"/>
        <v>0</v>
      </c>
      <c r="Z50" s="291">
        <f t="shared" ca="1" si="7"/>
        <v>0</v>
      </c>
      <c r="AA50" s="291">
        <f t="shared" ca="1" si="7"/>
        <v>0</v>
      </c>
      <c r="AB50" s="291">
        <f t="shared" ca="1" si="7"/>
        <v>0</v>
      </c>
      <c r="AC50" s="291">
        <f t="shared" ca="1" si="7"/>
        <v>0</v>
      </c>
      <c r="AD50" s="291">
        <f t="shared" ca="1" si="7"/>
        <v>0</v>
      </c>
      <c r="AE50" s="291">
        <f t="shared" ca="1" si="7"/>
        <v>0</v>
      </c>
      <c r="AF50" s="291">
        <f t="shared" ca="1" si="7"/>
        <v>0</v>
      </c>
      <c r="AG50" s="291">
        <f t="shared" ca="1" si="7"/>
        <v>0</v>
      </c>
      <c r="AH50" s="291">
        <f t="shared" ca="1" si="7"/>
        <v>0</v>
      </c>
      <c r="AI50" s="291">
        <f t="shared" ca="1" si="7"/>
        <v>0</v>
      </c>
      <c r="AJ50" s="291">
        <f t="shared" ca="1" si="9"/>
        <v>0</v>
      </c>
      <c r="AK50" s="291">
        <f t="shared" ca="1" si="9"/>
        <v>0</v>
      </c>
      <c r="AL50" s="291">
        <f t="shared" ca="1" si="9"/>
        <v>0</v>
      </c>
      <c r="AM50" s="291">
        <f t="shared" ca="1" si="9"/>
        <v>0</v>
      </c>
      <c r="AN50" s="291">
        <f t="shared" ca="1" si="9"/>
        <v>0</v>
      </c>
      <c r="AO50" s="291">
        <f t="shared" ca="1" si="9"/>
        <v>0</v>
      </c>
      <c r="AP50" s="291">
        <f t="shared" ca="1" si="9"/>
        <v>0</v>
      </c>
      <c r="AQ50" s="291">
        <f t="shared" ca="1" si="9"/>
        <v>0</v>
      </c>
      <c r="AR50" s="291">
        <f t="shared" ca="1" si="9"/>
        <v>0</v>
      </c>
    </row>
    <row r="51" spans="4:44" x14ac:dyDescent="0.35">
      <c r="D51" s="58">
        <v>32</v>
      </c>
      <c r="E51" s="291">
        <f t="shared" ca="1" si="8"/>
        <v>0</v>
      </c>
      <c r="F51" s="291">
        <f t="shared" ca="1" si="8"/>
        <v>0</v>
      </c>
      <c r="G51" s="291">
        <f t="shared" ca="1" si="8"/>
        <v>0</v>
      </c>
      <c r="H51" s="291">
        <f t="shared" ca="1" si="8"/>
        <v>0</v>
      </c>
      <c r="I51" s="291">
        <f t="shared" ca="1" si="8"/>
        <v>0</v>
      </c>
      <c r="J51" s="291">
        <f t="shared" ca="1" si="8"/>
        <v>0</v>
      </c>
      <c r="K51" s="291">
        <f t="shared" ca="1" si="8"/>
        <v>0</v>
      </c>
      <c r="L51" s="291">
        <f t="shared" ca="1" si="8"/>
        <v>0</v>
      </c>
      <c r="M51" s="291">
        <f t="shared" ca="1" si="8"/>
        <v>0</v>
      </c>
      <c r="N51" s="291">
        <f t="shared" ca="1" si="8"/>
        <v>0</v>
      </c>
      <c r="O51" s="291">
        <f t="shared" ca="1" si="8"/>
        <v>0</v>
      </c>
      <c r="P51" s="291">
        <f t="shared" ca="1" si="8"/>
        <v>0</v>
      </c>
      <c r="Q51" s="291">
        <f t="shared" ca="1" si="8"/>
        <v>0</v>
      </c>
      <c r="R51" s="291">
        <f t="shared" ca="1" si="8"/>
        <v>0</v>
      </c>
      <c r="S51" s="291">
        <f t="shared" ca="1" si="8"/>
        <v>0</v>
      </c>
      <c r="T51" s="291">
        <f t="shared" ca="1" si="8"/>
        <v>0</v>
      </c>
      <c r="U51" s="291">
        <f t="shared" ca="1" si="7"/>
        <v>0</v>
      </c>
      <c r="V51" s="291">
        <f t="shared" ca="1" si="7"/>
        <v>0</v>
      </c>
      <c r="W51" s="291">
        <f t="shared" ca="1" si="7"/>
        <v>0</v>
      </c>
      <c r="X51" s="291">
        <f t="shared" ca="1" si="7"/>
        <v>0</v>
      </c>
      <c r="Y51" s="291">
        <f t="shared" ca="1" si="7"/>
        <v>0</v>
      </c>
      <c r="Z51" s="291">
        <f t="shared" ca="1" si="7"/>
        <v>0</v>
      </c>
      <c r="AA51" s="291">
        <f t="shared" ca="1" si="7"/>
        <v>0</v>
      </c>
      <c r="AB51" s="291">
        <f t="shared" ca="1" si="7"/>
        <v>0</v>
      </c>
      <c r="AC51" s="291">
        <f t="shared" ca="1" si="7"/>
        <v>0</v>
      </c>
      <c r="AD51" s="291">
        <f t="shared" ca="1" si="7"/>
        <v>0</v>
      </c>
      <c r="AE51" s="291">
        <f t="shared" ca="1" si="7"/>
        <v>0</v>
      </c>
      <c r="AF51" s="291">
        <f t="shared" ca="1" si="7"/>
        <v>0</v>
      </c>
      <c r="AG51" s="291">
        <f t="shared" ca="1" si="7"/>
        <v>0</v>
      </c>
      <c r="AH51" s="291">
        <f t="shared" ca="1" si="7"/>
        <v>0</v>
      </c>
      <c r="AI51" s="291">
        <f t="shared" ca="1" si="7"/>
        <v>0</v>
      </c>
      <c r="AJ51" s="291">
        <f t="shared" ca="1" si="9"/>
        <v>0</v>
      </c>
      <c r="AK51" s="291">
        <f t="shared" ca="1" si="9"/>
        <v>0</v>
      </c>
      <c r="AL51" s="291">
        <f t="shared" ca="1" si="9"/>
        <v>0</v>
      </c>
      <c r="AM51" s="291">
        <f t="shared" ca="1" si="9"/>
        <v>0</v>
      </c>
      <c r="AN51" s="291">
        <f t="shared" ca="1" si="9"/>
        <v>0</v>
      </c>
      <c r="AO51" s="291">
        <f t="shared" ca="1" si="9"/>
        <v>0</v>
      </c>
      <c r="AP51" s="291">
        <f t="shared" ca="1" si="9"/>
        <v>0</v>
      </c>
      <c r="AQ51" s="291">
        <f t="shared" ca="1" si="9"/>
        <v>0</v>
      </c>
      <c r="AR51" s="291">
        <f t="shared" ca="1" si="9"/>
        <v>0</v>
      </c>
    </row>
    <row r="52" spans="4:44" x14ac:dyDescent="0.35">
      <c r="D52" s="58">
        <v>33</v>
      </c>
      <c r="E52" s="291">
        <f t="shared" ca="1" si="8"/>
        <v>0</v>
      </c>
      <c r="F52" s="291">
        <f t="shared" ca="1" si="8"/>
        <v>0</v>
      </c>
      <c r="G52" s="291">
        <f t="shared" ca="1" si="8"/>
        <v>0</v>
      </c>
      <c r="H52" s="291">
        <f t="shared" ca="1" si="8"/>
        <v>0</v>
      </c>
      <c r="I52" s="291">
        <f t="shared" ca="1" si="8"/>
        <v>0</v>
      </c>
      <c r="J52" s="291">
        <f t="shared" ca="1" si="8"/>
        <v>0</v>
      </c>
      <c r="K52" s="291">
        <f t="shared" ca="1" si="8"/>
        <v>0</v>
      </c>
      <c r="L52" s="291">
        <f t="shared" ca="1" si="8"/>
        <v>0</v>
      </c>
      <c r="M52" s="291">
        <f t="shared" ca="1" si="8"/>
        <v>0</v>
      </c>
      <c r="N52" s="291">
        <f t="shared" ca="1" si="8"/>
        <v>0</v>
      </c>
      <c r="O52" s="291">
        <f t="shared" ca="1" si="8"/>
        <v>0</v>
      </c>
      <c r="P52" s="291">
        <f t="shared" ca="1" si="8"/>
        <v>0</v>
      </c>
      <c r="Q52" s="291">
        <f t="shared" ca="1" si="8"/>
        <v>0</v>
      </c>
      <c r="R52" s="291">
        <f t="shared" ca="1" si="8"/>
        <v>0</v>
      </c>
      <c r="S52" s="291">
        <f t="shared" ca="1" si="8"/>
        <v>0</v>
      </c>
      <c r="T52" s="291">
        <f t="shared" ref="T52:AI59" ca="1" si="10">IF(T$19&lt;$D52,0,IF(T$19=$D52,(OFFSET($D$8,0,OFFSET($D$19,$D52,0)))*$E$14/2,IF(AND(T$19&gt;$D52,(T$19-$D52+1)&lt;=$E$13),(OFFSET($D$8,0,OFFSET($D$19,$D52,0)))*$E$14,IF((T$19-$D52+1)=$E$13+1,(OFFSET($D$8,0,OFFSET($D$19,$D52,0)))*$E$14/2,IF(T$19&gt;($E$13+1),0,0)))))</f>
        <v>0</v>
      </c>
      <c r="U52" s="291">
        <f t="shared" ca="1" si="10"/>
        <v>0</v>
      </c>
      <c r="V52" s="291">
        <f t="shared" ca="1" si="10"/>
        <v>0</v>
      </c>
      <c r="W52" s="291">
        <f t="shared" ca="1" si="10"/>
        <v>0</v>
      </c>
      <c r="X52" s="291">
        <f t="shared" ca="1" si="10"/>
        <v>0</v>
      </c>
      <c r="Y52" s="291">
        <f t="shared" ca="1" si="10"/>
        <v>0</v>
      </c>
      <c r="Z52" s="291">
        <f t="shared" ca="1" si="10"/>
        <v>0</v>
      </c>
      <c r="AA52" s="291">
        <f t="shared" ca="1" si="10"/>
        <v>0</v>
      </c>
      <c r="AB52" s="291">
        <f t="shared" ca="1" si="10"/>
        <v>0</v>
      </c>
      <c r="AC52" s="291">
        <f t="shared" ca="1" si="10"/>
        <v>0</v>
      </c>
      <c r="AD52" s="291">
        <f t="shared" ca="1" si="10"/>
        <v>0</v>
      </c>
      <c r="AE52" s="291">
        <f t="shared" ca="1" si="10"/>
        <v>0</v>
      </c>
      <c r="AF52" s="291">
        <f t="shared" ca="1" si="10"/>
        <v>0</v>
      </c>
      <c r="AG52" s="291">
        <f t="shared" ca="1" si="10"/>
        <v>0</v>
      </c>
      <c r="AH52" s="291">
        <f t="shared" ca="1" si="10"/>
        <v>0</v>
      </c>
      <c r="AI52" s="291">
        <f t="shared" ca="1" si="10"/>
        <v>0</v>
      </c>
      <c r="AJ52" s="291">
        <f t="shared" ca="1" si="9"/>
        <v>0</v>
      </c>
      <c r="AK52" s="291">
        <f t="shared" ca="1" si="9"/>
        <v>0</v>
      </c>
      <c r="AL52" s="291">
        <f t="shared" ca="1" si="9"/>
        <v>0</v>
      </c>
      <c r="AM52" s="291">
        <f t="shared" ca="1" si="9"/>
        <v>0</v>
      </c>
      <c r="AN52" s="291">
        <f t="shared" ca="1" si="9"/>
        <v>0</v>
      </c>
      <c r="AO52" s="291">
        <f t="shared" ca="1" si="9"/>
        <v>0</v>
      </c>
      <c r="AP52" s="291">
        <f t="shared" ca="1" si="9"/>
        <v>0</v>
      </c>
      <c r="AQ52" s="291">
        <f t="shared" ca="1" si="9"/>
        <v>0</v>
      </c>
      <c r="AR52" s="291">
        <f t="shared" ca="1" si="9"/>
        <v>0</v>
      </c>
    </row>
    <row r="53" spans="4:44" x14ac:dyDescent="0.35">
      <c r="D53" s="58">
        <v>34</v>
      </c>
      <c r="E53" s="291">
        <f t="shared" ref="E53:T59" ca="1" si="11">IF(E$19&lt;$D53,0,IF(E$19=$D53,(OFFSET($D$8,0,OFFSET($D$19,$D53,0)))*$E$14/2,IF(AND(E$19&gt;$D53,(E$19-$D53+1)&lt;=$E$13),(OFFSET($D$8,0,OFFSET($D$19,$D53,0)))*$E$14,IF((E$19-$D53+1)=$E$13+1,(OFFSET($D$8,0,OFFSET($D$19,$D53,0)))*$E$14/2,IF(E$19&gt;($E$13+1),0,0)))))</f>
        <v>0</v>
      </c>
      <c r="F53" s="291">
        <f t="shared" ca="1" si="11"/>
        <v>0</v>
      </c>
      <c r="G53" s="291">
        <f t="shared" ca="1" si="11"/>
        <v>0</v>
      </c>
      <c r="H53" s="291">
        <f t="shared" ca="1" si="11"/>
        <v>0</v>
      </c>
      <c r="I53" s="291">
        <f t="shared" ca="1" si="11"/>
        <v>0</v>
      </c>
      <c r="J53" s="291">
        <f t="shared" ca="1" si="11"/>
        <v>0</v>
      </c>
      <c r="K53" s="291">
        <f t="shared" ca="1" si="11"/>
        <v>0</v>
      </c>
      <c r="L53" s="291">
        <f t="shared" ca="1" si="11"/>
        <v>0</v>
      </c>
      <c r="M53" s="291">
        <f t="shared" ca="1" si="11"/>
        <v>0</v>
      </c>
      <c r="N53" s="291">
        <f t="shared" ca="1" si="11"/>
        <v>0</v>
      </c>
      <c r="O53" s="291">
        <f t="shared" ca="1" si="11"/>
        <v>0</v>
      </c>
      <c r="P53" s="291">
        <f t="shared" ca="1" si="11"/>
        <v>0</v>
      </c>
      <c r="Q53" s="291">
        <f t="shared" ca="1" si="11"/>
        <v>0</v>
      </c>
      <c r="R53" s="291">
        <f t="shared" ca="1" si="11"/>
        <v>0</v>
      </c>
      <c r="S53" s="291">
        <f t="shared" ca="1" si="11"/>
        <v>0</v>
      </c>
      <c r="T53" s="291">
        <f t="shared" ca="1" si="11"/>
        <v>0</v>
      </c>
      <c r="U53" s="291">
        <f t="shared" ca="1" si="10"/>
        <v>0</v>
      </c>
      <c r="V53" s="291">
        <f t="shared" ca="1" si="10"/>
        <v>0</v>
      </c>
      <c r="W53" s="291">
        <f t="shared" ca="1" si="10"/>
        <v>0</v>
      </c>
      <c r="X53" s="291">
        <f t="shared" ca="1" si="10"/>
        <v>0</v>
      </c>
      <c r="Y53" s="291">
        <f t="shared" ca="1" si="10"/>
        <v>0</v>
      </c>
      <c r="Z53" s="291">
        <f t="shared" ca="1" si="10"/>
        <v>0</v>
      </c>
      <c r="AA53" s="291">
        <f t="shared" ca="1" si="10"/>
        <v>0</v>
      </c>
      <c r="AB53" s="291">
        <f t="shared" ca="1" si="10"/>
        <v>0</v>
      </c>
      <c r="AC53" s="291">
        <f t="shared" ca="1" si="10"/>
        <v>0</v>
      </c>
      <c r="AD53" s="291">
        <f t="shared" ca="1" si="10"/>
        <v>0</v>
      </c>
      <c r="AE53" s="291">
        <f t="shared" ca="1" si="10"/>
        <v>0</v>
      </c>
      <c r="AF53" s="291">
        <f t="shared" ca="1" si="10"/>
        <v>0</v>
      </c>
      <c r="AG53" s="291">
        <f t="shared" ca="1" si="10"/>
        <v>0</v>
      </c>
      <c r="AH53" s="291">
        <f t="shared" ca="1" si="10"/>
        <v>0</v>
      </c>
      <c r="AI53" s="291">
        <f t="shared" ca="1" si="10"/>
        <v>0</v>
      </c>
      <c r="AJ53" s="291">
        <f t="shared" ca="1" si="9"/>
        <v>0</v>
      </c>
      <c r="AK53" s="291">
        <f t="shared" ca="1" si="9"/>
        <v>0</v>
      </c>
      <c r="AL53" s="291">
        <f t="shared" ca="1" si="9"/>
        <v>0</v>
      </c>
      <c r="AM53" s="291">
        <f t="shared" ca="1" si="9"/>
        <v>0</v>
      </c>
      <c r="AN53" s="291">
        <f t="shared" ca="1" si="9"/>
        <v>0</v>
      </c>
      <c r="AO53" s="291">
        <f t="shared" ca="1" si="9"/>
        <v>0</v>
      </c>
      <c r="AP53" s="291">
        <f t="shared" ca="1" si="9"/>
        <v>0</v>
      </c>
      <c r="AQ53" s="291">
        <f t="shared" ca="1" si="9"/>
        <v>0</v>
      </c>
      <c r="AR53" s="291">
        <f t="shared" ca="1" si="9"/>
        <v>0</v>
      </c>
    </row>
    <row r="54" spans="4:44" x14ac:dyDescent="0.35">
      <c r="D54" s="58">
        <v>35</v>
      </c>
      <c r="E54" s="291">
        <f t="shared" ca="1" si="11"/>
        <v>0</v>
      </c>
      <c r="F54" s="291">
        <f t="shared" ca="1" si="11"/>
        <v>0</v>
      </c>
      <c r="G54" s="291">
        <f t="shared" ca="1" si="11"/>
        <v>0</v>
      </c>
      <c r="H54" s="291">
        <f t="shared" ca="1" si="11"/>
        <v>0</v>
      </c>
      <c r="I54" s="291">
        <f t="shared" ca="1" si="11"/>
        <v>0</v>
      </c>
      <c r="J54" s="291">
        <f t="shared" ca="1" si="11"/>
        <v>0</v>
      </c>
      <c r="K54" s="291">
        <f t="shared" ca="1" si="11"/>
        <v>0</v>
      </c>
      <c r="L54" s="291">
        <f t="shared" ca="1" si="11"/>
        <v>0</v>
      </c>
      <c r="M54" s="291">
        <f t="shared" ca="1" si="11"/>
        <v>0</v>
      </c>
      <c r="N54" s="291">
        <f t="shared" ca="1" si="11"/>
        <v>0</v>
      </c>
      <c r="O54" s="291">
        <f t="shared" ca="1" si="11"/>
        <v>0</v>
      </c>
      <c r="P54" s="291">
        <f t="shared" ca="1" si="11"/>
        <v>0</v>
      </c>
      <c r="Q54" s="291">
        <f t="shared" ca="1" si="11"/>
        <v>0</v>
      </c>
      <c r="R54" s="291">
        <f t="shared" ca="1" si="11"/>
        <v>0</v>
      </c>
      <c r="S54" s="291">
        <f t="shared" ca="1" si="11"/>
        <v>0</v>
      </c>
      <c r="T54" s="291">
        <f t="shared" ca="1" si="11"/>
        <v>0</v>
      </c>
      <c r="U54" s="291">
        <f t="shared" ca="1" si="10"/>
        <v>0</v>
      </c>
      <c r="V54" s="291">
        <f t="shared" ca="1" si="10"/>
        <v>0</v>
      </c>
      <c r="W54" s="291">
        <f t="shared" ca="1" si="10"/>
        <v>0</v>
      </c>
      <c r="X54" s="291">
        <f t="shared" ca="1" si="10"/>
        <v>0</v>
      </c>
      <c r="Y54" s="291">
        <f t="shared" ca="1" si="10"/>
        <v>0</v>
      </c>
      <c r="Z54" s="291">
        <f t="shared" ca="1" si="10"/>
        <v>0</v>
      </c>
      <c r="AA54" s="291">
        <f t="shared" ca="1" si="10"/>
        <v>0</v>
      </c>
      <c r="AB54" s="291">
        <f t="shared" ca="1" si="10"/>
        <v>0</v>
      </c>
      <c r="AC54" s="291">
        <f t="shared" ca="1" si="10"/>
        <v>0</v>
      </c>
      <c r="AD54" s="291">
        <f t="shared" ca="1" si="10"/>
        <v>0</v>
      </c>
      <c r="AE54" s="291">
        <f t="shared" ca="1" si="10"/>
        <v>0</v>
      </c>
      <c r="AF54" s="291">
        <f t="shared" ca="1" si="10"/>
        <v>0</v>
      </c>
      <c r="AG54" s="291">
        <f t="shared" ca="1" si="10"/>
        <v>0</v>
      </c>
      <c r="AH54" s="291">
        <f t="shared" ca="1" si="10"/>
        <v>0</v>
      </c>
      <c r="AI54" s="291">
        <f t="shared" ca="1" si="10"/>
        <v>0</v>
      </c>
      <c r="AJ54" s="291">
        <f t="shared" ca="1" si="9"/>
        <v>0</v>
      </c>
      <c r="AK54" s="291">
        <f t="shared" ca="1" si="9"/>
        <v>0</v>
      </c>
      <c r="AL54" s="291">
        <f t="shared" ca="1" si="9"/>
        <v>0</v>
      </c>
      <c r="AM54" s="291">
        <f t="shared" ca="1" si="9"/>
        <v>0</v>
      </c>
      <c r="AN54" s="291">
        <f t="shared" ca="1" si="9"/>
        <v>0</v>
      </c>
      <c r="AO54" s="291">
        <f t="shared" ca="1" si="9"/>
        <v>0</v>
      </c>
      <c r="AP54" s="291">
        <f t="shared" ca="1" si="9"/>
        <v>0</v>
      </c>
      <c r="AQ54" s="291">
        <f t="shared" ca="1" si="9"/>
        <v>0</v>
      </c>
      <c r="AR54" s="291">
        <f t="shared" ca="1" si="9"/>
        <v>0</v>
      </c>
    </row>
    <row r="55" spans="4:44" x14ac:dyDescent="0.35">
      <c r="D55" s="58">
        <v>36</v>
      </c>
      <c r="E55" s="291">
        <f t="shared" ca="1" si="11"/>
        <v>0</v>
      </c>
      <c r="F55" s="291">
        <f t="shared" ca="1" si="11"/>
        <v>0</v>
      </c>
      <c r="G55" s="291">
        <f t="shared" ca="1" si="11"/>
        <v>0</v>
      </c>
      <c r="H55" s="291">
        <f t="shared" ca="1" si="11"/>
        <v>0</v>
      </c>
      <c r="I55" s="291">
        <f t="shared" ca="1" si="11"/>
        <v>0</v>
      </c>
      <c r="J55" s="291">
        <f t="shared" ca="1" si="11"/>
        <v>0</v>
      </c>
      <c r="K55" s="291">
        <f t="shared" ca="1" si="11"/>
        <v>0</v>
      </c>
      <c r="L55" s="291">
        <f t="shared" ca="1" si="11"/>
        <v>0</v>
      </c>
      <c r="M55" s="291">
        <f t="shared" ca="1" si="11"/>
        <v>0</v>
      </c>
      <c r="N55" s="291">
        <f t="shared" ca="1" si="11"/>
        <v>0</v>
      </c>
      <c r="O55" s="291">
        <f t="shared" ca="1" si="11"/>
        <v>0</v>
      </c>
      <c r="P55" s="291">
        <f t="shared" ca="1" si="11"/>
        <v>0</v>
      </c>
      <c r="Q55" s="291">
        <f t="shared" ca="1" si="11"/>
        <v>0</v>
      </c>
      <c r="R55" s="291">
        <f t="shared" ca="1" si="11"/>
        <v>0</v>
      </c>
      <c r="S55" s="291">
        <f t="shared" ca="1" si="11"/>
        <v>0</v>
      </c>
      <c r="T55" s="291">
        <f t="shared" ca="1" si="11"/>
        <v>0</v>
      </c>
      <c r="U55" s="291">
        <f t="shared" ca="1" si="10"/>
        <v>0</v>
      </c>
      <c r="V55" s="291">
        <f t="shared" ca="1" si="10"/>
        <v>0</v>
      </c>
      <c r="W55" s="291">
        <f t="shared" ca="1" si="10"/>
        <v>0</v>
      </c>
      <c r="X55" s="291">
        <f t="shared" ca="1" si="10"/>
        <v>0</v>
      </c>
      <c r="Y55" s="291">
        <f t="shared" ca="1" si="10"/>
        <v>0</v>
      </c>
      <c r="Z55" s="291">
        <f t="shared" ca="1" si="10"/>
        <v>0</v>
      </c>
      <c r="AA55" s="291">
        <f t="shared" ca="1" si="10"/>
        <v>0</v>
      </c>
      <c r="AB55" s="291">
        <f t="shared" ca="1" si="10"/>
        <v>0</v>
      </c>
      <c r="AC55" s="291">
        <f t="shared" ca="1" si="10"/>
        <v>0</v>
      </c>
      <c r="AD55" s="291">
        <f t="shared" ca="1" si="10"/>
        <v>0</v>
      </c>
      <c r="AE55" s="291">
        <f t="shared" ca="1" si="10"/>
        <v>0</v>
      </c>
      <c r="AF55" s="291">
        <f t="shared" ca="1" si="10"/>
        <v>0</v>
      </c>
      <c r="AG55" s="291">
        <f t="shared" ca="1" si="10"/>
        <v>0</v>
      </c>
      <c r="AH55" s="291">
        <f t="shared" ca="1" si="10"/>
        <v>0</v>
      </c>
      <c r="AI55" s="291">
        <f t="shared" ca="1" si="10"/>
        <v>0</v>
      </c>
      <c r="AJ55" s="291">
        <f t="shared" ca="1" si="9"/>
        <v>0</v>
      </c>
      <c r="AK55" s="291">
        <f t="shared" ca="1" si="9"/>
        <v>0</v>
      </c>
      <c r="AL55" s="291">
        <f t="shared" ca="1" si="9"/>
        <v>0</v>
      </c>
      <c r="AM55" s="291">
        <f t="shared" ca="1" si="9"/>
        <v>0</v>
      </c>
      <c r="AN55" s="291">
        <f t="shared" ca="1" si="9"/>
        <v>0</v>
      </c>
      <c r="AO55" s="291">
        <f t="shared" ca="1" si="9"/>
        <v>0</v>
      </c>
      <c r="AP55" s="291">
        <f t="shared" ca="1" si="9"/>
        <v>0</v>
      </c>
      <c r="AQ55" s="291">
        <f t="shared" ca="1" si="9"/>
        <v>0</v>
      </c>
      <c r="AR55" s="291">
        <f t="shared" ca="1" si="9"/>
        <v>0</v>
      </c>
    </row>
    <row r="56" spans="4:44" x14ac:dyDescent="0.35">
      <c r="D56" s="58">
        <v>37</v>
      </c>
      <c r="E56" s="291">
        <f t="shared" ca="1" si="11"/>
        <v>0</v>
      </c>
      <c r="F56" s="291">
        <f t="shared" ca="1" si="11"/>
        <v>0</v>
      </c>
      <c r="G56" s="291">
        <f t="shared" ca="1" si="11"/>
        <v>0</v>
      </c>
      <c r="H56" s="291">
        <f t="shared" ca="1" si="11"/>
        <v>0</v>
      </c>
      <c r="I56" s="291">
        <f t="shared" ca="1" si="11"/>
        <v>0</v>
      </c>
      <c r="J56" s="291">
        <f t="shared" ca="1" si="11"/>
        <v>0</v>
      </c>
      <c r="K56" s="291">
        <f t="shared" ca="1" si="11"/>
        <v>0</v>
      </c>
      <c r="L56" s="291">
        <f t="shared" ca="1" si="11"/>
        <v>0</v>
      </c>
      <c r="M56" s="291">
        <f t="shared" ca="1" si="11"/>
        <v>0</v>
      </c>
      <c r="N56" s="291">
        <f t="shared" ca="1" si="11"/>
        <v>0</v>
      </c>
      <c r="O56" s="291">
        <f t="shared" ca="1" si="11"/>
        <v>0</v>
      </c>
      <c r="P56" s="291">
        <f t="shared" ca="1" si="11"/>
        <v>0</v>
      </c>
      <c r="Q56" s="291">
        <f t="shared" ca="1" si="11"/>
        <v>0</v>
      </c>
      <c r="R56" s="291">
        <f t="shared" ca="1" si="11"/>
        <v>0</v>
      </c>
      <c r="S56" s="291">
        <f t="shared" ca="1" si="11"/>
        <v>0</v>
      </c>
      <c r="T56" s="291">
        <f t="shared" ca="1" si="11"/>
        <v>0</v>
      </c>
      <c r="U56" s="291">
        <f t="shared" ca="1" si="10"/>
        <v>0</v>
      </c>
      <c r="V56" s="291">
        <f t="shared" ca="1" si="10"/>
        <v>0</v>
      </c>
      <c r="W56" s="291">
        <f t="shared" ca="1" si="10"/>
        <v>0</v>
      </c>
      <c r="X56" s="291">
        <f t="shared" ca="1" si="10"/>
        <v>0</v>
      </c>
      <c r="Y56" s="291">
        <f t="shared" ca="1" si="10"/>
        <v>0</v>
      </c>
      <c r="Z56" s="291">
        <f t="shared" ca="1" si="10"/>
        <v>0</v>
      </c>
      <c r="AA56" s="291">
        <f t="shared" ca="1" si="10"/>
        <v>0</v>
      </c>
      <c r="AB56" s="291">
        <f t="shared" ca="1" si="10"/>
        <v>0</v>
      </c>
      <c r="AC56" s="291">
        <f t="shared" ca="1" si="10"/>
        <v>0</v>
      </c>
      <c r="AD56" s="291">
        <f t="shared" ca="1" si="10"/>
        <v>0</v>
      </c>
      <c r="AE56" s="291">
        <f t="shared" ca="1" si="10"/>
        <v>0</v>
      </c>
      <c r="AF56" s="291">
        <f t="shared" ca="1" si="10"/>
        <v>0</v>
      </c>
      <c r="AG56" s="291">
        <f t="shared" ca="1" si="10"/>
        <v>0</v>
      </c>
      <c r="AH56" s="291">
        <f t="shared" ca="1" si="10"/>
        <v>0</v>
      </c>
      <c r="AI56" s="291">
        <f t="shared" ca="1" si="10"/>
        <v>0</v>
      </c>
      <c r="AJ56" s="291">
        <f t="shared" ca="1" si="9"/>
        <v>0</v>
      </c>
      <c r="AK56" s="291">
        <f t="shared" ca="1" si="9"/>
        <v>0</v>
      </c>
      <c r="AL56" s="291">
        <f t="shared" ca="1" si="9"/>
        <v>0</v>
      </c>
      <c r="AM56" s="291">
        <f t="shared" ca="1" si="9"/>
        <v>0</v>
      </c>
      <c r="AN56" s="291">
        <f t="shared" ca="1" si="9"/>
        <v>0</v>
      </c>
      <c r="AO56" s="291">
        <f t="shared" ca="1" si="9"/>
        <v>0</v>
      </c>
      <c r="AP56" s="291">
        <f t="shared" ca="1" si="9"/>
        <v>0</v>
      </c>
      <c r="AQ56" s="291">
        <f t="shared" ca="1" si="9"/>
        <v>0</v>
      </c>
      <c r="AR56" s="291">
        <f t="shared" ca="1" si="9"/>
        <v>0</v>
      </c>
    </row>
    <row r="57" spans="4:44" x14ac:dyDescent="0.35">
      <c r="D57" s="58">
        <v>38</v>
      </c>
      <c r="E57" s="291">
        <f t="shared" ca="1" si="11"/>
        <v>0</v>
      </c>
      <c r="F57" s="291">
        <f t="shared" ca="1" si="11"/>
        <v>0</v>
      </c>
      <c r="G57" s="291">
        <f t="shared" ca="1" si="11"/>
        <v>0</v>
      </c>
      <c r="H57" s="291">
        <f t="shared" ca="1" si="11"/>
        <v>0</v>
      </c>
      <c r="I57" s="291">
        <f t="shared" ca="1" si="11"/>
        <v>0</v>
      </c>
      <c r="J57" s="291">
        <f t="shared" ca="1" si="11"/>
        <v>0</v>
      </c>
      <c r="K57" s="291">
        <f t="shared" ca="1" si="11"/>
        <v>0</v>
      </c>
      <c r="L57" s="291">
        <f t="shared" ca="1" si="11"/>
        <v>0</v>
      </c>
      <c r="M57" s="291">
        <f t="shared" ca="1" si="11"/>
        <v>0</v>
      </c>
      <c r="N57" s="291">
        <f t="shared" ca="1" si="11"/>
        <v>0</v>
      </c>
      <c r="O57" s="291">
        <f t="shared" ca="1" si="11"/>
        <v>0</v>
      </c>
      <c r="P57" s="291">
        <f t="shared" ca="1" si="11"/>
        <v>0</v>
      </c>
      <c r="Q57" s="291">
        <f t="shared" ca="1" si="11"/>
        <v>0</v>
      </c>
      <c r="R57" s="291">
        <f t="shared" ca="1" si="11"/>
        <v>0</v>
      </c>
      <c r="S57" s="291">
        <f t="shared" ca="1" si="11"/>
        <v>0</v>
      </c>
      <c r="T57" s="291">
        <f t="shared" ca="1" si="11"/>
        <v>0</v>
      </c>
      <c r="U57" s="291">
        <f t="shared" ca="1" si="10"/>
        <v>0</v>
      </c>
      <c r="V57" s="291">
        <f t="shared" ca="1" si="10"/>
        <v>0</v>
      </c>
      <c r="W57" s="291">
        <f t="shared" ca="1" si="10"/>
        <v>0</v>
      </c>
      <c r="X57" s="291">
        <f t="shared" ca="1" si="10"/>
        <v>0</v>
      </c>
      <c r="Y57" s="291">
        <f t="shared" ca="1" si="10"/>
        <v>0</v>
      </c>
      <c r="Z57" s="291">
        <f t="shared" ca="1" si="10"/>
        <v>0</v>
      </c>
      <c r="AA57" s="291">
        <f t="shared" ca="1" si="10"/>
        <v>0</v>
      </c>
      <c r="AB57" s="291">
        <f t="shared" ca="1" si="10"/>
        <v>0</v>
      </c>
      <c r="AC57" s="291">
        <f t="shared" ca="1" si="10"/>
        <v>0</v>
      </c>
      <c r="AD57" s="291">
        <f t="shared" ca="1" si="10"/>
        <v>0</v>
      </c>
      <c r="AE57" s="291">
        <f t="shared" ca="1" si="10"/>
        <v>0</v>
      </c>
      <c r="AF57" s="291">
        <f t="shared" ca="1" si="10"/>
        <v>0</v>
      </c>
      <c r="AG57" s="291">
        <f t="shared" ca="1" si="10"/>
        <v>0</v>
      </c>
      <c r="AH57" s="291">
        <f t="shared" ca="1" si="10"/>
        <v>0</v>
      </c>
      <c r="AI57" s="291">
        <f t="shared" ca="1" si="10"/>
        <v>0</v>
      </c>
      <c r="AJ57" s="291">
        <f t="shared" ca="1" si="9"/>
        <v>0</v>
      </c>
      <c r="AK57" s="291">
        <f t="shared" ca="1" si="9"/>
        <v>0</v>
      </c>
      <c r="AL57" s="291">
        <f t="shared" ca="1" si="9"/>
        <v>0</v>
      </c>
      <c r="AM57" s="291">
        <f t="shared" ca="1" si="9"/>
        <v>0</v>
      </c>
      <c r="AN57" s="291">
        <f t="shared" ca="1" si="9"/>
        <v>0</v>
      </c>
      <c r="AO57" s="291">
        <f t="shared" ca="1" si="9"/>
        <v>0</v>
      </c>
      <c r="AP57" s="291">
        <f t="shared" ca="1" si="9"/>
        <v>0</v>
      </c>
      <c r="AQ57" s="291">
        <f t="shared" ca="1" si="9"/>
        <v>0</v>
      </c>
      <c r="AR57" s="291">
        <f t="shared" ca="1" si="9"/>
        <v>0</v>
      </c>
    </row>
    <row r="58" spans="4:44" x14ac:dyDescent="0.35">
      <c r="D58" s="58">
        <v>39</v>
      </c>
      <c r="E58" s="291">
        <f t="shared" ca="1" si="11"/>
        <v>0</v>
      </c>
      <c r="F58" s="291">
        <f t="shared" ca="1" si="11"/>
        <v>0</v>
      </c>
      <c r="G58" s="291">
        <f t="shared" ca="1" si="11"/>
        <v>0</v>
      </c>
      <c r="H58" s="291">
        <f t="shared" ca="1" si="11"/>
        <v>0</v>
      </c>
      <c r="I58" s="291">
        <f t="shared" ca="1" si="11"/>
        <v>0</v>
      </c>
      <c r="J58" s="291">
        <f t="shared" ca="1" si="11"/>
        <v>0</v>
      </c>
      <c r="K58" s="291">
        <f t="shared" ca="1" si="11"/>
        <v>0</v>
      </c>
      <c r="L58" s="291">
        <f t="shared" ca="1" si="11"/>
        <v>0</v>
      </c>
      <c r="M58" s="291">
        <f t="shared" ca="1" si="11"/>
        <v>0</v>
      </c>
      <c r="N58" s="291">
        <f t="shared" ca="1" si="11"/>
        <v>0</v>
      </c>
      <c r="O58" s="291">
        <f t="shared" ca="1" si="11"/>
        <v>0</v>
      </c>
      <c r="P58" s="291">
        <f t="shared" ca="1" si="11"/>
        <v>0</v>
      </c>
      <c r="Q58" s="291">
        <f t="shared" ca="1" si="11"/>
        <v>0</v>
      </c>
      <c r="R58" s="291">
        <f t="shared" ca="1" si="11"/>
        <v>0</v>
      </c>
      <c r="S58" s="291">
        <f t="shared" ca="1" si="11"/>
        <v>0</v>
      </c>
      <c r="T58" s="291">
        <f t="shared" ca="1" si="11"/>
        <v>0</v>
      </c>
      <c r="U58" s="291">
        <f t="shared" ca="1" si="10"/>
        <v>0</v>
      </c>
      <c r="V58" s="291">
        <f t="shared" ca="1" si="10"/>
        <v>0</v>
      </c>
      <c r="W58" s="291">
        <f t="shared" ca="1" si="10"/>
        <v>0</v>
      </c>
      <c r="X58" s="291">
        <f t="shared" ca="1" si="10"/>
        <v>0</v>
      </c>
      <c r="Y58" s="291">
        <f t="shared" ca="1" si="10"/>
        <v>0</v>
      </c>
      <c r="Z58" s="291">
        <f t="shared" ca="1" si="10"/>
        <v>0</v>
      </c>
      <c r="AA58" s="291">
        <f t="shared" ca="1" si="10"/>
        <v>0</v>
      </c>
      <c r="AB58" s="291">
        <f t="shared" ca="1" si="10"/>
        <v>0</v>
      </c>
      <c r="AC58" s="291">
        <f t="shared" ca="1" si="10"/>
        <v>0</v>
      </c>
      <c r="AD58" s="291">
        <f t="shared" ca="1" si="10"/>
        <v>0</v>
      </c>
      <c r="AE58" s="291">
        <f t="shared" ca="1" si="10"/>
        <v>0</v>
      </c>
      <c r="AF58" s="291">
        <f t="shared" ca="1" si="10"/>
        <v>0</v>
      </c>
      <c r="AG58" s="291">
        <f t="shared" ca="1" si="10"/>
        <v>0</v>
      </c>
      <c r="AH58" s="291">
        <f t="shared" ca="1" si="10"/>
        <v>0</v>
      </c>
      <c r="AI58" s="291">
        <f t="shared" ca="1" si="10"/>
        <v>0</v>
      </c>
      <c r="AJ58" s="291">
        <f t="shared" ca="1" si="9"/>
        <v>0</v>
      </c>
      <c r="AK58" s="291">
        <f t="shared" ca="1" si="9"/>
        <v>0</v>
      </c>
      <c r="AL58" s="291">
        <f t="shared" ca="1" si="9"/>
        <v>0</v>
      </c>
      <c r="AM58" s="291">
        <f t="shared" ca="1" si="9"/>
        <v>0</v>
      </c>
      <c r="AN58" s="291">
        <f t="shared" ca="1" si="9"/>
        <v>0</v>
      </c>
      <c r="AO58" s="291">
        <f t="shared" ca="1" si="9"/>
        <v>0</v>
      </c>
      <c r="AP58" s="291">
        <f t="shared" ca="1" si="9"/>
        <v>0</v>
      </c>
      <c r="AQ58" s="291">
        <f t="shared" ca="1" si="9"/>
        <v>0</v>
      </c>
      <c r="AR58" s="291">
        <f t="shared" ca="1" si="9"/>
        <v>0</v>
      </c>
    </row>
    <row r="59" spans="4:44" x14ac:dyDescent="0.35">
      <c r="D59" s="58">
        <v>40</v>
      </c>
      <c r="E59" s="291">
        <f t="shared" ca="1" si="11"/>
        <v>0</v>
      </c>
      <c r="F59" s="291">
        <f t="shared" ca="1" si="11"/>
        <v>0</v>
      </c>
      <c r="G59" s="291">
        <f t="shared" ca="1" si="11"/>
        <v>0</v>
      </c>
      <c r="H59" s="291">
        <f t="shared" ca="1" si="11"/>
        <v>0</v>
      </c>
      <c r="I59" s="291">
        <f t="shared" ca="1" si="11"/>
        <v>0</v>
      </c>
      <c r="J59" s="291">
        <f t="shared" ca="1" si="11"/>
        <v>0</v>
      </c>
      <c r="K59" s="291">
        <f t="shared" ca="1" si="11"/>
        <v>0</v>
      </c>
      <c r="L59" s="291">
        <f t="shared" ca="1" si="11"/>
        <v>0</v>
      </c>
      <c r="M59" s="291">
        <f t="shared" ca="1" si="11"/>
        <v>0</v>
      </c>
      <c r="N59" s="291">
        <f t="shared" ca="1" si="11"/>
        <v>0</v>
      </c>
      <c r="O59" s="291">
        <f t="shared" ca="1" si="11"/>
        <v>0</v>
      </c>
      <c r="P59" s="291">
        <f t="shared" ca="1" si="11"/>
        <v>0</v>
      </c>
      <c r="Q59" s="291">
        <f t="shared" ca="1" si="11"/>
        <v>0</v>
      </c>
      <c r="R59" s="291">
        <f t="shared" ca="1" si="11"/>
        <v>0</v>
      </c>
      <c r="S59" s="291">
        <f t="shared" ca="1" si="11"/>
        <v>0</v>
      </c>
      <c r="T59" s="291">
        <f t="shared" ca="1" si="11"/>
        <v>0</v>
      </c>
      <c r="U59" s="291">
        <f t="shared" ca="1" si="10"/>
        <v>0</v>
      </c>
      <c r="V59" s="291">
        <f t="shared" ca="1" si="10"/>
        <v>0</v>
      </c>
      <c r="W59" s="291">
        <f t="shared" ca="1" si="10"/>
        <v>0</v>
      </c>
      <c r="X59" s="291">
        <f t="shared" ca="1" si="10"/>
        <v>0</v>
      </c>
      <c r="Y59" s="291">
        <f t="shared" ca="1" si="10"/>
        <v>0</v>
      </c>
      <c r="Z59" s="291">
        <f t="shared" ca="1" si="10"/>
        <v>0</v>
      </c>
      <c r="AA59" s="291">
        <f t="shared" ca="1" si="10"/>
        <v>0</v>
      </c>
      <c r="AB59" s="291">
        <f t="shared" ca="1" si="10"/>
        <v>0</v>
      </c>
      <c r="AC59" s="291">
        <f t="shared" ca="1" si="10"/>
        <v>0</v>
      </c>
      <c r="AD59" s="291">
        <f t="shared" ca="1" si="10"/>
        <v>0</v>
      </c>
      <c r="AE59" s="291">
        <f t="shared" ca="1" si="10"/>
        <v>0</v>
      </c>
      <c r="AF59" s="291">
        <f t="shared" ca="1" si="10"/>
        <v>0</v>
      </c>
      <c r="AG59" s="291">
        <f t="shared" ca="1" si="10"/>
        <v>0</v>
      </c>
      <c r="AH59" s="291">
        <f t="shared" ca="1" si="10"/>
        <v>0</v>
      </c>
      <c r="AI59" s="291">
        <f t="shared" ca="1" si="10"/>
        <v>0</v>
      </c>
      <c r="AJ59" s="291">
        <f t="shared" ca="1" si="9"/>
        <v>0</v>
      </c>
      <c r="AK59" s="291">
        <f t="shared" ca="1" si="9"/>
        <v>0</v>
      </c>
      <c r="AL59" s="291">
        <f t="shared" ca="1" si="9"/>
        <v>0</v>
      </c>
      <c r="AM59" s="291">
        <f t="shared" ca="1" si="9"/>
        <v>0</v>
      </c>
      <c r="AN59" s="291">
        <f t="shared" ca="1" si="9"/>
        <v>0</v>
      </c>
      <c r="AO59" s="291">
        <f t="shared" ca="1" si="9"/>
        <v>0</v>
      </c>
      <c r="AP59" s="291">
        <f t="shared" ca="1" si="9"/>
        <v>0</v>
      </c>
      <c r="AQ59" s="291">
        <f t="shared" ca="1" si="9"/>
        <v>0</v>
      </c>
      <c r="AR59" s="291">
        <f t="shared" ca="1" si="9"/>
        <v>0</v>
      </c>
    </row>
    <row r="61" spans="4:44" x14ac:dyDescent="0.35">
      <c r="D61" s="58" t="s">
        <v>63</v>
      </c>
      <c r="E61" s="291">
        <f ca="1">SUM(E20:E59)</f>
        <v>0.139026103628</v>
      </c>
      <c r="F61" s="291">
        <f t="shared" ref="F61:AR61" ca="1" si="12">SUM(F20:F59)</f>
        <v>0.41264758791346667</v>
      </c>
      <c r="G61" s="291">
        <f t="shared" ca="1" si="12"/>
        <v>0.69407429292453338</v>
      </c>
      <c r="H61" s="291">
        <f t="shared" ca="1" si="12"/>
        <v>0.99997288532786666</v>
      </c>
      <c r="I61" s="291">
        <f t="shared" ca="1" si="12"/>
        <v>1.3303433651234666</v>
      </c>
      <c r="J61" s="291">
        <f t="shared" ca="1" si="12"/>
        <v>1.6851857323113335</v>
      </c>
      <c r="K61" s="291">
        <f t="shared" ca="1" si="12"/>
        <v>2.0644999868914669</v>
      </c>
      <c r="L61" s="291">
        <f t="shared" ca="1" si="12"/>
        <v>2.3703985792947999</v>
      </c>
      <c r="M61" s="291">
        <f t="shared" ca="1" si="12"/>
        <v>2.4805220725599999</v>
      </c>
      <c r="N61" s="291">
        <f t="shared" ca="1" si="12"/>
        <v>2.4805220725599999</v>
      </c>
      <c r="O61" s="291">
        <f t="shared" ca="1" si="12"/>
        <v>2.4805220725599999</v>
      </c>
      <c r="P61" s="291">
        <f t="shared" ca="1" si="12"/>
        <v>2.4805220725599999</v>
      </c>
      <c r="Q61" s="291">
        <f t="shared" ca="1" si="12"/>
        <v>2.4805220725599999</v>
      </c>
      <c r="R61" s="291">
        <f t="shared" ca="1" si="12"/>
        <v>2.4805220725599999</v>
      </c>
      <c r="S61" s="291">
        <f t="shared" ca="1" si="12"/>
        <v>2.4805220725599999</v>
      </c>
      <c r="T61" s="291">
        <f t="shared" ca="1" si="12"/>
        <v>2.3414959689320001</v>
      </c>
      <c r="U61" s="291">
        <f t="shared" ca="1" si="12"/>
        <v>2.0678744846465338</v>
      </c>
      <c r="V61" s="291">
        <f t="shared" ca="1" si="12"/>
        <v>1.786447779635467</v>
      </c>
      <c r="W61" s="291">
        <f t="shared" ca="1" si="12"/>
        <v>1.4805491872321335</v>
      </c>
      <c r="X61" s="291">
        <f t="shared" ca="1" si="12"/>
        <v>1.1501787074365335</v>
      </c>
      <c r="Y61" s="291">
        <f t="shared" ca="1" si="12"/>
        <v>0.79533634024866673</v>
      </c>
      <c r="Z61" s="291">
        <f t="shared" ca="1" si="12"/>
        <v>0.41602208566853338</v>
      </c>
      <c r="AA61" s="291">
        <f t="shared" ca="1" si="12"/>
        <v>0.1101234932652</v>
      </c>
      <c r="AB61" s="291">
        <f t="shared" ca="1" si="12"/>
        <v>0</v>
      </c>
      <c r="AC61" s="291">
        <f t="shared" ca="1" si="12"/>
        <v>0</v>
      </c>
      <c r="AD61" s="291">
        <f t="shared" ca="1" si="12"/>
        <v>0</v>
      </c>
      <c r="AE61" s="291">
        <f t="shared" ca="1" si="12"/>
        <v>0</v>
      </c>
      <c r="AF61" s="291">
        <f t="shared" ca="1" si="12"/>
        <v>0</v>
      </c>
      <c r="AG61" s="291">
        <f t="shared" ca="1" si="12"/>
        <v>0</v>
      </c>
      <c r="AH61" s="291">
        <f t="shared" ca="1" si="12"/>
        <v>0</v>
      </c>
      <c r="AI61" s="291">
        <f t="shared" ca="1" si="12"/>
        <v>0</v>
      </c>
      <c r="AJ61" s="291">
        <f t="shared" ca="1" si="12"/>
        <v>0</v>
      </c>
      <c r="AK61" s="291">
        <f t="shared" ca="1" si="12"/>
        <v>0</v>
      </c>
      <c r="AL61" s="291">
        <f t="shared" ca="1" si="12"/>
        <v>0</v>
      </c>
      <c r="AM61" s="291">
        <f t="shared" ca="1" si="12"/>
        <v>0</v>
      </c>
      <c r="AN61" s="291">
        <f t="shared" ca="1" si="12"/>
        <v>0</v>
      </c>
      <c r="AO61" s="291">
        <f t="shared" ca="1" si="12"/>
        <v>0</v>
      </c>
      <c r="AP61" s="291">
        <f t="shared" ca="1" si="12"/>
        <v>0</v>
      </c>
      <c r="AQ61" s="291">
        <f t="shared" ca="1" si="12"/>
        <v>0</v>
      </c>
      <c r="AR61" s="291">
        <f t="shared" ca="1" si="12"/>
        <v>0</v>
      </c>
    </row>
    <row r="63" spans="4:44" x14ac:dyDescent="0.35">
      <c r="D63" s="58" t="s">
        <v>64</v>
      </c>
      <c r="E63" s="57">
        <v>1</v>
      </c>
      <c r="F63" s="57">
        <f>E63+1</f>
        <v>2</v>
      </c>
      <c r="G63" s="57">
        <f t="shared" ref="G63:AR63" si="13">F63+1</f>
        <v>3</v>
      </c>
      <c r="H63" s="57">
        <f t="shared" si="13"/>
        <v>4</v>
      </c>
      <c r="I63" s="57">
        <f t="shared" si="13"/>
        <v>5</v>
      </c>
      <c r="J63" s="57">
        <f t="shared" si="13"/>
        <v>6</v>
      </c>
      <c r="K63" s="57">
        <f t="shared" si="13"/>
        <v>7</v>
      </c>
      <c r="L63" s="57">
        <f t="shared" si="13"/>
        <v>8</v>
      </c>
      <c r="M63" s="57">
        <f t="shared" si="13"/>
        <v>9</v>
      </c>
      <c r="N63" s="57">
        <f t="shared" si="13"/>
        <v>10</v>
      </c>
      <c r="O63" s="57">
        <f t="shared" si="13"/>
        <v>11</v>
      </c>
      <c r="P63" s="57">
        <f t="shared" si="13"/>
        <v>12</v>
      </c>
      <c r="Q63" s="57">
        <f t="shared" si="13"/>
        <v>13</v>
      </c>
      <c r="R63" s="57">
        <f t="shared" si="13"/>
        <v>14</v>
      </c>
      <c r="S63" s="57">
        <f t="shared" si="13"/>
        <v>15</v>
      </c>
      <c r="T63" s="57">
        <f t="shared" si="13"/>
        <v>16</v>
      </c>
      <c r="U63" s="57">
        <f t="shared" si="13"/>
        <v>17</v>
      </c>
      <c r="V63" s="57">
        <f t="shared" si="13"/>
        <v>18</v>
      </c>
      <c r="W63" s="57">
        <f t="shared" si="13"/>
        <v>19</v>
      </c>
      <c r="X63" s="57">
        <f t="shared" si="13"/>
        <v>20</v>
      </c>
      <c r="Y63" s="57">
        <f t="shared" si="13"/>
        <v>21</v>
      </c>
      <c r="Z63" s="57">
        <f t="shared" si="13"/>
        <v>22</v>
      </c>
      <c r="AA63" s="57">
        <f t="shared" si="13"/>
        <v>23</v>
      </c>
      <c r="AB63" s="57">
        <f t="shared" si="13"/>
        <v>24</v>
      </c>
      <c r="AC63" s="57">
        <f t="shared" si="13"/>
        <v>25</v>
      </c>
      <c r="AD63" s="57">
        <f t="shared" si="13"/>
        <v>26</v>
      </c>
      <c r="AE63" s="57">
        <f t="shared" si="13"/>
        <v>27</v>
      </c>
      <c r="AF63" s="57">
        <f t="shared" si="13"/>
        <v>28</v>
      </c>
      <c r="AG63" s="57">
        <f t="shared" si="13"/>
        <v>29</v>
      </c>
      <c r="AH63" s="57">
        <f t="shared" si="13"/>
        <v>30</v>
      </c>
      <c r="AI63" s="57">
        <f t="shared" si="13"/>
        <v>31</v>
      </c>
      <c r="AJ63" s="57">
        <f t="shared" si="13"/>
        <v>32</v>
      </c>
      <c r="AK63" s="57">
        <f t="shared" si="13"/>
        <v>33</v>
      </c>
      <c r="AL63" s="57">
        <f t="shared" si="13"/>
        <v>34</v>
      </c>
      <c r="AM63" s="57">
        <f t="shared" si="13"/>
        <v>35</v>
      </c>
      <c r="AN63" s="57">
        <f t="shared" si="13"/>
        <v>36</v>
      </c>
      <c r="AO63" s="57">
        <f t="shared" si="13"/>
        <v>37</v>
      </c>
      <c r="AP63" s="57">
        <f t="shared" si="13"/>
        <v>38</v>
      </c>
      <c r="AQ63" s="57">
        <f t="shared" si="13"/>
        <v>39</v>
      </c>
      <c r="AR63" s="57">
        <f t="shared" si="13"/>
        <v>40</v>
      </c>
    </row>
    <row r="64" spans="4:44" x14ac:dyDescent="0.35">
      <c r="D64" s="292">
        <v>3</v>
      </c>
      <c r="E64" s="293">
        <f>'General Inputs'!G13</f>
        <v>0.33329999999999999</v>
      </c>
      <c r="F64" s="293">
        <f>'General Inputs'!H13</f>
        <v>0.44450000000000001</v>
      </c>
      <c r="G64" s="293">
        <f>'General Inputs'!I13</f>
        <v>0.14810000000000001</v>
      </c>
      <c r="H64" s="293">
        <f>'General Inputs'!J13</f>
        <v>7.4099999999999999E-2</v>
      </c>
      <c r="I64" s="293">
        <f>'General Inputs'!K13</f>
        <v>0</v>
      </c>
      <c r="J64" s="293">
        <f>'General Inputs'!L13</f>
        <v>0</v>
      </c>
      <c r="K64" s="293">
        <f>'General Inputs'!M13</f>
        <v>0</v>
      </c>
      <c r="L64" s="293">
        <f>'General Inputs'!N13</f>
        <v>0</v>
      </c>
      <c r="M64" s="293">
        <f>'General Inputs'!O13</f>
        <v>0</v>
      </c>
      <c r="N64" s="293">
        <f>'General Inputs'!P13</f>
        <v>0</v>
      </c>
      <c r="O64" s="293">
        <f>'General Inputs'!Q13</f>
        <v>0</v>
      </c>
      <c r="P64" s="293">
        <f>'General Inputs'!R13</f>
        <v>0</v>
      </c>
      <c r="Q64" s="293">
        <f>'General Inputs'!S13</f>
        <v>0</v>
      </c>
      <c r="R64" s="293">
        <f>'General Inputs'!T13</f>
        <v>0</v>
      </c>
      <c r="S64" s="293">
        <f>'General Inputs'!U13</f>
        <v>0</v>
      </c>
      <c r="T64" s="293">
        <f>'General Inputs'!V13</f>
        <v>0</v>
      </c>
      <c r="U64" s="293">
        <f>'General Inputs'!W13</f>
        <v>0</v>
      </c>
      <c r="V64" s="293">
        <f>'General Inputs'!X13</f>
        <v>0</v>
      </c>
      <c r="W64" s="293">
        <f>'General Inputs'!Y13</f>
        <v>0</v>
      </c>
      <c r="X64" s="293">
        <f>'General Inputs'!Z13</f>
        <v>0</v>
      </c>
      <c r="Y64" s="293">
        <f>'General Inputs'!AA13</f>
        <v>0</v>
      </c>
      <c r="Z64" s="293">
        <f>'General Inputs'!AB13</f>
        <v>0</v>
      </c>
      <c r="AA64" s="293">
        <f>'General Inputs'!AC13</f>
        <v>0</v>
      </c>
      <c r="AB64" s="293">
        <f>'General Inputs'!AD13</f>
        <v>0</v>
      </c>
      <c r="AC64" s="293">
        <f>'General Inputs'!AE13</f>
        <v>0</v>
      </c>
      <c r="AD64" s="293">
        <f>'General Inputs'!AF13</f>
        <v>0</v>
      </c>
      <c r="AE64" s="293">
        <f>'General Inputs'!AG13</f>
        <v>0</v>
      </c>
      <c r="AF64" s="293">
        <f>'General Inputs'!AH13</f>
        <v>0</v>
      </c>
      <c r="AG64" s="293">
        <f>'General Inputs'!AI13</f>
        <v>0</v>
      </c>
      <c r="AH64" s="293">
        <f>'General Inputs'!AJ13</f>
        <v>0</v>
      </c>
      <c r="AI64" s="293">
        <f>'General Inputs'!AK13</f>
        <v>0</v>
      </c>
      <c r="AJ64" s="293">
        <f>'General Inputs'!AL13</f>
        <v>0</v>
      </c>
      <c r="AK64" s="293">
        <f>'General Inputs'!AM13</f>
        <v>0</v>
      </c>
      <c r="AL64" s="293">
        <f>'General Inputs'!AN13</f>
        <v>0</v>
      </c>
      <c r="AM64" s="293">
        <f>'General Inputs'!AO13</f>
        <v>0</v>
      </c>
      <c r="AN64" s="293">
        <f>'General Inputs'!AP13</f>
        <v>0</v>
      </c>
      <c r="AO64" s="293">
        <f>'General Inputs'!AQ13</f>
        <v>0</v>
      </c>
      <c r="AP64" s="293">
        <f>'General Inputs'!AR13</f>
        <v>0</v>
      </c>
      <c r="AQ64" s="293">
        <f>'General Inputs'!AS13</f>
        <v>0</v>
      </c>
      <c r="AR64" s="293">
        <f>'General Inputs'!AT13</f>
        <v>0</v>
      </c>
    </row>
    <row r="65" spans="4:44" x14ac:dyDescent="0.35">
      <c r="D65" s="292">
        <v>5</v>
      </c>
      <c r="E65" s="293">
        <f>'General Inputs'!G14</f>
        <v>0.2</v>
      </c>
      <c r="F65" s="293">
        <f>'General Inputs'!H14</f>
        <v>0.32</v>
      </c>
      <c r="G65" s="293">
        <f>'General Inputs'!I14</f>
        <v>0.192</v>
      </c>
      <c r="H65" s="293">
        <f>'General Inputs'!J14</f>
        <v>0.1152</v>
      </c>
      <c r="I65" s="293">
        <f>'General Inputs'!K14</f>
        <v>0.1152</v>
      </c>
      <c r="J65" s="293">
        <f>'General Inputs'!L14</f>
        <v>5.7599999999999998E-2</v>
      </c>
      <c r="K65" s="293">
        <f>'General Inputs'!M14</f>
        <v>0</v>
      </c>
      <c r="L65" s="293">
        <f>'General Inputs'!N14</f>
        <v>0</v>
      </c>
      <c r="M65" s="293">
        <f>'General Inputs'!O14</f>
        <v>0</v>
      </c>
      <c r="N65" s="293">
        <f>'General Inputs'!P14</f>
        <v>0</v>
      </c>
      <c r="O65" s="293">
        <f>'General Inputs'!Q14</f>
        <v>0</v>
      </c>
      <c r="P65" s="293">
        <f>'General Inputs'!R14</f>
        <v>0</v>
      </c>
      <c r="Q65" s="293">
        <f>'General Inputs'!S14</f>
        <v>0</v>
      </c>
      <c r="R65" s="293">
        <f>'General Inputs'!T14</f>
        <v>0</v>
      </c>
      <c r="S65" s="293">
        <f>'General Inputs'!U14</f>
        <v>0</v>
      </c>
      <c r="T65" s="293">
        <f>'General Inputs'!V14</f>
        <v>0</v>
      </c>
      <c r="U65" s="293">
        <f>'General Inputs'!W14</f>
        <v>0</v>
      </c>
      <c r="V65" s="293">
        <f>'General Inputs'!X14</f>
        <v>0</v>
      </c>
      <c r="W65" s="293">
        <f>'General Inputs'!Y14</f>
        <v>0</v>
      </c>
      <c r="X65" s="293">
        <f>'General Inputs'!Z14</f>
        <v>0</v>
      </c>
      <c r="Y65" s="293">
        <f>'General Inputs'!AA14</f>
        <v>0</v>
      </c>
      <c r="Z65" s="293">
        <f>'General Inputs'!AB14</f>
        <v>0</v>
      </c>
      <c r="AA65" s="293">
        <f>'General Inputs'!AC14</f>
        <v>0</v>
      </c>
      <c r="AB65" s="293">
        <f>'General Inputs'!AD14</f>
        <v>0</v>
      </c>
      <c r="AC65" s="293">
        <f>'General Inputs'!AE14</f>
        <v>0</v>
      </c>
      <c r="AD65" s="293">
        <f>'General Inputs'!AF14</f>
        <v>0</v>
      </c>
      <c r="AE65" s="293">
        <f>'General Inputs'!AG14</f>
        <v>0</v>
      </c>
      <c r="AF65" s="293">
        <f>'General Inputs'!AH14</f>
        <v>0</v>
      </c>
      <c r="AG65" s="293">
        <f>'General Inputs'!AI14</f>
        <v>0</v>
      </c>
      <c r="AH65" s="293">
        <f>'General Inputs'!AJ14</f>
        <v>0</v>
      </c>
      <c r="AI65" s="293">
        <f>'General Inputs'!AK14</f>
        <v>0</v>
      </c>
      <c r="AJ65" s="293">
        <f>'General Inputs'!AL14</f>
        <v>0</v>
      </c>
      <c r="AK65" s="293">
        <f>'General Inputs'!AM14</f>
        <v>0</v>
      </c>
      <c r="AL65" s="293">
        <f>'General Inputs'!AN14</f>
        <v>0</v>
      </c>
      <c r="AM65" s="293">
        <f>'General Inputs'!AO14</f>
        <v>0</v>
      </c>
      <c r="AN65" s="293">
        <f>'General Inputs'!AP14</f>
        <v>0</v>
      </c>
      <c r="AO65" s="293">
        <f>'General Inputs'!AQ14</f>
        <v>0</v>
      </c>
      <c r="AP65" s="293">
        <f>'General Inputs'!AR14</f>
        <v>0</v>
      </c>
      <c r="AQ65" s="293">
        <f>'General Inputs'!AS14</f>
        <v>0</v>
      </c>
      <c r="AR65" s="293">
        <f>'General Inputs'!AT14</f>
        <v>0</v>
      </c>
    </row>
    <row r="66" spans="4:44" x14ac:dyDescent="0.35">
      <c r="D66" s="292">
        <v>7</v>
      </c>
      <c r="E66" s="293">
        <f>'General Inputs'!G15</f>
        <v>0.1429</v>
      </c>
      <c r="F66" s="293">
        <f>'General Inputs'!H15</f>
        <v>0.24489999999999998</v>
      </c>
      <c r="G66" s="293">
        <f>'General Inputs'!I15</f>
        <v>0.17489999999999997</v>
      </c>
      <c r="H66" s="293">
        <f>'General Inputs'!J15</f>
        <v>0.1249</v>
      </c>
      <c r="I66" s="293">
        <f>'General Inputs'!K15</f>
        <v>8.929999999999999E-2</v>
      </c>
      <c r="J66" s="293">
        <f>'General Inputs'!L15</f>
        <v>8.9200000000000002E-2</v>
      </c>
      <c r="K66" s="293">
        <f>'General Inputs'!M15</f>
        <v>8.929999999999999E-2</v>
      </c>
      <c r="L66" s="293">
        <f>'General Inputs'!N15</f>
        <v>4.4600000000000001E-2</v>
      </c>
      <c r="M66" s="293">
        <f>'General Inputs'!O15</f>
        <v>0</v>
      </c>
      <c r="N66" s="293">
        <f>'General Inputs'!P15</f>
        <v>0</v>
      </c>
      <c r="O66" s="293">
        <f>'General Inputs'!Q15</f>
        <v>0</v>
      </c>
      <c r="P66" s="293">
        <f>'General Inputs'!R15</f>
        <v>0</v>
      </c>
      <c r="Q66" s="293">
        <f>'General Inputs'!S15</f>
        <v>0</v>
      </c>
      <c r="R66" s="293">
        <f>'General Inputs'!T15</f>
        <v>0</v>
      </c>
      <c r="S66" s="293">
        <f>'General Inputs'!U15</f>
        <v>0</v>
      </c>
      <c r="T66" s="293">
        <f>'General Inputs'!V15</f>
        <v>0</v>
      </c>
      <c r="U66" s="293">
        <f>'General Inputs'!W15</f>
        <v>0</v>
      </c>
      <c r="V66" s="293">
        <f>'General Inputs'!X15</f>
        <v>0</v>
      </c>
      <c r="W66" s="293">
        <f>'General Inputs'!Y15</f>
        <v>0</v>
      </c>
      <c r="X66" s="293">
        <f>'General Inputs'!Z15</f>
        <v>0</v>
      </c>
      <c r="Y66" s="293">
        <f>'General Inputs'!AA15</f>
        <v>0</v>
      </c>
      <c r="Z66" s="293">
        <f>'General Inputs'!AB15</f>
        <v>0</v>
      </c>
      <c r="AA66" s="293">
        <f>'General Inputs'!AC15</f>
        <v>0</v>
      </c>
      <c r="AB66" s="293">
        <f>'General Inputs'!AD15</f>
        <v>0</v>
      </c>
      <c r="AC66" s="293">
        <f>'General Inputs'!AE15</f>
        <v>0</v>
      </c>
      <c r="AD66" s="293">
        <f>'General Inputs'!AF15</f>
        <v>0</v>
      </c>
      <c r="AE66" s="293">
        <f>'General Inputs'!AG15</f>
        <v>0</v>
      </c>
      <c r="AF66" s="293">
        <f>'General Inputs'!AH15</f>
        <v>0</v>
      </c>
      <c r="AG66" s="293">
        <f>'General Inputs'!AI15</f>
        <v>0</v>
      </c>
      <c r="AH66" s="293">
        <f>'General Inputs'!AJ15</f>
        <v>0</v>
      </c>
      <c r="AI66" s="293">
        <f>'General Inputs'!AK15</f>
        <v>0</v>
      </c>
      <c r="AJ66" s="293">
        <f>'General Inputs'!AL15</f>
        <v>0</v>
      </c>
      <c r="AK66" s="293">
        <f>'General Inputs'!AM15</f>
        <v>0</v>
      </c>
      <c r="AL66" s="293">
        <f>'General Inputs'!AN15</f>
        <v>0</v>
      </c>
      <c r="AM66" s="293">
        <f>'General Inputs'!AO15</f>
        <v>0</v>
      </c>
      <c r="AN66" s="293">
        <f>'General Inputs'!AP15</f>
        <v>0</v>
      </c>
      <c r="AO66" s="293">
        <f>'General Inputs'!AQ15</f>
        <v>0</v>
      </c>
      <c r="AP66" s="293">
        <f>'General Inputs'!AR15</f>
        <v>0</v>
      </c>
      <c r="AQ66" s="293">
        <f>'General Inputs'!AS15</f>
        <v>0</v>
      </c>
      <c r="AR66" s="293">
        <f>'General Inputs'!AT15</f>
        <v>0</v>
      </c>
    </row>
    <row r="67" spans="4:44" x14ac:dyDescent="0.35">
      <c r="D67" s="292">
        <v>10</v>
      </c>
      <c r="E67" s="293">
        <f>'General Inputs'!G16</f>
        <v>0.1</v>
      </c>
      <c r="F67" s="293">
        <f>'General Inputs'!H16</f>
        <v>0.18</v>
      </c>
      <c r="G67" s="293">
        <f>'General Inputs'!I16</f>
        <v>0.14400000000000002</v>
      </c>
      <c r="H67" s="293">
        <f>'General Inputs'!J16</f>
        <v>0.1152</v>
      </c>
      <c r="I67" s="293">
        <f>'General Inputs'!K16</f>
        <v>9.2200000000000004E-2</v>
      </c>
      <c r="J67" s="293">
        <f>'General Inputs'!L16</f>
        <v>7.3700000000000002E-2</v>
      </c>
      <c r="K67" s="293">
        <f>'General Inputs'!M16</f>
        <v>6.5500000000000003E-2</v>
      </c>
      <c r="L67" s="293">
        <f>'General Inputs'!N16</f>
        <v>6.5500000000000003E-2</v>
      </c>
      <c r="M67" s="293">
        <f>'General Inputs'!O16</f>
        <v>6.5599999999999992E-2</v>
      </c>
      <c r="N67" s="293">
        <f>'General Inputs'!P16</f>
        <v>6.5500000000000003E-2</v>
      </c>
      <c r="O67" s="293">
        <f>'General Inputs'!Q16</f>
        <v>3.2799999999999996E-2</v>
      </c>
      <c r="P67" s="293">
        <f>'General Inputs'!R16</f>
        <v>0</v>
      </c>
      <c r="Q67" s="293">
        <f>'General Inputs'!S16</f>
        <v>0</v>
      </c>
      <c r="R67" s="293">
        <f>'General Inputs'!T16</f>
        <v>0</v>
      </c>
      <c r="S67" s="293">
        <f>'General Inputs'!U16</f>
        <v>0</v>
      </c>
      <c r="T67" s="293">
        <f>'General Inputs'!V16</f>
        <v>0</v>
      </c>
      <c r="U67" s="293">
        <f>'General Inputs'!W16</f>
        <v>0</v>
      </c>
      <c r="V67" s="293">
        <f>'General Inputs'!X16</f>
        <v>0</v>
      </c>
      <c r="W67" s="293">
        <f>'General Inputs'!Y16</f>
        <v>0</v>
      </c>
      <c r="X67" s="293">
        <f>'General Inputs'!Z16</f>
        <v>0</v>
      </c>
      <c r="Y67" s="293">
        <f>'General Inputs'!AA16</f>
        <v>0</v>
      </c>
      <c r="Z67" s="293">
        <f>'General Inputs'!AB16</f>
        <v>0</v>
      </c>
      <c r="AA67" s="293">
        <f>'General Inputs'!AC16</f>
        <v>0</v>
      </c>
      <c r="AB67" s="293">
        <f>'General Inputs'!AD16</f>
        <v>0</v>
      </c>
      <c r="AC67" s="293">
        <f>'General Inputs'!AE16</f>
        <v>0</v>
      </c>
      <c r="AD67" s="293">
        <f>'General Inputs'!AF16</f>
        <v>0</v>
      </c>
      <c r="AE67" s="293">
        <f>'General Inputs'!AG16</f>
        <v>0</v>
      </c>
      <c r="AF67" s="293">
        <f>'General Inputs'!AH16</f>
        <v>0</v>
      </c>
      <c r="AG67" s="293">
        <f>'General Inputs'!AI16</f>
        <v>0</v>
      </c>
      <c r="AH67" s="293">
        <f>'General Inputs'!AJ16</f>
        <v>0</v>
      </c>
      <c r="AI67" s="293">
        <f>'General Inputs'!AK16</f>
        <v>0</v>
      </c>
      <c r="AJ67" s="293">
        <f>'General Inputs'!AL16</f>
        <v>0</v>
      </c>
      <c r="AK67" s="293">
        <f>'General Inputs'!AM16</f>
        <v>0</v>
      </c>
      <c r="AL67" s="293">
        <f>'General Inputs'!AN16</f>
        <v>0</v>
      </c>
      <c r="AM67" s="293">
        <f>'General Inputs'!AO16</f>
        <v>0</v>
      </c>
      <c r="AN67" s="293">
        <f>'General Inputs'!AP16</f>
        <v>0</v>
      </c>
      <c r="AO67" s="293">
        <f>'General Inputs'!AQ16</f>
        <v>0</v>
      </c>
      <c r="AP67" s="293">
        <f>'General Inputs'!AR16</f>
        <v>0</v>
      </c>
      <c r="AQ67" s="293">
        <f>'General Inputs'!AS16</f>
        <v>0</v>
      </c>
      <c r="AR67" s="293">
        <f>'General Inputs'!AT16</f>
        <v>0</v>
      </c>
    </row>
    <row r="68" spans="4:44" x14ac:dyDescent="0.35">
      <c r="D68" s="292">
        <v>15</v>
      </c>
      <c r="E68" s="293">
        <f>'General Inputs'!G17</f>
        <v>0.05</v>
      </c>
      <c r="F68" s="293">
        <f>'General Inputs'!H17</f>
        <v>9.5000000000000001E-2</v>
      </c>
      <c r="G68" s="293">
        <f>'General Inputs'!I17</f>
        <v>8.5500000000000007E-2</v>
      </c>
      <c r="H68" s="293">
        <f>'General Inputs'!J17</f>
        <v>7.6999999999999999E-2</v>
      </c>
      <c r="I68" s="293">
        <f>'General Inputs'!K17</f>
        <v>6.93E-2</v>
      </c>
      <c r="J68" s="293">
        <f>'General Inputs'!L17</f>
        <v>6.2300000000000001E-2</v>
      </c>
      <c r="K68" s="293">
        <f>'General Inputs'!M17</f>
        <v>5.9000000000000004E-2</v>
      </c>
      <c r="L68" s="293">
        <f>'General Inputs'!N17</f>
        <v>5.9000000000000004E-2</v>
      </c>
      <c r="M68" s="293">
        <f>'General Inputs'!O17</f>
        <v>5.91E-2</v>
      </c>
      <c r="N68" s="293">
        <f>'General Inputs'!P17</f>
        <v>5.9000000000000004E-2</v>
      </c>
      <c r="O68" s="293">
        <f>'General Inputs'!Q17</f>
        <v>5.91E-2</v>
      </c>
      <c r="P68" s="293">
        <f>'General Inputs'!R17</f>
        <v>5.9000000000000004E-2</v>
      </c>
      <c r="Q68" s="293">
        <f>'General Inputs'!S17</f>
        <v>5.91E-2</v>
      </c>
      <c r="R68" s="293">
        <f>'General Inputs'!T17</f>
        <v>5.9000000000000004E-2</v>
      </c>
      <c r="S68" s="293">
        <f>'General Inputs'!U17</f>
        <v>5.91E-2</v>
      </c>
      <c r="T68" s="293">
        <f>'General Inputs'!V17</f>
        <v>2.9500000000000002E-2</v>
      </c>
      <c r="U68" s="293">
        <f>'General Inputs'!W17</f>
        <v>0</v>
      </c>
      <c r="V68" s="293">
        <f>'General Inputs'!X17</f>
        <v>0</v>
      </c>
      <c r="W68" s="293">
        <f>'General Inputs'!Y17</f>
        <v>0</v>
      </c>
      <c r="X68" s="293">
        <f>'General Inputs'!Z17</f>
        <v>0</v>
      </c>
      <c r="Y68" s="293">
        <f>'General Inputs'!AA17</f>
        <v>0</v>
      </c>
      <c r="Z68" s="293">
        <f>'General Inputs'!AB17</f>
        <v>0</v>
      </c>
      <c r="AA68" s="293">
        <f>'General Inputs'!AC17</f>
        <v>0</v>
      </c>
      <c r="AB68" s="293">
        <f>'General Inputs'!AD17</f>
        <v>0</v>
      </c>
      <c r="AC68" s="293">
        <f>'General Inputs'!AE17</f>
        <v>0</v>
      </c>
      <c r="AD68" s="293">
        <f>'General Inputs'!AF17</f>
        <v>0</v>
      </c>
      <c r="AE68" s="293">
        <f>'General Inputs'!AG17</f>
        <v>0</v>
      </c>
      <c r="AF68" s="293">
        <f>'General Inputs'!AH17</f>
        <v>0</v>
      </c>
      <c r="AG68" s="293">
        <f>'General Inputs'!AI17</f>
        <v>0</v>
      </c>
      <c r="AH68" s="293">
        <f>'General Inputs'!AJ17</f>
        <v>0</v>
      </c>
      <c r="AI68" s="293">
        <f>'General Inputs'!AK17</f>
        <v>0</v>
      </c>
      <c r="AJ68" s="293">
        <f>'General Inputs'!AL17</f>
        <v>0</v>
      </c>
      <c r="AK68" s="293">
        <f>'General Inputs'!AM17</f>
        <v>0</v>
      </c>
      <c r="AL68" s="293">
        <f>'General Inputs'!AN17</f>
        <v>0</v>
      </c>
      <c r="AM68" s="293">
        <f>'General Inputs'!AO17</f>
        <v>0</v>
      </c>
      <c r="AN68" s="293">
        <f>'General Inputs'!AP17</f>
        <v>0</v>
      </c>
      <c r="AO68" s="293">
        <f>'General Inputs'!AQ17</f>
        <v>0</v>
      </c>
      <c r="AP68" s="293">
        <f>'General Inputs'!AR17</f>
        <v>0</v>
      </c>
      <c r="AQ68" s="293">
        <f>'General Inputs'!AS17</f>
        <v>0</v>
      </c>
      <c r="AR68" s="293">
        <f>'General Inputs'!AT17</f>
        <v>0</v>
      </c>
    </row>
    <row r="69" spans="4:44" x14ac:dyDescent="0.35">
      <c r="D69" s="292">
        <v>20</v>
      </c>
      <c r="E69" s="293">
        <f>'General Inputs'!G18</f>
        <v>3.7499999999999999E-2</v>
      </c>
      <c r="F69" s="293">
        <f>'General Inputs'!H18</f>
        <v>7.2190000000000004E-2</v>
      </c>
      <c r="G69" s="293">
        <f>'General Inputs'!I18</f>
        <v>6.6769999999999996E-2</v>
      </c>
      <c r="H69" s="293">
        <f>'General Inputs'!J18</f>
        <v>6.1769999999999999E-2</v>
      </c>
      <c r="I69" s="293">
        <f>'General Inputs'!K18</f>
        <v>5.713E-2</v>
      </c>
      <c r="J69" s="293">
        <f>'General Inputs'!L18</f>
        <v>5.2850000000000001E-2</v>
      </c>
      <c r="K69" s="293">
        <f>'General Inputs'!M18</f>
        <v>4.888E-2</v>
      </c>
      <c r="L69" s="293">
        <f>'General Inputs'!N18</f>
        <v>4.5220000000000003E-2</v>
      </c>
      <c r="M69" s="293">
        <f>'General Inputs'!O18</f>
        <v>4.462E-2</v>
      </c>
      <c r="N69" s="293">
        <f>'General Inputs'!P18</f>
        <v>4.4610000000000004E-2</v>
      </c>
      <c r="O69" s="293">
        <f>'General Inputs'!Q18</f>
        <v>4.462E-2</v>
      </c>
      <c r="P69" s="293">
        <f>'General Inputs'!R18</f>
        <v>4.4610000000000004E-2</v>
      </c>
      <c r="Q69" s="293">
        <f>'General Inputs'!S18</f>
        <v>4.462E-2</v>
      </c>
      <c r="R69" s="293">
        <f>'General Inputs'!T18</f>
        <v>4.4610000000000004E-2</v>
      </c>
      <c r="S69" s="293">
        <f>'General Inputs'!U18</f>
        <v>4.462E-2</v>
      </c>
      <c r="T69" s="293">
        <f>'General Inputs'!V18</f>
        <v>4.4610000000000004E-2</v>
      </c>
      <c r="U69" s="293">
        <f>'General Inputs'!W18</f>
        <v>4.462E-2</v>
      </c>
      <c r="V69" s="293">
        <f>'General Inputs'!X18</f>
        <v>4.4610000000000004E-2</v>
      </c>
      <c r="W69" s="293">
        <f>'General Inputs'!Y18</f>
        <v>4.462E-2</v>
      </c>
      <c r="X69" s="293">
        <f>'General Inputs'!Z18</f>
        <v>4.4610000000000004E-2</v>
      </c>
      <c r="Y69" s="293">
        <f>'General Inputs'!AA18</f>
        <v>2.231E-2</v>
      </c>
      <c r="Z69" s="293">
        <f>'General Inputs'!AB18</f>
        <v>0</v>
      </c>
      <c r="AA69" s="293">
        <f>'General Inputs'!AC18</f>
        <v>0</v>
      </c>
      <c r="AB69" s="293">
        <f>'General Inputs'!AD18</f>
        <v>0</v>
      </c>
      <c r="AC69" s="293">
        <f>'General Inputs'!AE18</f>
        <v>0</v>
      </c>
      <c r="AD69" s="293">
        <f>'General Inputs'!AF18</f>
        <v>0</v>
      </c>
      <c r="AE69" s="293">
        <f>'General Inputs'!AG18</f>
        <v>0</v>
      </c>
      <c r="AF69" s="293">
        <f>'General Inputs'!AH18</f>
        <v>0</v>
      </c>
      <c r="AG69" s="293">
        <f>'General Inputs'!AI18</f>
        <v>0</v>
      </c>
      <c r="AH69" s="293">
        <f>'General Inputs'!AJ18</f>
        <v>0</v>
      </c>
      <c r="AI69" s="293">
        <f>'General Inputs'!AK18</f>
        <v>0</v>
      </c>
      <c r="AJ69" s="293">
        <f>'General Inputs'!AL18</f>
        <v>0</v>
      </c>
      <c r="AK69" s="293">
        <f>'General Inputs'!AM18</f>
        <v>0</v>
      </c>
      <c r="AL69" s="293">
        <f>'General Inputs'!AN18</f>
        <v>0</v>
      </c>
      <c r="AM69" s="293">
        <f>'General Inputs'!AO18</f>
        <v>0</v>
      </c>
      <c r="AN69" s="293">
        <f>'General Inputs'!AP18</f>
        <v>0</v>
      </c>
      <c r="AO69" s="293">
        <f>'General Inputs'!AQ18</f>
        <v>0</v>
      </c>
      <c r="AP69" s="293">
        <f>'General Inputs'!AR18</f>
        <v>0</v>
      </c>
      <c r="AQ69" s="293">
        <f>'General Inputs'!AS18</f>
        <v>0</v>
      </c>
      <c r="AR69" s="293">
        <f>'General Inputs'!AT18</f>
        <v>0</v>
      </c>
    </row>
    <row r="71" spans="4:44" x14ac:dyDescent="0.35">
      <c r="D71" s="58" t="s">
        <v>70</v>
      </c>
      <c r="E71" s="59">
        <v>0</v>
      </c>
      <c r="F71" s="59">
        <v>0</v>
      </c>
      <c r="G71" s="59">
        <v>0</v>
      </c>
    </row>
    <row r="72" spans="4:44" x14ac:dyDescent="0.35">
      <c r="D72" s="58"/>
      <c r="E72" s="59"/>
      <c r="F72" s="59"/>
      <c r="G72" s="59"/>
    </row>
    <row r="73" spans="4:44" x14ac:dyDescent="0.35">
      <c r="D73" s="58" t="s">
        <v>71</v>
      </c>
      <c r="E73" s="294"/>
      <c r="F73" s="295"/>
      <c r="G73" s="295"/>
    </row>
    <row r="74" spans="4:44" x14ac:dyDescent="0.35">
      <c r="D74" s="58">
        <v>0</v>
      </c>
      <c r="E74" s="58">
        <f>E63</f>
        <v>1</v>
      </c>
      <c r="F74" s="58">
        <f t="shared" ref="F74:AR74" si="14">F63</f>
        <v>2</v>
      </c>
      <c r="G74" s="58">
        <f t="shared" si="14"/>
        <v>3</v>
      </c>
      <c r="H74" s="58">
        <f t="shared" si="14"/>
        <v>4</v>
      </c>
      <c r="I74" s="58">
        <f t="shared" si="14"/>
        <v>5</v>
      </c>
      <c r="J74" s="58">
        <f t="shared" si="14"/>
        <v>6</v>
      </c>
      <c r="K74" s="58">
        <f t="shared" si="14"/>
        <v>7</v>
      </c>
      <c r="L74" s="58">
        <f t="shared" si="14"/>
        <v>8</v>
      </c>
      <c r="M74" s="58">
        <f t="shared" si="14"/>
        <v>9</v>
      </c>
      <c r="N74" s="58">
        <f t="shared" si="14"/>
        <v>10</v>
      </c>
      <c r="O74" s="58">
        <f t="shared" si="14"/>
        <v>11</v>
      </c>
      <c r="P74" s="58">
        <f t="shared" si="14"/>
        <v>12</v>
      </c>
      <c r="Q74" s="58">
        <f t="shared" si="14"/>
        <v>13</v>
      </c>
      <c r="R74" s="58">
        <f t="shared" si="14"/>
        <v>14</v>
      </c>
      <c r="S74" s="58">
        <f t="shared" si="14"/>
        <v>15</v>
      </c>
      <c r="T74" s="58">
        <f t="shared" si="14"/>
        <v>16</v>
      </c>
      <c r="U74" s="58">
        <f t="shared" si="14"/>
        <v>17</v>
      </c>
      <c r="V74" s="58">
        <f t="shared" si="14"/>
        <v>18</v>
      </c>
      <c r="W74" s="58">
        <f t="shared" si="14"/>
        <v>19</v>
      </c>
      <c r="X74" s="58">
        <f t="shared" si="14"/>
        <v>20</v>
      </c>
      <c r="Y74" s="58">
        <f t="shared" si="14"/>
        <v>21</v>
      </c>
      <c r="Z74" s="58">
        <f t="shared" si="14"/>
        <v>22</v>
      </c>
      <c r="AA74" s="58">
        <f t="shared" si="14"/>
        <v>23</v>
      </c>
      <c r="AB74" s="58">
        <f t="shared" si="14"/>
        <v>24</v>
      </c>
      <c r="AC74" s="58">
        <f t="shared" si="14"/>
        <v>25</v>
      </c>
      <c r="AD74" s="58">
        <f t="shared" si="14"/>
        <v>26</v>
      </c>
      <c r="AE74" s="58">
        <f t="shared" si="14"/>
        <v>27</v>
      </c>
      <c r="AF74" s="58">
        <f t="shared" si="14"/>
        <v>28</v>
      </c>
      <c r="AG74" s="58">
        <f t="shared" si="14"/>
        <v>29</v>
      </c>
      <c r="AH74" s="58">
        <f t="shared" si="14"/>
        <v>30</v>
      </c>
      <c r="AI74" s="58">
        <f t="shared" si="14"/>
        <v>31</v>
      </c>
      <c r="AJ74" s="58">
        <f t="shared" si="14"/>
        <v>32</v>
      </c>
      <c r="AK74" s="58">
        <f t="shared" si="14"/>
        <v>33</v>
      </c>
      <c r="AL74" s="58">
        <f t="shared" si="14"/>
        <v>34</v>
      </c>
      <c r="AM74" s="58">
        <f t="shared" si="14"/>
        <v>35</v>
      </c>
      <c r="AN74" s="58">
        <f t="shared" si="14"/>
        <v>36</v>
      </c>
      <c r="AO74" s="58">
        <f t="shared" si="14"/>
        <v>37</v>
      </c>
      <c r="AP74" s="58">
        <f t="shared" si="14"/>
        <v>38</v>
      </c>
      <c r="AQ74" s="58">
        <f t="shared" si="14"/>
        <v>39</v>
      </c>
      <c r="AR74" s="58">
        <f t="shared" si="14"/>
        <v>40</v>
      </c>
    </row>
    <row r="75" spans="4:44" x14ac:dyDescent="0.35">
      <c r="D75" s="58">
        <f t="array" ref="D75:D114">TRANSPOSE(E74:AR74)</f>
        <v>1</v>
      </c>
      <c r="E75" s="296">
        <f ca="1">IF(E$74&lt;$D75,0,IF(E$74=$D75,(OFFSET($D$8,0,OFFSET($D$74,$D75,0)))*VLOOKUP($E$15,$D$63:$AR$69,E$74-$D75+2,FALSE),IF(AND(E$74&gt;$D75,(E$74-$D75+1)&lt;=$E$15),(OFFSET($D$8,0,OFFSET($D$74,$D75,0)))*VLOOKUP($E$15,$D$63:$AR$69,E$74-$D75+2,FALSE),IF((E$74-$D75+1)=$E$15+1,(OFFSET($D$8,0,OFFSET($D$74,$D75,0)))*VLOOKUP($E$15,$D$63:$AR$69,E$74-$D75+2,FALSE),IF(E$74&gt;($E$15+1),0,0)))))*IF($E$71&lt;&gt;0,0,1)+($E$8*$E$71+(1-$E$71)*$E$8*VLOOKUP($E$15,$D$63:$AR$69,E$74-$D75+2,FALSE))*IF($E$71=0,0,1)</f>
        <v>0.41707831088400005</v>
      </c>
      <c r="F75" s="296">
        <f t="shared" ref="F75:AR75" ca="1" si="15">IF(F$74&lt;$D75,0,IF(F$74=$D75,(OFFSET($D$8,0,OFFSET($D$74,$D75,0)))*VLOOKUP($E$15,$D$63:$AR$69,F$74-$D75+2,FALSE),IF(AND(F$74&gt;$D75,(F$74-$D75+1)&lt;=$E$15),(OFFSET($D$8,0,OFFSET($D$74,$D75,0)))*VLOOKUP($E$15,$D$63:$AR$69,F$74-$D75+2,FALSE),IF((F$74-$D75+1)=$E$15+1,(OFFSET($D$8,0,OFFSET($D$74,$D75,0)))*VLOOKUP($E$15,$D$63:$AR$69,F$74-$D75+2,FALSE),IF(F$74&gt;($E$15+1),0,0)))))*IF($E$71&lt;&gt;0,0,1)+((1-$E$71)*$E$8*VLOOKUP($E$15,$D$63:$AR$69,F$74-$D75+2,FALSE))*IF($E$71=0,0,1)</f>
        <v>0.75074095959120002</v>
      </c>
      <c r="G75" s="296">
        <f t="shared" ca="1" si="15"/>
        <v>0.6005927676729601</v>
      </c>
      <c r="H75" s="296">
        <f t="shared" ca="1" si="15"/>
        <v>0.48047421413836799</v>
      </c>
      <c r="I75" s="296">
        <f t="shared" ca="1" si="15"/>
        <v>0.38454620263504802</v>
      </c>
      <c r="J75" s="296">
        <f t="shared" ca="1" si="15"/>
        <v>0.307386715121508</v>
      </c>
      <c r="K75" s="296">
        <f t="shared" ca="1" si="15"/>
        <v>0.27318629362902003</v>
      </c>
      <c r="L75" s="296">
        <f t="shared" ca="1" si="15"/>
        <v>0.27318629362902003</v>
      </c>
      <c r="M75" s="296">
        <f t="shared" ca="1" si="15"/>
        <v>0.27360337193990397</v>
      </c>
      <c r="N75" s="296">
        <f t="shared" ca="1" si="15"/>
        <v>0.27318629362902003</v>
      </c>
      <c r="O75" s="296">
        <f t="shared" ca="1" si="15"/>
        <v>0.13680168596995199</v>
      </c>
      <c r="P75" s="296">
        <f t="shared" ca="1" si="15"/>
        <v>0</v>
      </c>
      <c r="Q75" s="296">
        <f t="shared" ca="1" si="15"/>
        <v>0</v>
      </c>
      <c r="R75" s="296">
        <f t="shared" ca="1" si="15"/>
        <v>0</v>
      </c>
      <c r="S75" s="296">
        <f t="shared" ca="1" si="15"/>
        <v>0</v>
      </c>
      <c r="T75" s="296">
        <f t="shared" ca="1" si="15"/>
        <v>0</v>
      </c>
      <c r="U75" s="296">
        <f t="shared" ca="1" si="15"/>
        <v>0</v>
      </c>
      <c r="V75" s="296">
        <f t="shared" ca="1" si="15"/>
        <v>0</v>
      </c>
      <c r="W75" s="296">
        <f t="shared" ca="1" si="15"/>
        <v>0</v>
      </c>
      <c r="X75" s="296">
        <f t="shared" ca="1" si="15"/>
        <v>0</v>
      </c>
      <c r="Y75" s="296">
        <f t="shared" ca="1" si="15"/>
        <v>0</v>
      </c>
      <c r="Z75" s="296">
        <f t="shared" ca="1" si="15"/>
        <v>0</v>
      </c>
      <c r="AA75" s="296">
        <f t="shared" ca="1" si="15"/>
        <v>0</v>
      </c>
      <c r="AB75" s="296">
        <f t="shared" ca="1" si="15"/>
        <v>0</v>
      </c>
      <c r="AC75" s="296">
        <f t="shared" ca="1" si="15"/>
        <v>0</v>
      </c>
      <c r="AD75" s="296">
        <f t="shared" ca="1" si="15"/>
        <v>0</v>
      </c>
      <c r="AE75" s="296">
        <f t="shared" ca="1" si="15"/>
        <v>0</v>
      </c>
      <c r="AF75" s="296">
        <f t="shared" ca="1" si="15"/>
        <v>0</v>
      </c>
      <c r="AG75" s="296">
        <f t="shared" ca="1" si="15"/>
        <v>0</v>
      </c>
      <c r="AH75" s="296">
        <f t="shared" ca="1" si="15"/>
        <v>0</v>
      </c>
      <c r="AI75" s="296">
        <f t="shared" ca="1" si="15"/>
        <v>0</v>
      </c>
      <c r="AJ75" s="296">
        <f t="shared" ca="1" si="15"/>
        <v>0</v>
      </c>
      <c r="AK75" s="296">
        <f t="shared" ca="1" si="15"/>
        <v>0</v>
      </c>
      <c r="AL75" s="296">
        <f t="shared" ca="1" si="15"/>
        <v>0</v>
      </c>
      <c r="AM75" s="296">
        <f t="shared" ca="1" si="15"/>
        <v>0</v>
      </c>
      <c r="AN75" s="296">
        <f t="shared" ca="1" si="15"/>
        <v>0</v>
      </c>
      <c r="AO75" s="296">
        <f t="shared" ca="1" si="15"/>
        <v>0</v>
      </c>
      <c r="AP75" s="296">
        <f t="shared" ca="1" si="15"/>
        <v>0</v>
      </c>
      <c r="AQ75" s="296">
        <f t="shared" ca="1" si="15"/>
        <v>0</v>
      </c>
      <c r="AR75" s="296">
        <f t="shared" ca="1" si="15"/>
        <v>0</v>
      </c>
    </row>
    <row r="76" spans="4:44" x14ac:dyDescent="0.35">
      <c r="D76" s="58">
        <v>2</v>
      </c>
      <c r="E76" s="296">
        <f ca="1">IF(E$74&lt;$D76,0,IF(E$74=$D76,(OFFSET($D$8,0,OFFSET($D$74,$D76,0)))*VLOOKUP($E$15,$D$63:$AR$69,E$74-$D76+2,FALSE),IF(AND(E$74&gt;$D76,(E$74-$D76+1)&lt;=$E$15),(OFFSET($D$8,0,OFFSET($D$74,$D76,0)))*VLOOKUP($E$15,$D$63:$AR$69,E$74-$D76+2,FALSE),IF((E$74-$D76+1)=$E$15+1,(OFFSET($D$8,0,OFFSET($D$74,$D76,0)))*VLOOKUP($E$15,$D$63:$AR$69,E$74-$D76+2,FALSE),IF(E$74&gt;($E$15+1),0,0)))))*IF($E$71&lt;&gt;0,0,1)</f>
        <v>0</v>
      </c>
      <c r="F76" s="296">
        <f ca="1">IF(F$74&lt;$D76,0,IF(F$74=$D76,(OFFSET($D$8,0,OFFSET($D$74,$D76,0)))*VLOOKUP($E$15,$D$63:$AR$69,F$74-$D76+2,FALSE),IF(AND(F$74&gt;$D76,(F$74-$D76+1)&lt;=$E$15),(OFFSET($D$8,0,OFFSET($D$74,$D76,0)))*VLOOKUP($E$15,$D$63:$AR$69,F$74-$D76+2,FALSE),IF((F$74-$D76+1)=$E$15+1,(OFFSET($D$8,0,OFFSET($D$74,$D76,0)))*VLOOKUP($E$15,$D$63:$AR$69,F$74-$D76+2,FALSE),IF(F$74&gt;($E$15+1),0,0)))))*IF($F$71&lt;&gt;0,0,1)+($E$8*$F$71+(1-$F$71)*$E$8*VLOOKUP($E$15,$D$63:$AR$69,F$74-$D76+2,FALSE))*IF($F$71=0,0,1)</f>
        <v>0.40378614197240009</v>
      </c>
      <c r="G76" s="296">
        <f t="shared" ref="G76:AR76" ca="1" si="16">IF(G$74&lt;$D76,0,IF(G$74=$D76,(OFFSET($D$8,0,OFFSET($D$74,$D76,0)))*VLOOKUP($E$15,$D$63:$AR$69,G$74-$D76+2,FALSE),IF(AND(G$74&gt;$D76,(G$74-$D76+1)&lt;=$E$15),(OFFSET($D$8,0,OFFSET($D$74,$D76,0)))*VLOOKUP($E$15,$D$63:$AR$69,G$74-$D76+2,FALSE),IF((G$74-$D76+1)=$E$15+1,(OFFSET($D$8,0,OFFSET($D$74,$D76,0)))*VLOOKUP($E$15,$D$63:$AR$69,G$74-$D76+2,FALSE),IF(G$74&gt;($E$15+1),0,0)))))*IF($F$71&lt;&gt;0,0,1)+((1-$F$71)*$E$8*VLOOKUP($E$15,$D$63:$AR$69,G$74-$D76+2,FALSE))*IF($F$71=0,0,1)</f>
        <v>0.72681505555032011</v>
      </c>
      <c r="H76" s="296">
        <f t="shared" ca="1" si="16"/>
        <v>0.58145204444025622</v>
      </c>
      <c r="I76" s="296">
        <f t="shared" ca="1" si="16"/>
        <v>0.46516163555220486</v>
      </c>
      <c r="J76" s="296">
        <f t="shared" ca="1" si="16"/>
        <v>0.37229082289855286</v>
      </c>
      <c r="K76" s="296">
        <f t="shared" ca="1" si="16"/>
        <v>0.29759038663365889</v>
      </c>
      <c r="L76" s="296">
        <f t="shared" ca="1" si="16"/>
        <v>0.26447992299192208</v>
      </c>
      <c r="M76" s="296">
        <f t="shared" ca="1" si="16"/>
        <v>0.26447992299192208</v>
      </c>
      <c r="N76" s="296">
        <f t="shared" ca="1" si="16"/>
        <v>0.26488370913389442</v>
      </c>
      <c r="O76" s="296">
        <f t="shared" ca="1" si="16"/>
        <v>0.26447992299192208</v>
      </c>
      <c r="P76" s="296">
        <f t="shared" ca="1" si="16"/>
        <v>0.13244185456694721</v>
      </c>
      <c r="Q76" s="296">
        <f t="shared" ca="1" si="16"/>
        <v>0</v>
      </c>
      <c r="R76" s="296">
        <f t="shared" ca="1" si="16"/>
        <v>0</v>
      </c>
      <c r="S76" s="296">
        <f t="shared" ca="1" si="16"/>
        <v>0</v>
      </c>
      <c r="T76" s="296">
        <f t="shared" ca="1" si="16"/>
        <v>0</v>
      </c>
      <c r="U76" s="296">
        <f t="shared" ca="1" si="16"/>
        <v>0</v>
      </c>
      <c r="V76" s="296">
        <f t="shared" ca="1" si="16"/>
        <v>0</v>
      </c>
      <c r="W76" s="296">
        <f t="shared" ca="1" si="16"/>
        <v>0</v>
      </c>
      <c r="X76" s="296">
        <f t="shared" ca="1" si="16"/>
        <v>0</v>
      </c>
      <c r="Y76" s="296">
        <f t="shared" ca="1" si="16"/>
        <v>0</v>
      </c>
      <c r="Z76" s="296">
        <f t="shared" ca="1" si="16"/>
        <v>0</v>
      </c>
      <c r="AA76" s="296">
        <f t="shared" ca="1" si="16"/>
        <v>0</v>
      </c>
      <c r="AB76" s="296">
        <f t="shared" ca="1" si="16"/>
        <v>0</v>
      </c>
      <c r="AC76" s="296">
        <f t="shared" ca="1" si="16"/>
        <v>0</v>
      </c>
      <c r="AD76" s="296">
        <f t="shared" ca="1" si="16"/>
        <v>0</v>
      </c>
      <c r="AE76" s="296">
        <f t="shared" ca="1" si="16"/>
        <v>0</v>
      </c>
      <c r="AF76" s="296">
        <f t="shared" ca="1" si="16"/>
        <v>0</v>
      </c>
      <c r="AG76" s="296">
        <f t="shared" ca="1" si="16"/>
        <v>0</v>
      </c>
      <c r="AH76" s="296">
        <f t="shared" ca="1" si="16"/>
        <v>0</v>
      </c>
      <c r="AI76" s="296">
        <f t="shared" ca="1" si="16"/>
        <v>0</v>
      </c>
      <c r="AJ76" s="296">
        <f t="shared" ca="1" si="16"/>
        <v>0</v>
      </c>
      <c r="AK76" s="296">
        <f t="shared" ca="1" si="16"/>
        <v>0</v>
      </c>
      <c r="AL76" s="296">
        <f t="shared" ca="1" si="16"/>
        <v>0</v>
      </c>
      <c r="AM76" s="296">
        <f t="shared" ca="1" si="16"/>
        <v>0</v>
      </c>
      <c r="AN76" s="296">
        <f t="shared" ca="1" si="16"/>
        <v>0</v>
      </c>
      <c r="AO76" s="296">
        <f t="shared" ca="1" si="16"/>
        <v>0</v>
      </c>
      <c r="AP76" s="296">
        <f t="shared" ca="1" si="16"/>
        <v>0</v>
      </c>
      <c r="AQ76" s="296">
        <f t="shared" ca="1" si="16"/>
        <v>0</v>
      </c>
      <c r="AR76" s="296">
        <f t="shared" ca="1" si="16"/>
        <v>0</v>
      </c>
    </row>
    <row r="77" spans="4:44" x14ac:dyDescent="0.35">
      <c r="D77" s="58">
        <v>3</v>
      </c>
      <c r="E77" s="296">
        <f ca="1">IF(E$74&lt;$D77,0,IF(E$74=$D77,(OFFSET($D$8,0,OFFSET($D$74,$D77,0)))*VLOOKUP($E$15,$D$63:$AR$69,E$74-$D77+2,FALSE),IF(AND(E$74&gt;$D77,(E$74-$D77+1)&lt;=$E$15),(OFFSET($D$8,0,OFFSET($D$74,$D77,0)))*VLOOKUP($E$15,$D$63:$AR$69,E$74-$D77+2,FALSE),IF((E$74-$D77+1)=$E$15+1,(OFFSET($D$8,0,OFFSET($D$74,$D77,0)))*VLOOKUP($E$15,$D$63:$AR$69,E$74-$D77+2,FALSE),IF(E$74&gt;($E$15+1),0,0)))))*IF($E$71&lt;&gt;0,0,1)</f>
        <v>0</v>
      </c>
      <c r="F77" s="296">
        <f ca="1">IF(F$74&lt;$D77,0,IF(F$74=$D77,(OFFSET($D$8,0,OFFSET($D$74,$D77,0)))*VLOOKUP($E$15,$D$63:$AR$69,F$74-$D77+2,FALSE),IF(AND(F$74&gt;$D77,(F$74-$D77+1)&lt;=$E$15),(OFFSET($D$8,0,OFFSET($D$74,$D77,0)))*VLOOKUP($E$15,$D$63:$AR$69,F$74-$D77+2,FALSE),IF((F$74-$D77+1)=$E$15+1,(OFFSET($D$8,0,OFFSET($D$74,$D77,0)))*VLOOKUP($E$15,$D$63:$AR$69,F$74-$D77+2,FALSE),IF(F$74&gt;($E$15+1),0,0)))))*IF($E$71&lt;&gt;0,0,1)</f>
        <v>0</v>
      </c>
      <c r="G77" s="296">
        <f ca="1">IF(G$74&lt;$D77,0,IF(G$74=$D77,(OFFSET($D$8,0,OFFSET($D$74,$D77,0)))*VLOOKUP($E$15,$D$63:$AR$69,G$74-$D77+2,FALSE),IF(AND(G$74&gt;$D77,(G$74-$D77+1)&lt;=$E$15),(OFFSET($D$8,0,OFFSET($D$74,$D77,0)))*VLOOKUP($E$15,$D$63:$AR$69,G$74-$D77+2,FALSE),IF((G$74-$D77+1)=$E$15+1,(OFFSET($D$8,0,OFFSET($D$74,$D77,0)))*VLOOKUP($E$15,$D$63:$AR$69,G$74-$D77+2,FALSE),IF(G$74&gt;($E$15+1),0,0)))))*IF($G$71&lt;&gt;0,0,1)+($E$8*$G$71+(1-$G$71)*$E$8*VLOOKUP($E$15,$D$63:$AR$69,G$74-$D77+2,FALSE))*IF($G$71=0,0,1)</f>
        <v>0.44049397306079996</v>
      </c>
      <c r="H77" s="296">
        <f t="shared" ref="H77:AR77" ca="1" si="17">IF(H$74&lt;$D77,0,IF(H$74=$D77,(OFFSET($D$8,0,OFFSET($D$74,$D77,0)))*VLOOKUP($E$15,$D$63:$AR$69,H$74-$D77+2,FALSE),IF(AND(H$74&gt;$D77,(H$74-$D77+1)&lt;=$E$15),(OFFSET($D$8,0,OFFSET($D$74,$D77,0)))*VLOOKUP($E$15,$D$63:$AR$69,H$74-$D77+2,FALSE),IF((H$74-$D77+1)=$E$15+1,(OFFSET($D$8,0,OFFSET($D$74,$D77,0)))*VLOOKUP($E$15,$D$63:$AR$69,H$74-$D77+2,FALSE),IF(H$74&gt;($E$15+1),0,0)))))*IF($G$71&lt;&gt;0,0,1)+((1-$G$71)*$E$8*VLOOKUP($E$15,$D$63:$AR$69,H$74-$D77+2,FALSE))*IF($G$71=0,0,1)</f>
        <v>0.79288915150943995</v>
      </c>
      <c r="I77" s="296">
        <f t="shared" ca="1" si="17"/>
        <v>0.63431132120755207</v>
      </c>
      <c r="J77" s="296">
        <f t="shared" ca="1" si="17"/>
        <v>0.50744905696604159</v>
      </c>
      <c r="K77" s="296">
        <f t="shared" ca="1" si="17"/>
        <v>0.40613544316205757</v>
      </c>
      <c r="L77" s="296">
        <f t="shared" ca="1" si="17"/>
        <v>0.3246440581458096</v>
      </c>
      <c r="M77" s="296">
        <f t="shared" ca="1" si="17"/>
        <v>0.28852355235482396</v>
      </c>
      <c r="N77" s="296">
        <f t="shared" ca="1" si="17"/>
        <v>0.28852355235482396</v>
      </c>
      <c r="O77" s="296">
        <f t="shared" ca="1" si="17"/>
        <v>0.28896404632788475</v>
      </c>
      <c r="P77" s="296">
        <f t="shared" ca="1" si="17"/>
        <v>0.28852355235482396</v>
      </c>
      <c r="Q77" s="296">
        <f t="shared" ca="1" si="17"/>
        <v>0.14448202316394237</v>
      </c>
      <c r="R77" s="296">
        <f t="shared" ca="1" si="17"/>
        <v>0</v>
      </c>
      <c r="S77" s="296">
        <f t="shared" ca="1" si="17"/>
        <v>0</v>
      </c>
      <c r="T77" s="296">
        <f t="shared" ca="1" si="17"/>
        <v>0</v>
      </c>
      <c r="U77" s="296">
        <f t="shared" ca="1" si="17"/>
        <v>0</v>
      </c>
      <c r="V77" s="296">
        <f t="shared" ca="1" si="17"/>
        <v>0</v>
      </c>
      <c r="W77" s="296">
        <f t="shared" ca="1" si="17"/>
        <v>0</v>
      </c>
      <c r="X77" s="296">
        <f t="shared" ca="1" si="17"/>
        <v>0</v>
      </c>
      <c r="Y77" s="296">
        <f t="shared" ca="1" si="17"/>
        <v>0</v>
      </c>
      <c r="Z77" s="296">
        <f t="shared" ca="1" si="17"/>
        <v>0</v>
      </c>
      <c r="AA77" s="296">
        <f t="shared" ca="1" si="17"/>
        <v>0</v>
      </c>
      <c r="AB77" s="296">
        <f t="shared" ca="1" si="17"/>
        <v>0</v>
      </c>
      <c r="AC77" s="296">
        <f t="shared" ca="1" si="17"/>
        <v>0</v>
      </c>
      <c r="AD77" s="296">
        <f t="shared" ca="1" si="17"/>
        <v>0</v>
      </c>
      <c r="AE77" s="296">
        <f t="shared" ca="1" si="17"/>
        <v>0</v>
      </c>
      <c r="AF77" s="296">
        <f t="shared" ca="1" si="17"/>
        <v>0</v>
      </c>
      <c r="AG77" s="296">
        <f t="shared" ca="1" si="17"/>
        <v>0</v>
      </c>
      <c r="AH77" s="296">
        <f t="shared" ca="1" si="17"/>
        <v>0</v>
      </c>
      <c r="AI77" s="296">
        <f t="shared" ca="1" si="17"/>
        <v>0</v>
      </c>
      <c r="AJ77" s="296">
        <f t="shared" ca="1" si="17"/>
        <v>0</v>
      </c>
      <c r="AK77" s="296">
        <f t="shared" ca="1" si="17"/>
        <v>0</v>
      </c>
      <c r="AL77" s="296">
        <f t="shared" ca="1" si="17"/>
        <v>0</v>
      </c>
      <c r="AM77" s="296">
        <f t="shared" ca="1" si="17"/>
        <v>0</v>
      </c>
      <c r="AN77" s="296">
        <f t="shared" ca="1" si="17"/>
        <v>0</v>
      </c>
      <c r="AO77" s="296">
        <f t="shared" ca="1" si="17"/>
        <v>0</v>
      </c>
      <c r="AP77" s="296">
        <f t="shared" ca="1" si="17"/>
        <v>0</v>
      </c>
      <c r="AQ77" s="296">
        <f t="shared" ca="1" si="17"/>
        <v>0</v>
      </c>
      <c r="AR77" s="296">
        <f t="shared" ca="1" si="17"/>
        <v>0</v>
      </c>
    </row>
    <row r="78" spans="4:44" x14ac:dyDescent="0.35">
      <c r="D78" s="58">
        <v>4</v>
      </c>
      <c r="E78" s="291">
        <f t="shared" ref="E78:T93" ca="1" si="18">IF(E$74&lt;$D78,0,IF(E$74=$D78,(OFFSET($D$8,0,OFFSET($D$74,$D78,0)))*VLOOKUP($E$15,$D$63:$AR$69,E$74-$D78+2,FALSE),IF(AND(E$74&gt;$D78,(E$74-$D78+1)&lt;=$E$15),(OFFSET($D$8,0,OFFSET($D$74,$D78,0)))*VLOOKUP($E$15,$D$63:$AR$69,E$74-$D78+2,FALSE),IF((E$74-$D78+1)=$E$15+1,(OFFSET($D$8,0,OFFSET($D$74,$D78,0)))*VLOOKUP($E$15,$D$63:$AR$69,E$74-$D78+2,FALSE),IF(E$74&gt;($E$15+1),0,0)))))</f>
        <v>0</v>
      </c>
      <c r="F78" s="291">
        <f t="shared" ca="1" si="18"/>
        <v>0</v>
      </c>
      <c r="G78" s="291">
        <f t="shared" ca="1" si="18"/>
        <v>0</v>
      </c>
      <c r="H78" s="291">
        <f t="shared" ca="1" si="18"/>
        <v>0.47720180414920005</v>
      </c>
      <c r="I78" s="291">
        <f t="shared" ca="1" si="18"/>
        <v>0.85896324746856001</v>
      </c>
      <c r="J78" s="291">
        <f t="shared" ca="1" si="18"/>
        <v>0.68717059797484814</v>
      </c>
      <c r="K78" s="291">
        <f t="shared" ca="1" si="18"/>
        <v>0.54973647837987838</v>
      </c>
      <c r="L78" s="291">
        <f t="shared" ca="1" si="18"/>
        <v>0.43998006342556245</v>
      </c>
      <c r="M78" s="291">
        <f t="shared" ca="1" si="18"/>
        <v>0.35169772965796042</v>
      </c>
      <c r="N78" s="291">
        <f t="shared" ca="1" si="18"/>
        <v>0.31256718171772602</v>
      </c>
      <c r="O78" s="291">
        <f t="shared" ca="1" si="18"/>
        <v>0.31256718171772602</v>
      </c>
      <c r="P78" s="291">
        <f t="shared" ca="1" si="18"/>
        <v>0.31304438352187519</v>
      </c>
      <c r="Q78" s="291">
        <f t="shared" ca="1" si="18"/>
        <v>0.31256718171772602</v>
      </c>
      <c r="R78" s="291">
        <f t="shared" ca="1" si="18"/>
        <v>0.1565221917609376</v>
      </c>
      <c r="S78" s="291">
        <f t="shared" ca="1" si="18"/>
        <v>0</v>
      </c>
      <c r="T78" s="291">
        <f t="shared" ca="1" si="18"/>
        <v>0</v>
      </c>
      <c r="U78" s="291">
        <f t="shared" ref="U78:AJ93" ca="1" si="19">IF(U$74&lt;$D78,0,IF(U$74=$D78,(OFFSET($D$8,0,OFFSET($D$74,$D78,0)))*VLOOKUP($E$15,$D$63:$AR$69,U$74-$D78+2,FALSE),IF(AND(U$74&gt;$D78,(U$74-$D78+1)&lt;=$E$15),(OFFSET($D$8,0,OFFSET($D$74,$D78,0)))*VLOOKUP($E$15,$D$63:$AR$69,U$74-$D78+2,FALSE),IF((U$74-$D78+1)=$E$15+1,(OFFSET($D$8,0,OFFSET($D$74,$D78,0)))*VLOOKUP($E$15,$D$63:$AR$69,U$74-$D78+2,FALSE),IF(U$74&gt;($E$15+1),0,0)))))</f>
        <v>0</v>
      </c>
      <c r="V78" s="291">
        <f t="shared" ca="1" si="19"/>
        <v>0</v>
      </c>
      <c r="W78" s="291">
        <f t="shared" ca="1" si="19"/>
        <v>0</v>
      </c>
      <c r="X78" s="291">
        <f t="shared" ca="1" si="19"/>
        <v>0</v>
      </c>
      <c r="Y78" s="291">
        <f t="shared" ca="1" si="19"/>
        <v>0</v>
      </c>
      <c r="Z78" s="291">
        <f t="shared" ca="1" si="19"/>
        <v>0</v>
      </c>
      <c r="AA78" s="291">
        <f t="shared" ca="1" si="19"/>
        <v>0</v>
      </c>
      <c r="AB78" s="291">
        <f t="shared" ca="1" si="19"/>
        <v>0</v>
      </c>
      <c r="AC78" s="291">
        <f t="shared" ca="1" si="19"/>
        <v>0</v>
      </c>
      <c r="AD78" s="291">
        <f t="shared" ca="1" si="19"/>
        <v>0</v>
      </c>
      <c r="AE78" s="291">
        <f t="shared" ca="1" si="19"/>
        <v>0</v>
      </c>
      <c r="AF78" s="291">
        <f t="shared" ca="1" si="19"/>
        <v>0</v>
      </c>
      <c r="AG78" s="291">
        <f t="shared" ca="1" si="19"/>
        <v>0</v>
      </c>
      <c r="AH78" s="291">
        <f t="shared" ca="1" si="19"/>
        <v>0</v>
      </c>
      <c r="AI78" s="291">
        <f t="shared" ca="1" si="19"/>
        <v>0</v>
      </c>
      <c r="AJ78" s="291">
        <f t="shared" ca="1" si="19"/>
        <v>0</v>
      </c>
      <c r="AK78" s="291">
        <f t="shared" ref="AI78:AR93" ca="1" si="20">IF(AK$74&lt;$D78,0,IF(AK$74=$D78,(OFFSET($D$8,0,OFFSET($D$74,$D78,0)))*VLOOKUP($E$15,$D$63:$AR$69,AK$74-$D78+2,FALSE),IF(AND(AK$74&gt;$D78,(AK$74-$D78+1)&lt;=$E$15),(OFFSET($D$8,0,OFFSET($D$74,$D78,0)))*VLOOKUP($E$15,$D$63:$AR$69,AK$74-$D78+2,FALSE),IF((AK$74-$D78+1)=$E$15+1,(OFFSET($D$8,0,OFFSET($D$74,$D78,0)))*VLOOKUP($E$15,$D$63:$AR$69,AK$74-$D78+2,FALSE),IF(AK$74&gt;($E$15+1),0,0)))))</f>
        <v>0</v>
      </c>
      <c r="AL78" s="291">
        <f t="shared" ca="1" si="20"/>
        <v>0</v>
      </c>
      <c r="AM78" s="291">
        <f t="shared" ca="1" si="20"/>
        <v>0</v>
      </c>
      <c r="AN78" s="291">
        <f t="shared" ca="1" si="20"/>
        <v>0</v>
      </c>
      <c r="AO78" s="291">
        <f t="shared" ca="1" si="20"/>
        <v>0</v>
      </c>
      <c r="AP78" s="291">
        <f t="shared" ca="1" si="20"/>
        <v>0</v>
      </c>
      <c r="AQ78" s="291">
        <f t="shared" ca="1" si="20"/>
        <v>0</v>
      </c>
      <c r="AR78" s="291">
        <f t="shared" ca="1" si="20"/>
        <v>0</v>
      </c>
    </row>
    <row r="79" spans="4:44" x14ac:dyDescent="0.35">
      <c r="D79" s="58">
        <v>5</v>
      </c>
      <c r="E79" s="291">
        <f t="shared" ca="1" si="18"/>
        <v>0</v>
      </c>
      <c r="F79" s="291">
        <f t="shared" ca="1" si="18"/>
        <v>0</v>
      </c>
      <c r="G79" s="291">
        <f t="shared" ca="1" si="18"/>
        <v>0</v>
      </c>
      <c r="H79" s="291">
        <f t="shared" ca="1" si="18"/>
        <v>0</v>
      </c>
      <c r="I79" s="291">
        <f t="shared" ca="1" si="18"/>
        <v>0.51390963523760014</v>
      </c>
      <c r="J79" s="291">
        <f t="shared" ca="1" si="18"/>
        <v>0.92503734342768007</v>
      </c>
      <c r="K79" s="291">
        <f t="shared" ca="1" si="18"/>
        <v>0.74002987474214421</v>
      </c>
      <c r="L79" s="291">
        <f t="shared" ca="1" si="18"/>
        <v>0.59202389979371528</v>
      </c>
      <c r="M79" s="291">
        <f t="shared" ca="1" si="18"/>
        <v>0.47382468368906727</v>
      </c>
      <c r="N79" s="291">
        <f t="shared" ca="1" si="18"/>
        <v>0.37875140117011125</v>
      </c>
      <c r="O79" s="291">
        <f t="shared" ca="1" si="18"/>
        <v>0.33661081108062807</v>
      </c>
      <c r="P79" s="291">
        <f t="shared" ca="1" si="18"/>
        <v>0.33661081108062807</v>
      </c>
      <c r="Q79" s="291">
        <f t="shared" ca="1" si="18"/>
        <v>0.33712472071586558</v>
      </c>
      <c r="R79" s="291">
        <f t="shared" ca="1" si="18"/>
        <v>0.33661081108062807</v>
      </c>
      <c r="S79" s="291">
        <f t="shared" ca="1" si="18"/>
        <v>0.16856236035793279</v>
      </c>
      <c r="T79" s="291">
        <f t="shared" ca="1" si="18"/>
        <v>0</v>
      </c>
      <c r="U79" s="291">
        <f t="shared" ca="1" si="19"/>
        <v>0</v>
      </c>
      <c r="V79" s="291">
        <f t="shared" ca="1" si="19"/>
        <v>0</v>
      </c>
      <c r="W79" s="291">
        <f t="shared" ca="1" si="19"/>
        <v>0</v>
      </c>
      <c r="X79" s="291">
        <f t="shared" ca="1" si="19"/>
        <v>0</v>
      </c>
      <c r="Y79" s="291">
        <f t="shared" ca="1" si="19"/>
        <v>0</v>
      </c>
      <c r="Z79" s="291">
        <f t="shared" ca="1" si="19"/>
        <v>0</v>
      </c>
      <c r="AA79" s="291">
        <f t="shared" ca="1" si="19"/>
        <v>0</v>
      </c>
      <c r="AB79" s="291">
        <f t="shared" ca="1" si="19"/>
        <v>0</v>
      </c>
      <c r="AC79" s="291">
        <f t="shared" ca="1" si="19"/>
        <v>0</v>
      </c>
      <c r="AD79" s="291">
        <f t="shared" ca="1" si="19"/>
        <v>0</v>
      </c>
      <c r="AE79" s="291">
        <f t="shared" ca="1" si="19"/>
        <v>0</v>
      </c>
      <c r="AF79" s="291">
        <f t="shared" ca="1" si="19"/>
        <v>0</v>
      </c>
      <c r="AG79" s="291">
        <f t="shared" ca="1" si="19"/>
        <v>0</v>
      </c>
      <c r="AH79" s="291">
        <f t="shared" ca="1" si="19"/>
        <v>0</v>
      </c>
      <c r="AI79" s="291">
        <f t="shared" ca="1" si="20"/>
        <v>0</v>
      </c>
      <c r="AJ79" s="291">
        <f t="shared" ca="1" si="20"/>
        <v>0</v>
      </c>
      <c r="AK79" s="291">
        <f t="shared" ca="1" si="20"/>
        <v>0</v>
      </c>
      <c r="AL79" s="291">
        <f t="shared" ca="1" si="20"/>
        <v>0</v>
      </c>
      <c r="AM79" s="291">
        <f t="shared" ca="1" si="20"/>
        <v>0</v>
      </c>
      <c r="AN79" s="291">
        <f t="shared" ca="1" si="20"/>
        <v>0</v>
      </c>
      <c r="AO79" s="291">
        <f t="shared" ca="1" si="20"/>
        <v>0</v>
      </c>
      <c r="AP79" s="291">
        <f t="shared" ca="1" si="20"/>
        <v>0</v>
      </c>
      <c r="AQ79" s="291">
        <f t="shared" ca="1" si="20"/>
        <v>0</v>
      </c>
      <c r="AR79" s="291">
        <f t="shared" ca="1" si="20"/>
        <v>0</v>
      </c>
    </row>
    <row r="80" spans="4:44" x14ac:dyDescent="0.35">
      <c r="D80" s="58">
        <v>6</v>
      </c>
      <c r="E80" s="291">
        <f t="shared" ca="1" si="18"/>
        <v>0</v>
      </c>
      <c r="F80" s="291">
        <f t="shared" ca="1" si="18"/>
        <v>0</v>
      </c>
      <c r="G80" s="291">
        <f t="shared" ca="1" si="18"/>
        <v>0</v>
      </c>
      <c r="H80" s="291">
        <f t="shared" ca="1" si="18"/>
        <v>0</v>
      </c>
      <c r="I80" s="291">
        <f t="shared" ca="1" si="18"/>
        <v>0</v>
      </c>
      <c r="J80" s="291">
        <f t="shared" ca="1" si="18"/>
        <v>0.55061746632600006</v>
      </c>
      <c r="K80" s="291">
        <f t="shared" ca="1" si="18"/>
        <v>0.99111143938680002</v>
      </c>
      <c r="L80" s="291">
        <f t="shared" ca="1" si="18"/>
        <v>0.79288915150944017</v>
      </c>
      <c r="M80" s="291">
        <f t="shared" ca="1" si="18"/>
        <v>0.63431132120755207</v>
      </c>
      <c r="N80" s="291">
        <f t="shared" ca="1" si="18"/>
        <v>0.50766930395257204</v>
      </c>
      <c r="O80" s="291">
        <f t="shared" ca="1" si="18"/>
        <v>0.40580507268226201</v>
      </c>
      <c r="P80" s="291">
        <f t="shared" ca="1" si="18"/>
        <v>0.36065444044353007</v>
      </c>
      <c r="Q80" s="291">
        <f t="shared" ca="1" si="18"/>
        <v>0.36065444044353007</v>
      </c>
      <c r="R80" s="291">
        <f t="shared" ca="1" si="18"/>
        <v>0.36120505790985596</v>
      </c>
      <c r="S80" s="291">
        <f t="shared" ca="1" si="18"/>
        <v>0.36065444044353007</v>
      </c>
      <c r="T80" s="291">
        <f t="shared" ca="1" si="18"/>
        <v>0.18060252895492798</v>
      </c>
      <c r="U80" s="291">
        <f t="shared" ca="1" si="19"/>
        <v>0</v>
      </c>
      <c r="V80" s="291">
        <f t="shared" ca="1" si="19"/>
        <v>0</v>
      </c>
      <c r="W80" s="291">
        <f t="shared" ca="1" si="19"/>
        <v>0</v>
      </c>
      <c r="X80" s="291">
        <f t="shared" ca="1" si="19"/>
        <v>0</v>
      </c>
      <c r="Y80" s="291">
        <f t="shared" ca="1" si="19"/>
        <v>0</v>
      </c>
      <c r="Z80" s="291">
        <f t="shared" ca="1" si="19"/>
        <v>0</v>
      </c>
      <c r="AA80" s="291">
        <f t="shared" ca="1" si="19"/>
        <v>0</v>
      </c>
      <c r="AB80" s="291">
        <f t="shared" ca="1" si="19"/>
        <v>0</v>
      </c>
      <c r="AC80" s="291">
        <f t="shared" ca="1" si="19"/>
        <v>0</v>
      </c>
      <c r="AD80" s="291">
        <f t="shared" ca="1" si="19"/>
        <v>0</v>
      </c>
      <c r="AE80" s="291">
        <f t="shared" ca="1" si="19"/>
        <v>0</v>
      </c>
      <c r="AF80" s="291">
        <f t="shared" ca="1" si="19"/>
        <v>0</v>
      </c>
      <c r="AG80" s="291">
        <f t="shared" ca="1" si="19"/>
        <v>0</v>
      </c>
      <c r="AH80" s="291">
        <f t="shared" ca="1" si="19"/>
        <v>0</v>
      </c>
      <c r="AI80" s="291">
        <f t="shared" ca="1" si="20"/>
        <v>0</v>
      </c>
      <c r="AJ80" s="291">
        <f t="shared" ca="1" si="20"/>
        <v>0</v>
      </c>
      <c r="AK80" s="291">
        <f t="shared" ca="1" si="20"/>
        <v>0</v>
      </c>
      <c r="AL80" s="291">
        <f t="shared" ca="1" si="20"/>
        <v>0</v>
      </c>
      <c r="AM80" s="291">
        <f t="shared" ca="1" si="20"/>
        <v>0</v>
      </c>
      <c r="AN80" s="291">
        <f t="shared" ca="1" si="20"/>
        <v>0</v>
      </c>
      <c r="AO80" s="291">
        <f t="shared" ca="1" si="20"/>
        <v>0</v>
      </c>
      <c r="AP80" s="291">
        <f t="shared" ca="1" si="20"/>
        <v>0</v>
      </c>
      <c r="AQ80" s="291">
        <f t="shared" ca="1" si="20"/>
        <v>0</v>
      </c>
      <c r="AR80" s="291">
        <f t="shared" ca="1" si="20"/>
        <v>0</v>
      </c>
    </row>
    <row r="81" spans="4:44" x14ac:dyDescent="0.35">
      <c r="D81" s="58">
        <v>7</v>
      </c>
      <c r="E81" s="291">
        <f t="shared" ca="1" si="18"/>
        <v>0</v>
      </c>
      <c r="F81" s="291">
        <f t="shared" ca="1" si="18"/>
        <v>0</v>
      </c>
      <c r="G81" s="291">
        <f t="shared" ca="1" si="18"/>
        <v>0</v>
      </c>
      <c r="H81" s="291">
        <f t="shared" ca="1" si="18"/>
        <v>0</v>
      </c>
      <c r="I81" s="291">
        <f t="shared" ca="1" si="18"/>
        <v>0</v>
      </c>
      <c r="J81" s="291">
        <f t="shared" ca="1" si="18"/>
        <v>0</v>
      </c>
      <c r="K81" s="291">
        <f t="shared" ca="1" si="18"/>
        <v>0.58732529741440009</v>
      </c>
      <c r="L81" s="291">
        <f t="shared" ca="1" si="18"/>
        <v>1.0571855353459201</v>
      </c>
      <c r="M81" s="291">
        <f t="shared" ca="1" si="18"/>
        <v>0.84574842827673624</v>
      </c>
      <c r="N81" s="291">
        <f t="shared" ca="1" si="18"/>
        <v>0.67659874262138886</v>
      </c>
      <c r="O81" s="291">
        <f t="shared" ca="1" si="18"/>
        <v>0.54151392421607691</v>
      </c>
      <c r="P81" s="291">
        <f t="shared" ca="1" si="18"/>
        <v>0.43285874419441289</v>
      </c>
      <c r="Q81" s="291">
        <f t="shared" ca="1" si="18"/>
        <v>0.38469806980643206</v>
      </c>
      <c r="R81" s="291">
        <f t="shared" ca="1" si="18"/>
        <v>0.38469806980643206</v>
      </c>
      <c r="S81" s="291">
        <f t="shared" ca="1" si="18"/>
        <v>0.38528539510384641</v>
      </c>
      <c r="T81" s="291">
        <f t="shared" ca="1" si="18"/>
        <v>0.38469806980643206</v>
      </c>
      <c r="U81" s="291">
        <f t="shared" ca="1" si="19"/>
        <v>0.1926426975519232</v>
      </c>
      <c r="V81" s="291">
        <f t="shared" ca="1" si="19"/>
        <v>0</v>
      </c>
      <c r="W81" s="291">
        <f t="shared" ca="1" si="19"/>
        <v>0</v>
      </c>
      <c r="X81" s="291">
        <f t="shared" ca="1" si="19"/>
        <v>0</v>
      </c>
      <c r="Y81" s="291">
        <f t="shared" ca="1" si="19"/>
        <v>0</v>
      </c>
      <c r="Z81" s="291">
        <f t="shared" ca="1" si="19"/>
        <v>0</v>
      </c>
      <c r="AA81" s="291">
        <f t="shared" ca="1" si="19"/>
        <v>0</v>
      </c>
      <c r="AB81" s="291">
        <f t="shared" ca="1" si="19"/>
        <v>0</v>
      </c>
      <c r="AC81" s="291">
        <f t="shared" ca="1" si="19"/>
        <v>0</v>
      </c>
      <c r="AD81" s="291">
        <f t="shared" ca="1" si="19"/>
        <v>0</v>
      </c>
      <c r="AE81" s="291">
        <f t="shared" ca="1" si="19"/>
        <v>0</v>
      </c>
      <c r="AF81" s="291">
        <f t="shared" ca="1" si="19"/>
        <v>0</v>
      </c>
      <c r="AG81" s="291">
        <f t="shared" ca="1" si="19"/>
        <v>0</v>
      </c>
      <c r="AH81" s="291">
        <f t="shared" ca="1" si="19"/>
        <v>0</v>
      </c>
      <c r="AI81" s="291">
        <f t="shared" ca="1" si="20"/>
        <v>0</v>
      </c>
      <c r="AJ81" s="291">
        <f t="shared" ca="1" si="20"/>
        <v>0</v>
      </c>
      <c r="AK81" s="291">
        <f t="shared" ca="1" si="20"/>
        <v>0</v>
      </c>
      <c r="AL81" s="291">
        <f t="shared" ca="1" si="20"/>
        <v>0</v>
      </c>
      <c r="AM81" s="291">
        <f t="shared" ca="1" si="20"/>
        <v>0</v>
      </c>
      <c r="AN81" s="291">
        <f t="shared" ca="1" si="20"/>
        <v>0</v>
      </c>
      <c r="AO81" s="291">
        <f t="shared" ca="1" si="20"/>
        <v>0</v>
      </c>
      <c r="AP81" s="291">
        <f t="shared" ca="1" si="20"/>
        <v>0</v>
      </c>
      <c r="AQ81" s="291">
        <f t="shared" ca="1" si="20"/>
        <v>0</v>
      </c>
      <c r="AR81" s="291">
        <f t="shared" ca="1" si="20"/>
        <v>0</v>
      </c>
    </row>
    <row r="82" spans="4:44" x14ac:dyDescent="0.35">
      <c r="D82" s="58">
        <v>8</v>
      </c>
      <c r="E82" s="291">
        <f t="shared" ca="1" si="18"/>
        <v>0</v>
      </c>
      <c r="F82" s="291">
        <f t="shared" ca="1" si="18"/>
        <v>0</v>
      </c>
      <c r="G82" s="291">
        <f t="shared" ca="1" si="18"/>
        <v>0</v>
      </c>
      <c r="H82" s="291">
        <f t="shared" ca="1" si="18"/>
        <v>0</v>
      </c>
      <c r="I82" s="291">
        <f t="shared" ca="1" si="18"/>
        <v>0</v>
      </c>
      <c r="J82" s="291">
        <f t="shared" ca="1" si="18"/>
        <v>0</v>
      </c>
      <c r="K82" s="291">
        <f t="shared" ca="1" si="18"/>
        <v>0</v>
      </c>
      <c r="L82" s="291">
        <f t="shared" ca="1" si="18"/>
        <v>0.33037047979560002</v>
      </c>
      <c r="M82" s="291">
        <f t="shared" ca="1" si="18"/>
        <v>0.59466686363207999</v>
      </c>
      <c r="N82" s="291">
        <f t="shared" ca="1" si="18"/>
        <v>0.47573349090566408</v>
      </c>
      <c r="O82" s="291">
        <f t="shared" ca="1" si="18"/>
        <v>0.38058679272453122</v>
      </c>
      <c r="P82" s="291">
        <f t="shared" ca="1" si="18"/>
        <v>0.30460158237154322</v>
      </c>
      <c r="Q82" s="291">
        <f t="shared" ca="1" si="18"/>
        <v>0.24348304360935721</v>
      </c>
      <c r="R82" s="291">
        <f t="shared" ca="1" si="18"/>
        <v>0.21639266426611803</v>
      </c>
      <c r="S82" s="291">
        <f t="shared" ca="1" si="18"/>
        <v>0.21639266426611803</v>
      </c>
      <c r="T82" s="291">
        <f t="shared" ca="1" si="18"/>
        <v>0.21672303474591359</v>
      </c>
      <c r="U82" s="291">
        <f t="shared" ca="1" si="19"/>
        <v>0.21639266426611803</v>
      </c>
      <c r="V82" s="291">
        <f t="shared" ca="1" si="19"/>
        <v>0.10836151737295679</v>
      </c>
      <c r="W82" s="291">
        <f t="shared" ca="1" si="19"/>
        <v>0</v>
      </c>
      <c r="X82" s="291">
        <f t="shared" ca="1" si="19"/>
        <v>0</v>
      </c>
      <c r="Y82" s="291">
        <f t="shared" ca="1" si="19"/>
        <v>0</v>
      </c>
      <c r="Z82" s="291">
        <f t="shared" ca="1" si="19"/>
        <v>0</v>
      </c>
      <c r="AA82" s="291">
        <f t="shared" ca="1" si="19"/>
        <v>0</v>
      </c>
      <c r="AB82" s="291">
        <f t="shared" ca="1" si="19"/>
        <v>0</v>
      </c>
      <c r="AC82" s="291">
        <f t="shared" ca="1" si="19"/>
        <v>0</v>
      </c>
      <c r="AD82" s="291">
        <f t="shared" ca="1" si="19"/>
        <v>0</v>
      </c>
      <c r="AE82" s="291">
        <f t="shared" ca="1" si="19"/>
        <v>0</v>
      </c>
      <c r="AF82" s="291">
        <f t="shared" ca="1" si="19"/>
        <v>0</v>
      </c>
      <c r="AG82" s="291">
        <f t="shared" ca="1" si="19"/>
        <v>0</v>
      </c>
      <c r="AH82" s="291">
        <f t="shared" ca="1" si="19"/>
        <v>0</v>
      </c>
      <c r="AI82" s="291">
        <f t="shared" ca="1" si="20"/>
        <v>0</v>
      </c>
      <c r="AJ82" s="291">
        <f t="shared" ca="1" si="20"/>
        <v>0</v>
      </c>
      <c r="AK82" s="291">
        <f t="shared" ca="1" si="20"/>
        <v>0</v>
      </c>
      <c r="AL82" s="291">
        <f t="shared" ca="1" si="20"/>
        <v>0</v>
      </c>
      <c r="AM82" s="291">
        <f t="shared" ca="1" si="20"/>
        <v>0</v>
      </c>
      <c r="AN82" s="291">
        <f t="shared" ca="1" si="20"/>
        <v>0</v>
      </c>
      <c r="AO82" s="291">
        <f t="shared" ca="1" si="20"/>
        <v>0</v>
      </c>
      <c r="AP82" s="291">
        <f t="shared" ca="1" si="20"/>
        <v>0</v>
      </c>
      <c r="AQ82" s="291">
        <f t="shared" ca="1" si="20"/>
        <v>0</v>
      </c>
      <c r="AR82" s="291">
        <f t="shared" ca="1" si="20"/>
        <v>0</v>
      </c>
    </row>
    <row r="83" spans="4:44" x14ac:dyDescent="0.35">
      <c r="D83" s="58">
        <v>9</v>
      </c>
      <c r="E83" s="291">
        <f t="shared" ca="1" si="18"/>
        <v>0</v>
      </c>
      <c r="F83" s="291">
        <f t="shared" ca="1" si="18"/>
        <v>0</v>
      </c>
      <c r="G83" s="291">
        <f t="shared" ca="1" si="18"/>
        <v>0</v>
      </c>
      <c r="H83" s="291">
        <f t="shared" ca="1" si="18"/>
        <v>0</v>
      </c>
      <c r="I83" s="291">
        <f t="shared" ca="1" si="18"/>
        <v>0</v>
      </c>
      <c r="J83" s="291">
        <f t="shared" ca="1" si="18"/>
        <v>0</v>
      </c>
      <c r="K83" s="291">
        <f t="shared" ca="1" si="18"/>
        <v>0</v>
      </c>
      <c r="L83" s="291">
        <f t="shared" ca="1" si="18"/>
        <v>0</v>
      </c>
      <c r="M83" s="291">
        <f t="shared" ca="1" si="18"/>
        <v>0</v>
      </c>
      <c r="N83" s="291">
        <f t="shared" ca="1" si="18"/>
        <v>0</v>
      </c>
      <c r="O83" s="291">
        <f t="shared" ca="1" si="18"/>
        <v>0</v>
      </c>
      <c r="P83" s="291">
        <f t="shared" ca="1" si="18"/>
        <v>0</v>
      </c>
      <c r="Q83" s="291">
        <f t="shared" ca="1" si="18"/>
        <v>0</v>
      </c>
      <c r="R83" s="291">
        <f t="shared" ca="1" si="18"/>
        <v>0</v>
      </c>
      <c r="S83" s="291">
        <f t="shared" ca="1" si="18"/>
        <v>0</v>
      </c>
      <c r="T83" s="291">
        <f t="shared" ca="1" si="18"/>
        <v>0</v>
      </c>
      <c r="U83" s="291">
        <f t="shared" ca="1" si="19"/>
        <v>0</v>
      </c>
      <c r="V83" s="291">
        <f t="shared" ca="1" si="19"/>
        <v>0</v>
      </c>
      <c r="W83" s="291">
        <f t="shared" ca="1" si="19"/>
        <v>0</v>
      </c>
      <c r="X83" s="291">
        <f t="shared" ca="1" si="19"/>
        <v>0</v>
      </c>
      <c r="Y83" s="291">
        <f t="shared" ca="1" si="19"/>
        <v>0</v>
      </c>
      <c r="Z83" s="291">
        <f t="shared" ca="1" si="19"/>
        <v>0</v>
      </c>
      <c r="AA83" s="291">
        <f t="shared" ca="1" si="19"/>
        <v>0</v>
      </c>
      <c r="AB83" s="291">
        <f t="shared" ca="1" si="19"/>
        <v>0</v>
      </c>
      <c r="AC83" s="291">
        <f t="shared" ca="1" si="19"/>
        <v>0</v>
      </c>
      <c r="AD83" s="291">
        <f t="shared" ca="1" si="19"/>
        <v>0</v>
      </c>
      <c r="AE83" s="291">
        <f t="shared" ca="1" si="19"/>
        <v>0</v>
      </c>
      <c r="AF83" s="291">
        <f t="shared" ca="1" si="19"/>
        <v>0</v>
      </c>
      <c r="AG83" s="291">
        <f t="shared" ca="1" si="19"/>
        <v>0</v>
      </c>
      <c r="AH83" s="291">
        <f t="shared" ca="1" si="19"/>
        <v>0</v>
      </c>
      <c r="AI83" s="291">
        <f t="shared" ca="1" si="20"/>
        <v>0</v>
      </c>
      <c r="AJ83" s="291">
        <f t="shared" ca="1" si="20"/>
        <v>0</v>
      </c>
      <c r="AK83" s="291">
        <f t="shared" ca="1" si="20"/>
        <v>0</v>
      </c>
      <c r="AL83" s="291">
        <f t="shared" ca="1" si="20"/>
        <v>0</v>
      </c>
      <c r="AM83" s="291">
        <f t="shared" ca="1" si="20"/>
        <v>0</v>
      </c>
      <c r="AN83" s="291">
        <f t="shared" ca="1" si="20"/>
        <v>0</v>
      </c>
      <c r="AO83" s="291">
        <f t="shared" ca="1" si="20"/>
        <v>0</v>
      </c>
      <c r="AP83" s="291">
        <f t="shared" ca="1" si="20"/>
        <v>0</v>
      </c>
      <c r="AQ83" s="291">
        <f t="shared" ca="1" si="20"/>
        <v>0</v>
      </c>
      <c r="AR83" s="291">
        <f t="shared" ca="1" si="20"/>
        <v>0</v>
      </c>
    </row>
    <row r="84" spans="4:44" x14ac:dyDescent="0.35">
      <c r="D84" s="58">
        <v>10</v>
      </c>
      <c r="E84" s="291">
        <f t="shared" ca="1" si="18"/>
        <v>0</v>
      </c>
      <c r="F84" s="291">
        <f t="shared" ca="1" si="18"/>
        <v>0</v>
      </c>
      <c r="G84" s="291">
        <f t="shared" ca="1" si="18"/>
        <v>0</v>
      </c>
      <c r="H84" s="291">
        <f t="shared" ca="1" si="18"/>
        <v>0</v>
      </c>
      <c r="I84" s="291">
        <f t="shared" ca="1" si="18"/>
        <v>0</v>
      </c>
      <c r="J84" s="291">
        <f t="shared" ca="1" si="18"/>
        <v>0</v>
      </c>
      <c r="K84" s="291">
        <f t="shared" ca="1" si="18"/>
        <v>0</v>
      </c>
      <c r="L84" s="291">
        <f t="shared" ca="1" si="18"/>
        <v>0</v>
      </c>
      <c r="M84" s="291">
        <f t="shared" ca="1" si="18"/>
        <v>0</v>
      </c>
      <c r="N84" s="291">
        <f t="shared" ca="1" si="18"/>
        <v>0</v>
      </c>
      <c r="O84" s="291">
        <f t="shared" ca="1" si="18"/>
        <v>0</v>
      </c>
      <c r="P84" s="291">
        <f t="shared" ca="1" si="18"/>
        <v>0</v>
      </c>
      <c r="Q84" s="291">
        <f t="shared" ca="1" si="18"/>
        <v>0</v>
      </c>
      <c r="R84" s="291">
        <f t="shared" ca="1" si="18"/>
        <v>0</v>
      </c>
      <c r="S84" s="291">
        <f t="shared" ca="1" si="18"/>
        <v>0</v>
      </c>
      <c r="T84" s="291">
        <f t="shared" ca="1" si="18"/>
        <v>0</v>
      </c>
      <c r="U84" s="291">
        <f t="shared" ca="1" si="19"/>
        <v>0</v>
      </c>
      <c r="V84" s="291">
        <f t="shared" ca="1" si="19"/>
        <v>0</v>
      </c>
      <c r="W84" s="291">
        <f t="shared" ca="1" si="19"/>
        <v>0</v>
      </c>
      <c r="X84" s="291">
        <f t="shared" ca="1" si="19"/>
        <v>0</v>
      </c>
      <c r="Y84" s="291">
        <f t="shared" ca="1" si="19"/>
        <v>0</v>
      </c>
      <c r="Z84" s="291">
        <f t="shared" ca="1" si="19"/>
        <v>0</v>
      </c>
      <c r="AA84" s="291">
        <f t="shared" ca="1" si="19"/>
        <v>0</v>
      </c>
      <c r="AB84" s="291">
        <f t="shared" ca="1" si="19"/>
        <v>0</v>
      </c>
      <c r="AC84" s="291">
        <f t="shared" ca="1" si="19"/>
        <v>0</v>
      </c>
      <c r="AD84" s="291">
        <f t="shared" ca="1" si="19"/>
        <v>0</v>
      </c>
      <c r="AE84" s="291">
        <f t="shared" ca="1" si="19"/>
        <v>0</v>
      </c>
      <c r="AF84" s="291">
        <f t="shared" ca="1" si="19"/>
        <v>0</v>
      </c>
      <c r="AG84" s="291">
        <f t="shared" ca="1" si="19"/>
        <v>0</v>
      </c>
      <c r="AH84" s="291">
        <f t="shared" ca="1" si="19"/>
        <v>0</v>
      </c>
      <c r="AI84" s="291">
        <f t="shared" ca="1" si="20"/>
        <v>0</v>
      </c>
      <c r="AJ84" s="291">
        <f t="shared" ca="1" si="20"/>
        <v>0</v>
      </c>
      <c r="AK84" s="291">
        <f t="shared" ca="1" si="20"/>
        <v>0</v>
      </c>
      <c r="AL84" s="291">
        <f t="shared" ca="1" si="20"/>
        <v>0</v>
      </c>
      <c r="AM84" s="291">
        <f t="shared" ca="1" si="20"/>
        <v>0</v>
      </c>
      <c r="AN84" s="291">
        <f t="shared" ca="1" si="20"/>
        <v>0</v>
      </c>
      <c r="AO84" s="291">
        <f t="shared" ca="1" si="20"/>
        <v>0</v>
      </c>
      <c r="AP84" s="291">
        <f t="shared" ca="1" si="20"/>
        <v>0</v>
      </c>
      <c r="AQ84" s="291">
        <f t="shared" ca="1" si="20"/>
        <v>0</v>
      </c>
      <c r="AR84" s="291">
        <f t="shared" ca="1" si="20"/>
        <v>0</v>
      </c>
    </row>
    <row r="85" spans="4:44" x14ac:dyDescent="0.35">
      <c r="D85" s="58">
        <v>11</v>
      </c>
      <c r="E85" s="291">
        <f t="shared" ca="1" si="18"/>
        <v>0</v>
      </c>
      <c r="F85" s="291">
        <f t="shared" ca="1" si="18"/>
        <v>0</v>
      </c>
      <c r="G85" s="291">
        <f t="shared" ca="1" si="18"/>
        <v>0</v>
      </c>
      <c r="H85" s="291">
        <f t="shared" ca="1" si="18"/>
        <v>0</v>
      </c>
      <c r="I85" s="291">
        <f t="shared" ca="1" si="18"/>
        <v>0</v>
      </c>
      <c r="J85" s="291">
        <f t="shared" ca="1" si="18"/>
        <v>0</v>
      </c>
      <c r="K85" s="291">
        <f t="shared" ca="1" si="18"/>
        <v>0</v>
      </c>
      <c r="L85" s="291">
        <f t="shared" ca="1" si="18"/>
        <v>0</v>
      </c>
      <c r="M85" s="291">
        <f t="shared" ca="1" si="18"/>
        <v>0</v>
      </c>
      <c r="N85" s="291">
        <f t="shared" ca="1" si="18"/>
        <v>0</v>
      </c>
      <c r="O85" s="291">
        <f t="shared" ca="1" si="18"/>
        <v>0</v>
      </c>
      <c r="P85" s="291">
        <f t="shared" ca="1" si="18"/>
        <v>0</v>
      </c>
      <c r="Q85" s="291">
        <f t="shared" ca="1" si="18"/>
        <v>0</v>
      </c>
      <c r="R85" s="291">
        <f t="shared" ca="1" si="18"/>
        <v>0</v>
      </c>
      <c r="S85" s="291">
        <f t="shared" ca="1" si="18"/>
        <v>0</v>
      </c>
      <c r="T85" s="291">
        <f t="shared" ca="1" si="18"/>
        <v>0</v>
      </c>
      <c r="U85" s="291">
        <f t="shared" ca="1" si="19"/>
        <v>0</v>
      </c>
      <c r="V85" s="291">
        <f t="shared" ca="1" si="19"/>
        <v>0</v>
      </c>
      <c r="W85" s="291">
        <f t="shared" ca="1" si="19"/>
        <v>0</v>
      </c>
      <c r="X85" s="291">
        <f t="shared" ca="1" si="19"/>
        <v>0</v>
      </c>
      <c r="Y85" s="291">
        <f t="shared" ca="1" si="19"/>
        <v>0</v>
      </c>
      <c r="Z85" s="291">
        <f t="shared" ca="1" si="19"/>
        <v>0</v>
      </c>
      <c r="AA85" s="291">
        <f t="shared" ca="1" si="19"/>
        <v>0</v>
      </c>
      <c r="AB85" s="291">
        <f t="shared" ca="1" si="19"/>
        <v>0</v>
      </c>
      <c r="AC85" s="291">
        <f t="shared" ca="1" si="19"/>
        <v>0</v>
      </c>
      <c r="AD85" s="291">
        <f t="shared" ca="1" si="19"/>
        <v>0</v>
      </c>
      <c r="AE85" s="291">
        <f t="shared" ca="1" si="19"/>
        <v>0</v>
      </c>
      <c r="AF85" s="291">
        <f t="shared" ca="1" si="19"/>
        <v>0</v>
      </c>
      <c r="AG85" s="291">
        <f t="shared" ca="1" si="19"/>
        <v>0</v>
      </c>
      <c r="AH85" s="291">
        <f t="shared" ca="1" si="19"/>
        <v>0</v>
      </c>
      <c r="AI85" s="291">
        <f t="shared" ca="1" si="20"/>
        <v>0</v>
      </c>
      <c r="AJ85" s="291">
        <f t="shared" ca="1" si="20"/>
        <v>0</v>
      </c>
      <c r="AK85" s="291">
        <f t="shared" ca="1" si="20"/>
        <v>0</v>
      </c>
      <c r="AL85" s="291">
        <f t="shared" ca="1" si="20"/>
        <v>0</v>
      </c>
      <c r="AM85" s="291">
        <f t="shared" ca="1" si="20"/>
        <v>0</v>
      </c>
      <c r="AN85" s="291">
        <f t="shared" ca="1" si="20"/>
        <v>0</v>
      </c>
      <c r="AO85" s="291">
        <f t="shared" ca="1" si="20"/>
        <v>0</v>
      </c>
      <c r="AP85" s="291">
        <f t="shared" ca="1" si="20"/>
        <v>0</v>
      </c>
      <c r="AQ85" s="291">
        <f t="shared" ca="1" si="20"/>
        <v>0</v>
      </c>
      <c r="AR85" s="291">
        <f t="shared" ca="1" si="20"/>
        <v>0</v>
      </c>
    </row>
    <row r="86" spans="4:44" x14ac:dyDescent="0.35">
      <c r="D86" s="58">
        <v>12</v>
      </c>
      <c r="E86" s="291">
        <f t="shared" ca="1" si="18"/>
        <v>0</v>
      </c>
      <c r="F86" s="291">
        <f t="shared" ca="1" si="18"/>
        <v>0</v>
      </c>
      <c r="G86" s="291">
        <f t="shared" ca="1" si="18"/>
        <v>0</v>
      </c>
      <c r="H86" s="291">
        <f t="shared" ca="1" si="18"/>
        <v>0</v>
      </c>
      <c r="I86" s="291">
        <f t="shared" ca="1" si="18"/>
        <v>0</v>
      </c>
      <c r="J86" s="291">
        <f t="shared" ca="1" si="18"/>
        <v>0</v>
      </c>
      <c r="K86" s="291">
        <f t="shared" ca="1" si="18"/>
        <v>0</v>
      </c>
      <c r="L86" s="291">
        <f t="shared" ca="1" si="18"/>
        <v>0</v>
      </c>
      <c r="M86" s="291">
        <f t="shared" ca="1" si="18"/>
        <v>0</v>
      </c>
      <c r="N86" s="291">
        <f t="shared" ca="1" si="18"/>
        <v>0</v>
      </c>
      <c r="O86" s="291">
        <f t="shared" ca="1" si="18"/>
        <v>0</v>
      </c>
      <c r="P86" s="291">
        <f t="shared" ca="1" si="18"/>
        <v>0</v>
      </c>
      <c r="Q86" s="291">
        <f t="shared" ca="1" si="18"/>
        <v>0</v>
      </c>
      <c r="R86" s="291">
        <f t="shared" ca="1" si="18"/>
        <v>0</v>
      </c>
      <c r="S86" s="291">
        <f t="shared" ca="1" si="18"/>
        <v>0</v>
      </c>
      <c r="T86" s="291">
        <f t="shared" ca="1" si="18"/>
        <v>0</v>
      </c>
      <c r="U86" s="291">
        <f t="shared" ca="1" si="19"/>
        <v>0</v>
      </c>
      <c r="V86" s="291">
        <f t="shared" ca="1" si="19"/>
        <v>0</v>
      </c>
      <c r="W86" s="291">
        <f t="shared" ca="1" si="19"/>
        <v>0</v>
      </c>
      <c r="X86" s="291">
        <f t="shared" ca="1" si="19"/>
        <v>0</v>
      </c>
      <c r="Y86" s="291">
        <f t="shared" ca="1" si="19"/>
        <v>0</v>
      </c>
      <c r="Z86" s="291">
        <f t="shared" ca="1" si="19"/>
        <v>0</v>
      </c>
      <c r="AA86" s="291">
        <f t="shared" ca="1" si="19"/>
        <v>0</v>
      </c>
      <c r="AB86" s="291">
        <f t="shared" ca="1" si="19"/>
        <v>0</v>
      </c>
      <c r="AC86" s="291">
        <f t="shared" ca="1" si="19"/>
        <v>0</v>
      </c>
      <c r="AD86" s="291">
        <f t="shared" ca="1" si="19"/>
        <v>0</v>
      </c>
      <c r="AE86" s="291">
        <f t="shared" ca="1" si="19"/>
        <v>0</v>
      </c>
      <c r="AF86" s="291">
        <f t="shared" ca="1" si="19"/>
        <v>0</v>
      </c>
      <c r="AG86" s="291">
        <f t="shared" ca="1" si="19"/>
        <v>0</v>
      </c>
      <c r="AH86" s="291">
        <f t="shared" ca="1" si="19"/>
        <v>0</v>
      </c>
      <c r="AI86" s="291">
        <f t="shared" ca="1" si="20"/>
        <v>0</v>
      </c>
      <c r="AJ86" s="291">
        <f t="shared" ca="1" si="20"/>
        <v>0</v>
      </c>
      <c r="AK86" s="291">
        <f t="shared" ca="1" si="20"/>
        <v>0</v>
      </c>
      <c r="AL86" s="291">
        <f t="shared" ca="1" si="20"/>
        <v>0</v>
      </c>
      <c r="AM86" s="291">
        <f t="shared" ca="1" si="20"/>
        <v>0</v>
      </c>
      <c r="AN86" s="291">
        <f t="shared" ca="1" si="20"/>
        <v>0</v>
      </c>
      <c r="AO86" s="291">
        <f t="shared" ca="1" si="20"/>
        <v>0</v>
      </c>
      <c r="AP86" s="291">
        <f t="shared" ca="1" si="20"/>
        <v>0</v>
      </c>
      <c r="AQ86" s="291">
        <f t="shared" ca="1" si="20"/>
        <v>0</v>
      </c>
      <c r="AR86" s="291">
        <f t="shared" ca="1" si="20"/>
        <v>0</v>
      </c>
    </row>
    <row r="87" spans="4:44" x14ac:dyDescent="0.35">
      <c r="D87" s="58">
        <v>13</v>
      </c>
      <c r="E87" s="291">
        <f t="shared" ca="1" si="18"/>
        <v>0</v>
      </c>
      <c r="F87" s="291">
        <f t="shared" ca="1" si="18"/>
        <v>0</v>
      </c>
      <c r="G87" s="291">
        <f t="shared" ca="1" si="18"/>
        <v>0</v>
      </c>
      <c r="H87" s="291">
        <f t="shared" ca="1" si="18"/>
        <v>0</v>
      </c>
      <c r="I87" s="291">
        <f t="shared" ca="1" si="18"/>
        <v>0</v>
      </c>
      <c r="J87" s="291">
        <f t="shared" ca="1" si="18"/>
        <v>0</v>
      </c>
      <c r="K87" s="291">
        <f t="shared" ca="1" si="18"/>
        <v>0</v>
      </c>
      <c r="L87" s="291">
        <f t="shared" ca="1" si="18"/>
        <v>0</v>
      </c>
      <c r="M87" s="291">
        <f t="shared" ca="1" si="18"/>
        <v>0</v>
      </c>
      <c r="N87" s="291">
        <f t="shared" ca="1" si="18"/>
        <v>0</v>
      </c>
      <c r="O87" s="291">
        <f t="shared" ca="1" si="18"/>
        <v>0</v>
      </c>
      <c r="P87" s="291">
        <f t="shared" ca="1" si="18"/>
        <v>0</v>
      </c>
      <c r="Q87" s="291">
        <f t="shared" ca="1" si="18"/>
        <v>0</v>
      </c>
      <c r="R87" s="291">
        <f t="shared" ca="1" si="18"/>
        <v>0</v>
      </c>
      <c r="S87" s="291">
        <f t="shared" ca="1" si="18"/>
        <v>0</v>
      </c>
      <c r="T87" s="291">
        <f t="shared" ca="1" si="18"/>
        <v>0</v>
      </c>
      <c r="U87" s="291">
        <f t="shared" ca="1" si="19"/>
        <v>0</v>
      </c>
      <c r="V87" s="291">
        <f t="shared" ca="1" si="19"/>
        <v>0</v>
      </c>
      <c r="W87" s="291">
        <f t="shared" ca="1" si="19"/>
        <v>0</v>
      </c>
      <c r="X87" s="291">
        <f t="shared" ca="1" si="19"/>
        <v>0</v>
      </c>
      <c r="Y87" s="291">
        <f t="shared" ca="1" si="19"/>
        <v>0</v>
      </c>
      <c r="Z87" s="291">
        <f t="shared" ca="1" si="19"/>
        <v>0</v>
      </c>
      <c r="AA87" s="291">
        <f t="shared" ca="1" si="19"/>
        <v>0</v>
      </c>
      <c r="AB87" s="291">
        <f t="shared" ca="1" si="19"/>
        <v>0</v>
      </c>
      <c r="AC87" s="291">
        <f t="shared" ca="1" si="19"/>
        <v>0</v>
      </c>
      <c r="AD87" s="291">
        <f t="shared" ca="1" si="19"/>
        <v>0</v>
      </c>
      <c r="AE87" s="291">
        <f t="shared" ca="1" si="19"/>
        <v>0</v>
      </c>
      <c r="AF87" s="291">
        <f t="shared" ca="1" si="19"/>
        <v>0</v>
      </c>
      <c r="AG87" s="291">
        <f t="shared" ca="1" si="19"/>
        <v>0</v>
      </c>
      <c r="AH87" s="291">
        <f t="shared" ca="1" si="19"/>
        <v>0</v>
      </c>
      <c r="AI87" s="291">
        <f t="shared" ca="1" si="20"/>
        <v>0</v>
      </c>
      <c r="AJ87" s="291">
        <f t="shared" ca="1" si="20"/>
        <v>0</v>
      </c>
      <c r="AK87" s="291">
        <f t="shared" ca="1" si="20"/>
        <v>0</v>
      </c>
      <c r="AL87" s="291">
        <f t="shared" ca="1" si="20"/>
        <v>0</v>
      </c>
      <c r="AM87" s="291">
        <f t="shared" ca="1" si="20"/>
        <v>0</v>
      </c>
      <c r="AN87" s="291">
        <f t="shared" ca="1" si="20"/>
        <v>0</v>
      </c>
      <c r="AO87" s="291">
        <f t="shared" ca="1" si="20"/>
        <v>0</v>
      </c>
      <c r="AP87" s="291">
        <f t="shared" ca="1" si="20"/>
        <v>0</v>
      </c>
      <c r="AQ87" s="291">
        <f t="shared" ca="1" si="20"/>
        <v>0</v>
      </c>
      <c r="AR87" s="291">
        <f t="shared" ca="1" si="20"/>
        <v>0</v>
      </c>
    </row>
    <row r="88" spans="4:44" x14ac:dyDescent="0.35">
      <c r="D88" s="58">
        <v>14</v>
      </c>
      <c r="E88" s="291">
        <f t="shared" ca="1" si="18"/>
        <v>0</v>
      </c>
      <c r="F88" s="291">
        <f t="shared" ca="1" si="18"/>
        <v>0</v>
      </c>
      <c r="G88" s="291">
        <f t="shared" ca="1" si="18"/>
        <v>0</v>
      </c>
      <c r="H88" s="291">
        <f t="shared" ca="1" si="18"/>
        <v>0</v>
      </c>
      <c r="I88" s="291">
        <f t="shared" ca="1" si="18"/>
        <v>0</v>
      </c>
      <c r="J88" s="291">
        <f t="shared" ca="1" si="18"/>
        <v>0</v>
      </c>
      <c r="K88" s="291">
        <f t="shared" ca="1" si="18"/>
        <v>0</v>
      </c>
      <c r="L88" s="291">
        <f t="shared" ca="1" si="18"/>
        <v>0</v>
      </c>
      <c r="M88" s="291">
        <f t="shared" ca="1" si="18"/>
        <v>0</v>
      </c>
      <c r="N88" s="291">
        <f t="shared" ca="1" si="18"/>
        <v>0</v>
      </c>
      <c r="O88" s="291">
        <f t="shared" ca="1" si="18"/>
        <v>0</v>
      </c>
      <c r="P88" s="291">
        <f t="shared" ca="1" si="18"/>
        <v>0</v>
      </c>
      <c r="Q88" s="291">
        <f t="shared" ca="1" si="18"/>
        <v>0</v>
      </c>
      <c r="R88" s="291">
        <f t="shared" ca="1" si="18"/>
        <v>0</v>
      </c>
      <c r="S88" s="291">
        <f t="shared" ca="1" si="18"/>
        <v>0</v>
      </c>
      <c r="T88" s="291">
        <f t="shared" ca="1" si="18"/>
        <v>0</v>
      </c>
      <c r="U88" s="291">
        <f t="shared" ca="1" si="19"/>
        <v>0</v>
      </c>
      <c r="V88" s="291">
        <f t="shared" ca="1" si="19"/>
        <v>0</v>
      </c>
      <c r="W88" s="291">
        <f t="shared" ca="1" si="19"/>
        <v>0</v>
      </c>
      <c r="X88" s="291">
        <f t="shared" ca="1" si="19"/>
        <v>0</v>
      </c>
      <c r="Y88" s="291">
        <f t="shared" ca="1" si="19"/>
        <v>0</v>
      </c>
      <c r="Z88" s="291">
        <f t="shared" ca="1" si="19"/>
        <v>0</v>
      </c>
      <c r="AA88" s="291">
        <f t="shared" ca="1" si="19"/>
        <v>0</v>
      </c>
      <c r="AB88" s="291">
        <f t="shared" ca="1" si="19"/>
        <v>0</v>
      </c>
      <c r="AC88" s="291">
        <f t="shared" ca="1" si="19"/>
        <v>0</v>
      </c>
      <c r="AD88" s="291">
        <f t="shared" ca="1" si="19"/>
        <v>0</v>
      </c>
      <c r="AE88" s="291">
        <f t="shared" ca="1" si="19"/>
        <v>0</v>
      </c>
      <c r="AF88" s="291">
        <f t="shared" ca="1" si="19"/>
        <v>0</v>
      </c>
      <c r="AG88" s="291">
        <f t="shared" ca="1" si="19"/>
        <v>0</v>
      </c>
      <c r="AH88" s="291">
        <f t="shared" ca="1" si="19"/>
        <v>0</v>
      </c>
      <c r="AI88" s="291">
        <f t="shared" ca="1" si="20"/>
        <v>0</v>
      </c>
      <c r="AJ88" s="291">
        <f t="shared" ca="1" si="20"/>
        <v>0</v>
      </c>
      <c r="AK88" s="291">
        <f t="shared" ca="1" si="20"/>
        <v>0</v>
      </c>
      <c r="AL88" s="291">
        <f t="shared" ca="1" si="20"/>
        <v>0</v>
      </c>
      <c r="AM88" s="291">
        <f t="shared" ca="1" si="20"/>
        <v>0</v>
      </c>
      <c r="AN88" s="291">
        <f t="shared" ca="1" si="20"/>
        <v>0</v>
      </c>
      <c r="AO88" s="291">
        <f t="shared" ca="1" si="20"/>
        <v>0</v>
      </c>
      <c r="AP88" s="291">
        <f t="shared" ca="1" si="20"/>
        <v>0</v>
      </c>
      <c r="AQ88" s="291">
        <f t="shared" ca="1" si="20"/>
        <v>0</v>
      </c>
      <c r="AR88" s="291">
        <f t="shared" ca="1" si="20"/>
        <v>0</v>
      </c>
    </row>
    <row r="89" spans="4:44" x14ac:dyDescent="0.35">
      <c r="D89" s="58">
        <v>15</v>
      </c>
      <c r="E89" s="291">
        <f t="shared" ca="1" si="18"/>
        <v>0</v>
      </c>
      <c r="F89" s="291">
        <f t="shared" ca="1" si="18"/>
        <v>0</v>
      </c>
      <c r="G89" s="291">
        <f t="shared" ca="1" si="18"/>
        <v>0</v>
      </c>
      <c r="H89" s="291">
        <f t="shared" ca="1" si="18"/>
        <v>0</v>
      </c>
      <c r="I89" s="291">
        <f t="shared" ca="1" si="18"/>
        <v>0</v>
      </c>
      <c r="J89" s="291">
        <f t="shared" ca="1" si="18"/>
        <v>0</v>
      </c>
      <c r="K89" s="291">
        <f t="shared" ca="1" si="18"/>
        <v>0</v>
      </c>
      <c r="L89" s="291">
        <f t="shared" ca="1" si="18"/>
        <v>0</v>
      </c>
      <c r="M89" s="291">
        <f t="shared" ca="1" si="18"/>
        <v>0</v>
      </c>
      <c r="N89" s="291">
        <f t="shared" ca="1" si="18"/>
        <v>0</v>
      </c>
      <c r="O89" s="291">
        <f t="shared" ca="1" si="18"/>
        <v>0</v>
      </c>
      <c r="P89" s="291">
        <f t="shared" ca="1" si="18"/>
        <v>0</v>
      </c>
      <c r="Q89" s="291">
        <f t="shared" ca="1" si="18"/>
        <v>0</v>
      </c>
      <c r="R89" s="291">
        <f t="shared" ca="1" si="18"/>
        <v>0</v>
      </c>
      <c r="S89" s="291">
        <f t="shared" ca="1" si="18"/>
        <v>0</v>
      </c>
      <c r="T89" s="291">
        <f t="shared" ca="1" si="18"/>
        <v>0</v>
      </c>
      <c r="U89" s="291">
        <f t="shared" ca="1" si="19"/>
        <v>0</v>
      </c>
      <c r="V89" s="291">
        <f t="shared" ca="1" si="19"/>
        <v>0</v>
      </c>
      <c r="W89" s="291">
        <f t="shared" ca="1" si="19"/>
        <v>0</v>
      </c>
      <c r="X89" s="291">
        <f t="shared" ca="1" si="19"/>
        <v>0</v>
      </c>
      <c r="Y89" s="291">
        <f t="shared" ca="1" si="19"/>
        <v>0</v>
      </c>
      <c r="Z89" s="291">
        <f t="shared" ca="1" si="19"/>
        <v>0</v>
      </c>
      <c r="AA89" s="291">
        <f t="shared" ca="1" si="19"/>
        <v>0</v>
      </c>
      <c r="AB89" s="291">
        <f t="shared" ca="1" si="19"/>
        <v>0</v>
      </c>
      <c r="AC89" s="291">
        <f t="shared" ca="1" si="19"/>
        <v>0</v>
      </c>
      <c r="AD89" s="291">
        <f t="shared" ca="1" si="19"/>
        <v>0</v>
      </c>
      <c r="AE89" s="291">
        <f t="shared" ca="1" si="19"/>
        <v>0</v>
      </c>
      <c r="AF89" s="291">
        <f t="shared" ca="1" si="19"/>
        <v>0</v>
      </c>
      <c r="AG89" s="291">
        <f t="shared" ca="1" si="19"/>
        <v>0</v>
      </c>
      <c r="AH89" s="291">
        <f t="shared" ca="1" si="19"/>
        <v>0</v>
      </c>
      <c r="AI89" s="291">
        <f t="shared" ca="1" si="20"/>
        <v>0</v>
      </c>
      <c r="AJ89" s="291">
        <f t="shared" ca="1" si="20"/>
        <v>0</v>
      </c>
      <c r="AK89" s="291">
        <f t="shared" ca="1" si="20"/>
        <v>0</v>
      </c>
      <c r="AL89" s="291">
        <f t="shared" ca="1" si="20"/>
        <v>0</v>
      </c>
      <c r="AM89" s="291">
        <f t="shared" ca="1" si="20"/>
        <v>0</v>
      </c>
      <c r="AN89" s="291">
        <f t="shared" ca="1" si="20"/>
        <v>0</v>
      </c>
      <c r="AO89" s="291">
        <f t="shared" ca="1" si="20"/>
        <v>0</v>
      </c>
      <c r="AP89" s="291">
        <f t="shared" ca="1" si="20"/>
        <v>0</v>
      </c>
      <c r="AQ89" s="291">
        <f t="shared" ca="1" si="20"/>
        <v>0</v>
      </c>
      <c r="AR89" s="291">
        <f t="shared" ca="1" si="20"/>
        <v>0</v>
      </c>
    </row>
    <row r="90" spans="4:44" x14ac:dyDescent="0.35">
      <c r="D90" s="58">
        <v>16</v>
      </c>
      <c r="E90" s="291">
        <f t="shared" ca="1" si="18"/>
        <v>0</v>
      </c>
      <c r="F90" s="291">
        <f t="shared" ca="1" si="18"/>
        <v>0</v>
      </c>
      <c r="G90" s="291">
        <f t="shared" ca="1" si="18"/>
        <v>0</v>
      </c>
      <c r="H90" s="291">
        <f t="shared" ca="1" si="18"/>
        <v>0</v>
      </c>
      <c r="I90" s="291">
        <f t="shared" ca="1" si="18"/>
        <v>0</v>
      </c>
      <c r="J90" s="291">
        <f t="shared" ca="1" si="18"/>
        <v>0</v>
      </c>
      <c r="K90" s="291">
        <f t="shared" ca="1" si="18"/>
        <v>0</v>
      </c>
      <c r="L90" s="291">
        <f t="shared" ca="1" si="18"/>
        <v>0</v>
      </c>
      <c r="M90" s="291">
        <f t="shared" ca="1" si="18"/>
        <v>0</v>
      </c>
      <c r="N90" s="291">
        <f t="shared" ca="1" si="18"/>
        <v>0</v>
      </c>
      <c r="O90" s="291">
        <f t="shared" ca="1" si="18"/>
        <v>0</v>
      </c>
      <c r="P90" s="291">
        <f t="shared" ca="1" si="18"/>
        <v>0</v>
      </c>
      <c r="Q90" s="291">
        <f t="shared" ca="1" si="18"/>
        <v>0</v>
      </c>
      <c r="R90" s="291">
        <f t="shared" ca="1" si="18"/>
        <v>0</v>
      </c>
      <c r="S90" s="291">
        <f t="shared" ca="1" si="18"/>
        <v>0</v>
      </c>
      <c r="T90" s="291">
        <f t="shared" ca="1" si="18"/>
        <v>0</v>
      </c>
      <c r="U90" s="291">
        <f t="shared" ca="1" si="19"/>
        <v>0</v>
      </c>
      <c r="V90" s="291">
        <f t="shared" ca="1" si="19"/>
        <v>0</v>
      </c>
      <c r="W90" s="291">
        <f t="shared" ca="1" si="19"/>
        <v>0</v>
      </c>
      <c r="X90" s="291">
        <f t="shared" ca="1" si="19"/>
        <v>0</v>
      </c>
      <c r="Y90" s="291">
        <f t="shared" ca="1" si="19"/>
        <v>0</v>
      </c>
      <c r="Z90" s="291">
        <f t="shared" ca="1" si="19"/>
        <v>0</v>
      </c>
      <c r="AA90" s="291">
        <f t="shared" ca="1" si="19"/>
        <v>0</v>
      </c>
      <c r="AB90" s="291">
        <f t="shared" ca="1" si="19"/>
        <v>0</v>
      </c>
      <c r="AC90" s="291">
        <f t="shared" ca="1" si="19"/>
        <v>0</v>
      </c>
      <c r="AD90" s="291">
        <f t="shared" ca="1" si="19"/>
        <v>0</v>
      </c>
      <c r="AE90" s="291">
        <f t="shared" ca="1" si="19"/>
        <v>0</v>
      </c>
      <c r="AF90" s="291">
        <f t="shared" ca="1" si="19"/>
        <v>0</v>
      </c>
      <c r="AG90" s="291">
        <f t="shared" ca="1" si="19"/>
        <v>0</v>
      </c>
      <c r="AH90" s="291">
        <f t="shared" ca="1" si="19"/>
        <v>0</v>
      </c>
      <c r="AI90" s="291">
        <f t="shared" ca="1" si="20"/>
        <v>0</v>
      </c>
      <c r="AJ90" s="291">
        <f t="shared" ca="1" si="20"/>
        <v>0</v>
      </c>
      <c r="AK90" s="291">
        <f t="shared" ca="1" si="20"/>
        <v>0</v>
      </c>
      <c r="AL90" s="291">
        <f t="shared" ca="1" si="20"/>
        <v>0</v>
      </c>
      <c r="AM90" s="291">
        <f t="shared" ca="1" si="20"/>
        <v>0</v>
      </c>
      <c r="AN90" s="291">
        <f t="shared" ca="1" si="20"/>
        <v>0</v>
      </c>
      <c r="AO90" s="291">
        <f t="shared" ca="1" si="20"/>
        <v>0</v>
      </c>
      <c r="AP90" s="291">
        <f t="shared" ca="1" si="20"/>
        <v>0</v>
      </c>
      <c r="AQ90" s="291">
        <f t="shared" ca="1" si="20"/>
        <v>0</v>
      </c>
      <c r="AR90" s="291">
        <f t="shared" ca="1" si="20"/>
        <v>0</v>
      </c>
    </row>
    <row r="91" spans="4:44" x14ac:dyDescent="0.35">
      <c r="D91" s="58">
        <v>17</v>
      </c>
      <c r="E91" s="291">
        <f t="shared" ca="1" si="18"/>
        <v>0</v>
      </c>
      <c r="F91" s="291">
        <f t="shared" ca="1" si="18"/>
        <v>0</v>
      </c>
      <c r="G91" s="291">
        <f t="shared" ca="1" si="18"/>
        <v>0</v>
      </c>
      <c r="H91" s="291">
        <f t="shared" ca="1" si="18"/>
        <v>0</v>
      </c>
      <c r="I91" s="291">
        <f t="shared" ca="1" si="18"/>
        <v>0</v>
      </c>
      <c r="J91" s="291">
        <f t="shared" ca="1" si="18"/>
        <v>0</v>
      </c>
      <c r="K91" s="291">
        <f t="shared" ca="1" si="18"/>
        <v>0</v>
      </c>
      <c r="L91" s="291">
        <f t="shared" ca="1" si="18"/>
        <v>0</v>
      </c>
      <c r="M91" s="291">
        <f t="shared" ca="1" si="18"/>
        <v>0</v>
      </c>
      <c r="N91" s="291">
        <f t="shared" ca="1" si="18"/>
        <v>0</v>
      </c>
      <c r="O91" s="291">
        <f t="shared" ca="1" si="18"/>
        <v>0</v>
      </c>
      <c r="P91" s="291">
        <f t="shared" ca="1" si="18"/>
        <v>0</v>
      </c>
      <c r="Q91" s="291">
        <f t="shared" ca="1" si="18"/>
        <v>0</v>
      </c>
      <c r="R91" s="291">
        <f t="shared" ca="1" si="18"/>
        <v>0</v>
      </c>
      <c r="S91" s="291">
        <f t="shared" ca="1" si="18"/>
        <v>0</v>
      </c>
      <c r="T91" s="291">
        <f t="shared" ca="1" si="18"/>
        <v>0</v>
      </c>
      <c r="U91" s="291">
        <f t="shared" ca="1" si="19"/>
        <v>0</v>
      </c>
      <c r="V91" s="291">
        <f t="shared" ca="1" si="19"/>
        <v>0</v>
      </c>
      <c r="W91" s="291">
        <f t="shared" ca="1" si="19"/>
        <v>0</v>
      </c>
      <c r="X91" s="291">
        <f t="shared" ca="1" si="19"/>
        <v>0</v>
      </c>
      <c r="Y91" s="291">
        <f t="shared" ca="1" si="19"/>
        <v>0</v>
      </c>
      <c r="Z91" s="291">
        <f t="shared" ca="1" si="19"/>
        <v>0</v>
      </c>
      <c r="AA91" s="291">
        <f t="shared" ca="1" si="19"/>
        <v>0</v>
      </c>
      <c r="AB91" s="291">
        <f t="shared" ca="1" si="19"/>
        <v>0</v>
      </c>
      <c r="AC91" s="291">
        <f t="shared" ca="1" si="19"/>
        <v>0</v>
      </c>
      <c r="AD91" s="291">
        <f t="shared" ca="1" si="19"/>
        <v>0</v>
      </c>
      <c r="AE91" s="291">
        <f t="shared" ca="1" si="19"/>
        <v>0</v>
      </c>
      <c r="AF91" s="291">
        <f t="shared" ca="1" si="19"/>
        <v>0</v>
      </c>
      <c r="AG91" s="291">
        <f t="shared" ca="1" si="19"/>
        <v>0</v>
      </c>
      <c r="AH91" s="291">
        <f t="shared" ca="1" si="19"/>
        <v>0</v>
      </c>
      <c r="AI91" s="291">
        <f t="shared" ca="1" si="20"/>
        <v>0</v>
      </c>
      <c r="AJ91" s="291">
        <f t="shared" ca="1" si="20"/>
        <v>0</v>
      </c>
      <c r="AK91" s="291">
        <f t="shared" ca="1" si="20"/>
        <v>0</v>
      </c>
      <c r="AL91" s="291">
        <f t="shared" ca="1" si="20"/>
        <v>0</v>
      </c>
      <c r="AM91" s="291">
        <f t="shared" ca="1" si="20"/>
        <v>0</v>
      </c>
      <c r="AN91" s="291">
        <f t="shared" ca="1" si="20"/>
        <v>0</v>
      </c>
      <c r="AO91" s="291">
        <f t="shared" ca="1" si="20"/>
        <v>0</v>
      </c>
      <c r="AP91" s="291">
        <f t="shared" ca="1" si="20"/>
        <v>0</v>
      </c>
      <c r="AQ91" s="291">
        <f t="shared" ca="1" si="20"/>
        <v>0</v>
      </c>
      <c r="AR91" s="291">
        <f t="shared" ca="1" si="20"/>
        <v>0</v>
      </c>
    </row>
    <row r="92" spans="4:44" x14ac:dyDescent="0.35">
      <c r="D92" s="58">
        <v>18</v>
      </c>
      <c r="E92" s="291">
        <f t="shared" ca="1" si="18"/>
        <v>0</v>
      </c>
      <c r="F92" s="291">
        <f t="shared" ca="1" si="18"/>
        <v>0</v>
      </c>
      <c r="G92" s="291">
        <f t="shared" ca="1" si="18"/>
        <v>0</v>
      </c>
      <c r="H92" s="291">
        <f t="shared" ca="1" si="18"/>
        <v>0</v>
      </c>
      <c r="I92" s="291">
        <f t="shared" ca="1" si="18"/>
        <v>0</v>
      </c>
      <c r="J92" s="291">
        <f t="shared" ca="1" si="18"/>
        <v>0</v>
      </c>
      <c r="K92" s="291">
        <f t="shared" ca="1" si="18"/>
        <v>0</v>
      </c>
      <c r="L92" s="291">
        <f t="shared" ca="1" si="18"/>
        <v>0</v>
      </c>
      <c r="M92" s="291">
        <f t="shared" ca="1" si="18"/>
        <v>0</v>
      </c>
      <c r="N92" s="291">
        <f t="shared" ca="1" si="18"/>
        <v>0</v>
      </c>
      <c r="O92" s="291">
        <f t="shared" ca="1" si="18"/>
        <v>0</v>
      </c>
      <c r="P92" s="291">
        <f t="shared" ca="1" si="18"/>
        <v>0</v>
      </c>
      <c r="Q92" s="291">
        <f t="shared" ca="1" si="18"/>
        <v>0</v>
      </c>
      <c r="R92" s="291">
        <f t="shared" ca="1" si="18"/>
        <v>0</v>
      </c>
      <c r="S92" s="291">
        <f t="shared" ca="1" si="18"/>
        <v>0</v>
      </c>
      <c r="T92" s="291">
        <f t="shared" ca="1" si="18"/>
        <v>0</v>
      </c>
      <c r="U92" s="291">
        <f t="shared" ca="1" si="19"/>
        <v>0</v>
      </c>
      <c r="V92" s="291">
        <f t="shared" ca="1" si="19"/>
        <v>0</v>
      </c>
      <c r="W92" s="291">
        <f t="shared" ca="1" si="19"/>
        <v>0</v>
      </c>
      <c r="X92" s="291">
        <f t="shared" ca="1" si="19"/>
        <v>0</v>
      </c>
      <c r="Y92" s="291">
        <f t="shared" ca="1" si="19"/>
        <v>0</v>
      </c>
      <c r="Z92" s="291">
        <f t="shared" ca="1" si="19"/>
        <v>0</v>
      </c>
      <c r="AA92" s="291">
        <f t="shared" ca="1" si="19"/>
        <v>0</v>
      </c>
      <c r="AB92" s="291">
        <f t="shared" ca="1" si="19"/>
        <v>0</v>
      </c>
      <c r="AC92" s="291">
        <f t="shared" ca="1" si="19"/>
        <v>0</v>
      </c>
      <c r="AD92" s="291">
        <f t="shared" ca="1" si="19"/>
        <v>0</v>
      </c>
      <c r="AE92" s="291">
        <f t="shared" ca="1" si="19"/>
        <v>0</v>
      </c>
      <c r="AF92" s="291">
        <f t="shared" ca="1" si="19"/>
        <v>0</v>
      </c>
      <c r="AG92" s="291">
        <f t="shared" ca="1" si="19"/>
        <v>0</v>
      </c>
      <c r="AH92" s="291">
        <f t="shared" ca="1" si="19"/>
        <v>0</v>
      </c>
      <c r="AI92" s="291">
        <f t="shared" ca="1" si="20"/>
        <v>0</v>
      </c>
      <c r="AJ92" s="291">
        <f t="shared" ca="1" si="20"/>
        <v>0</v>
      </c>
      <c r="AK92" s="291">
        <f t="shared" ca="1" si="20"/>
        <v>0</v>
      </c>
      <c r="AL92" s="291">
        <f t="shared" ca="1" si="20"/>
        <v>0</v>
      </c>
      <c r="AM92" s="291">
        <f t="shared" ca="1" si="20"/>
        <v>0</v>
      </c>
      <c r="AN92" s="291">
        <f t="shared" ca="1" si="20"/>
        <v>0</v>
      </c>
      <c r="AO92" s="291">
        <f t="shared" ca="1" si="20"/>
        <v>0</v>
      </c>
      <c r="AP92" s="291">
        <f t="shared" ca="1" si="20"/>
        <v>0</v>
      </c>
      <c r="AQ92" s="291">
        <f t="shared" ca="1" si="20"/>
        <v>0</v>
      </c>
      <c r="AR92" s="291">
        <f t="shared" ca="1" si="20"/>
        <v>0</v>
      </c>
    </row>
    <row r="93" spans="4:44" x14ac:dyDescent="0.35">
      <c r="D93" s="58">
        <v>19</v>
      </c>
      <c r="E93" s="291">
        <f t="shared" ca="1" si="18"/>
        <v>0</v>
      </c>
      <c r="F93" s="291">
        <f t="shared" ca="1" si="18"/>
        <v>0</v>
      </c>
      <c r="G93" s="291">
        <f t="shared" ca="1" si="18"/>
        <v>0</v>
      </c>
      <c r="H93" s="291">
        <f t="shared" ca="1" si="18"/>
        <v>0</v>
      </c>
      <c r="I93" s="291">
        <f t="shared" ca="1" si="18"/>
        <v>0</v>
      </c>
      <c r="J93" s="291">
        <f t="shared" ca="1" si="18"/>
        <v>0</v>
      </c>
      <c r="K93" s="291">
        <f t="shared" ca="1" si="18"/>
        <v>0</v>
      </c>
      <c r="L93" s="291">
        <f t="shared" ca="1" si="18"/>
        <v>0</v>
      </c>
      <c r="M93" s="291">
        <f t="shared" ca="1" si="18"/>
        <v>0</v>
      </c>
      <c r="N93" s="291">
        <f t="shared" ca="1" si="18"/>
        <v>0</v>
      </c>
      <c r="O93" s="291">
        <f t="shared" ca="1" si="18"/>
        <v>0</v>
      </c>
      <c r="P93" s="291">
        <f t="shared" ca="1" si="18"/>
        <v>0</v>
      </c>
      <c r="Q93" s="291">
        <f t="shared" ca="1" si="18"/>
        <v>0</v>
      </c>
      <c r="R93" s="291">
        <f t="shared" ca="1" si="18"/>
        <v>0</v>
      </c>
      <c r="S93" s="291">
        <f t="shared" ca="1" si="18"/>
        <v>0</v>
      </c>
      <c r="T93" s="291">
        <f t="shared" ref="T93:AI108" ca="1" si="21">IF(T$74&lt;$D93,0,IF(T$74=$D93,(OFFSET($D$8,0,OFFSET($D$74,$D93,0)))*VLOOKUP($E$15,$D$63:$AR$69,T$74-$D93+2,FALSE),IF(AND(T$74&gt;$D93,(T$74-$D93+1)&lt;=$E$15),(OFFSET($D$8,0,OFFSET($D$74,$D93,0)))*VLOOKUP($E$15,$D$63:$AR$69,T$74-$D93+2,FALSE),IF((T$74-$D93+1)=$E$15+1,(OFFSET($D$8,0,OFFSET($D$74,$D93,0)))*VLOOKUP($E$15,$D$63:$AR$69,T$74-$D93+2,FALSE),IF(T$74&gt;($E$15+1),0,0)))))</f>
        <v>0</v>
      </c>
      <c r="U93" s="291">
        <f t="shared" ca="1" si="21"/>
        <v>0</v>
      </c>
      <c r="V93" s="291">
        <f t="shared" ca="1" si="21"/>
        <v>0</v>
      </c>
      <c r="W93" s="291">
        <f t="shared" ca="1" si="21"/>
        <v>0</v>
      </c>
      <c r="X93" s="291">
        <f t="shared" ca="1" si="21"/>
        <v>0</v>
      </c>
      <c r="Y93" s="291">
        <f t="shared" ca="1" si="19"/>
        <v>0</v>
      </c>
      <c r="Z93" s="291">
        <f t="shared" ca="1" si="19"/>
        <v>0</v>
      </c>
      <c r="AA93" s="291">
        <f t="shared" ca="1" si="19"/>
        <v>0</v>
      </c>
      <c r="AB93" s="291">
        <f t="shared" ca="1" si="19"/>
        <v>0</v>
      </c>
      <c r="AC93" s="291">
        <f t="shared" ca="1" si="19"/>
        <v>0</v>
      </c>
      <c r="AD93" s="291">
        <f t="shared" ca="1" si="19"/>
        <v>0</v>
      </c>
      <c r="AE93" s="291">
        <f t="shared" ca="1" si="19"/>
        <v>0</v>
      </c>
      <c r="AF93" s="291">
        <f t="shared" ca="1" si="19"/>
        <v>0</v>
      </c>
      <c r="AG93" s="291">
        <f t="shared" ca="1" si="19"/>
        <v>0</v>
      </c>
      <c r="AH93" s="291">
        <f t="shared" ca="1" si="19"/>
        <v>0</v>
      </c>
      <c r="AI93" s="291">
        <f t="shared" ca="1" si="20"/>
        <v>0</v>
      </c>
      <c r="AJ93" s="291">
        <f t="shared" ca="1" si="20"/>
        <v>0</v>
      </c>
      <c r="AK93" s="291">
        <f t="shared" ca="1" si="20"/>
        <v>0</v>
      </c>
      <c r="AL93" s="291">
        <f t="shared" ca="1" si="20"/>
        <v>0</v>
      </c>
      <c r="AM93" s="291">
        <f t="shared" ca="1" si="20"/>
        <v>0</v>
      </c>
      <c r="AN93" s="291">
        <f t="shared" ca="1" si="20"/>
        <v>0</v>
      </c>
      <c r="AO93" s="291">
        <f t="shared" ca="1" si="20"/>
        <v>0</v>
      </c>
      <c r="AP93" s="291">
        <f t="shared" ca="1" si="20"/>
        <v>0</v>
      </c>
      <c r="AQ93" s="291">
        <f t="shared" ca="1" si="20"/>
        <v>0</v>
      </c>
      <c r="AR93" s="291">
        <f t="shared" ca="1" si="20"/>
        <v>0</v>
      </c>
    </row>
    <row r="94" spans="4:44" x14ac:dyDescent="0.35">
      <c r="D94" s="58">
        <v>20</v>
      </c>
      <c r="E94" s="291">
        <f t="shared" ref="E94:T109" ca="1" si="22">IF(E$74&lt;$D94,0,IF(E$74=$D94,(OFFSET($D$8,0,OFFSET($D$74,$D94,0)))*VLOOKUP($E$15,$D$63:$AR$69,E$74-$D94+2,FALSE),IF(AND(E$74&gt;$D94,(E$74-$D94+1)&lt;=$E$15),(OFFSET($D$8,0,OFFSET($D$74,$D94,0)))*VLOOKUP($E$15,$D$63:$AR$69,E$74-$D94+2,FALSE),IF((E$74-$D94+1)=$E$15+1,(OFFSET($D$8,0,OFFSET($D$74,$D94,0)))*VLOOKUP($E$15,$D$63:$AR$69,E$74-$D94+2,FALSE),IF(E$74&gt;($E$15+1),0,0)))))</f>
        <v>0</v>
      </c>
      <c r="F94" s="291">
        <f t="shared" ca="1" si="22"/>
        <v>0</v>
      </c>
      <c r="G94" s="291">
        <f t="shared" ca="1" si="22"/>
        <v>0</v>
      </c>
      <c r="H94" s="291">
        <f t="shared" ca="1" si="22"/>
        <v>0</v>
      </c>
      <c r="I94" s="291">
        <f t="shared" ca="1" si="22"/>
        <v>0</v>
      </c>
      <c r="J94" s="291">
        <f t="shared" ca="1" si="22"/>
        <v>0</v>
      </c>
      <c r="K94" s="291">
        <f t="shared" ca="1" si="22"/>
        <v>0</v>
      </c>
      <c r="L94" s="291">
        <f t="shared" ca="1" si="22"/>
        <v>0</v>
      </c>
      <c r="M94" s="291">
        <f t="shared" ca="1" si="22"/>
        <v>0</v>
      </c>
      <c r="N94" s="291">
        <f t="shared" ca="1" si="22"/>
        <v>0</v>
      </c>
      <c r="O94" s="291">
        <f t="shared" ca="1" si="22"/>
        <v>0</v>
      </c>
      <c r="P94" s="291">
        <f t="shared" ca="1" si="22"/>
        <v>0</v>
      </c>
      <c r="Q94" s="291">
        <f t="shared" ca="1" si="22"/>
        <v>0</v>
      </c>
      <c r="R94" s="291">
        <f t="shared" ca="1" si="22"/>
        <v>0</v>
      </c>
      <c r="S94" s="291">
        <f t="shared" ca="1" si="22"/>
        <v>0</v>
      </c>
      <c r="T94" s="291">
        <f t="shared" ca="1" si="22"/>
        <v>0</v>
      </c>
      <c r="U94" s="291">
        <f t="shared" ca="1" si="21"/>
        <v>0</v>
      </c>
      <c r="V94" s="291">
        <f t="shared" ca="1" si="21"/>
        <v>0</v>
      </c>
      <c r="W94" s="291">
        <f t="shared" ca="1" si="21"/>
        <v>0</v>
      </c>
      <c r="X94" s="291">
        <f t="shared" ca="1" si="21"/>
        <v>0</v>
      </c>
      <c r="Y94" s="291">
        <f t="shared" ca="1" si="21"/>
        <v>0</v>
      </c>
      <c r="Z94" s="291">
        <f t="shared" ca="1" si="21"/>
        <v>0</v>
      </c>
      <c r="AA94" s="291">
        <f t="shared" ca="1" si="21"/>
        <v>0</v>
      </c>
      <c r="AB94" s="291">
        <f t="shared" ca="1" si="21"/>
        <v>0</v>
      </c>
      <c r="AC94" s="291">
        <f t="shared" ca="1" si="21"/>
        <v>0</v>
      </c>
      <c r="AD94" s="291">
        <f t="shared" ca="1" si="21"/>
        <v>0</v>
      </c>
      <c r="AE94" s="291">
        <f t="shared" ca="1" si="21"/>
        <v>0</v>
      </c>
      <c r="AF94" s="291">
        <f t="shared" ca="1" si="21"/>
        <v>0</v>
      </c>
      <c r="AG94" s="291">
        <f t="shared" ca="1" si="21"/>
        <v>0</v>
      </c>
      <c r="AH94" s="291">
        <f t="shared" ca="1" si="21"/>
        <v>0</v>
      </c>
      <c r="AI94" s="291">
        <f t="shared" ca="1" si="21"/>
        <v>0</v>
      </c>
      <c r="AJ94" s="291">
        <f t="shared" ref="AI94:AR109" ca="1" si="23">IF(AJ$74&lt;$D94,0,IF(AJ$74=$D94,(OFFSET($D$8,0,OFFSET($D$74,$D94,0)))*VLOOKUP($E$15,$D$63:$AR$69,AJ$74-$D94+2,FALSE),IF(AND(AJ$74&gt;$D94,(AJ$74-$D94+1)&lt;=$E$15),(OFFSET($D$8,0,OFFSET($D$74,$D94,0)))*VLOOKUP($E$15,$D$63:$AR$69,AJ$74-$D94+2,FALSE),IF((AJ$74-$D94+1)=$E$15+1,(OFFSET($D$8,0,OFFSET($D$74,$D94,0)))*VLOOKUP($E$15,$D$63:$AR$69,AJ$74-$D94+2,FALSE),IF(AJ$74&gt;($E$15+1),0,0)))))</f>
        <v>0</v>
      </c>
      <c r="AK94" s="291">
        <f t="shared" ca="1" si="23"/>
        <v>0</v>
      </c>
      <c r="AL94" s="291">
        <f t="shared" ca="1" si="23"/>
        <v>0</v>
      </c>
      <c r="AM94" s="291">
        <f t="shared" ca="1" si="23"/>
        <v>0</v>
      </c>
      <c r="AN94" s="291">
        <f t="shared" ca="1" si="23"/>
        <v>0</v>
      </c>
      <c r="AO94" s="291">
        <f t="shared" ca="1" si="23"/>
        <v>0</v>
      </c>
      <c r="AP94" s="291">
        <f t="shared" ca="1" si="23"/>
        <v>0</v>
      </c>
      <c r="AQ94" s="291">
        <f t="shared" ca="1" si="23"/>
        <v>0</v>
      </c>
      <c r="AR94" s="291">
        <f t="shared" ca="1" si="23"/>
        <v>0</v>
      </c>
    </row>
    <row r="95" spans="4:44" x14ac:dyDescent="0.35">
      <c r="D95" s="58">
        <v>21</v>
      </c>
      <c r="E95" s="291">
        <f t="shared" ca="1" si="22"/>
        <v>0</v>
      </c>
      <c r="F95" s="291">
        <f t="shared" ca="1" si="22"/>
        <v>0</v>
      </c>
      <c r="G95" s="291">
        <f t="shared" ca="1" si="22"/>
        <v>0</v>
      </c>
      <c r="H95" s="291">
        <f t="shared" ca="1" si="22"/>
        <v>0</v>
      </c>
      <c r="I95" s="291">
        <f t="shared" ca="1" si="22"/>
        <v>0</v>
      </c>
      <c r="J95" s="291">
        <f t="shared" ca="1" si="22"/>
        <v>0</v>
      </c>
      <c r="K95" s="291">
        <f t="shared" ca="1" si="22"/>
        <v>0</v>
      </c>
      <c r="L95" s="291">
        <f t="shared" ca="1" si="22"/>
        <v>0</v>
      </c>
      <c r="M95" s="291">
        <f t="shared" ca="1" si="22"/>
        <v>0</v>
      </c>
      <c r="N95" s="291">
        <f t="shared" ca="1" si="22"/>
        <v>0</v>
      </c>
      <c r="O95" s="291">
        <f t="shared" ca="1" si="22"/>
        <v>0</v>
      </c>
      <c r="P95" s="291">
        <f t="shared" ca="1" si="22"/>
        <v>0</v>
      </c>
      <c r="Q95" s="291">
        <f t="shared" ca="1" si="22"/>
        <v>0</v>
      </c>
      <c r="R95" s="291">
        <f t="shared" ca="1" si="22"/>
        <v>0</v>
      </c>
      <c r="S95" s="291">
        <f t="shared" ca="1" si="22"/>
        <v>0</v>
      </c>
      <c r="T95" s="291">
        <f t="shared" ca="1" si="22"/>
        <v>0</v>
      </c>
      <c r="U95" s="291">
        <f t="shared" ca="1" si="21"/>
        <v>0</v>
      </c>
      <c r="V95" s="291">
        <f t="shared" ca="1" si="21"/>
        <v>0</v>
      </c>
      <c r="W95" s="291">
        <f t="shared" ca="1" si="21"/>
        <v>0</v>
      </c>
      <c r="X95" s="291">
        <f t="shared" ca="1" si="21"/>
        <v>0</v>
      </c>
      <c r="Y95" s="291">
        <f t="shared" ca="1" si="21"/>
        <v>0</v>
      </c>
      <c r="Z95" s="291">
        <f t="shared" ca="1" si="21"/>
        <v>0</v>
      </c>
      <c r="AA95" s="291">
        <f t="shared" ca="1" si="21"/>
        <v>0</v>
      </c>
      <c r="AB95" s="291">
        <f t="shared" ca="1" si="21"/>
        <v>0</v>
      </c>
      <c r="AC95" s="291">
        <f t="shared" ca="1" si="21"/>
        <v>0</v>
      </c>
      <c r="AD95" s="291">
        <f t="shared" ca="1" si="21"/>
        <v>0</v>
      </c>
      <c r="AE95" s="291">
        <f t="shared" ca="1" si="21"/>
        <v>0</v>
      </c>
      <c r="AF95" s="291">
        <f t="shared" ca="1" si="21"/>
        <v>0</v>
      </c>
      <c r="AG95" s="291">
        <f t="shared" ca="1" si="21"/>
        <v>0</v>
      </c>
      <c r="AH95" s="291">
        <f t="shared" ca="1" si="21"/>
        <v>0</v>
      </c>
      <c r="AI95" s="291">
        <f t="shared" ca="1" si="21"/>
        <v>0</v>
      </c>
      <c r="AJ95" s="291">
        <f t="shared" ca="1" si="23"/>
        <v>0</v>
      </c>
      <c r="AK95" s="291">
        <f t="shared" ca="1" si="23"/>
        <v>0</v>
      </c>
      <c r="AL95" s="291">
        <f t="shared" ca="1" si="23"/>
        <v>0</v>
      </c>
      <c r="AM95" s="291">
        <f t="shared" ca="1" si="23"/>
        <v>0</v>
      </c>
      <c r="AN95" s="291">
        <f t="shared" ca="1" si="23"/>
        <v>0</v>
      </c>
      <c r="AO95" s="291">
        <f t="shared" ca="1" si="23"/>
        <v>0</v>
      </c>
      <c r="AP95" s="291">
        <f t="shared" ca="1" si="23"/>
        <v>0</v>
      </c>
      <c r="AQ95" s="291">
        <f t="shared" ca="1" si="23"/>
        <v>0</v>
      </c>
      <c r="AR95" s="291">
        <f t="shared" ca="1" si="23"/>
        <v>0</v>
      </c>
    </row>
    <row r="96" spans="4:44" x14ac:dyDescent="0.35">
      <c r="D96" s="58">
        <v>22</v>
      </c>
      <c r="E96" s="291">
        <f t="shared" ca="1" si="22"/>
        <v>0</v>
      </c>
      <c r="F96" s="291">
        <f t="shared" ca="1" si="22"/>
        <v>0</v>
      </c>
      <c r="G96" s="291">
        <f t="shared" ca="1" si="22"/>
        <v>0</v>
      </c>
      <c r="H96" s="291">
        <f t="shared" ca="1" si="22"/>
        <v>0</v>
      </c>
      <c r="I96" s="291">
        <f t="shared" ca="1" si="22"/>
        <v>0</v>
      </c>
      <c r="J96" s="291">
        <f t="shared" ca="1" si="22"/>
        <v>0</v>
      </c>
      <c r="K96" s="291">
        <f t="shared" ca="1" si="22"/>
        <v>0</v>
      </c>
      <c r="L96" s="291">
        <f t="shared" ca="1" si="22"/>
        <v>0</v>
      </c>
      <c r="M96" s="291">
        <f t="shared" ca="1" si="22"/>
        <v>0</v>
      </c>
      <c r="N96" s="291">
        <f t="shared" ca="1" si="22"/>
        <v>0</v>
      </c>
      <c r="O96" s="291">
        <f t="shared" ca="1" si="22"/>
        <v>0</v>
      </c>
      <c r="P96" s="291">
        <f t="shared" ca="1" si="22"/>
        <v>0</v>
      </c>
      <c r="Q96" s="291">
        <f t="shared" ca="1" si="22"/>
        <v>0</v>
      </c>
      <c r="R96" s="291">
        <f t="shared" ca="1" si="22"/>
        <v>0</v>
      </c>
      <c r="S96" s="291">
        <f t="shared" ca="1" si="22"/>
        <v>0</v>
      </c>
      <c r="T96" s="291">
        <f t="shared" ca="1" si="22"/>
        <v>0</v>
      </c>
      <c r="U96" s="291">
        <f t="shared" ca="1" si="21"/>
        <v>0</v>
      </c>
      <c r="V96" s="291">
        <f t="shared" ca="1" si="21"/>
        <v>0</v>
      </c>
      <c r="W96" s="291">
        <f t="shared" ca="1" si="21"/>
        <v>0</v>
      </c>
      <c r="X96" s="291">
        <f t="shared" ca="1" si="21"/>
        <v>0</v>
      </c>
      <c r="Y96" s="291">
        <f t="shared" ca="1" si="21"/>
        <v>0</v>
      </c>
      <c r="Z96" s="291">
        <f t="shared" ca="1" si="21"/>
        <v>0</v>
      </c>
      <c r="AA96" s="291">
        <f t="shared" ca="1" si="21"/>
        <v>0</v>
      </c>
      <c r="AB96" s="291">
        <f t="shared" ca="1" si="21"/>
        <v>0</v>
      </c>
      <c r="AC96" s="291">
        <f t="shared" ca="1" si="21"/>
        <v>0</v>
      </c>
      <c r="AD96" s="291">
        <f t="shared" ca="1" si="21"/>
        <v>0</v>
      </c>
      <c r="AE96" s="291">
        <f t="shared" ca="1" si="21"/>
        <v>0</v>
      </c>
      <c r="AF96" s="291">
        <f t="shared" ca="1" si="21"/>
        <v>0</v>
      </c>
      <c r="AG96" s="291">
        <f t="shared" ca="1" si="21"/>
        <v>0</v>
      </c>
      <c r="AH96" s="291">
        <f t="shared" ca="1" si="21"/>
        <v>0</v>
      </c>
      <c r="AI96" s="291">
        <f t="shared" ca="1" si="21"/>
        <v>0</v>
      </c>
      <c r="AJ96" s="291">
        <f t="shared" ca="1" si="23"/>
        <v>0</v>
      </c>
      <c r="AK96" s="291">
        <f t="shared" ca="1" si="23"/>
        <v>0</v>
      </c>
      <c r="AL96" s="291">
        <f t="shared" ca="1" si="23"/>
        <v>0</v>
      </c>
      <c r="AM96" s="291">
        <f t="shared" ca="1" si="23"/>
        <v>0</v>
      </c>
      <c r="AN96" s="291">
        <f t="shared" ca="1" si="23"/>
        <v>0</v>
      </c>
      <c r="AO96" s="291">
        <f t="shared" ca="1" si="23"/>
        <v>0</v>
      </c>
      <c r="AP96" s="291">
        <f t="shared" ca="1" si="23"/>
        <v>0</v>
      </c>
      <c r="AQ96" s="291">
        <f t="shared" ca="1" si="23"/>
        <v>0</v>
      </c>
      <c r="AR96" s="291">
        <f t="shared" ca="1" si="23"/>
        <v>0</v>
      </c>
    </row>
    <row r="97" spans="4:44" x14ac:dyDescent="0.35">
      <c r="D97" s="58">
        <v>23</v>
      </c>
      <c r="E97" s="291">
        <f t="shared" ca="1" si="22"/>
        <v>0</v>
      </c>
      <c r="F97" s="291">
        <f t="shared" ca="1" si="22"/>
        <v>0</v>
      </c>
      <c r="G97" s="291">
        <f t="shared" ca="1" si="22"/>
        <v>0</v>
      </c>
      <c r="H97" s="291">
        <f t="shared" ca="1" si="22"/>
        <v>0</v>
      </c>
      <c r="I97" s="291">
        <f t="shared" ca="1" si="22"/>
        <v>0</v>
      </c>
      <c r="J97" s="291">
        <f t="shared" ca="1" si="22"/>
        <v>0</v>
      </c>
      <c r="K97" s="291">
        <f t="shared" ca="1" si="22"/>
        <v>0</v>
      </c>
      <c r="L97" s="291">
        <f t="shared" ca="1" si="22"/>
        <v>0</v>
      </c>
      <c r="M97" s="291">
        <f t="shared" ca="1" si="22"/>
        <v>0</v>
      </c>
      <c r="N97" s="291">
        <f t="shared" ca="1" si="22"/>
        <v>0</v>
      </c>
      <c r="O97" s="291">
        <f t="shared" ca="1" si="22"/>
        <v>0</v>
      </c>
      <c r="P97" s="291">
        <f t="shared" ca="1" si="22"/>
        <v>0</v>
      </c>
      <c r="Q97" s="291">
        <f t="shared" ca="1" si="22"/>
        <v>0</v>
      </c>
      <c r="R97" s="291">
        <f t="shared" ca="1" si="22"/>
        <v>0</v>
      </c>
      <c r="S97" s="291">
        <f t="shared" ca="1" si="22"/>
        <v>0</v>
      </c>
      <c r="T97" s="291">
        <f t="shared" ca="1" si="22"/>
        <v>0</v>
      </c>
      <c r="U97" s="291">
        <f t="shared" ca="1" si="21"/>
        <v>0</v>
      </c>
      <c r="V97" s="291">
        <f t="shared" ca="1" si="21"/>
        <v>0</v>
      </c>
      <c r="W97" s="291">
        <f t="shared" ca="1" si="21"/>
        <v>0</v>
      </c>
      <c r="X97" s="291">
        <f t="shared" ca="1" si="21"/>
        <v>0</v>
      </c>
      <c r="Y97" s="291">
        <f t="shared" ca="1" si="21"/>
        <v>0</v>
      </c>
      <c r="Z97" s="291">
        <f t="shared" ca="1" si="21"/>
        <v>0</v>
      </c>
      <c r="AA97" s="291">
        <f t="shared" ca="1" si="21"/>
        <v>0</v>
      </c>
      <c r="AB97" s="291">
        <f t="shared" ca="1" si="21"/>
        <v>0</v>
      </c>
      <c r="AC97" s="291">
        <f t="shared" ca="1" si="21"/>
        <v>0</v>
      </c>
      <c r="AD97" s="291">
        <f t="shared" ca="1" si="21"/>
        <v>0</v>
      </c>
      <c r="AE97" s="291">
        <f t="shared" ca="1" si="21"/>
        <v>0</v>
      </c>
      <c r="AF97" s="291">
        <f t="shared" ca="1" si="21"/>
        <v>0</v>
      </c>
      <c r="AG97" s="291">
        <f t="shared" ca="1" si="21"/>
        <v>0</v>
      </c>
      <c r="AH97" s="291">
        <f t="shared" ca="1" si="21"/>
        <v>0</v>
      </c>
      <c r="AI97" s="291">
        <f t="shared" ca="1" si="21"/>
        <v>0</v>
      </c>
      <c r="AJ97" s="291">
        <f t="shared" ca="1" si="23"/>
        <v>0</v>
      </c>
      <c r="AK97" s="291">
        <f t="shared" ca="1" si="23"/>
        <v>0</v>
      </c>
      <c r="AL97" s="291">
        <f t="shared" ca="1" si="23"/>
        <v>0</v>
      </c>
      <c r="AM97" s="291">
        <f t="shared" ca="1" si="23"/>
        <v>0</v>
      </c>
      <c r="AN97" s="291">
        <f t="shared" ca="1" si="23"/>
        <v>0</v>
      </c>
      <c r="AO97" s="291">
        <f t="shared" ca="1" si="23"/>
        <v>0</v>
      </c>
      <c r="AP97" s="291">
        <f t="shared" ca="1" si="23"/>
        <v>0</v>
      </c>
      <c r="AQ97" s="291">
        <f t="shared" ca="1" si="23"/>
        <v>0</v>
      </c>
      <c r="AR97" s="291">
        <f t="shared" ca="1" si="23"/>
        <v>0</v>
      </c>
    </row>
    <row r="98" spans="4:44" x14ac:dyDescent="0.35">
      <c r="D98" s="58">
        <v>24</v>
      </c>
      <c r="E98" s="291">
        <f t="shared" ca="1" si="22"/>
        <v>0</v>
      </c>
      <c r="F98" s="291">
        <f t="shared" ca="1" si="22"/>
        <v>0</v>
      </c>
      <c r="G98" s="291">
        <f t="shared" ca="1" si="22"/>
        <v>0</v>
      </c>
      <c r="H98" s="291">
        <f t="shared" ca="1" si="22"/>
        <v>0</v>
      </c>
      <c r="I98" s="291">
        <f t="shared" ca="1" si="22"/>
        <v>0</v>
      </c>
      <c r="J98" s="291">
        <f t="shared" ca="1" si="22"/>
        <v>0</v>
      </c>
      <c r="K98" s="291">
        <f t="shared" ca="1" si="22"/>
        <v>0</v>
      </c>
      <c r="L98" s="291">
        <f t="shared" ca="1" si="22"/>
        <v>0</v>
      </c>
      <c r="M98" s="291">
        <f t="shared" ca="1" si="22"/>
        <v>0</v>
      </c>
      <c r="N98" s="291">
        <f t="shared" ca="1" si="22"/>
        <v>0</v>
      </c>
      <c r="O98" s="291">
        <f t="shared" ca="1" si="22"/>
        <v>0</v>
      </c>
      <c r="P98" s="291">
        <f t="shared" ca="1" si="22"/>
        <v>0</v>
      </c>
      <c r="Q98" s="291">
        <f t="shared" ca="1" si="22"/>
        <v>0</v>
      </c>
      <c r="R98" s="291">
        <f t="shared" ca="1" si="22"/>
        <v>0</v>
      </c>
      <c r="S98" s="291">
        <f t="shared" ca="1" si="22"/>
        <v>0</v>
      </c>
      <c r="T98" s="291">
        <f t="shared" ca="1" si="22"/>
        <v>0</v>
      </c>
      <c r="U98" s="291">
        <f t="shared" ca="1" si="21"/>
        <v>0</v>
      </c>
      <c r="V98" s="291">
        <f t="shared" ca="1" si="21"/>
        <v>0</v>
      </c>
      <c r="W98" s="291">
        <f t="shared" ca="1" si="21"/>
        <v>0</v>
      </c>
      <c r="X98" s="291">
        <f t="shared" ca="1" si="21"/>
        <v>0</v>
      </c>
      <c r="Y98" s="291">
        <f t="shared" ca="1" si="21"/>
        <v>0</v>
      </c>
      <c r="Z98" s="291">
        <f t="shared" ca="1" si="21"/>
        <v>0</v>
      </c>
      <c r="AA98" s="291">
        <f t="shared" ca="1" si="21"/>
        <v>0</v>
      </c>
      <c r="AB98" s="291">
        <f t="shared" ca="1" si="21"/>
        <v>0</v>
      </c>
      <c r="AC98" s="291">
        <f t="shared" ca="1" si="21"/>
        <v>0</v>
      </c>
      <c r="AD98" s="291">
        <f t="shared" ca="1" si="21"/>
        <v>0</v>
      </c>
      <c r="AE98" s="291">
        <f t="shared" ca="1" si="21"/>
        <v>0</v>
      </c>
      <c r="AF98" s="291">
        <f t="shared" ca="1" si="21"/>
        <v>0</v>
      </c>
      <c r="AG98" s="291">
        <f t="shared" ca="1" si="21"/>
        <v>0</v>
      </c>
      <c r="AH98" s="291">
        <f t="shared" ca="1" si="21"/>
        <v>0</v>
      </c>
      <c r="AI98" s="291">
        <f t="shared" ca="1" si="21"/>
        <v>0</v>
      </c>
      <c r="AJ98" s="291">
        <f t="shared" ca="1" si="23"/>
        <v>0</v>
      </c>
      <c r="AK98" s="291">
        <f t="shared" ca="1" si="23"/>
        <v>0</v>
      </c>
      <c r="AL98" s="291">
        <f t="shared" ca="1" si="23"/>
        <v>0</v>
      </c>
      <c r="AM98" s="291">
        <f t="shared" ca="1" si="23"/>
        <v>0</v>
      </c>
      <c r="AN98" s="291">
        <f t="shared" ca="1" si="23"/>
        <v>0</v>
      </c>
      <c r="AO98" s="291">
        <f t="shared" ca="1" si="23"/>
        <v>0</v>
      </c>
      <c r="AP98" s="291">
        <f t="shared" ca="1" si="23"/>
        <v>0</v>
      </c>
      <c r="AQ98" s="291">
        <f t="shared" ca="1" si="23"/>
        <v>0</v>
      </c>
      <c r="AR98" s="291">
        <f t="shared" ca="1" si="23"/>
        <v>0</v>
      </c>
    </row>
    <row r="99" spans="4:44" x14ac:dyDescent="0.35">
      <c r="D99" s="58">
        <v>25</v>
      </c>
      <c r="E99" s="291">
        <f t="shared" ca="1" si="22"/>
        <v>0</v>
      </c>
      <c r="F99" s="291">
        <f t="shared" ca="1" si="22"/>
        <v>0</v>
      </c>
      <c r="G99" s="291">
        <f t="shared" ca="1" si="22"/>
        <v>0</v>
      </c>
      <c r="H99" s="291">
        <f t="shared" ca="1" si="22"/>
        <v>0</v>
      </c>
      <c r="I99" s="291">
        <f t="shared" ca="1" si="22"/>
        <v>0</v>
      </c>
      <c r="J99" s="291">
        <f t="shared" ca="1" si="22"/>
        <v>0</v>
      </c>
      <c r="K99" s="291">
        <f t="shared" ca="1" si="22"/>
        <v>0</v>
      </c>
      <c r="L99" s="291">
        <f t="shared" ca="1" si="22"/>
        <v>0</v>
      </c>
      <c r="M99" s="291">
        <f t="shared" ca="1" si="22"/>
        <v>0</v>
      </c>
      <c r="N99" s="291">
        <f t="shared" ca="1" si="22"/>
        <v>0</v>
      </c>
      <c r="O99" s="291">
        <f t="shared" ca="1" si="22"/>
        <v>0</v>
      </c>
      <c r="P99" s="291">
        <f t="shared" ca="1" si="22"/>
        <v>0</v>
      </c>
      <c r="Q99" s="291">
        <f t="shared" ca="1" si="22"/>
        <v>0</v>
      </c>
      <c r="R99" s="291">
        <f t="shared" ca="1" si="22"/>
        <v>0</v>
      </c>
      <c r="S99" s="291">
        <f t="shared" ca="1" si="22"/>
        <v>0</v>
      </c>
      <c r="T99" s="291">
        <f t="shared" ca="1" si="22"/>
        <v>0</v>
      </c>
      <c r="U99" s="291">
        <f t="shared" ca="1" si="21"/>
        <v>0</v>
      </c>
      <c r="V99" s="291">
        <f t="shared" ca="1" si="21"/>
        <v>0</v>
      </c>
      <c r="W99" s="291">
        <f t="shared" ca="1" si="21"/>
        <v>0</v>
      </c>
      <c r="X99" s="291">
        <f t="shared" ca="1" si="21"/>
        <v>0</v>
      </c>
      <c r="Y99" s="291">
        <f t="shared" ca="1" si="21"/>
        <v>0</v>
      </c>
      <c r="Z99" s="291">
        <f t="shared" ca="1" si="21"/>
        <v>0</v>
      </c>
      <c r="AA99" s="291">
        <f t="shared" ca="1" si="21"/>
        <v>0</v>
      </c>
      <c r="AB99" s="291">
        <f t="shared" ca="1" si="21"/>
        <v>0</v>
      </c>
      <c r="AC99" s="291">
        <f t="shared" ca="1" si="21"/>
        <v>0</v>
      </c>
      <c r="AD99" s="291">
        <f t="shared" ca="1" si="21"/>
        <v>0</v>
      </c>
      <c r="AE99" s="291">
        <f t="shared" ca="1" si="21"/>
        <v>0</v>
      </c>
      <c r="AF99" s="291">
        <f t="shared" ca="1" si="21"/>
        <v>0</v>
      </c>
      <c r="AG99" s="291">
        <f t="shared" ca="1" si="21"/>
        <v>0</v>
      </c>
      <c r="AH99" s="291">
        <f t="shared" ca="1" si="21"/>
        <v>0</v>
      </c>
      <c r="AI99" s="291">
        <f t="shared" ca="1" si="21"/>
        <v>0</v>
      </c>
      <c r="AJ99" s="291">
        <f t="shared" ca="1" si="23"/>
        <v>0</v>
      </c>
      <c r="AK99" s="291">
        <f t="shared" ca="1" si="23"/>
        <v>0</v>
      </c>
      <c r="AL99" s="291">
        <f t="shared" ca="1" si="23"/>
        <v>0</v>
      </c>
      <c r="AM99" s="291">
        <f t="shared" ca="1" si="23"/>
        <v>0</v>
      </c>
      <c r="AN99" s="291">
        <f t="shared" ca="1" si="23"/>
        <v>0</v>
      </c>
      <c r="AO99" s="291">
        <f t="shared" ca="1" si="23"/>
        <v>0</v>
      </c>
      <c r="AP99" s="291">
        <f t="shared" ca="1" si="23"/>
        <v>0</v>
      </c>
      <c r="AQ99" s="291">
        <f t="shared" ca="1" si="23"/>
        <v>0</v>
      </c>
      <c r="AR99" s="291">
        <f t="shared" ca="1" si="23"/>
        <v>0</v>
      </c>
    </row>
    <row r="100" spans="4:44" x14ac:dyDescent="0.35">
      <c r="D100" s="58">
        <v>26</v>
      </c>
      <c r="E100" s="291">
        <f t="shared" ca="1" si="22"/>
        <v>0</v>
      </c>
      <c r="F100" s="291">
        <f t="shared" ca="1" si="22"/>
        <v>0</v>
      </c>
      <c r="G100" s="291">
        <f t="shared" ca="1" si="22"/>
        <v>0</v>
      </c>
      <c r="H100" s="291">
        <f t="shared" ca="1" si="22"/>
        <v>0</v>
      </c>
      <c r="I100" s="291">
        <f t="shared" ca="1" si="22"/>
        <v>0</v>
      </c>
      <c r="J100" s="291">
        <f t="shared" ca="1" si="22"/>
        <v>0</v>
      </c>
      <c r="K100" s="291">
        <f t="shared" ca="1" si="22"/>
        <v>0</v>
      </c>
      <c r="L100" s="291">
        <f t="shared" ca="1" si="22"/>
        <v>0</v>
      </c>
      <c r="M100" s="291">
        <f t="shared" ca="1" si="22"/>
        <v>0</v>
      </c>
      <c r="N100" s="291">
        <f t="shared" ca="1" si="22"/>
        <v>0</v>
      </c>
      <c r="O100" s="291">
        <f t="shared" ca="1" si="22"/>
        <v>0</v>
      </c>
      <c r="P100" s="291">
        <f t="shared" ca="1" si="22"/>
        <v>0</v>
      </c>
      <c r="Q100" s="291">
        <f t="shared" ca="1" si="22"/>
        <v>0</v>
      </c>
      <c r="R100" s="291">
        <f t="shared" ca="1" si="22"/>
        <v>0</v>
      </c>
      <c r="S100" s="291">
        <f t="shared" ca="1" si="22"/>
        <v>0</v>
      </c>
      <c r="T100" s="291">
        <f t="shared" ca="1" si="22"/>
        <v>0</v>
      </c>
      <c r="U100" s="291">
        <f t="shared" ca="1" si="21"/>
        <v>0</v>
      </c>
      <c r="V100" s="291">
        <f t="shared" ca="1" si="21"/>
        <v>0</v>
      </c>
      <c r="W100" s="291">
        <f t="shared" ca="1" si="21"/>
        <v>0</v>
      </c>
      <c r="X100" s="291">
        <f t="shared" ca="1" si="21"/>
        <v>0</v>
      </c>
      <c r="Y100" s="291">
        <f t="shared" ca="1" si="21"/>
        <v>0</v>
      </c>
      <c r="Z100" s="291">
        <f t="shared" ca="1" si="21"/>
        <v>0</v>
      </c>
      <c r="AA100" s="291">
        <f t="shared" ca="1" si="21"/>
        <v>0</v>
      </c>
      <c r="AB100" s="291">
        <f t="shared" ca="1" si="21"/>
        <v>0</v>
      </c>
      <c r="AC100" s="291">
        <f t="shared" ca="1" si="21"/>
        <v>0</v>
      </c>
      <c r="AD100" s="291">
        <f t="shared" ca="1" si="21"/>
        <v>0</v>
      </c>
      <c r="AE100" s="291">
        <f t="shared" ca="1" si="21"/>
        <v>0</v>
      </c>
      <c r="AF100" s="291">
        <f t="shared" ca="1" si="21"/>
        <v>0</v>
      </c>
      <c r="AG100" s="291">
        <f t="shared" ca="1" si="21"/>
        <v>0</v>
      </c>
      <c r="AH100" s="291">
        <f t="shared" ca="1" si="21"/>
        <v>0</v>
      </c>
      <c r="AI100" s="291">
        <f t="shared" ca="1" si="21"/>
        <v>0</v>
      </c>
      <c r="AJ100" s="291">
        <f t="shared" ca="1" si="23"/>
        <v>0</v>
      </c>
      <c r="AK100" s="291">
        <f t="shared" ca="1" si="23"/>
        <v>0</v>
      </c>
      <c r="AL100" s="291">
        <f t="shared" ca="1" si="23"/>
        <v>0</v>
      </c>
      <c r="AM100" s="291">
        <f t="shared" ca="1" si="23"/>
        <v>0</v>
      </c>
      <c r="AN100" s="291">
        <f t="shared" ca="1" si="23"/>
        <v>0</v>
      </c>
      <c r="AO100" s="291">
        <f t="shared" ca="1" si="23"/>
        <v>0</v>
      </c>
      <c r="AP100" s="291">
        <f t="shared" ca="1" si="23"/>
        <v>0</v>
      </c>
      <c r="AQ100" s="291">
        <f t="shared" ca="1" si="23"/>
        <v>0</v>
      </c>
      <c r="AR100" s="291">
        <f t="shared" ca="1" si="23"/>
        <v>0</v>
      </c>
    </row>
    <row r="101" spans="4:44" x14ac:dyDescent="0.35">
      <c r="D101" s="58">
        <v>27</v>
      </c>
      <c r="E101" s="291">
        <f t="shared" ca="1" si="22"/>
        <v>0</v>
      </c>
      <c r="F101" s="291">
        <f t="shared" ca="1" si="22"/>
        <v>0</v>
      </c>
      <c r="G101" s="291">
        <f t="shared" ca="1" si="22"/>
        <v>0</v>
      </c>
      <c r="H101" s="291">
        <f t="shared" ca="1" si="22"/>
        <v>0</v>
      </c>
      <c r="I101" s="291">
        <f t="shared" ca="1" si="22"/>
        <v>0</v>
      </c>
      <c r="J101" s="291">
        <f t="shared" ca="1" si="22"/>
        <v>0</v>
      </c>
      <c r="K101" s="291">
        <f t="shared" ca="1" si="22"/>
        <v>0</v>
      </c>
      <c r="L101" s="291">
        <f t="shared" ca="1" si="22"/>
        <v>0</v>
      </c>
      <c r="M101" s="291">
        <f t="shared" ca="1" si="22"/>
        <v>0</v>
      </c>
      <c r="N101" s="291">
        <f t="shared" ca="1" si="22"/>
        <v>0</v>
      </c>
      <c r="O101" s="291">
        <f t="shared" ca="1" si="22"/>
        <v>0</v>
      </c>
      <c r="P101" s="291">
        <f t="shared" ca="1" si="22"/>
        <v>0</v>
      </c>
      <c r="Q101" s="291">
        <f t="shared" ca="1" si="22"/>
        <v>0</v>
      </c>
      <c r="R101" s="291">
        <f t="shared" ca="1" si="22"/>
        <v>0</v>
      </c>
      <c r="S101" s="291">
        <f t="shared" ca="1" si="22"/>
        <v>0</v>
      </c>
      <c r="T101" s="291">
        <f t="shared" ca="1" si="22"/>
        <v>0</v>
      </c>
      <c r="U101" s="291">
        <f t="shared" ca="1" si="21"/>
        <v>0</v>
      </c>
      <c r="V101" s="291">
        <f t="shared" ca="1" si="21"/>
        <v>0</v>
      </c>
      <c r="W101" s="291">
        <f t="shared" ca="1" si="21"/>
        <v>0</v>
      </c>
      <c r="X101" s="291">
        <f t="shared" ca="1" si="21"/>
        <v>0</v>
      </c>
      <c r="Y101" s="291">
        <f t="shared" ca="1" si="21"/>
        <v>0</v>
      </c>
      <c r="Z101" s="291">
        <f t="shared" ca="1" si="21"/>
        <v>0</v>
      </c>
      <c r="AA101" s="291">
        <f t="shared" ca="1" si="21"/>
        <v>0</v>
      </c>
      <c r="AB101" s="291">
        <f t="shared" ca="1" si="21"/>
        <v>0</v>
      </c>
      <c r="AC101" s="291">
        <f t="shared" ca="1" si="21"/>
        <v>0</v>
      </c>
      <c r="AD101" s="291">
        <f t="shared" ca="1" si="21"/>
        <v>0</v>
      </c>
      <c r="AE101" s="291">
        <f t="shared" ca="1" si="21"/>
        <v>0</v>
      </c>
      <c r="AF101" s="291">
        <f t="shared" ca="1" si="21"/>
        <v>0</v>
      </c>
      <c r="AG101" s="291">
        <f t="shared" ca="1" si="21"/>
        <v>0</v>
      </c>
      <c r="AH101" s="291">
        <f t="shared" ca="1" si="21"/>
        <v>0</v>
      </c>
      <c r="AI101" s="291">
        <f t="shared" ca="1" si="21"/>
        <v>0</v>
      </c>
      <c r="AJ101" s="291">
        <f t="shared" ca="1" si="23"/>
        <v>0</v>
      </c>
      <c r="AK101" s="291">
        <f t="shared" ca="1" si="23"/>
        <v>0</v>
      </c>
      <c r="AL101" s="291">
        <f t="shared" ca="1" si="23"/>
        <v>0</v>
      </c>
      <c r="AM101" s="291">
        <f t="shared" ca="1" si="23"/>
        <v>0</v>
      </c>
      <c r="AN101" s="291">
        <f t="shared" ca="1" si="23"/>
        <v>0</v>
      </c>
      <c r="AO101" s="291">
        <f t="shared" ca="1" si="23"/>
        <v>0</v>
      </c>
      <c r="AP101" s="291">
        <f t="shared" ca="1" si="23"/>
        <v>0</v>
      </c>
      <c r="AQ101" s="291">
        <f t="shared" ca="1" si="23"/>
        <v>0</v>
      </c>
      <c r="AR101" s="291">
        <f t="shared" ca="1" si="23"/>
        <v>0</v>
      </c>
    </row>
    <row r="102" spans="4:44" x14ac:dyDescent="0.35">
      <c r="D102" s="58">
        <v>28</v>
      </c>
      <c r="E102" s="291">
        <f t="shared" ca="1" si="22"/>
        <v>0</v>
      </c>
      <c r="F102" s="291">
        <f t="shared" ca="1" si="22"/>
        <v>0</v>
      </c>
      <c r="G102" s="291">
        <f t="shared" ca="1" si="22"/>
        <v>0</v>
      </c>
      <c r="H102" s="291">
        <f t="shared" ca="1" si="22"/>
        <v>0</v>
      </c>
      <c r="I102" s="291">
        <f t="shared" ca="1" si="22"/>
        <v>0</v>
      </c>
      <c r="J102" s="291">
        <f t="shared" ca="1" si="22"/>
        <v>0</v>
      </c>
      <c r="K102" s="291">
        <f t="shared" ca="1" si="22"/>
        <v>0</v>
      </c>
      <c r="L102" s="291">
        <f t="shared" ca="1" si="22"/>
        <v>0</v>
      </c>
      <c r="M102" s="291">
        <f t="shared" ca="1" si="22"/>
        <v>0</v>
      </c>
      <c r="N102" s="291">
        <f t="shared" ca="1" si="22"/>
        <v>0</v>
      </c>
      <c r="O102" s="291">
        <f t="shared" ca="1" si="22"/>
        <v>0</v>
      </c>
      <c r="P102" s="291">
        <f t="shared" ca="1" si="22"/>
        <v>0</v>
      </c>
      <c r="Q102" s="291">
        <f t="shared" ca="1" si="22"/>
        <v>0</v>
      </c>
      <c r="R102" s="291">
        <f t="shared" ca="1" si="22"/>
        <v>0</v>
      </c>
      <c r="S102" s="291">
        <f t="shared" ca="1" si="22"/>
        <v>0</v>
      </c>
      <c r="T102" s="291">
        <f t="shared" ca="1" si="22"/>
        <v>0</v>
      </c>
      <c r="U102" s="291">
        <f t="shared" ca="1" si="21"/>
        <v>0</v>
      </c>
      <c r="V102" s="291">
        <f t="shared" ca="1" si="21"/>
        <v>0</v>
      </c>
      <c r="W102" s="291">
        <f t="shared" ca="1" si="21"/>
        <v>0</v>
      </c>
      <c r="X102" s="291">
        <f t="shared" ca="1" si="21"/>
        <v>0</v>
      </c>
      <c r="Y102" s="291">
        <f t="shared" ca="1" si="21"/>
        <v>0</v>
      </c>
      <c r="Z102" s="291">
        <f t="shared" ca="1" si="21"/>
        <v>0</v>
      </c>
      <c r="AA102" s="291">
        <f t="shared" ca="1" si="21"/>
        <v>0</v>
      </c>
      <c r="AB102" s="291">
        <f t="shared" ca="1" si="21"/>
        <v>0</v>
      </c>
      <c r="AC102" s="291">
        <f t="shared" ca="1" si="21"/>
        <v>0</v>
      </c>
      <c r="AD102" s="291">
        <f t="shared" ca="1" si="21"/>
        <v>0</v>
      </c>
      <c r="AE102" s="291">
        <f t="shared" ca="1" si="21"/>
        <v>0</v>
      </c>
      <c r="AF102" s="291">
        <f t="shared" ca="1" si="21"/>
        <v>0</v>
      </c>
      <c r="AG102" s="291">
        <f t="shared" ca="1" si="21"/>
        <v>0</v>
      </c>
      <c r="AH102" s="291">
        <f t="shared" ca="1" si="21"/>
        <v>0</v>
      </c>
      <c r="AI102" s="291">
        <f t="shared" ca="1" si="21"/>
        <v>0</v>
      </c>
      <c r="AJ102" s="291">
        <f t="shared" ca="1" si="23"/>
        <v>0</v>
      </c>
      <c r="AK102" s="291">
        <f t="shared" ca="1" si="23"/>
        <v>0</v>
      </c>
      <c r="AL102" s="291">
        <f t="shared" ca="1" si="23"/>
        <v>0</v>
      </c>
      <c r="AM102" s="291">
        <f t="shared" ca="1" si="23"/>
        <v>0</v>
      </c>
      <c r="AN102" s="291">
        <f t="shared" ca="1" si="23"/>
        <v>0</v>
      </c>
      <c r="AO102" s="291">
        <f t="shared" ca="1" si="23"/>
        <v>0</v>
      </c>
      <c r="AP102" s="291">
        <f t="shared" ca="1" si="23"/>
        <v>0</v>
      </c>
      <c r="AQ102" s="291">
        <f t="shared" ca="1" si="23"/>
        <v>0</v>
      </c>
      <c r="AR102" s="291">
        <f t="shared" ca="1" si="23"/>
        <v>0</v>
      </c>
    </row>
    <row r="103" spans="4:44" x14ac:dyDescent="0.35">
      <c r="D103" s="58">
        <v>29</v>
      </c>
      <c r="E103" s="291">
        <f t="shared" ca="1" si="22"/>
        <v>0</v>
      </c>
      <c r="F103" s="291">
        <f t="shared" ca="1" si="22"/>
        <v>0</v>
      </c>
      <c r="G103" s="291">
        <f t="shared" ca="1" si="22"/>
        <v>0</v>
      </c>
      <c r="H103" s="291">
        <f t="shared" ca="1" si="22"/>
        <v>0</v>
      </c>
      <c r="I103" s="291">
        <f t="shared" ca="1" si="22"/>
        <v>0</v>
      </c>
      <c r="J103" s="291">
        <f t="shared" ca="1" si="22"/>
        <v>0</v>
      </c>
      <c r="K103" s="291">
        <f t="shared" ca="1" si="22"/>
        <v>0</v>
      </c>
      <c r="L103" s="291">
        <f t="shared" ca="1" si="22"/>
        <v>0</v>
      </c>
      <c r="M103" s="291">
        <f t="shared" ca="1" si="22"/>
        <v>0</v>
      </c>
      <c r="N103" s="291">
        <f t="shared" ca="1" si="22"/>
        <v>0</v>
      </c>
      <c r="O103" s="291">
        <f t="shared" ca="1" si="22"/>
        <v>0</v>
      </c>
      <c r="P103" s="291">
        <f t="shared" ca="1" si="22"/>
        <v>0</v>
      </c>
      <c r="Q103" s="291">
        <f t="shared" ca="1" si="22"/>
        <v>0</v>
      </c>
      <c r="R103" s="291">
        <f t="shared" ca="1" si="22"/>
        <v>0</v>
      </c>
      <c r="S103" s="291">
        <f t="shared" ca="1" si="22"/>
        <v>0</v>
      </c>
      <c r="T103" s="291">
        <f t="shared" ca="1" si="22"/>
        <v>0</v>
      </c>
      <c r="U103" s="291">
        <f t="shared" ca="1" si="21"/>
        <v>0</v>
      </c>
      <c r="V103" s="291">
        <f t="shared" ca="1" si="21"/>
        <v>0</v>
      </c>
      <c r="W103" s="291">
        <f t="shared" ca="1" si="21"/>
        <v>0</v>
      </c>
      <c r="X103" s="291">
        <f t="shared" ca="1" si="21"/>
        <v>0</v>
      </c>
      <c r="Y103" s="291">
        <f t="shared" ca="1" si="21"/>
        <v>0</v>
      </c>
      <c r="Z103" s="291">
        <f t="shared" ca="1" si="21"/>
        <v>0</v>
      </c>
      <c r="AA103" s="291">
        <f t="shared" ca="1" si="21"/>
        <v>0</v>
      </c>
      <c r="AB103" s="291">
        <f t="shared" ca="1" si="21"/>
        <v>0</v>
      </c>
      <c r="AC103" s="291">
        <f t="shared" ca="1" si="21"/>
        <v>0</v>
      </c>
      <c r="AD103" s="291">
        <f t="shared" ca="1" si="21"/>
        <v>0</v>
      </c>
      <c r="AE103" s="291">
        <f t="shared" ca="1" si="21"/>
        <v>0</v>
      </c>
      <c r="AF103" s="291">
        <f t="shared" ca="1" si="21"/>
        <v>0</v>
      </c>
      <c r="AG103" s="291">
        <f t="shared" ca="1" si="21"/>
        <v>0</v>
      </c>
      <c r="AH103" s="291">
        <f t="shared" ca="1" si="21"/>
        <v>0</v>
      </c>
      <c r="AI103" s="291">
        <f t="shared" ca="1" si="21"/>
        <v>0</v>
      </c>
      <c r="AJ103" s="291">
        <f t="shared" ca="1" si="23"/>
        <v>0</v>
      </c>
      <c r="AK103" s="291">
        <f t="shared" ca="1" si="23"/>
        <v>0</v>
      </c>
      <c r="AL103" s="291">
        <f t="shared" ca="1" si="23"/>
        <v>0</v>
      </c>
      <c r="AM103" s="291">
        <f t="shared" ca="1" si="23"/>
        <v>0</v>
      </c>
      <c r="AN103" s="291">
        <f t="shared" ca="1" si="23"/>
        <v>0</v>
      </c>
      <c r="AO103" s="291">
        <f t="shared" ca="1" si="23"/>
        <v>0</v>
      </c>
      <c r="AP103" s="291">
        <f t="shared" ca="1" si="23"/>
        <v>0</v>
      </c>
      <c r="AQ103" s="291">
        <f t="shared" ca="1" si="23"/>
        <v>0</v>
      </c>
      <c r="AR103" s="291">
        <f t="shared" ca="1" si="23"/>
        <v>0</v>
      </c>
    </row>
    <row r="104" spans="4:44" x14ac:dyDescent="0.35">
      <c r="D104" s="58">
        <v>30</v>
      </c>
      <c r="E104" s="291">
        <f t="shared" ca="1" si="22"/>
        <v>0</v>
      </c>
      <c r="F104" s="291">
        <f t="shared" ca="1" si="22"/>
        <v>0</v>
      </c>
      <c r="G104" s="291">
        <f t="shared" ca="1" si="22"/>
        <v>0</v>
      </c>
      <c r="H104" s="291">
        <f t="shared" ca="1" si="22"/>
        <v>0</v>
      </c>
      <c r="I104" s="291">
        <f t="shared" ca="1" si="22"/>
        <v>0</v>
      </c>
      <c r="J104" s="291">
        <f t="shared" ca="1" si="22"/>
        <v>0</v>
      </c>
      <c r="K104" s="291">
        <f t="shared" ca="1" si="22"/>
        <v>0</v>
      </c>
      <c r="L104" s="291">
        <f t="shared" ca="1" si="22"/>
        <v>0</v>
      </c>
      <c r="M104" s="291">
        <f t="shared" ca="1" si="22"/>
        <v>0</v>
      </c>
      <c r="N104" s="291">
        <f t="shared" ca="1" si="22"/>
        <v>0</v>
      </c>
      <c r="O104" s="291">
        <f t="shared" ca="1" si="22"/>
        <v>0</v>
      </c>
      <c r="P104" s="291">
        <f t="shared" ca="1" si="22"/>
        <v>0</v>
      </c>
      <c r="Q104" s="291">
        <f t="shared" ca="1" si="22"/>
        <v>0</v>
      </c>
      <c r="R104" s="291">
        <f t="shared" ca="1" si="22"/>
        <v>0</v>
      </c>
      <c r="S104" s="291">
        <f t="shared" ca="1" si="22"/>
        <v>0</v>
      </c>
      <c r="T104" s="291">
        <f t="shared" ca="1" si="22"/>
        <v>0</v>
      </c>
      <c r="U104" s="291">
        <f t="shared" ca="1" si="21"/>
        <v>0</v>
      </c>
      <c r="V104" s="291">
        <f t="shared" ca="1" si="21"/>
        <v>0</v>
      </c>
      <c r="W104" s="291">
        <f t="shared" ca="1" si="21"/>
        <v>0</v>
      </c>
      <c r="X104" s="291">
        <f t="shared" ca="1" si="21"/>
        <v>0</v>
      </c>
      <c r="Y104" s="291">
        <f t="shared" ca="1" si="21"/>
        <v>0</v>
      </c>
      <c r="Z104" s="291">
        <f t="shared" ca="1" si="21"/>
        <v>0</v>
      </c>
      <c r="AA104" s="291">
        <f t="shared" ca="1" si="21"/>
        <v>0</v>
      </c>
      <c r="AB104" s="291">
        <f t="shared" ca="1" si="21"/>
        <v>0</v>
      </c>
      <c r="AC104" s="291">
        <f t="shared" ca="1" si="21"/>
        <v>0</v>
      </c>
      <c r="AD104" s="291">
        <f t="shared" ca="1" si="21"/>
        <v>0</v>
      </c>
      <c r="AE104" s="291">
        <f t="shared" ca="1" si="21"/>
        <v>0</v>
      </c>
      <c r="AF104" s="291">
        <f t="shared" ca="1" si="21"/>
        <v>0</v>
      </c>
      <c r="AG104" s="291">
        <f t="shared" ca="1" si="21"/>
        <v>0</v>
      </c>
      <c r="AH104" s="291">
        <f t="shared" ca="1" si="21"/>
        <v>0</v>
      </c>
      <c r="AI104" s="291">
        <f t="shared" ca="1" si="21"/>
        <v>0</v>
      </c>
      <c r="AJ104" s="291">
        <f t="shared" ca="1" si="23"/>
        <v>0</v>
      </c>
      <c r="AK104" s="291">
        <f t="shared" ca="1" si="23"/>
        <v>0</v>
      </c>
      <c r="AL104" s="291">
        <f t="shared" ca="1" si="23"/>
        <v>0</v>
      </c>
      <c r="AM104" s="291">
        <f t="shared" ca="1" si="23"/>
        <v>0</v>
      </c>
      <c r="AN104" s="291">
        <f t="shared" ca="1" si="23"/>
        <v>0</v>
      </c>
      <c r="AO104" s="291">
        <f t="shared" ca="1" si="23"/>
        <v>0</v>
      </c>
      <c r="AP104" s="291">
        <f t="shared" ca="1" si="23"/>
        <v>0</v>
      </c>
      <c r="AQ104" s="291">
        <f t="shared" ca="1" si="23"/>
        <v>0</v>
      </c>
      <c r="AR104" s="291">
        <f t="shared" ca="1" si="23"/>
        <v>0</v>
      </c>
    </row>
    <row r="105" spans="4:44" x14ac:dyDescent="0.35">
      <c r="D105" s="58">
        <v>31</v>
      </c>
      <c r="E105" s="291">
        <f t="shared" ca="1" si="22"/>
        <v>0</v>
      </c>
      <c r="F105" s="291">
        <f t="shared" ca="1" si="22"/>
        <v>0</v>
      </c>
      <c r="G105" s="291">
        <f t="shared" ca="1" si="22"/>
        <v>0</v>
      </c>
      <c r="H105" s="291">
        <f t="shared" ca="1" si="22"/>
        <v>0</v>
      </c>
      <c r="I105" s="291">
        <f t="shared" ca="1" si="22"/>
        <v>0</v>
      </c>
      <c r="J105" s="291">
        <f t="shared" ca="1" si="22"/>
        <v>0</v>
      </c>
      <c r="K105" s="291">
        <f t="shared" ca="1" si="22"/>
        <v>0</v>
      </c>
      <c r="L105" s="291">
        <f t="shared" ca="1" si="22"/>
        <v>0</v>
      </c>
      <c r="M105" s="291">
        <f t="shared" ca="1" si="22"/>
        <v>0</v>
      </c>
      <c r="N105" s="291">
        <f t="shared" ca="1" si="22"/>
        <v>0</v>
      </c>
      <c r="O105" s="291">
        <f t="shared" ca="1" si="22"/>
        <v>0</v>
      </c>
      <c r="P105" s="291">
        <f t="shared" ca="1" si="22"/>
        <v>0</v>
      </c>
      <c r="Q105" s="291">
        <f t="shared" ca="1" si="22"/>
        <v>0</v>
      </c>
      <c r="R105" s="291">
        <f t="shared" ca="1" si="22"/>
        <v>0</v>
      </c>
      <c r="S105" s="291">
        <f t="shared" ca="1" si="22"/>
        <v>0</v>
      </c>
      <c r="T105" s="291">
        <f t="shared" ca="1" si="22"/>
        <v>0</v>
      </c>
      <c r="U105" s="291">
        <f t="shared" ca="1" si="21"/>
        <v>0</v>
      </c>
      <c r="V105" s="291">
        <f t="shared" ca="1" si="21"/>
        <v>0</v>
      </c>
      <c r="W105" s="291">
        <f t="shared" ca="1" si="21"/>
        <v>0</v>
      </c>
      <c r="X105" s="291">
        <f t="shared" ca="1" si="21"/>
        <v>0</v>
      </c>
      <c r="Y105" s="291">
        <f t="shared" ca="1" si="21"/>
        <v>0</v>
      </c>
      <c r="Z105" s="291">
        <f t="shared" ca="1" si="21"/>
        <v>0</v>
      </c>
      <c r="AA105" s="291">
        <f t="shared" ca="1" si="21"/>
        <v>0</v>
      </c>
      <c r="AB105" s="291">
        <f t="shared" ca="1" si="21"/>
        <v>0</v>
      </c>
      <c r="AC105" s="291">
        <f t="shared" ca="1" si="21"/>
        <v>0</v>
      </c>
      <c r="AD105" s="291">
        <f t="shared" ca="1" si="21"/>
        <v>0</v>
      </c>
      <c r="AE105" s="291">
        <f t="shared" ca="1" si="21"/>
        <v>0</v>
      </c>
      <c r="AF105" s="291">
        <f t="shared" ca="1" si="21"/>
        <v>0</v>
      </c>
      <c r="AG105" s="291">
        <f t="shared" ca="1" si="21"/>
        <v>0</v>
      </c>
      <c r="AH105" s="291">
        <f t="shared" ca="1" si="21"/>
        <v>0</v>
      </c>
      <c r="AI105" s="291">
        <f t="shared" ca="1" si="21"/>
        <v>0</v>
      </c>
      <c r="AJ105" s="291">
        <f t="shared" ca="1" si="23"/>
        <v>0</v>
      </c>
      <c r="AK105" s="291">
        <f t="shared" ca="1" si="23"/>
        <v>0</v>
      </c>
      <c r="AL105" s="291">
        <f t="shared" ca="1" si="23"/>
        <v>0</v>
      </c>
      <c r="AM105" s="291">
        <f t="shared" ca="1" si="23"/>
        <v>0</v>
      </c>
      <c r="AN105" s="291">
        <f t="shared" ca="1" si="23"/>
        <v>0</v>
      </c>
      <c r="AO105" s="291">
        <f t="shared" ca="1" si="23"/>
        <v>0</v>
      </c>
      <c r="AP105" s="291">
        <f t="shared" ca="1" si="23"/>
        <v>0</v>
      </c>
      <c r="AQ105" s="291">
        <f t="shared" ca="1" si="23"/>
        <v>0</v>
      </c>
      <c r="AR105" s="291">
        <f t="shared" ca="1" si="23"/>
        <v>0</v>
      </c>
    </row>
    <row r="106" spans="4:44" x14ac:dyDescent="0.35">
      <c r="D106" s="58">
        <v>32</v>
      </c>
      <c r="E106" s="291">
        <f t="shared" ca="1" si="22"/>
        <v>0</v>
      </c>
      <c r="F106" s="291">
        <f t="shared" ca="1" si="22"/>
        <v>0</v>
      </c>
      <c r="G106" s="291">
        <f t="shared" ca="1" si="22"/>
        <v>0</v>
      </c>
      <c r="H106" s="291">
        <f t="shared" ca="1" si="22"/>
        <v>0</v>
      </c>
      <c r="I106" s="291">
        <f t="shared" ca="1" si="22"/>
        <v>0</v>
      </c>
      <c r="J106" s="291">
        <f t="shared" ca="1" si="22"/>
        <v>0</v>
      </c>
      <c r="K106" s="291">
        <f t="shared" ca="1" si="22"/>
        <v>0</v>
      </c>
      <c r="L106" s="291">
        <f t="shared" ca="1" si="22"/>
        <v>0</v>
      </c>
      <c r="M106" s="291">
        <f t="shared" ca="1" si="22"/>
        <v>0</v>
      </c>
      <c r="N106" s="291">
        <f t="shared" ca="1" si="22"/>
        <v>0</v>
      </c>
      <c r="O106" s="291">
        <f t="shared" ca="1" si="22"/>
        <v>0</v>
      </c>
      <c r="P106" s="291">
        <f t="shared" ca="1" si="22"/>
        <v>0</v>
      </c>
      <c r="Q106" s="291">
        <f t="shared" ca="1" si="22"/>
        <v>0</v>
      </c>
      <c r="R106" s="291">
        <f t="shared" ca="1" si="22"/>
        <v>0</v>
      </c>
      <c r="S106" s="291">
        <f t="shared" ca="1" si="22"/>
        <v>0</v>
      </c>
      <c r="T106" s="291">
        <f t="shared" ca="1" si="22"/>
        <v>0</v>
      </c>
      <c r="U106" s="291">
        <f t="shared" ca="1" si="21"/>
        <v>0</v>
      </c>
      <c r="V106" s="291">
        <f t="shared" ca="1" si="21"/>
        <v>0</v>
      </c>
      <c r="W106" s="291">
        <f t="shared" ca="1" si="21"/>
        <v>0</v>
      </c>
      <c r="X106" s="291">
        <f t="shared" ca="1" si="21"/>
        <v>0</v>
      </c>
      <c r="Y106" s="291">
        <f t="shared" ca="1" si="21"/>
        <v>0</v>
      </c>
      <c r="Z106" s="291">
        <f t="shared" ca="1" si="21"/>
        <v>0</v>
      </c>
      <c r="AA106" s="291">
        <f t="shared" ca="1" si="21"/>
        <v>0</v>
      </c>
      <c r="AB106" s="291">
        <f t="shared" ca="1" si="21"/>
        <v>0</v>
      </c>
      <c r="AC106" s="291">
        <f t="shared" ca="1" si="21"/>
        <v>0</v>
      </c>
      <c r="AD106" s="291">
        <f t="shared" ca="1" si="21"/>
        <v>0</v>
      </c>
      <c r="AE106" s="291">
        <f t="shared" ca="1" si="21"/>
        <v>0</v>
      </c>
      <c r="AF106" s="291">
        <f t="shared" ca="1" si="21"/>
        <v>0</v>
      </c>
      <c r="AG106" s="291">
        <f t="shared" ca="1" si="21"/>
        <v>0</v>
      </c>
      <c r="AH106" s="291">
        <f t="shared" ca="1" si="21"/>
        <v>0</v>
      </c>
      <c r="AI106" s="291">
        <f t="shared" ca="1" si="21"/>
        <v>0</v>
      </c>
      <c r="AJ106" s="291">
        <f t="shared" ca="1" si="23"/>
        <v>0</v>
      </c>
      <c r="AK106" s="291">
        <f t="shared" ca="1" si="23"/>
        <v>0</v>
      </c>
      <c r="AL106" s="291">
        <f t="shared" ca="1" si="23"/>
        <v>0</v>
      </c>
      <c r="AM106" s="291">
        <f t="shared" ca="1" si="23"/>
        <v>0</v>
      </c>
      <c r="AN106" s="291">
        <f t="shared" ca="1" si="23"/>
        <v>0</v>
      </c>
      <c r="AO106" s="291">
        <f t="shared" ca="1" si="23"/>
        <v>0</v>
      </c>
      <c r="AP106" s="291">
        <f t="shared" ca="1" si="23"/>
        <v>0</v>
      </c>
      <c r="AQ106" s="291">
        <f t="shared" ca="1" si="23"/>
        <v>0</v>
      </c>
      <c r="AR106" s="291">
        <f t="shared" ca="1" si="23"/>
        <v>0</v>
      </c>
    </row>
    <row r="107" spans="4:44" x14ac:dyDescent="0.35">
      <c r="D107" s="58">
        <v>33</v>
      </c>
      <c r="E107" s="291">
        <f t="shared" ca="1" si="22"/>
        <v>0</v>
      </c>
      <c r="F107" s="291">
        <f t="shared" ca="1" si="22"/>
        <v>0</v>
      </c>
      <c r="G107" s="291">
        <f t="shared" ca="1" si="22"/>
        <v>0</v>
      </c>
      <c r="H107" s="291">
        <f t="shared" ca="1" si="22"/>
        <v>0</v>
      </c>
      <c r="I107" s="291">
        <f t="shared" ca="1" si="22"/>
        <v>0</v>
      </c>
      <c r="J107" s="291">
        <f t="shared" ca="1" si="22"/>
        <v>0</v>
      </c>
      <c r="K107" s="291">
        <f t="shared" ca="1" si="22"/>
        <v>0</v>
      </c>
      <c r="L107" s="291">
        <f t="shared" ca="1" si="22"/>
        <v>0</v>
      </c>
      <c r="M107" s="291">
        <f t="shared" ca="1" si="22"/>
        <v>0</v>
      </c>
      <c r="N107" s="291">
        <f t="shared" ca="1" si="22"/>
        <v>0</v>
      </c>
      <c r="O107" s="291">
        <f t="shared" ca="1" si="22"/>
        <v>0</v>
      </c>
      <c r="P107" s="291">
        <f t="shared" ca="1" si="22"/>
        <v>0</v>
      </c>
      <c r="Q107" s="291">
        <f t="shared" ca="1" si="22"/>
        <v>0</v>
      </c>
      <c r="R107" s="291">
        <f t="shared" ca="1" si="22"/>
        <v>0</v>
      </c>
      <c r="S107" s="291">
        <f t="shared" ca="1" si="22"/>
        <v>0</v>
      </c>
      <c r="T107" s="291">
        <f t="shared" ca="1" si="22"/>
        <v>0</v>
      </c>
      <c r="U107" s="291">
        <f t="shared" ca="1" si="21"/>
        <v>0</v>
      </c>
      <c r="V107" s="291">
        <f t="shared" ca="1" si="21"/>
        <v>0</v>
      </c>
      <c r="W107" s="291">
        <f t="shared" ca="1" si="21"/>
        <v>0</v>
      </c>
      <c r="X107" s="291">
        <f t="shared" ca="1" si="21"/>
        <v>0</v>
      </c>
      <c r="Y107" s="291">
        <f t="shared" ca="1" si="21"/>
        <v>0</v>
      </c>
      <c r="Z107" s="291">
        <f t="shared" ca="1" si="21"/>
        <v>0</v>
      </c>
      <c r="AA107" s="291">
        <f t="shared" ca="1" si="21"/>
        <v>0</v>
      </c>
      <c r="AB107" s="291">
        <f t="shared" ca="1" si="21"/>
        <v>0</v>
      </c>
      <c r="AC107" s="291">
        <f t="shared" ca="1" si="21"/>
        <v>0</v>
      </c>
      <c r="AD107" s="291">
        <f t="shared" ca="1" si="21"/>
        <v>0</v>
      </c>
      <c r="AE107" s="291">
        <f t="shared" ca="1" si="21"/>
        <v>0</v>
      </c>
      <c r="AF107" s="291">
        <f t="shared" ca="1" si="21"/>
        <v>0</v>
      </c>
      <c r="AG107" s="291">
        <f t="shared" ca="1" si="21"/>
        <v>0</v>
      </c>
      <c r="AH107" s="291">
        <f t="shared" ca="1" si="21"/>
        <v>0</v>
      </c>
      <c r="AI107" s="291">
        <f t="shared" ca="1" si="21"/>
        <v>0</v>
      </c>
      <c r="AJ107" s="291">
        <f t="shared" ca="1" si="23"/>
        <v>0</v>
      </c>
      <c r="AK107" s="291">
        <f t="shared" ca="1" si="23"/>
        <v>0</v>
      </c>
      <c r="AL107" s="291">
        <f t="shared" ca="1" si="23"/>
        <v>0</v>
      </c>
      <c r="AM107" s="291">
        <f t="shared" ca="1" si="23"/>
        <v>0</v>
      </c>
      <c r="AN107" s="291">
        <f t="shared" ca="1" si="23"/>
        <v>0</v>
      </c>
      <c r="AO107" s="291">
        <f t="shared" ca="1" si="23"/>
        <v>0</v>
      </c>
      <c r="AP107" s="291">
        <f t="shared" ca="1" si="23"/>
        <v>0</v>
      </c>
      <c r="AQ107" s="291">
        <f t="shared" ca="1" si="23"/>
        <v>0</v>
      </c>
      <c r="AR107" s="291">
        <f t="shared" ca="1" si="23"/>
        <v>0</v>
      </c>
    </row>
    <row r="108" spans="4:44" x14ac:dyDescent="0.35">
      <c r="D108" s="58">
        <v>34</v>
      </c>
      <c r="E108" s="291">
        <f t="shared" ca="1" si="22"/>
        <v>0</v>
      </c>
      <c r="F108" s="291">
        <f t="shared" ca="1" si="22"/>
        <v>0</v>
      </c>
      <c r="G108" s="291">
        <f t="shared" ca="1" si="22"/>
        <v>0</v>
      </c>
      <c r="H108" s="291">
        <f t="shared" ca="1" si="22"/>
        <v>0</v>
      </c>
      <c r="I108" s="291">
        <f t="shared" ca="1" si="22"/>
        <v>0</v>
      </c>
      <c r="J108" s="291">
        <f t="shared" ca="1" si="22"/>
        <v>0</v>
      </c>
      <c r="K108" s="291">
        <f t="shared" ca="1" si="22"/>
        <v>0</v>
      </c>
      <c r="L108" s="291">
        <f t="shared" ca="1" si="22"/>
        <v>0</v>
      </c>
      <c r="M108" s="291">
        <f t="shared" ca="1" si="22"/>
        <v>0</v>
      </c>
      <c r="N108" s="291">
        <f t="shared" ca="1" si="22"/>
        <v>0</v>
      </c>
      <c r="O108" s="291">
        <f t="shared" ca="1" si="22"/>
        <v>0</v>
      </c>
      <c r="P108" s="291">
        <f t="shared" ca="1" si="22"/>
        <v>0</v>
      </c>
      <c r="Q108" s="291">
        <f t="shared" ca="1" si="22"/>
        <v>0</v>
      </c>
      <c r="R108" s="291">
        <f t="shared" ca="1" si="22"/>
        <v>0</v>
      </c>
      <c r="S108" s="291">
        <f t="shared" ca="1" si="22"/>
        <v>0</v>
      </c>
      <c r="T108" s="291">
        <f t="shared" ca="1" si="22"/>
        <v>0</v>
      </c>
      <c r="U108" s="291">
        <f t="shared" ca="1" si="21"/>
        <v>0</v>
      </c>
      <c r="V108" s="291">
        <f t="shared" ca="1" si="21"/>
        <v>0</v>
      </c>
      <c r="W108" s="291">
        <f t="shared" ca="1" si="21"/>
        <v>0</v>
      </c>
      <c r="X108" s="291">
        <f t="shared" ca="1" si="21"/>
        <v>0</v>
      </c>
      <c r="Y108" s="291">
        <f t="shared" ca="1" si="21"/>
        <v>0</v>
      </c>
      <c r="Z108" s="291">
        <f t="shared" ca="1" si="21"/>
        <v>0</v>
      </c>
      <c r="AA108" s="291">
        <f t="shared" ca="1" si="21"/>
        <v>0</v>
      </c>
      <c r="AB108" s="291">
        <f t="shared" ca="1" si="21"/>
        <v>0</v>
      </c>
      <c r="AC108" s="291">
        <f t="shared" ca="1" si="21"/>
        <v>0</v>
      </c>
      <c r="AD108" s="291">
        <f t="shared" ca="1" si="21"/>
        <v>0</v>
      </c>
      <c r="AE108" s="291">
        <f t="shared" ca="1" si="21"/>
        <v>0</v>
      </c>
      <c r="AF108" s="291">
        <f t="shared" ca="1" si="21"/>
        <v>0</v>
      </c>
      <c r="AG108" s="291">
        <f t="shared" ca="1" si="21"/>
        <v>0</v>
      </c>
      <c r="AH108" s="291">
        <f t="shared" ca="1" si="21"/>
        <v>0</v>
      </c>
      <c r="AI108" s="291">
        <f t="shared" ca="1" si="21"/>
        <v>0</v>
      </c>
      <c r="AJ108" s="291">
        <f t="shared" ca="1" si="23"/>
        <v>0</v>
      </c>
      <c r="AK108" s="291">
        <f t="shared" ca="1" si="23"/>
        <v>0</v>
      </c>
      <c r="AL108" s="291">
        <f t="shared" ca="1" si="23"/>
        <v>0</v>
      </c>
      <c r="AM108" s="291">
        <f t="shared" ca="1" si="23"/>
        <v>0</v>
      </c>
      <c r="AN108" s="291">
        <f t="shared" ca="1" si="23"/>
        <v>0</v>
      </c>
      <c r="AO108" s="291">
        <f t="shared" ca="1" si="23"/>
        <v>0</v>
      </c>
      <c r="AP108" s="291">
        <f t="shared" ca="1" si="23"/>
        <v>0</v>
      </c>
      <c r="AQ108" s="291">
        <f t="shared" ca="1" si="23"/>
        <v>0</v>
      </c>
      <c r="AR108" s="291">
        <f t="shared" ca="1" si="23"/>
        <v>0</v>
      </c>
    </row>
    <row r="109" spans="4:44" x14ac:dyDescent="0.35">
      <c r="D109" s="58">
        <v>35</v>
      </c>
      <c r="E109" s="291">
        <f t="shared" ca="1" si="22"/>
        <v>0</v>
      </c>
      <c r="F109" s="291">
        <f t="shared" ca="1" si="22"/>
        <v>0</v>
      </c>
      <c r="G109" s="291">
        <f t="shared" ca="1" si="22"/>
        <v>0</v>
      </c>
      <c r="H109" s="291">
        <f t="shared" ca="1" si="22"/>
        <v>0</v>
      </c>
      <c r="I109" s="291">
        <f t="shared" ca="1" si="22"/>
        <v>0</v>
      </c>
      <c r="J109" s="291">
        <f t="shared" ca="1" si="22"/>
        <v>0</v>
      </c>
      <c r="K109" s="291">
        <f t="shared" ca="1" si="22"/>
        <v>0</v>
      </c>
      <c r="L109" s="291">
        <f t="shared" ca="1" si="22"/>
        <v>0</v>
      </c>
      <c r="M109" s="291">
        <f t="shared" ca="1" si="22"/>
        <v>0</v>
      </c>
      <c r="N109" s="291">
        <f t="shared" ca="1" si="22"/>
        <v>0</v>
      </c>
      <c r="O109" s="291">
        <f t="shared" ca="1" si="22"/>
        <v>0</v>
      </c>
      <c r="P109" s="291">
        <f t="shared" ca="1" si="22"/>
        <v>0</v>
      </c>
      <c r="Q109" s="291">
        <f t="shared" ca="1" si="22"/>
        <v>0</v>
      </c>
      <c r="R109" s="291">
        <f t="shared" ca="1" si="22"/>
        <v>0</v>
      </c>
      <c r="S109" s="291">
        <f t="shared" ca="1" si="22"/>
        <v>0</v>
      </c>
      <c r="T109" s="291">
        <f t="shared" ref="T109:AI114" ca="1" si="24">IF(T$74&lt;$D109,0,IF(T$74=$D109,(OFFSET($D$8,0,OFFSET($D$74,$D109,0)))*VLOOKUP($E$15,$D$63:$AR$69,T$74-$D109+2,FALSE),IF(AND(T$74&gt;$D109,(T$74-$D109+1)&lt;=$E$15),(OFFSET($D$8,0,OFFSET($D$74,$D109,0)))*VLOOKUP($E$15,$D$63:$AR$69,T$74-$D109+2,FALSE),IF((T$74-$D109+1)=$E$15+1,(OFFSET($D$8,0,OFFSET($D$74,$D109,0)))*VLOOKUP($E$15,$D$63:$AR$69,T$74-$D109+2,FALSE),IF(T$74&gt;($E$15+1),0,0)))))</f>
        <v>0</v>
      </c>
      <c r="U109" s="291">
        <f t="shared" ca="1" si="24"/>
        <v>0</v>
      </c>
      <c r="V109" s="291">
        <f t="shared" ca="1" si="24"/>
        <v>0</v>
      </c>
      <c r="W109" s="291">
        <f t="shared" ca="1" si="24"/>
        <v>0</v>
      </c>
      <c r="X109" s="291">
        <f t="shared" ca="1" si="24"/>
        <v>0</v>
      </c>
      <c r="Y109" s="291">
        <f t="shared" ca="1" si="24"/>
        <v>0</v>
      </c>
      <c r="Z109" s="291">
        <f t="shared" ca="1" si="24"/>
        <v>0</v>
      </c>
      <c r="AA109" s="291">
        <f t="shared" ca="1" si="24"/>
        <v>0</v>
      </c>
      <c r="AB109" s="291">
        <f t="shared" ca="1" si="24"/>
        <v>0</v>
      </c>
      <c r="AC109" s="291">
        <f t="shared" ca="1" si="24"/>
        <v>0</v>
      </c>
      <c r="AD109" s="291">
        <f t="shared" ca="1" si="24"/>
        <v>0</v>
      </c>
      <c r="AE109" s="291">
        <f t="shared" ca="1" si="24"/>
        <v>0</v>
      </c>
      <c r="AF109" s="291">
        <f t="shared" ca="1" si="24"/>
        <v>0</v>
      </c>
      <c r="AG109" s="291">
        <f t="shared" ca="1" si="24"/>
        <v>0</v>
      </c>
      <c r="AH109" s="291">
        <f t="shared" ca="1" si="24"/>
        <v>0</v>
      </c>
      <c r="AI109" s="291">
        <f t="shared" ca="1" si="23"/>
        <v>0</v>
      </c>
      <c r="AJ109" s="291">
        <f t="shared" ca="1" si="23"/>
        <v>0</v>
      </c>
      <c r="AK109" s="291">
        <f t="shared" ca="1" si="23"/>
        <v>0</v>
      </c>
      <c r="AL109" s="291">
        <f t="shared" ca="1" si="23"/>
        <v>0</v>
      </c>
      <c r="AM109" s="291">
        <f t="shared" ca="1" si="23"/>
        <v>0</v>
      </c>
      <c r="AN109" s="291">
        <f t="shared" ca="1" si="23"/>
        <v>0</v>
      </c>
      <c r="AO109" s="291">
        <f t="shared" ca="1" si="23"/>
        <v>0</v>
      </c>
      <c r="AP109" s="291">
        <f t="shared" ca="1" si="23"/>
        <v>0</v>
      </c>
      <c r="AQ109" s="291">
        <f t="shared" ca="1" si="23"/>
        <v>0</v>
      </c>
      <c r="AR109" s="291">
        <f t="shared" ca="1" si="23"/>
        <v>0</v>
      </c>
    </row>
    <row r="110" spans="4:44" x14ac:dyDescent="0.35">
      <c r="D110" s="58">
        <v>36</v>
      </c>
      <c r="E110" s="291">
        <f t="shared" ref="E110:T114" ca="1" si="25">IF(E$74&lt;$D110,0,IF(E$74=$D110,(OFFSET($D$8,0,OFFSET($D$74,$D110,0)))*VLOOKUP($E$15,$D$63:$AR$69,E$74-$D110+2,FALSE),IF(AND(E$74&gt;$D110,(E$74-$D110+1)&lt;=$E$15),(OFFSET($D$8,0,OFFSET($D$74,$D110,0)))*VLOOKUP($E$15,$D$63:$AR$69,E$74-$D110+2,FALSE),IF((E$74-$D110+1)=$E$15+1,(OFFSET($D$8,0,OFFSET($D$74,$D110,0)))*VLOOKUP($E$15,$D$63:$AR$69,E$74-$D110+2,FALSE),IF(E$74&gt;($E$15+1),0,0)))))</f>
        <v>0</v>
      </c>
      <c r="F110" s="291">
        <f t="shared" ca="1" si="25"/>
        <v>0</v>
      </c>
      <c r="G110" s="291">
        <f t="shared" ca="1" si="25"/>
        <v>0</v>
      </c>
      <c r="H110" s="291">
        <f t="shared" ca="1" si="25"/>
        <v>0</v>
      </c>
      <c r="I110" s="291">
        <f t="shared" ca="1" si="25"/>
        <v>0</v>
      </c>
      <c r="J110" s="291">
        <f t="shared" ca="1" si="25"/>
        <v>0</v>
      </c>
      <c r="K110" s="291">
        <f t="shared" ca="1" si="25"/>
        <v>0</v>
      </c>
      <c r="L110" s="291">
        <f t="shared" ca="1" si="25"/>
        <v>0</v>
      </c>
      <c r="M110" s="291">
        <f t="shared" ca="1" si="25"/>
        <v>0</v>
      </c>
      <c r="N110" s="291">
        <f t="shared" ca="1" si="25"/>
        <v>0</v>
      </c>
      <c r="O110" s="291">
        <f t="shared" ca="1" si="25"/>
        <v>0</v>
      </c>
      <c r="P110" s="291">
        <f t="shared" ca="1" si="25"/>
        <v>0</v>
      </c>
      <c r="Q110" s="291">
        <f t="shared" ca="1" si="25"/>
        <v>0</v>
      </c>
      <c r="R110" s="291">
        <f t="shared" ca="1" si="25"/>
        <v>0</v>
      </c>
      <c r="S110" s="291">
        <f t="shared" ca="1" si="25"/>
        <v>0</v>
      </c>
      <c r="T110" s="291">
        <f t="shared" ca="1" si="25"/>
        <v>0</v>
      </c>
      <c r="U110" s="291">
        <f t="shared" ca="1" si="24"/>
        <v>0</v>
      </c>
      <c r="V110" s="291">
        <f t="shared" ca="1" si="24"/>
        <v>0</v>
      </c>
      <c r="W110" s="291">
        <f t="shared" ca="1" si="24"/>
        <v>0</v>
      </c>
      <c r="X110" s="291">
        <f t="shared" ca="1" si="24"/>
        <v>0</v>
      </c>
      <c r="Y110" s="291">
        <f t="shared" ca="1" si="24"/>
        <v>0</v>
      </c>
      <c r="Z110" s="291">
        <f t="shared" ca="1" si="24"/>
        <v>0</v>
      </c>
      <c r="AA110" s="291">
        <f t="shared" ca="1" si="24"/>
        <v>0</v>
      </c>
      <c r="AB110" s="291">
        <f t="shared" ca="1" si="24"/>
        <v>0</v>
      </c>
      <c r="AC110" s="291">
        <f t="shared" ca="1" si="24"/>
        <v>0</v>
      </c>
      <c r="AD110" s="291">
        <f t="shared" ca="1" si="24"/>
        <v>0</v>
      </c>
      <c r="AE110" s="291">
        <f t="shared" ca="1" si="24"/>
        <v>0</v>
      </c>
      <c r="AF110" s="291">
        <f t="shared" ca="1" si="24"/>
        <v>0</v>
      </c>
      <c r="AG110" s="291">
        <f t="shared" ca="1" si="24"/>
        <v>0</v>
      </c>
      <c r="AH110" s="291">
        <f t="shared" ca="1" si="24"/>
        <v>0</v>
      </c>
      <c r="AI110" s="291">
        <f t="shared" ca="1" si="24"/>
        <v>0</v>
      </c>
      <c r="AJ110" s="291">
        <f t="shared" ref="AJ110:AR114" ca="1" si="26">IF(AJ$74&lt;$D110,0,IF(AJ$74=$D110,(OFFSET($D$8,0,OFFSET($D$74,$D110,0)))*VLOOKUP($E$15,$D$63:$AR$69,AJ$74-$D110+2,FALSE),IF(AND(AJ$74&gt;$D110,(AJ$74-$D110+1)&lt;=$E$15),(OFFSET($D$8,0,OFFSET($D$74,$D110,0)))*VLOOKUP($E$15,$D$63:$AR$69,AJ$74-$D110+2,FALSE),IF((AJ$74-$D110+1)=$E$15+1,(OFFSET($D$8,0,OFFSET($D$74,$D110,0)))*VLOOKUP($E$15,$D$63:$AR$69,AJ$74-$D110+2,FALSE),IF(AJ$74&gt;($E$15+1),0,0)))))</f>
        <v>0</v>
      </c>
      <c r="AK110" s="291">
        <f t="shared" ca="1" si="26"/>
        <v>0</v>
      </c>
      <c r="AL110" s="291">
        <f t="shared" ca="1" si="26"/>
        <v>0</v>
      </c>
      <c r="AM110" s="291">
        <f t="shared" ca="1" si="26"/>
        <v>0</v>
      </c>
      <c r="AN110" s="291">
        <f t="shared" ca="1" si="26"/>
        <v>0</v>
      </c>
      <c r="AO110" s="291">
        <f t="shared" ca="1" si="26"/>
        <v>0</v>
      </c>
      <c r="AP110" s="291">
        <f t="shared" ca="1" si="26"/>
        <v>0</v>
      </c>
      <c r="AQ110" s="291">
        <f t="shared" ca="1" si="26"/>
        <v>0</v>
      </c>
      <c r="AR110" s="291">
        <f t="shared" ca="1" si="26"/>
        <v>0</v>
      </c>
    </row>
    <row r="111" spans="4:44" x14ac:dyDescent="0.35">
      <c r="D111" s="58">
        <v>37</v>
      </c>
      <c r="E111" s="291">
        <f t="shared" ca="1" si="25"/>
        <v>0</v>
      </c>
      <c r="F111" s="291">
        <f t="shared" ca="1" si="25"/>
        <v>0</v>
      </c>
      <c r="G111" s="291">
        <f t="shared" ca="1" si="25"/>
        <v>0</v>
      </c>
      <c r="H111" s="291">
        <f t="shared" ca="1" si="25"/>
        <v>0</v>
      </c>
      <c r="I111" s="291">
        <f t="shared" ca="1" si="25"/>
        <v>0</v>
      </c>
      <c r="J111" s="291">
        <f t="shared" ca="1" si="25"/>
        <v>0</v>
      </c>
      <c r="K111" s="291">
        <f t="shared" ca="1" si="25"/>
        <v>0</v>
      </c>
      <c r="L111" s="291">
        <f t="shared" ca="1" si="25"/>
        <v>0</v>
      </c>
      <c r="M111" s="291">
        <f t="shared" ca="1" si="25"/>
        <v>0</v>
      </c>
      <c r="N111" s="291">
        <f t="shared" ca="1" si="25"/>
        <v>0</v>
      </c>
      <c r="O111" s="291">
        <f t="shared" ca="1" si="25"/>
        <v>0</v>
      </c>
      <c r="P111" s="291">
        <f t="shared" ca="1" si="25"/>
        <v>0</v>
      </c>
      <c r="Q111" s="291">
        <f t="shared" ca="1" si="25"/>
        <v>0</v>
      </c>
      <c r="R111" s="291">
        <f t="shared" ca="1" si="25"/>
        <v>0</v>
      </c>
      <c r="S111" s="291">
        <f t="shared" ca="1" si="25"/>
        <v>0</v>
      </c>
      <c r="T111" s="291">
        <f t="shared" ca="1" si="25"/>
        <v>0</v>
      </c>
      <c r="U111" s="291">
        <f t="shared" ca="1" si="24"/>
        <v>0</v>
      </c>
      <c r="V111" s="291">
        <f t="shared" ca="1" si="24"/>
        <v>0</v>
      </c>
      <c r="W111" s="291">
        <f t="shared" ca="1" si="24"/>
        <v>0</v>
      </c>
      <c r="X111" s="291">
        <f t="shared" ca="1" si="24"/>
        <v>0</v>
      </c>
      <c r="Y111" s="291">
        <f t="shared" ca="1" si="24"/>
        <v>0</v>
      </c>
      <c r="Z111" s="291">
        <f t="shared" ca="1" si="24"/>
        <v>0</v>
      </c>
      <c r="AA111" s="291">
        <f t="shared" ca="1" si="24"/>
        <v>0</v>
      </c>
      <c r="AB111" s="291">
        <f t="shared" ca="1" si="24"/>
        <v>0</v>
      </c>
      <c r="AC111" s="291">
        <f t="shared" ca="1" si="24"/>
        <v>0</v>
      </c>
      <c r="AD111" s="291">
        <f t="shared" ca="1" si="24"/>
        <v>0</v>
      </c>
      <c r="AE111" s="291">
        <f t="shared" ca="1" si="24"/>
        <v>0</v>
      </c>
      <c r="AF111" s="291">
        <f t="shared" ca="1" si="24"/>
        <v>0</v>
      </c>
      <c r="AG111" s="291">
        <f t="shared" ca="1" si="24"/>
        <v>0</v>
      </c>
      <c r="AH111" s="291">
        <f t="shared" ca="1" si="24"/>
        <v>0</v>
      </c>
      <c r="AI111" s="291">
        <f t="shared" ca="1" si="24"/>
        <v>0</v>
      </c>
      <c r="AJ111" s="291">
        <f t="shared" ca="1" si="26"/>
        <v>0</v>
      </c>
      <c r="AK111" s="291">
        <f t="shared" ca="1" si="26"/>
        <v>0</v>
      </c>
      <c r="AL111" s="291">
        <f t="shared" ca="1" si="26"/>
        <v>0</v>
      </c>
      <c r="AM111" s="291">
        <f t="shared" ca="1" si="26"/>
        <v>0</v>
      </c>
      <c r="AN111" s="291">
        <f t="shared" ca="1" si="26"/>
        <v>0</v>
      </c>
      <c r="AO111" s="291">
        <f t="shared" ca="1" si="26"/>
        <v>0</v>
      </c>
      <c r="AP111" s="291">
        <f t="shared" ca="1" si="26"/>
        <v>0</v>
      </c>
      <c r="AQ111" s="291">
        <f t="shared" ca="1" si="26"/>
        <v>0</v>
      </c>
      <c r="AR111" s="291">
        <f t="shared" ca="1" si="26"/>
        <v>0</v>
      </c>
    </row>
    <row r="112" spans="4:44" x14ac:dyDescent="0.35">
      <c r="D112" s="58">
        <v>38</v>
      </c>
      <c r="E112" s="291">
        <f t="shared" ca="1" si="25"/>
        <v>0</v>
      </c>
      <c r="F112" s="291">
        <f t="shared" ca="1" si="25"/>
        <v>0</v>
      </c>
      <c r="G112" s="291">
        <f t="shared" ca="1" si="25"/>
        <v>0</v>
      </c>
      <c r="H112" s="291">
        <f t="shared" ca="1" si="25"/>
        <v>0</v>
      </c>
      <c r="I112" s="291">
        <f t="shared" ca="1" si="25"/>
        <v>0</v>
      </c>
      <c r="J112" s="291">
        <f t="shared" ca="1" si="25"/>
        <v>0</v>
      </c>
      <c r="K112" s="291">
        <f t="shared" ca="1" si="25"/>
        <v>0</v>
      </c>
      <c r="L112" s="291">
        <f t="shared" ca="1" si="25"/>
        <v>0</v>
      </c>
      <c r="M112" s="291">
        <f t="shared" ca="1" si="25"/>
        <v>0</v>
      </c>
      <c r="N112" s="291">
        <f t="shared" ca="1" si="25"/>
        <v>0</v>
      </c>
      <c r="O112" s="291">
        <f t="shared" ca="1" si="25"/>
        <v>0</v>
      </c>
      <c r="P112" s="291">
        <f t="shared" ca="1" si="25"/>
        <v>0</v>
      </c>
      <c r="Q112" s="291">
        <f t="shared" ca="1" si="25"/>
        <v>0</v>
      </c>
      <c r="R112" s="291">
        <f t="shared" ca="1" si="25"/>
        <v>0</v>
      </c>
      <c r="S112" s="291">
        <f t="shared" ca="1" si="25"/>
        <v>0</v>
      </c>
      <c r="T112" s="291">
        <f t="shared" ca="1" si="25"/>
        <v>0</v>
      </c>
      <c r="U112" s="291">
        <f t="shared" ca="1" si="24"/>
        <v>0</v>
      </c>
      <c r="V112" s="291">
        <f t="shared" ca="1" si="24"/>
        <v>0</v>
      </c>
      <c r="W112" s="291">
        <f t="shared" ca="1" si="24"/>
        <v>0</v>
      </c>
      <c r="X112" s="291">
        <f t="shared" ca="1" si="24"/>
        <v>0</v>
      </c>
      <c r="Y112" s="291">
        <f t="shared" ca="1" si="24"/>
        <v>0</v>
      </c>
      <c r="Z112" s="291">
        <f t="shared" ca="1" si="24"/>
        <v>0</v>
      </c>
      <c r="AA112" s="291">
        <f t="shared" ca="1" si="24"/>
        <v>0</v>
      </c>
      <c r="AB112" s="291">
        <f t="shared" ca="1" si="24"/>
        <v>0</v>
      </c>
      <c r="AC112" s="291">
        <f t="shared" ca="1" si="24"/>
        <v>0</v>
      </c>
      <c r="AD112" s="291">
        <f t="shared" ca="1" si="24"/>
        <v>0</v>
      </c>
      <c r="AE112" s="291">
        <f t="shared" ca="1" si="24"/>
        <v>0</v>
      </c>
      <c r="AF112" s="291">
        <f t="shared" ca="1" si="24"/>
        <v>0</v>
      </c>
      <c r="AG112" s="291">
        <f t="shared" ca="1" si="24"/>
        <v>0</v>
      </c>
      <c r="AH112" s="291">
        <f t="shared" ca="1" si="24"/>
        <v>0</v>
      </c>
      <c r="AI112" s="291">
        <f t="shared" ca="1" si="24"/>
        <v>0</v>
      </c>
      <c r="AJ112" s="291">
        <f t="shared" ca="1" si="26"/>
        <v>0</v>
      </c>
      <c r="AK112" s="291">
        <f t="shared" ca="1" si="26"/>
        <v>0</v>
      </c>
      <c r="AL112" s="291">
        <f t="shared" ca="1" si="26"/>
        <v>0</v>
      </c>
      <c r="AM112" s="291">
        <f t="shared" ca="1" si="26"/>
        <v>0</v>
      </c>
      <c r="AN112" s="291">
        <f t="shared" ca="1" si="26"/>
        <v>0</v>
      </c>
      <c r="AO112" s="291">
        <f t="shared" ca="1" si="26"/>
        <v>0</v>
      </c>
      <c r="AP112" s="291">
        <f t="shared" ca="1" si="26"/>
        <v>0</v>
      </c>
      <c r="AQ112" s="291">
        <f t="shared" ca="1" si="26"/>
        <v>0</v>
      </c>
      <c r="AR112" s="291">
        <f t="shared" ca="1" si="26"/>
        <v>0</v>
      </c>
    </row>
    <row r="113" spans="4:44" x14ac:dyDescent="0.35">
      <c r="D113" s="58">
        <v>39</v>
      </c>
      <c r="E113" s="291">
        <f t="shared" ca="1" si="25"/>
        <v>0</v>
      </c>
      <c r="F113" s="291">
        <f t="shared" ca="1" si="25"/>
        <v>0</v>
      </c>
      <c r="G113" s="291">
        <f t="shared" ca="1" si="25"/>
        <v>0</v>
      </c>
      <c r="H113" s="291">
        <f t="shared" ca="1" si="25"/>
        <v>0</v>
      </c>
      <c r="I113" s="291">
        <f t="shared" ca="1" si="25"/>
        <v>0</v>
      </c>
      <c r="J113" s="291">
        <f t="shared" ca="1" si="25"/>
        <v>0</v>
      </c>
      <c r="K113" s="291">
        <f t="shared" ca="1" si="25"/>
        <v>0</v>
      </c>
      <c r="L113" s="291">
        <f t="shared" ca="1" si="25"/>
        <v>0</v>
      </c>
      <c r="M113" s="291">
        <f t="shared" ca="1" si="25"/>
        <v>0</v>
      </c>
      <c r="N113" s="291">
        <f t="shared" ca="1" si="25"/>
        <v>0</v>
      </c>
      <c r="O113" s="291">
        <f t="shared" ca="1" si="25"/>
        <v>0</v>
      </c>
      <c r="P113" s="291">
        <f t="shared" ca="1" si="25"/>
        <v>0</v>
      </c>
      <c r="Q113" s="291">
        <f t="shared" ca="1" si="25"/>
        <v>0</v>
      </c>
      <c r="R113" s="291">
        <f t="shared" ca="1" si="25"/>
        <v>0</v>
      </c>
      <c r="S113" s="291">
        <f t="shared" ca="1" si="25"/>
        <v>0</v>
      </c>
      <c r="T113" s="291">
        <f t="shared" ca="1" si="25"/>
        <v>0</v>
      </c>
      <c r="U113" s="291">
        <f t="shared" ca="1" si="24"/>
        <v>0</v>
      </c>
      <c r="V113" s="291">
        <f t="shared" ca="1" si="24"/>
        <v>0</v>
      </c>
      <c r="W113" s="291">
        <f t="shared" ca="1" si="24"/>
        <v>0</v>
      </c>
      <c r="X113" s="291">
        <f t="shared" ca="1" si="24"/>
        <v>0</v>
      </c>
      <c r="Y113" s="291">
        <f t="shared" ca="1" si="24"/>
        <v>0</v>
      </c>
      <c r="Z113" s="291">
        <f t="shared" ca="1" si="24"/>
        <v>0</v>
      </c>
      <c r="AA113" s="291">
        <f t="shared" ca="1" si="24"/>
        <v>0</v>
      </c>
      <c r="AB113" s="291">
        <f t="shared" ca="1" si="24"/>
        <v>0</v>
      </c>
      <c r="AC113" s="291">
        <f t="shared" ca="1" si="24"/>
        <v>0</v>
      </c>
      <c r="AD113" s="291">
        <f t="shared" ca="1" si="24"/>
        <v>0</v>
      </c>
      <c r="AE113" s="291">
        <f t="shared" ca="1" si="24"/>
        <v>0</v>
      </c>
      <c r="AF113" s="291">
        <f t="shared" ca="1" si="24"/>
        <v>0</v>
      </c>
      <c r="AG113" s="291">
        <f t="shared" ca="1" si="24"/>
        <v>0</v>
      </c>
      <c r="AH113" s="291">
        <f t="shared" ca="1" si="24"/>
        <v>0</v>
      </c>
      <c r="AI113" s="291">
        <f t="shared" ca="1" si="24"/>
        <v>0</v>
      </c>
      <c r="AJ113" s="291">
        <f t="shared" ca="1" si="26"/>
        <v>0</v>
      </c>
      <c r="AK113" s="291">
        <f t="shared" ca="1" si="26"/>
        <v>0</v>
      </c>
      <c r="AL113" s="291">
        <f t="shared" ca="1" si="26"/>
        <v>0</v>
      </c>
      <c r="AM113" s="291">
        <f t="shared" ca="1" si="26"/>
        <v>0</v>
      </c>
      <c r="AN113" s="291">
        <f t="shared" ca="1" si="26"/>
        <v>0</v>
      </c>
      <c r="AO113" s="291">
        <f t="shared" ca="1" si="26"/>
        <v>0</v>
      </c>
      <c r="AP113" s="291">
        <f t="shared" ca="1" si="26"/>
        <v>0</v>
      </c>
      <c r="AQ113" s="291">
        <f t="shared" ca="1" si="26"/>
        <v>0</v>
      </c>
      <c r="AR113" s="291">
        <f t="shared" ca="1" si="26"/>
        <v>0</v>
      </c>
    </row>
    <row r="114" spans="4:44" ht="16" x14ac:dyDescent="0.5">
      <c r="D114" s="58">
        <v>40</v>
      </c>
      <c r="E114" s="297">
        <f t="shared" ca="1" si="25"/>
        <v>0</v>
      </c>
      <c r="F114" s="297">
        <f t="shared" ca="1" si="25"/>
        <v>0</v>
      </c>
      <c r="G114" s="297">
        <f t="shared" ca="1" si="25"/>
        <v>0</v>
      </c>
      <c r="H114" s="297">
        <f t="shared" ca="1" si="25"/>
        <v>0</v>
      </c>
      <c r="I114" s="297">
        <f t="shared" ca="1" si="25"/>
        <v>0</v>
      </c>
      <c r="J114" s="297">
        <f t="shared" ca="1" si="25"/>
        <v>0</v>
      </c>
      <c r="K114" s="297">
        <f t="shared" ca="1" si="25"/>
        <v>0</v>
      </c>
      <c r="L114" s="297">
        <f t="shared" ca="1" si="25"/>
        <v>0</v>
      </c>
      <c r="M114" s="297">
        <f t="shared" ca="1" si="25"/>
        <v>0</v>
      </c>
      <c r="N114" s="297">
        <f t="shared" ca="1" si="25"/>
        <v>0</v>
      </c>
      <c r="O114" s="297">
        <f t="shared" ca="1" si="25"/>
        <v>0</v>
      </c>
      <c r="P114" s="297">
        <f t="shared" ca="1" si="25"/>
        <v>0</v>
      </c>
      <c r="Q114" s="297">
        <f t="shared" ca="1" si="25"/>
        <v>0</v>
      </c>
      <c r="R114" s="297">
        <f t="shared" ca="1" si="25"/>
        <v>0</v>
      </c>
      <c r="S114" s="297">
        <f t="shared" ca="1" si="25"/>
        <v>0</v>
      </c>
      <c r="T114" s="297">
        <f t="shared" ca="1" si="25"/>
        <v>0</v>
      </c>
      <c r="U114" s="297">
        <f t="shared" ca="1" si="24"/>
        <v>0</v>
      </c>
      <c r="V114" s="297">
        <f t="shared" ca="1" si="24"/>
        <v>0</v>
      </c>
      <c r="W114" s="297">
        <f t="shared" ca="1" si="24"/>
        <v>0</v>
      </c>
      <c r="X114" s="297">
        <f t="shared" ca="1" si="24"/>
        <v>0</v>
      </c>
      <c r="Y114" s="297">
        <f t="shared" ca="1" si="24"/>
        <v>0</v>
      </c>
      <c r="Z114" s="297">
        <f t="shared" ca="1" si="24"/>
        <v>0</v>
      </c>
      <c r="AA114" s="297">
        <f t="shared" ca="1" si="24"/>
        <v>0</v>
      </c>
      <c r="AB114" s="297">
        <f t="shared" ca="1" si="24"/>
        <v>0</v>
      </c>
      <c r="AC114" s="297">
        <f t="shared" ca="1" si="24"/>
        <v>0</v>
      </c>
      <c r="AD114" s="297">
        <f t="shared" ca="1" si="24"/>
        <v>0</v>
      </c>
      <c r="AE114" s="297">
        <f t="shared" ca="1" si="24"/>
        <v>0</v>
      </c>
      <c r="AF114" s="297">
        <f t="shared" ca="1" si="24"/>
        <v>0</v>
      </c>
      <c r="AG114" s="297">
        <f t="shared" ca="1" si="24"/>
        <v>0</v>
      </c>
      <c r="AH114" s="297">
        <f t="shared" ca="1" si="24"/>
        <v>0</v>
      </c>
      <c r="AI114" s="297">
        <f t="shared" ca="1" si="24"/>
        <v>0</v>
      </c>
      <c r="AJ114" s="297">
        <f t="shared" ca="1" si="26"/>
        <v>0</v>
      </c>
      <c r="AK114" s="297">
        <f t="shared" ca="1" si="26"/>
        <v>0</v>
      </c>
      <c r="AL114" s="297">
        <f t="shared" ca="1" si="26"/>
        <v>0</v>
      </c>
      <c r="AM114" s="297">
        <f t="shared" ca="1" si="26"/>
        <v>0</v>
      </c>
      <c r="AN114" s="297">
        <f t="shared" ca="1" si="26"/>
        <v>0</v>
      </c>
      <c r="AO114" s="297">
        <f t="shared" ca="1" si="26"/>
        <v>0</v>
      </c>
      <c r="AP114" s="297">
        <f t="shared" ca="1" si="26"/>
        <v>0</v>
      </c>
      <c r="AQ114" s="297">
        <f t="shared" ca="1" si="26"/>
        <v>0</v>
      </c>
      <c r="AR114" s="297">
        <f t="shared" ca="1" si="26"/>
        <v>0</v>
      </c>
    </row>
    <row r="115" spans="4:44" x14ac:dyDescent="0.35">
      <c r="D115" s="58"/>
      <c r="E115" s="59"/>
      <c r="F115" s="59"/>
      <c r="G115" s="59"/>
    </row>
    <row r="116" spans="4:44" s="58" customFormat="1" ht="13" x14ac:dyDescent="0.3">
      <c r="D116" s="58" t="s">
        <v>72</v>
      </c>
      <c r="E116" s="298">
        <f ca="1">SUM(E75:E114)</f>
        <v>0.41707831088400005</v>
      </c>
      <c r="F116" s="298">
        <f t="shared" ref="F116:AR116" ca="1" si="27">SUM(F75:F114)</f>
        <v>1.1545271015636001</v>
      </c>
      <c r="G116" s="298">
        <f t="shared" ca="1" si="27"/>
        <v>1.7679017962840802</v>
      </c>
      <c r="H116" s="298">
        <f t="shared" ca="1" si="27"/>
        <v>2.3320172142372644</v>
      </c>
      <c r="I116" s="298">
        <f t="shared" ca="1" si="27"/>
        <v>2.8568920421009651</v>
      </c>
      <c r="J116" s="298">
        <f t="shared" ca="1" si="27"/>
        <v>3.3499520027146303</v>
      </c>
      <c r="K116" s="298">
        <f t="shared" ca="1" si="27"/>
        <v>3.8451152133479591</v>
      </c>
      <c r="L116" s="298">
        <f t="shared" ca="1" si="27"/>
        <v>4.0747594046369899</v>
      </c>
      <c r="M116" s="298">
        <f t="shared" ca="1" si="27"/>
        <v>3.7268558737500461</v>
      </c>
      <c r="N116" s="298">
        <f t="shared" ca="1" si="27"/>
        <v>3.1779136754852009</v>
      </c>
      <c r="O116" s="298">
        <f t="shared" ca="1" si="27"/>
        <v>2.6673294377109826</v>
      </c>
      <c r="P116" s="298">
        <f t="shared" ca="1" si="27"/>
        <v>2.1687353685337607</v>
      </c>
      <c r="Q116" s="298">
        <f t="shared" ca="1" si="27"/>
        <v>1.7830094794568534</v>
      </c>
      <c r="R116" s="298">
        <f t="shared" ca="1" si="27"/>
        <v>1.4554287948239719</v>
      </c>
      <c r="S116" s="298">
        <f t="shared" ca="1" si="27"/>
        <v>1.1308948601714273</v>
      </c>
      <c r="T116" s="298">
        <f t="shared" ca="1" si="27"/>
        <v>0.78202363350727366</v>
      </c>
      <c r="U116" s="298">
        <f t="shared" ca="1" si="27"/>
        <v>0.40903536181804123</v>
      </c>
      <c r="V116" s="298">
        <f t="shared" ca="1" si="27"/>
        <v>0.10836151737295679</v>
      </c>
      <c r="W116" s="298">
        <f t="shared" ca="1" si="27"/>
        <v>0</v>
      </c>
      <c r="X116" s="298">
        <f t="shared" ca="1" si="27"/>
        <v>0</v>
      </c>
      <c r="Y116" s="298">
        <f t="shared" ca="1" si="27"/>
        <v>0</v>
      </c>
      <c r="Z116" s="298">
        <f t="shared" ca="1" si="27"/>
        <v>0</v>
      </c>
      <c r="AA116" s="298">
        <f t="shared" ca="1" si="27"/>
        <v>0</v>
      </c>
      <c r="AB116" s="298">
        <f t="shared" ca="1" si="27"/>
        <v>0</v>
      </c>
      <c r="AC116" s="298">
        <f t="shared" ca="1" si="27"/>
        <v>0</v>
      </c>
      <c r="AD116" s="298">
        <f t="shared" ca="1" si="27"/>
        <v>0</v>
      </c>
      <c r="AE116" s="298">
        <f t="shared" ca="1" si="27"/>
        <v>0</v>
      </c>
      <c r="AF116" s="298">
        <f t="shared" ca="1" si="27"/>
        <v>0</v>
      </c>
      <c r="AG116" s="298">
        <f t="shared" ca="1" si="27"/>
        <v>0</v>
      </c>
      <c r="AH116" s="298">
        <f t="shared" ca="1" si="27"/>
        <v>0</v>
      </c>
      <c r="AI116" s="298">
        <f t="shared" ca="1" si="27"/>
        <v>0</v>
      </c>
      <c r="AJ116" s="298">
        <f t="shared" ca="1" si="27"/>
        <v>0</v>
      </c>
      <c r="AK116" s="298">
        <f t="shared" ca="1" si="27"/>
        <v>0</v>
      </c>
      <c r="AL116" s="298">
        <f t="shared" ca="1" si="27"/>
        <v>0</v>
      </c>
      <c r="AM116" s="298">
        <f t="shared" ca="1" si="27"/>
        <v>0</v>
      </c>
      <c r="AN116" s="298">
        <f t="shared" ca="1" si="27"/>
        <v>0</v>
      </c>
      <c r="AO116" s="298">
        <f t="shared" ca="1" si="27"/>
        <v>0</v>
      </c>
      <c r="AP116" s="298">
        <f t="shared" ca="1" si="27"/>
        <v>0</v>
      </c>
      <c r="AQ116" s="298">
        <f t="shared" ca="1" si="27"/>
        <v>0</v>
      </c>
      <c r="AR116" s="298">
        <f t="shared" ca="1" si="27"/>
        <v>0</v>
      </c>
    </row>
    <row r="118" spans="4:44" s="58" customFormat="1" ht="13" x14ac:dyDescent="0.3">
      <c r="D118" s="58" t="s">
        <v>73</v>
      </c>
      <c r="E118" s="298">
        <f ca="1">(E61-E116)*$E$12</f>
        <v>-7.1570638147694404E-2</v>
      </c>
      <c r="F118" s="298">
        <f t="shared" ref="F118:AR118" ca="1" si="28">(F61-F116)*$E$12</f>
        <v>-0.19095978681354431</v>
      </c>
      <c r="G118" s="298">
        <f t="shared" ca="1" si="28"/>
        <v>-0.27640319936474733</v>
      </c>
      <c r="H118" s="298">
        <f t="shared" ca="1" si="28"/>
        <v>-0.34286821026127895</v>
      </c>
      <c r="I118" s="298">
        <f t="shared" ca="1" si="28"/>
        <v>-0.39293362945400806</v>
      </c>
      <c r="J118" s="298">
        <f t="shared" ca="1" si="28"/>
        <v>-0.42851083800180856</v>
      </c>
      <c r="K118" s="298">
        <f t="shared" ca="1" si="28"/>
        <v>-0.45833035928990107</v>
      </c>
      <c r="L118" s="298">
        <f t="shared" ca="1" si="28"/>
        <v>-0.43870247644307964</v>
      </c>
      <c r="M118" s="298">
        <f t="shared" ca="1" si="28"/>
        <v>-0.32080632042631785</v>
      </c>
      <c r="N118" s="298">
        <f t="shared" ca="1" si="28"/>
        <v>-0.17950859859294671</v>
      </c>
      <c r="O118" s="298">
        <f t="shared" ca="1" si="28"/>
        <v>-4.8084215789862945E-2</v>
      </c>
      <c r="P118" s="298">
        <f t="shared" ca="1" si="28"/>
        <v>8.0253897616353959E-2</v>
      </c>
      <c r="Q118" s="298">
        <f t="shared" ca="1" si="28"/>
        <v>0.17953974146474988</v>
      </c>
      <c r="R118" s="298">
        <f t="shared" ca="1" si="28"/>
        <v>0.26385900968925358</v>
      </c>
      <c r="S118" s="298">
        <f t="shared" ca="1" si="28"/>
        <v>0.34739404446881855</v>
      </c>
      <c r="T118" s="298">
        <f t="shared" ca="1" si="28"/>
        <v>0.40140817913832449</v>
      </c>
      <c r="U118" s="298">
        <f t="shared" ca="1" si="28"/>
        <v>0.42698519021605397</v>
      </c>
      <c r="V118" s="298">
        <f t="shared" ca="1" si="28"/>
        <v>0.43193940390637003</v>
      </c>
      <c r="W118" s="298">
        <f t="shared" ca="1" si="28"/>
        <v>0.38109336079355111</v>
      </c>
      <c r="X118" s="298">
        <f t="shared" ca="1" si="28"/>
        <v>0.29605599929416365</v>
      </c>
      <c r="Y118" s="298">
        <f t="shared" ca="1" si="28"/>
        <v>0.20471957398000679</v>
      </c>
      <c r="Z118" s="298">
        <f t="shared" ca="1" si="28"/>
        <v>0.10708408485108048</v>
      </c>
      <c r="AA118" s="298">
        <f t="shared" ca="1" si="28"/>
        <v>2.8345787166462477E-2</v>
      </c>
      <c r="AB118" s="298">
        <f t="shared" ca="1" si="28"/>
        <v>0</v>
      </c>
      <c r="AC118" s="298">
        <f t="shared" ca="1" si="28"/>
        <v>0</v>
      </c>
      <c r="AD118" s="298">
        <f t="shared" ca="1" si="28"/>
        <v>0</v>
      </c>
      <c r="AE118" s="298">
        <f t="shared" ca="1" si="28"/>
        <v>0</v>
      </c>
      <c r="AF118" s="298">
        <f t="shared" ca="1" si="28"/>
        <v>0</v>
      </c>
      <c r="AG118" s="298">
        <f t="shared" ca="1" si="28"/>
        <v>0</v>
      </c>
      <c r="AH118" s="298">
        <f t="shared" ca="1" si="28"/>
        <v>0</v>
      </c>
      <c r="AI118" s="298">
        <f t="shared" ca="1" si="28"/>
        <v>0</v>
      </c>
      <c r="AJ118" s="298">
        <f t="shared" ca="1" si="28"/>
        <v>0</v>
      </c>
      <c r="AK118" s="298">
        <f t="shared" ca="1" si="28"/>
        <v>0</v>
      </c>
      <c r="AL118" s="298">
        <f t="shared" ca="1" si="28"/>
        <v>0</v>
      </c>
      <c r="AM118" s="298">
        <f t="shared" ca="1" si="28"/>
        <v>0</v>
      </c>
      <c r="AN118" s="298">
        <f t="shared" ca="1" si="28"/>
        <v>0</v>
      </c>
      <c r="AO118" s="298">
        <f t="shared" ca="1" si="28"/>
        <v>0</v>
      </c>
      <c r="AP118" s="298">
        <f t="shared" ca="1" si="28"/>
        <v>0</v>
      </c>
      <c r="AQ118" s="298">
        <f t="shared" ca="1" si="28"/>
        <v>0</v>
      </c>
      <c r="AR118" s="298">
        <f t="shared" ca="1" si="28"/>
        <v>0</v>
      </c>
    </row>
    <row r="119" spans="4:44" x14ac:dyDescent="0.35">
      <c r="D119" s="58"/>
      <c r="E119" s="59"/>
      <c r="F119" s="59"/>
      <c r="G119" s="59"/>
    </row>
    <row r="120" spans="4:44" x14ac:dyDescent="0.35">
      <c r="D120" s="58"/>
      <c r="E120" s="59"/>
      <c r="F120" s="59"/>
      <c r="G120" s="59"/>
    </row>
    <row r="121" spans="4:44" x14ac:dyDescent="0.35">
      <c r="D121" s="292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22"/>
  <sheetViews>
    <sheetView workbookViewId="0">
      <selection activeCell="S33" sqref="S33"/>
    </sheetView>
  </sheetViews>
  <sheetFormatPr defaultColWidth="8.81640625" defaultRowHeight="14.5" x14ac:dyDescent="0.35"/>
  <cols>
    <col min="1" max="3" width="2.1796875" style="57" customWidth="1"/>
    <col min="4" max="4" width="21.81640625" style="57" bestFit="1" customWidth="1"/>
    <col min="5" max="24" width="8.81640625" style="57" customWidth="1"/>
    <col min="25" max="16384" width="8.81640625" style="57"/>
  </cols>
  <sheetData>
    <row r="1" spans="1:256" s="8" customFormat="1" x14ac:dyDescent="0.35">
      <c r="A1" s="57"/>
      <c r="B1" s="57"/>
      <c r="C1" s="57"/>
    </row>
    <row r="2" spans="1:256" s="53" customFormat="1" ht="15.5" x14ac:dyDescent="0.35">
      <c r="A2" s="300"/>
      <c r="B2" s="300"/>
      <c r="C2" s="300"/>
      <c r="D2" s="61" t="s">
        <v>87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</row>
    <row r="3" spans="1:256" s="53" customFormat="1" ht="15.5" x14ac:dyDescent="0.35">
      <c r="A3" s="300"/>
      <c r="B3" s="300"/>
      <c r="C3" s="30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</row>
    <row r="5" spans="1:256" x14ac:dyDescent="0.35">
      <c r="D5" s="286" t="s">
        <v>91</v>
      </c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56" x14ac:dyDescent="0.35"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56" x14ac:dyDescent="0.35">
      <c r="D7" s="288" t="s">
        <v>92</v>
      </c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</row>
    <row r="8" spans="1:256" x14ac:dyDescent="0.35">
      <c r="D8" s="289" t="s">
        <v>56</v>
      </c>
      <c r="E8" s="290">
        <v>1.6613389999999999</v>
      </c>
      <c r="F8" s="290">
        <v>0</v>
      </c>
      <c r="G8" s="290">
        <v>0</v>
      </c>
      <c r="H8" s="290">
        <v>0</v>
      </c>
      <c r="I8" s="290">
        <v>0</v>
      </c>
      <c r="J8" s="290">
        <v>0</v>
      </c>
      <c r="K8" s="290">
        <v>0</v>
      </c>
      <c r="L8" s="290">
        <v>0</v>
      </c>
      <c r="M8" s="290">
        <v>0</v>
      </c>
      <c r="N8" s="290">
        <v>0</v>
      </c>
      <c r="O8" s="290">
        <v>0</v>
      </c>
      <c r="P8" s="290">
        <v>0</v>
      </c>
      <c r="Q8" s="290">
        <v>0</v>
      </c>
      <c r="R8" s="290">
        <v>0</v>
      </c>
      <c r="S8" s="290">
        <v>0</v>
      </c>
      <c r="T8" s="290">
        <v>0</v>
      </c>
      <c r="U8" s="290">
        <v>0</v>
      </c>
      <c r="V8" s="290">
        <v>0</v>
      </c>
      <c r="W8" s="290">
        <v>0</v>
      </c>
      <c r="X8" s="290">
        <v>0</v>
      </c>
    </row>
    <row r="9" spans="1:256" x14ac:dyDescent="0.35"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</row>
    <row r="10" spans="1:256" x14ac:dyDescent="0.35">
      <c r="D10" s="57" t="s">
        <v>57</v>
      </c>
      <c r="E10" s="57">
        <v>303</v>
      </c>
    </row>
    <row r="12" spans="1:256" x14ac:dyDescent="0.35">
      <c r="D12" s="57" t="s">
        <v>54</v>
      </c>
      <c r="E12" s="284">
        <f>'KPCo Rev. Req.'!B9</f>
        <v>0.25739999999999996</v>
      </c>
    </row>
    <row r="13" spans="1:256" x14ac:dyDescent="0.35">
      <c r="D13" s="57" t="s">
        <v>58</v>
      </c>
      <c r="E13" s="285">
        <v>5</v>
      </c>
    </row>
    <row r="14" spans="1:256" x14ac:dyDescent="0.35">
      <c r="D14" s="57" t="s">
        <v>59</v>
      </c>
      <c r="E14" s="284">
        <f>1/E13</f>
        <v>0.2</v>
      </c>
    </row>
    <row r="15" spans="1:256" s="291" customFormat="1" x14ac:dyDescent="0.35">
      <c r="C15" s="57"/>
      <c r="D15" s="57" t="s">
        <v>60</v>
      </c>
      <c r="E15" s="285">
        <v>1</v>
      </c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</row>
    <row r="16" spans="1:256" s="291" customFormat="1" x14ac:dyDescent="0.35">
      <c r="C16" s="57"/>
      <c r="D16" s="57" t="s">
        <v>61</v>
      </c>
      <c r="E16" s="284">
        <v>0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</row>
    <row r="18" spans="4:44" x14ac:dyDescent="0.35">
      <c r="D18" s="57" t="s">
        <v>62</v>
      </c>
    </row>
    <row r="19" spans="4:44" x14ac:dyDescent="0.35">
      <c r="D19" s="58">
        <v>0</v>
      </c>
      <c r="E19" s="58">
        <v>1</v>
      </c>
      <c r="F19" s="58">
        <f>E19+1</f>
        <v>2</v>
      </c>
      <c r="G19" s="58">
        <f t="shared" ref="G19:AR19" si="0">F19+1</f>
        <v>3</v>
      </c>
      <c r="H19" s="58">
        <f t="shared" si="0"/>
        <v>4</v>
      </c>
      <c r="I19" s="58">
        <f t="shared" si="0"/>
        <v>5</v>
      </c>
      <c r="J19" s="58">
        <f t="shared" si="0"/>
        <v>6</v>
      </c>
      <c r="K19" s="58">
        <f t="shared" si="0"/>
        <v>7</v>
      </c>
      <c r="L19" s="58">
        <f t="shared" si="0"/>
        <v>8</v>
      </c>
      <c r="M19" s="58">
        <f t="shared" si="0"/>
        <v>9</v>
      </c>
      <c r="N19" s="58">
        <f t="shared" si="0"/>
        <v>10</v>
      </c>
      <c r="O19" s="58">
        <f t="shared" si="0"/>
        <v>11</v>
      </c>
      <c r="P19" s="58">
        <f t="shared" si="0"/>
        <v>12</v>
      </c>
      <c r="Q19" s="58">
        <f t="shared" si="0"/>
        <v>13</v>
      </c>
      <c r="R19" s="58">
        <f t="shared" si="0"/>
        <v>14</v>
      </c>
      <c r="S19" s="58">
        <f t="shared" si="0"/>
        <v>15</v>
      </c>
      <c r="T19" s="58">
        <f t="shared" si="0"/>
        <v>16</v>
      </c>
      <c r="U19" s="58">
        <f t="shared" si="0"/>
        <v>17</v>
      </c>
      <c r="V19" s="58">
        <f t="shared" si="0"/>
        <v>18</v>
      </c>
      <c r="W19" s="58">
        <f t="shared" si="0"/>
        <v>19</v>
      </c>
      <c r="X19" s="58">
        <f>W19+1</f>
        <v>20</v>
      </c>
      <c r="Y19" s="58">
        <f t="shared" si="0"/>
        <v>21</v>
      </c>
      <c r="Z19" s="58">
        <f t="shared" si="0"/>
        <v>22</v>
      </c>
      <c r="AA19" s="58">
        <f t="shared" si="0"/>
        <v>23</v>
      </c>
      <c r="AB19" s="58">
        <f t="shared" si="0"/>
        <v>24</v>
      </c>
      <c r="AC19" s="58">
        <f t="shared" si="0"/>
        <v>25</v>
      </c>
      <c r="AD19" s="58">
        <f t="shared" si="0"/>
        <v>26</v>
      </c>
      <c r="AE19" s="58">
        <f t="shared" si="0"/>
        <v>27</v>
      </c>
      <c r="AF19" s="58">
        <f t="shared" si="0"/>
        <v>28</v>
      </c>
      <c r="AG19" s="58">
        <f t="shared" si="0"/>
        <v>29</v>
      </c>
      <c r="AH19" s="58">
        <f t="shared" si="0"/>
        <v>30</v>
      </c>
      <c r="AI19" s="58">
        <f t="shared" si="0"/>
        <v>31</v>
      </c>
      <c r="AJ19" s="58">
        <f t="shared" si="0"/>
        <v>32</v>
      </c>
      <c r="AK19" s="58">
        <f t="shared" si="0"/>
        <v>33</v>
      </c>
      <c r="AL19" s="58">
        <f>AK19+1</f>
        <v>34</v>
      </c>
      <c r="AM19" s="58">
        <f t="shared" si="0"/>
        <v>35</v>
      </c>
      <c r="AN19" s="58">
        <f t="shared" si="0"/>
        <v>36</v>
      </c>
      <c r="AO19" s="58">
        <f t="shared" si="0"/>
        <v>37</v>
      </c>
      <c r="AP19" s="58">
        <f t="shared" si="0"/>
        <v>38</v>
      </c>
      <c r="AQ19" s="58">
        <f t="shared" si="0"/>
        <v>39</v>
      </c>
      <c r="AR19" s="58">
        <f t="shared" si="0"/>
        <v>40</v>
      </c>
    </row>
    <row r="20" spans="4:44" x14ac:dyDescent="0.35">
      <c r="D20" s="58">
        <f t="array" ref="D20:D59">TRANSPOSE(E19:AR19)</f>
        <v>1</v>
      </c>
      <c r="E20" s="291">
        <f t="shared" ref="E20:U20" ca="1" si="1">IF(E$19&lt;$D20,0,IF(E$19=$D20,(OFFSET($D$8,0,OFFSET($D$19,$D20,0)))*$E$14/2,IF(AND(E$19&gt;$D20,(E$19-$D20+1)&lt;=$E$13),(OFFSET($D$8,0,OFFSET($D$19,$D20,0)))*$E$14,IF((E$19-$D20+1)=$E$13+1,(OFFSET($D$8,0,OFFSET($D$19,$D20,0)))*$E$14/2,IF(E$19&gt;($E$13+1),0,0)))))</f>
        <v>0.1661339</v>
      </c>
      <c r="F20" s="291">
        <f t="shared" ca="1" si="1"/>
        <v>0.3322678</v>
      </c>
      <c r="G20" s="291">
        <f t="shared" ca="1" si="1"/>
        <v>0.3322678</v>
      </c>
      <c r="H20" s="291">
        <f t="shared" ca="1" si="1"/>
        <v>0.3322678</v>
      </c>
      <c r="I20" s="291">
        <f t="shared" ca="1" si="1"/>
        <v>0.3322678</v>
      </c>
      <c r="J20" s="291">
        <f t="shared" ca="1" si="1"/>
        <v>0.1661339</v>
      </c>
      <c r="K20" s="291">
        <f t="shared" ca="1" si="1"/>
        <v>0</v>
      </c>
      <c r="L20" s="291">
        <f t="shared" ca="1" si="1"/>
        <v>0</v>
      </c>
      <c r="M20" s="291">
        <f t="shared" ca="1" si="1"/>
        <v>0</v>
      </c>
      <c r="N20" s="291">
        <f t="shared" ca="1" si="1"/>
        <v>0</v>
      </c>
      <c r="O20" s="291">
        <f t="shared" ca="1" si="1"/>
        <v>0</v>
      </c>
      <c r="P20" s="291">
        <f t="shared" ca="1" si="1"/>
        <v>0</v>
      </c>
      <c r="Q20" s="291">
        <f t="shared" ca="1" si="1"/>
        <v>0</v>
      </c>
      <c r="R20" s="291">
        <f t="shared" ca="1" si="1"/>
        <v>0</v>
      </c>
      <c r="S20" s="291">
        <f t="shared" ca="1" si="1"/>
        <v>0</v>
      </c>
      <c r="T20" s="291">
        <f t="shared" ca="1" si="1"/>
        <v>0</v>
      </c>
      <c r="U20" s="291">
        <f t="shared" ca="1" si="1"/>
        <v>0</v>
      </c>
      <c r="V20" s="291">
        <f t="shared" ref="V20:AR31" ca="1" si="2">IF(V$19&lt;$D20,0,IF(V$19=$D20,(OFFSET($D$8,0,OFFSET($D$19,$D20,0)))*$E$14/2,IF(AND(V$19&gt;$D20,(V$19-$D20+1)&lt;=$E$13),(OFFSET($D$8,0,OFFSET($D$19,$D20,0)))*$E$14,IF((V$19-$D20+1)=$E$13+1,(OFFSET($D$8,0,OFFSET($D$19,$D20,0)))*$E$14/2,IF(V$19&gt;($E$13+1),0,0)))))</f>
        <v>0</v>
      </c>
      <c r="W20" s="291">
        <f t="shared" ca="1" si="2"/>
        <v>0</v>
      </c>
      <c r="X20" s="291">
        <f t="shared" ca="1" si="2"/>
        <v>0</v>
      </c>
      <c r="Y20" s="291">
        <f t="shared" ca="1" si="2"/>
        <v>0</v>
      </c>
      <c r="Z20" s="291">
        <f t="shared" ca="1" si="2"/>
        <v>0</v>
      </c>
      <c r="AA20" s="291">
        <f t="shared" ca="1" si="2"/>
        <v>0</v>
      </c>
      <c r="AB20" s="291">
        <f t="shared" ca="1" si="2"/>
        <v>0</v>
      </c>
      <c r="AC20" s="291">
        <f t="shared" ca="1" si="2"/>
        <v>0</v>
      </c>
      <c r="AD20" s="291">
        <f t="shared" ca="1" si="2"/>
        <v>0</v>
      </c>
      <c r="AE20" s="291">
        <f t="shared" ca="1" si="2"/>
        <v>0</v>
      </c>
      <c r="AF20" s="291">
        <f t="shared" ca="1" si="2"/>
        <v>0</v>
      </c>
      <c r="AG20" s="291">
        <f t="shared" ca="1" si="2"/>
        <v>0</v>
      </c>
      <c r="AH20" s="291">
        <f t="shared" ca="1" si="2"/>
        <v>0</v>
      </c>
      <c r="AI20" s="291">
        <f t="shared" ca="1" si="2"/>
        <v>0</v>
      </c>
      <c r="AJ20" s="291">
        <f t="shared" ca="1" si="2"/>
        <v>0</v>
      </c>
      <c r="AK20" s="291">
        <f t="shared" ca="1" si="2"/>
        <v>0</v>
      </c>
      <c r="AL20" s="291">
        <f t="shared" ca="1" si="2"/>
        <v>0</v>
      </c>
      <c r="AM20" s="291">
        <f t="shared" ca="1" si="2"/>
        <v>0</v>
      </c>
      <c r="AN20" s="291">
        <f t="shared" ca="1" si="2"/>
        <v>0</v>
      </c>
      <c r="AO20" s="291">
        <f t="shared" ca="1" si="2"/>
        <v>0</v>
      </c>
      <c r="AP20" s="291">
        <f t="shared" ca="1" si="2"/>
        <v>0</v>
      </c>
      <c r="AQ20" s="291">
        <f t="shared" ca="1" si="2"/>
        <v>0</v>
      </c>
      <c r="AR20" s="291">
        <f t="shared" ca="1" si="2"/>
        <v>0</v>
      </c>
    </row>
    <row r="21" spans="4:44" x14ac:dyDescent="0.35">
      <c r="D21" s="58">
        <v>2</v>
      </c>
      <c r="E21" s="291">
        <f t="shared" ref="E21:T36" ca="1" si="3">IF(E$19&lt;$D21,0,IF(E$19=$D21,(OFFSET($D$8,0,OFFSET($D$19,$D21,0)))*$E$14/2,IF(AND(E$19&gt;$D21,(E$19-$D21+1)&lt;=$E$13),(OFFSET($D$8,0,OFFSET($D$19,$D21,0)))*$E$14,IF((E$19-$D21+1)=$E$13+1,(OFFSET($D$8,0,OFFSET($D$19,$D21,0)))*$E$14/2,IF(E$19&gt;($E$13+1),0,0)))))</f>
        <v>0</v>
      </c>
      <c r="F21" s="291">
        <f t="shared" ca="1" si="3"/>
        <v>0</v>
      </c>
      <c r="G21" s="291">
        <f t="shared" ca="1" si="3"/>
        <v>0</v>
      </c>
      <c r="H21" s="291">
        <f t="shared" ca="1" si="3"/>
        <v>0</v>
      </c>
      <c r="I21" s="291">
        <f t="shared" ca="1" si="3"/>
        <v>0</v>
      </c>
      <c r="J21" s="291">
        <f t="shared" ca="1" si="3"/>
        <v>0</v>
      </c>
      <c r="K21" s="291">
        <f t="shared" ca="1" si="3"/>
        <v>0</v>
      </c>
      <c r="L21" s="291">
        <f t="shared" ca="1" si="3"/>
        <v>0</v>
      </c>
      <c r="M21" s="291">
        <f t="shared" ca="1" si="3"/>
        <v>0</v>
      </c>
      <c r="N21" s="291">
        <f t="shared" ca="1" si="3"/>
        <v>0</v>
      </c>
      <c r="O21" s="291">
        <f t="shared" ca="1" si="3"/>
        <v>0</v>
      </c>
      <c r="P21" s="291">
        <f t="shared" ca="1" si="3"/>
        <v>0</v>
      </c>
      <c r="Q21" s="291">
        <f t="shared" ca="1" si="3"/>
        <v>0</v>
      </c>
      <c r="R21" s="291">
        <f t="shared" ca="1" si="3"/>
        <v>0</v>
      </c>
      <c r="S21" s="291">
        <f t="shared" ca="1" si="3"/>
        <v>0</v>
      </c>
      <c r="T21" s="291">
        <f t="shared" ca="1" si="3"/>
        <v>0</v>
      </c>
      <c r="U21" s="291">
        <f t="shared" ref="U21:U35" ca="1" si="4">IF(U$19&lt;$D21,0,IF(U$19=$D21,(OFFSET($D$8,0,OFFSET($D$19,$D21,0)))*$E$14/2,IF(AND(U$19&gt;$D21,(U$19-$D21+1)&lt;=$E$13),(OFFSET($D$8,0,OFFSET($D$19,$D21,0)))*$E$14,IF((U$19-$D21+1)=$E$13+1,(OFFSET($D$8,0,OFFSET($D$19,$D21,0)))*$E$14/2,IF(U$19&gt;($E$13+1),0,0)))))</f>
        <v>0</v>
      </c>
      <c r="V21" s="291">
        <f t="shared" ca="1" si="2"/>
        <v>0</v>
      </c>
      <c r="W21" s="291">
        <f t="shared" ca="1" si="2"/>
        <v>0</v>
      </c>
      <c r="X21" s="291">
        <f t="shared" ca="1" si="2"/>
        <v>0</v>
      </c>
      <c r="Y21" s="291">
        <f t="shared" ca="1" si="2"/>
        <v>0</v>
      </c>
      <c r="Z21" s="291">
        <f t="shared" ca="1" si="2"/>
        <v>0</v>
      </c>
      <c r="AA21" s="291">
        <f t="shared" ca="1" si="2"/>
        <v>0</v>
      </c>
      <c r="AB21" s="291">
        <f t="shared" ca="1" si="2"/>
        <v>0</v>
      </c>
      <c r="AC21" s="291">
        <f t="shared" ca="1" si="2"/>
        <v>0</v>
      </c>
      <c r="AD21" s="291">
        <f t="shared" ca="1" si="2"/>
        <v>0</v>
      </c>
      <c r="AE21" s="291">
        <f t="shared" ca="1" si="2"/>
        <v>0</v>
      </c>
      <c r="AF21" s="291">
        <f t="shared" ca="1" si="2"/>
        <v>0</v>
      </c>
      <c r="AG21" s="291">
        <f t="shared" ca="1" si="2"/>
        <v>0</v>
      </c>
      <c r="AH21" s="291">
        <f t="shared" ca="1" si="2"/>
        <v>0</v>
      </c>
      <c r="AI21" s="291">
        <f t="shared" ca="1" si="2"/>
        <v>0</v>
      </c>
      <c r="AJ21" s="291">
        <f t="shared" ca="1" si="2"/>
        <v>0</v>
      </c>
      <c r="AK21" s="291">
        <f t="shared" ca="1" si="2"/>
        <v>0</v>
      </c>
      <c r="AL21" s="291">
        <f t="shared" ca="1" si="2"/>
        <v>0</v>
      </c>
      <c r="AM21" s="291">
        <f t="shared" ca="1" si="2"/>
        <v>0</v>
      </c>
      <c r="AN21" s="291">
        <f t="shared" ca="1" si="2"/>
        <v>0</v>
      </c>
      <c r="AO21" s="291">
        <f t="shared" ca="1" si="2"/>
        <v>0</v>
      </c>
      <c r="AP21" s="291">
        <f t="shared" ca="1" si="2"/>
        <v>0</v>
      </c>
      <c r="AQ21" s="291">
        <f t="shared" ca="1" si="2"/>
        <v>0</v>
      </c>
      <c r="AR21" s="291">
        <f t="shared" ca="1" si="2"/>
        <v>0</v>
      </c>
    </row>
    <row r="22" spans="4:44" x14ac:dyDescent="0.35">
      <c r="D22" s="58">
        <v>3</v>
      </c>
      <c r="E22" s="291">
        <f t="shared" ca="1" si="3"/>
        <v>0</v>
      </c>
      <c r="F22" s="291">
        <f t="shared" ca="1" si="3"/>
        <v>0</v>
      </c>
      <c r="G22" s="291">
        <f t="shared" ca="1" si="3"/>
        <v>0</v>
      </c>
      <c r="H22" s="291">
        <f t="shared" ca="1" si="3"/>
        <v>0</v>
      </c>
      <c r="I22" s="291">
        <f t="shared" ca="1" si="3"/>
        <v>0</v>
      </c>
      <c r="J22" s="291">
        <f t="shared" ca="1" si="3"/>
        <v>0</v>
      </c>
      <c r="K22" s="291">
        <f t="shared" ca="1" si="3"/>
        <v>0</v>
      </c>
      <c r="L22" s="291">
        <f t="shared" ca="1" si="3"/>
        <v>0</v>
      </c>
      <c r="M22" s="291">
        <f t="shared" ca="1" si="3"/>
        <v>0</v>
      </c>
      <c r="N22" s="291">
        <f t="shared" ca="1" si="3"/>
        <v>0</v>
      </c>
      <c r="O22" s="291">
        <f t="shared" ca="1" si="3"/>
        <v>0</v>
      </c>
      <c r="P22" s="291">
        <f t="shared" ca="1" si="3"/>
        <v>0</v>
      </c>
      <c r="Q22" s="291">
        <f t="shared" ca="1" si="3"/>
        <v>0</v>
      </c>
      <c r="R22" s="291">
        <f t="shared" ca="1" si="3"/>
        <v>0</v>
      </c>
      <c r="S22" s="291">
        <f t="shared" ca="1" si="3"/>
        <v>0</v>
      </c>
      <c r="T22" s="291">
        <f t="shared" ca="1" si="3"/>
        <v>0</v>
      </c>
      <c r="U22" s="291">
        <f t="shared" ca="1" si="4"/>
        <v>0</v>
      </c>
      <c r="V22" s="291">
        <f t="shared" ca="1" si="2"/>
        <v>0</v>
      </c>
      <c r="W22" s="291">
        <f t="shared" ca="1" si="2"/>
        <v>0</v>
      </c>
      <c r="X22" s="291">
        <f t="shared" ca="1" si="2"/>
        <v>0</v>
      </c>
      <c r="Y22" s="291">
        <f t="shared" ca="1" si="2"/>
        <v>0</v>
      </c>
      <c r="Z22" s="291">
        <f t="shared" ca="1" si="2"/>
        <v>0</v>
      </c>
      <c r="AA22" s="291">
        <f t="shared" ca="1" si="2"/>
        <v>0</v>
      </c>
      <c r="AB22" s="291">
        <f t="shared" ca="1" si="2"/>
        <v>0</v>
      </c>
      <c r="AC22" s="291">
        <f t="shared" ca="1" si="2"/>
        <v>0</v>
      </c>
      <c r="AD22" s="291">
        <f t="shared" ca="1" si="2"/>
        <v>0</v>
      </c>
      <c r="AE22" s="291">
        <f t="shared" ca="1" si="2"/>
        <v>0</v>
      </c>
      <c r="AF22" s="291">
        <f t="shared" ca="1" si="2"/>
        <v>0</v>
      </c>
      <c r="AG22" s="291">
        <f t="shared" ca="1" si="2"/>
        <v>0</v>
      </c>
      <c r="AH22" s="291">
        <f t="shared" ca="1" si="2"/>
        <v>0</v>
      </c>
      <c r="AI22" s="291">
        <f t="shared" ca="1" si="2"/>
        <v>0</v>
      </c>
      <c r="AJ22" s="291">
        <f t="shared" ca="1" si="2"/>
        <v>0</v>
      </c>
      <c r="AK22" s="291">
        <f t="shared" ca="1" si="2"/>
        <v>0</v>
      </c>
      <c r="AL22" s="291">
        <f t="shared" ca="1" si="2"/>
        <v>0</v>
      </c>
      <c r="AM22" s="291">
        <f t="shared" ca="1" si="2"/>
        <v>0</v>
      </c>
      <c r="AN22" s="291">
        <f t="shared" ca="1" si="2"/>
        <v>0</v>
      </c>
      <c r="AO22" s="291">
        <f t="shared" ca="1" si="2"/>
        <v>0</v>
      </c>
      <c r="AP22" s="291">
        <f t="shared" ca="1" si="2"/>
        <v>0</v>
      </c>
      <c r="AQ22" s="291">
        <f t="shared" ca="1" si="2"/>
        <v>0</v>
      </c>
      <c r="AR22" s="291">
        <f t="shared" ca="1" si="2"/>
        <v>0</v>
      </c>
    </row>
    <row r="23" spans="4:44" x14ac:dyDescent="0.35">
      <c r="D23" s="58">
        <v>4</v>
      </c>
      <c r="E23" s="291">
        <f t="shared" ca="1" si="3"/>
        <v>0</v>
      </c>
      <c r="F23" s="291">
        <f t="shared" ca="1" si="3"/>
        <v>0</v>
      </c>
      <c r="G23" s="291">
        <f t="shared" ca="1" si="3"/>
        <v>0</v>
      </c>
      <c r="H23" s="291">
        <f t="shared" ca="1" si="3"/>
        <v>0</v>
      </c>
      <c r="I23" s="291">
        <f t="shared" ca="1" si="3"/>
        <v>0</v>
      </c>
      <c r="J23" s="291">
        <f t="shared" ca="1" si="3"/>
        <v>0</v>
      </c>
      <c r="K23" s="291">
        <f t="shared" ca="1" si="3"/>
        <v>0</v>
      </c>
      <c r="L23" s="291">
        <f t="shared" ca="1" si="3"/>
        <v>0</v>
      </c>
      <c r="M23" s="291">
        <f t="shared" ca="1" si="3"/>
        <v>0</v>
      </c>
      <c r="N23" s="291">
        <f t="shared" ca="1" si="3"/>
        <v>0</v>
      </c>
      <c r="O23" s="291">
        <f t="shared" ca="1" si="3"/>
        <v>0</v>
      </c>
      <c r="P23" s="291">
        <f t="shared" ca="1" si="3"/>
        <v>0</v>
      </c>
      <c r="Q23" s="291">
        <f t="shared" ca="1" si="3"/>
        <v>0</v>
      </c>
      <c r="R23" s="291">
        <f t="shared" ca="1" si="3"/>
        <v>0</v>
      </c>
      <c r="S23" s="291">
        <f t="shared" ca="1" si="3"/>
        <v>0</v>
      </c>
      <c r="T23" s="291">
        <f t="shared" ca="1" si="3"/>
        <v>0</v>
      </c>
      <c r="U23" s="291">
        <f t="shared" ca="1" si="4"/>
        <v>0</v>
      </c>
      <c r="V23" s="291">
        <f t="shared" ca="1" si="2"/>
        <v>0</v>
      </c>
      <c r="W23" s="291">
        <f t="shared" ca="1" si="2"/>
        <v>0</v>
      </c>
      <c r="X23" s="291">
        <f t="shared" ca="1" si="2"/>
        <v>0</v>
      </c>
      <c r="Y23" s="291">
        <f t="shared" ca="1" si="2"/>
        <v>0</v>
      </c>
      <c r="Z23" s="291">
        <f t="shared" ca="1" si="2"/>
        <v>0</v>
      </c>
      <c r="AA23" s="291">
        <f t="shared" ca="1" si="2"/>
        <v>0</v>
      </c>
      <c r="AB23" s="291">
        <f t="shared" ca="1" si="2"/>
        <v>0</v>
      </c>
      <c r="AC23" s="291">
        <f t="shared" ca="1" si="2"/>
        <v>0</v>
      </c>
      <c r="AD23" s="291">
        <f t="shared" ca="1" si="2"/>
        <v>0</v>
      </c>
      <c r="AE23" s="291">
        <f t="shared" ca="1" si="2"/>
        <v>0</v>
      </c>
      <c r="AF23" s="291">
        <f t="shared" ca="1" si="2"/>
        <v>0</v>
      </c>
      <c r="AG23" s="291">
        <f t="shared" ca="1" si="2"/>
        <v>0</v>
      </c>
      <c r="AH23" s="291">
        <f t="shared" ca="1" si="2"/>
        <v>0</v>
      </c>
      <c r="AI23" s="291">
        <f t="shared" ca="1" si="2"/>
        <v>0</v>
      </c>
      <c r="AJ23" s="291">
        <f t="shared" ca="1" si="2"/>
        <v>0</v>
      </c>
      <c r="AK23" s="291">
        <f t="shared" ca="1" si="2"/>
        <v>0</v>
      </c>
      <c r="AL23" s="291">
        <f t="shared" ca="1" si="2"/>
        <v>0</v>
      </c>
      <c r="AM23" s="291">
        <f t="shared" ca="1" si="2"/>
        <v>0</v>
      </c>
      <c r="AN23" s="291">
        <f t="shared" ca="1" si="2"/>
        <v>0</v>
      </c>
      <c r="AO23" s="291">
        <f t="shared" ca="1" si="2"/>
        <v>0</v>
      </c>
      <c r="AP23" s="291">
        <f t="shared" ca="1" si="2"/>
        <v>0</v>
      </c>
      <c r="AQ23" s="291">
        <f t="shared" ca="1" si="2"/>
        <v>0</v>
      </c>
      <c r="AR23" s="291">
        <f t="shared" ca="1" si="2"/>
        <v>0</v>
      </c>
    </row>
    <row r="24" spans="4:44" x14ac:dyDescent="0.35">
      <c r="D24" s="58">
        <v>5</v>
      </c>
      <c r="E24" s="291">
        <f t="shared" ca="1" si="3"/>
        <v>0</v>
      </c>
      <c r="F24" s="291">
        <f t="shared" ca="1" si="3"/>
        <v>0</v>
      </c>
      <c r="G24" s="291">
        <f t="shared" ca="1" si="3"/>
        <v>0</v>
      </c>
      <c r="H24" s="291">
        <f t="shared" ca="1" si="3"/>
        <v>0</v>
      </c>
      <c r="I24" s="291">
        <f t="shared" ca="1" si="3"/>
        <v>0</v>
      </c>
      <c r="J24" s="291">
        <f t="shared" ca="1" si="3"/>
        <v>0</v>
      </c>
      <c r="K24" s="291">
        <f t="shared" ca="1" si="3"/>
        <v>0</v>
      </c>
      <c r="L24" s="291">
        <f t="shared" ca="1" si="3"/>
        <v>0</v>
      </c>
      <c r="M24" s="291">
        <f t="shared" ca="1" si="3"/>
        <v>0</v>
      </c>
      <c r="N24" s="291">
        <f t="shared" ca="1" si="3"/>
        <v>0</v>
      </c>
      <c r="O24" s="291">
        <f t="shared" ca="1" si="3"/>
        <v>0</v>
      </c>
      <c r="P24" s="291">
        <f t="shared" ca="1" si="3"/>
        <v>0</v>
      </c>
      <c r="Q24" s="291">
        <f t="shared" ca="1" si="3"/>
        <v>0</v>
      </c>
      <c r="R24" s="291">
        <f t="shared" ca="1" si="3"/>
        <v>0</v>
      </c>
      <c r="S24" s="291">
        <f t="shared" ca="1" si="3"/>
        <v>0</v>
      </c>
      <c r="T24" s="291">
        <f t="shared" ca="1" si="3"/>
        <v>0</v>
      </c>
      <c r="U24" s="291">
        <f t="shared" ca="1" si="4"/>
        <v>0</v>
      </c>
      <c r="V24" s="291">
        <f t="shared" ca="1" si="2"/>
        <v>0</v>
      </c>
      <c r="W24" s="291">
        <f t="shared" ca="1" si="2"/>
        <v>0</v>
      </c>
      <c r="X24" s="291">
        <f t="shared" ca="1" si="2"/>
        <v>0</v>
      </c>
      <c r="Y24" s="291">
        <f t="shared" ca="1" si="2"/>
        <v>0</v>
      </c>
      <c r="Z24" s="291">
        <f t="shared" ca="1" si="2"/>
        <v>0</v>
      </c>
      <c r="AA24" s="291">
        <f t="shared" ca="1" si="2"/>
        <v>0</v>
      </c>
      <c r="AB24" s="291">
        <f t="shared" ca="1" si="2"/>
        <v>0</v>
      </c>
      <c r="AC24" s="291">
        <f t="shared" ca="1" si="2"/>
        <v>0</v>
      </c>
      <c r="AD24" s="291">
        <f t="shared" ca="1" si="2"/>
        <v>0</v>
      </c>
      <c r="AE24" s="291">
        <f t="shared" ca="1" si="2"/>
        <v>0</v>
      </c>
      <c r="AF24" s="291">
        <f t="shared" ca="1" si="2"/>
        <v>0</v>
      </c>
      <c r="AG24" s="291">
        <f t="shared" ca="1" si="2"/>
        <v>0</v>
      </c>
      <c r="AH24" s="291">
        <f t="shared" ca="1" si="2"/>
        <v>0</v>
      </c>
      <c r="AI24" s="291">
        <f t="shared" ca="1" si="2"/>
        <v>0</v>
      </c>
      <c r="AJ24" s="291">
        <f t="shared" ca="1" si="2"/>
        <v>0</v>
      </c>
      <c r="AK24" s="291">
        <f t="shared" ca="1" si="2"/>
        <v>0</v>
      </c>
      <c r="AL24" s="291">
        <f t="shared" ca="1" si="2"/>
        <v>0</v>
      </c>
      <c r="AM24" s="291">
        <f t="shared" ca="1" si="2"/>
        <v>0</v>
      </c>
      <c r="AN24" s="291">
        <f t="shared" ca="1" si="2"/>
        <v>0</v>
      </c>
      <c r="AO24" s="291">
        <f t="shared" ca="1" si="2"/>
        <v>0</v>
      </c>
      <c r="AP24" s="291">
        <f t="shared" ca="1" si="2"/>
        <v>0</v>
      </c>
      <c r="AQ24" s="291">
        <f t="shared" ca="1" si="2"/>
        <v>0</v>
      </c>
      <c r="AR24" s="291">
        <f t="shared" ca="1" si="2"/>
        <v>0</v>
      </c>
    </row>
    <row r="25" spans="4:44" x14ac:dyDescent="0.35">
      <c r="D25" s="58">
        <v>6</v>
      </c>
      <c r="E25" s="291">
        <f t="shared" ca="1" si="3"/>
        <v>0</v>
      </c>
      <c r="F25" s="291">
        <f t="shared" ca="1" si="3"/>
        <v>0</v>
      </c>
      <c r="G25" s="291">
        <f t="shared" ca="1" si="3"/>
        <v>0</v>
      </c>
      <c r="H25" s="291">
        <f t="shared" ca="1" si="3"/>
        <v>0</v>
      </c>
      <c r="I25" s="291">
        <f t="shared" ca="1" si="3"/>
        <v>0</v>
      </c>
      <c r="J25" s="291">
        <f t="shared" ca="1" si="3"/>
        <v>0</v>
      </c>
      <c r="K25" s="291">
        <f t="shared" ca="1" si="3"/>
        <v>0</v>
      </c>
      <c r="L25" s="291">
        <f t="shared" ca="1" si="3"/>
        <v>0</v>
      </c>
      <c r="M25" s="291">
        <f t="shared" ca="1" si="3"/>
        <v>0</v>
      </c>
      <c r="N25" s="291">
        <f t="shared" ca="1" si="3"/>
        <v>0</v>
      </c>
      <c r="O25" s="291">
        <f t="shared" ca="1" si="3"/>
        <v>0</v>
      </c>
      <c r="P25" s="291">
        <f t="shared" ca="1" si="3"/>
        <v>0</v>
      </c>
      <c r="Q25" s="291">
        <f t="shared" ca="1" si="3"/>
        <v>0</v>
      </c>
      <c r="R25" s="291">
        <f t="shared" ca="1" si="3"/>
        <v>0</v>
      </c>
      <c r="S25" s="291">
        <f t="shared" ca="1" si="3"/>
        <v>0</v>
      </c>
      <c r="T25" s="291">
        <f t="shared" ca="1" si="3"/>
        <v>0</v>
      </c>
      <c r="U25" s="291">
        <f t="shared" ca="1" si="4"/>
        <v>0</v>
      </c>
      <c r="V25" s="291">
        <f t="shared" ca="1" si="2"/>
        <v>0</v>
      </c>
      <c r="W25" s="291">
        <f t="shared" ca="1" si="2"/>
        <v>0</v>
      </c>
      <c r="X25" s="291">
        <f t="shared" ca="1" si="2"/>
        <v>0</v>
      </c>
      <c r="Y25" s="291">
        <f t="shared" ca="1" si="2"/>
        <v>0</v>
      </c>
      <c r="Z25" s="291">
        <f t="shared" ca="1" si="2"/>
        <v>0</v>
      </c>
      <c r="AA25" s="291">
        <f t="shared" ca="1" si="2"/>
        <v>0</v>
      </c>
      <c r="AB25" s="291">
        <f t="shared" ca="1" si="2"/>
        <v>0</v>
      </c>
      <c r="AC25" s="291">
        <f t="shared" ca="1" si="2"/>
        <v>0</v>
      </c>
      <c r="AD25" s="291">
        <f t="shared" ca="1" si="2"/>
        <v>0</v>
      </c>
      <c r="AE25" s="291">
        <f t="shared" ca="1" si="2"/>
        <v>0</v>
      </c>
      <c r="AF25" s="291">
        <f t="shared" ca="1" si="2"/>
        <v>0</v>
      </c>
      <c r="AG25" s="291">
        <f t="shared" ca="1" si="2"/>
        <v>0</v>
      </c>
      <c r="AH25" s="291">
        <f t="shared" ca="1" si="2"/>
        <v>0</v>
      </c>
      <c r="AI25" s="291">
        <f t="shared" ca="1" si="2"/>
        <v>0</v>
      </c>
      <c r="AJ25" s="291">
        <f t="shared" ca="1" si="2"/>
        <v>0</v>
      </c>
      <c r="AK25" s="291">
        <f t="shared" ca="1" si="2"/>
        <v>0</v>
      </c>
      <c r="AL25" s="291">
        <f t="shared" ca="1" si="2"/>
        <v>0</v>
      </c>
      <c r="AM25" s="291">
        <f t="shared" ca="1" si="2"/>
        <v>0</v>
      </c>
      <c r="AN25" s="291">
        <f t="shared" ca="1" si="2"/>
        <v>0</v>
      </c>
      <c r="AO25" s="291">
        <f t="shared" ca="1" si="2"/>
        <v>0</v>
      </c>
      <c r="AP25" s="291">
        <f t="shared" ca="1" si="2"/>
        <v>0</v>
      </c>
      <c r="AQ25" s="291">
        <f t="shared" ca="1" si="2"/>
        <v>0</v>
      </c>
      <c r="AR25" s="291">
        <f t="shared" ca="1" si="2"/>
        <v>0</v>
      </c>
    </row>
    <row r="26" spans="4:44" x14ac:dyDescent="0.35">
      <c r="D26" s="58">
        <v>7</v>
      </c>
      <c r="E26" s="291">
        <f t="shared" ca="1" si="3"/>
        <v>0</v>
      </c>
      <c r="F26" s="291">
        <f t="shared" ca="1" si="3"/>
        <v>0</v>
      </c>
      <c r="G26" s="291">
        <f t="shared" ca="1" si="3"/>
        <v>0</v>
      </c>
      <c r="H26" s="291">
        <f t="shared" ca="1" si="3"/>
        <v>0</v>
      </c>
      <c r="I26" s="291">
        <f t="shared" ca="1" si="3"/>
        <v>0</v>
      </c>
      <c r="J26" s="291">
        <f t="shared" ca="1" si="3"/>
        <v>0</v>
      </c>
      <c r="K26" s="291">
        <f t="shared" ca="1" si="3"/>
        <v>0</v>
      </c>
      <c r="L26" s="291">
        <f t="shared" ca="1" si="3"/>
        <v>0</v>
      </c>
      <c r="M26" s="291">
        <f t="shared" ca="1" si="3"/>
        <v>0</v>
      </c>
      <c r="N26" s="291">
        <f t="shared" ca="1" si="3"/>
        <v>0</v>
      </c>
      <c r="O26" s="291">
        <f t="shared" ca="1" si="3"/>
        <v>0</v>
      </c>
      <c r="P26" s="291">
        <f t="shared" ca="1" si="3"/>
        <v>0</v>
      </c>
      <c r="Q26" s="291">
        <f t="shared" ca="1" si="3"/>
        <v>0</v>
      </c>
      <c r="R26" s="291">
        <f t="shared" ca="1" si="3"/>
        <v>0</v>
      </c>
      <c r="S26" s="291">
        <f t="shared" ca="1" si="3"/>
        <v>0</v>
      </c>
      <c r="T26" s="291">
        <f t="shared" ca="1" si="3"/>
        <v>0</v>
      </c>
      <c r="U26" s="291">
        <f t="shared" ca="1" si="4"/>
        <v>0</v>
      </c>
      <c r="V26" s="291">
        <f t="shared" ca="1" si="2"/>
        <v>0</v>
      </c>
      <c r="W26" s="291">
        <f t="shared" ca="1" si="2"/>
        <v>0</v>
      </c>
      <c r="X26" s="291">
        <f t="shared" ca="1" si="2"/>
        <v>0</v>
      </c>
      <c r="Y26" s="291">
        <f t="shared" ca="1" si="2"/>
        <v>0</v>
      </c>
      <c r="Z26" s="291">
        <f t="shared" ca="1" si="2"/>
        <v>0</v>
      </c>
      <c r="AA26" s="291">
        <f t="shared" ca="1" si="2"/>
        <v>0</v>
      </c>
      <c r="AB26" s="291">
        <f t="shared" ca="1" si="2"/>
        <v>0</v>
      </c>
      <c r="AC26" s="291">
        <f t="shared" ca="1" si="2"/>
        <v>0</v>
      </c>
      <c r="AD26" s="291">
        <f t="shared" ca="1" si="2"/>
        <v>0</v>
      </c>
      <c r="AE26" s="291">
        <f t="shared" ca="1" si="2"/>
        <v>0</v>
      </c>
      <c r="AF26" s="291">
        <f t="shared" ca="1" si="2"/>
        <v>0</v>
      </c>
      <c r="AG26" s="291">
        <f t="shared" ca="1" si="2"/>
        <v>0</v>
      </c>
      <c r="AH26" s="291">
        <f t="shared" ca="1" si="2"/>
        <v>0</v>
      </c>
      <c r="AI26" s="291">
        <f t="shared" ca="1" si="2"/>
        <v>0</v>
      </c>
      <c r="AJ26" s="291">
        <f t="shared" ca="1" si="2"/>
        <v>0</v>
      </c>
      <c r="AK26" s="291">
        <f t="shared" ca="1" si="2"/>
        <v>0</v>
      </c>
      <c r="AL26" s="291">
        <f t="shared" ca="1" si="2"/>
        <v>0</v>
      </c>
      <c r="AM26" s="291">
        <f t="shared" ca="1" si="2"/>
        <v>0</v>
      </c>
      <c r="AN26" s="291">
        <f t="shared" ca="1" si="2"/>
        <v>0</v>
      </c>
      <c r="AO26" s="291">
        <f t="shared" ca="1" si="2"/>
        <v>0</v>
      </c>
      <c r="AP26" s="291">
        <f t="shared" ca="1" si="2"/>
        <v>0</v>
      </c>
      <c r="AQ26" s="291">
        <f t="shared" ca="1" si="2"/>
        <v>0</v>
      </c>
      <c r="AR26" s="291">
        <f t="shared" ca="1" si="2"/>
        <v>0</v>
      </c>
    </row>
    <row r="27" spans="4:44" x14ac:dyDescent="0.35">
      <c r="D27" s="58">
        <v>8</v>
      </c>
      <c r="E27" s="291">
        <f t="shared" ca="1" si="3"/>
        <v>0</v>
      </c>
      <c r="F27" s="291">
        <f t="shared" ca="1" si="3"/>
        <v>0</v>
      </c>
      <c r="G27" s="291">
        <f t="shared" ca="1" si="3"/>
        <v>0</v>
      </c>
      <c r="H27" s="291">
        <f t="shared" ca="1" si="3"/>
        <v>0</v>
      </c>
      <c r="I27" s="291">
        <f t="shared" ca="1" si="3"/>
        <v>0</v>
      </c>
      <c r="J27" s="291">
        <f t="shared" ca="1" si="3"/>
        <v>0</v>
      </c>
      <c r="K27" s="291">
        <f t="shared" ca="1" si="3"/>
        <v>0</v>
      </c>
      <c r="L27" s="291">
        <f t="shared" ca="1" si="3"/>
        <v>0</v>
      </c>
      <c r="M27" s="291">
        <f t="shared" ca="1" si="3"/>
        <v>0</v>
      </c>
      <c r="N27" s="291">
        <f t="shared" ca="1" si="3"/>
        <v>0</v>
      </c>
      <c r="O27" s="291">
        <f t="shared" ca="1" si="3"/>
        <v>0</v>
      </c>
      <c r="P27" s="291">
        <f t="shared" ca="1" si="3"/>
        <v>0</v>
      </c>
      <c r="Q27" s="291">
        <f t="shared" ca="1" si="3"/>
        <v>0</v>
      </c>
      <c r="R27" s="291">
        <f t="shared" ca="1" si="3"/>
        <v>0</v>
      </c>
      <c r="S27" s="291">
        <f t="shared" ca="1" si="3"/>
        <v>0</v>
      </c>
      <c r="T27" s="291">
        <f t="shared" ca="1" si="3"/>
        <v>0</v>
      </c>
      <c r="U27" s="291">
        <f t="shared" ca="1" si="4"/>
        <v>0</v>
      </c>
      <c r="V27" s="291">
        <f t="shared" ca="1" si="2"/>
        <v>0</v>
      </c>
      <c r="W27" s="291">
        <f t="shared" ca="1" si="2"/>
        <v>0</v>
      </c>
      <c r="X27" s="291">
        <f t="shared" ca="1" si="2"/>
        <v>0</v>
      </c>
      <c r="Y27" s="291">
        <f t="shared" ca="1" si="2"/>
        <v>0</v>
      </c>
      <c r="Z27" s="291">
        <f t="shared" ca="1" si="2"/>
        <v>0</v>
      </c>
      <c r="AA27" s="291">
        <f t="shared" ca="1" si="2"/>
        <v>0</v>
      </c>
      <c r="AB27" s="291">
        <f t="shared" ca="1" si="2"/>
        <v>0</v>
      </c>
      <c r="AC27" s="291">
        <f t="shared" ca="1" si="2"/>
        <v>0</v>
      </c>
      <c r="AD27" s="291">
        <f t="shared" ca="1" si="2"/>
        <v>0</v>
      </c>
      <c r="AE27" s="291">
        <f t="shared" ca="1" si="2"/>
        <v>0</v>
      </c>
      <c r="AF27" s="291">
        <f t="shared" ca="1" si="2"/>
        <v>0</v>
      </c>
      <c r="AG27" s="291">
        <f t="shared" ca="1" si="2"/>
        <v>0</v>
      </c>
      <c r="AH27" s="291">
        <f t="shared" ca="1" si="2"/>
        <v>0</v>
      </c>
      <c r="AI27" s="291">
        <f t="shared" ca="1" si="2"/>
        <v>0</v>
      </c>
      <c r="AJ27" s="291">
        <f t="shared" ca="1" si="2"/>
        <v>0</v>
      </c>
      <c r="AK27" s="291">
        <f t="shared" ca="1" si="2"/>
        <v>0</v>
      </c>
      <c r="AL27" s="291">
        <f t="shared" ca="1" si="2"/>
        <v>0</v>
      </c>
      <c r="AM27" s="291">
        <f t="shared" ca="1" si="2"/>
        <v>0</v>
      </c>
      <c r="AN27" s="291">
        <f t="shared" ca="1" si="2"/>
        <v>0</v>
      </c>
      <c r="AO27" s="291">
        <f t="shared" ca="1" si="2"/>
        <v>0</v>
      </c>
      <c r="AP27" s="291">
        <f t="shared" ca="1" si="2"/>
        <v>0</v>
      </c>
      <c r="AQ27" s="291">
        <f t="shared" ca="1" si="2"/>
        <v>0</v>
      </c>
      <c r="AR27" s="291">
        <f t="shared" ca="1" si="2"/>
        <v>0</v>
      </c>
    </row>
    <row r="28" spans="4:44" x14ac:dyDescent="0.35">
      <c r="D28" s="58">
        <v>9</v>
      </c>
      <c r="E28" s="291">
        <f t="shared" ca="1" si="3"/>
        <v>0</v>
      </c>
      <c r="F28" s="291">
        <f t="shared" ca="1" si="3"/>
        <v>0</v>
      </c>
      <c r="G28" s="291">
        <f t="shared" ca="1" si="3"/>
        <v>0</v>
      </c>
      <c r="H28" s="291">
        <f t="shared" ca="1" si="3"/>
        <v>0</v>
      </c>
      <c r="I28" s="291">
        <f t="shared" ca="1" si="3"/>
        <v>0</v>
      </c>
      <c r="J28" s="291">
        <f t="shared" ca="1" si="3"/>
        <v>0</v>
      </c>
      <c r="K28" s="291">
        <f t="shared" ca="1" si="3"/>
        <v>0</v>
      </c>
      <c r="L28" s="291">
        <f t="shared" ca="1" si="3"/>
        <v>0</v>
      </c>
      <c r="M28" s="291">
        <f t="shared" ca="1" si="3"/>
        <v>0</v>
      </c>
      <c r="N28" s="291">
        <f t="shared" ca="1" si="3"/>
        <v>0</v>
      </c>
      <c r="O28" s="291">
        <f t="shared" ca="1" si="3"/>
        <v>0</v>
      </c>
      <c r="P28" s="291">
        <f t="shared" ca="1" si="3"/>
        <v>0</v>
      </c>
      <c r="Q28" s="291">
        <f t="shared" ca="1" si="3"/>
        <v>0</v>
      </c>
      <c r="R28" s="291">
        <f t="shared" ca="1" si="3"/>
        <v>0</v>
      </c>
      <c r="S28" s="291">
        <f t="shared" ca="1" si="3"/>
        <v>0</v>
      </c>
      <c r="T28" s="291">
        <f t="shared" ca="1" si="3"/>
        <v>0</v>
      </c>
      <c r="U28" s="291">
        <f t="shared" ca="1" si="4"/>
        <v>0</v>
      </c>
      <c r="V28" s="291">
        <f t="shared" ca="1" si="2"/>
        <v>0</v>
      </c>
      <c r="W28" s="291">
        <f t="shared" ca="1" si="2"/>
        <v>0</v>
      </c>
      <c r="X28" s="291">
        <f t="shared" ca="1" si="2"/>
        <v>0</v>
      </c>
      <c r="Y28" s="291">
        <f t="shared" ca="1" si="2"/>
        <v>0</v>
      </c>
      <c r="Z28" s="291">
        <f t="shared" ca="1" si="2"/>
        <v>0</v>
      </c>
      <c r="AA28" s="291">
        <f t="shared" ca="1" si="2"/>
        <v>0</v>
      </c>
      <c r="AB28" s="291">
        <f t="shared" ca="1" si="2"/>
        <v>0</v>
      </c>
      <c r="AC28" s="291">
        <f t="shared" ca="1" si="2"/>
        <v>0</v>
      </c>
      <c r="AD28" s="291">
        <f t="shared" ca="1" si="2"/>
        <v>0</v>
      </c>
      <c r="AE28" s="291">
        <f t="shared" ca="1" si="2"/>
        <v>0</v>
      </c>
      <c r="AF28" s="291">
        <f t="shared" ca="1" si="2"/>
        <v>0</v>
      </c>
      <c r="AG28" s="291">
        <f t="shared" ca="1" si="2"/>
        <v>0</v>
      </c>
      <c r="AH28" s="291">
        <f t="shared" ca="1" si="2"/>
        <v>0</v>
      </c>
      <c r="AI28" s="291">
        <f t="shared" ca="1" si="2"/>
        <v>0</v>
      </c>
      <c r="AJ28" s="291">
        <f t="shared" ca="1" si="2"/>
        <v>0</v>
      </c>
      <c r="AK28" s="291">
        <f t="shared" ca="1" si="2"/>
        <v>0</v>
      </c>
      <c r="AL28" s="291">
        <f t="shared" ca="1" si="2"/>
        <v>0</v>
      </c>
      <c r="AM28" s="291">
        <f t="shared" ca="1" si="2"/>
        <v>0</v>
      </c>
      <c r="AN28" s="291">
        <f t="shared" ca="1" si="2"/>
        <v>0</v>
      </c>
      <c r="AO28" s="291">
        <f t="shared" ca="1" si="2"/>
        <v>0</v>
      </c>
      <c r="AP28" s="291">
        <f t="shared" ca="1" si="2"/>
        <v>0</v>
      </c>
      <c r="AQ28" s="291">
        <f t="shared" ca="1" si="2"/>
        <v>0</v>
      </c>
      <c r="AR28" s="291">
        <f t="shared" ca="1" si="2"/>
        <v>0</v>
      </c>
    </row>
    <row r="29" spans="4:44" x14ac:dyDescent="0.35">
      <c r="D29" s="58">
        <v>10</v>
      </c>
      <c r="E29" s="291">
        <f t="shared" ca="1" si="3"/>
        <v>0</v>
      </c>
      <c r="F29" s="291">
        <f t="shared" ca="1" si="3"/>
        <v>0</v>
      </c>
      <c r="G29" s="291">
        <f t="shared" ca="1" si="3"/>
        <v>0</v>
      </c>
      <c r="H29" s="291">
        <f t="shared" ca="1" si="3"/>
        <v>0</v>
      </c>
      <c r="I29" s="291">
        <f t="shared" ca="1" si="3"/>
        <v>0</v>
      </c>
      <c r="J29" s="291">
        <f t="shared" ca="1" si="3"/>
        <v>0</v>
      </c>
      <c r="K29" s="291">
        <f t="shared" ca="1" si="3"/>
        <v>0</v>
      </c>
      <c r="L29" s="291">
        <f t="shared" ca="1" si="3"/>
        <v>0</v>
      </c>
      <c r="M29" s="291">
        <f t="shared" ca="1" si="3"/>
        <v>0</v>
      </c>
      <c r="N29" s="291">
        <f t="shared" ca="1" si="3"/>
        <v>0</v>
      </c>
      <c r="O29" s="291">
        <f t="shared" ca="1" si="3"/>
        <v>0</v>
      </c>
      <c r="P29" s="291">
        <f t="shared" ca="1" si="3"/>
        <v>0</v>
      </c>
      <c r="Q29" s="291">
        <f t="shared" ca="1" si="3"/>
        <v>0</v>
      </c>
      <c r="R29" s="291">
        <f t="shared" ca="1" si="3"/>
        <v>0</v>
      </c>
      <c r="S29" s="291">
        <f t="shared" ca="1" si="3"/>
        <v>0</v>
      </c>
      <c r="T29" s="291">
        <f t="shared" ca="1" si="3"/>
        <v>0</v>
      </c>
      <c r="U29" s="291">
        <f t="shared" ca="1" si="4"/>
        <v>0</v>
      </c>
      <c r="V29" s="291">
        <f t="shared" ca="1" si="2"/>
        <v>0</v>
      </c>
      <c r="W29" s="291">
        <f t="shared" ca="1" si="2"/>
        <v>0</v>
      </c>
      <c r="X29" s="291">
        <f t="shared" ca="1" si="2"/>
        <v>0</v>
      </c>
      <c r="Y29" s="291">
        <f t="shared" ca="1" si="2"/>
        <v>0</v>
      </c>
      <c r="Z29" s="291">
        <f t="shared" ca="1" si="2"/>
        <v>0</v>
      </c>
      <c r="AA29" s="291">
        <f t="shared" ca="1" si="2"/>
        <v>0</v>
      </c>
      <c r="AB29" s="291">
        <f t="shared" ca="1" si="2"/>
        <v>0</v>
      </c>
      <c r="AC29" s="291">
        <f t="shared" ca="1" si="2"/>
        <v>0</v>
      </c>
      <c r="AD29" s="291">
        <f t="shared" ca="1" si="2"/>
        <v>0</v>
      </c>
      <c r="AE29" s="291">
        <f t="shared" ca="1" si="2"/>
        <v>0</v>
      </c>
      <c r="AF29" s="291">
        <f t="shared" ca="1" si="2"/>
        <v>0</v>
      </c>
      <c r="AG29" s="291">
        <f t="shared" ca="1" si="2"/>
        <v>0</v>
      </c>
      <c r="AH29" s="291">
        <f t="shared" ca="1" si="2"/>
        <v>0</v>
      </c>
      <c r="AI29" s="291">
        <f t="shared" ca="1" si="2"/>
        <v>0</v>
      </c>
      <c r="AJ29" s="291">
        <f t="shared" ca="1" si="2"/>
        <v>0</v>
      </c>
      <c r="AK29" s="291">
        <f t="shared" ca="1" si="2"/>
        <v>0</v>
      </c>
      <c r="AL29" s="291">
        <f t="shared" ca="1" si="2"/>
        <v>0</v>
      </c>
      <c r="AM29" s="291">
        <f t="shared" ca="1" si="2"/>
        <v>0</v>
      </c>
      <c r="AN29" s="291">
        <f t="shared" ca="1" si="2"/>
        <v>0</v>
      </c>
      <c r="AO29" s="291">
        <f t="shared" ca="1" si="2"/>
        <v>0</v>
      </c>
      <c r="AP29" s="291">
        <f t="shared" ca="1" si="2"/>
        <v>0</v>
      </c>
      <c r="AQ29" s="291">
        <f t="shared" ca="1" si="2"/>
        <v>0</v>
      </c>
      <c r="AR29" s="291">
        <f t="shared" ca="1" si="2"/>
        <v>0</v>
      </c>
    </row>
    <row r="30" spans="4:44" x14ac:dyDescent="0.35">
      <c r="D30" s="58">
        <v>11</v>
      </c>
      <c r="E30" s="291">
        <f t="shared" ca="1" si="3"/>
        <v>0</v>
      </c>
      <c r="F30" s="291">
        <f t="shared" ca="1" si="3"/>
        <v>0</v>
      </c>
      <c r="G30" s="291">
        <f t="shared" ca="1" si="3"/>
        <v>0</v>
      </c>
      <c r="H30" s="291">
        <f t="shared" ca="1" si="3"/>
        <v>0</v>
      </c>
      <c r="I30" s="291">
        <f t="shared" ca="1" si="3"/>
        <v>0</v>
      </c>
      <c r="J30" s="291">
        <f t="shared" ca="1" si="3"/>
        <v>0</v>
      </c>
      <c r="K30" s="291">
        <f t="shared" ca="1" si="3"/>
        <v>0</v>
      </c>
      <c r="L30" s="291">
        <f t="shared" ca="1" si="3"/>
        <v>0</v>
      </c>
      <c r="M30" s="291">
        <f t="shared" ca="1" si="3"/>
        <v>0</v>
      </c>
      <c r="N30" s="291">
        <f t="shared" ca="1" si="3"/>
        <v>0</v>
      </c>
      <c r="O30" s="291">
        <f t="shared" ca="1" si="3"/>
        <v>0</v>
      </c>
      <c r="P30" s="291">
        <f t="shared" ca="1" si="3"/>
        <v>0</v>
      </c>
      <c r="Q30" s="291">
        <f t="shared" ca="1" si="3"/>
        <v>0</v>
      </c>
      <c r="R30" s="291">
        <f t="shared" ca="1" si="3"/>
        <v>0</v>
      </c>
      <c r="S30" s="291">
        <f t="shared" ca="1" si="3"/>
        <v>0</v>
      </c>
      <c r="T30" s="291">
        <f t="shared" ca="1" si="3"/>
        <v>0</v>
      </c>
      <c r="U30" s="291">
        <f t="shared" ca="1" si="4"/>
        <v>0</v>
      </c>
      <c r="V30" s="291">
        <f t="shared" ca="1" si="2"/>
        <v>0</v>
      </c>
      <c r="W30" s="291">
        <f t="shared" ca="1" si="2"/>
        <v>0</v>
      </c>
      <c r="X30" s="291">
        <f t="shared" ca="1" si="2"/>
        <v>0</v>
      </c>
      <c r="Y30" s="291">
        <f t="shared" ca="1" si="2"/>
        <v>0</v>
      </c>
      <c r="Z30" s="291">
        <f t="shared" ca="1" si="2"/>
        <v>0</v>
      </c>
      <c r="AA30" s="291">
        <f t="shared" ca="1" si="2"/>
        <v>0</v>
      </c>
      <c r="AB30" s="291">
        <f t="shared" ca="1" si="2"/>
        <v>0</v>
      </c>
      <c r="AC30" s="291">
        <f t="shared" ca="1" si="2"/>
        <v>0</v>
      </c>
      <c r="AD30" s="291">
        <f t="shared" ca="1" si="2"/>
        <v>0</v>
      </c>
      <c r="AE30" s="291">
        <f t="shared" ca="1" si="2"/>
        <v>0</v>
      </c>
      <c r="AF30" s="291">
        <f t="shared" ca="1" si="2"/>
        <v>0</v>
      </c>
      <c r="AG30" s="291">
        <f t="shared" ca="1" si="2"/>
        <v>0</v>
      </c>
      <c r="AH30" s="291">
        <f t="shared" ca="1" si="2"/>
        <v>0</v>
      </c>
      <c r="AI30" s="291">
        <f t="shared" ca="1" si="2"/>
        <v>0</v>
      </c>
      <c r="AJ30" s="291">
        <f t="shared" ca="1" si="2"/>
        <v>0</v>
      </c>
      <c r="AK30" s="291">
        <f t="shared" ca="1" si="2"/>
        <v>0</v>
      </c>
      <c r="AL30" s="291">
        <f t="shared" ca="1" si="2"/>
        <v>0</v>
      </c>
      <c r="AM30" s="291">
        <f t="shared" ca="1" si="2"/>
        <v>0</v>
      </c>
      <c r="AN30" s="291">
        <f t="shared" ca="1" si="2"/>
        <v>0</v>
      </c>
      <c r="AO30" s="291">
        <f t="shared" ca="1" si="2"/>
        <v>0</v>
      </c>
      <c r="AP30" s="291">
        <f t="shared" ca="1" si="2"/>
        <v>0</v>
      </c>
      <c r="AQ30" s="291">
        <f t="shared" ca="1" si="2"/>
        <v>0</v>
      </c>
      <c r="AR30" s="291">
        <f t="shared" ca="1" si="2"/>
        <v>0</v>
      </c>
    </row>
    <row r="31" spans="4:44" x14ac:dyDescent="0.35">
      <c r="D31" s="58">
        <v>12</v>
      </c>
      <c r="E31" s="291">
        <f t="shared" ca="1" si="3"/>
        <v>0</v>
      </c>
      <c r="F31" s="291">
        <f t="shared" ca="1" si="3"/>
        <v>0</v>
      </c>
      <c r="G31" s="291">
        <f t="shared" ca="1" si="3"/>
        <v>0</v>
      </c>
      <c r="H31" s="291">
        <f t="shared" ca="1" si="3"/>
        <v>0</v>
      </c>
      <c r="I31" s="291">
        <f t="shared" ca="1" si="3"/>
        <v>0</v>
      </c>
      <c r="J31" s="291">
        <f t="shared" ca="1" si="3"/>
        <v>0</v>
      </c>
      <c r="K31" s="291">
        <f t="shared" ca="1" si="3"/>
        <v>0</v>
      </c>
      <c r="L31" s="291">
        <f t="shared" ca="1" si="3"/>
        <v>0</v>
      </c>
      <c r="M31" s="291">
        <f t="shared" ca="1" si="3"/>
        <v>0</v>
      </c>
      <c r="N31" s="291">
        <f t="shared" ca="1" si="3"/>
        <v>0</v>
      </c>
      <c r="O31" s="291">
        <f t="shared" ca="1" si="3"/>
        <v>0</v>
      </c>
      <c r="P31" s="291">
        <f t="shared" ca="1" si="3"/>
        <v>0</v>
      </c>
      <c r="Q31" s="291">
        <f t="shared" ca="1" si="3"/>
        <v>0</v>
      </c>
      <c r="R31" s="291">
        <f t="shared" ca="1" si="3"/>
        <v>0</v>
      </c>
      <c r="S31" s="291">
        <f t="shared" ca="1" si="3"/>
        <v>0</v>
      </c>
      <c r="T31" s="291">
        <f t="shared" ca="1" si="3"/>
        <v>0</v>
      </c>
      <c r="U31" s="291">
        <f t="shared" ca="1" si="4"/>
        <v>0</v>
      </c>
      <c r="V31" s="291">
        <f t="shared" ca="1" si="2"/>
        <v>0</v>
      </c>
      <c r="W31" s="291">
        <f t="shared" ca="1" si="2"/>
        <v>0</v>
      </c>
      <c r="X31" s="291">
        <f t="shared" ref="X31:AR31" ca="1" si="5">IF(X$19&lt;$D31,0,IF(X$19=$D31,(OFFSET($D$8,0,OFFSET($D$19,$D31,0)))*$E$14/2,IF(AND(X$19&gt;$D31,(X$19-$D31+1)&lt;=$E$13),(OFFSET($D$8,0,OFFSET($D$19,$D31,0)))*$E$14,IF((X$19-$D31+1)=$E$13+1,(OFFSET($D$8,0,OFFSET($D$19,$D31,0)))*$E$14/2,IF(X$19&gt;($E$13+1),0,0)))))</f>
        <v>0</v>
      </c>
      <c r="Y31" s="291">
        <f t="shared" ca="1" si="5"/>
        <v>0</v>
      </c>
      <c r="Z31" s="291">
        <f t="shared" ca="1" si="5"/>
        <v>0</v>
      </c>
      <c r="AA31" s="291">
        <f t="shared" ca="1" si="5"/>
        <v>0</v>
      </c>
      <c r="AB31" s="291">
        <f t="shared" ca="1" si="5"/>
        <v>0</v>
      </c>
      <c r="AC31" s="291">
        <f t="shared" ca="1" si="5"/>
        <v>0</v>
      </c>
      <c r="AD31" s="291">
        <f t="shared" ca="1" si="5"/>
        <v>0</v>
      </c>
      <c r="AE31" s="291">
        <f t="shared" ca="1" si="5"/>
        <v>0</v>
      </c>
      <c r="AF31" s="291">
        <f t="shared" ca="1" si="5"/>
        <v>0</v>
      </c>
      <c r="AG31" s="291">
        <f t="shared" ca="1" si="5"/>
        <v>0</v>
      </c>
      <c r="AH31" s="291">
        <f t="shared" ca="1" si="5"/>
        <v>0</v>
      </c>
      <c r="AI31" s="291">
        <f t="shared" ca="1" si="5"/>
        <v>0</v>
      </c>
      <c r="AJ31" s="291">
        <f t="shared" ca="1" si="5"/>
        <v>0</v>
      </c>
      <c r="AK31" s="291">
        <f t="shared" ca="1" si="5"/>
        <v>0</v>
      </c>
      <c r="AL31" s="291">
        <f t="shared" ca="1" si="5"/>
        <v>0</v>
      </c>
      <c r="AM31" s="291">
        <f t="shared" ca="1" si="5"/>
        <v>0</v>
      </c>
      <c r="AN31" s="291">
        <f t="shared" ca="1" si="5"/>
        <v>0</v>
      </c>
      <c r="AO31" s="291">
        <f t="shared" ca="1" si="5"/>
        <v>0</v>
      </c>
      <c r="AP31" s="291">
        <f t="shared" ca="1" si="5"/>
        <v>0</v>
      </c>
      <c r="AQ31" s="291">
        <f t="shared" ca="1" si="5"/>
        <v>0</v>
      </c>
      <c r="AR31" s="291">
        <f t="shared" ca="1" si="5"/>
        <v>0</v>
      </c>
    </row>
    <row r="32" spans="4:44" x14ac:dyDescent="0.35">
      <c r="D32" s="58">
        <v>13</v>
      </c>
      <c r="E32" s="291">
        <f t="shared" ca="1" si="3"/>
        <v>0</v>
      </c>
      <c r="F32" s="291">
        <f t="shared" ca="1" si="3"/>
        <v>0</v>
      </c>
      <c r="G32" s="291">
        <f t="shared" ca="1" si="3"/>
        <v>0</v>
      </c>
      <c r="H32" s="291">
        <f t="shared" ca="1" si="3"/>
        <v>0</v>
      </c>
      <c r="I32" s="291">
        <f t="shared" ca="1" si="3"/>
        <v>0</v>
      </c>
      <c r="J32" s="291">
        <f t="shared" ca="1" si="3"/>
        <v>0</v>
      </c>
      <c r="K32" s="291">
        <f t="shared" ca="1" si="3"/>
        <v>0</v>
      </c>
      <c r="L32" s="291">
        <f t="shared" ca="1" si="3"/>
        <v>0</v>
      </c>
      <c r="M32" s="291">
        <f t="shared" ca="1" si="3"/>
        <v>0</v>
      </c>
      <c r="N32" s="291">
        <f t="shared" ca="1" si="3"/>
        <v>0</v>
      </c>
      <c r="O32" s="291">
        <f t="shared" ca="1" si="3"/>
        <v>0</v>
      </c>
      <c r="P32" s="291">
        <f t="shared" ca="1" si="3"/>
        <v>0</v>
      </c>
      <c r="Q32" s="291">
        <f t="shared" ca="1" si="3"/>
        <v>0</v>
      </c>
      <c r="R32" s="291">
        <f t="shared" ca="1" si="3"/>
        <v>0</v>
      </c>
      <c r="S32" s="291">
        <f t="shared" ca="1" si="3"/>
        <v>0</v>
      </c>
      <c r="T32" s="291">
        <f t="shared" ca="1" si="3"/>
        <v>0</v>
      </c>
      <c r="U32" s="291">
        <f t="shared" ca="1" si="4"/>
        <v>0</v>
      </c>
      <c r="V32" s="291">
        <f t="shared" ref="V32:AR47" ca="1" si="6">IF(V$19&lt;$D32,0,IF(V$19=$D32,(OFFSET($D$8,0,OFFSET($D$19,$D32,0)))*$E$14/2,IF(AND(V$19&gt;$D32,(V$19-$D32+1)&lt;=$E$13),(OFFSET($D$8,0,OFFSET($D$19,$D32,0)))*$E$14,IF((V$19-$D32+1)=$E$13+1,(OFFSET($D$8,0,OFFSET($D$19,$D32,0)))*$E$14/2,IF(V$19&gt;($E$13+1),0,0)))))</f>
        <v>0</v>
      </c>
      <c r="W32" s="291">
        <f t="shared" ca="1" si="6"/>
        <v>0</v>
      </c>
      <c r="X32" s="291">
        <f t="shared" ca="1" si="6"/>
        <v>0</v>
      </c>
      <c r="Y32" s="291">
        <f t="shared" ca="1" si="6"/>
        <v>0</v>
      </c>
      <c r="Z32" s="291">
        <f t="shared" ca="1" si="6"/>
        <v>0</v>
      </c>
      <c r="AA32" s="291">
        <f t="shared" ca="1" si="6"/>
        <v>0</v>
      </c>
      <c r="AB32" s="291">
        <f t="shared" ca="1" si="6"/>
        <v>0</v>
      </c>
      <c r="AC32" s="291">
        <f t="shared" ca="1" si="6"/>
        <v>0</v>
      </c>
      <c r="AD32" s="291">
        <f t="shared" ca="1" si="6"/>
        <v>0</v>
      </c>
      <c r="AE32" s="291">
        <f t="shared" ca="1" si="6"/>
        <v>0</v>
      </c>
      <c r="AF32" s="291">
        <f t="shared" ca="1" si="6"/>
        <v>0</v>
      </c>
      <c r="AG32" s="291">
        <f t="shared" ca="1" si="6"/>
        <v>0</v>
      </c>
      <c r="AH32" s="291">
        <f t="shared" ca="1" si="6"/>
        <v>0</v>
      </c>
      <c r="AI32" s="291">
        <f t="shared" ca="1" si="6"/>
        <v>0</v>
      </c>
      <c r="AJ32" s="291">
        <f t="shared" ca="1" si="6"/>
        <v>0</v>
      </c>
      <c r="AK32" s="291">
        <f t="shared" ca="1" si="6"/>
        <v>0</v>
      </c>
      <c r="AL32" s="291">
        <f t="shared" ca="1" si="6"/>
        <v>0</v>
      </c>
      <c r="AM32" s="291">
        <f t="shared" ca="1" si="6"/>
        <v>0</v>
      </c>
      <c r="AN32" s="291">
        <f t="shared" ca="1" si="6"/>
        <v>0</v>
      </c>
      <c r="AO32" s="291">
        <f t="shared" ca="1" si="6"/>
        <v>0</v>
      </c>
      <c r="AP32" s="291">
        <f t="shared" ca="1" si="6"/>
        <v>0</v>
      </c>
      <c r="AQ32" s="291">
        <f t="shared" ca="1" si="6"/>
        <v>0</v>
      </c>
      <c r="AR32" s="291">
        <f t="shared" ca="1" si="6"/>
        <v>0</v>
      </c>
    </row>
    <row r="33" spans="4:44" x14ac:dyDescent="0.35">
      <c r="D33" s="58">
        <v>14</v>
      </c>
      <c r="E33" s="291">
        <f t="shared" ca="1" si="3"/>
        <v>0</v>
      </c>
      <c r="F33" s="291">
        <f t="shared" ca="1" si="3"/>
        <v>0</v>
      </c>
      <c r="G33" s="291">
        <f t="shared" ca="1" si="3"/>
        <v>0</v>
      </c>
      <c r="H33" s="291">
        <f t="shared" ca="1" si="3"/>
        <v>0</v>
      </c>
      <c r="I33" s="291">
        <f t="shared" ca="1" si="3"/>
        <v>0</v>
      </c>
      <c r="J33" s="291">
        <f t="shared" ca="1" si="3"/>
        <v>0</v>
      </c>
      <c r="K33" s="291">
        <f t="shared" ca="1" si="3"/>
        <v>0</v>
      </c>
      <c r="L33" s="291">
        <f t="shared" ca="1" si="3"/>
        <v>0</v>
      </c>
      <c r="M33" s="291">
        <f t="shared" ca="1" si="3"/>
        <v>0</v>
      </c>
      <c r="N33" s="291">
        <f t="shared" ca="1" si="3"/>
        <v>0</v>
      </c>
      <c r="O33" s="291">
        <f t="shared" ca="1" si="3"/>
        <v>0</v>
      </c>
      <c r="P33" s="291">
        <f t="shared" ca="1" si="3"/>
        <v>0</v>
      </c>
      <c r="Q33" s="291">
        <f t="shared" ca="1" si="3"/>
        <v>0</v>
      </c>
      <c r="R33" s="291">
        <f t="shared" ca="1" si="3"/>
        <v>0</v>
      </c>
      <c r="S33" s="291">
        <f t="shared" ca="1" si="3"/>
        <v>0</v>
      </c>
      <c r="T33" s="291">
        <f t="shared" ca="1" si="3"/>
        <v>0</v>
      </c>
      <c r="U33" s="291">
        <f t="shared" ca="1" si="4"/>
        <v>0</v>
      </c>
      <c r="V33" s="291">
        <f t="shared" ca="1" si="6"/>
        <v>0</v>
      </c>
      <c r="W33" s="291">
        <f t="shared" ca="1" si="6"/>
        <v>0</v>
      </c>
      <c r="X33" s="291">
        <f t="shared" ca="1" si="6"/>
        <v>0</v>
      </c>
      <c r="Y33" s="291">
        <f t="shared" ca="1" si="6"/>
        <v>0</v>
      </c>
      <c r="Z33" s="291">
        <f t="shared" ca="1" si="6"/>
        <v>0</v>
      </c>
      <c r="AA33" s="291">
        <f t="shared" ca="1" si="6"/>
        <v>0</v>
      </c>
      <c r="AB33" s="291">
        <f t="shared" ca="1" si="6"/>
        <v>0</v>
      </c>
      <c r="AC33" s="291">
        <f t="shared" ca="1" si="6"/>
        <v>0</v>
      </c>
      <c r="AD33" s="291">
        <f t="shared" ca="1" si="6"/>
        <v>0</v>
      </c>
      <c r="AE33" s="291">
        <f t="shared" ca="1" si="6"/>
        <v>0</v>
      </c>
      <c r="AF33" s="291">
        <f t="shared" ca="1" si="6"/>
        <v>0</v>
      </c>
      <c r="AG33" s="291">
        <f t="shared" ca="1" si="6"/>
        <v>0</v>
      </c>
      <c r="AH33" s="291">
        <f t="shared" ca="1" si="6"/>
        <v>0</v>
      </c>
      <c r="AI33" s="291">
        <f t="shared" ca="1" si="6"/>
        <v>0</v>
      </c>
      <c r="AJ33" s="291">
        <f t="shared" ca="1" si="6"/>
        <v>0</v>
      </c>
      <c r="AK33" s="291">
        <f t="shared" ca="1" si="6"/>
        <v>0</v>
      </c>
      <c r="AL33" s="291">
        <f t="shared" ca="1" si="6"/>
        <v>0</v>
      </c>
      <c r="AM33" s="291">
        <f t="shared" ca="1" si="6"/>
        <v>0</v>
      </c>
      <c r="AN33" s="291">
        <f t="shared" ca="1" si="6"/>
        <v>0</v>
      </c>
      <c r="AO33" s="291">
        <f t="shared" ca="1" si="6"/>
        <v>0</v>
      </c>
      <c r="AP33" s="291">
        <f t="shared" ca="1" si="6"/>
        <v>0</v>
      </c>
      <c r="AQ33" s="291">
        <f t="shared" ca="1" si="6"/>
        <v>0</v>
      </c>
      <c r="AR33" s="291">
        <f t="shared" ca="1" si="6"/>
        <v>0</v>
      </c>
    </row>
    <row r="34" spans="4:44" x14ac:dyDescent="0.35">
      <c r="D34" s="58">
        <v>15</v>
      </c>
      <c r="E34" s="291">
        <f t="shared" ca="1" si="3"/>
        <v>0</v>
      </c>
      <c r="F34" s="291">
        <f t="shared" ca="1" si="3"/>
        <v>0</v>
      </c>
      <c r="G34" s="291">
        <f t="shared" ca="1" si="3"/>
        <v>0</v>
      </c>
      <c r="H34" s="291">
        <f t="shared" ca="1" si="3"/>
        <v>0</v>
      </c>
      <c r="I34" s="291">
        <f t="shared" ca="1" si="3"/>
        <v>0</v>
      </c>
      <c r="J34" s="291">
        <f t="shared" ca="1" si="3"/>
        <v>0</v>
      </c>
      <c r="K34" s="291">
        <f t="shared" ca="1" si="3"/>
        <v>0</v>
      </c>
      <c r="L34" s="291">
        <f t="shared" ca="1" si="3"/>
        <v>0</v>
      </c>
      <c r="M34" s="291">
        <f t="shared" ca="1" si="3"/>
        <v>0</v>
      </c>
      <c r="N34" s="291">
        <f t="shared" ca="1" si="3"/>
        <v>0</v>
      </c>
      <c r="O34" s="291">
        <f t="shared" ca="1" si="3"/>
        <v>0</v>
      </c>
      <c r="P34" s="291">
        <f t="shared" ca="1" si="3"/>
        <v>0</v>
      </c>
      <c r="Q34" s="291">
        <f t="shared" ca="1" si="3"/>
        <v>0</v>
      </c>
      <c r="R34" s="291">
        <f t="shared" ca="1" si="3"/>
        <v>0</v>
      </c>
      <c r="S34" s="291">
        <f t="shared" ca="1" si="3"/>
        <v>0</v>
      </c>
      <c r="T34" s="291">
        <f t="shared" ca="1" si="3"/>
        <v>0</v>
      </c>
      <c r="U34" s="291">
        <f t="shared" ca="1" si="4"/>
        <v>0</v>
      </c>
      <c r="V34" s="291">
        <f t="shared" ca="1" si="6"/>
        <v>0</v>
      </c>
      <c r="W34" s="291">
        <f t="shared" ca="1" si="6"/>
        <v>0</v>
      </c>
      <c r="X34" s="291">
        <f t="shared" ca="1" si="6"/>
        <v>0</v>
      </c>
      <c r="Y34" s="291">
        <f t="shared" ca="1" si="6"/>
        <v>0</v>
      </c>
      <c r="Z34" s="291">
        <f t="shared" ca="1" si="6"/>
        <v>0</v>
      </c>
      <c r="AA34" s="291">
        <f t="shared" ca="1" si="6"/>
        <v>0</v>
      </c>
      <c r="AB34" s="291">
        <f t="shared" ca="1" si="6"/>
        <v>0</v>
      </c>
      <c r="AC34" s="291">
        <f t="shared" ca="1" si="6"/>
        <v>0</v>
      </c>
      <c r="AD34" s="291">
        <f t="shared" ca="1" si="6"/>
        <v>0</v>
      </c>
      <c r="AE34" s="291">
        <f t="shared" ca="1" si="6"/>
        <v>0</v>
      </c>
      <c r="AF34" s="291">
        <f t="shared" ca="1" si="6"/>
        <v>0</v>
      </c>
      <c r="AG34" s="291">
        <f t="shared" ca="1" si="6"/>
        <v>0</v>
      </c>
      <c r="AH34" s="291">
        <f t="shared" ca="1" si="6"/>
        <v>0</v>
      </c>
      <c r="AI34" s="291">
        <f t="shared" ca="1" si="6"/>
        <v>0</v>
      </c>
      <c r="AJ34" s="291">
        <f t="shared" ca="1" si="6"/>
        <v>0</v>
      </c>
      <c r="AK34" s="291">
        <f t="shared" ca="1" si="6"/>
        <v>0</v>
      </c>
      <c r="AL34" s="291">
        <f t="shared" ca="1" si="6"/>
        <v>0</v>
      </c>
      <c r="AM34" s="291">
        <f t="shared" ca="1" si="6"/>
        <v>0</v>
      </c>
      <c r="AN34" s="291">
        <f t="shared" ca="1" si="6"/>
        <v>0</v>
      </c>
      <c r="AO34" s="291">
        <f t="shared" ca="1" si="6"/>
        <v>0</v>
      </c>
      <c r="AP34" s="291">
        <f t="shared" ca="1" si="6"/>
        <v>0</v>
      </c>
      <c r="AQ34" s="291">
        <f t="shared" ca="1" si="6"/>
        <v>0</v>
      </c>
      <c r="AR34" s="291">
        <f t="shared" ca="1" si="6"/>
        <v>0</v>
      </c>
    </row>
    <row r="35" spans="4:44" x14ac:dyDescent="0.35">
      <c r="D35" s="58">
        <v>16</v>
      </c>
      <c r="E35" s="291">
        <f t="shared" ca="1" si="3"/>
        <v>0</v>
      </c>
      <c r="F35" s="291">
        <f t="shared" ca="1" si="3"/>
        <v>0</v>
      </c>
      <c r="G35" s="291">
        <f t="shared" ca="1" si="3"/>
        <v>0</v>
      </c>
      <c r="H35" s="291">
        <f t="shared" ca="1" si="3"/>
        <v>0</v>
      </c>
      <c r="I35" s="291">
        <f t="shared" ca="1" si="3"/>
        <v>0</v>
      </c>
      <c r="J35" s="291">
        <f t="shared" ca="1" si="3"/>
        <v>0</v>
      </c>
      <c r="K35" s="291">
        <f t="shared" ca="1" si="3"/>
        <v>0</v>
      </c>
      <c r="L35" s="291">
        <f t="shared" ca="1" si="3"/>
        <v>0</v>
      </c>
      <c r="M35" s="291">
        <f t="shared" ca="1" si="3"/>
        <v>0</v>
      </c>
      <c r="N35" s="291">
        <f t="shared" ca="1" si="3"/>
        <v>0</v>
      </c>
      <c r="O35" s="291">
        <f t="shared" ca="1" si="3"/>
        <v>0</v>
      </c>
      <c r="P35" s="291">
        <f t="shared" ca="1" si="3"/>
        <v>0</v>
      </c>
      <c r="Q35" s="291">
        <f t="shared" ca="1" si="3"/>
        <v>0</v>
      </c>
      <c r="R35" s="291">
        <f t="shared" ca="1" si="3"/>
        <v>0</v>
      </c>
      <c r="S35" s="291">
        <f t="shared" ca="1" si="3"/>
        <v>0</v>
      </c>
      <c r="T35" s="291">
        <f t="shared" ca="1" si="3"/>
        <v>0</v>
      </c>
      <c r="U35" s="291">
        <f t="shared" ca="1" si="4"/>
        <v>0</v>
      </c>
      <c r="V35" s="291">
        <f t="shared" ca="1" si="6"/>
        <v>0</v>
      </c>
      <c r="W35" s="291">
        <f t="shared" ca="1" si="6"/>
        <v>0</v>
      </c>
      <c r="X35" s="291">
        <f t="shared" ca="1" si="6"/>
        <v>0</v>
      </c>
      <c r="Y35" s="291">
        <f t="shared" ca="1" si="6"/>
        <v>0</v>
      </c>
      <c r="Z35" s="291">
        <f t="shared" ca="1" si="6"/>
        <v>0</v>
      </c>
      <c r="AA35" s="291">
        <f t="shared" ca="1" si="6"/>
        <v>0</v>
      </c>
      <c r="AB35" s="291">
        <f t="shared" ca="1" si="6"/>
        <v>0</v>
      </c>
      <c r="AC35" s="291">
        <f t="shared" ca="1" si="6"/>
        <v>0</v>
      </c>
      <c r="AD35" s="291">
        <f t="shared" ca="1" si="6"/>
        <v>0</v>
      </c>
      <c r="AE35" s="291">
        <f t="shared" ca="1" si="6"/>
        <v>0</v>
      </c>
      <c r="AF35" s="291">
        <f t="shared" ca="1" si="6"/>
        <v>0</v>
      </c>
      <c r="AG35" s="291">
        <f t="shared" ca="1" si="6"/>
        <v>0</v>
      </c>
      <c r="AH35" s="291">
        <f t="shared" ca="1" si="6"/>
        <v>0</v>
      </c>
      <c r="AI35" s="291">
        <f t="shared" ca="1" si="6"/>
        <v>0</v>
      </c>
      <c r="AJ35" s="291">
        <f t="shared" ca="1" si="6"/>
        <v>0</v>
      </c>
      <c r="AK35" s="291">
        <f t="shared" ca="1" si="6"/>
        <v>0</v>
      </c>
      <c r="AL35" s="291">
        <f t="shared" ca="1" si="6"/>
        <v>0</v>
      </c>
      <c r="AM35" s="291">
        <f t="shared" ca="1" si="6"/>
        <v>0</v>
      </c>
      <c r="AN35" s="291">
        <f t="shared" ca="1" si="6"/>
        <v>0</v>
      </c>
      <c r="AO35" s="291">
        <f t="shared" ca="1" si="6"/>
        <v>0</v>
      </c>
      <c r="AP35" s="291">
        <f t="shared" ca="1" si="6"/>
        <v>0</v>
      </c>
      <c r="AQ35" s="291">
        <f t="shared" ca="1" si="6"/>
        <v>0</v>
      </c>
      <c r="AR35" s="291">
        <f t="shared" ca="1" si="6"/>
        <v>0</v>
      </c>
    </row>
    <row r="36" spans="4:44" x14ac:dyDescent="0.35">
      <c r="D36" s="58">
        <v>17</v>
      </c>
      <c r="E36" s="291">
        <f t="shared" ca="1" si="3"/>
        <v>0</v>
      </c>
      <c r="F36" s="291">
        <f t="shared" ca="1" si="3"/>
        <v>0</v>
      </c>
      <c r="G36" s="291">
        <f t="shared" ca="1" si="3"/>
        <v>0</v>
      </c>
      <c r="H36" s="291">
        <f t="shared" ca="1" si="3"/>
        <v>0</v>
      </c>
      <c r="I36" s="291">
        <f t="shared" ca="1" si="3"/>
        <v>0</v>
      </c>
      <c r="J36" s="291">
        <f t="shared" ca="1" si="3"/>
        <v>0</v>
      </c>
      <c r="K36" s="291">
        <f t="shared" ca="1" si="3"/>
        <v>0</v>
      </c>
      <c r="L36" s="291">
        <f t="shared" ca="1" si="3"/>
        <v>0</v>
      </c>
      <c r="M36" s="291">
        <f t="shared" ca="1" si="3"/>
        <v>0</v>
      </c>
      <c r="N36" s="291">
        <f t="shared" ca="1" si="3"/>
        <v>0</v>
      </c>
      <c r="O36" s="291">
        <f t="shared" ca="1" si="3"/>
        <v>0</v>
      </c>
      <c r="P36" s="291">
        <f t="shared" ca="1" si="3"/>
        <v>0</v>
      </c>
      <c r="Q36" s="291">
        <f t="shared" ca="1" si="3"/>
        <v>0</v>
      </c>
      <c r="R36" s="291">
        <f t="shared" ca="1" si="3"/>
        <v>0</v>
      </c>
      <c r="S36" s="291">
        <f t="shared" ca="1" si="3"/>
        <v>0</v>
      </c>
      <c r="T36" s="291">
        <f t="shared" ref="T36:AI51" ca="1" si="7">IF(T$19&lt;$D36,0,IF(T$19=$D36,(OFFSET($D$8,0,OFFSET($D$19,$D36,0)))*$E$14/2,IF(AND(T$19&gt;$D36,(T$19-$D36+1)&lt;=$E$13),(OFFSET($D$8,0,OFFSET($D$19,$D36,0)))*$E$14,IF((T$19-$D36+1)=$E$13+1,(OFFSET($D$8,0,OFFSET($D$19,$D36,0)))*$E$14/2,IF(T$19&gt;($E$13+1),0,0)))))</f>
        <v>0</v>
      </c>
      <c r="U36" s="291">
        <f t="shared" ca="1" si="7"/>
        <v>0</v>
      </c>
      <c r="V36" s="291">
        <f t="shared" ca="1" si="7"/>
        <v>0</v>
      </c>
      <c r="W36" s="291">
        <f t="shared" ca="1" si="7"/>
        <v>0</v>
      </c>
      <c r="X36" s="291">
        <f t="shared" ca="1" si="7"/>
        <v>0</v>
      </c>
      <c r="Y36" s="291">
        <f t="shared" ca="1" si="7"/>
        <v>0</v>
      </c>
      <c r="Z36" s="291">
        <f t="shared" ca="1" si="7"/>
        <v>0</v>
      </c>
      <c r="AA36" s="291">
        <f t="shared" ca="1" si="7"/>
        <v>0</v>
      </c>
      <c r="AB36" s="291">
        <f t="shared" ca="1" si="7"/>
        <v>0</v>
      </c>
      <c r="AC36" s="291">
        <f t="shared" ca="1" si="7"/>
        <v>0</v>
      </c>
      <c r="AD36" s="291">
        <f t="shared" ca="1" si="7"/>
        <v>0</v>
      </c>
      <c r="AE36" s="291">
        <f t="shared" ca="1" si="7"/>
        <v>0</v>
      </c>
      <c r="AF36" s="291">
        <f t="shared" ca="1" si="7"/>
        <v>0</v>
      </c>
      <c r="AG36" s="291">
        <f t="shared" ca="1" si="7"/>
        <v>0</v>
      </c>
      <c r="AH36" s="291">
        <f t="shared" ca="1" si="7"/>
        <v>0</v>
      </c>
      <c r="AI36" s="291">
        <f t="shared" ca="1" si="7"/>
        <v>0</v>
      </c>
      <c r="AJ36" s="291">
        <f t="shared" ca="1" si="6"/>
        <v>0</v>
      </c>
      <c r="AK36" s="291">
        <f t="shared" ca="1" si="6"/>
        <v>0</v>
      </c>
      <c r="AL36" s="291">
        <f t="shared" ca="1" si="6"/>
        <v>0</v>
      </c>
      <c r="AM36" s="291">
        <f t="shared" ca="1" si="6"/>
        <v>0</v>
      </c>
      <c r="AN36" s="291">
        <f t="shared" ca="1" si="6"/>
        <v>0</v>
      </c>
      <c r="AO36" s="291">
        <f t="shared" ca="1" si="6"/>
        <v>0</v>
      </c>
      <c r="AP36" s="291">
        <f t="shared" ca="1" si="6"/>
        <v>0</v>
      </c>
      <c r="AQ36" s="291">
        <f t="shared" ca="1" si="6"/>
        <v>0</v>
      </c>
      <c r="AR36" s="291">
        <f t="shared" ca="1" si="6"/>
        <v>0</v>
      </c>
    </row>
    <row r="37" spans="4:44" x14ac:dyDescent="0.35">
      <c r="D37" s="58">
        <v>18</v>
      </c>
      <c r="E37" s="291">
        <f t="shared" ref="E37:T52" ca="1" si="8">IF(E$19&lt;$D37,0,IF(E$19=$D37,(OFFSET($D$8,0,OFFSET($D$19,$D37,0)))*$E$14/2,IF(AND(E$19&gt;$D37,(E$19-$D37+1)&lt;=$E$13),(OFFSET($D$8,0,OFFSET($D$19,$D37,0)))*$E$14,IF((E$19-$D37+1)=$E$13+1,(OFFSET($D$8,0,OFFSET($D$19,$D37,0)))*$E$14/2,IF(E$19&gt;($E$13+1),0,0)))))</f>
        <v>0</v>
      </c>
      <c r="F37" s="291">
        <f t="shared" ca="1" si="8"/>
        <v>0</v>
      </c>
      <c r="G37" s="291">
        <f t="shared" ca="1" si="8"/>
        <v>0</v>
      </c>
      <c r="H37" s="291">
        <f t="shared" ca="1" si="8"/>
        <v>0</v>
      </c>
      <c r="I37" s="291">
        <f t="shared" ca="1" si="8"/>
        <v>0</v>
      </c>
      <c r="J37" s="291">
        <f t="shared" ca="1" si="8"/>
        <v>0</v>
      </c>
      <c r="K37" s="291">
        <f t="shared" ca="1" si="8"/>
        <v>0</v>
      </c>
      <c r="L37" s="291">
        <f t="shared" ca="1" si="8"/>
        <v>0</v>
      </c>
      <c r="M37" s="291">
        <f t="shared" ca="1" si="8"/>
        <v>0</v>
      </c>
      <c r="N37" s="291">
        <f t="shared" ca="1" si="8"/>
        <v>0</v>
      </c>
      <c r="O37" s="291">
        <f t="shared" ca="1" si="8"/>
        <v>0</v>
      </c>
      <c r="P37" s="291">
        <f t="shared" ca="1" si="8"/>
        <v>0</v>
      </c>
      <c r="Q37" s="291">
        <f t="shared" ca="1" si="8"/>
        <v>0</v>
      </c>
      <c r="R37" s="291">
        <f t="shared" ca="1" si="8"/>
        <v>0</v>
      </c>
      <c r="S37" s="291">
        <f t="shared" ca="1" si="8"/>
        <v>0</v>
      </c>
      <c r="T37" s="291">
        <f t="shared" ca="1" si="8"/>
        <v>0</v>
      </c>
      <c r="U37" s="291">
        <f t="shared" ca="1" si="7"/>
        <v>0</v>
      </c>
      <c r="V37" s="291">
        <f t="shared" ca="1" si="7"/>
        <v>0</v>
      </c>
      <c r="W37" s="291">
        <f t="shared" ca="1" si="7"/>
        <v>0</v>
      </c>
      <c r="X37" s="291">
        <f t="shared" ca="1" si="7"/>
        <v>0</v>
      </c>
      <c r="Y37" s="291">
        <f t="shared" ca="1" si="7"/>
        <v>0</v>
      </c>
      <c r="Z37" s="291">
        <f t="shared" ca="1" si="7"/>
        <v>0</v>
      </c>
      <c r="AA37" s="291">
        <f t="shared" ca="1" si="7"/>
        <v>0</v>
      </c>
      <c r="AB37" s="291">
        <f t="shared" ca="1" si="7"/>
        <v>0</v>
      </c>
      <c r="AC37" s="291">
        <f t="shared" ca="1" si="7"/>
        <v>0</v>
      </c>
      <c r="AD37" s="291">
        <f t="shared" ca="1" si="7"/>
        <v>0</v>
      </c>
      <c r="AE37" s="291">
        <f t="shared" ca="1" si="7"/>
        <v>0</v>
      </c>
      <c r="AF37" s="291">
        <f t="shared" ca="1" si="7"/>
        <v>0</v>
      </c>
      <c r="AG37" s="291">
        <f t="shared" ca="1" si="7"/>
        <v>0</v>
      </c>
      <c r="AH37" s="291">
        <f t="shared" ca="1" si="7"/>
        <v>0</v>
      </c>
      <c r="AI37" s="291">
        <f t="shared" ca="1" si="7"/>
        <v>0</v>
      </c>
      <c r="AJ37" s="291">
        <f t="shared" ca="1" si="6"/>
        <v>0</v>
      </c>
      <c r="AK37" s="291">
        <f t="shared" ca="1" si="6"/>
        <v>0</v>
      </c>
      <c r="AL37" s="291">
        <f t="shared" ca="1" si="6"/>
        <v>0</v>
      </c>
      <c r="AM37" s="291">
        <f t="shared" ca="1" si="6"/>
        <v>0</v>
      </c>
      <c r="AN37" s="291">
        <f t="shared" ca="1" si="6"/>
        <v>0</v>
      </c>
      <c r="AO37" s="291">
        <f t="shared" ca="1" si="6"/>
        <v>0</v>
      </c>
      <c r="AP37" s="291">
        <f t="shared" ca="1" si="6"/>
        <v>0</v>
      </c>
      <c r="AQ37" s="291">
        <f t="shared" ca="1" si="6"/>
        <v>0</v>
      </c>
      <c r="AR37" s="291">
        <f t="shared" ca="1" si="6"/>
        <v>0</v>
      </c>
    </row>
    <row r="38" spans="4:44" x14ac:dyDescent="0.35">
      <c r="D38" s="58">
        <v>19</v>
      </c>
      <c r="E38" s="291">
        <f t="shared" ca="1" si="8"/>
        <v>0</v>
      </c>
      <c r="F38" s="291">
        <f t="shared" ca="1" si="8"/>
        <v>0</v>
      </c>
      <c r="G38" s="291">
        <f t="shared" ca="1" si="8"/>
        <v>0</v>
      </c>
      <c r="H38" s="291">
        <f t="shared" ca="1" si="8"/>
        <v>0</v>
      </c>
      <c r="I38" s="291">
        <f t="shared" ca="1" si="8"/>
        <v>0</v>
      </c>
      <c r="J38" s="291">
        <f t="shared" ca="1" si="8"/>
        <v>0</v>
      </c>
      <c r="K38" s="291">
        <f t="shared" ca="1" si="8"/>
        <v>0</v>
      </c>
      <c r="L38" s="291">
        <f t="shared" ca="1" si="8"/>
        <v>0</v>
      </c>
      <c r="M38" s="291">
        <f t="shared" ca="1" si="8"/>
        <v>0</v>
      </c>
      <c r="N38" s="291">
        <f t="shared" ca="1" si="8"/>
        <v>0</v>
      </c>
      <c r="O38" s="291">
        <f t="shared" ca="1" si="8"/>
        <v>0</v>
      </c>
      <c r="P38" s="291">
        <f t="shared" ca="1" si="8"/>
        <v>0</v>
      </c>
      <c r="Q38" s="291">
        <f t="shared" ca="1" si="8"/>
        <v>0</v>
      </c>
      <c r="R38" s="291">
        <f t="shared" ca="1" si="8"/>
        <v>0</v>
      </c>
      <c r="S38" s="291">
        <f t="shared" ca="1" si="8"/>
        <v>0</v>
      </c>
      <c r="T38" s="291">
        <f t="shared" ca="1" si="8"/>
        <v>0</v>
      </c>
      <c r="U38" s="291">
        <f t="shared" ca="1" si="7"/>
        <v>0</v>
      </c>
      <c r="V38" s="291">
        <f t="shared" ca="1" si="7"/>
        <v>0</v>
      </c>
      <c r="W38" s="291">
        <f t="shared" ca="1" si="7"/>
        <v>0</v>
      </c>
      <c r="X38" s="291">
        <f t="shared" ca="1" si="7"/>
        <v>0</v>
      </c>
      <c r="Y38" s="291">
        <f t="shared" ca="1" si="7"/>
        <v>0</v>
      </c>
      <c r="Z38" s="291">
        <f t="shared" ca="1" si="7"/>
        <v>0</v>
      </c>
      <c r="AA38" s="291">
        <f t="shared" ca="1" si="7"/>
        <v>0</v>
      </c>
      <c r="AB38" s="291">
        <f t="shared" ca="1" si="7"/>
        <v>0</v>
      </c>
      <c r="AC38" s="291">
        <f t="shared" ca="1" si="7"/>
        <v>0</v>
      </c>
      <c r="AD38" s="291">
        <f t="shared" ca="1" si="7"/>
        <v>0</v>
      </c>
      <c r="AE38" s="291">
        <f t="shared" ca="1" si="7"/>
        <v>0</v>
      </c>
      <c r="AF38" s="291">
        <f t="shared" ca="1" si="7"/>
        <v>0</v>
      </c>
      <c r="AG38" s="291">
        <f t="shared" ca="1" si="7"/>
        <v>0</v>
      </c>
      <c r="AH38" s="291">
        <f t="shared" ca="1" si="7"/>
        <v>0</v>
      </c>
      <c r="AI38" s="291">
        <f t="shared" ca="1" si="7"/>
        <v>0</v>
      </c>
      <c r="AJ38" s="291">
        <f t="shared" ca="1" si="6"/>
        <v>0</v>
      </c>
      <c r="AK38" s="291">
        <f t="shared" ca="1" si="6"/>
        <v>0</v>
      </c>
      <c r="AL38" s="291">
        <f t="shared" ca="1" si="6"/>
        <v>0</v>
      </c>
      <c r="AM38" s="291">
        <f t="shared" ca="1" si="6"/>
        <v>0</v>
      </c>
      <c r="AN38" s="291">
        <f t="shared" ca="1" si="6"/>
        <v>0</v>
      </c>
      <c r="AO38" s="291">
        <f t="shared" ca="1" si="6"/>
        <v>0</v>
      </c>
      <c r="AP38" s="291">
        <f t="shared" ca="1" si="6"/>
        <v>0</v>
      </c>
      <c r="AQ38" s="291">
        <f t="shared" ca="1" si="6"/>
        <v>0</v>
      </c>
      <c r="AR38" s="291">
        <f t="shared" ca="1" si="6"/>
        <v>0</v>
      </c>
    </row>
    <row r="39" spans="4:44" x14ac:dyDescent="0.35">
      <c r="D39" s="58">
        <v>20</v>
      </c>
      <c r="E39" s="291">
        <f t="shared" ca="1" si="8"/>
        <v>0</v>
      </c>
      <c r="F39" s="291">
        <f t="shared" ca="1" si="8"/>
        <v>0</v>
      </c>
      <c r="G39" s="291">
        <f t="shared" ca="1" si="8"/>
        <v>0</v>
      </c>
      <c r="H39" s="291">
        <f t="shared" ca="1" si="8"/>
        <v>0</v>
      </c>
      <c r="I39" s="291">
        <f t="shared" ca="1" si="8"/>
        <v>0</v>
      </c>
      <c r="J39" s="291">
        <f t="shared" ca="1" si="8"/>
        <v>0</v>
      </c>
      <c r="K39" s="291">
        <f t="shared" ca="1" si="8"/>
        <v>0</v>
      </c>
      <c r="L39" s="291">
        <f t="shared" ca="1" si="8"/>
        <v>0</v>
      </c>
      <c r="M39" s="291">
        <f t="shared" ca="1" si="8"/>
        <v>0</v>
      </c>
      <c r="N39" s="291">
        <f t="shared" ca="1" si="8"/>
        <v>0</v>
      </c>
      <c r="O39" s="291">
        <f t="shared" ca="1" si="8"/>
        <v>0</v>
      </c>
      <c r="P39" s="291">
        <f t="shared" ca="1" si="8"/>
        <v>0</v>
      </c>
      <c r="Q39" s="291">
        <f t="shared" ca="1" si="8"/>
        <v>0</v>
      </c>
      <c r="R39" s="291">
        <f t="shared" ca="1" si="8"/>
        <v>0</v>
      </c>
      <c r="S39" s="291">
        <f t="shared" ca="1" si="8"/>
        <v>0</v>
      </c>
      <c r="T39" s="291">
        <f t="shared" ca="1" si="8"/>
        <v>0</v>
      </c>
      <c r="U39" s="291">
        <f t="shared" ca="1" si="7"/>
        <v>0</v>
      </c>
      <c r="V39" s="291">
        <f t="shared" ca="1" si="7"/>
        <v>0</v>
      </c>
      <c r="W39" s="291">
        <f t="shared" ca="1" si="7"/>
        <v>0</v>
      </c>
      <c r="X39" s="291">
        <f t="shared" ca="1" si="7"/>
        <v>0</v>
      </c>
      <c r="Y39" s="291">
        <f t="shared" ca="1" si="7"/>
        <v>0</v>
      </c>
      <c r="Z39" s="291">
        <f t="shared" ca="1" si="7"/>
        <v>0</v>
      </c>
      <c r="AA39" s="291">
        <f t="shared" ca="1" si="7"/>
        <v>0</v>
      </c>
      <c r="AB39" s="291">
        <f t="shared" ca="1" si="7"/>
        <v>0</v>
      </c>
      <c r="AC39" s="291">
        <f t="shared" ca="1" si="7"/>
        <v>0</v>
      </c>
      <c r="AD39" s="291">
        <f t="shared" ca="1" si="7"/>
        <v>0</v>
      </c>
      <c r="AE39" s="291">
        <f t="shared" ca="1" si="7"/>
        <v>0</v>
      </c>
      <c r="AF39" s="291">
        <f t="shared" ca="1" si="7"/>
        <v>0</v>
      </c>
      <c r="AG39" s="291">
        <f t="shared" ca="1" si="7"/>
        <v>0</v>
      </c>
      <c r="AH39" s="291">
        <f t="shared" ca="1" si="7"/>
        <v>0</v>
      </c>
      <c r="AI39" s="291">
        <f t="shared" ca="1" si="7"/>
        <v>0</v>
      </c>
      <c r="AJ39" s="291">
        <f t="shared" ca="1" si="6"/>
        <v>0</v>
      </c>
      <c r="AK39" s="291">
        <f t="shared" ca="1" si="6"/>
        <v>0</v>
      </c>
      <c r="AL39" s="291">
        <f t="shared" ca="1" si="6"/>
        <v>0</v>
      </c>
      <c r="AM39" s="291">
        <f t="shared" ca="1" si="6"/>
        <v>0</v>
      </c>
      <c r="AN39" s="291">
        <f t="shared" ca="1" si="6"/>
        <v>0</v>
      </c>
      <c r="AO39" s="291">
        <f t="shared" ca="1" si="6"/>
        <v>0</v>
      </c>
      <c r="AP39" s="291">
        <f t="shared" ca="1" si="6"/>
        <v>0</v>
      </c>
      <c r="AQ39" s="291">
        <f t="shared" ca="1" si="6"/>
        <v>0</v>
      </c>
      <c r="AR39" s="291">
        <f t="shared" ca="1" si="6"/>
        <v>0</v>
      </c>
    </row>
    <row r="40" spans="4:44" x14ac:dyDescent="0.35">
      <c r="D40" s="58">
        <v>21</v>
      </c>
      <c r="E40" s="291">
        <f t="shared" ca="1" si="8"/>
        <v>0</v>
      </c>
      <c r="F40" s="291">
        <f t="shared" ca="1" si="8"/>
        <v>0</v>
      </c>
      <c r="G40" s="291">
        <f t="shared" ca="1" si="8"/>
        <v>0</v>
      </c>
      <c r="H40" s="291">
        <f t="shared" ca="1" si="8"/>
        <v>0</v>
      </c>
      <c r="I40" s="291">
        <f t="shared" ca="1" si="8"/>
        <v>0</v>
      </c>
      <c r="J40" s="291">
        <f t="shared" ca="1" si="8"/>
        <v>0</v>
      </c>
      <c r="K40" s="291">
        <f t="shared" ca="1" si="8"/>
        <v>0</v>
      </c>
      <c r="L40" s="291">
        <f t="shared" ca="1" si="8"/>
        <v>0</v>
      </c>
      <c r="M40" s="291">
        <f t="shared" ca="1" si="8"/>
        <v>0</v>
      </c>
      <c r="N40" s="291">
        <f t="shared" ca="1" si="8"/>
        <v>0</v>
      </c>
      <c r="O40" s="291">
        <f t="shared" ca="1" si="8"/>
        <v>0</v>
      </c>
      <c r="P40" s="291">
        <f t="shared" ca="1" si="8"/>
        <v>0</v>
      </c>
      <c r="Q40" s="291">
        <f t="shared" ca="1" si="8"/>
        <v>0</v>
      </c>
      <c r="R40" s="291">
        <f t="shared" ca="1" si="8"/>
        <v>0</v>
      </c>
      <c r="S40" s="291">
        <f t="shared" ca="1" si="8"/>
        <v>0</v>
      </c>
      <c r="T40" s="291">
        <f t="shared" ca="1" si="8"/>
        <v>0</v>
      </c>
      <c r="U40" s="291">
        <f t="shared" ca="1" si="7"/>
        <v>0</v>
      </c>
      <c r="V40" s="291">
        <f t="shared" ca="1" si="7"/>
        <v>0</v>
      </c>
      <c r="W40" s="291">
        <f t="shared" ca="1" si="7"/>
        <v>0</v>
      </c>
      <c r="X40" s="291">
        <f t="shared" ca="1" si="7"/>
        <v>0</v>
      </c>
      <c r="Y40" s="291">
        <f t="shared" ca="1" si="7"/>
        <v>0</v>
      </c>
      <c r="Z40" s="291">
        <f t="shared" ca="1" si="7"/>
        <v>0</v>
      </c>
      <c r="AA40" s="291">
        <f t="shared" ca="1" si="7"/>
        <v>0</v>
      </c>
      <c r="AB40" s="291">
        <f t="shared" ca="1" si="7"/>
        <v>0</v>
      </c>
      <c r="AC40" s="291">
        <f t="shared" ca="1" si="7"/>
        <v>0</v>
      </c>
      <c r="AD40" s="291">
        <f t="shared" ca="1" si="7"/>
        <v>0</v>
      </c>
      <c r="AE40" s="291">
        <f t="shared" ca="1" si="7"/>
        <v>0</v>
      </c>
      <c r="AF40" s="291">
        <f t="shared" ca="1" si="7"/>
        <v>0</v>
      </c>
      <c r="AG40" s="291">
        <f t="shared" ca="1" si="7"/>
        <v>0</v>
      </c>
      <c r="AH40" s="291">
        <f t="shared" ca="1" si="7"/>
        <v>0</v>
      </c>
      <c r="AI40" s="291">
        <f t="shared" ca="1" si="7"/>
        <v>0</v>
      </c>
      <c r="AJ40" s="291">
        <f t="shared" ca="1" si="6"/>
        <v>0</v>
      </c>
      <c r="AK40" s="291">
        <f t="shared" ca="1" si="6"/>
        <v>0</v>
      </c>
      <c r="AL40" s="291">
        <f t="shared" ca="1" si="6"/>
        <v>0</v>
      </c>
      <c r="AM40" s="291">
        <f t="shared" ca="1" si="6"/>
        <v>0</v>
      </c>
      <c r="AN40" s="291">
        <f t="shared" ca="1" si="6"/>
        <v>0</v>
      </c>
      <c r="AO40" s="291">
        <f t="shared" ca="1" si="6"/>
        <v>0</v>
      </c>
      <c r="AP40" s="291">
        <f t="shared" ca="1" si="6"/>
        <v>0</v>
      </c>
      <c r="AQ40" s="291">
        <f t="shared" ca="1" si="6"/>
        <v>0</v>
      </c>
      <c r="AR40" s="291">
        <f t="shared" ca="1" si="6"/>
        <v>0</v>
      </c>
    </row>
    <row r="41" spans="4:44" x14ac:dyDescent="0.35">
      <c r="D41" s="58">
        <v>22</v>
      </c>
      <c r="E41" s="291">
        <f t="shared" ca="1" si="8"/>
        <v>0</v>
      </c>
      <c r="F41" s="291">
        <f t="shared" ca="1" si="8"/>
        <v>0</v>
      </c>
      <c r="G41" s="291">
        <f t="shared" ca="1" si="8"/>
        <v>0</v>
      </c>
      <c r="H41" s="291">
        <f t="shared" ca="1" si="8"/>
        <v>0</v>
      </c>
      <c r="I41" s="291">
        <f t="shared" ca="1" si="8"/>
        <v>0</v>
      </c>
      <c r="J41" s="291">
        <f t="shared" ca="1" si="8"/>
        <v>0</v>
      </c>
      <c r="K41" s="291">
        <f t="shared" ca="1" si="8"/>
        <v>0</v>
      </c>
      <c r="L41" s="291">
        <f t="shared" ca="1" si="8"/>
        <v>0</v>
      </c>
      <c r="M41" s="291">
        <f t="shared" ca="1" si="8"/>
        <v>0</v>
      </c>
      <c r="N41" s="291">
        <f t="shared" ca="1" si="8"/>
        <v>0</v>
      </c>
      <c r="O41" s="291">
        <f t="shared" ca="1" si="8"/>
        <v>0</v>
      </c>
      <c r="P41" s="291">
        <f t="shared" ca="1" si="8"/>
        <v>0</v>
      </c>
      <c r="Q41" s="291">
        <f t="shared" ca="1" si="8"/>
        <v>0</v>
      </c>
      <c r="R41" s="291">
        <f t="shared" ca="1" si="8"/>
        <v>0</v>
      </c>
      <c r="S41" s="291">
        <f t="shared" ca="1" si="8"/>
        <v>0</v>
      </c>
      <c r="T41" s="291">
        <f t="shared" ca="1" si="8"/>
        <v>0</v>
      </c>
      <c r="U41" s="291">
        <f t="shared" ca="1" si="7"/>
        <v>0</v>
      </c>
      <c r="V41" s="291">
        <f t="shared" ca="1" si="7"/>
        <v>0</v>
      </c>
      <c r="W41" s="291">
        <f t="shared" ca="1" si="7"/>
        <v>0</v>
      </c>
      <c r="X41" s="291">
        <f t="shared" ca="1" si="7"/>
        <v>0</v>
      </c>
      <c r="Y41" s="291">
        <f t="shared" ca="1" si="7"/>
        <v>0</v>
      </c>
      <c r="Z41" s="291">
        <f t="shared" ca="1" si="7"/>
        <v>0</v>
      </c>
      <c r="AA41" s="291">
        <f t="shared" ca="1" si="7"/>
        <v>0</v>
      </c>
      <c r="AB41" s="291">
        <f t="shared" ca="1" si="7"/>
        <v>0</v>
      </c>
      <c r="AC41" s="291">
        <f t="shared" ca="1" si="7"/>
        <v>0</v>
      </c>
      <c r="AD41" s="291">
        <f t="shared" ca="1" si="7"/>
        <v>0</v>
      </c>
      <c r="AE41" s="291">
        <f t="shared" ca="1" si="7"/>
        <v>0</v>
      </c>
      <c r="AF41" s="291">
        <f t="shared" ca="1" si="7"/>
        <v>0</v>
      </c>
      <c r="AG41" s="291">
        <f t="shared" ca="1" si="7"/>
        <v>0</v>
      </c>
      <c r="AH41" s="291">
        <f t="shared" ca="1" si="7"/>
        <v>0</v>
      </c>
      <c r="AI41" s="291">
        <f t="shared" ca="1" si="7"/>
        <v>0</v>
      </c>
      <c r="AJ41" s="291">
        <f t="shared" ca="1" si="6"/>
        <v>0</v>
      </c>
      <c r="AK41" s="291">
        <f t="shared" ca="1" si="6"/>
        <v>0</v>
      </c>
      <c r="AL41" s="291">
        <f t="shared" ca="1" si="6"/>
        <v>0</v>
      </c>
      <c r="AM41" s="291">
        <f t="shared" ca="1" si="6"/>
        <v>0</v>
      </c>
      <c r="AN41" s="291">
        <f t="shared" ca="1" si="6"/>
        <v>0</v>
      </c>
      <c r="AO41" s="291">
        <f t="shared" ca="1" si="6"/>
        <v>0</v>
      </c>
      <c r="AP41" s="291">
        <f t="shared" ca="1" si="6"/>
        <v>0</v>
      </c>
      <c r="AQ41" s="291">
        <f t="shared" ca="1" si="6"/>
        <v>0</v>
      </c>
      <c r="AR41" s="291">
        <f t="shared" ca="1" si="6"/>
        <v>0</v>
      </c>
    </row>
    <row r="42" spans="4:44" x14ac:dyDescent="0.35">
      <c r="D42" s="58">
        <v>23</v>
      </c>
      <c r="E42" s="291">
        <f t="shared" ca="1" si="8"/>
        <v>0</v>
      </c>
      <c r="F42" s="291">
        <f t="shared" ca="1" si="8"/>
        <v>0</v>
      </c>
      <c r="G42" s="291">
        <f t="shared" ca="1" si="8"/>
        <v>0</v>
      </c>
      <c r="H42" s="291">
        <f t="shared" ca="1" si="8"/>
        <v>0</v>
      </c>
      <c r="I42" s="291">
        <f t="shared" ca="1" si="8"/>
        <v>0</v>
      </c>
      <c r="J42" s="291">
        <f t="shared" ca="1" si="8"/>
        <v>0</v>
      </c>
      <c r="K42" s="291">
        <f t="shared" ca="1" si="8"/>
        <v>0</v>
      </c>
      <c r="L42" s="291">
        <f t="shared" ca="1" si="8"/>
        <v>0</v>
      </c>
      <c r="M42" s="291">
        <f t="shared" ca="1" si="8"/>
        <v>0</v>
      </c>
      <c r="N42" s="291">
        <f t="shared" ca="1" si="8"/>
        <v>0</v>
      </c>
      <c r="O42" s="291">
        <f t="shared" ca="1" si="8"/>
        <v>0</v>
      </c>
      <c r="P42" s="291">
        <f t="shared" ca="1" si="8"/>
        <v>0</v>
      </c>
      <c r="Q42" s="291">
        <f t="shared" ca="1" si="8"/>
        <v>0</v>
      </c>
      <c r="R42" s="291">
        <f t="shared" ca="1" si="8"/>
        <v>0</v>
      </c>
      <c r="S42" s="291">
        <f t="shared" ca="1" si="8"/>
        <v>0</v>
      </c>
      <c r="T42" s="291">
        <f t="shared" ca="1" si="8"/>
        <v>0</v>
      </c>
      <c r="U42" s="291">
        <f t="shared" ca="1" si="7"/>
        <v>0</v>
      </c>
      <c r="V42" s="291">
        <f t="shared" ca="1" si="7"/>
        <v>0</v>
      </c>
      <c r="W42" s="291">
        <f t="shared" ca="1" si="7"/>
        <v>0</v>
      </c>
      <c r="X42" s="291">
        <f t="shared" ca="1" si="7"/>
        <v>0</v>
      </c>
      <c r="Y42" s="291">
        <f t="shared" ca="1" si="7"/>
        <v>0</v>
      </c>
      <c r="Z42" s="291">
        <f t="shared" ca="1" si="7"/>
        <v>0</v>
      </c>
      <c r="AA42" s="291">
        <f t="shared" ca="1" si="7"/>
        <v>0</v>
      </c>
      <c r="AB42" s="291">
        <f t="shared" ca="1" si="7"/>
        <v>0</v>
      </c>
      <c r="AC42" s="291">
        <f t="shared" ca="1" si="7"/>
        <v>0</v>
      </c>
      <c r="AD42" s="291">
        <f t="shared" ca="1" si="7"/>
        <v>0</v>
      </c>
      <c r="AE42" s="291">
        <f t="shared" ca="1" si="7"/>
        <v>0</v>
      </c>
      <c r="AF42" s="291">
        <f t="shared" ca="1" si="7"/>
        <v>0</v>
      </c>
      <c r="AG42" s="291">
        <f t="shared" ca="1" si="7"/>
        <v>0</v>
      </c>
      <c r="AH42" s="291">
        <f t="shared" ca="1" si="7"/>
        <v>0</v>
      </c>
      <c r="AI42" s="291">
        <f t="shared" ca="1" si="7"/>
        <v>0</v>
      </c>
      <c r="AJ42" s="291">
        <f t="shared" ca="1" si="6"/>
        <v>0</v>
      </c>
      <c r="AK42" s="291">
        <f t="shared" ca="1" si="6"/>
        <v>0</v>
      </c>
      <c r="AL42" s="291">
        <f t="shared" ca="1" si="6"/>
        <v>0</v>
      </c>
      <c r="AM42" s="291">
        <f t="shared" ca="1" si="6"/>
        <v>0</v>
      </c>
      <c r="AN42" s="291">
        <f t="shared" ca="1" si="6"/>
        <v>0</v>
      </c>
      <c r="AO42" s="291">
        <f t="shared" ca="1" si="6"/>
        <v>0</v>
      </c>
      <c r="AP42" s="291">
        <f t="shared" ca="1" si="6"/>
        <v>0</v>
      </c>
      <c r="AQ42" s="291">
        <f t="shared" ca="1" si="6"/>
        <v>0</v>
      </c>
      <c r="AR42" s="291">
        <f t="shared" ca="1" si="6"/>
        <v>0</v>
      </c>
    </row>
    <row r="43" spans="4:44" x14ac:dyDescent="0.35">
      <c r="D43" s="58">
        <v>24</v>
      </c>
      <c r="E43" s="291">
        <f t="shared" ca="1" si="8"/>
        <v>0</v>
      </c>
      <c r="F43" s="291">
        <f t="shared" ca="1" si="8"/>
        <v>0</v>
      </c>
      <c r="G43" s="291">
        <f t="shared" ca="1" si="8"/>
        <v>0</v>
      </c>
      <c r="H43" s="291">
        <f t="shared" ca="1" si="8"/>
        <v>0</v>
      </c>
      <c r="I43" s="291">
        <f t="shared" ca="1" si="8"/>
        <v>0</v>
      </c>
      <c r="J43" s="291">
        <f t="shared" ca="1" si="8"/>
        <v>0</v>
      </c>
      <c r="K43" s="291">
        <f t="shared" ca="1" si="8"/>
        <v>0</v>
      </c>
      <c r="L43" s="291">
        <f t="shared" ca="1" si="8"/>
        <v>0</v>
      </c>
      <c r="M43" s="291">
        <f t="shared" ca="1" si="8"/>
        <v>0</v>
      </c>
      <c r="N43" s="291">
        <f t="shared" ca="1" si="8"/>
        <v>0</v>
      </c>
      <c r="O43" s="291">
        <f t="shared" ca="1" si="8"/>
        <v>0</v>
      </c>
      <c r="P43" s="291">
        <f t="shared" ca="1" si="8"/>
        <v>0</v>
      </c>
      <c r="Q43" s="291">
        <f t="shared" ca="1" si="8"/>
        <v>0</v>
      </c>
      <c r="R43" s="291">
        <f t="shared" ca="1" si="8"/>
        <v>0</v>
      </c>
      <c r="S43" s="291">
        <f t="shared" ca="1" si="8"/>
        <v>0</v>
      </c>
      <c r="T43" s="291">
        <f t="shared" ca="1" si="8"/>
        <v>0</v>
      </c>
      <c r="U43" s="291">
        <f t="shared" ca="1" si="7"/>
        <v>0</v>
      </c>
      <c r="V43" s="291">
        <f t="shared" ca="1" si="7"/>
        <v>0</v>
      </c>
      <c r="W43" s="291">
        <f t="shared" ca="1" si="7"/>
        <v>0</v>
      </c>
      <c r="X43" s="291">
        <f t="shared" ca="1" si="7"/>
        <v>0</v>
      </c>
      <c r="Y43" s="291">
        <f t="shared" ca="1" si="7"/>
        <v>0</v>
      </c>
      <c r="Z43" s="291">
        <f t="shared" ca="1" si="7"/>
        <v>0</v>
      </c>
      <c r="AA43" s="291">
        <f t="shared" ca="1" si="7"/>
        <v>0</v>
      </c>
      <c r="AB43" s="291">
        <f t="shared" ca="1" si="7"/>
        <v>0</v>
      </c>
      <c r="AC43" s="291">
        <f t="shared" ca="1" si="7"/>
        <v>0</v>
      </c>
      <c r="AD43" s="291">
        <f t="shared" ca="1" si="7"/>
        <v>0</v>
      </c>
      <c r="AE43" s="291">
        <f t="shared" ca="1" si="7"/>
        <v>0</v>
      </c>
      <c r="AF43" s="291">
        <f t="shared" ca="1" si="7"/>
        <v>0</v>
      </c>
      <c r="AG43" s="291">
        <f t="shared" ca="1" si="7"/>
        <v>0</v>
      </c>
      <c r="AH43" s="291">
        <f t="shared" ca="1" si="7"/>
        <v>0</v>
      </c>
      <c r="AI43" s="291">
        <f t="shared" ca="1" si="7"/>
        <v>0</v>
      </c>
      <c r="AJ43" s="291">
        <f t="shared" ca="1" si="6"/>
        <v>0</v>
      </c>
      <c r="AK43" s="291">
        <f t="shared" ca="1" si="6"/>
        <v>0</v>
      </c>
      <c r="AL43" s="291">
        <f t="shared" ca="1" si="6"/>
        <v>0</v>
      </c>
      <c r="AM43" s="291">
        <f t="shared" ca="1" si="6"/>
        <v>0</v>
      </c>
      <c r="AN43" s="291">
        <f t="shared" ca="1" si="6"/>
        <v>0</v>
      </c>
      <c r="AO43" s="291">
        <f t="shared" ca="1" si="6"/>
        <v>0</v>
      </c>
      <c r="AP43" s="291">
        <f t="shared" ca="1" si="6"/>
        <v>0</v>
      </c>
      <c r="AQ43" s="291">
        <f t="shared" ca="1" si="6"/>
        <v>0</v>
      </c>
      <c r="AR43" s="291">
        <f t="shared" ca="1" si="6"/>
        <v>0</v>
      </c>
    </row>
    <row r="44" spans="4:44" x14ac:dyDescent="0.35">
      <c r="D44" s="58">
        <v>25</v>
      </c>
      <c r="E44" s="291">
        <f t="shared" ca="1" si="8"/>
        <v>0</v>
      </c>
      <c r="F44" s="291">
        <f t="shared" ca="1" si="8"/>
        <v>0</v>
      </c>
      <c r="G44" s="291">
        <f t="shared" ca="1" si="8"/>
        <v>0</v>
      </c>
      <c r="H44" s="291">
        <f t="shared" ca="1" si="8"/>
        <v>0</v>
      </c>
      <c r="I44" s="291">
        <f t="shared" ca="1" si="8"/>
        <v>0</v>
      </c>
      <c r="J44" s="291">
        <f t="shared" ca="1" si="8"/>
        <v>0</v>
      </c>
      <c r="K44" s="291">
        <f t="shared" ca="1" si="8"/>
        <v>0</v>
      </c>
      <c r="L44" s="291">
        <f t="shared" ca="1" si="8"/>
        <v>0</v>
      </c>
      <c r="M44" s="291">
        <f t="shared" ca="1" si="8"/>
        <v>0</v>
      </c>
      <c r="N44" s="291">
        <f t="shared" ca="1" si="8"/>
        <v>0</v>
      </c>
      <c r="O44" s="291">
        <f t="shared" ca="1" si="8"/>
        <v>0</v>
      </c>
      <c r="P44" s="291">
        <f t="shared" ca="1" si="8"/>
        <v>0</v>
      </c>
      <c r="Q44" s="291">
        <f t="shared" ca="1" si="8"/>
        <v>0</v>
      </c>
      <c r="R44" s="291">
        <f t="shared" ca="1" si="8"/>
        <v>0</v>
      </c>
      <c r="S44" s="291">
        <f t="shared" ca="1" si="8"/>
        <v>0</v>
      </c>
      <c r="T44" s="291">
        <f t="shared" ca="1" si="8"/>
        <v>0</v>
      </c>
      <c r="U44" s="291">
        <f t="shared" ca="1" si="7"/>
        <v>0</v>
      </c>
      <c r="V44" s="291">
        <f t="shared" ca="1" si="7"/>
        <v>0</v>
      </c>
      <c r="W44" s="291">
        <f t="shared" ca="1" si="7"/>
        <v>0</v>
      </c>
      <c r="X44" s="291">
        <f t="shared" ca="1" si="7"/>
        <v>0</v>
      </c>
      <c r="Y44" s="291">
        <f t="shared" ca="1" si="7"/>
        <v>0</v>
      </c>
      <c r="Z44" s="291">
        <f t="shared" ca="1" si="7"/>
        <v>0</v>
      </c>
      <c r="AA44" s="291">
        <f t="shared" ca="1" si="7"/>
        <v>0</v>
      </c>
      <c r="AB44" s="291">
        <f t="shared" ca="1" si="7"/>
        <v>0</v>
      </c>
      <c r="AC44" s="291">
        <f t="shared" ca="1" si="7"/>
        <v>0</v>
      </c>
      <c r="AD44" s="291">
        <f t="shared" ca="1" si="7"/>
        <v>0</v>
      </c>
      <c r="AE44" s="291">
        <f t="shared" ca="1" si="7"/>
        <v>0</v>
      </c>
      <c r="AF44" s="291">
        <f t="shared" ca="1" si="7"/>
        <v>0</v>
      </c>
      <c r="AG44" s="291">
        <f t="shared" ca="1" si="7"/>
        <v>0</v>
      </c>
      <c r="AH44" s="291">
        <f t="shared" ca="1" si="7"/>
        <v>0</v>
      </c>
      <c r="AI44" s="291">
        <f t="shared" ca="1" si="7"/>
        <v>0</v>
      </c>
      <c r="AJ44" s="291">
        <f t="shared" ca="1" si="6"/>
        <v>0</v>
      </c>
      <c r="AK44" s="291">
        <f t="shared" ca="1" si="6"/>
        <v>0</v>
      </c>
      <c r="AL44" s="291">
        <f t="shared" ca="1" si="6"/>
        <v>0</v>
      </c>
      <c r="AM44" s="291">
        <f t="shared" ca="1" si="6"/>
        <v>0</v>
      </c>
      <c r="AN44" s="291">
        <f t="shared" ca="1" si="6"/>
        <v>0</v>
      </c>
      <c r="AO44" s="291">
        <f t="shared" ca="1" si="6"/>
        <v>0</v>
      </c>
      <c r="AP44" s="291">
        <f t="shared" ca="1" si="6"/>
        <v>0</v>
      </c>
      <c r="AQ44" s="291">
        <f t="shared" ca="1" si="6"/>
        <v>0</v>
      </c>
      <c r="AR44" s="291">
        <f t="shared" ca="1" si="6"/>
        <v>0</v>
      </c>
    </row>
    <row r="45" spans="4:44" x14ac:dyDescent="0.35">
      <c r="D45" s="58">
        <v>26</v>
      </c>
      <c r="E45" s="291">
        <f t="shared" ca="1" si="8"/>
        <v>0</v>
      </c>
      <c r="F45" s="291">
        <f t="shared" ca="1" si="8"/>
        <v>0</v>
      </c>
      <c r="G45" s="291">
        <f t="shared" ca="1" si="8"/>
        <v>0</v>
      </c>
      <c r="H45" s="291">
        <f t="shared" ca="1" si="8"/>
        <v>0</v>
      </c>
      <c r="I45" s="291">
        <f t="shared" ca="1" si="8"/>
        <v>0</v>
      </c>
      <c r="J45" s="291">
        <f t="shared" ca="1" si="8"/>
        <v>0</v>
      </c>
      <c r="K45" s="291">
        <f t="shared" ca="1" si="8"/>
        <v>0</v>
      </c>
      <c r="L45" s="291">
        <f t="shared" ca="1" si="8"/>
        <v>0</v>
      </c>
      <c r="M45" s="291">
        <f t="shared" ca="1" si="8"/>
        <v>0</v>
      </c>
      <c r="N45" s="291">
        <f t="shared" ca="1" si="8"/>
        <v>0</v>
      </c>
      <c r="O45" s="291">
        <f t="shared" ca="1" si="8"/>
        <v>0</v>
      </c>
      <c r="P45" s="291">
        <f t="shared" ca="1" si="8"/>
        <v>0</v>
      </c>
      <c r="Q45" s="291">
        <f t="shared" ca="1" si="8"/>
        <v>0</v>
      </c>
      <c r="R45" s="291">
        <f t="shared" ca="1" si="8"/>
        <v>0</v>
      </c>
      <c r="S45" s="291">
        <f t="shared" ca="1" si="8"/>
        <v>0</v>
      </c>
      <c r="T45" s="291">
        <f t="shared" ca="1" si="8"/>
        <v>0</v>
      </c>
      <c r="U45" s="291">
        <f t="shared" ca="1" si="7"/>
        <v>0</v>
      </c>
      <c r="V45" s="291">
        <f t="shared" ca="1" si="7"/>
        <v>0</v>
      </c>
      <c r="W45" s="291">
        <f t="shared" ca="1" si="7"/>
        <v>0</v>
      </c>
      <c r="X45" s="291">
        <f t="shared" ca="1" si="7"/>
        <v>0</v>
      </c>
      <c r="Y45" s="291">
        <f t="shared" ca="1" si="7"/>
        <v>0</v>
      </c>
      <c r="Z45" s="291">
        <f t="shared" ca="1" si="7"/>
        <v>0</v>
      </c>
      <c r="AA45" s="291">
        <f t="shared" ca="1" si="7"/>
        <v>0</v>
      </c>
      <c r="AB45" s="291">
        <f t="shared" ca="1" si="7"/>
        <v>0</v>
      </c>
      <c r="AC45" s="291">
        <f t="shared" ca="1" si="7"/>
        <v>0</v>
      </c>
      <c r="AD45" s="291">
        <f t="shared" ca="1" si="7"/>
        <v>0</v>
      </c>
      <c r="AE45" s="291">
        <f t="shared" ca="1" si="7"/>
        <v>0</v>
      </c>
      <c r="AF45" s="291">
        <f t="shared" ca="1" si="7"/>
        <v>0</v>
      </c>
      <c r="AG45" s="291">
        <f t="shared" ca="1" si="7"/>
        <v>0</v>
      </c>
      <c r="AH45" s="291">
        <f t="shared" ca="1" si="7"/>
        <v>0</v>
      </c>
      <c r="AI45" s="291">
        <f t="shared" ca="1" si="7"/>
        <v>0</v>
      </c>
      <c r="AJ45" s="291">
        <f t="shared" ca="1" si="6"/>
        <v>0</v>
      </c>
      <c r="AK45" s="291">
        <f t="shared" ca="1" si="6"/>
        <v>0</v>
      </c>
      <c r="AL45" s="291">
        <f t="shared" ca="1" si="6"/>
        <v>0</v>
      </c>
      <c r="AM45" s="291">
        <f t="shared" ca="1" si="6"/>
        <v>0</v>
      </c>
      <c r="AN45" s="291">
        <f t="shared" ca="1" si="6"/>
        <v>0</v>
      </c>
      <c r="AO45" s="291">
        <f t="shared" ca="1" si="6"/>
        <v>0</v>
      </c>
      <c r="AP45" s="291">
        <f t="shared" ca="1" si="6"/>
        <v>0</v>
      </c>
      <c r="AQ45" s="291">
        <f t="shared" ca="1" si="6"/>
        <v>0</v>
      </c>
      <c r="AR45" s="291">
        <f t="shared" ca="1" si="6"/>
        <v>0</v>
      </c>
    </row>
    <row r="46" spans="4:44" x14ac:dyDescent="0.35">
      <c r="D46" s="58">
        <v>27</v>
      </c>
      <c r="E46" s="291">
        <f t="shared" ca="1" si="8"/>
        <v>0</v>
      </c>
      <c r="F46" s="291">
        <f t="shared" ca="1" si="8"/>
        <v>0</v>
      </c>
      <c r="G46" s="291">
        <f t="shared" ca="1" si="8"/>
        <v>0</v>
      </c>
      <c r="H46" s="291">
        <f t="shared" ca="1" si="8"/>
        <v>0</v>
      </c>
      <c r="I46" s="291">
        <f t="shared" ca="1" si="8"/>
        <v>0</v>
      </c>
      <c r="J46" s="291">
        <f t="shared" ca="1" si="8"/>
        <v>0</v>
      </c>
      <c r="K46" s="291">
        <f t="shared" ca="1" si="8"/>
        <v>0</v>
      </c>
      <c r="L46" s="291">
        <f t="shared" ca="1" si="8"/>
        <v>0</v>
      </c>
      <c r="M46" s="291">
        <f t="shared" ca="1" si="8"/>
        <v>0</v>
      </c>
      <c r="N46" s="291">
        <f t="shared" ca="1" si="8"/>
        <v>0</v>
      </c>
      <c r="O46" s="291">
        <f t="shared" ca="1" si="8"/>
        <v>0</v>
      </c>
      <c r="P46" s="291">
        <f t="shared" ca="1" si="8"/>
        <v>0</v>
      </c>
      <c r="Q46" s="291">
        <f t="shared" ca="1" si="8"/>
        <v>0</v>
      </c>
      <c r="R46" s="291">
        <f t="shared" ca="1" si="8"/>
        <v>0</v>
      </c>
      <c r="S46" s="291">
        <f t="shared" ca="1" si="8"/>
        <v>0</v>
      </c>
      <c r="T46" s="291">
        <f t="shared" ca="1" si="8"/>
        <v>0</v>
      </c>
      <c r="U46" s="291">
        <f t="shared" ca="1" si="7"/>
        <v>0</v>
      </c>
      <c r="V46" s="291">
        <f t="shared" ca="1" si="7"/>
        <v>0</v>
      </c>
      <c r="W46" s="291">
        <f t="shared" ca="1" si="7"/>
        <v>0</v>
      </c>
      <c r="X46" s="291">
        <f t="shared" ca="1" si="7"/>
        <v>0</v>
      </c>
      <c r="Y46" s="291">
        <f t="shared" ca="1" si="7"/>
        <v>0</v>
      </c>
      <c r="Z46" s="291">
        <f t="shared" ca="1" si="7"/>
        <v>0</v>
      </c>
      <c r="AA46" s="291">
        <f t="shared" ca="1" si="7"/>
        <v>0</v>
      </c>
      <c r="AB46" s="291">
        <f t="shared" ca="1" si="7"/>
        <v>0</v>
      </c>
      <c r="AC46" s="291">
        <f t="shared" ca="1" si="7"/>
        <v>0</v>
      </c>
      <c r="AD46" s="291">
        <f t="shared" ca="1" si="7"/>
        <v>0</v>
      </c>
      <c r="AE46" s="291">
        <f t="shared" ca="1" si="7"/>
        <v>0</v>
      </c>
      <c r="AF46" s="291">
        <f t="shared" ca="1" si="7"/>
        <v>0</v>
      </c>
      <c r="AG46" s="291">
        <f t="shared" ca="1" si="7"/>
        <v>0</v>
      </c>
      <c r="AH46" s="291">
        <f t="shared" ca="1" si="7"/>
        <v>0</v>
      </c>
      <c r="AI46" s="291">
        <f t="shared" ca="1" si="7"/>
        <v>0</v>
      </c>
      <c r="AJ46" s="291">
        <f t="shared" ca="1" si="6"/>
        <v>0</v>
      </c>
      <c r="AK46" s="291">
        <f t="shared" ca="1" si="6"/>
        <v>0</v>
      </c>
      <c r="AL46" s="291">
        <f t="shared" ca="1" si="6"/>
        <v>0</v>
      </c>
      <c r="AM46" s="291">
        <f t="shared" ca="1" si="6"/>
        <v>0</v>
      </c>
      <c r="AN46" s="291">
        <f t="shared" ca="1" si="6"/>
        <v>0</v>
      </c>
      <c r="AO46" s="291">
        <f t="shared" ca="1" si="6"/>
        <v>0</v>
      </c>
      <c r="AP46" s="291">
        <f t="shared" ca="1" si="6"/>
        <v>0</v>
      </c>
      <c r="AQ46" s="291">
        <f t="shared" ca="1" si="6"/>
        <v>0</v>
      </c>
      <c r="AR46" s="291">
        <f t="shared" ca="1" si="6"/>
        <v>0</v>
      </c>
    </row>
    <row r="47" spans="4:44" x14ac:dyDescent="0.35">
      <c r="D47" s="58">
        <v>28</v>
      </c>
      <c r="E47" s="291">
        <f t="shared" ca="1" si="8"/>
        <v>0</v>
      </c>
      <c r="F47" s="291">
        <f t="shared" ca="1" si="8"/>
        <v>0</v>
      </c>
      <c r="G47" s="291">
        <f t="shared" ca="1" si="8"/>
        <v>0</v>
      </c>
      <c r="H47" s="291">
        <f t="shared" ca="1" si="8"/>
        <v>0</v>
      </c>
      <c r="I47" s="291">
        <f t="shared" ca="1" si="8"/>
        <v>0</v>
      </c>
      <c r="J47" s="291">
        <f t="shared" ca="1" si="8"/>
        <v>0</v>
      </c>
      <c r="K47" s="291">
        <f t="shared" ca="1" si="8"/>
        <v>0</v>
      </c>
      <c r="L47" s="291">
        <f t="shared" ca="1" si="8"/>
        <v>0</v>
      </c>
      <c r="M47" s="291">
        <f t="shared" ca="1" si="8"/>
        <v>0</v>
      </c>
      <c r="N47" s="291">
        <f t="shared" ca="1" si="8"/>
        <v>0</v>
      </c>
      <c r="O47" s="291">
        <f t="shared" ca="1" si="8"/>
        <v>0</v>
      </c>
      <c r="P47" s="291">
        <f t="shared" ca="1" si="8"/>
        <v>0</v>
      </c>
      <c r="Q47" s="291">
        <f t="shared" ca="1" si="8"/>
        <v>0</v>
      </c>
      <c r="R47" s="291">
        <f t="shared" ca="1" si="8"/>
        <v>0</v>
      </c>
      <c r="S47" s="291">
        <f t="shared" ca="1" si="8"/>
        <v>0</v>
      </c>
      <c r="T47" s="291">
        <f t="shared" ca="1" si="8"/>
        <v>0</v>
      </c>
      <c r="U47" s="291">
        <f t="shared" ca="1" si="7"/>
        <v>0</v>
      </c>
      <c r="V47" s="291">
        <f t="shared" ca="1" si="7"/>
        <v>0</v>
      </c>
      <c r="W47" s="291">
        <f t="shared" ca="1" si="7"/>
        <v>0</v>
      </c>
      <c r="X47" s="291">
        <f t="shared" ca="1" si="7"/>
        <v>0</v>
      </c>
      <c r="Y47" s="291">
        <f t="shared" ca="1" si="7"/>
        <v>0</v>
      </c>
      <c r="Z47" s="291">
        <f t="shared" ca="1" si="7"/>
        <v>0</v>
      </c>
      <c r="AA47" s="291">
        <f t="shared" ca="1" si="7"/>
        <v>0</v>
      </c>
      <c r="AB47" s="291">
        <f t="shared" ca="1" si="7"/>
        <v>0</v>
      </c>
      <c r="AC47" s="291">
        <f t="shared" ca="1" si="7"/>
        <v>0</v>
      </c>
      <c r="AD47" s="291">
        <f t="shared" ca="1" si="7"/>
        <v>0</v>
      </c>
      <c r="AE47" s="291">
        <f t="shared" ca="1" si="7"/>
        <v>0</v>
      </c>
      <c r="AF47" s="291">
        <f t="shared" ca="1" si="7"/>
        <v>0</v>
      </c>
      <c r="AG47" s="291">
        <f t="shared" ca="1" si="7"/>
        <v>0</v>
      </c>
      <c r="AH47" s="291">
        <f t="shared" ca="1" si="7"/>
        <v>0</v>
      </c>
      <c r="AI47" s="291">
        <f t="shared" ca="1" si="7"/>
        <v>0</v>
      </c>
      <c r="AJ47" s="291">
        <f t="shared" ca="1" si="6"/>
        <v>0</v>
      </c>
      <c r="AK47" s="291">
        <f t="shared" ca="1" si="6"/>
        <v>0</v>
      </c>
      <c r="AL47" s="291">
        <f t="shared" ca="1" si="6"/>
        <v>0</v>
      </c>
      <c r="AM47" s="291">
        <f t="shared" ca="1" si="6"/>
        <v>0</v>
      </c>
      <c r="AN47" s="291">
        <f t="shared" ca="1" si="6"/>
        <v>0</v>
      </c>
      <c r="AO47" s="291">
        <f t="shared" ca="1" si="6"/>
        <v>0</v>
      </c>
      <c r="AP47" s="291">
        <f t="shared" ca="1" si="6"/>
        <v>0</v>
      </c>
      <c r="AQ47" s="291">
        <f t="shared" ca="1" si="6"/>
        <v>0</v>
      </c>
      <c r="AR47" s="291">
        <f t="shared" ca="1" si="6"/>
        <v>0</v>
      </c>
    </row>
    <row r="48" spans="4:44" x14ac:dyDescent="0.35">
      <c r="D48" s="58">
        <v>29</v>
      </c>
      <c r="E48" s="291">
        <f t="shared" ca="1" si="8"/>
        <v>0</v>
      </c>
      <c r="F48" s="291">
        <f t="shared" ca="1" si="8"/>
        <v>0</v>
      </c>
      <c r="G48" s="291">
        <f t="shared" ca="1" si="8"/>
        <v>0</v>
      </c>
      <c r="H48" s="291">
        <f t="shared" ca="1" si="8"/>
        <v>0</v>
      </c>
      <c r="I48" s="291">
        <f t="shared" ca="1" si="8"/>
        <v>0</v>
      </c>
      <c r="J48" s="291">
        <f t="shared" ca="1" si="8"/>
        <v>0</v>
      </c>
      <c r="K48" s="291">
        <f t="shared" ca="1" si="8"/>
        <v>0</v>
      </c>
      <c r="L48" s="291">
        <f t="shared" ca="1" si="8"/>
        <v>0</v>
      </c>
      <c r="M48" s="291">
        <f t="shared" ca="1" si="8"/>
        <v>0</v>
      </c>
      <c r="N48" s="291">
        <f t="shared" ca="1" si="8"/>
        <v>0</v>
      </c>
      <c r="O48" s="291">
        <f t="shared" ca="1" si="8"/>
        <v>0</v>
      </c>
      <c r="P48" s="291">
        <f t="shared" ca="1" si="8"/>
        <v>0</v>
      </c>
      <c r="Q48" s="291">
        <f t="shared" ca="1" si="8"/>
        <v>0</v>
      </c>
      <c r="R48" s="291">
        <f t="shared" ca="1" si="8"/>
        <v>0</v>
      </c>
      <c r="S48" s="291">
        <f t="shared" ca="1" si="8"/>
        <v>0</v>
      </c>
      <c r="T48" s="291">
        <f t="shared" ca="1" si="8"/>
        <v>0</v>
      </c>
      <c r="U48" s="291">
        <f t="shared" ca="1" si="7"/>
        <v>0</v>
      </c>
      <c r="V48" s="291">
        <f t="shared" ca="1" si="7"/>
        <v>0</v>
      </c>
      <c r="W48" s="291">
        <f t="shared" ca="1" si="7"/>
        <v>0</v>
      </c>
      <c r="X48" s="291">
        <f t="shared" ca="1" si="7"/>
        <v>0</v>
      </c>
      <c r="Y48" s="291">
        <f t="shared" ca="1" si="7"/>
        <v>0</v>
      </c>
      <c r="Z48" s="291">
        <f t="shared" ca="1" si="7"/>
        <v>0</v>
      </c>
      <c r="AA48" s="291">
        <f t="shared" ca="1" si="7"/>
        <v>0</v>
      </c>
      <c r="AB48" s="291">
        <f t="shared" ca="1" si="7"/>
        <v>0</v>
      </c>
      <c r="AC48" s="291">
        <f t="shared" ca="1" si="7"/>
        <v>0</v>
      </c>
      <c r="AD48" s="291">
        <f t="shared" ca="1" si="7"/>
        <v>0</v>
      </c>
      <c r="AE48" s="291">
        <f t="shared" ca="1" si="7"/>
        <v>0</v>
      </c>
      <c r="AF48" s="291">
        <f t="shared" ca="1" si="7"/>
        <v>0</v>
      </c>
      <c r="AG48" s="291">
        <f t="shared" ca="1" si="7"/>
        <v>0</v>
      </c>
      <c r="AH48" s="291">
        <f t="shared" ca="1" si="7"/>
        <v>0</v>
      </c>
      <c r="AI48" s="291">
        <f t="shared" ca="1" si="7"/>
        <v>0</v>
      </c>
      <c r="AJ48" s="291">
        <f t="shared" ref="AJ48:AR59" ca="1" si="9">IF(AJ$19&lt;$D48,0,IF(AJ$19=$D48,(OFFSET($D$8,0,OFFSET($D$19,$D48,0)))*$E$14/2,IF(AND(AJ$19&gt;$D48,(AJ$19-$D48+1)&lt;=$E$13),(OFFSET($D$8,0,OFFSET($D$19,$D48,0)))*$E$14,IF((AJ$19-$D48+1)=$E$13+1,(OFFSET($D$8,0,OFFSET($D$19,$D48,0)))*$E$14/2,IF(AJ$19&gt;($E$13+1),0,0)))))</f>
        <v>0</v>
      </c>
      <c r="AK48" s="291">
        <f t="shared" ca="1" si="9"/>
        <v>0</v>
      </c>
      <c r="AL48" s="291">
        <f t="shared" ca="1" si="9"/>
        <v>0</v>
      </c>
      <c r="AM48" s="291">
        <f t="shared" ca="1" si="9"/>
        <v>0</v>
      </c>
      <c r="AN48" s="291">
        <f t="shared" ca="1" si="9"/>
        <v>0</v>
      </c>
      <c r="AO48" s="291">
        <f t="shared" ca="1" si="9"/>
        <v>0</v>
      </c>
      <c r="AP48" s="291">
        <f t="shared" ca="1" si="9"/>
        <v>0</v>
      </c>
      <c r="AQ48" s="291">
        <f t="shared" ca="1" si="9"/>
        <v>0</v>
      </c>
      <c r="AR48" s="291">
        <f t="shared" ca="1" si="9"/>
        <v>0</v>
      </c>
    </row>
    <row r="49" spans="4:44" x14ac:dyDescent="0.35">
      <c r="D49" s="58">
        <v>30</v>
      </c>
      <c r="E49" s="291">
        <f t="shared" ca="1" si="8"/>
        <v>0</v>
      </c>
      <c r="F49" s="291">
        <f t="shared" ca="1" si="8"/>
        <v>0</v>
      </c>
      <c r="G49" s="291">
        <f t="shared" ca="1" si="8"/>
        <v>0</v>
      </c>
      <c r="H49" s="291">
        <f t="shared" ca="1" si="8"/>
        <v>0</v>
      </c>
      <c r="I49" s="291">
        <f t="shared" ca="1" si="8"/>
        <v>0</v>
      </c>
      <c r="J49" s="291">
        <f t="shared" ca="1" si="8"/>
        <v>0</v>
      </c>
      <c r="K49" s="291">
        <f t="shared" ca="1" si="8"/>
        <v>0</v>
      </c>
      <c r="L49" s="291">
        <f t="shared" ca="1" si="8"/>
        <v>0</v>
      </c>
      <c r="M49" s="291">
        <f t="shared" ca="1" si="8"/>
        <v>0</v>
      </c>
      <c r="N49" s="291">
        <f t="shared" ca="1" si="8"/>
        <v>0</v>
      </c>
      <c r="O49" s="291">
        <f t="shared" ca="1" si="8"/>
        <v>0</v>
      </c>
      <c r="P49" s="291">
        <f t="shared" ca="1" si="8"/>
        <v>0</v>
      </c>
      <c r="Q49" s="291">
        <f t="shared" ca="1" si="8"/>
        <v>0</v>
      </c>
      <c r="R49" s="291">
        <f t="shared" ca="1" si="8"/>
        <v>0</v>
      </c>
      <c r="S49" s="291">
        <f t="shared" ca="1" si="8"/>
        <v>0</v>
      </c>
      <c r="T49" s="291">
        <f t="shared" ca="1" si="8"/>
        <v>0</v>
      </c>
      <c r="U49" s="291">
        <f t="shared" ca="1" si="7"/>
        <v>0</v>
      </c>
      <c r="V49" s="291">
        <f t="shared" ca="1" si="7"/>
        <v>0</v>
      </c>
      <c r="W49" s="291">
        <f t="shared" ca="1" si="7"/>
        <v>0</v>
      </c>
      <c r="X49" s="291">
        <f t="shared" ca="1" si="7"/>
        <v>0</v>
      </c>
      <c r="Y49" s="291">
        <f t="shared" ca="1" si="7"/>
        <v>0</v>
      </c>
      <c r="Z49" s="291">
        <f t="shared" ca="1" si="7"/>
        <v>0</v>
      </c>
      <c r="AA49" s="291">
        <f t="shared" ca="1" si="7"/>
        <v>0</v>
      </c>
      <c r="AB49" s="291">
        <f t="shared" ca="1" si="7"/>
        <v>0</v>
      </c>
      <c r="AC49" s="291">
        <f t="shared" ca="1" si="7"/>
        <v>0</v>
      </c>
      <c r="AD49" s="291">
        <f t="shared" ca="1" si="7"/>
        <v>0</v>
      </c>
      <c r="AE49" s="291">
        <f t="shared" ca="1" si="7"/>
        <v>0</v>
      </c>
      <c r="AF49" s="291">
        <f t="shared" ca="1" si="7"/>
        <v>0</v>
      </c>
      <c r="AG49" s="291">
        <f t="shared" ca="1" si="7"/>
        <v>0</v>
      </c>
      <c r="AH49" s="291">
        <f t="shared" ca="1" si="7"/>
        <v>0</v>
      </c>
      <c r="AI49" s="291">
        <f t="shared" ca="1" si="7"/>
        <v>0</v>
      </c>
      <c r="AJ49" s="291">
        <f t="shared" ca="1" si="9"/>
        <v>0</v>
      </c>
      <c r="AK49" s="291">
        <f t="shared" ca="1" si="9"/>
        <v>0</v>
      </c>
      <c r="AL49" s="291">
        <f t="shared" ca="1" si="9"/>
        <v>0</v>
      </c>
      <c r="AM49" s="291">
        <f t="shared" ca="1" si="9"/>
        <v>0</v>
      </c>
      <c r="AN49" s="291">
        <f t="shared" ca="1" si="9"/>
        <v>0</v>
      </c>
      <c r="AO49" s="291">
        <f t="shared" ca="1" si="9"/>
        <v>0</v>
      </c>
      <c r="AP49" s="291">
        <f t="shared" ca="1" si="9"/>
        <v>0</v>
      </c>
      <c r="AQ49" s="291">
        <f t="shared" ca="1" si="9"/>
        <v>0</v>
      </c>
      <c r="AR49" s="291">
        <f t="shared" ca="1" si="9"/>
        <v>0</v>
      </c>
    </row>
    <row r="50" spans="4:44" x14ac:dyDescent="0.35">
      <c r="D50" s="58">
        <v>31</v>
      </c>
      <c r="E50" s="291">
        <f t="shared" ca="1" si="8"/>
        <v>0</v>
      </c>
      <c r="F50" s="291">
        <f t="shared" ca="1" si="8"/>
        <v>0</v>
      </c>
      <c r="G50" s="291">
        <f t="shared" ca="1" si="8"/>
        <v>0</v>
      </c>
      <c r="H50" s="291">
        <f t="shared" ca="1" si="8"/>
        <v>0</v>
      </c>
      <c r="I50" s="291">
        <f t="shared" ca="1" si="8"/>
        <v>0</v>
      </c>
      <c r="J50" s="291">
        <f t="shared" ca="1" si="8"/>
        <v>0</v>
      </c>
      <c r="K50" s="291">
        <f t="shared" ca="1" si="8"/>
        <v>0</v>
      </c>
      <c r="L50" s="291">
        <f t="shared" ca="1" si="8"/>
        <v>0</v>
      </c>
      <c r="M50" s="291">
        <f t="shared" ca="1" si="8"/>
        <v>0</v>
      </c>
      <c r="N50" s="291">
        <f t="shared" ca="1" si="8"/>
        <v>0</v>
      </c>
      <c r="O50" s="291">
        <f t="shared" ca="1" si="8"/>
        <v>0</v>
      </c>
      <c r="P50" s="291">
        <f t="shared" ca="1" si="8"/>
        <v>0</v>
      </c>
      <c r="Q50" s="291">
        <f t="shared" ca="1" si="8"/>
        <v>0</v>
      </c>
      <c r="R50" s="291">
        <f t="shared" ca="1" si="8"/>
        <v>0</v>
      </c>
      <c r="S50" s="291">
        <f t="shared" ca="1" si="8"/>
        <v>0</v>
      </c>
      <c r="T50" s="291">
        <f t="shared" ca="1" si="8"/>
        <v>0</v>
      </c>
      <c r="U50" s="291">
        <f t="shared" ca="1" si="7"/>
        <v>0</v>
      </c>
      <c r="V50" s="291">
        <f t="shared" ca="1" si="7"/>
        <v>0</v>
      </c>
      <c r="W50" s="291">
        <f t="shared" ca="1" si="7"/>
        <v>0</v>
      </c>
      <c r="X50" s="291">
        <f t="shared" ca="1" si="7"/>
        <v>0</v>
      </c>
      <c r="Y50" s="291">
        <f t="shared" ca="1" si="7"/>
        <v>0</v>
      </c>
      <c r="Z50" s="291">
        <f t="shared" ca="1" si="7"/>
        <v>0</v>
      </c>
      <c r="AA50" s="291">
        <f t="shared" ca="1" si="7"/>
        <v>0</v>
      </c>
      <c r="AB50" s="291">
        <f t="shared" ca="1" si="7"/>
        <v>0</v>
      </c>
      <c r="AC50" s="291">
        <f t="shared" ca="1" si="7"/>
        <v>0</v>
      </c>
      <c r="AD50" s="291">
        <f t="shared" ca="1" si="7"/>
        <v>0</v>
      </c>
      <c r="AE50" s="291">
        <f t="shared" ca="1" si="7"/>
        <v>0</v>
      </c>
      <c r="AF50" s="291">
        <f t="shared" ca="1" si="7"/>
        <v>0</v>
      </c>
      <c r="AG50" s="291">
        <f t="shared" ca="1" si="7"/>
        <v>0</v>
      </c>
      <c r="AH50" s="291">
        <f t="shared" ca="1" si="7"/>
        <v>0</v>
      </c>
      <c r="AI50" s="291">
        <f t="shared" ca="1" si="7"/>
        <v>0</v>
      </c>
      <c r="AJ50" s="291">
        <f t="shared" ca="1" si="9"/>
        <v>0</v>
      </c>
      <c r="AK50" s="291">
        <f t="shared" ca="1" si="9"/>
        <v>0</v>
      </c>
      <c r="AL50" s="291">
        <f t="shared" ca="1" si="9"/>
        <v>0</v>
      </c>
      <c r="AM50" s="291">
        <f t="shared" ca="1" si="9"/>
        <v>0</v>
      </c>
      <c r="AN50" s="291">
        <f t="shared" ca="1" si="9"/>
        <v>0</v>
      </c>
      <c r="AO50" s="291">
        <f t="shared" ca="1" si="9"/>
        <v>0</v>
      </c>
      <c r="AP50" s="291">
        <f t="shared" ca="1" si="9"/>
        <v>0</v>
      </c>
      <c r="AQ50" s="291">
        <f t="shared" ca="1" si="9"/>
        <v>0</v>
      </c>
      <c r="AR50" s="291">
        <f t="shared" ca="1" si="9"/>
        <v>0</v>
      </c>
    </row>
    <row r="51" spans="4:44" x14ac:dyDescent="0.35">
      <c r="D51" s="58">
        <v>32</v>
      </c>
      <c r="E51" s="291">
        <f t="shared" ca="1" si="8"/>
        <v>0</v>
      </c>
      <c r="F51" s="291">
        <f t="shared" ca="1" si="8"/>
        <v>0</v>
      </c>
      <c r="G51" s="291">
        <f t="shared" ca="1" si="8"/>
        <v>0</v>
      </c>
      <c r="H51" s="291">
        <f t="shared" ca="1" si="8"/>
        <v>0</v>
      </c>
      <c r="I51" s="291">
        <f t="shared" ca="1" si="8"/>
        <v>0</v>
      </c>
      <c r="J51" s="291">
        <f t="shared" ca="1" si="8"/>
        <v>0</v>
      </c>
      <c r="K51" s="291">
        <f t="shared" ca="1" si="8"/>
        <v>0</v>
      </c>
      <c r="L51" s="291">
        <f t="shared" ca="1" si="8"/>
        <v>0</v>
      </c>
      <c r="M51" s="291">
        <f t="shared" ca="1" si="8"/>
        <v>0</v>
      </c>
      <c r="N51" s="291">
        <f t="shared" ca="1" si="8"/>
        <v>0</v>
      </c>
      <c r="O51" s="291">
        <f t="shared" ca="1" si="8"/>
        <v>0</v>
      </c>
      <c r="P51" s="291">
        <f t="shared" ca="1" si="8"/>
        <v>0</v>
      </c>
      <c r="Q51" s="291">
        <f t="shared" ca="1" si="8"/>
        <v>0</v>
      </c>
      <c r="R51" s="291">
        <f t="shared" ca="1" si="8"/>
        <v>0</v>
      </c>
      <c r="S51" s="291">
        <f t="shared" ca="1" si="8"/>
        <v>0</v>
      </c>
      <c r="T51" s="291">
        <f t="shared" ca="1" si="8"/>
        <v>0</v>
      </c>
      <c r="U51" s="291">
        <f t="shared" ca="1" si="7"/>
        <v>0</v>
      </c>
      <c r="V51" s="291">
        <f t="shared" ca="1" si="7"/>
        <v>0</v>
      </c>
      <c r="W51" s="291">
        <f t="shared" ca="1" si="7"/>
        <v>0</v>
      </c>
      <c r="X51" s="291">
        <f t="shared" ca="1" si="7"/>
        <v>0</v>
      </c>
      <c r="Y51" s="291">
        <f t="shared" ca="1" si="7"/>
        <v>0</v>
      </c>
      <c r="Z51" s="291">
        <f t="shared" ca="1" si="7"/>
        <v>0</v>
      </c>
      <c r="AA51" s="291">
        <f t="shared" ca="1" si="7"/>
        <v>0</v>
      </c>
      <c r="AB51" s="291">
        <f t="shared" ca="1" si="7"/>
        <v>0</v>
      </c>
      <c r="AC51" s="291">
        <f t="shared" ca="1" si="7"/>
        <v>0</v>
      </c>
      <c r="AD51" s="291">
        <f t="shared" ca="1" si="7"/>
        <v>0</v>
      </c>
      <c r="AE51" s="291">
        <f t="shared" ca="1" si="7"/>
        <v>0</v>
      </c>
      <c r="AF51" s="291">
        <f t="shared" ca="1" si="7"/>
        <v>0</v>
      </c>
      <c r="AG51" s="291">
        <f t="shared" ca="1" si="7"/>
        <v>0</v>
      </c>
      <c r="AH51" s="291">
        <f t="shared" ca="1" si="7"/>
        <v>0</v>
      </c>
      <c r="AI51" s="291">
        <f t="shared" ca="1" si="7"/>
        <v>0</v>
      </c>
      <c r="AJ51" s="291">
        <f t="shared" ca="1" si="9"/>
        <v>0</v>
      </c>
      <c r="AK51" s="291">
        <f t="shared" ca="1" si="9"/>
        <v>0</v>
      </c>
      <c r="AL51" s="291">
        <f t="shared" ca="1" si="9"/>
        <v>0</v>
      </c>
      <c r="AM51" s="291">
        <f t="shared" ca="1" si="9"/>
        <v>0</v>
      </c>
      <c r="AN51" s="291">
        <f t="shared" ca="1" si="9"/>
        <v>0</v>
      </c>
      <c r="AO51" s="291">
        <f t="shared" ca="1" si="9"/>
        <v>0</v>
      </c>
      <c r="AP51" s="291">
        <f t="shared" ca="1" si="9"/>
        <v>0</v>
      </c>
      <c r="AQ51" s="291">
        <f t="shared" ca="1" si="9"/>
        <v>0</v>
      </c>
      <c r="AR51" s="291">
        <f t="shared" ca="1" si="9"/>
        <v>0</v>
      </c>
    </row>
    <row r="52" spans="4:44" x14ac:dyDescent="0.35">
      <c r="D52" s="58">
        <v>33</v>
      </c>
      <c r="E52" s="291">
        <f t="shared" ca="1" si="8"/>
        <v>0</v>
      </c>
      <c r="F52" s="291">
        <f t="shared" ca="1" si="8"/>
        <v>0</v>
      </c>
      <c r="G52" s="291">
        <f t="shared" ca="1" si="8"/>
        <v>0</v>
      </c>
      <c r="H52" s="291">
        <f t="shared" ca="1" si="8"/>
        <v>0</v>
      </c>
      <c r="I52" s="291">
        <f t="shared" ca="1" si="8"/>
        <v>0</v>
      </c>
      <c r="J52" s="291">
        <f t="shared" ca="1" si="8"/>
        <v>0</v>
      </c>
      <c r="K52" s="291">
        <f t="shared" ca="1" si="8"/>
        <v>0</v>
      </c>
      <c r="L52" s="291">
        <f t="shared" ca="1" si="8"/>
        <v>0</v>
      </c>
      <c r="M52" s="291">
        <f t="shared" ca="1" si="8"/>
        <v>0</v>
      </c>
      <c r="N52" s="291">
        <f t="shared" ca="1" si="8"/>
        <v>0</v>
      </c>
      <c r="O52" s="291">
        <f t="shared" ca="1" si="8"/>
        <v>0</v>
      </c>
      <c r="P52" s="291">
        <f t="shared" ca="1" si="8"/>
        <v>0</v>
      </c>
      <c r="Q52" s="291">
        <f t="shared" ca="1" si="8"/>
        <v>0</v>
      </c>
      <c r="R52" s="291">
        <f t="shared" ca="1" si="8"/>
        <v>0</v>
      </c>
      <c r="S52" s="291">
        <f t="shared" ca="1" si="8"/>
        <v>0</v>
      </c>
      <c r="T52" s="291">
        <f t="shared" ref="T52:AI59" ca="1" si="10">IF(T$19&lt;$D52,0,IF(T$19=$D52,(OFFSET($D$8,0,OFFSET($D$19,$D52,0)))*$E$14/2,IF(AND(T$19&gt;$D52,(T$19-$D52+1)&lt;=$E$13),(OFFSET($D$8,0,OFFSET($D$19,$D52,0)))*$E$14,IF((T$19-$D52+1)=$E$13+1,(OFFSET($D$8,0,OFFSET($D$19,$D52,0)))*$E$14/2,IF(T$19&gt;($E$13+1),0,0)))))</f>
        <v>0</v>
      </c>
      <c r="U52" s="291">
        <f t="shared" ca="1" si="10"/>
        <v>0</v>
      </c>
      <c r="V52" s="291">
        <f t="shared" ca="1" si="10"/>
        <v>0</v>
      </c>
      <c r="W52" s="291">
        <f t="shared" ca="1" si="10"/>
        <v>0</v>
      </c>
      <c r="X52" s="291">
        <f t="shared" ca="1" si="10"/>
        <v>0</v>
      </c>
      <c r="Y52" s="291">
        <f t="shared" ca="1" si="10"/>
        <v>0</v>
      </c>
      <c r="Z52" s="291">
        <f t="shared" ca="1" si="10"/>
        <v>0</v>
      </c>
      <c r="AA52" s="291">
        <f t="shared" ca="1" si="10"/>
        <v>0</v>
      </c>
      <c r="AB52" s="291">
        <f t="shared" ca="1" si="10"/>
        <v>0</v>
      </c>
      <c r="AC52" s="291">
        <f t="shared" ca="1" si="10"/>
        <v>0</v>
      </c>
      <c r="AD52" s="291">
        <f t="shared" ca="1" si="10"/>
        <v>0</v>
      </c>
      <c r="AE52" s="291">
        <f t="shared" ca="1" si="10"/>
        <v>0</v>
      </c>
      <c r="AF52" s="291">
        <f t="shared" ca="1" si="10"/>
        <v>0</v>
      </c>
      <c r="AG52" s="291">
        <f t="shared" ca="1" si="10"/>
        <v>0</v>
      </c>
      <c r="AH52" s="291">
        <f t="shared" ca="1" si="10"/>
        <v>0</v>
      </c>
      <c r="AI52" s="291">
        <f t="shared" ca="1" si="10"/>
        <v>0</v>
      </c>
      <c r="AJ52" s="291">
        <f t="shared" ca="1" si="9"/>
        <v>0</v>
      </c>
      <c r="AK52" s="291">
        <f t="shared" ca="1" si="9"/>
        <v>0</v>
      </c>
      <c r="AL52" s="291">
        <f t="shared" ca="1" si="9"/>
        <v>0</v>
      </c>
      <c r="AM52" s="291">
        <f t="shared" ca="1" si="9"/>
        <v>0</v>
      </c>
      <c r="AN52" s="291">
        <f t="shared" ca="1" si="9"/>
        <v>0</v>
      </c>
      <c r="AO52" s="291">
        <f t="shared" ca="1" si="9"/>
        <v>0</v>
      </c>
      <c r="AP52" s="291">
        <f t="shared" ca="1" si="9"/>
        <v>0</v>
      </c>
      <c r="AQ52" s="291">
        <f t="shared" ca="1" si="9"/>
        <v>0</v>
      </c>
      <c r="AR52" s="291">
        <f t="shared" ca="1" si="9"/>
        <v>0</v>
      </c>
    </row>
    <row r="53" spans="4:44" x14ac:dyDescent="0.35">
      <c r="D53" s="58">
        <v>34</v>
      </c>
      <c r="E53" s="291">
        <f t="shared" ref="E53:T59" ca="1" si="11">IF(E$19&lt;$D53,0,IF(E$19=$D53,(OFFSET($D$8,0,OFFSET($D$19,$D53,0)))*$E$14/2,IF(AND(E$19&gt;$D53,(E$19-$D53+1)&lt;=$E$13),(OFFSET($D$8,0,OFFSET($D$19,$D53,0)))*$E$14,IF((E$19-$D53+1)=$E$13+1,(OFFSET($D$8,0,OFFSET($D$19,$D53,0)))*$E$14/2,IF(E$19&gt;($E$13+1),0,0)))))</f>
        <v>0</v>
      </c>
      <c r="F53" s="291">
        <f t="shared" ca="1" si="11"/>
        <v>0</v>
      </c>
      <c r="G53" s="291">
        <f t="shared" ca="1" si="11"/>
        <v>0</v>
      </c>
      <c r="H53" s="291">
        <f t="shared" ca="1" si="11"/>
        <v>0</v>
      </c>
      <c r="I53" s="291">
        <f t="shared" ca="1" si="11"/>
        <v>0</v>
      </c>
      <c r="J53" s="291">
        <f t="shared" ca="1" si="11"/>
        <v>0</v>
      </c>
      <c r="K53" s="291">
        <f t="shared" ca="1" si="11"/>
        <v>0</v>
      </c>
      <c r="L53" s="291">
        <f t="shared" ca="1" si="11"/>
        <v>0</v>
      </c>
      <c r="M53" s="291">
        <f t="shared" ca="1" si="11"/>
        <v>0</v>
      </c>
      <c r="N53" s="291">
        <f t="shared" ca="1" si="11"/>
        <v>0</v>
      </c>
      <c r="O53" s="291">
        <f t="shared" ca="1" si="11"/>
        <v>0</v>
      </c>
      <c r="P53" s="291">
        <f t="shared" ca="1" si="11"/>
        <v>0</v>
      </c>
      <c r="Q53" s="291">
        <f t="shared" ca="1" si="11"/>
        <v>0</v>
      </c>
      <c r="R53" s="291">
        <f t="shared" ca="1" si="11"/>
        <v>0</v>
      </c>
      <c r="S53" s="291">
        <f t="shared" ca="1" si="11"/>
        <v>0</v>
      </c>
      <c r="T53" s="291">
        <f t="shared" ca="1" si="11"/>
        <v>0</v>
      </c>
      <c r="U53" s="291">
        <f t="shared" ca="1" si="10"/>
        <v>0</v>
      </c>
      <c r="V53" s="291">
        <f t="shared" ca="1" si="10"/>
        <v>0</v>
      </c>
      <c r="W53" s="291">
        <f t="shared" ca="1" si="10"/>
        <v>0</v>
      </c>
      <c r="X53" s="291">
        <f t="shared" ca="1" si="10"/>
        <v>0</v>
      </c>
      <c r="Y53" s="291">
        <f t="shared" ca="1" si="10"/>
        <v>0</v>
      </c>
      <c r="Z53" s="291">
        <f t="shared" ca="1" si="10"/>
        <v>0</v>
      </c>
      <c r="AA53" s="291">
        <f t="shared" ca="1" si="10"/>
        <v>0</v>
      </c>
      <c r="AB53" s="291">
        <f t="shared" ca="1" si="10"/>
        <v>0</v>
      </c>
      <c r="AC53" s="291">
        <f t="shared" ca="1" si="10"/>
        <v>0</v>
      </c>
      <c r="AD53" s="291">
        <f t="shared" ca="1" si="10"/>
        <v>0</v>
      </c>
      <c r="AE53" s="291">
        <f t="shared" ca="1" si="10"/>
        <v>0</v>
      </c>
      <c r="AF53" s="291">
        <f t="shared" ca="1" si="10"/>
        <v>0</v>
      </c>
      <c r="AG53" s="291">
        <f t="shared" ca="1" si="10"/>
        <v>0</v>
      </c>
      <c r="AH53" s="291">
        <f t="shared" ca="1" si="10"/>
        <v>0</v>
      </c>
      <c r="AI53" s="291">
        <f t="shared" ca="1" si="10"/>
        <v>0</v>
      </c>
      <c r="AJ53" s="291">
        <f t="shared" ca="1" si="9"/>
        <v>0</v>
      </c>
      <c r="AK53" s="291">
        <f t="shared" ca="1" si="9"/>
        <v>0</v>
      </c>
      <c r="AL53" s="291">
        <f t="shared" ca="1" si="9"/>
        <v>0</v>
      </c>
      <c r="AM53" s="291">
        <f t="shared" ca="1" si="9"/>
        <v>0</v>
      </c>
      <c r="AN53" s="291">
        <f t="shared" ca="1" si="9"/>
        <v>0</v>
      </c>
      <c r="AO53" s="291">
        <f t="shared" ca="1" si="9"/>
        <v>0</v>
      </c>
      <c r="AP53" s="291">
        <f t="shared" ca="1" si="9"/>
        <v>0</v>
      </c>
      <c r="AQ53" s="291">
        <f t="shared" ca="1" si="9"/>
        <v>0</v>
      </c>
      <c r="AR53" s="291">
        <f t="shared" ca="1" si="9"/>
        <v>0</v>
      </c>
    </row>
    <row r="54" spans="4:44" x14ac:dyDescent="0.35">
      <c r="D54" s="58">
        <v>35</v>
      </c>
      <c r="E54" s="291">
        <f t="shared" ca="1" si="11"/>
        <v>0</v>
      </c>
      <c r="F54" s="291">
        <f t="shared" ca="1" si="11"/>
        <v>0</v>
      </c>
      <c r="G54" s="291">
        <f t="shared" ca="1" si="11"/>
        <v>0</v>
      </c>
      <c r="H54" s="291">
        <f t="shared" ca="1" si="11"/>
        <v>0</v>
      </c>
      <c r="I54" s="291">
        <f t="shared" ca="1" si="11"/>
        <v>0</v>
      </c>
      <c r="J54" s="291">
        <f t="shared" ca="1" si="11"/>
        <v>0</v>
      </c>
      <c r="K54" s="291">
        <f t="shared" ca="1" si="11"/>
        <v>0</v>
      </c>
      <c r="L54" s="291">
        <f t="shared" ca="1" si="11"/>
        <v>0</v>
      </c>
      <c r="M54" s="291">
        <f t="shared" ca="1" si="11"/>
        <v>0</v>
      </c>
      <c r="N54" s="291">
        <f t="shared" ca="1" si="11"/>
        <v>0</v>
      </c>
      <c r="O54" s="291">
        <f t="shared" ca="1" si="11"/>
        <v>0</v>
      </c>
      <c r="P54" s="291">
        <f t="shared" ca="1" si="11"/>
        <v>0</v>
      </c>
      <c r="Q54" s="291">
        <f t="shared" ca="1" si="11"/>
        <v>0</v>
      </c>
      <c r="R54" s="291">
        <f t="shared" ca="1" si="11"/>
        <v>0</v>
      </c>
      <c r="S54" s="291">
        <f t="shared" ca="1" si="11"/>
        <v>0</v>
      </c>
      <c r="T54" s="291">
        <f t="shared" ca="1" si="11"/>
        <v>0</v>
      </c>
      <c r="U54" s="291">
        <f t="shared" ca="1" si="10"/>
        <v>0</v>
      </c>
      <c r="V54" s="291">
        <f t="shared" ca="1" si="10"/>
        <v>0</v>
      </c>
      <c r="W54" s="291">
        <f t="shared" ca="1" si="10"/>
        <v>0</v>
      </c>
      <c r="X54" s="291">
        <f t="shared" ca="1" si="10"/>
        <v>0</v>
      </c>
      <c r="Y54" s="291">
        <f t="shared" ca="1" si="10"/>
        <v>0</v>
      </c>
      <c r="Z54" s="291">
        <f t="shared" ca="1" si="10"/>
        <v>0</v>
      </c>
      <c r="AA54" s="291">
        <f t="shared" ca="1" si="10"/>
        <v>0</v>
      </c>
      <c r="AB54" s="291">
        <f t="shared" ca="1" si="10"/>
        <v>0</v>
      </c>
      <c r="AC54" s="291">
        <f t="shared" ca="1" si="10"/>
        <v>0</v>
      </c>
      <c r="AD54" s="291">
        <f t="shared" ca="1" si="10"/>
        <v>0</v>
      </c>
      <c r="AE54" s="291">
        <f t="shared" ca="1" si="10"/>
        <v>0</v>
      </c>
      <c r="AF54" s="291">
        <f t="shared" ca="1" si="10"/>
        <v>0</v>
      </c>
      <c r="AG54" s="291">
        <f t="shared" ca="1" si="10"/>
        <v>0</v>
      </c>
      <c r="AH54" s="291">
        <f t="shared" ca="1" si="10"/>
        <v>0</v>
      </c>
      <c r="AI54" s="291">
        <f t="shared" ca="1" si="10"/>
        <v>0</v>
      </c>
      <c r="AJ54" s="291">
        <f t="shared" ca="1" si="9"/>
        <v>0</v>
      </c>
      <c r="AK54" s="291">
        <f t="shared" ca="1" si="9"/>
        <v>0</v>
      </c>
      <c r="AL54" s="291">
        <f t="shared" ca="1" si="9"/>
        <v>0</v>
      </c>
      <c r="AM54" s="291">
        <f t="shared" ca="1" si="9"/>
        <v>0</v>
      </c>
      <c r="AN54" s="291">
        <f t="shared" ca="1" si="9"/>
        <v>0</v>
      </c>
      <c r="AO54" s="291">
        <f t="shared" ca="1" si="9"/>
        <v>0</v>
      </c>
      <c r="AP54" s="291">
        <f t="shared" ca="1" si="9"/>
        <v>0</v>
      </c>
      <c r="AQ54" s="291">
        <f t="shared" ca="1" si="9"/>
        <v>0</v>
      </c>
      <c r="AR54" s="291">
        <f t="shared" ca="1" si="9"/>
        <v>0</v>
      </c>
    </row>
    <row r="55" spans="4:44" x14ac:dyDescent="0.35">
      <c r="D55" s="58">
        <v>36</v>
      </c>
      <c r="E55" s="291">
        <f t="shared" ca="1" si="11"/>
        <v>0</v>
      </c>
      <c r="F55" s="291">
        <f t="shared" ca="1" si="11"/>
        <v>0</v>
      </c>
      <c r="G55" s="291">
        <f t="shared" ca="1" si="11"/>
        <v>0</v>
      </c>
      <c r="H55" s="291">
        <f t="shared" ca="1" si="11"/>
        <v>0</v>
      </c>
      <c r="I55" s="291">
        <f t="shared" ca="1" si="11"/>
        <v>0</v>
      </c>
      <c r="J55" s="291">
        <f t="shared" ca="1" si="11"/>
        <v>0</v>
      </c>
      <c r="K55" s="291">
        <f t="shared" ca="1" si="11"/>
        <v>0</v>
      </c>
      <c r="L55" s="291">
        <f t="shared" ca="1" si="11"/>
        <v>0</v>
      </c>
      <c r="M55" s="291">
        <f t="shared" ca="1" si="11"/>
        <v>0</v>
      </c>
      <c r="N55" s="291">
        <f t="shared" ca="1" si="11"/>
        <v>0</v>
      </c>
      <c r="O55" s="291">
        <f t="shared" ca="1" si="11"/>
        <v>0</v>
      </c>
      <c r="P55" s="291">
        <f t="shared" ca="1" si="11"/>
        <v>0</v>
      </c>
      <c r="Q55" s="291">
        <f t="shared" ca="1" si="11"/>
        <v>0</v>
      </c>
      <c r="R55" s="291">
        <f t="shared" ca="1" si="11"/>
        <v>0</v>
      </c>
      <c r="S55" s="291">
        <f t="shared" ca="1" si="11"/>
        <v>0</v>
      </c>
      <c r="T55" s="291">
        <f t="shared" ca="1" si="11"/>
        <v>0</v>
      </c>
      <c r="U55" s="291">
        <f t="shared" ca="1" si="10"/>
        <v>0</v>
      </c>
      <c r="V55" s="291">
        <f t="shared" ca="1" si="10"/>
        <v>0</v>
      </c>
      <c r="W55" s="291">
        <f t="shared" ca="1" si="10"/>
        <v>0</v>
      </c>
      <c r="X55" s="291">
        <f t="shared" ca="1" si="10"/>
        <v>0</v>
      </c>
      <c r="Y55" s="291">
        <f t="shared" ca="1" si="10"/>
        <v>0</v>
      </c>
      <c r="Z55" s="291">
        <f t="shared" ca="1" si="10"/>
        <v>0</v>
      </c>
      <c r="AA55" s="291">
        <f t="shared" ca="1" si="10"/>
        <v>0</v>
      </c>
      <c r="AB55" s="291">
        <f t="shared" ca="1" si="10"/>
        <v>0</v>
      </c>
      <c r="AC55" s="291">
        <f t="shared" ca="1" si="10"/>
        <v>0</v>
      </c>
      <c r="AD55" s="291">
        <f t="shared" ca="1" si="10"/>
        <v>0</v>
      </c>
      <c r="AE55" s="291">
        <f t="shared" ca="1" si="10"/>
        <v>0</v>
      </c>
      <c r="AF55" s="291">
        <f t="shared" ca="1" si="10"/>
        <v>0</v>
      </c>
      <c r="AG55" s="291">
        <f t="shared" ca="1" si="10"/>
        <v>0</v>
      </c>
      <c r="AH55" s="291">
        <f t="shared" ca="1" si="10"/>
        <v>0</v>
      </c>
      <c r="AI55" s="291">
        <f t="shared" ca="1" si="10"/>
        <v>0</v>
      </c>
      <c r="AJ55" s="291">
        <f t="shared" ca="1" si="9"/>
        <v>0</v>
      </c>
      <c r="AK55" s="291">
        <f t="shared" ca="1" si="9"/>
        <v>0</v>
      </c>
      <c r="AL55" s="291">
        <f t="shared" ca="1" si="9"/>
        <v>0</v>
      </c>
      <c r="AM55" s="291">
        <f t="shared" ca="1" si="9"/>
        <v>0</v>
      </c>
      <c r="AN55" s="291">
        <f t="shared" ca="1" si="9"/>
        <v>0</v>
      </c>
      <c r="AO55" s="291">
        <f t="shared" ca="1" si="9"/>
        <v>0</v>
      </c>
      <c r="AP55" s="291">
        <f t="shared" ca="1" si="9"/>
        <v>0</v>
      </c>
      <c r="AQ55" s="291">
        <f t="shared" ca="1" si="9"/>
        <v>0</v>
      </c>
      <c r="AR55" s="291">
        <f t="shared" ca="1" si="9"/>
        <v>0</v>
      </c>
    </row>
    <row r="56" spans="4:44" x14ac:dyDescent="0.35">
      <c r="D56" s="58">
        <v>37</v>
      </c>
      <c r="E56" s="291">
        <f t="shared" ca="1" si="11"/>
        <v>0</v>
      </c>
      <c r="F56" s="291">
        <f t="shared" ca="1" si="11"/>
        <v>0</v>
      </c>
      <c r="G56" s="291">
        <f t="shared" ca="1" si="11"/>
        <v>0</v>
      </c>
      <c r="H56" s="291">
        <f t="shared" ca="1" si="11"/>
        <v>0</v>
      </c>
      <c r="I56" s="291">
        <f t="shared" ca="1" si="11"/>
        <v>0</v>
      </c>
      <c r="J56" s="291">
        <f t="shared" ca="1" si="11"/>
        <v>0</v>
      </c>
      <c r="K56" s="291">
        <f t="shared" ca="1" si="11"/>
        <v>0</v>
      </c>
      <c r="L56" s="291">
        <f t="shared" ca="1" si="11"/>
        <v>0</v>
      </c>
      <c r="M56" s="291">
        <f t="shared" ca="1" si="11"/>
        <v>0</v>
      </c>
      <c r="N56" s="291">
        <f t="shared" ca="1" si="11"/>
        <v>0</v>
      </c>
      <c r="O56" s="291">
        <f t="shared" ca="1" si="11"/>
        <v>0</v>
      </c>
      <c r="P56" s="291">
        <f t="shared" ca="1" si="11"/>
        <v>0</v>
      </c>
      <c r="Q56" s="291">
        <f t="shared" ca="1" si="11"/>
        <v>0</v>
      </c>
      <c r="R56" s="291">
        <f t="shared" ca="1" si="11"/>
        <v>0</v>
      </c>
      <c r="S56" s="291">
        <f t="shared" ca="1" si="11"/>
        <v>0</v>
      </c>
      <c r="T56" s="291">
        <f t="shared" ca="1" si="11"/>
        <v>0</v>
      </c>
      <c r="U56" s="291">
        <f t="shared" ca="1" si="10"/>
        <v>0</v>
      </c>
      <c r="V56" s="291">
        <f t="shared" ca="1" si="10"/>
        <v>0</v>
      </c>
      <c r="W56" s="291">
        <f t="shared" ca="1" si="10"/>
        <v>0</v>
      </c>
      <c r="X56" s="291">
        <f t="shared" ca="1" si="10"/>
        <v>0</v>
      </c>
      <c r="Y56" s="291">
        <f t="shared" ca="1" si="10"/>
        <v>0</v>
      </c>
      <c r="Z56" s="291">
        <f t="shared" ca="1" si="10"/>
        <v>0</v>
      </c>
      <c r="AA56" s="291">
        <f t="shared" ca="1" si="10"/>
        <v>0</v>
      </c>
      <c r="AB56" s="291">
        <f t="shared" ca="1" si="10"/>
        <v>0</v>
      </c>
      <c r="AC56" s="291">
        <f t="shared" ca="1" si="10"/>
        <v>0</v>
      </c>
      <c r="AD56" s="291">
        <f t="shared" ca="1" si="10"/>
        <v>0</v>
      </c>
      <c r="AE56" s="291">
        <f t="shared" ca="1" si="10"/>
        <v>0</v>
      </c>
      <c r="AF56" s="291">
        <f t="shared" ca="1" si="10"/>
        <v>0</v>
      </c>
      <c r="AG56" s="291">
        <f t="shared" ca="1" si="10"/>
        <v>0</v>
      </c>
      <c r="AH56" s="291">
        <f t="shared" ca="1" si="10"/>
        <v>0</v>
      </c>
      <c r="AI56" s="291">
        <f t="shared" ca="1" si="10"/>
        <v>0</v>
      </c>
      <c r="AJ56" s="291">
        <f t="shared" ca="1" si="9"/>
        <v>0</v>
      </c>
      <c r="AK56" s="291">
        <f t="shared" ca="1" si="9"/>
        <v>0</v>
      </c>
      <c r="AL56" s="291">
        <f t="shared" ca="1" si="9"/>
        <v>0</v>
      </c>
      <c r="AM56" s="291">
        <f t="shared" ca="1" si="9"/>
        <v>0</v>
      </c>
      <c r="AN56" s="291">
        <f t="shared" ca="1" si="9"/>
        <v>0</v>
      </c>
      <c r="AO56" s="291">
        <f t="shared" ca="1" si="9"/>
        <v>0</v>
      </c>
      <c r="AP56" s="291">
        <f t="shared" ca="1" si="9"/>
        <v>0</v>
      </c>
      <c r="AQ56" s="291">
        <f t="shared" ca="1" si="9"/>
        <v>0</v>
      </c>
      <c r="AR56" s="291">
        <f t="shared" ca="1" si="9"/>
        <v>0</v>
      </c>
    </row>
    <row r="57" spans="4:44" x14ac:dyDescent="0.35">
      <c r="D57" s="58">
        <v>38</v>
      </c>
      <c r="E57" s="291">
        <f t="shared" ca="1" si="11"/>
        <v>0</v>
      </c>
      <c r="F57" s="291">
        <f t="shared" ca="1" si="11"/>
        <v>0</v>
      </c>
      <c r="G57" s="291">
        <f t="shared" ca="1" si="11"/>
        <v>0</v>
      </c>
      <c r="H57" s="291">
        <f t="shared" ca="1" si="11"/>
        <v>0</v>
      </c>
      <c r="I57" s="291">
        <f t="shared" ca="1" si="11"/>
        <v>0</v>
      </c>
      <c r="J57" s="291">
        <f t="shared" ca="1" si="11"/>
        <v>0</v>
      </c>
      <c r="K57" s="291">
        <f t="shared" ca="1" si="11"/>
        <v>0</v>
      </c>
      <c r="L57" s="291">
        <f t="shared" ca="1" si="11"/>
        <v>0</v>
      </c>
      <c r="M57" s="291">
        <f t="shared" ca="1" si="11"/>
        <v>0</v>
      </c>
      <c r="N57" s="291">
        <f t="shared" ca="1" si="11"/>
        <v>0</v>
      </c>
      <c r="O57" s="291">
        <f t="shared" ca="1" si="11"/>
        <v>0</v>
      </c>
      <c r="P57" s="291">
        <f t="shared" ca="1" si="11"/>
        <v>0</v>
      </c>
      <c r="Q57" s="291">
        <f t="shared" ca="1" si="11"/>
        <v>0</v>
      </c>
      <c r="R57" s="291">
        <f t="shared" ca="1" si="11"/>
        <v>0</v>
      </c>
      <c r="S57" s="291">
        <f t="shared" ca="1" si="11"/>
        <v>0</v>
      </c>
      <c r="T57" s="291">
        <f t="shared" ca="1" si="11"/>
        <v>0</v>
      </c>
      <c r="U57" s="291">
        <f t="shared" ca="1" si="10"/>
        <v>0</v>
      </c>
      <c r="V57" s="291">
        <f t="shared" ca="1" si="10"/>
        <v>0</v>
      </c>
      <c r="W57" s="291">
        <f t="shared" ca="1" si="10"/>
        <v>0</v>
      </c>
      <c r="X57" s="291">
        <f t="shared" ca="1" si="10"/>
        <v>0</v>
      </c>
      <c r="Y57" s="291">
        <f t="shared" ca="1" si="10"/>
        <v>0</v>
      </c>
      <c r="Z57" s="291">
        <f t="shared" ca="1" si="10"/>
        <v>0</v>
      </c>
      <c r="AA57" s="291">
        <f t="shared" ca="1" si="10"/>
        <v>0</v>
      </c>
      <c r="AB57" s="291">
        <f t="shared" ca="1" si="10"/>
        <v>0</v>
      </c>
      <c r="AC57" s="291">
        <f t="shared" ca="1" si="10"/>
        <v>0</v>
      </c>
      <c r="AD57" s="291">
        <f t="shared" ca="1" si="10"/>
        <v>0</v>
      </c>
      <c r="AE57" s="291">
        <f t="shared" ca="1" si="10"/>
        <v>0</v>
      </c>
      <c r="AF57" s="291">
        <f t="shared" ca="1" si="10"/>
        <v>0</v>
      </c>
      <c r="AG57" s="291">
        <f t="shared" ca="1" si="10"/>
        <v>0</v>
      </c>
      <c r="AH57" s="291">
        <f t="shared" ca="1" si="10"/>
        <v>0</v>
      </c>
      <c r="AI57" s="291">
        <f t="shared" ca="1" si="10"/>
        <v>0</v>
      </c>
      <c r="AJ57" s="291">
        <f t="shared" ca="1" si="9"/>
        <v>0</v>
      </c>
      <c r="AK57" s="291">
        <f t="shared" ca="1" si="9"/>
        <v>0</v>
      </c>
      <c r="AL57" s="291">
        <f t="shared" ca="1" si="9"/>
        <v>0</v>
      </c>
      <c r="AM57" s="291">
        <f t="shared" ca="1" si="9"/>
        <v>0</v>
      </c>
      <c r="AN57" s="291">
        <f t="shared" ca="1" si="9"/>
        <v>0</v>
      </c>
      <c r="AO57" s="291">
        <f t="shared" ca="1" si="9"/>
        <v>0</v>
      </c>
      <c r="AP57" s="291">
        <f t="shared" ca="1" si="9"/>
        <v>0</v>
      </c>
      <c r="AQ57" s="291">
        <f t="shared" ca="1" si="9"/>
        <v>0</v>
      </c>
      <c r="AR57" s="291">
        <f t="shared" ca="1" si="9"/>
        <v>0</v>
      </c>
    </row>
    <row r="58" spans="4:44" x14ac:dyDescent="0.35">
      <c r="D58" s="58">
        <v>39</v>
      </c>
      <c r="E58" s="291">
        <f t="shared" ca="1" si="11"/>
        <v>0</v>
      </c>
      <c r="F58" s="291">
        <f t="shared" ca="1" si="11"/>
        <v>0</v>
      </c>
      <c r="G58" s="291">
        <f t="shared" ca="1" si="11"/>
        <v>0</v>
      </c>
      <c r="H58" s="291">
        <f t="shared" ca="1" si="11"/>
        <v>0</v>
      </c>
      <c r="I58" s="291">
        <f t="shared" ca="1" si="11"/>
        <v>0</v>
      </c>
      <c r="J58" s="291">
        <f t="shared" ca="1" si="11"/>
        <v>0</v>
      </c>
      <c r="K58" s="291">
        <f t="shared" ca="1" si="11"/>
        <v>0</v>
      </c>
      <c r="L58" s="291">
        <f t="shared" ca="1" si="11"/>
        <v>0</v>
      </c>
      <c r="M58" s="291">
        <f t="shared" ca="1" si="11"/>
        <v>0</v>
      </c>
      <c r="N58" s="291">
        <f t="shared" ca="1" si="11"/>
        <v>0</v>
      </c>
      <c r="O58" s="291">
        <f t="shared" ca="1" si="11"/>
        <v>0</v>
      </c>
      <c r="P58" s="291">
        <f t="shared" ca="1" si="11"/>
        <v>0</v>
      </c>
      <c r="Q58" s="291">
        <f t="shared" ca="1" si="11"/>
        <v>0</v>
      </c>
      <c r="R58" s="291">
        <f t="shared" ca="1" si="11"/>
        <v>0</v>
      </c>
      <c r="S58" s="291">
        <f t="shared" ca="1" si="11"/>
        <v>0</v>
      </c>
      <c r="T58" s="291">
        <f t="shared" ca="1" si="11"/>
        <v>0</v>
      </c>
      <c r="U58" s="291">
        <f t="shared" ca="1" si="10"/>
        <v>0</v>
      </c>
      <c r="V58" s="291">
        <f t="shared" ca="1" si="10"/>
        <v>0</v>
      </c>
      <c r="W58" s="291">
        <f t="shared" ca="1" si="10"/>
        <v>0</v>
      </c>
      <c r="X58" s="291">
        <f t="shared" ca="1" si="10"/>
        <v>0</v>
      </c>
      <c r="Y58" s="291">
        <f t="shared" ca="1" si="10"/>
        <v>0</v>
      </c>
      <c r="Z58" s="291">
        <f t="shared" ca="1" si="10"/>
        <v>0</v>
      </c>
      <c r="AA58" s="291">
        <f t="shared" ca="1" si="10"/>
        <v>0</v>
      </c>
      <c r="AB58" s="291">
        <f t="shared" ca="1" si="10"/>
        <v>0</v>
      </c>
      <c r="AC58" s="291">
        <f t="shared" ca="1" si="10"/>
        <v>0</v>
      </c>
      <c r="AD58" s="291">
        <f t="shared" ca="1" si="10"/>
        <v>0</v>
      </c>
      <c r="AE58" s="291">
        <f t="shared" ca="1" si="10"/>
        <v>0</v>
      </c>
      <c r="AF58" s="291">
        <f t="shared" ca="1" si="10"/>
        <v>0</v>
      </c>
      <c r="AG58" s="291">
        <f t="shared" ca="1" si="10"/>
        <v>0</v>
      </c>
      <c r="AH58" s="291">
        <f t="shared" ca="1" si="10"/>
        <v>0</v>
      </c>
      <c r="AI58" s="291">
        <f t="shared" ca="1" si="10"/>
        <v>0</v>
      </c>
      <c r="AJ58" s="291">
        <f t="shared" ca="1" si="9"/>
        <v>0</v>
      </c>
      <c r="AK58" s="291">
        <f t="shared" ca="1" si="9"/>
        <v>0</v>
      </c>
      <c r="AL58" s="291">
        <f t="shared" ca="1" si="9"/>
        <v>0</v>
      </c>
      <c r="AM58" s="291">
        <f t="shared" ca="1" si="9"/>
        <v>0</v>
      </c>
      <c r="AN58" s="291">
        <f t="shared" ca="1" si="9"/>
        <v>0</v>
      </c>
      <c r="AO58" s="291">
        <f t="shared" ca="1" si="9"/>
        <v>0</v>
      </c>
      <c r="AP58" s="291">
        <f t="shared" ca="1" si="9"/>
        <v>0</v>
      </c>
      <c r="AQ58" s="291">
        <f t="shared" ca="1" si="9"/>
        <v>0</v>
      </c>
      <c r="AR58" s="291">
        <f t="shared" ca="1" si="9"/>
        <v>0</v>
      </c>
    </row>
    <row r="59" spans="4:44" x14ac:dyDescent="0.35">
      <c r="D59" s="58">
        <v>40</v>
      </c>
      <c r="E59" s="291">
        <f t="shared" ca="1" si="11"/>
        <v>0</v>
      </c>
      <c r="F59" s="291">
        <f t="shared" ca="1" si="11"/>
        <v>0</v>
      </c>
      <c r="G59" s="291">
        <f t="shared" ca="1" si="11"/>
        <v>0</v>
      </c>
      <c r="H59" s="291">
        <f t="shared" ca="1" si="11"/>
        <v>0</v>
      </c>
      <c r="I59" s="291">
        <f t="shared" ca="1" si="11"/>
        <v>0</v>
      </c>
      <c r="J59" s="291">
        <f t="shared" ca="1" si="11"/>
        <v>0</v>
      </c>
      <c r="K59" s="291">
        <f t="shared" ca="1" si="11"/>
        <v>0</v>
      </c>
      <c r="L59" s="291">
        <f t="shared" ca="1" si="11"/>
        <v>0</v>
      </c>
      <c r="M59" s="291">
        <f t="shared" ca="1" si="11"/>
        <v>0</v>
      </c>
      <c r="N59" s="291">
        <f t="shared" ca="1" si="11"/>
        <v>0</v>
      </c>
      <c r="O59" s="291">
        <f t="shared" ca="1" si="11"/>
        <v>0</v>
      </c>
      <c r="P59" s="291">
        <f t="shared" ca="1" si="11"/>
        <v>0</v>
      </c>
      <c r="Q59" s="291">
        <f t="shared" ca="1" si="11"/>
        <v>0</v>
      </c>
      <c r="R59" s="291">
        <f t="shared" ca="1" si="11"/>
        <v>0</v>
      </c>
      <c r="S59" s="291">
        <f t="shared" ca="1" si="11"/>
        <v>0</v>
      </c>
      <c r="T59" s="291">
        <f t="shared" ca="1" si="11"/>
        <v>0</v>
      </c>
      <c r="U59" s="291">
        <f t="shared" ca="1" si="10"/>
        <v>0</v>
      </c>
      <c r="V59" s="291">
        <f t="shared" ca="1" si="10"/>
        <v>0</v>
      </c>
      <c r="W59" s="291">
        <f t="shared" ca="1" si="10"/>
        <v>0</v>
      </c>
      <c r="X59" s="291">
        <f t="shared" ca="1" si="10"/>
        <v>0</v>
      </c>
      <c r="Y59" s="291">
        <f t="shared" ca="1" si="10"/>
        <v>0</v>
      </c>
      <c r="Z59" s="291">
        <f t="shared" ca="1" si="10"/>
        <v>0</v>
      </c>
      <c r="AA59" s="291">
        <f t="shared" ca="1" si="10"/>
        <v>0</v>
      </c>
      <c r="AB59" s="291">
        <f t="shared" ca="1" si="10"/>
        <v>0</v>
      </c>
      <c r="AC59" s="291">
        <f t="shared" ca="1" si="10"/>
        <v>0</v>
      </c>
      <c r="AD59" s="291">
        <f t="shared" ca="1" si="10"/>
        <v>0</v>
      </c>
      <c r="AE59" s="291">
        <f t="shared" ca="1" si="10"/>
        <v>0</v>
      </c>
      <c r="AF59" s="291">
        <f t="shared" ca="1" si="10"/>
        <v>0</v>
      </c>
      <c r="AG59" s="291">
        <f t="shared" ca="1" si="10"/>
        <v>0</v>
      </c>
      <c r="AH59" s="291">
        <f t="shared" ca="1" si="10"/>
        <v>0</v>
      </c>
      <c r="AI59" s="291">
        <f t="shared" ca="1" si="10"/>
        <v>0</v>
      </c>
      <c r="AJ59" s="291">
        <f t="shared" ca="1" si="9"/>
        <v>0</v>
      </c>
      <c r="AK59" s="291">
        <f t="shared" ca="1" si="9"/>
        <v>0</v>
      </c>
      <c r="AL59" s="291">
        <f t="shared" ca="1" si="9"/>
        <v>0</v>
      </c>
      <c r="AM59" s="291">
        <f t="shared" ca="1" si="9"/>
        <v>0</v>
      </c>
      <c r="AN59" s="291">
        <f t="shared" ca="1" si="9"/>
        <v>0</v>
      </c>
      <c r="AO59" s="291">
        <f t="shared" ca="1" si="9"/>
        <v>0</v>
      </c>
      <c r="AP59" s="291">
        <f t="shared" ca="1" si="9"/>
        <v>0</v>
      </c>
      <c r="AQ59" s="291">
        <f t="shared" ca="1" si="9"/>
        <v>0</v>
      </c>
      <c r="AR59" s="291">
        <f t="shared" ca="1" si="9"/>
        <v>0</v>
      </c>
    </row>
    <row r="61" spans="4:44" x14ac:dyDescent="0.35">
      <c r="D61" s="58" t="s">
        <v>63</v>
      </c>
      <c r="E61" s="291">
        <f ca="1">SUM(E20:E59)</f>
        <v>0.1661339</v>
      </c>
      <c r="F61" s="291">
        <f t="shared" ref="F61:AR61" ca="1" si="12">SUM(F20:F59)</f>
        <v>0.3322678</v>
      </c>
      <c r="G61" s="291">
        <f t="shared" ca="1" si="12"/>
        <v>0.3322678</v>
      </c>
      <c r="H61" s="291">
        <f t="shared" ca="1" si="12"/>
        <v>0.3322678</v>
      </c>
      <c r="I61" s="291">
        <f t="shared" ca="1" si="12"/>
        <v>0.3322678</v>
      </c>
      <c r="J61" s="291">
        <f t="shared" ca="1" si="12"/>
        <v>0.1661339</v>
      </c>
      <c r="K61" s="291">
        <f t="shared" ca="1" si="12"/>
        <v>0</v>
      </c>
      <c r="L61" s="291">
        <f t="shared" ca="1" si="12"/>
        <v>0</v>
      </c>
      <c r="M61" s="291">
        <f t="shared" ca="1" si="12"/>
        <v>0</v>
      </c>
      <c r="N61" s="291">
        <f t="shared" ca="1" si="12"/>
        <v>0</v>
      </c>
      <c r="O61" s="291">
        <f t="shared" ca="1" si="12"/>
        <v>0</v>
      </c>
      <c r="P61" s="291">
        <f t="shared" ca="1" si="12"/>
        <v>0</v>
      </c>
      <c r="Q61" s="291">
        <f t="shared" ca="1" si="12"/>
        <v>0</v>
      </c>
      <c r="R61" s="291">
        <f t="shared" ca="1" si="12"/>
        <v>0</v>
      </c>
      <c r="S61" s="291">
        <f t="shared" ca="1" si="12"/>
        <v>0</v>
      </c>
      <c r="T61" s="291">
        <f t="shared" ca="1" si="12"/>
        <v>0</v>
      </c>
      <c r="U61" s="291">
        <f t="shared" ca="1" si="12"/>
        <v>0</v>
      </c>
      <c r="V61" s="291">
        <f t="shared" ca="1" si="12"/>
        <v>0</v>
      </c>
      <c r="W61" s="291">
        <f t="shared" ca="1" si="12"/>
        <v>0</v>
      </c>
      <c r="X61" s="291">
        <f t="shared" ca="1" si="12"/>
        <v>0</v>
      </c>
      <c r="Y61" s="291">
        <f t="shared" ca="1" si="12"/>
        <v>0</v>
      </c>
      <c r="Z61" s="291">
        <f t="shared" ca="1" si="12"/>
        <v>0</v>
      </c>
      <c r="AA61" s="291">
        <f t="shared" ca="1" si="12"/>
        <v>0</v>
      </c>
      <c r="AB61" s="291">
        <f t="shared" ca="1" si="12"/>
        <v>0</v>
      </c>
      <c r="AC61" s="291">
        <f t="shared" ca="1" si="12"/>
        <v>0</v>
      </c>
      <c r="AD61" s="291">
        <f t="shared" ca="1" si="12"/>
        <v>0</v>
      </c>
      <c r="AE61" s="291">
        <f t="shared" ca="1" si="12"/>
        <v>0</v>
      </c>
      <c r="AF61" s="291">
        <f t="shared" ca="1" si="12"/>
        <v>0</v>
      </c>
      <c r="AG61" s="291">
        <f t="shared" ca="1" si="12"/>
        <v>0</v>
      </c>
      <c r="AH61" s="291">
        <f t="shared" ca="1" si="12"/>
        <v>0</v>
      </c>
      <c r="AI61" s="291">
        <f t="shared" ca="1" si="12"/>
        <v>0</v>
      </c>
      <c r="AJ61" s="291">
        <f t="shared" ca="1" si="12"/>
        <v>0</v>
      </c>
      <c r="AK61" s="291">
        <f t="shared" ca="1" si="12"/>
        <v>0</v>
      </c>
      <c r="AL61" s="291">
        <f t="shared" ca="1" si="12"/>
        <v>0</v>
      </c>
      <c r="AM61" s="291">
        <f t="shared" ca="1" si="12"/>
        <v>0</v>
      </c>
      <c r="AN61" s="291">
        <f t="shared" ca="1" si="12"/>
        <v>0</v>
      </c>
      <c r="AO61" s="291">
        <f t="shared" ca="1" si="12"/>
        <v>0</v>
      </c>
      <c r="AP61" s="291">
        <f t="shared" ca="1" si="12"/>
        <v>0</v>
      </c>
      <c r="AQ61" s="291">
        <f t="shared" ca="1" si="12"/>
        <v>0</v>
      </c>
      <c r="AR61" s="291">
        <f t="shared" ca="1" si="12"/>
        <v>0</v>
      </c>
    </row>
    <row r="63" spans="4:44" x14ac:dyDescent="0.35">
      <c r="D63" s="58" t="s">
        <v>64</v>
      </c>
      <c r="E63" s="57">
        <v>1</v>
      </c>
      <c r="F63" s="57">
        <f>E63+1</f>
        <v>2</v>
      </c>
      <c r="G63" s="57">
        <f t="shared" ref="G63:AR63" si="13">F63+1</f>
        <v>3</v>
      </c>
      <c r="H63" s="57">
        <f t="shared" si="13"/>
        <v>4</v>
      </c>
      <c r="I63" s="57">
        <f t="shared" si="13"/>
        <v>5</v>
      </c>
      <c r="J63" s="57">
        <f t="shared" si="13"/>
        <v>6</v>
      </c>
      <c r="K63" s="57">
        <f t="shared" si="13"/>
        <v>7</v>
      </c>
      <c r="L63" s="57">
        <f t="shared" si="13"/>
        <v>8</v>
      </c>
      <c r="M63" s="57">
        <f t="shared" si="13"/>
        <v>9</v>
      </c>
      <c r="N63" s="57">
        <f t="shared" si="13"/>
        <v>10</v>
      </c>
      <c r="O63" s="57">
        <f t="shared" si="13"/>
        <v>11</v>
      </c>
      <c r="P63" s="57">
        <f t="shared" si="13"/>
        <v>12</v>
      </c>
      <c r="Q63" s="57">
        <f t="shared" si="13"/>
        <v>13</v>
      </c>
      <c r="R63" s="57">
        <f t="shared" si="13"/>
        <v>14</v>
      </c>
      <c r="S63" s="57">
        <f t="shared" si="13"/>
        <v>15</v>
      </c>
      <c r="T63" s="57">
        <f t="shared" si="13"/>
        <v>16</v>
      </c>
      <c r="U63" s="57">
        <f t="shared" si="13"/>
        <v>17</v>
      </c>
      <c r="V63" s="57">
        <f t="shared" si="13"/>
        <v>18</v>
      </c>
      <c r="W63" s="57">
        <f t="shared" si="13"/>
        <v>19</v>
      </c>
      <c r="X63" s="57">
        <f t="shared" si="13"/>
        <v>20</v>
      </c>
      <c r="Y63" s="57">
        <f t="shared" si="13"/>
        <v>21</v>
      </c>
      <c r="Z63" s="57">
        <f t="shared" si="13"/>
        <v>22</v>
      </c>
      <c r="AA63" s="57">
        <f t="shared" si="13"/>
        <v>23</v>
      </c>
      <c r="AB63" s="57">
        <f t="shared" si="13"/>
        <v>24</v>
      </c>
      <c r="AC63" s="57">
        <f t="shared" si="13"/>
        <v>25</v>
      </c>
      <c r="AD63" s="57">
        <f t="shared" si="13"/>
        <v>26</v>
      </c>
      <c r="AE63" s="57">
        <f t="shared" si="13"/>
        <v>27</v>
      </c>
      <c r="AF63" s="57">
        <f t="shared" si="13"/>
        <v>28</v>
      </c>
      <c r="AG63" s="57">
        <f t="shared" si="13"/>
        <v>29</v>
      </c>
      <c r="AH63" s="57">
        <f t="shared" si="13"/>
        <v>30</v>
      </c>
      <c r="AI63" s="57">
        <f t="shared" si="13"/>
        <v>31</v>
      </c>
      <c r="AJ63" s="57">
        <f t="shared" si="13"/>
        <v>32</v>
      </c>
      <c r="AK63" s="57">
        <f t="shared" si="13"/>
        <v>33</v>
      </c>
      <c r="AL63" s="57">
        <f t="shared" si="13"/>
        <v>34</v>
      </c>
      <c r="AM63" s="57">
        <f t="shared" si="13"/>
        <v>35</v>
      </c>
      <c r="AN63" s="57">
        <f t="shared" si="13"/>
        <v>36</v>
      </c>
      <c r="AO63" s="57">
        <f t="shared" si="13"/>
        <v>37</v>
      </c>
      <c r="AP63" s="57">
        <f t="shared" si="13"/>
        <v>38</v>
      </c>
      <c r="AQ63" s="57">
        <f t="shared" si="13"/>
        <v>39</v>
      </c>
      <c r="AR63" s="57">
        <f t="shared" si="13"/>
        <v>40</v>
      </c>
    </row>
    <row r="64" spans="4:44" x14ac:dyDescent="0.35">
      <c r="D64" s="292">
        <v>1</v>
      </c>
      <c r="E64" s="293">
        <v>1</v>
      </c>
      <c r="F64" s="293">
        <v>0</v>
      </c>
      <c r="G64" s="293">
        <v>0</v>
      </c>
      <c r="H64" s="293">
        <v>0</v>
      </c>
      <c r="I64" s="293">
        <v>0</v>
      </c>
      <c r="J64" s="293">
        <v>0</v>
      </c>
      <c r="K64" s="293">
        <v>0</v>
      </c>
      <c r="L64" s="293">
        <v>0</v>
      </c>
      <c r="M64" s="293">
        <v>0</v>
      </c>
      <c r="N64" s="293">
        <v>0</v>
      </c>
      <c r="O64" s="293">
        <v>0</v>
      </c>
      <c r="P64" s="293">
        <v>0</v>
      </c>
      <c r="Q64" s="293">
        <v>0</v>
      </c>
      <c r="R64" s="293">
        <v>0</v>
      </c>
      <c r="S64" s="293">
        <v>0</v>
      </c>
      <c r="T64" s="293">
        <v>0</v>
      </c>
      <c r="U64" s="293">
        <v>0</v>
      </c>
      <c r="V64" s="293">
        <v>0</v>
      </c>
      <c r="W64" s="293">
        <v>0</v>
      </c>
      <c r="X64" s="293">
        <v>0</v>
      </c>
      <c r="Y64" s="293">
        <v>0</v>
      </c>
      <c r="Z64" s="293">
        <v>0</v>
      </c>
      <c r="AA64" s="293">
        <v>0</v>
      </c>
      <c r="AB64" s="293">
        <v>0</v>
      </c>
      <c r="AC64" s="293">
        <v>0</v>
      </c>
      <c r="AD64" s="293">
        <v>0</v>
      </c>
      <c r="AE64" s="293">
        <v>0</v>
      </c>
      <c r="AF64" s="293">
        <v>0</v>
      </c>
      <c r="AG64" s="293">
        <v>0</v>
      </c>
      <c r="AH64" s="293">
        <v>0</v>
      </c>
      <c r="AI64" s="293">
        <v>0</v>
      </c>
      <c r="AJ64" s="293">
        <v>0</v>
      </c>
      <c r="AK64" s="293">
        <v>0</v>
      </c>
      <c r="AL64" s="293">
        <v>0</v>
      </c>
      <c r="AM64" s="293">
        <v>0</v>
      </c>
      <c r="AN64" s="293">
        <v>0</v>
      </c>
      <c r="AO64" s="293">
        <v>0</v>
      </c>
      <c r="AP64" s="293">
        <v>0</v>
      </c>
      <c r="AQ64" s="293">
        <v>0</v>
      </c>
      <c r="AR64" s="293">
        <v>0</v>
      </c>
    </row>
    <row r="65" spans="4:44" x14ac:dyDescent="0.35">
      <c r="D65" s="292">
        <v>3</v>
      </c>
      <c r="E65" s="293">
        <f>'General Inputs'!G13</f>
        <v>0.33329999999999999</v>
      </c>
      <c r="F65" s="293">
        <f>'General Inputs'!H13</f>
        <v>0.44450000000000001</v>
      </c>
      <c r="G65" s="293">
        <f>'General Inputs'!I13</f>
        <v>0.14810000000000001</v>
      </c>
      <c r="H65" s="293">
        <f>'General Inputs'!J13</f>
        <v>7.4099999999999999E-2</v>
      </c>
      <c r="I65" s="293">
        <f>'General Inputs'!K13</f>
        <v>0</v>
      </c>
      <c r="J65" s="293">
        <f>'General Inputs'!L13</f>
        <v>0</v>
      </c>
      <c r="K65" s="293">
        <f>'General Inputs'!M13</f>
        <v>0</v>
      </c>
      <c r="L65" s="293">
        <f>'General Inputs'!N13</f>
        <v>0</v>
      </c>
      <c r="M65" s="293">
        <f>'General Inputs'!O13</f>
        <v>0</v>
      </c>
      <c r="N65" s="293">
        <f>'General Inputs'!P13</f>
        <v>0</v>
      </c>
      <c r="O65" s="293">
        <f>'General Inputs'!Q13</f>
        <v>0</v>
      </c>
      <c r="P65" s="293">
        <f>'General Inputs'!R13</f>
        <v>0</v>
      </c>
      <c r="Q65" s="293">
        <f>'General Inputs'!S13</f>
        <v>0</v>
      </c>
      <c r="R65" s="293">
        <f>'General Inputs'!T13</f>
        <v>0</v>
      </c>
      <c r="S65" s="293">
        <f>'General Inputs'!U13</f>
        <v>0</v>
      </c>
      <c r="T65" s="293">
        <f>'General Inputs'!V13</f>
        <v>0</v>
      </c>
      <c r="U65" s="293">
        <f>'General Inputs'!W13</f>
        <v>0</v>
      </c>
      <c r="V65" s="293">
        <f>'General Inputs'!X13</f>
        <v>0</v>
      </c>
      <c r="W65" s="293">
        <f>'General Inputs'!Y13</f>
        <v>0</v>
      </c>
      <c r="X65" s="293">
        <f>'General Inputs'!Z13</f>
        <v>0</v>
      </c>
      <c r="Y65" s="293">
        <f>'General Inputs'!AA13</f>
        <v>0</v>
      </c>
      <c r="Z65" s="293">
        <f>'General Inputs'!AB13</f>
        <v>0</v>
      </c>
      <c r="AA65" s="293">
        <f>'General Inputs'!AC13</f>
        <v>0</v>
      </c>
      <c r="AB65" s="293">
        <f>'General Inputs'!AD13</f>
        <v>0</v>
      </c>
      <c r="AC65" s="293">
        <f>'General Inputs'!AE13</f>
        <v>0</v>
      </c>
      <c r="AD65" s="293">
        <f>'General Inputs'!AF13</f>
        <v>0</v>
      </c>
      <c r="AE65" s="293">
        <f>'General Inputs'!AG13</f>
        <v>0</v>
      </c>
      <c r="AF65" s="293">
        <f>'General Inputs'!AH13</f>
        <v>0</v>
      </c>
      <c r="AG65" s="293">
        <f>'General Inputs'!AI13</f>
        <v>0</v>
      </c>
      <c r="AH65" s="293">
        <f>'General Inputs'!AJ13</f>
        <v>0</v>
      </c>
      <c r="AI65" s="293">
        <f>'General Inputs'!AK13</f>
        <v>0</v>
      </c>
      <c r="AJ65" s="293">
        <f>'General Inputs'!AL13</f>
        <v>0</v>
      </c>
      <c r="AK65" s="293">
        <f>'General Inputs'!AM13</f>
        <v>0</v>
      </c>
      <c r="AL65" s="293">
        <f>'General Inputs'!AN13</f>
        <v>0</v>
      </c>
      <c r="AM65" s="293">
        <f>'General Inputs'!AO13</f>
        <v>0</v>
      </c>
      <c r="AN65" s="293">
        <f>'General Inputs'!AP13</f>
        <v>0</v>
      </c>
      <c r="AO65" s="293">
        <f>'General Inputs'!AQ13</f>
        <v>0</v>
      </c>
      <c r="AP65" s="293">
        <f>'General Inputs'!AR13</f>
        <v>0</v>
      </c>
      <c r="AQ65" s="293">
        <f>'General Inputs'!AS13</f>
        <v>0</v>
      </c>
      <c r="AR65" s="293">
        <f>'General Inputs'!AT13</f>
        <v>0</v>
      </c>
    </row>
    <row r="66" spans="4:44" x14ac:dyDescent="0.35">
      <c r="D66" s="292">
        <v>5</v>
      </c>
      <c r="E66" s="293">
        <f>'General Inputs'!G14</f>
        <v>0.2</v>
      </c>
      <c r="F66" s="293">
        <f>'General Inputs'!H14</f>
        <v>0.32</v>
      </c>
      <c r="G66" s="293">
        <f>'General Inputs'!I14</f>
        <v>0.192</v>
      </c>
      <c r="H66" s="293">
        <f>'General Inputs'!J14</f>
        <v>0.1152</v>
      </c>
      <c r="I66" s="293">
        <f>'General Inputs'!K14</f>
        <v>0.1152</v>
      </c>
      <c r="J66" s="293">
        <f>'General Inputs'!L14</f>
        <v>5.7599999999999998E-2</v>
      </c>
      <c r="K66" s="293">
        <f>'General Inputs'!M14</f>
        <v>0</v>
      </c>
      <c r="L66" s="293">
        <f>'General Inputs'!N14</f>
        <v>0</v>
      </c>
      <c r="M66" s="293">
        <f>'General Inputs'!O14</f>
        <v>0</v>
      </c>
      <c r="N66" s="293">
        <f>'General Inputs'!P14</f>
        <v>0</v>
      </c>
      <c r="O66" s="293">
        <f>'General Inputs'!Q14</f>
        <v>0</v>
      </c>
      <c r="P66" s="293">
        <f>'General Inputs'!R14</f>
        <v>0</v>
      </c>
      <c r="Q66" s="293">
        <f>'General Inputs'!S14</f>
        <v>0</v>
      </c>
      <c r="R66" s="293">
        <f>'General Inputs'!T14</f>
        <v>0</v>
      </c>
      <c r="S66" s="293">
        <f>'General Inputs'!U14</f>
        <v>0</v>
      </c>
      <c r="T66" s="293">
        <f>'General Inputs'!V14</f>
        <v>0</v>
      </c>
      <c r="U66" s="293">
        <f>'General Inputs'!W14</f>
        <v>0</v>
      </c>
      <c r="V66" s="293">
        <f>'General Inputs'!X14</f>
        <v>0</v>
      </c>
      <c r="W66" s="293">
        <f>'General Inputs'!Y14</f>
        <v>0</v>
      </c>
      <c r="X66" s="293">
        <f>'General Inputs'!Z14</f>
        <v>0</v>
      </c>
      <c r="Y66" s="293">
        <f>'General Inputs'!AA14</f>
        <v>0</v>
      </c>
      <c r="Z66" s="293">
        <f>'General Inputs'!AB14</f>
        <v>0</v>
      </c>
      <c r="AA66" s="293">
        <f>'General Inputs'!AC14</f>
        <v>0</v>
      </c>
      <c r="AB66" s="293">
        <f>'General Inputs'!AD14</f>
        <v>0</v>
      </c>
      <c r="AC66" s="293">
        <f>'General Inputs'!AE14</f>
        <v>0</v>
      </c>
      <c r="AD66" s="293">
        <f>'General Inputs'!AF14</f>
        <v>0</v>
      </c>
      <c r="AE66" s="293">
        <f>'General Inputs'!AG14</f>
        <v>0</v>
      </c>
      <c r="AF66" s="293">
        <f>'General Inputs'!AH14</f>
        <v>0</v>
      </c>
      <c r="AG66" s="293">
        <f>'General Inputs'!AI14</f>
        <v>0</v>
      </c>
      <c r="AH66" s="293">
        <f>'General Inputs'!AJ14</f>
        <v>0</v>
      </c>
      <c r="AI66" s="293">
        <f>'General Inputs'!AK14</f>
        <v>0</v>
      </c>
      <c r="AJ66" s="293">
        <f>'General Inputs'!AL14</f>
        <v>0</v>
      </c>
      <c r="AK66" s="293">
        <f>'General Inputs'!AM14</f>
        <v>0</v>
      </c>
      <c r="AL66" s="293">
        <f>'General Inputs'!AN14</f>
        <v>0</v>
      </c>
      <c r="AM66" s="293">
        <f>'General Inputs'!AO14</f>
        <v>0</v>
      </c>
      <c r="AN66" s="293">
        <f>'General Inputs'!AP14</f>
        <v>0</v>
      </c>
      <c r="AO66" s="293">
        <f>'General Inputs'!AQ14</f>
        <v>0</v>
      </c>
      <c r="AP66" s="293">
        <f>'General Inputs'!AR14</f>
        <v>0</v>
      </c>
      <c r="AQ66" s="293">
        <f>'General Inputs'!AS14</f>
        <v>0</v>
      </c>
      <c r="AR66" s="293">
        <f>'General Inputs'!AT14</f>
        <v>0</v>
      </c>
    </row>
    <row r="67" spans="4:44" x14ac:dyDescent="0.35">
      <c r="D67" s="292">
        <v>7</v>
      </c>
      <c r="E67" s="293">
        <f>'General Inputs'!G15</f>
        <v>0.1429</v>
      </c>
      <c r="F67" s="293">
        <f>'General Inputs'!H15</f>
        <v>0.24489999999999998</v>
      </c>
      <c r="G67" s="293">
        <f>'General Inputs'!I15</f>
        <v>0.17489999999999997</v>
      </c>
      <c r="H67" s="293">
        <f>'General Inputs'!J15</f>
        <v>0.1249</v>
      </c>
      <c r="I67" s="293">
        <f>'General Inputs'!K15</f>
        <v>8.929999999999999E-2</v>
      </c>
      <c r="J67" s="293">
        <f>'General Inputs'!L15</f>
        <v>8.9200000000000002E-2</v>
      </c>
      <c r="K67" s="293">
        <f>'General Inputs'!M15</f>
        <v>8.929999999999999E-2</v>
      </c>
      <c r="L67" s="293">
        <f>'General Inputs'!N15</f>
        <v>4.4600000000000001E-2</v>
      </c>
      <c r="M67" s="293">
        <f>'General Inputs'!O15</f>
        <v>0</v>
      </c>
      <c r="N67" s="293">
        <f>'General Inputs'!P15</f>
        <v>0</v>
      </c>
      <c r="O67" s="293">
        <f>'General Inputs'!Q15</f>
        <v>0</v>
      </c>
      <c r="P67" s="293">
        <f>'General Inputs'!R15</f>
        <v>0</v>
      </c>
      <c r="Q67" s="293">
        <f>'General Inputs'!S15</f>
        <v>0</v>
      </c>
      <c r="R67" s="293">
        <f>'General Inputs'!T15</f>
        <v>0</v>
      </c>
      <c r="S67" s="293">
        <f>'General Inputs'!U15</f>
        <v>0</v>
      </c>
      <c r="T67" s="293">
        <f>'General Inputs'!V15</f>
        <v>0</v>
      </c>
      <c r="U67" s="293">
        <f>'General Inputs'!W15</f>
        <v>0</v>
      </c>
      <c r="V67" s="293">
        <f>'General Inputs'!X15</f>
        <v>0</v>
      </c>
      <c r="W67" s="293">
        <f>'General Inputs'!Y15</f>
        <v>0</v>
      </c>
      <c r="X67" s="293">
        <f>'General Inputs'!Z15</f>
        <v>0</v>
      </c>
      <c r="Y67" s="293">
        <f>'General Inputs'!AA15</f>
        <v>0</v>
      </c>
      <c r="Z67" s="293">
        <f>'General Inputs'!AB15</f>
        <v>0</v>
      </c>
      <c r="AA67" s="293">
        <f>'General Inputs'!AC15</f>
        <v>0</v>
      </c>
      <c r="AB67" s="293">
        <f>'General Inputs'!AD15</f>
        <v>0</v>
      </c>
      <c r="AC67" s="293">
        <f>'General Inputs'!AE15</f>
        <v>0</v>
      </c>
      <c r="AD67" s="293">
        <f>'General Inputs'!AF15</f>
        <v>0</v>
      </c>
      <c r="AE67" s="293">
        <f>'General Inputs'!AG15</f>
        <v>0</v>
      </c>
      <c r="AF67" s="293">
        <f>'General Inputs'!AH15</f>
        <v>0</v>
      </c>
      <c r="AG67" s="293">
        <f>'General Inputs'!AI15</f>
        <v>0</v>
      </c>
      <c r="AH67" s="293">
        <f>'General Inputs'!AJ15</f>
        <v>0</v>
      </c>
      <c r="AI67" s="293">
        <f>'General Inputs'!AK15</f>
        <v>0</v>
      </c>
      <c r="AJ67" s="293">
        <f>'General Inputs'!AL15</f>
        <v>0</v>
      </c>
      <c r="AK67" s="293">
        <f>'General Inputs'!AM15</f>
        <v>0</v>
      </c>
      <c r="AL67" s="293">
        <f>'General Inputs'!AN15</f>
        <v>0</v>
      </c>
      <c r="AM67" s="293">
        <f>'General Inputs'!AO15</f>
        <v>0</v>
      </c>
      <c r="AN67" s="293">
        <f>'General Inputs'!AP15</f>
        <v>0</v>
      </c>
      <c r="AO67" s="293">
        <f>'General Inputs'!AQ15</f>
        <v>0</v>
      </c>
      <c r="AP67" s="293">
        <f>'General Inputs'!AR15</f>
        <v>0</v>
      </c>
      <c r="AQ67" s="293">
        <f>'General Inputs'!AS15</f>
        <v>0</v>
      </c>
      <c r="AR67" s="293">
        <f>'General Inputs'!AT15</f>
        <v>0</v>
      </c>
    </row>
    <row r="68" spans="4:44" x14ac:dyDescent="0.35">
      <c r="D68" s="292">
        <v>10</v>
      </c>
      <c r="E68" s="293">
        <f>'General Inputs'!G16</f>
        <v>0.1</v>
      </c>
      <c r="F68" s="293">
        <f>'General Inputs'!H16</f>
        <v>0.18</v>
      </c>
      <c r="G68" s="293">
        <f>'General Inputs'!I16</f>
        <v>0.14400000000000002</v>
      </c>
      <c r="H68" s="293">
        <f>'General Inputs'!J16</f>
        <v>0.1152</v>
      </c>
      <c r="I68" s="293">
        <f>'General Inputs'!K16</f>
        <v>9.2200000000000004E-2</v>
      </c>
      <c r="J68" s="293">
        <f>'General Inputs'!L16</f>
        <v>7.3700000000000002E-2</v>
      </c>
      <c r="K68" s="293">
        <f>'General Inputs'!M16</f>
        <v>6.5500000000000003E-2</v>
      </c>
      <c r="L68" s="293">
        <f>'General Inputs'!N16</f>
        <v>6.5500000000000003E-2</v>
      </c>
      <c r="M68" s="293">
        <f>'General Inputs'!O16</f>
        <v>6.5599999999999992E-2</v>
      </c>
      <c r="N68" s="293">
        <f>'General Inputs'!P16</f>
        <v>6.5500000000000003E-2</v>
      </c>
      <c r="O68" s="293">
        <f>'General Inputs'!Q16</f>
        <v>3.2799999999999996E-2</v>
      </c>
      <c r="P68" s="293">
        <f>'General Inputs'!R16</f>
        <v>0</v>
      </c>
      <c r="Q68" s="293">
        <f>'General Inputs'!S16</f>
        <v>0</v>
      </c>
      <c r="R68" s="293">
        <f>'General Inputs'!T16</f>
        <v>0</v>
      </c>
      <c r="S68" s="293">
        <f>'General Inputs'!U16</f>
        <v>0</v>
      </c>
      <c r="T68" s="293">
        <f>'General Inputs'!V16</f>
        <v>0</v>
      </c>
      <c r="U68" s="293">
        <f>'General Inputs'!W16</f>
        <v>0</v>
      </c>
      <c r="V68" s="293">
        <f>'General Inputs'!X16</f>
        <v>0</v>
      </c>
      <c r="W68" s="293">
        <f>'General Inputs'!Y16</f>
        <v>0</v>
      </c>
      <c r="X68" s="293">
        <f>'General Inputs'!Z16</f>
        <v>0</v>
      </c>
      <c r="Y68" s="293">
        <f>'General Inputs'!AA16</f>
        <v>0</v>
      </c>
      <c r="Z68" s="293">
        <f>'General Inputs'!AB16</f>
        <v>0</v>
      </c>
      <c r="AA68" s="293">
        <f>'General Inputs'!AC16</f>
        <v>0</v>
      </c>
      <c r="AB68" s="293">
        <f>'General Inputs'!AD16</f>
        <v>0</v>
      </c>
      <c r="AC68" s="293">
        <f>'General Inputs'!AE16</f>
        <v>0</v>
      </c>
      <c r="AD68" s="293">
        <f>'General Inputs'!AF16</f>
        <v>0</v>
      </c>
      <c r="AE68" s="293">
        <f>'General Inputs'!AG16</f>
        <v>0</v>
      </c>
      <c r="AF68" s="293">
        <f>'General Inputs'!AH16</f>
        <v>0</v>
      </c>
      <c r="AG68" s="293">
        <f>'General Inputs'!AI16</f>
        <v>0</v>
      </c>
      <c r="AH68" s="293">
        <f>'General Inputs'!AJ16</f>
        <v>0</v>
      </c>
      <c r="AI68" s="293">
        <f>'General Inputs'!AK16</f>
        <v>0</v>
      </c>
      <c r="AJ68" s="293">
        <f>'General Inputs'!AL16</f>
        <v>0</v>
      </c>
      <c r="AK68" s="293">
        <f>'General Inputs'!AM16</f>
        <v>0</v>
      </c>
      <c r="AL68" s="293">
        <f>'General Inputs'!AN16</f>
        <v>0</v>
      </c>
      <c r="AM68" s="293">
        <f>'General Inputs'!AO16</f>
        <v>0</v>
      </c>
      <c r="AN68" s="293">
        <f>'General Inputs'!AP16</f>
        <v>0</v>
      </c>
      <c r="AO68" s="293">
        <f>'General Inputs'!AQ16</f>
        <v>0</v>
      </c>
      <c r="AP68" s="293">
        <f>'General Inputs'!AR16</f>
        <v>0</v>
      </c>
      <c r="AQ68" s="293">
        <f>'General Inputs'!AS16</f>
        <v>0</v>
      </c>
      <c r="AR68" s="293">
        <f>'General Inputs'!AT16</f>
        <v>0</v>
      </c>
    </row>
    <row r="69" spans="4:44" x14ac:dyDescent="0.35">
      <c r="D69" s="292">
        <v>15</v>
      </c>
      <c r="E69" s="293">
        <f>'General Inputs'!G17</f>
        <v>0.05</v>
      </c>
      <c r="F69" s="293">
        <f>'General Inputs'!H17</f>
        <v>9.5000000000000001E-2</v>
      </c>
      <c r="G69" s="293">
        <f>'General Inputs'!I17</f>
        <v>8.5500000000000007E-2</v>
      </c>
      <c r="H69" s="293">
        <f>'General Inputs'!J17</f>
        <v>7.6999999999999999E-2</v>
      </c>
      <c r="I69" s="293">
        <f>'General Inputs'!K17</f>
        <v>6.93E-2</v>
      </c>
      <c r="J69" s="293">
        <f>'General Inputs'!L17</f>
        <v>6.2300000000000001E-2</v>
      </c>
      <c r="K69" s="293">
        <f>'General Inputs'!M17</f>
        <v>5.9000000000000004E-2</v>
      </c>
      <c r="L69" s="293">
        <f>'General Inputs'!N17</f>
        <v>5.9000000000000004E-2</v>
      </c>
      <c r="M69" s="293">
        <f>'General Inputs'!O17</f>
        <v>5.91E-2</v>
      </c>
      <c r="N69" s="293">
        <f>'General Inputs'!P17</f>
        <v>5.9000000000000004E-2</v>
      </c>
      <c r="O69" s="293">
        <f>'General Inputs'!Q17</f>
        <v>5.91E-2</v>
      </c>
      <c r="P69" s="293">
        <f>'General Inputs'!R17</f>
        <v>5.9000000000000004E-2</v>
      </c>
      <c r="Q69" s="293">
        <f>'General Inputs'!S17</f>
        <v>5.91E-2</v>
      </c>
      <c r="R69" s="293">
        <f>'General Inputs'!T17</f>
        <v>5.9000000000000004E-2</v>
      </c>
      <c r="S69" s="293">
        <f>'General Inputs'!U17</f>
        <v>5.91E-2</v>
      </c>
      <c r="T69" s="293">
        <f>'General Inputs'!V17</f>
        <v>2.9500000000000002E-2</v>
      </c>
      <c r="U69" s="293">
        <f>'General Inputs'!W17</f>
        <v>0</v>
      </c>
      <c r="V69" s="293">
        <f>'General Inputs'!X17</f>
        <v>0</v>
      </c>
      <c r="W69" s="293">
        <f>'General Inputs'!Y17</f>
        <v>0</v>
      </c>
      <c r="X69" s="293">
        <f>'General Inputs'!Z17</f>
        <v>0</v>
      </c>
      <c r="Y69" s="293">
        <f>'General Inputs'!AA17</f>
        <v>0</v>
      </c>
      <c r="Z69" s="293">
        <f>'General Inputs'!AB17</f>
        <v>0</v>
      </c>
      <c r="AA69" s="293">
        <f>'General Inputs'!AC17</f>
        <v>0</v>
      </c>
      <c r="AB69" s="293">
        <f>'General Inputs'!AD17</f>
        <v>0</v>
      </c>
      <c r="AC69" s="293">
        <f>'General Inputs'!AE17</f>
        <v>0</v>
      </c>
      <c r="AD69" s="293">
        <f>'General Inputs'!AF17</f>
        <v>0</v>
      </c>
      <c r="AE69" s="293">
        <f>'General Inputs'!AG17</f>
        <v>0</v>
      </c>
      <c r="AF69" s="293">
        <f>'General Inputs'!AH17</f>
        <v>0</v>
      </c>
      <c r="AG69" s="293">
        <f>'General Inputs'!AI17</f>
        <v>0</v>
      </c>
      <c r="AH69" s="293">
        <f>'General Inputs'!AJ17</f>
        <v>0</v>
      </c>
      <c r="AI69" s="293">
        <f>'General Inputs'!AK17</f>
        <v>0</v>
      </c>
      <c r="AJ69" s="293">
        <f>'General Inputs'!AL17</f>
        <v>0</v>
      </c>
      <c r="AK69" s="293">
        <f>'General Inputs'!AM17</f>
        <v>0</v>
      </c>
      <c r="AL69" s="293">
        <f>'General Inputs'!AN17</f>
        <v>0</v>
      </c>
      <c r="AM69" s="293">
        <f>'General Inputs'!AO17</f>
        <v>0</v>
      </c>
      <c r="AN69" s="293">
        <f>'General Inputs'!AP17</f>
        <v>0</v>
      </c>
      <c r="AO69" s="293">
        <f>'General Inputs'!AQ17</f>
        <v>0</v>
      </c>
      <c r="AP69" s="293">
        <f>'General Inputs'!AR17</f>
        <v>0</v>
      </c>
      <c r="AQ69" s="293">
        <f>'General Inputs'!AS17</f>
        <v>0</v>
      </c>
      <c r="AR69" s="293">
        <f>'General Inputs'!AT17</f>
        <v>0</v>
      </c>
    </row>
    <row r="70" spans="4:44" x14ac:dyDescent="0.35">
      <c r="D70" s="292">
        <v>20</v>
      </c>
      <c r="E70" s="293">
        <f>'General Inputs'!G18</f>
        <v>3.7499999999999999E-2</v>
      </c>
      <c r="F70" s="293">
        <f>'General Inputs'!H18</f>
        <v>7.2190000000000004E-2</v>
      </c>
      <c r="G70" s="293">
        <f>'General Inputs'!I18</f>
        <v>6.6769999999999996E-2</v>
      </c>
      <c r="H70" s="293">
        <f>'General Inputs'!J18</f>
        <v>6.1769999999999999E-2</v>
      </c>
      <c r="I70" s="293">
        <f>'General Inputs'!K18</f>
        <v>5.713E-2</v>
      </c>
      <c r="J70" s="293">
        <f>'General Inputs'!L18</f>
        <v>5.2850000000000001E-2</v>
      </c>
      <c r="K70" s="293">
        <f>'General Inputs'!M18</f>
        <v>4.888E-2</v>
      </c>
      <c r="L70" s="293">
        <f>'General Inputs'!N18</f>
        <v>4.5220000000000003E-2</v>
      </c>
      <c r="M70" s="293">
        <f>'General Inputs'!O18</f>
        <v>4.462E-2</v>
      </c>
      <c r="N70" s="293">
        <f>'General Inputs'!P18</f>
        <v>4.4610000000000004E-2</v>
      </c>
      <c r="O70" s="293">
        <f>'General Inputs'!Q18</f>
        <v>4.462E-2</v>
      </c>
      <c r="P70" s="293">
        <f>'General Inputs'!R18</f>
        <v>4.4610000000000004E-2</v>
      </c>
      <c r="Q70" s="293">
        <f>'General Inputs'!S18</f>
        <v>4.462E-2</v>
      </c>
      <c r="R70" s="293">
        <f>'General Inputs'!T18</f>
        <v>4.4610000000000004E-2</v>
      </c>
      <c r="S70" s="293">
        <f>'General Inputs'!U18</f>
        <v>4.462E-2</v>
      </c>
      <c r="T70" s="293">
        <f>'General Inputs'!V18</f>
        <v>4.4610000000000004E-2</v>
      </c>
      <c r="U70" s="293">
        <f>'General Inputs'!W18</f>
        <v>4.462E-2</v>
      </c>
      <c r="V70" s="293">
        <f>'General Inputs'!X18</f>
        <v>4.4610000000000004E-2</v>
      </c>
      <c r="W70" s="293">
        <f>'General Inputs'!Y18</f>
        <v>4.462E-2</v>
      </c>
      <c r="X70" s="293">
        <f>'General Inputs'!Z18</f>
        <v>4.4610000000000004E-2</v>
      </c>
      <c r="Y70" s="293">
        <f>'General Inputs'!AA18</f>
        <v>2.231E-2</v>
      </c>
      <c r="Z70" s="293">
        <f>'General Inputs'!AB18</f>
        <v>0</v>
      </c>
      <c r="AA70" s="293">
        <f>'General Inputs'!AC18</f>
        <v>0</v>
      </c>
      <c r="AB70" s="293">
        <f>'General Inputs'!AD18</f>
        <v>0</v>
      </c>
      <c r="AC70" s="293">
        <f>'General Inputs'!AE18</f>
        <v>0</v>
      </c>
      <c r="AD70" s="293">
        <f>'General Inputs'!AF18</f>
        <v>0</v>
      </c>
      <c r="AE70" s="293">
        <f>'General Inputs'!AG18</f>
        <v>0</v>
      </c>
      <c r="AF70" s="293">
        <f>'General Inputs'!AH18</f>
        <v>0</v>
      </c>
      <c r="AG70" s="293">
        <f>'General Inputs'!AI18</f>
        <v>0</v>
      </c>
      <c r="AH70" s="293">
        <f>'General Inputs'!AJ18</f>
        <v>0</v>
      </c>
      <c r="AI70" s="293">
        <f>'General Inputs'!AK18</f>
        <v>0</v>
      </c>
      <c r="AJ70" s="293">
        <f>'General Inputs'!AL18</f>
        <v>0</v>
      </c>
      <c r="AK70" s="293">
        <f>'General Inputs'!AM18</f>
        <v>0</v>
      </c>
      <c r="AL70" s="293">
        <f>'General Inputs'!AN18</f>
        <v>0</v>
      </c>
      <c r="AM70" s="293">
        <f>'General Inputs'!AO18</f>
        <v>0</v>
      </c>
      <c r="AN70" s="293">
        <f>'General Inputs'!AP18</f>
        <v>0</v>
      </c>
      <c r="AO70" s="293">
        <f>'General Inputs'!AQ18</f>
        <v>0</v>
      </c>
      <c r="AP70" s="293">
        <f>'General Inputs'!AR18</f>
        <v>0</v>
      </c>
      <c r="AQ70" s="293">
        <f>'General Inputs'!AS18</f>
        <v>0</v>
      </c>
      <c r="AR70" s="293">
        <f>'General Inputs'!AT18</f>
        <v>0</v>
      </c>
    </row>
    <row r="72" spans="4:44" x14ac:dyDescent="0.35">
      <c r="D72" s="58" t="s">
        <v>70</v>
      </c>
      <c r="E72" s="59">
        <v>0</v>
      </c>
      <c r="F72" s="59">
        <v>0</v>
      </c>
      <c r="G72" s="59">
        <v>0</v>
      </c>
    </row>
    <row r="73" spans="4:44" x14ac:dyDescent="0.35">
      <c r="D73" s="58"/>
      <c r="E73" s="59"/>
      <c r="F73" s="59"/>
      <c r="G73" s="59"/>
    </row>
    <row r="74" spans="4:44" x14ac:dyDescent="0.35">
      <c r="D74" s="58" t="s">
        <v>71</v>
      </c>
      <c r="E74" s="294"/>
      <c r="F74" s="295"/>
      <c r="G74" s="295"/>
    </row>
    <row r="75" spans="4:44" x14ac:dyDescent="0.35">
      <c r="D75" s="58">
        <v>0</v>
      </c>
      <c r="E75" s="58">
        <f>E63</f>
        <v>1</v>
      </c>
      <c r="F75" s="58">
        <f t="shared" ref="F75:AR75" si="14">F63</f>
        <v>2</v>
      </c>
      <c r="G75" s="58">
        <f t="shared" si="14"/>
        <v>3</v>
      </c>
      <c r="H75" s="58">
        <f t="shared" si="14"/>
        <v>4</v>
      </c>
      <c r="I75" s="58">
        <f t="shared" si="14"/>
        <v>5</v>
      </c>
      <c r="J75" s="58">
        <f t="shared" si="14"/>
        <v>6</v>
      </c>
      <c r="K75" s="58">
        <f t="shared" si="14"/>
        <v>7</v>
      </c>
      <c r="L75" s="58">
        <f t="shared" si="14"/>
        <v>8</v>
      </c>
      <c r="M75" s="58">
        <f t="shared" si="14"/>
        <v>9</v>
      </c>
      <c r="N75" s="58">
        <f t="shared" si="14"/>
        <v>10</v>
      </c>
      <c r="O75" s="58">
        <f t="shared" si="14"/>
        <v>11</v>
      </c>
      <c r="P75" s="58">
        <f t="shared" si="14"/>
        <v>12</v>
      </c>
      <c r="Q75" s="58">
        <f t="shared" si="14"/>
        <v>13</v>
      </c>
      <c r="R75" s="58">
        <f t="shared" si="14"/>
        <v>14</v>
      </c>
      <c r="S75" s="58">
        <f t="shared" si="14"/>
        <v>15</v>
      </c>
      <c r="T75" s="58">
        <f t="shared" si="14"/>
        <v>16</v>
      </c>
      <c r="U75" s="58">
        <f t="shared" si="14"/>
        <v>17</v>
      </c>
      <c r="V75" s="58">
        <f t="shared" si="14"/>
        <v>18</v>
      </c>
      <c r="W75" s="58">
        <f t="shared" si="14"/>
        <v>19</v>
      </c>
      <c r="X75" s="58">
        <f t="shared" si="14"/>
        <v>20</v>
      </c>
      <c r="Y75" s="58">
        <f t="shared" si="14"/>
        <v>21</v>
      </c>
      <c r="Z75" s="58">
        <f t="shared" si="14"/>
        <v>22</v>
      </c>
      <c r="AA75" s="58">
        <f t="shared" si="14"/>
        <v>23</v>
      </c>
      <c r="AB75" s="58">
        <f t="shared" si="14"/>
        <v>24</v>
      </c>
      <c r="AC75" s="58">
        <f t="shared" si="14"/>
        <v>25</v>
      </c>
      <c r="AD75" s="58">
        <f t="shared" si="14"/>
        <v>26</v>
      </c>
      <c r="AE75" s="58">
        <f t="shared" si="14"/>
        <v>27</v>
      </c>
      <c r="AF75" s="58">
        <f t="shared" si="14"/>
        <v>28</v>
      </c>
      <c r="AG75" s="58">
        <f t="shared" si="14"/>
        <v>29</v>
      </c>
      <c r="AH75" s="58">
        <f t="shared" si="14"/>
        <v>30</v>
      </c>
      <c r="AI75" s="58">
        <f t="shared" si="14"/>
        <v>31</v>
      </c>
      <c r="AJ75" s="58">
        <f t="shared" si="14"/>
        <v>32</v>
      </c>
      <c r="AK75" s="58">
        <f t="shared" si="14"/>
        <v>33</v>
      </c>
      <c r="AL75" s="58">
        <f t="shared" si="14"/>
        <v>34</v>
      </c>
      <c r="AM75" s="58">
        <f t="shared" si="14"/>
        <v>35</v>
      </c>
      <c r="AN75" s="58">
        <f t="shared" si="14"/>
        <v>36</v>
      </c>
      <c r="AO75" s="58">
        <f t="shared" si="14"/>
        <v>37</v>
      </c>
      <c r="AP75" s="58">
        <f t="shared" si="14"/>
        <v>38</v>
      </c>
      <c r="AQ75" s="58">
        <f t="shared" si="14"/>
        <v>39</v>
      </c>
      <c r="AR75" s="58">
        <f t="shared" si="14"/>
        <v>40</v>
      </c>
    </row>
    <row r="76" spans="4:44" x14ac:dyDescent="0.35">
      <c r="D76" s="58">
        <f t="array" ref="D76:D115">TRANSPOSE(E75:AR75)</f>
        <v>1</v>
      </c>
      <c r="E76" s="296">
        <f ca="1">IF(E$75&lt;$D76,0,IF(E$75=$D76,(OFFSET($D$8,0,OFFSET($D$75,$D76,0)))*VLOOKUP($E$15,$D$63:$AR$70,E$75-$D76+2,FALSE),IF(AND(E$75&gt;$D76,(E$75-$D76+1)&lt;=$E$15),(OFFSET($D$8,0,OFFSET($D$75,$D76,0)))*VLOOKUP($E$15,$D$63:$AR$70,E$75-$D76+2,FALSE),IF((E$75-$D76+1)=$E$15+1,(OFFSET($D$8,0,OFFSET($D$75,$D76,0)))*VLOOKUP($E$15,$D$63:$AR$70,E$75-$D76+2,FALSE),IF(E$75&gt;($E$15+1),0,0)))))*IF($E$72&lt;&gt;0,0,1)+($E$8*$E$72+(1-$E$72)*$E$8*VLOOKUP($E$15,$D$63:$AR$70,E$75-$D76+2,FALSE))*IF($E$72=0,0,1)</f>
        <v>1.6613389999999999</v>
      </c>
      <c r="F76" s="296">
        <f t="shared" ref="F76:AR76" ca="1" si="15">IF(F$75&lt;$D76,0,IF(F$75=$D76,(OFFSET($D$8,0,OFFSET($D$75,$D76,0)))*VLOOKUP($E$15,$D$63:$AR$70,F$75-$D76+2,FALSE),IF(AND(F$75&gt;$D76,(F$75-$D76+1)&lt;=$E$15),(OFFSET($D$8,0,OFFSET($D$75,$D76,0)))*VLOOKUP($E$15,$D$63:$AR$70,F$75-$D76+2,FALSE),IF((F$75-$D76+1)=$E$15+1,(OFFSET($D$8,0,OFFSET($D$75,$D76,0)))*VLOOKUP($E$15,$D$63:$AR$70,F$75-$D76+2,FALSE),IF(F$75&gt;($E$15+1),0,0)))))*IF($E$72&lt;&gt;0,0,1)+((1-$E$72)*$E$8*VLOOKUP($E$15,$D$63:$AR$70,F$75-$D76+2,FALSE))*IF($E$72=0,0,1)</f>
        <v>0</v>
      </c>
      <c r="G76" s="296">
        <f t="shared" ca="1" si="15"/>
        <v>0</v>
      </c>
      <c r="H76" s="296">
        <f t="shared" ca="1" si="15"/>
        <v>0</v>
      </c>
      <c r="I76" s="296">
        <f t="shared" ca="1" si="15"/>
        <v>0</v>
      </c>
      <c r="J76" s="296">
        <f t="shared" ca="1" si="15"/>
        <v>0</v>
      </c>
      <c r="K76" s="296">
        <f t="shared" ca="1" si="15"/>
        <v>0</v>
      </c>
      <c r="L76" s="296">
        <f t="shared" ca="1" si="15"/>
        <v>0</v>
      </c>
      <c r="M76" s="296">
        <f t="shared" ca="1" si="15"/>
        <v>0</v>
      </c>
      <c r="N76" s="296">
        <f t="shared" ca="1" si="15"/>
        <v>0</v>
      </c>
      <c r="O76" s="296">
        <f t="shared" ca="1" si="15"/>
        <v>0</v>
      </c>
      <c r="P76" s="296">
        <f t="shared" ca="1" si="15"/>
        <v>0</v>
      </c>
      <c r="Q76" s="296">
        <f t="shared" ca="1" si="15"/>
        <v>0</v>
      </c>
      <c r="R76" s="296">
        <f t="shared" ca="1" si="15"/>
        <v>0</v>
      </c>
      <c r="S76" s="296">
        <f t="shared" ca="1" si="15"/>
        <v>0</v>
      </c>
      <c r="T76" s="296">
        <f t="shared" ca="1" si="15"/>
        <v>0</v>
      </c>
      <c r="U76" s="296">
        <f t="shared" ca="1" si="15"/>
        <v>0</v>
      </c>
      <c r="V76" s="296">
        <f t="shared" ca="1" si="15"/>
        <v>0</v>
      </c>
      <c r="W76" s="296">
        <f t="shared" ca="1" si="15"/>
        <v>0</v>
      </c>
      <c r="X76" s="296">
        <f t="shared" ca="1" si="15"/>
        <v>0</v>
      </c>
      <c r="Y76" s="296">
        <f t="shared" ca="1" si="15"/>
        <v>0</v>
      </c>
      <c r="Z76" s="296">
        <f t="shared" ca="1" si="15"/>
        <v>0</v>
      </c>
      <c r="AA76" s="296">
        <f t="shared" ca="1" si="15"/>
        <v>0</v>
      </c>
      <c r="AB76" s="296">
        <f t="shared" ca="1" si="15"/>
        <v>0</v>
      </c>
      <c r="AC76" s="296">
        <f t="shared" ca="1" si="15"/>
        <v>0</v>
      </c>
      <c r="AD76" s="296">
        <f t="shared" ca="1" si="15"/>
        <v>0</v>
      </c>
      <c r="AE76" s="296">
        <f t="shared" ca="1" si="15"/>
        <v>0</v>
      </c>
      <c r="AF76" s="296">
        <f t="shared" ca="1" si="15"/>
        <v>0</v>
      </c>
      <c r="AG76" s="296">
        <f t="shared" ca="1" si="15"/>
        <v>0</v>
      </c>
      <c r="AH76" s="296">
        <f t="shared" ca="1" si="15"/>
        <v>0</v>
      </c>
      <c r="AI76" s="296">
        <f t="shared" ca="1" si="15"/>
        <v>0</v>
      </c>
      <c r="AJ76" s="296">
        <f t="shared" ca="1" si="15"/>
        <v>0</v>
      </c>
      <c r="AK76" s="296">
        <f t="shared" ca="1" si="15"/>
        <v>0</v>
      </c>
      <c r="AL76" s="296">
        <f t="shared" ca="1" si="15"/>
        <v>0</v>
      </c>
      <c r="AM76" s="296">
        <f t="shared" ca="1" si="15"/>
        <v>0</v>
      </c>
      <c r="AN76" s="296">
        <f t="shared" ca="1" si="15"/>
        <v>0</v>
      </c>
      <c r="AO76" s="296">
        <f t="shared" ca="1" si="15"/>
        <v>0</v>
      </c>
      <c r="AP76" s="296">
        <f t="shared" ca="1" si="15"/>
        <v>0</v>
      </c>
      <c r="AQ76" s="296">
        <f t="shared" ca="1" si="15"/>
        <v>0</v>
      </c>
      <c r="AR76" s="296">
        <f t="shared" ca="1" si="15"/>
        <v>0</v>
      </c>
    </row>
    <row r="77" spans="4:44" x14ac:dyDescent="0.35">
      <c r="D77" s="58">
        <v>2</v>
      </c>
      <c r="E77" s="296">
        <f ca="1">IF(E$75&lt;$D77,0,IF(E$75=$D77,(OFFSET($D$8,0,OFFSET($D$75,$D77,0)))*VLOOKUP($E$15,$D$63:$AR$70,E$75-$D77+2,FALSE),IF(AND(E$75&gt;$D77,(E$75-$D77+1)&lt;=$E$15),(OFFSET($D$8,0,OFFSET($D$75,$D77,0)))*VLOOKUP($E$15,$D$63:$AR$70,E$75-$D77+2,FALSE),IF((E$75-$D77+1)=$E$15+1,(OFFSET($D$8,0,OFFSET($D$75,$D77,0)))*VLOOKUP($E$15,$D$63:$AR$70,E$75-$D77+2,FALSE),IF(E$75&gt;($E$15+1),0,0)))))*IF($E$72&lt;&gt;0,0,1)</f>
        <v>0</v>
      </c>
      <c r="F77" s="296">
        <f ca="1">IF(F$75&lt;$D77,0,IF(F$75=$D77,(OFFSET($D$8,0,OFFSET($D$75,$D77,0)))*VLOOKUP($E$15,$D$63:$AR$70,F$75-$D77+2,FALSE),IF(AND(F$75&gt;$D77,(F$75-$D77+1)&lt;=$E$15),(OFFSET($D$8,0,OFFSET($D$75,$D77,0)))*VLOOKUP($E$15,$D$63:$AR$70,F$75-$D77+2,FALSE),IF((F$75-$D77+1)=$E$15+1,(OFFSET($D$8,0,OFFSET($D$75,$D77,0)))*VLOOKUP($E$15,$D$63:$AR$70,F$75-$D77+2,FALSE),IF(F$75&gt;($E$15+1),0,0)))))*IF($F$72&lt;&gt;0,0,1)+($E$8*$F$72+(1-$F$72)*$E$8*VLOOKUP($E$15,$D$63:$AR$70,F$75-$D77+2,FALSE))*IF($F$72=0,0,1)</f>
        <v>0</v>
      </c>
      <c r="G77" s="296">
        <f t="shared" ref="G77:AR77" ca="1" si="16">IF(G$75&lt;$D77,0,IF(G$75=$D77,(OFFSET($D$8,0,OFFSET($D$75,$D77,0)))*VLOOKUP($E$15,$D$63:$AR$70,G$75-$D77+2,FALSE),IF(AND(G$75&gt;$D77,(G$75-$D77+1)&lt;=$E$15),(OFFSET($D$8,0,OFFSET($D$75,$D77,0)))*VLOOKUP($E$15,$D$63:$AR$70,G$75-$D77+2,FALSE),IF((G$75-$D77+1)=$E$15+1,(OFFSET($D$8,0,OFFSET($D$75,$D77,0)))*VLOOKUP($E$15,$D$63:$AR$70,G$75-$D77+2,FALSE),IF(G$75&gt;($E$15+1),0,0)))))*IF($F$72&lt;&gt;0,0,1)+((1-$F$72)*$E$8*VLOOKUP($E$15,$D$63:$AR$70,G$75-$D77+2,FALSE))*IF($F$72=0,0,1)</f>
        <v>0</v>
      </c>
      <c r="H77" s="296">
        <f t="shared" ca="1" si="16"/>
        <v>0</v>
      </c>
      <c r="I77" s="296">
        <f t="shared" ca="1" si="16"/>
        <v>0</v>
      </c>
      <c r="J77" s="296">
        <f t="shared" ca="1" si="16"/>
        <v>0</v>
      </c>
      <c r="K77" s="296">
        <f t="shared" ca="1" si="16"/>
        <v>0</v>
      </c>
      <c r="L77" s="296">
        <f t="shared" ca="1" si="16"/>
        <v>0</v>
      </c>
      <c r="M77" s="296">
        <f t="shared" ca="1" si="16"/>
        <v>0</v>
      </c>
      <c r="N77" s="296">
        <f t="shared" ca="1" si="16"/>
        <v>0</v>
      </c>
      <c r="O77" s="296">
        <f t="shared" ca="1" si="16"/>
        <v>0</v>
      </c>
      <c r="P77" s="296">
        <f t="shared" ca="1" si="16"/>
        <v>0</v>
      </c>
      <c r="Q77" s="296">
        <f t="shared" ca="1" si="16"/>
        <v>0</v>
      </c>
      <c r="R77" s="296">
        <f t="shared" ca="1" si="16"/>
        <v>0</v>
      </c>
      <c r="S77" s="296">
        <f t="shared" ca="1" si="16"/>
        <v>0</v>
      </c>
      <c r="T77" s="296">
        <f t="shared" ca="1" si="16"/>
        <v>0</v>
      </c>
      <c r="U77" s="296">
        <f t="shared" ca="1" si="16"/>
        <v>0</v>
      </c>
      <c r="V77" s="296">
        <f t="shared" ca="1" si="16"/>
        <v>0</v>
      </c>
      <c r="W77" s="296">
        <f t="shared" ca="1" si="16"/>
        <v>0</v>
      </c>
      <c r="X77" s="296">
        <f t="shared" ca="1" si="16"/>
        <v>0</v>
      </c>
      <c r="Y77" s="296">
        <f t="shared" ca="1" si="16"/>
        <v>0</v>
      </c>
      <c r="Z77" s="296">
        <f t="shared" ca="1" si="16"/>
        <v>0</v>
      </c>
      <c r="AA77" s="296">
        <f t="shared" ca="1" si="16"/>
        <v>0</v>
      </c>
      <c r="AB77" s="296">
        <f t="shared" ca="1" si="16"/>
        <v>0</v>
      </c>
      <c r="AC77" s="296">
        <f t="shared" ca="1" si="16"/>
        <v>0</v>
      </c>
      <c r="AD77" s="296">
        <f t="shared" ca="1" si="16"/>
        <v>0</v>
      </c>
      <c r="AE77" s="296">
        <f t="shared" ca="1" si="16"/>
        <v>0</v>
      </c>
      <c r="AF77" s="296">
        <f t="shared" ca="1" si="16"/>
        <v>0</v>
      </c>
      <c r="AG77" s="296">
        <f t="shared" ca="1" si="16"/>
        <v>0</v>
      </c>
      <c r="AH77" s="296">
        <f t="shared" ca="1" si="16"/>
        <v>0</v>
      </c>
      <c r="AI77" s="296">
        <f t="shared" ca="1" si="16"/>
        <v>0</v>
      </c>
      <c r="AJ77" s="296">
        <f t="shared" ca="1" si="16"/>
        <v>0</v>
      </c>
      <c r="AK77" s="296">
        <f t="shared" ca="1" si="16"/>
        <v>0</v>
      </c>
      <c r="AL77" s="296">
        <f t="shared" ca="1" si="16"/>
        <v>0</v>
      </c>
      <c r="AM77" s="296">
        <f t="shared" ca="1" si="16"/>
        <v>0</v>
      </c>
      <c r="AN77" s="296">
        <f t="shared" ca="1" si="16"/>
        <v>0</v>
      </c>
      <c r="AO77" s="296">
        <f t="shared" ca="1" si="16"/>
        <v>0</v>
      </c>
      <c r="AP77" s="296">
        <f t="shared" ca="1" si="16"/>
        <v>0</v>
      </c>
      <c r="AQ77" s="296">
        <f t="shared" ca="1" si="16"/>
        <v>0</v>
      </c>
      <c r="AR77" s="296">
        <f t="shared" ca="1" si="16"/>
        <v>0</v>
      </c>
    </row>
    <row r="78" spans="4:44" x14ac:dyDescent="0.35">
      <c r="D78" s="58">
        <v>3</v>
      </c>
      <c r="E78" s="296">
        <f ca="1">IF(E$75&lt;$D78,0,IF(E$75=$D78,(OFFSET($D$8,0,OFFSET($D$75,$D78,0)))*VLOOKUP($E$15,$D$63:$AR$70,E$75-$D78+2,FALSE),IF(AND(E$75&gt;$D78,(E$75-$D78+1)&lt;=$E$15),(OFFSET($D$8,0,OFFSET($D$75,$D78,0)))*VLOOKUP($E$15,$D$63:$AR$70,E$75-$D78+2,FALSE),IF((E$75-$D78+1)=$E$15+1,(OFFSET($D$8,0,OFFSET($D$75,$D78,0)))*VLOOKUP($E$15,$D$63:$AR$70,E$75-$D78+2,FALSE),IF(E$75&gt;($E$15+1),0,0)))))*IF($E$72&lt;&gt;0,0,1)</f>
        <v>0</v>
      </c>
      <c r="F78" s="296">
        <f ca="1">IF(F$75&lt;$D78,0,IF(F$75=$D78,(OFFSET($D$8,0,OFFSET($D$75,$D78,0)))*VLOOKUP($E$15,$D$63:$AR$70,F$75-$D78+2,FALSE),IF(AND(F$75&gt;$D78,(F$75-$D78+1)&lt;=$E$15),(OFFSET($D$8,0,OFFSET($D$75,$D78,0)))*VLOOKUP($E$15,$D$63:$AR$70,F$75-$D78+2,FALSE),IF((F$75-$D78+1)=$E$15+1,(OFFSET($D$8,0,OFFSET($D$75,$D78,0)))*VLOOKUP($E$15,$D$63:$AR$70,F$75-$D78+2,FALSE),IF(F$75&gt;($E$15+1),0,0)))))*IF($E$72&lt;&gt;0,0,1)</f>
        <v>0</v>
      </c>
      <c r="G78" s="296">
        <f ca="1">IF(G$75&lt;$D78,0,IF(G$75=$D78,(OFFSET($D$8,0,OFFSET($D$75,$D78,0)))*VLOOKUP($E$15,$D$63:$AR$70,G$75-$D78+2,FALSE),IF(AND(G$75&gt;$D78,(G$75-$D78+1)&lt;=$E$15),(OFFSET($D$8,0,OFFSET($D$75,$D78,0)))*VLOOKUP($E$15,$D$63:$AR$70,G$75-$D78+2,FALSE),IF((G$75-$D78+1)=$E$15+1,(OFFSET($D$8,0,OFFSET($D$75,$D78,0)))*VLOOKUP($E$15,$D$63:$AR$70,G$75-$D78+2,FALSE),IF(G$75&gt;($E$15+1),0,0)))))*IF($G$72&lt;&gt;0,0,1)+($E$8*$G$72+(1-$G$72)*$E$8*VLOOKUP($E$15,$D$63:$AR$70,G$75-$D78+2,FALSE))*IF($G$72=0,0,1)</f>
        <v>0</v>
      </c>
      <c r="H78" s="296">
        <f t="shared" ref="H78:AR78" ca="1" si="17">IF(H$75&lt;$D78,0,IF(H$75=$D78,(OFFSET($D$8,0,OFFSET($D$75,$D78,0)))*VLOOKUP($E$15,$D$63:$AR$70,H$75-$D78+2,FALSE),IF(AND(H$75&gt;$D78,(H$75-$D78+1)&lt;=$E$15),(OFFSET($D$8,0,OFFSET($D$75,$D78,0)))*VLOOKUP($E$15,$D$63:$AR$70,H$75-$D78+2,FALSE),IF((H$75-$D78+1)=$E$15+1,(OFFSET($D$8,0,OFFSET($D$75,$D78,0)))*VLOOKUP($E$15,$D$63:$AR$70,H$75-$D78+2,FALSE),IF(H$75&gt;($E$15+1),0,0)))))*IF($G$72&lt;&gt;0,0,1)+((1-$G$72)*$E$8*VLOOKUP($E$15,$D$63:$AR$70,H$75-$D78+2,FALSE))*IF($G$72=0,0,1)</f>
        <v>0</v>
      </c>
      <c r="I78" s="296">
        <f t="shared" ca="1" si="17"/>
        <v>0</v>
      </c>
      <c r="J78" s="296">
        <f t="shared" ca="1" si="17"/>
        <v>0</v>
      </c>
      <c r="K78" s="296">
        <f t="shared" ca="1" si="17"/>
        <v>0</v>
      </c>
      <c r="L78" s="296">
        <f t="shared" ca="1" si="17"/>
        <v>0</v>
      </c>
      <c r="M78" s="296">
        <f t="shared" ca="1" si="17"/>
        <v>0</v>
      </c>
      <c r="N78" s="296">
        <f t="shared" ca="1" si="17"/>
        <v>0</v>
      </c>
      <c r="O78" s="296">
        <f t="shared" ca="1" si="17"/>
        <v>0</v>
      </c>
      <c r="P78" s="296">
        <f t="shared" ca="1" si="17"/>
        <v>0</v>
      </c>
      <c r="Q78" s="296">
        <f t="shared" ca="1" si="17"/>
        <v>0</v>
      </c>
      <c r="R78" s="296">
        <f t="shared" ca="1" si="17"/>
        <v>0</v>
      </c>
      <c r="S78" s="296">
        <f t="shared" ca="1" si="17"/>
        <v>0</v>
      </c>
      <c r="T78" s="296">
        <f t="shared" ca="1" si="17"/>
        <v>0</v>
      </c>
      <c r="U78" s="296">
        <f t="shared" ca="1" si="17"/>
        <v>0</v>
      </c>
      <c r="V78" s="296">
        <f t="shared" ca="1" si="17"/>
        <v>0</v>
      </c>
      <c r="W78" s="296">
        <f t="shared" ca="1" si="17"/>
        <v>0</v>
      </c>
      <c r="X78" s="296">
        <f t="shared" ca="1" si="17"/>
        <v>0</v>
      </c>
      <c r="Y78" s="296">
        <f t="shared" ca="1" si="17"/>
        <v>0</v>
      </c>
      <c r="Z78" s="296">
        <f t="shared" ca="1" si="17"/>
        <v>0</v>
      </c>
      <c r="AA78" s="296">
        <f t="shared" ca="1" si="17"/>
        <v>0</v>
      </c>
      <c r="AB78" s="296">
        <f t="shared" ca="1" si="17"/>
        <v>0</v>
      </c>
      <c r="AC78" s="296">
        <f t="shared" ca="1" si="17"/>
        <v>0</v>
      </c>
      <c r="AD78" s="296">
        <f t="shared" ca="1" si="17"/>
        <v>0</v>
      </c>
      <c r="AE78" s="296">
        <f t="shared" ca="1" si="17"/>
        <v>0</v>
      </c>
      <c r="AF78" s="296">
        <f t="shared" ca="1" si="17"/>
        <v>0</v>
      </c>
      <c r="AG78" s="296">
        <f t="shared" ca="1" si="17"/>
        <v>0</v>
      </c>
      <c r="AH78" s="296">
        <f t="shared" ca="1" si="17"/>
        <v>0</v>
      </c>
      <c r="AI78" s="296">
        <f t="shared" ca="1" si="17"/>
        <v>0</v>
      </c>
      <c r="AJ78" s="296">
        <f t="shared" ca="1" si="17"/>
        <v>0</v>
      </c>
      <c r="AK78" s="296">
        <f t="shared" ca="1" si="17"/>
        <v>0</v>
      </c>
      <c r="AL78" s="296">
        <f t="shared" ca="1" si="17"/>
        <v>0</v>
      </c>
      <c r="AM78" s="296">
        <f t="shared" ca="1" si="17"/>
        <v>0</v>
      </c>
      <c r="AN78" s="296">
        <f t="shared" ca="1" si="17"/>
        <v>0</v>
      </c>
      <c r="AO78" s="296">
        <f t="shared" ca="1" si="17"/>
        <v>0</v>
      </c>
      <c r="AP78" s="296">
        <f t="shared" ca="1" si="17"/>
        <v>0</v>
      </c>
      <c r="AQ78" s="296">
        <f t="shared" ca="1" si="17"/>
        <v>0</v>
      </c>
      <c r="AR78" s="296">
        <f t="shared" ca="1" si="17"/>
        <v>0</v>
      </c>
    </row>
    <row r="79" spans="4:44" x14ac:dyDescent="0.35">
      <c r="D79" s="58">
        <v>4</v>
      </c>
      <c r="E79" s="291">
        <f t="shared" ref="E79:N88" ca="1" si="18">IF(E$75&lt;$D79,0,IF(E$75=$D79,(OFFSET($D$8,0,OFFSET($D$75,$D79,0)))*VLOOKUP($E$15,$D$63:$AR$70,E$75-$D79+2,FALSE),IF(AND(E$75&gt;$D79,(E$75-$D79+1)&lt;=$E$15),(OFFSET($D$8,0,OFFSET($D$75,$D79,0)))*VLOOKUP($E$15,$D$63:$AR$70,E$75-$D79+2,FALSE),IF((E$75-$D79+1)=$E$15+1,(OFFSET($D$8,0,OFFSET($D$75,$D79,0)))*VLOOKUP($E$15,$D$63:$AR$70,E$75-$D79+2,FALSE),IF(E$75&gt;($E$15+1),0,0)))))</f>
        <v>0</v>
      </c>
      <c r="F79" s="291">
        <f t="shared" ca="1" si="18"/>
        <v>0</v>
      </c>
      <c r="G79" s="291">
        <f t="shared" ca="1" si="18"/>
        <v>0</v>
      </c>
      <c r="H79" s="291">
        <f t="shared" ca="1" si="18"/>
        <v>0</v>
      </c>
      <c r="I79" s="291">
        <f t="shared" ca="1" si="18"/>
        <v>0</v>
      </c>
      <c r="J79" s="291">
        <f t="shared" ca="1" si="18"/>
        <v>0</v>
      </c>
      <c r="K79" s="291">
        <f t="shared" ca="1" si="18"/>
        <v>0</v>
      </c>
      <c r="L79" s="291">
        <f t="shared" ca="1" si="18"/>
        <v>0</v>
      </c>
      <c r="M79" s="291">
        <f t="shared" ca="1" si="18"/>
        <v>0</v>
      </c>
      <c r="N79" s="291">
        <f t="shared" ca="1" si="18"/>
        <v>0</v>
      </c>
      <c r="O79" s="291">
        <f t="shared" ref="O79:X88" ca="1" si="19">IF(O$75&lt;$D79,0,IF(O$75=$D79,(OFFSET($D$8,0,OFFSET($D$75,$D79,0)))*VLOOKUP($E$15,$D$63:$AR$70,O$75-$D79+2,FALSE),IF(AND(O$75&gt;$D79,(O$75-$D79+1)&lt;=$E$15),(OFFSET($D$8,0,OFFSET($D$75,$D79,0)))*VLOOKUP($E$15,$D$63:$AR$70,O$75-$D79+2,FALSE),IF((O$75-$D79+1)=$E$15+1,(OFFSET($D$8,0,OFFSET($D$75,$D79,0)))*VLOOKUP($E$15,$D$63:$AR$70,O$75-$D79+2,FALSE),IF(O$75&gt;($E$15+1),0,0)))))</f>
        <v>0</v>
      </c>
      <c r="P79" s="291">
        <f t="shared" ca="1" si="19"/>
        <v>0</v>
      </c>
      <c r="Q79" s="291">
        <f t="shared" ca="1" si="19"/>
        <v>0</v>
      </c>
      <c r="R79" s="291">
        <f t="shared" ca="1" si="19"/>
        <v>0</v>
      </c>
      <c r="S79" s="291">
        <f t="shared" ca="1" si="19"/>
        <v>0</v>
      </c>
      <c r="T79" s="291">
        <f t="shared" ca="1" si="19"/>
        <v>0</v>
      </c>
      <c r="U79" s="291">
        <f t="shared" ca="1" si="19"/>
        <v>0</v>
      </c>
      <c r="V79" s="291">
        <f t="shared" ca="1" si="19"/>
        <v>0</v>
      </c>
      <c r="W79" s="291">
        <f t="shared" ca="1" si="19"/>
        <v>0</v>
      </c>
      <c r="X79" s="291">
        <f t="shared" ca="1" si="19"/>
        <v>0</v>
      </c>
      <c r="Y79" s="291">
        <f t="shared" ref="Y79:AH88" ca="1" si="20">IF(Y$75&lt;$D79,0,IF(Y$75=$D79,(OFFSET($D$8,0,OFFSET($D$75,$D79,0)))*VLOOKUP($E$15,$D$63:$AR$70,Y$75-$D79+2,FALSE),IF(AND(Y$75&gt;$D79,(Y$75-$D79+1)&lt;=$E$15),(OFFSET($D$8,0,OFFSET($D$75,$D79,0)))*VLOOKUP($E$15,$D$63:$AR$70,Y$75-$D79+2,FALSE),IF((Y$75-$D79+1)=$E$15+1,(OFFSET($D$8,0,OFFSET($D$75,$D79,0)))*VLOOKUP($E$15,$D$63:$AR$70,Y$75-$D79+2,FALSE),IF(Y$75&gt;($E$15+1),0,0)))))</f>
        <v>0</v>
      </c>
      <c r="Z79" s="291">
        <f t="shared" ca="1" si="20"/>
        <v>0</v>
      </c>
      <c r="AA79" s="291">
        <f t="shared" ca="1" si="20"/>
        <v>0</v>
      </c>
      <c r="AB79" s="291">
        <f t="shared" ca="1" si="20"/>
        <v>0</v>
      </c>
      <c r="AC79" s="291">
        <f t="shared" ca="1" si="20"/>
        <v>0</v>
      </c>
      <c r="AD79" s="291">
        <f t="shared" ca="1" si="20"/>
        <v>0</v>
      </c>
      <c r="AE79" s="291">
        <f t="shared" ca="1" si="20"/>
        <v>0</v>
      </c>
      <c r="AF79" s="291">
        <f t="shared" ca="1" si="20"/>
        <v>0</v>
      </c>
      <c r="AG79" s="291">
        <f t="shared" ca="1" si="20"/>
        <v>0</v>
      </c>
      <c r="AH79" s="291">
        <f t="shared" ca="1" si="20"/>
        <v>0</v>
      </c>
      <c r="AI79" s="291">
        <f t="shared" ref="AI79:AR88" ca="1" si="21">IF(AI$75&lt;$D79,0,IF(AI$75=$D79,(OFFSET($D$8,0,OFFSET($D$75,$D79,0)))*VLOOKUP($E$15,$D$63:$AR$70,AI$75-$D79+2,FALSE),IF(AND(AI$75&gt;$D79,(AI$75-$D79+1)&lt;=$E$15),(OFFSET($D$8,0,OFFSET($D$75,$D79,0)))*VLOOKUP($E$15,$D$63:$AR$70,AI$75-$D79+2,FALSE),IF((AI$75-$D79+1)=$E$15+1,(OFFSET($D$8,0,OFFSET($D$75,$D79,0)))*VLOOKUP($E$15,$D$63:$AR$70,AI$75-$D79+2,FALSE),IF(AI$75&gt;($E$15+1),0,0)))))</f>
        <v>0</v>
      </c>
      <c r="AJ79" s="291">
        <f t="shared" ca="1" si="21"/>
        <v>0</v>
      </c>
      <c r="AK79" s="291">
        <f t="shared" ca="1" si="21"/>
        <v>0</v>
      </c>
      <c r="AL79" s="291">
        <f t="shared" ca="1" si="21"/>
        <v>0</v>
      </c>
      <c r="AM79" s="291">
        <f t="shared" ca="1" si="21"/>
        <v>0</v>
      </c>
      <c r="AN79" s="291">
        <f t="shared" ca="1" si="21"/>
        <v>0</v>
      </c>
      <c r="AO79" s="291">
        <f t="shared" ca="1" si="21"/>
        <v>0</v>
      </c>
      <c r="AP79" s="291">
        <f t="shared" ca="1" si="21"/>
        <v>0</v>
      </c>
      <c r="AQ79" s="291">
        <f t="shared" ca="1" si="21"/>
        <v>0</v>
      </c>
      <c r="AR79" s="291">
        <f t="shared" ca="1" si="21"/>
        <v>0</v>
      </c>
    </row>
    <row r="80" spans="4:44" x14ac:dyDescent="0.35">
      <c r="D80" s="58">
        <v>5</v>
      </c>
      <c r="E80" s="291">
        <f t="shared" ca="1" si="18"/>
        <v>0</v>
      </c>
      <c r="F80" s="291">
        <f t="shared" ca="1" si="18"/>
        <v>0</v>
      </c>
      <c r="G80" s="291">
        <f t="shared" ca="1" si="18"/>
        <v>0</v>
      </c>
      <c r="H80" s="291">
        <f t="shared" ca="1" si="18"/>
        <v>0</v>
      </c>
      <c r="I80" s="291">
        <f t="shared" ca="1" si="18"/>
        <v>0</v>
      </c>
      <c r="J80" s="291">
        <f t="shared" ca="1" si="18"/>
        <v>0</v>
      </c>
      <c r="K80" s="291">
        <f t="shared" ca="1" si="18"/>
        <v>0</v>
      </c>
      <c r="L80" s="291">
        <f t="shared" ca="1" si="18"/>
        <v>0</v>
      </c>
      <c r="M80" s="291">
        <f t="shared" ca="1" si="18"/>
        <v>0</v>
      </c>
      <c r="N80" s="291">
        <f t="shared" ca="1" si="18"/>
        <v>0</v>
      </c>
      <c r="O80" s="291">
        <f t="shared" ca="1" si="19"/>
        <v>0</v>
      </c>
      <c r="P80" s="291">
        <f t="shared" ca="1" si="19"/>
        <v>0</v>
      </c>
      <c r="Q80" s="291">
        <f t="shared" ca="1" si="19"/>
        <v>0</v>
      </c>
      <c r="R80" s="291">
        <f t="shared" ca="1" si="19"/>
        <v>0</v>
      </c>
      <c r="S80" s="291">
        <f t="shared" ca="1" si="19"/>
        <v>0</v>
      </c>
      <c r="T80" s="291">
        <f t="shared" ca="1" si="19"/>
        <v>0</v>
      </c>
      <c r="U80" s="291">
        <f t="shared" ca="1" si="19"/>
        <v>0</v>
      </c>
      <c r="V80" s="291">
        <f t="shared" ca="1" si="19"/>
        <v>0</v>
      </c>
      <c r="W80" s="291">
        <f t="shared" ca="1" si="19"/>
        <v>0</v>
      </c>
      <c r="X80" s="291">
        <f t="shared" ca="1" si="19"/>
        <v>0</v>
      </c>
      <c r="Y80" s="291">
        <f t="shared" ca="1" si="20"/>
        <v>0</v>
      </c>
      <c r="Z80" s="291">
        <f t="shared" ca="1" si="20"/>
        <v>0</v>
      </c>
      <c r="AA80" s="291">
        <f t="shared" ca="1" si="20"/>
        <v>0</v>
      </c>
      <c r="AB80" s="291">
        <f t="shared" ca="1" si="20"/>
        <v>0</v>
      </c>
      <c r="AC80" s="291">
        <f t="shared" ca="1" si="20"/>
        <v>0</v>
      </c>
      <c r="AD80" s="291">
        <f t="shared" ca="1" si="20"/>
        <v>0</v>
      </c>
      <c r="AE80" s="291">
        <f t="shared" ca="1" si="20"/>
        <v>0</v>
      </c>
      <c r="AF80" s="291">
        <f t="shared" ca="1" si="20"/>
        <v>0</v>
      </c>
      <c r="AG80" s="291">
        <f t="shared" ca="1" si="20"/>
        <v>0</v>
      </c>
      <c r="AH80" s="291">
        <f t="shared" ca="1" si="20"/>
        <v>0</v>
      </c>
      <c r="AI80" s="291">
        <f t="shared" ca="1" si="21"/>
        <v>0</v>
      </c>
      <c r="AJ80" s="291">
        <f t="shared" ca="1" si="21"/>
        <v>0</v>
      </c>
      <c r="AK80" s="291">
        <f t="shared" ca="1" si="21"/>
        <v>0</v>
      </c>
      <c r="AL80" s="291">
        <f t="shared" ca="1" si="21"/>
        <v>0</v>
      </c>
      <c r="AM80" s="291">
        <f t="shared" ca="1" si="21"/>
        <v>0</v>
      </c>
      <c r="AN80" s="291">
        <f t="shared" ca="1" si="21"/>
        <v>0</v>
      </c>
      <c r="AO80" s="291">
        <f t="shared" ca="1" si="21"/>
        <v>0</v>
      </c>
      <c r="AP80" s="291">
        <f t="shared" ca="1" si="21"/>
        <v>0</v>
      </c>
      <c r="AQ80" s="291">
        <f t="shared" ca="1" si="21"/>
        <v>0</v>
      </c>
      <c r="AR80" s="291">
        <f t="shared" ca="1" si="21"/>
        <v>0</v>
      </c>
    </row>
    <row r="81" spans="4:44" x14ac:dyDescent="0.35">
      <c r="D81" s="58">
        <v>6</v>
      </c>
      <c r="E81" s="291">
        <f t="shared" ca="1" si="18"/>
        <v>0</v>
      </c>
      <c r="F81" s="291">
        <f t="shared" ca="1" si="18"/>
        <v>0</v>
      </c>
      <c r="G81" s="291">
        <f t="shared" ca="1" si="18"/>
        <v>0</v>
      </c>
      <c r="H81" s="291">
        <f t="shared" ca="1" si="18"/>
        <v>0</v>
      </c>
      <c r="I81" s="291">
        <f t="shared" ca="1" si="18"/>
        <v>0</v>
      </c>
      <c r="J81" s="291">
        <f t="shared" ca="1" si="18"/>
        <v>0</v>
      </c>
      <c r="K81" s="291">
        <f t="shared" ca="1" si="18"/>
        <v>0</v>
      </c>
      <c r="L81" s="291">
        <f t="shared" ca="1" si="18"/>
        <v>0</v>
      </c>
      <c r="M81" s="291">
        <f t="shared" ca="1" si="18"/>
        <v>0</v>
      </c>
      <c r="N81" s="291">
        <f t="shared" ca="1" si="18"/>
        <v>0</v>
      </c>
      <c r="O81" s="291">
        <f t="shared" ca="1" si="19"/>
        <v>0</v>
      </c>
      <c r="P81" s="291">
        <f t="shared" ca="1" si="19"/>
        <v>0</v>
      </c>
      <c r="Q81" s="291">
        <f t="shared" ca="1" si="19"/>
        <v>0</v>
      </c>
      <c r="R81" s="291">
        <f t="shared" ca="1" si="19"/>
        <v>0</v>
      </c>
      <c r="S81" s="291">
        <f t="shared" ca="1" si="19"/>
        <v>0</v>
      </c>
      <c r="T81" s="291">
        <f t="shared" ca="1" si="19"/>
        <v>0</v>
      </c>
      <c r="U81" s="291">
        <f t="shared" ca="1" si="19"/>
        <v>0</v>
      </c>
      <c r="V81" s="291">
        <f t="shared" ca="1" si="19"/>
        <v>0</v>
      </c>
      <c r="W81" s="291">
        <f t="shared" ca="1" si="19"/>
        <v>0</v>
      </c>
      <c r="X81" s="291">
        <f t="shared" ca="1" si="19"/>
        <v>0</v>
      </c>
      <c r="Y81" s="291">
        <f t="shared" ca="1" si="20"/>
        <v>0</v>
      </c>
      <c r="Z81" s="291">
        <f t="shared" ca="1" si="20"/>
        <v>0</v>
      </c>
      <c r="AA81" s="291">
        <f t="shared" ca="1" si="20"/>
        <v>0</v>
      </c>
      <c r="AB81" s="291">
        <f t="shared" ca="1" si="20"/>
        <v>0</v>
      </c>
      <c r="AC81" s="291">
        <f t="shared" ca="1" si="20"/>
        <v>0</v>
      </c>
      <c r="AD81" s="291">
        <f t="shared" ca="1" si="20"/>
        <v>0</v>
      </c>
      <c r="AE81" s="291">
        <f t="shared" ca="1" si="20"/>
        <v>0</v>
      </c>
      <c r="AF81" s="291">
        <f t="shared" ca="1" si="20"/>
        <v>0</v>
      </c>
      <c r="AG81" s="291">
        <f t="shared" ca="1" si="20"/>
        <v>0</v>
      </c>
      <c r="AH81" s="291">
        <f t="shared" ca="1" si="20"/>
        <v>0</v>
      </c>
      <c r="AI81" s="291">
        <f t="shared" ca="1" si="21"/>
        <v>0</v>
      </c>
      <c r="AJ81" s="291">
        <f t="shared" ca="1" si="21"/>
        <v>0</v>
      </c>
      <c r="AK81" s="291">
        <f t="shared" ca="1" si="21"/>
        <v>0</v>
      </c>
      <c r="AL81" s="291">
        <f t="shared" ca="1" si="21"/>
        <v>0</v>
      </c>
      <c r="AM81" s="291">
        <f t="shared" ca="1" si="21"/>
        <v>0</v>
      </c>
      <c r="AN81" s="291">
        <f t="shared" ca="1" si="21"/>
        <v>0</v>
      </c>
      <c r="AO81" s="291">
        <f t="shared" ca="1" si="21"/>
        <v>0</v>
      </c>
      <c r="AP81" s="291">
        <f t="shared" ca="1" si="21"/>
        <v>0</v>
      </c>
      <c r="AQ81" s="291">
        <f t="shared" ca="1" si="21"/>
        <v>0</v>
      </c>
      <c r="AR81" s="291">
        <f t="shared" ca="1" si="21"/>
        <v>0</v>
      </c>
    </row>
    <row r="82" spans="4:44" x14ac:dyDescent="0.35">
      <c r="D82" s="58">
        <v>7</v>
      </c>
      <c r="E82" s="291">
        <f t="shared" ca="1" si="18"/>
        <v>0</v>
      </c>
      <c r="F82" s="291">
        <f t="shared" ca="1" si="18"/>
        <v>0</v>
      </c>
      <c r="G82" s="291">
        <f t="shared" ca="1" si="18"/>
        <v>0</v>
      </c>
      <c r="H82" s="291">
        <f t="shared" ca="1" si="18"/>
        <v>0</v>
      </c>
      <c r="I82" s="291">
        <f t="shared" ca="1" si="18"/>
        <v>0</v>
      </c>
      <c r="J82" s="291">
        <f t="shared" ca="1" si="18"/>
        <v>0</v>
      </c>
      <c r="K82" s="291">
        <f t="shared" ca="1" si="18"/>
        <v>0</v>
      </c>
      <c r="L82" s="291">
        <f t="shared" ca="1" si="18"/>
        <v>0</v>
      </c>
      <c r="M82" s="291">
        <f t="shared" ca="1" si="18"/>
        <v>0</v>
      </c>
      <c r="N82" s="291">
        <f t="shared" ca="1" si="18"/>
        <v>0</v>
      </c>
      <c r="O82" s="291">
        <f t="shared" ca="1" si="19"/>
        <v>0</v>
      </c>
      <c r="P82" s="291">
        <f t="shared" ca="1" si="19"/>
        <v>0</v>
      </c>
      <c r="Q82" s="291">
        <f t="shared" ca="1" si="19"/>
        <v>0</v>
      </c>
      <c r="R82" s="291">
        <f t="shared" ca="1" si="19"/>
        <v>0</v>
      </c>
      <c r="S82" s="291">
        <f t="shared" ca="1" si="19"/>
        <v>0</v>
      </c>
      <c r="T82" s="291">
        <f t="shared" ca="1" si="19"/>
        <v>0</v>
      </c>
      <c r="U82" s="291">
        <f t="shared" ca="1" si="19"/>
        <v>0</v>
      </c>
      <c r="V82" s="291">
        <f t="shared" ca="1" si="19"/>
        <v>0</v>
      </c>
      <c r="W82" s="291">
        <f t="shared" ca="1" si="19"/>
        <v>0</v>
      </c>
      <c r="X82" s="291">
        <f t="shared" ca="1" si="19"/>
        <v>0</v>
      </c>
      <c r="Y82" s="291">
        <f t="shared" ca="1" si="20"/>
        <v>0</v>
      </c>
      <c r="Z82" s="291">
        <f t="shared" ca="1" si="20"/>
        <v>0</v>
      </c>
      <c r="AA82" s="291">
        <f t="shared" ca="1" si="20"/>
        <v>0</v>
      </c>
      <c r="AB82" s="291">
        <f t="shared" ca="1" si="20"/>
        <v>0</v>
      </c>
      <c r="AC82" s="291">
        <f t="shared" ca="1" si="20"/>
        <v>0</v>
      </c>
      <c r="AD82" s="291">
        <f t="shared" ca="1" si="20"/>
        <v>0</v>
      </c>
      <c r="AE82" s="291">
        <f t="shared" ca="1" si="20"/>
        <v>0</v>
      </c>
      <c r="AF82" s="291">
        <f t="shared" ca="1" si="20"/>
        <v>0</v>
      </c>
      <c r="AG82" s="291">
        <f t="shared" ca="1" si="20"/>
        <v>0</v>
      </c>
      <c r="AH82" s="291">
        <f t="shared" ca="1" si="20"/>
        <v>0</v>
      </c>
      <c r="AI82" s="291">
        <f t="shared" ca="1" si="21"/>
        <v>0</v>
      </c>
      <c r="AJ82" s="291">
        <f t="shared" ca="1" si="21"/>
        <v>0</v>
      </c>
      <c r="AK82" s="291">
        <f t="shared" ca="1" si="21"/>
        <v>0</v>
      </c>
      <c r="AL82" s="291">
        <f t="shared" ca="1" si="21"/>
        <v>0</v>
      </c>
      <c r="AM82" s="291">
        <f t="shared" ca="1" si="21"/>
        <v>0</v>
      </c>
      <c r="AN82" s="291">
        <f t="shared" ca="1" si="21"/>
        <v>0</v>
      </c>
      <c r="AO82" s="291">
        <f t="shared" ca="1" si="21"/>
        <v>0</v>
      </c>
      <c r="AP82" s="291">
        <f t="shared" ca="1" si="21"/>
        <v>0</v>
      </c>
      <c r="AQ82" s="291">
        <f t="shared" ca="1" si="21"/>
        <v>0</v>
      </c>
      <c r="AR82" s="291">
        <f t="shared" ca="1" si="21"/>
        <v>0</v>
      </c>
    </row>
    <row r="83" spans="4:44" x14ac:dyDescent="0.35">
      <c r="D83" s="58">
        <v>8</v>
      </c>
      <c r="E83" s="291">
        <f t="shared" ca="1" si="18"/>
        <v>0</v>
      </c>
      <c r="F83" s="291">
        <f t="shared" ca="1" si="18"/>
        <v>0</v>
      </c>
      <c r="G83" s="291">
        <f t="shared" ca="1" si="18"/>
        <v>0</v>
      </c>
      <c r="H83" s="291">
        <f t="shared" ca="1" si="18"/>
        <v>0</v>
      </c>
      <c r="I83" s="291">
        <f t="shared" ca="1" si="18"/>
        <v>0</v>
      </c>
      <c r="J83" s="291">
        <f t="shared" ca="1" si="18"/>
        <v>0</v>
      </c>
      <c r="K83" s="291">
        <f t="shared" ca="1" si="18"/>
        <v>0</v>
      </c>
      <c r="L83" s="291">
        <f t="shared" ca="1" si="18"/>
        <v>0</v>
      </c>
      <c r="M83" s="291">
        <f t="shared" ca="1" si="18"/>
        <v>0</v>
      </c>
      <c r="N83" s="291">
        <f t="shared" ca="1" si="18"/>
        <v>0</v>
      </c>
      <c r="O83" s="291">
        <f t="shared" ca="1" si="19"/>
        <v>0</v>
      </c>
      <c r="P83" s="291">
        <f t="shared" ca="1" si="19"/>
        <v>0</v>
      </c>
      <c r="Q83" s="291">
        <f t="shared" ca="1" si="19"/>
        <v>0</v>
      </c>
      <c r="R83" s="291">
        <f t="shared" ca="1" si="19"/>
        <v>0</v>
      </c>
      <c r="S83" s="291">
        <f t="shared" ca="1" si="19"/>
        <v>0</v>
      </c>
      <c r="T83" s="291">
        <f t="shared" ca="1" si="19"/>
        <v>0</v>
      </c>
      <c r="U83" s="291">
        <f t="shared" ca="1" si="19"/>
        <v>0</v>
      </c>
      <c r="V83" s="291">
        <f t="shared" ca="1" si="19"/>
        <v>0</v>
      </c>
      <c r="W83" s="291">
        <f t="shared" ca="1" si="19"/>
        <v>0</v>
      </c>
      <c r="X83" s="291">
        <f t="shared" ca="1" si="19"/>
        <v>0</v>
      </c>
      <c r="Y83" s="291">
        <f t="shared" ca="1" si="20"/>
        <v>0</v>
      </c>
      <c r="Z83" s="291">
        <f t="shared" ca="1" si="20"/>
        <v>0</v>
      </c>
      <c r="AA83" s="291">
        <f t="shared" ca="1" si="20"/>
        <v>0</v>
      </c>
      <c r="AB83" s="291">
        <f t="shared" ca="1" si="20"/>
        <v>0</v>
      </c>
      <c r="AC83" s="291">
        <f t="shared" ca="1" si="20"/>
        <v>0</v>
      </c>
      <c r="AD83" s="291">
        <f t="shared" ca="1" si="20"/>
        <v>0</v>
      </c>
      <c r="AE83" s="291">
        <f t="shared" ca="1" si="20"/>
        <v>0</v>
      </c>
      <c r="AF83" s="291">
        <f t="shared" ca="1" si="20"/>
        <v>0</v>
      </c>
      <c r="AG83" s="291">
        <f t="shared" ca="1" si="20"/>
        <v>0</v>
      </c>
      <c r="AH83" s="291">
        <f t="shared" ca="1" si="20"/>
        <v>0</v>
      </c>
      <c r="AI83" s="291">
        <f t="shared" ca="1" si="21"/>
        <v>0</v>
      </c>
      <c r="AJ83" s="291">
        <f t="shared" ca="1" si="21"/>
        <v>0</v>
      </c>
      <c r="AK83" s="291">
        <f t="shared" ca="1" si="21"/>
        <v>0</v>
      </c>
      <c r="AL83" s="291">
        <f t="shared" ca="1" si="21"/>
        <v>0</v>
      </c>
      <c r="AM83" s="291">
        <f t="shared" ca="1" si="21"/>
        <v>0</v>
      </c>
      <c r="AN83" s="291">
        <f t="shared" ca="1" si="21"/>
        <v>0</v>
      </c>
      <c r="AO83" s="291">
        <f t="shared" ca="1" si="21"/>
        <v>0</v>
      </c>
      <c r="AP83" s="291">
        <f t="shared" ca="1" si="21"/>
        <v>0</v>
      </c>
      <c r="AQ83" s="291">
        <f t="shared" ca="1" si="21"/>
        <v>0</v>
      </c>
      <c r="AR83" s="291">
        <f t="shared" ca="1" si="21"/>
        <v>0</v>
      </c>
    </row>
    <row r="84" spans="4:44" x14ac:dyDescent="0.35">
      <c r="D84" s="58">
        <v>9</v>
      </c>
      <c r="E84" s="291">
        <f t="shared" ca="1" si="18"/>
        <v>0</v>
      </c>
      <c r="F84" s="291">
        <f t="shared" ca="1" si="18"/>
        <v>0</v>
      </c>
      <c r="G84" s="291">
        <f t="shared" ca="1" si="18"/>
        <v>0</v>
      </c>
      <c r="H84" s="291">
        <f t="shared" ca="1" si="18"/>
        <v>0</v>
      </c>
      <c r="I84" s="291">
        <f t="shared" ca="1" si="18"/>
        <v>0</v>
      </c>
      <c r="J84" s="291">
        <f t="shared" ca="1" si="18"/>
        <v>0</v>
      </c>
      <c r="K84" s="291">
        <f t="shared" ca="1" si="18"/>
        <v>0</v>
      </c>
      <c r="L84" s="291">
        <f t="shared" ca="1" si="18"/>
        <v>0</v>
      </c>
      <c r="M84" s="291">
        <f t="shared" ca="1" si="18"/>
        <v>0</v>
      </c>
      <c r="N84" s="291">
        <f t="shared" ca="1" si="18"/>
        <v>0</v>
      </c>
      <c r="O84" s="291">
        <f t="shared" ca="1" si="19"/>
        <v>0</v>
      </c>
      <c r="P84" s="291">
        <f t="shared" ca="1" si="19"/>
        <v>0</v>
      </c>
      <c r="Q84" s="291">
        <f t="shared" ca="1" si="19"/>
        <v>0</v>
      </c>
      <c r="R84" s="291">
        <f t="shared" ca="1" si="19"/>
        <v>0</v>
      </c>
      <c r="S84" s="291">
        <f t="shared" ca="1" si="19"/>
        <v>0</v>
      </c>
      <c r="T84" s="291">
        <f t="shared" ca="1" si="19"/>
        <v>0</v>
      </c>
      <c r="U84" s="291">
        <f t="shared" ca="1" si="19"/>
        <v>0</v>
      </c>
      <c r="V84" s="291">
        <f t="shared" ca="1" si="19"/>
        <v>0</v>
      </c>
      <c r="W84" s="291">
        <f t="shared" ca="1" si="19"/>
        <v>0</v>
      </c>
      <c r="X84" s="291">
        <f t="shared" ca="1" si="19"/>
        <v>0</v>
      </c>
      <c r="Y84" s="291">
        <f t="shared" ca="1" si="20"/>
        <v>0</v>
      </c>
      <c r="Z84" s="291">
        <f t="shared" ca="1" si="20"/>
        <v>0</v>
      </c>
      <c r="AA84" s="291">
        <f t="shared" ca="1" si="20"/>
        <v>0</v>
      </c>
      <c r="AB84" s="291">
        <f t="shared" ca="1" si="20"/>
        <v>0</v>
      </c>
      <c r="AC84" s="291">
        <f t="shared" ca="1" si="20"/>
        <v>0</v>
      </c>
      <c r="AD84" s="291">
        <f t="shared" ca="1" si="20"/>
        <v>0</v>
      </c>
      <c r="AE84" s="291">
        <f t="shared" ca="1" si="20"/>
        <v>0</v>
      </c>
      <c r="AF84" s="291">
        <f t="shared" ca="1" si="20"/>
        <v>0</v>
      </c>
      <c r="AG84" s="291">
        <f t="shared" ca="1" si="20"/>
        <v>0</v>
      </c>
      <c r="AH84" s="291">
        <f t="shared" ca="1" si="20"/>
        <v>0</v>
      </c>
      <c r="AI84" s="291">
        <f t="shared" ca="1" si="21"/>
        <v>0</v>
      </c>
      <c r="AJ84" s="291">
        <f t="shared" ca="1" si="21"/>
        <v>0</v>
      </c>
      <c r="AK84" s="291">
        <f t="shared" ca="1" si="21"/>
        <v>0</v>
      </c>
      <c r="AL84" s="291">
        <f t="shared" ca="1" si="21"/>
        <v>0</v>
      </c>
      <c r="AM84" s="291">
        <f t="shared" ca="1" si="21"/>
        <v>0</v>
      </c>
      <c r="AN84" s="291">
        <f t="shared" ca="1" si="21"/>
        <v>0</v>
      </c>
      <c r="AO84" s="291">
        <f t="shared" ca="1" si="21"/>
        <v>0</v>
      </c>
      <c r="AP84" s="291">
        <f t="shared" ca="1" si="21"/>
        <v>0</v>
      </c>
      <c r="AQ84" s="291">
        <f t="shared" ca="1" si="21"/>
        <v>0</v>
      </c>
      <c r="AR84" s="291">
        <f t="shared" ca="1" si="21"/>
        <v>0</v>
      </c>
    </row>
    <row r="85" spans="4:44" x14ac:dyDescent="0.35">
      <c r="D85" s="58">
        <v>10</v>
      </c>
      <c r="E85" s="291">
        <f t="shared" ca="1" si="18"/>
        <v>0</v>
      </c>
      <c r="F85" s="291">
        <f t="shared" ca="1" si="18"/>
        <v>0</v>
      </c>
      <c r="G85" s="291">
        <f t="shared" ca="1" si="18"/>
        <v>0</v>
      </c>
      <c r="H85" s="291">
        <f t="shared" ca="1" si="18"/>
        <v>0</v>
      </c>
      <c r="I85" s="291">
        <f t="shared" ca="1" si="18"/>
        <v>0</v>
      </c>
      <c r="J85" s="291">
        <f t="shared" ca="1" si="18"/>
        <v>0</v>
      </c>
      <c r="K85" s="291">
        <f t="shared" ca="1" si="18"/>
        <v>0</v>
      </c>
      <c r="L85" s="291">
        <f t="shared" ca="1" si="18"/>
        <v>0</v>
      </c>
      <c r="M85" s="291">
        <f t="shared" ca="1" si="18"/>
        <v>0</v>
      </c>
      <c r="N85" s="291">
        <f t="shared" ca="1" si="18"/>
        <v>0</v>
      </c>
      <c r="O85" s="291">
        <f t="shared" ca="1" si="19"/>
        <v>0</v>
      </c>
      <c r="P85" s="291">
        <f t="shared" ca="1" si="19"/>
        <v>0</v>
      </c>
      <c r="Q85" s="291">
        <f t="shared" ca="1" si="19"/>
        <v>0</v>
      </c>
      <c r="R85" s="291">
        <f t="shared" ca="1" si="19"/>
        <v>0</v>
      </c>
      <c r="S85" s="291">
        <f t="shared" ca="1" si="19"/>
        <v>0</v>
      </c>
      <c r="T85" s="291">
        <f t="shared" ca="1" si="19"/>
        <v>0</v>
      </c>
      <c r="U85" s="291">
        <f t="shared" ca="1" si="19"/>
        <v>0</v>
      </c>
      <c r="V85" s="291">
        <f t="shared" ca="1" si="19"/>
        <v>0</v>
      </c>
      <c r="W85" s="291">
        <f t="shared" ca="1" si="19"/>
        <v>0</v>
      </c>
      <c r="X85" s="291">
        <f t="shared" ca="1" si="19"/>
        <v>0</v>
      </c>
      <c r="Y85" s="291">
        <f t="shared" ca="1" si="20"/>
        <v>0</v>
      </c>
      <c r="Z85" s="291">
        <f t="shared" ca="1" si="20"/>
        <v>0</v>
      </c>
      <c r="AA85" s="291">
        <f t="shared" ca="1" si="20"/>
        <v>0</v>
      </c>
      <c r="AB85" s="291">
        <f t="shared" ca="1" si="20"/>
        <v>0</v>
      </c>
      <c r="AC85" s="291">
        <f t="shared" ca="1" si="20"/>
        <v>0</v>
      </c>
      <c r="AD85" s="291">
        <f t="shared" ca="1" si="20"/>
        <v>0</v>
      </c>
      <c r="AE85" s="291">
        <f t="shared" ca="1" si="20"/>
        <v>0</v>
      </c>
      <c r="AF85" s="291">
        <f t="shared" ca="1" si="20"/>
        <v>0</v>
      </c>
      <c r="AG85" s="291">
        <f t="shared" ca="1" si="20"/>
        <v>0</v>
      </c>
      <c r="AH85" s="291">
        <f t="shared" ca="1" si="20"/>
        <v>0</v>
      </c>
      <c r="AI85" s="291">
        <f t="shared" ca="1" si="21"/>
        <v>0</v>
      </c>
      <c r="AJ85" s="291">
        <f t="shared" ca="1" si="21"/>
        <v>0</v>
      </c>
      <c r="AK85" s="291">
        <f t="shared" ca="1" si="21"/>
        <v>0</v>
      </c>
      <c r="AL85" s="291">
        <f t="shared" ca="1" si="21"/>
        <v>0</v>
      </c>
      <c r="AM85" s="291">
        <f t="shared" ca="1" si="21"/>
        <v>0</v>
      </c>
      <c r="AN85" s="291">
        <f t="shared" ca="1" si="21"/>
        <v>0</v>
      </c>
      <c r="AO85" s="291">
        <f t="shared" ca="1" si="21"/>
        <v>0</v>
      </c>
      <c r="AP85" s="291">
        <f t="shared" ca="1" si="21"/>
        <v>0</v>
      </c>
      <c r="AQ85" s="291">
        <f t="shared" ca="1" si="21"/>
        <v>0</v>
      </c>
      <c r="AR85" s="291">
        <f t="shared" ca="1" si="21"/>
        <v>0</v>
      </c>
    </row>
    <row r="86" spans="4:44" x14ac:dyDescent="0.35">
      <c r="D86" s="58">
        <v>11</v>
      </c>
      <c r="E86" s="291">
        <f t="shared" ca="1" si="18"/>
        <v>0</v>
      </c>
      <c r="F86" s="291">
        <f t="shared" ca="1" si="18"/>
        <v>0</v>
      </c>
      <c r="G86" s="291">
        <f t="shared" ca="1" si="18"/>
        <v>0</v>
      </c>
      <c r="H86" s="291">
        <f t="shared" ca="1" si="18"/>
        <v>0</v>
      </c>
      <c r="I86" s="291">
        <f t="shared" ca="1" si="18"/>
        <v>0</v>
      </c>
      <c r="J86" s="291">
        <f t="shared" ca="1" si="18"/>
        <v>0</v>
      </c>
      <c r="K86" s="291">
        <f t="shared" ca="1" si="18"/>
        <v>0</v>
      </c>
      <c r="L86" s="291">
        <f t="shared" ca="1" si="18"/>
        <v>0</v>
      </c>
      <c r="M86" s="291">
        <f t="shared" ca="1" si="18"/>
        <v>0</v>
      </c>
      <c r="N86" s="291">
        <f t="shared" ca="1" si="18"/>
        <v>0</v>
      </c>
      <c r="O86" s="291">
        <f t="shared" ca="1" si="19"/>
        <v>0</v>
      </c>
      <c r="P86" s="291">
        <f t="shared" ca="1" si="19"/>
        <v>0</v>
      </c>
      <c r="Q86" s="291">
        <f t="shared" ca="1" si="19"/>
        <v>0</v>
      </c>
      <c r="R86" s="291">
        <f t="shared" ca="1" si="19"/>
        <v>0</v>
      </c>
      <c r="S86" s="291">
        <f t="shared" ca="1" si="19"/>
        <v>0</v>
      </c>
      <c r="T86" s="291">
        <f t="shared" ca="1" si="19"/>
        <v>0</v>
      </c>
      <c r="U86" s="291">
        <f t="shared" ca="1" si="19"/>
        <v>0</v>
      </c>
      <c r="V86" s="291">
        <f t="shared" ca="1" si="19"/>
        <v>0</v>
      </c>
      <c r="W86" s="291">
        <f t="shared" ca="1" si="19"/>
        <v>0</v>
      </c>
      <c r="X86" s="291">
        <f t="shared" ca="1" si="19"/>
        <v>0</v>
      </c>
      <c r="Y86" s="291">
        <f t="shared" ca="1" si="20"/>
        <v>0</v>
      </c>
      <c r="Z86" s="291">
        <f t="shared" ca="1" si="20"/>
        <v>0</v>
      </c>
      <c r="AA86" s="291">
        <f t="shared" ca="1" si="20"/>
        <v>0</v>
      </c>
      <c r="AB86" s="291">
        <f t="shared" ca="1" si="20"/>
        <v>0</v>
      </c>
      <c r="AC86" s="291">
        <f t="shared" ca="1" si="20"/>
        <v>0</v>
      </c>
      <c r="AD86" s="291">
        <f t="shared" ca="1" si="20"/>
        <v>0</v>
      </c>
      <c r="AE86" s="291">
        <f t="shared" ca="1" si="20"/>
        <v>0</v>
      </c>
      <c r="AF86" s="291">
        <f t="shared" ca="1" si="20"/>
        <v>0</v>
      </c>
      <c r="AG86" s="291">
        <f t="shared" ca="1" si="20"/>
        <v>0</v>
      </c>
      <c r="AH86" s="291">
        <f t="shared" ca="1" si="20"/>
        <v>0</v>
      </c>
      <c r="AI86" s="291">
        <f t="shared" ca="1" si="21"/>
        <v>0</v>
      </c>
      <c r="AJ86" s="291">
        <f t="shared" ca="1" si="21"/>
        <v>0</v>
      </c>
      <c r="AK86" s="291">
        <f t="shared" ca="1" si="21"/>
        <v>0</v>
      </c>
      <c r="AL86" s="291">
        <f t="shared" ca="1" si="21"/>
        <v>0</v>
      </c>
      <c r="AM86" s="291">
        <f t="shared" ca="1" si="21"/>
        <v>0</v>
      </c>
      <c r="AN86" s="291">
        <f t="shared" ca="1" si="21"/>
        <v>0</v>
      </c>
      <c r="AO86" s="291">
        <f t="shared" ca="1" si="21"/>
        <v>0</v>
      </c>
      <c r="AP86" s="291">
        <f t="shared" ca="1" si="21"/>
        <v>0</v>
      </c>
      <c r="AQ86" s="291">
        <f t="shared" ca="1" si="21"/>
        <v>0</v>
      </c>
      <c r="AR86" s="291">
        <f t="shared" ca="1" si="21"/>
        <v>0</v>
      </c>
    </row>
    <row r="87" spans="4:44" x14ac:dyDescent="0.35">
      <c r="D87" s="58">
        <v>12</v>
      </c>
      <c r="E87" s="291">
        <f t="shared" ca="1" si="18"/>
        <v>0</v>
      </c>
      <c r="F87" s="291">
        <f t="shared" ca="1" si="18"/>
        <v>0</v>
      </c>
      <c r="G87" s="291">
        <f t="shared" ca="1" si="18"/>
        <v>0</v>
      </c>
      <c r="H87" s="291">
        <f t="shared" ca="1" si="18"/>
        <v>0</v>
      </c>
      <c r="I87" s="291">
        <f t="shared" ca="1" si="18"/>
        <v>0</v>
      </c>
      <c r="J87" s="291">
        <f t="shared" ca="1" si="18"/>
        <v>0</v>
      </c>
      <c r="K87" s="291">
        <f t="shared" ca="1" si="18"/>
        <v>0</v>
      </c>
      <c r="L87" s="291">
        <f t="shared" ca="1" si="18"/>
        <v>0</v>
      </c>
      <c r="M87" s="291">
        <f t="shared" ca="1" si="18"/>
        <v>0</v>
      </c>
      <c r="N87" s="291">
        <f t="shared" ca="1" si="18"/>
        <v>0</v>
      </c>
      <c r="O87" s="291">
        <f t="shared" ca="1" si="19"/>
        <v>0</v>
      </c>
      <c r="P87" s="291">
        <f t="shared" ca="1" si="19"/>
        <v>0</v>
      </c>
      <c r="Q87" s="291">
        <f t="shared" ca="1" si="19"/>
        <v>0</v>
      </c>
      <c r="R87" s="291">
        <f t="shared" ca="1" si="19"/>
        <v>0</v>
      </c>
      <c r="S87" s="291">
        <f t="shared" ca="1" si="19"/>
        <v>0</v>
      </c>
      <c r="T87" s="291">
        <f t="shared" ca="1" si="19"/>
        <v>0</v>
      </c>
      <c r="U87" s="291">
        <f t="shared" ca="1" si="19"/>
        <v>0</v>
      </c>
      <c r="V87" s="291">
        <f t="shared" ca="1" si="19"/>
        <v>0</v>
      </c>
      <c r="W87" s="291">
        <f t="shared" ca="1" si="19"/>
        <v>0</v>
      </c>
      <c r="X87" s="291">
        <f t="shared" ca="1" si="19"/>
        <v>0</v>
      </c>
      <c r="Y87" s="291">
        <f t="shared" ca="1" si="20"/>
        <v>0</v>
      </c>
      <c r="Z87" s="291">
        <f t="shared" ca="1" si="20"/>
        <v>0</v>
      </c>
      <c r="AA87" s="291">
        <f t="shared" ca="1" si="20"/>
        <v>0</v>
      </c>
      <c r="AB87" s="291">
        <f t="shared" ca="1" si="20"/>
        <v>0</v>
      </c>
      <c r="AC87" s="291">
        <f t="shared" ca="1" si="20"/>
        <v>0</v>
      </c>
      <c r="AD87" s="291">
        <f t="shared" ca="1" si="20"/>
        <v>0</v>
      </c>
      <c r="AE87" s="291">
        <f t="shared" ca="1" si="20"/>
        <v>0</v>
      </c>
      <c r="AF87" s="291">
        <f t="shared" ca="1" si="20"/>
        <v>0</v>
      </c>
      <c r="AG87" s="291">
        <f t="shared" ca="1" si="20"/>
        <v>0</v>
      </c>
      <c r="AH87" s="291">
        <f t="shared" ca="1" si="20"/>
        <v>0</v>
      </c>
      <c r="AI87" s="291">
        <f t="shared" ca="1" si="21"/>
        <v>0</v>
      </c>
      <c r="AJ87" s="291">
        <f t="shared" ca="1" si="21"/>
        <v>0</v>
      </c>
      <c r="AK87" s="291">
        <f t="shared" ca="1" si="21"/>
        <v>0</v>
      </c>
      <c r="AL87" s="291">
        <f t="shared" ca="1" si="21"/>
        <v>0</v>
      </c>
      <c r="AM87" s="291">
        <f t="shared" ca="1" si="21"/>
        <v>0</v>
      </c>
      <c r="AN87" s="291">
        <f t="shared" ca="1" si="21"/>
        <v>0</v>
      </c>
      <c r="AO87" s="291">
        <f t="shared" ca="1" si="21"/>
        <v>0</v>
      </c>
      <c r="AP87" s="291">
        <f t="shared" ca="1" si="21"/>
        <v>0</v>
      </c>
      <c r="AQ87" s="291">
        <f t="shared" ca="1" si="21"/>
        <v>0</v>
      </c>
      <c r="AR87" s="291">
        <f t="shared" ca="1" si="21"/>
        <v>0</v>
      </c>
    </row>
    <row r="88" spans="4:44" x14ac:dyDescent="0.35">
      <c r="D88" s="58">
        <v>13</v>
      </c>
      <c r="E88" s="291">
        <f t="shared" ca="1" si="18"/>
        <v>0</v>
      </c>
      <c r="F88" s="291">
        <f t="shared" ca="1" si="18"/>
        <v>0</v>
      </c>
      <c r="G88" s="291">
        <f t="shared" ca="1" si="18"/>
        <v>0</v>
      </c>
      <c r="H88" s="291">
        <f t="shared" ca="1" si="18"/>
        <v>0</v>
      </c>
      <c r="I88" s="291">
        <f t="shared" ca="1" si="18"/>
        <v>0</v>
      </c>
      <c r="J88" s="291">
        <f t="shared" ca="1" si="18"/>
        <v>0</v>
      </c>
      <c r="K88" s="291">
        <f t="shared" ca="1" si="18"/>
        <v>0</v>
      </c>
      <c r="L88" s="291">
        <f t="shared" ca="1" si="18"/>
        <v>0</v>
      </c>
      <c r="M88" s="291">
        <f t="shared" ca="1" si="18"/>
        <v>0</v>
      </c>
      <c r="N88" s="291">
        <f t="shared" ca="1" si="18"/>
        <v>0</v>
      </c>
      <c r="O88" s="291">
        <f t="shared" ca="1" si="19"/>
        <v>0</v>
      </c>
      <c r="P88" s="291">
        <f t="shared" ca="1" si="19"/>
        <v>0</v>
      </c>
      <c r="Q88" s="291">
        <f t="shared" ca="1" si="19"/>
        <v>0</v>
      </c>
      <c r="R88" s="291">
        <f t="shared" ca="1" si="19"/>
        <v>0</v>
      </c>
      <c r="S88" s="291">
        <f t="shared" ca="1" si="19"/>
        <v>0</v>
      </c>
      <c r="T88" s="291">
        <f t="shared" ca="1" si="19"/>
        <v>0</v>
      </c>
      <c r="U88" s="291">
        <f t="shared" ca="1" si="19"/>
        <v>0</v>
      </c>
      <c r="V88" s="291">
        <f t="shared" ca="1" si="19"/>
        <v>0</v>
      </c>
      <c r="W88" s="291">
        <f t="shared" ca="1" si="19"/>
        <v>0</v>
      </c>
      <c r="X88" s="291">
        <f t="shared" ca="1" si="19"/>
        <v>0</v>
      </c>
      <c r="Y88" s="291">
        <f t="shared" ca="1" si="20"/>
        <v>0</v>
      </c>
      <c r="Z88" s="291">
        <f t="shared" ca="1" si="20"/>
        <v>0</v>
      </c>
      <c r="AA88" s="291">
        <f t="shared" ca="1" si="20"/>
        <v>0</v>
      </c>
      <c r="AB88" s="291">
        <f t="shared" ca="1" si="20"/>
        <v>0</v>
      </c>
      <c r="AC88" s="291">
        <f t="shared" ca="1" si="20"/>
        <v>0</v>
      </c>
      <c r="AD88" s="291">
        <f t="shared" ca="1" si="20"/>
        <v>0</v>
      </c>
      <c r="AE88" s="291">
        <f t="shared" ca="1" si="20"/>
        <v>0</v>
      </c>
      <c r="AF88" s="291">
        <f t="shared" ca="1" si="20"/>
        <v>0</v>
      </c>
      <c r="AG88" s="291">
        <f t="shared" ca="1" si="20"/>
        <v>0</v>
      </c>
      <c r="AH88" s="291">
        <f t="shared" ca="1" si="20"/>
        <v>0</v>
      </c>
      <c r="AI88" s="291">
        <f t="shared" ca="1" si="21"/>
        <v>0</v>
      </c>
      <c r="AJ88" s="291">
        <f t="shared" ca="1" si="21"/>
        <v>0</v>
      </c>
      <c r="AK88" s="291">
        <f t="shared" ca="1" si="21"/>
        <v>0</v>
      </c>
      <c r="AL88" s="291">
        <f t="shared" ca="1" si="21"/>
        <v>0</v>
      </c>
      <c r="AM88" s="291">
        <f t="shared" ca="1" si="21"/>
        <v>0</v>
      </c>
      <c r="AN88" s="291">
        <f t="shared" ca="1" si="21"/>
        <v>0</v>
      </c>
      <c r="AO88" s="291">
        <f t="shared" ca="1" si="21"/>
        <v>0</v>
      </c>
      <c r="AP88" s="291">
        <f t="shared" ca="1" si="21"/>
        <v>0</v>
      </c>
      <c r="AQ88" s="291">
        <f t="shared" ca="1" si="21"/>
        <v>0</v>
      </c>
      <c r="AR88" s="291">
        <f t="shared" ca="1" si="21"/>
        <v>0</v>
      </c>
    </row>
    <row r="89" spans="4:44" x14ac:dyDescent="0.35">
      <c r="D89" s="58">
        <v>14</v>
      </c>
      <c r="E89" s="291">
        <f t="shared" ref="E89:N98" ca="1" si="22">IF(E$75&lt;$D89,0,IF(E$75=$D89,(OFFSET($D$8,0,OFFSET($D$75,$D89,0)))*VLOOKUP($E$15,$D$63:$AR$70,E$75-$D89+2,FALSE),IF(AND(E$75&gt;$D89,(E$75-$D89+1)&lt;=$E$15),(OFFSET($D$8,0,OFFSET($D$75,$D89,0)))*VLOOKUP($E$15,$D$63:$AR$70,E$75-$D89+2,FALSE),IF((E$75-$D89+1)=$E$15+1,(OFFSET($D$8,0,OFFSET($D$75,$D89,0)))*VLOOKUP($E$15,$D$63:$AR$70,E$75-$D89+2,FALSE),IF(E$75&gt;($E$15+1),0,0)))))</f>
        <v>0</v>
      </c>
      <c r="F89" s="291">
        <f t="shared" ca="1" si="22"/>
        <v>0</v>
      </c>
      <c r="G89" s="291">
        <f t="shared" ca="1" si="22"/>
        <v>0</v>
      </c>
      <c r="H89" s="291">
        <f t="shared" ca="1" si="22"/>
        <v>0</v>
      </c>
      <c r="I89" s="291">
        <f t="shared" ca="1" si="22"/>
        <v>0</v>
      </c>
      <c r="J89" s="291">
        <f t="shared" ca="1" si="22"/>
        <v>0</v>
      </c>
      <c r="K89" s="291">
        <f t="shared" ca="1" si="22"/>
        <v>0</v>
      </c>
      <c r="L89" s="291">
        <f t="shared" ca="1" si="22"/>
        <v>0</v>
      </c>
      <c r="M89" s="291">
        <f t="shared" ca="1" si="22"/>
        <v>0</v>
      </c>
      <c r="N89" s="291">
        <f t="shared" ca="1" si="22"/>
        <v>0</v>
      </c>
      <c r="O89" s="291">
        <f t="shared" ref="O89:X98" ca="1" si="23">IF(O$75&lt;$D89,0,IF(O$75=$D89,(OFFSET($D$8,0,OFFSET($D$75,$D89,0)))*VLOOKUP($E$15,$D$63:$AR$70,O$75-$D89+2,FALSE),IF(AND(O$75&gt;$D89,(O$75-$D89+1)&lt;=$E$15),(OFFSET($D$8,0,OFFSET($D$75,$D89,0)))*VLOOKUP($E$15,$D$63:$AR$70,O$75-$D89+2,FALSE),IF((O$75-$D89+1)=$E$15+1,(OFFSET($D$8,0,OFFSET($D$75,$D89,0)))*VLOOKUP($E$15,$D$63:$AR$70,O$75-$D89+2,FALSE),IF(O$75&gt;($E$15+1),0,0)))))</f>
        <v>0</v>
      </c>
      <c r="P89" s="291">
        <f t="shared" ca="1" si="23"/>
        <v>0</v>
      </c>
      <c r="Q89" s="291">
        <f t="shared" ca="1" si="23"/>
        <v>0</v>
      </c>
      <c r="R89" s="291">
        <f t="shared" ca="1" si="23"/>
        <v>0</v>
      </c>
      <c r="S89" s="291">
        <f t="shared" ca="1" si="23"/>
        <v>0</v>
      </c>
      <c r="T89" s="291">
        <f t="shared" ca="1" si="23"/>
        <v>0</v>
      </c>
      <c r="U89" s="291">
        <f t="shared" ca="1" si="23"/>
        <v>0</v>
      </c>
      <c r="V89" s="291">
        <f t="shared" ca="1" si="23"/>
        <v>0</v>
      </c>
      <c r="W89" s="291">
        <f t="shared" ca="1" si="23"/>
        <v>0</v>
      </c>
      <c r="X89" s="291">
        <f t="shared" ca="1" si="23"/>
        <v>0</v>
      </c>
      <c r="Y89" s="291">
        <f t="shared" ref="Y89:AH98" ca="1" si="24">IF(Y$75&lt;$D89,0,IF(Y$75=$D89,(OFFSET($D$8,0,OFFSET($D$75,$D89,0)))*VLOOKUP($E$15,$D$63:$AR$70,Y$75-$D89+2,FALSE),IF(AND(Y$75&gt;$D89,(Y$75-$D89+1)&lt;=$E$15),(OFFSET($D$8,0,OFFSET($D$75,$D89,0)))*VLOOKUP($E$15,$D$63:$AR$70,Y$75-$D89+2,FALSE),IF((Y$75-$D89+1)=$E$15+1,(OFFSET($D$8,0,OFFSET($D$75,$D89,0)))*VLOOKUP($E$15,$D$63:$AR$70,Y$75-$D89+2,FALSE),IF(Y$75&gt;($E$15+1),0,0)))))</f>
        <v>0</v>
      </c>
      <c r="Z89" s="291">
        <f t="shared" ca="1" si="24"/>
        <v>0</v>
      </c>
      <c r="AA89" s="291">
        <f t="shared" ca="1" si="24"/>
        <v>0</v>
      </c>
      <c r="AB89" s="291">
        <f t="shared" ca="1" si="24"/>
        <v>0</v>
      </c>
      <c r="AC89" s="291">
        <f t="shared" ca="1" si="24"/>
        <v>0</v>
      </c>
      <c r="AD89" s="291">
        <f t="shared" ca="1" si="24"/>
        <v>0</v>
      </c>
      <c r="AE89" s="291">
        <f t="shared" ca="1" si="24"/>
        <v>0</v>
      </c>
      <c r="AF89" s="291">
        <f t="shared" ca="1" si="24"/>
        <v>0</v>
      </c>
      <c r="AG89" s="291">
        <f t="shared" ca="1" si="24"/>
        <v>0</v>
      </c>
      <c r="AH89" s="291">
        <f t="shared" ca="1" si="24"/>
        <v>0</v>
      </c>
      <c r="AI89" s="291">
        <f t="shared" ref="AI89:AR98" ca="1" si="25">IF(AI$75&lt;$D89,0,IF(AI$75=$D89,(OFFSET($D$8,0,OFFSET($D$75,$D89,0)))*VLOOKUP($E$15,$D$63:$AR$70,AI$75-$D89+2,FALSE),IF(AND(AI$75&gt;$D89,(AI$75-$D89+1)&lt;=$E$15),(OFFSET($D$8,0,OFFSET($D$75,$D89,0)))*VLOOKUP($E$15,$D$63:$AR$70,AI$75-$D89+2,FALSE),IF((AI$75-$D89+1)=$E$15+1,(OFFSET($D$8,0,OFFSET($D$75,$D89,0)))*VLOOKUP($E$15,$D$63:$AR$70,AI$75-$D89+2,FALSE),IF(AI$75&gt;($E$15+1),0,0)))))</f>
        <v>0</v>
      </c>
      <c r="AJ89" s="291">
        <f t="shared" ca="1" si="25"/>
        <v>0</v>
      </c>
      <c r="AK89" s="291">
        <f t="shared" ca="1" si="25"/>
        <v>0</v>
      </c>
      <c r="AL89" s="291">
        <f t="shared" ca="1" si="25"/>
        <v>0</v>
      </c>
      <c r="AM89" s="291">
        <f t="shared" ca="1" si="25"/>
        <v>0</v>
      </c>
      <c r="AN89" s="291">
        <f t="shared" ca="1" si="25"/>
        <v>0</v>
      </c>
      <c r="AO89" s="291">
        <f t="shared" ca="1" si="25"/>
        <v>0</v>
      </c>
      <c r="AP89" s="291">
        <f t="shared" ca="1" si="25"/>
        <v>0</v>
      </c>
      <c r="AQ89" s="291">
        <f t="shared" ca="1" si="25"/>
        <v>0</v>
      </c>
      <c r="AR89" s="291">
        <f t="shared" ca="1" si="25"/>
        <v>0</v>
      </c>
    </row>
    <row r="90" spans="4:44" x14ac:dyDescent="0.35">
      <c r="D90" s="58">
        <v>15</v>
      </c>
      <c r="E90" s="291">
        <f t="shared" ca="1" si="22"/>
        <v>0</v>
      </c>
      <c r="F90" s="291">
        <f t="shared" ca="1" si="22"/>
        <v>0</v>
      </c>
      <c r="G90" s="291">
        <f t="shared" ca="1" si="22"/>
        <v>0</v>
      </c>
      <c r="H90" s="291">
        <f t="shared" ca="1" si="22"/>
        <v>0</v>
      </c>
      <c r="I90" s="291">
        <f t="shared" ca="1" si="22"/>
        <v>0</v>
      </c>
      <c r="J90" s="291">
        <f t="shared" ca="1" si="22"/>
        <v>0</v>
      </c>
      <c r="K90" s="291">
        <f t="shared" ca="1" si="22"/>
        <v>0</v>
      </c>
      <c r="L90" s="291">
        <f t="shared" ca="1" si="22"/>
        <v>0</v>
      </c>
      <c r="M90" s="291">
        <f t="shared" ca="1" si="22"/>
        <v>0</v>
      </c>
      <c r="N90" s="291">
        <f t="shared" ca="1" si="22"/>
        <v>0</v>
      </c>
      <c r="O90" s="291">
        <f t="shared" ca="1" si="23"/>
        <v>0</v>
      </c>
      <c r="P90" s="291">
        <f t="shared" ca="1" si="23"/>
        <v>0</v>
      </c>
      <c r="Q90" s="291">
        <f t="shared" ca="1" si="23"/>
        <v>0</v>
      </c>
      <c r="R90" s="291">
        <f t="shared" ca="1" si="23"/>
        <v>0</v>
      </c>
      <c r="S90" s="291">
        <f t="shared" ca="1" si="23"/>
        <v>0</v>
      </c>
      <c r="T90" s="291">
        <f t="shared" ca="1" si="23"/>
        <v>0</v>
      </c>
      <c r="U90" s="291">
        <f t="shared" ca="1" si="23"/>
        <v>0</v>
      </c>
      <c r="V90" s="291">
        <f t="shared" ca="1" si="23"/>
        <v>0</v>
      </c>
      <c r="W90" s="291">
        <f t="shared" ca="1" si="23"/>
        <v>0</v>
      </c>
      <c r="X90" s="291">
        <f t="shared" ca="1" si="23"/>
        <v>0</v>
      </c>
      <c r="Y90" s="291">
        <f t="shared" ca="1" si="24"/>
        <v>0</v>
      </c>
      <c r="Z90" s="291">
        <f t="shared" ca="1" si="24"/>
        <v>0</v>
      </c>
      <c r="AA90" s="291">
        <f t="shared" ca="1" si="24"/>
        <v>0</v>
      </c>
      <c r="AB90" s="291">
        <f t="shared" ca="1" si="24"/>
        <v>0</v>
      </c>
      <c r="AC90" s="291">
        <f t="shared" ca="1" si="24"/>
        <v>0</v>
      </c>
      <c r="AD90" s="291">
        <f t="shared" ca="1" si="24"/>
        <v>0</v>
      </c>
      <c r="AE90" s="291">
        <f t="shared" ca="1" si="24"/>
        <v>0</v>
      </c>
      <c r="AF90" s="291">
        <f t="shared" ca="1" si="24"/>
        <v>0</v>
      </c>
      <c r="AG90" s="291">
        <f t="shared" ca="1" si="24"/>
        <v>0</v>
      </c>
      <c r="AH90" s="291">
        <f t="shared" ca="1" si="24"/>
        <v>0</v>
      </c>
      <c r="AI90" s="291">
        <f t="shared" ca="1" si="25"/>
        <v>0</v>
      </c>
      <c r="AJ90" s="291">
        <f t="shared" ca="1" si="25"/>
        <v>0</v>
      </c>
      <c r="AK90" s="291">
        <f t="shared" ca="1" si="25"/>
        <v>0</v>
      </c>
      <c r="AL90" s="291">
        <f t="shared" ca="1" si="25"/>
        <v>0</v>
      </c>
      <c r="AM90" s="291">
        <f t="shared" ca="1" si="25"/>
        <v>0</v>
      </c>
      <c r="AN90" s="291">
        <f t="shared" ca="1" si="25"/>
        <v>0</v>
      </c>
      <c r="AO90" s="291">
        <f t="shared" ca="1" si="25"/>
        <v>0</v>
      </c>
      <c r="AP90" s="291">
        <f t="shared" ca="1" si="25"/>
        <v>0</v>
      </c>
      <c r="AQ90" s="291">
        <f t="shared" ca="1" si="25"/>
        <v>0</v>
      </c>
      <c r="AR90" s="291">
        <f t="shared" ca="1" si="25"/>
        <v>0</v>
      </c>
    </row>
    <row r="91" spans="4:44" x14ac:dyDescent="0.35">
      <c r="D91" s="58">
        <v>16</v>
      </c>
      <c r="E91" s="291">
        <f t="shared" ca="1" si="22"/>
        <v>0</v>
      </c>
      <c r="F91" s="291">
        <f t="shared" ca="1" si="22"/>
        <v>0</v>
      </c>
      <c r="G91" s="291">
        <f t="shared" ca="1" si="22"/>
        <v>0</v>
      </c>
      <c r="H91" s="291">
        <f t="shared" ca="1" si="22"/>
        <v>0</v>
      </c>
      <c r="I91" s="291">
        <f t="shared" ca="1" si="22"/>
        <v>0</v>
      </c>
      <c r="J91" s="291">
        <f t="shared" ca="1" si="22"/>
        <v>0</v>
      </c>
      <c r="K91" s="291">
        <f t="shared" ca="1" si="22"/>
        <v>0</v>
      </c>
      <c r="L91" s="291">
        <f t="shared" ca="1" si="22"/>
        <v>0</v>
      </c>
      <c r="M91" s="291">
        <f t="shared" ca="1" si="22"/>
        <v>0</v>
      </c>
      <c r="N91" s="291">
        <f t="shared" ca="1" si="22"/>
        <v>0</v>
      </c>
      <c r="O91" s="291">
        <f t="shared" ca="1" si="23"/>
        <v>0</v>
      </c>
      <c r="P91" s="291">
        <f t="shared" ca="1" si="23"/>
        <v>0</v>
      </c>
      <c r="Q91" s="291">
        <f t="shared" ca="1" si="23"/>
        <v>0</v>
      </c>
      <c r="R91" s="291">
        <f t="shared" ca="1" si="23"/>
        <v>0</v>
      </c>
      <c r="S91" s="291">
        <f t="shared" ca="1" si="23"/>
        <v>0</v>
      </c>
      <c r="T91" s="291">
        <f t="shared" ca="1" si="23"/>
        <v>0</v>
      </c>
      <c r="U91" s="291">
        <f t="shared" ca="1" si="23"/>
        <v>0</v>
      </c>
      <c r="V91" s="291">
        <f t="shared" ca="1" si="23"/>
        <v>0</v>
      </c>
      <c r="W91" s="291">
        <f t="shared" ca="1" si="23"/>
        <v>0</v>
      </c>
      <c r="X91" s="291">
        <f t="shared" ca="1" si="23"/>
        <v>0</v>
      </c>
      <c r="Y91" s="291">
        <f t="shared" ca="1" si="24"/>
        <v>0</v>
      </c>
      <c r="Z91" s="291">
        <f t="shared" ca="1" si="24"/>
        <v>0</v>
      </c>
      <c r="AA91" s="291">
        <f t="shared" ca="1" si="24"/>
        <v>0</v>
      </c>
      <c r="AB91" s="291">
        <f t="shared" ca="1" si="24"/>
        <v>0</v>
      </c>
      <c r="AC91" s="291">
        <f t="shared" ca="1" si="24"/>
        <v>0</v>
      </c>
      <c r="AD91" s="291">
        <f t="shared" ca="1" si="24"/>
        <v>0</v>
      </c>
      <c r="AE91" s="291">
        <f t="shared" ca="1" si="24"/>
        <v>0</v>
      </c>
      <c r="AF91" s="291">
        <f t="shared" ca="1" si="24"/>
        <v>0</v>
      </c>
      <c r="AG91" s="291">
        <f t="shared" ca="1" si="24"/>
        <v>0</v>
      </c>
      <c r="AH91" s="291">
        <f t="shared" ca="1" si="24"/>
        <v>0</v>
      </c>
      <c r="AI91" s="291">
        <f t="shared" ca="1" si="25"/>
        <v>0</v>
      </c>
      <c r="AJ91" s="291">
        <f t="shared" ca="1" si="25"/>
        <v>0</v>
      </c>
      <c r="AK91" s="291">
        <f t="shared" ca="1" si="25"/>
        <v>0</v>
      </c>
      <c r="AL91" s="291">
        <f t="shared" ca="1" si="25"/>
        <v>0</v>
      </c>
      <c r="AM91" s="291">
        <f t="shared" ca="1" si="25"/>
        <v>0</v>
      </c>
      <c r="AN91" s="291">
        <f t="shared" ca="1" si="25"/>
        <v>0</v>
      </c>
      <c r="AO91" s="291">
        <f t="shared" ca="1" si="25"/>
        <v>0</v>
      </c>
      <c r="AP91" s="291">
        <f t="shared" ca="1" si="25"/>
        <v>0</v>
      </c>
      <c r="AQ91" s="291">
        <f t="shared" ca="1" si="25"/>
        <v>0</v>
      </c>
      <c r="AR91" s="291">
        <f t="shared" ca="1" si="25"/>
        <v>0</v>
      </c>
    </row>
    <row r="92" spans="4:44" x14ac:dyDescent="0.35">
      <c r="D92" s="58">
        <v>17</v>
      </c>
      <c r="E92" s="291">
        <f t="shared" ca="1" si="22"/>
        <v>0</v>
      </c>
      <c r="F92" s="291">
        <f t="shared" ca="1" si="22"/>
        <v>0</v>
      </c>
      <c r="G92" s="291">
        <f t="shared" ca="1" si="22"/>
        <v>0</v>
      </c>
      <c r="H92" s="291">
        <f t="shared" ca="1" si="22"/>
        <v>0</v>
      </c>
      <c r="I92" s="291">
        <f t="shared" ca="1" si="22"/>
        <v>0</v>
      </c>
      <c r="J92" s="291">
        <f t="shared" ca="1" si="22"/>
        <v>0</v>
      </c>
      <c r="K92" s="291">
        <f t="shared" ca="1" si="22"/>
        <v>0</v>
      </c>
      <c r="L92" s="291">
        <f t="shared" ca="1" si="22"/>
        <v>0</v>
      </c>
      <c r="M92" s="291">
        <f t="shared" ca="1" si="22"/>
        <v>0</v>
      </c>
      <c r="N92" s="291">
        <f t="shared" ca="1" si="22"/>
        <v>0</v>
      </c>
      <c r="O92" s="291">
        <f t="shared" ca="1" si="23"/>
        <v>0</v>
      </c>
      <c r="P92" s="291">
        <f t="shared" ca="1" si="23"/>
        <v>0</v>
      </c>
      <c r="Q92" s="291">
        <f t="shared" ca="1" si="23"/>
        <v>0</v>
      </c>
      <c r="R92" s="291">
        <f t="shared" ca="1" si="23"/>
        <v>0</v>
      </c>
      <c r="S92" s="291">
        <f t="shared" ca="1" si="23"/>
        <v>0</v>
      </c>
      <c r="T92" s="291">
        <f t="shared" ca="1" si="23"/>
        <v>0</v>
      </c>
      <c r="U92" s="291">
        <f t="shared" ca="1" si="23"/>
        <v>0</v>
      </c>
      <c r="V92" s="291">
        <f t="shared" ca="1" si="23"/>
        <v>0</v>
      </c>
      <c r="W92" s="291">
        <f t="shared" ca="1" si="23"/>
        <v>0</v>
      </c>
      <c r="X92" s="291">
        <f t="shared" ca="1" si="23"/>
        <v>0</v>
      </c>
      <c r="Y92" s="291">
        <f t="shared" ca="1" si="24"/>
        <v>0</v>
      </c>
      <c r="Z92" s="291">
        <f t="shared" ca="1" si="24"/>
        <v>0</v>
      </c>
      <c r="AA92" s="291">
        <f t="shared" ca="1" si="24"/>
        <v>0</v>
      </c>
      <c r="AB92" s="291">
        <f t="shared" ca="1" si="24"/>
        <v>0</v>
      </c>
      <c r="AC92" s="291">
        <f t="shared" ca="1" si="24"/>
        <v>0</v>
      </c>
      <c r="AD92" s="291">
        <f t="shared" ca="1" si="24"/>
        <v>0</v>
      </c>
      <c r="AE92" s="291">
        <f t="shared" ca="1" si="24"/>
        <v>0</v>
      </c>
      <c r="AF92" s="291">
        <f t="shared" ca="1" si="24"/>
        <v>0</v>
      </c>
      <c r="AG92" s="291">
        <f t="shared" ca="1" si="24"/>
        <v>0</v>
      </c>
      <c r="AH92" s="291">
        <f t="shared" ca="1" si="24"/>
        <v>0</v>
      </c>
      <c r="AI92" s="291">
        <f t="shared" ca="1" si="25"/>
        <v>0</v>
      </c>
      <c r="AJ92" s="291">
        <f t="shared" ca="1" si="25"/>
        <v>0</v>
      </c>
      <c r="AK92" s="291">
        <f t="shared" ca="1" si="25"/>
        <v>0</v>
      </c>
      <c r="AL92" s="291">
        <f t="shared" ca="1" si="25"/>
        <v>0</v>
      </c>
      <c r="AM92" s="291">
        <f t="shared" ca="1" si="25"/>
        <v>0</v>
      </c>
      <c r="AN92" s="291">
        <f t="shared" ca="1" si="25"/>
        <v>0</v>
      </c>
      <c r="AO92" s="291">
        <f t="shared" ca="1" si="25"/>
        <v>0</v>
      </c>
      <c r="AP92" s="291">
        <f t="shared" ca="1" si="25"/>
        <v>0</v>
      </c>
      <c r="AQ92" s="291">
        <f t="shared" ca="1" si="25"/>
        <v>0</v>
      </c>
      <c r="AR92" s="291">
        <f t="shared" ca="1" si="25"/>
        <v>0</v>
      </c>
    </row>
    <row r="93" spans="4:44" x14ac:dyDescent="0.35">
      <c r="D93" s="58">
        <v>18</v>
      </c>
      <c r="E93" s="291">
        <f t="shared" ca="1" si="22"/>
        <v>0</v>
      </c>
      <c r="F93" s="291">
        <f t="shared" ca="1" si="22"/>
        <v>0</v>
      </c>
      <c r="G93" s="291">
        <f t="shared" ca="1" si="22"/>
        <v>0</v>
      </c>
      <c r="H93" s="291">
        <f t="shared" ca="1" si="22"/>
        <v>0</v>
      </c>
      <c r="I93" s="291">
        <f t="shared" ca="1" si="22"/>
        <v>0</v>
      </c>
      <c r="J93" s="291">
        <f t="shared" ca="1" si="22"/>
        <v>0</v>
      </c>
      <c r="K93" s="291">
        <f t="shared" ca="1" si="22"/>
        <v>0</v>
      </c>
      <c r="L93" s="291">
        <f t="shared" ca="1" si="22"/>
        <v>0</v>
      </c>
      <c r="M93" s="291">
        <f t="shared" ca="1" si="22"/>
        <v>0</v>
      </c>
      <c r="N93" s="291">
        <f t="shared" ca="1" si="22"/>
        <v>0</v>
      </c>
      <c r="O93" s="291">
        <f t="shared" ca="1" si="23"/>
        <v>0</v>
      </c>
      <c r="P93" s="291">
        <f t="shared" ca="1" si="23"/>
        <v>0</v>
      </c>
      <c r="Q93" s="291">
        <f t="shared" ca="1" si="23"/>
        <v>0</v>
      </c>
      <c r="R93" s="291">
        <f t="shared" ca="1" si="23"/>
        <v>0</v>
      </c>
      <c r="S93" s="291">
        <f t="shared" ca="1" si="23"/>
        <v>0</v>
      </c>
      <c r="T93" s="291">
        <f t="shared" ca="1" si="23"/>
        <v>0</v>
      </c>
      <c r="U93" s="291">
        <f t="shared" ca="1" si="23"/>
        <v>0</v>
      </c>
      <c r="V93" s="291">
        <f t="shared" ca="1" si="23"/>
        <v>0</v>
      </c>
      <c r="W93" s="291">
        <f t="shared" ca="1" si="23"/>
        <v>0</v>
      </c>
      <c r="X93" s="291">
        <f t="shared" ca="1" si="23"/>
        <v>0</v>
      </c>
      <c r="Y93" s="291">
        <f t="shared" ca="1" si="24"/>
        <v>0</v>
      </c>
      <c r="Z93" s="291">
        <f t="shared" ca="1" si="24"/>
        <v>0</v>
      </c>
      <c r="AA93" s="291">
        <f t="shared" ca="1" si="24"/>
        <v>0</v>
      </c>
      <c r="AB93" s="291">
        <f t="shared" ca="1" si="24"/>
        <v>0</v>
      </c>
      <c r="AC93" s="291">
        <f t="shared" ca="1" si="24"/>
        <v>0</v>
      </c>
      <c r="AD93" s="291">
        <f t="shared" ca="1" si="24"/>
        <v>0</v>
      </c>
      <c r="AE93" s="291">
        <f t="shared" ca="1" si="24"/>
        <v>0</v>
      </c>
      <c r="AF93" s="291">
        <f t="shared" ca="1" si="24"/>
        <v>0</v>
      </c>
      <c r="AG93" s="291">
        <f t="shared" ca="1" si="24"/>
        <v>0</v>
      </c>
      <c r="AH93" s="291">
        <f t="shared" ca="1" si="24"/>
        <v>0</v>
      </c>
      <c r="AI93" s="291">
        <f t="shared" ca="1" si="25"/>
        <v>0</v>
      </c>
      <c r="AJ93" s="291">
        <f t="shared" ca="1" si="25"/>
        <v>0</v>
      </c>
      <c r="AK93" s="291">
        <f t="shared" ca="1" si="25"/>
        <v>0</v>
      </c>
      <c r="AL93" s="291">
        <f t="shared" ca="1" si="25"/>
        <v>0</v>
      </c>
      <c r="AM93" s="291">
        <f t="shared" ca="1" si="25"/>
        <v>0</v>
      </c>
      <c r="AN93" s="291">
        <f t="shared" ca="1" si="25"/>
        <v>0</v>
      </c>
      <c r="AO93" s="291">
        <f t="shared" ca="1" si="25"/>
        <v>0</v>
      </c>
      <c r="AP93" s="291">
        <f t="shared" ca="1" si="25"/>
        <v>0</v>
      </c>
      <c r="AQ93" s="291">
        <f t="shared" ca="1" si="25"/>
        <v>0</v>
      </c>
      <c r="AR93" s="291">
        <f t="shared" ca="1" si="25"/>
        <v>0</v>
      </c>
    </row>
    <row r="94" spans="4:44" x14ac:dyDescent="0.35">
      <c r="D94" s="58">
        <v>19</v>
      </c>
      <c r="E94" s="291">
        <f t="shared" ca="1" si="22"/>
        <v>0</v>
      </c>
      <c r="F94" s="291">
        <f t="shared" ca="1" si="22"/>
        <v>0</v>
      </c>
      <c r="G94" s="291">
        <f t="shared" ca="1" si="22"/>
        <v>0</v>
      </c>
      <c r="H94" s="291">
        <f t="shared" ca="1" si="22"/>
        <v>0</v>
      </c>
      <c r="I94" s="291">
        <f t="shared" ca="1" si="22"/>
        <v>0</v>
      </c>
      <c r="J94" s="291">
        <f t="shared" ca="1" si="22"/>
        <v>0</v>
      </c>
      <c r="K94" s="291">
        <f t="shared" ca="1" si="22"/>
        <v>0</v>
      </c>
      <c r="L94" s="291">
        <f t="shared" ca="1" si="22"/>
        <v>0</v>
      </c>
      <c r="M94" s="291">
        <f t="shared" ca="1" si="22"/>
        <v>0</v>
      </c>
      <c r="N94" s="291">
        <f t="shared" ca="1" si="22"/>
        <v>0</v>
      </c>
      <c r="O94" s="291">
        <f t="shared" ca="1" si="23"/>
        <v>0</v>
      </c>
      <c r="P94" s="291">
        <f t="shared" ca="1" si="23"/>
        <v>0</v>
      </c>
      <c r="Q94" s="291">
        <f t="shared" ca="1" si="23"/>
        <v>0</v>
      </c>
      <c r="R94" s="291">
        <f t="shared" ca="1" si="23"/>
        <v>0</v>
      </c>
      <c r="S94" s="291">
        <f t="shared" ca="1" si="23"/>
        <v>0</v>
      </c>
      <c r="T94" s="291">
        <f t="shared" ca="1" si="23"/>
        <v>0</v>
      </c>
      <c r="U94" s="291">
        <f t="shared" ca="1" si="23"/>
        <v>0</v>
      </c>
      <c r="V94" s="291">
        <f t="shared" ca="1" si="23"/>
        <v>0</v>
      </c>
      <c r="W94" s="291">
        <f t="shared" ca="1" si="23"/>
        <v>0</v>
      </c>
      <c r="X94" s="291">
        <f t="shared" ca="1" si="23"/>
        <v>0</v>
      </c>
      <c r="Y94" s="291">
        <f t="shared" ca="1" si="24"/>
        <v>0</v>
      </c>
      <c r="Z94" s="291">
        <f t="shared" ca="1" si="24"/>
        <v>0</v>
      </c>
      <c r="AA94" s="291">
        <f t="shared" ca="1" si="24"/>
        <v>0</v>
      </c>
      <c r="AB94" s="291">
        <f t="shared" ca="1" si="24"/>
        <v>0</v>
      </c>
      <c r="AC94" s="291">
        <f t="shared" ca="1" si="24"/>
        <v>0</v>
      </c>
      <c r="AD94" s="291">
        <f t="shared" ca="1" si="24"/>
        <v>0</v>
      </c>
      <c r="AE94" s="291">
        <f t="shared" ca="1" si="24"/>
        <v>0</v>
      </c>
      <c r="AF94" s="291">
        <f t="shared" ca="1" si="24"/>
        <v>0</v>
      </c>
      <c r="AG94" s="291">
        <f t="shared" ca="1" si="24"/>
        <v>0</v>
      </c>
      <c r="AH94" s="291">
        <f t="shared" ca="1" si="24"/>
        <v>0</v>
      </c>
      <c r="AI94" s="291">
        <f t="shared" ca="1" si="25"/>
        <v>0</v>
      </c>
      <c r="AJ94" s="291">
        <f t="shared" ca="1" si="25"/>
        <v>0</v>
      </c>
      <c r="AK94" s="291">
        <f t="shared" ca="1" si="25"/>
        <v>0</v>
      </c>
      <c r="AL94" s="291">
        <f t="shared" ca="1" si="25"/>
        <v>0</v>
      </c>
      <c r="AM94" s="291">
        <f t="shared" ca="1" si="25"/>
        <v>0</v>
      </c>
      <c r="AN94" s="291">
        <f t="shared" ca="1" si="25"/>
        <v>0</v>
      </c>
      <c r="AO94" s="291">
        <f t="shared" ca="1" si="25"/>
        <v>0</v>
      </c>
      <c r="AP94" s="291">
        <f t="shared" ca="1" si="25"/>
        <v>0</v>
      </c>
      <c r="AQ94" s="291">
        <f t="shared" ca="1" si="25"/>
        <v>0</v>
      </c>
      <c r="AR94" s="291">
        <f t="shared" ca="1" si="25"/>
        <v>0</v>
      </c>
    </row>
    <row r="95" spans="4:44" x14ac:dyDescent="0.35">
      <c r="D95" s="58">
        <v>20</v>
      </c>
      <c r="E95" s="291">
        <f t="shared" ca="1" si="22"/>
        <v>0</v>
      </c>
      <c r="F95" s="291">
        <f t="shared" ca="1" si="22"/>
        <v>0</v>
      </c>
      <c r="G95" s="291">
        <f t="shared" ca="1" si="22"/>
        <v>0</v>
      </c>
      <c r="H95" s="291">
        <f t="shared" ca="1" si="22"/>
        <v>0</v>
      </c>
      <c r="I95" s="291">
        <f t="shared" ca="1" si="22"/>
        <v>0</v>
      </c>
      <c r="J95" s="291">
        <f t="shared" ca="1" si="22"/>
        <v>0</v>
      </c>
      <c r="K95" s="291">
        <f t="shared" ca="1" si="22"/>
        <v>0</v>
      </c>
      <c r="L95" s="291">
        <f t="shared" ca="1" si="22"/>
        <v>0</v>
      </c>
      <c r="M95" s="291">
        <f t="shared" ca="1" si="22"/>
        <v>0</v>
      </c>
      <c r="N95" s="291">
        <f t="shared" ca="1" si="22"/>
        <v>0</v>
      </c>
      <c r="O95" s="291">
        <f t="shared" ca="1" si="23"/>
        <v>0</v>
      </c>
      <c r="P95" s="291">
        <f t="shared" ca="1" si="23"/>
        <v>0</v>
      </c>
      <c r="Q95" s="291">
        <f t="shared" ca="1" si="23"/>
        <v>0</v>
      </c>
      <c r="R95" s="291">
        <f t="shared" ca="1" si="23"/>
        <v>0</v>
      </c>
      <c r="S95" s="291">
        <f t="shared" ca="1" si="23"/>
        <v>0</v>
      </c>
      <c r="T95" s="291">
        <f t="shared" ca="1" si="23"/>
        <v>0</v>
      </c>
      <c r="U95" s="291">
        <f t="shared" ca="1" si="23"/>
        <v>0</v>
      </c>
      <c r="V95" s="291">
        <f t="shared" ca="1" si="23"/>
        <v>0</v>
      </c>
      <c r="W95" s="291">
        <f t="shared" ca="1" si="23"/>
        <v>0</v>
      </c>
      <c r="X95" s="291">
        <f t="shared" ca="1" si="23"/>
        <v>0</v>
      </c>
      <c r="Y95" s="291">
        <f t="shared" ca="1" si="24"/>
        <v>0</v>
      </c>
      <c r="Z95" s="291">
        <f t="shared" ca="1" si="24"/>
        <v>0</v>
      </c>
      <c r="AA95" s="291">
        <f t="shared" ca="1" si="24"/>
        <v>0</v>
      </c>
      <c r="AB95" s="291">
        <f t="shared" ca="1" si="24"/>
        <v>0</v>
      </c>
      <c r="AC95" s="291">
        <f t="shared" ca="1" si="24"/>
        <v>0</v>
      </c>
      <c r="AD95" s="291">
        <f t="shared" ca="1" si="24"/>
        <v>0</v>
      </c>
      <c r="AE95" s="291">
        <f t="shared" ca="1" si="24"/>
        <v>0</v>
      </c>
      <c r="AF95" s="291">
        <f t="shared" ca="1" si="24"/>
        <v>0</v>
      </c>
      <c r="AG95" s="291">
        <f t="shared" ca="1" si="24"/>
        <v>0</v>
      </c>
      <c r="AH95" s="291">
        <f t="shared" ca="1" si="24"/>
        <v>0</v>
      </c>
      <c r="AI95" s="291">
        <f t="shared" ca="1" si="25"/>
        <v>0</v>
      </c>
      <c r="AJ95" s="291">
        <f t="shared" ca="1" si="25"/>
        <v>0</v>
      </c>
      <c r="AK95" s="291">
        <f t="shared" ca="1" si="25"/>
        <v>0</v>
      </c>
      <c r="AL95" s="291">
        <f t="shared" ca="1" si="25"/>
        <v>0</v>
      </c>
      <c r="AM95" s="291">
        <f t="shared" ca="1" si="25"/>
        <v>0</v>
      </c>
      <c r="AN95" s="291">
        <f t="shared" ca="1" si="25"/>
        <v>0</v>
      </c>
      <c r="AO95" s="291">
        <f t="shared" ca="1" si="25"/>
        <v>0</v>
      </c>
      <c r="AP95" s="291">
        <f t="shared" ca="1" si="25"/>
        <v>0</v>
      </c>
      <c r="AQ95" s="291">
        <f t="shared" ca="1" si="25"/>
        <v>0</v>
      </c>
      <c r="AR95" s="291">
        <f t="shared" ca="1" si="25"/>
        <v>0</v>
      </c>
    </row>
    <row r="96" spans="4:44" x14ac:dyDescent="0.35">
      <c r="D96" s="58">
        <v>21</v>
      </c>
      <c r="E96" s="291">
        <f t="shared" ca="1" si="22"/>
        <v>0</v>
      </c>
      <c r="F96" s="291">
        <f t="shared" ca="1" si="22"/>
        <v>0</v>
      </c>
      <c r="G96" s="291">
        <f t="shared" ca="1" si="22"/>
        <v>0</v>
      </c>
      <c r="H96" s="291">
        <f t="shared" ca="1" si="22"/>
        <v>0</v>
      </c>
      <c r="I96" s="291">
        <f t="shared" ca="1" si="22"/>
        <v>0</v>
      </c>
      <c r="J96" s="291">
        <f t="shared" ca="1" si="22"/>
        <v>0</v>
      </c>
      <c r="K96" s="291">
        <f t="shared" ca="1" si="22"/>
        <v>0</v>
      </c>
      <c r="L96" s="291">
        <f t="shared" ca="1" si="22"/>
        <v>0</v>
      </c>
      <c r="M96" s="291">
        <f t="shared" ca="1" si="22"/>
        <v>0</v>
      </c>
      <c r="N96" s="291">
        <f t="shared" ca="1" si="22"/>
        <v>0</v>
      </c>
      <c r="O96" s="291">
        <f t="shared" ca="1" si="23"/>
        <v>0</v>
      </c>
      <c r="P96" s="291">
        <f t="shared" ca="1" si="23"/>
        <v>0</v>
      </c>
      <c r="Q96" s="291">
        <f t="shared" ca="1" si="23"/>
        <v>0</v>
      </c>
      <c r="R96" s="291">
        <f t="shared" ca="1" si="23"/>
        <v>0</v>
      </c>
      <c r="S96" s="291">
        <f t="shared" ca="1" si="23"/>
        <v>0</v>
      </c>
      <c r="T96" s="291">
        <f t="shared" ca="1" si="23"/>
        <v>0</v>
      </c>
      <c r="U96" s="291">
        <f t="shared" ca="1" si="23"/>
        <v>0</v>
      </c>
      <c r="V96" s="291">
        <f t="shared" ca="1" si="23"/>
        <v>0</v>
      </c>
      <c r="W96" s="291">
        <f t="shared" ca="1" si="23"/>
        <v>0</v>
      </c>
      <c r="X96" s="291">
        <f t="shared" ca="1" si="23"/>
        <v>0</v>
      </c>
      <c r="Y96" s="291">
        <f t="shared" ca="1" si="24"/>
        <v>0</v>
      </c>
      <c r="Z96" s="291">
        <f t="shared" ca="1" si="24"/>
        <v>0</v>
      </c>
      <c r="AA96" s="291">
        <f t="shared" ca="1" si="24"/>
        <v>0</v>
      </c>
      <c r="AB96" s="291">
        <f t="shared" ca="1" si="24"/>
        <v>0</v>
      </c>
      <c r="AC96" s="291">
        <f t="shared" ca="1" si="24"/>
        <v>0</v>
      </c>
      <c r="AD96" s="291">
        <f t="shared" ca="1" si="24"/>
        <v>0</v>
      </c>
      <c r="AE96" s="291">
        <f t="shared" ca="1" si="24"/>
        <v>0</v>
      </c>
      <c r="AF96" s="291">
        <f t="shared" ca="1" si="24"/>
        <v>0</v>
      </c>
      <c r="AG96" s="291">
        <f t="shared" ca="1" si="24"/>
        <v>0</v>
      </c>
      <c r="AH96" s="291">
        <f t="shared" ca="1" si="24"/>
        <v>0</v>
      </c>
      <c r="AI96" s="291">
        <f t="shared" ca="1" si="25"/>
        <v>0</v>
      </c>
      <c r="AJ96" s="291">
        <f t="shared" ca="1" si="25"/>
        <v>0</v>
      </c>
      <c r="AK96" s="291">
        <f t="shared" ca="1" si="25"/>
        <v>0</v>
      </c>
      <c r="AL96" s="291">
        <f t="shared" ca="1" si="25"/>
        <v>0</v>
      </c>
      <c r="AM96" s="291">
        <f t="shared" ca="1" si="25"/>
        <v>0</v>
      </c>
      <c r="AN96" s="291">
        <f t="shared" ca="1" si="25"/>
        <v>0</v>
      </c>
      <c r="AO96" s="291">
        <f t="shared" ca="1" si="25"/>
        <v>0</v>
      </c>
      <c r="AP96" s="291">
        <f t="shared" ca="1" si="25"/>
        <v>0</v>
      </c>
      <c r="AQ96" s="291">
        <f t="shared" ca="1" si="25"/>
        <v>0</v>
      </c>
      <c r="AR96" s="291">
        <f t="shared" ca="1" si="25"/>
        <v>0</v>
      </c>
    </row>
    <row r="97" spans="4:44" x14ac:dyDescent="0.35">
      <c r="D97" s="58">
        <v>22</v>
      </c>
      <c r="E97" s="291">
        <f t="shared" ca="1" si="22"/>
        <v>0</v>
      </c>
      <c r="F97" s="291">
        <f t="shared" ca="1" si="22"/>
        <v>0</v>
      </c>
      <c r="G97" s="291">
        <f t="shared" ca="1" si="22"/>
        <v>0</v>
      </c>
      <c r="H97" s="291">
        <f t="shared" ca="1" si="22"/>
        <v>0</v>
      </c>
      <c r="I97" s="291">
        <f t="shared" ca="1" si="22"/>
        <v>0</v>
      </c>
      <c r="J97" s="291">
        <f t="shared" ca="1" si="22"/>
        <v>0</v>
      </c>
      <c r="K97" s="291">
        <f t="shared" ca="1" si="22"/>
        <v>0</v>
      </c>
      <c r="L97" s="291">
        <f t="shared" ca="1" si="22"/>
        <v>0</v>
      </c>
      <c r="M97" s="291">
        <f t="shared" ca="1" si="22"/>
        <v>0</v>
      </c>
      <c r="N97" s="291">
        <f t="shared" ca="1" si="22"/>
        <v>0</v>
      </c>
      <c r="O97" s="291">
        <f t="shared" ca="1" si="23"/>
        <v>0</v>
      </c>
      <c r="P97" s="291">
        <f t="shared" ca="1" si="23"/>
        <v>0</v>
      </c>
      <c r="Q97" s="291">
        <f t="shared" ca="1" si="23"/>
        <v>0</v>
      </c>
      <c r="R97" s="291">
        <f t="shared" ca="1" si="23"/>
        <v>0</v>
      </c>
      <c r="S97" s="291">
        <f t="shared" ca="1" si="23"/>
        <v>0</v>
      </c>
      <c r="T97" s="291">
        <f t="shared" ca="1" si="23"/>
        <v>0</v>
      </c>
      <c r="U97" s="291">
        <f t="shared" ca="1" si="23"/>
        <v>0</v>
      </c>
      <c r="V97" s="291">
        <f t="shared" ca="1" si="23"/>
        <v>0</v>
      </c>
      <c r="W97" s="291">
        <f t="shared" ca="1" si="23"/>
        <v>0</v>
      </c>
      <c r="X97" s="291">
        <f t="shared" ca="1" si="23"/>
        <v>0</v>
      </c>
      <c r="Y97" s="291">
        <f t="shared" ca="1" si="24"/>
        <v>0</v>
      </c>
      <c r="Z97" s="291">
        <f t="shared" ca="1" si="24"/>
        <v>0</v>
      </c>
      <c r="AA97" s="291">
        <f t="shared" ca="1" si="24"/>
        <v>0</v>
      </c>
      <c r="AB97" s="291">
        <f t="shared" ca="1" si="24"/>
        <v>0</v>
      </c>
      <c r="AC97" s="291">
        <f t="shared" ca="1" si="24"/>
        <v>0</v>
      </c>
      <c r="AD97" s="291">
        <f t="shared" ca="1" si="24"/>
        <v>0</v>
      </c>
      <c r="AE97" s="291">
        <f t="shared" ca="1" si="24"/>
        <v>0</v>
      </c>
      <c r="AF97" s="291">
        <f t="shared" ca="1" si="24"/>
        <v>0</v>
      </c>
      <c r="AG97" s="291">
        <f t="shared" ca="1" si="24"/>
        <v>0</v>
      </c>
      <c r="AH97" s="291">
        <f t="shared" ca="1" si="24"/>
        <v>0</v>
      </c>
      <c r="AI97" s="291">
        <f t="shared" ca="1" si="25"/>
        <v>0</v>
      </c>
      <c r="AJ97" s="291">
        <f t="shared" ca="1" si="25"/>
        <v>0</v>
      </c>
      <c r="AK97" s="291">
        <f t="shared" ca="1" si="25"/>
        <v>0</v>
      </c>
      <c r="AL97" s="291">
        <f t="shared" ca="1" si="25"/>
        <v>0</v>
      </c>
      <c r="AM97" s="291">
        <f t="shared" ca="1" si="25"/>
        <v>0</v>
      </c>
      <c r="AN97" s="291">
        <f t="shared" ca="1" si="25"/>
        <v>0</v>
      </c>
      <c r="AO97" s="291">
        <f t="shared" ca="1" si="25"/>
        <v>0</v>
      </c>
      <c r="AP97" s="291">
        <f t="shared" ca="1" si="25"/>
        <v>0</v>
      </c>
      <c r="AQ97" s="291">
        <f t="shared" ca="1" si="25"/>
        <v>0</v>
      </c>
      <c r="AR97" s="291">
        <f t="shared" ca="1" si="25"/>
        <v>0</v>
      </c>
    </row>
    <row r="98" spans="4:44" x14ac:dyDescent="0.35">
      <c r="D98" s="58">
        <v>23</v>
      </c>
      <c r="E98" s="291">
        <f t="shared" ca="1" si="22"/>
        <v>0</v>
      </c>
      <c r="F98" s="291">
        <f t="shared" ca="1" si="22"/>
        <v>0</v>
      </c>
      <c r="G98" s="291">
        <f t="shared" ca="1" si="22"/>
        <v>0</v>
      </c>
      <c r="H98" s="291">
        <f t="shared" ca="1" si="22"/>
        <v>0</v>
      </c>
      <c r="I98" s="291">
        <f t="shared" ca="1" si="22"/>
        <v>0</v>
      </c>
      <c r="J98" s="291">
        <f t="shared" ca="1" si="22"/>
        <v>0</v>
      </c>
      <c r="K98" s="291">
        <f t="shared" ca="1" si="22"/>
        <v>0</v>
      </c>
      <c r="L98" s="291">
        <f t="shared" ca="1" si="22"/>
        <v>0</v>
      </c>
      <c r="M98" s="291">
        <f t="shared" ca="1" si="22"/>
        <v>0</v>
      </c>
      <c r="N98" s="291">
        <f t="shared" ca="1" si="22"/>
        <v>0</v>
      </c>
      <c r="O98" s="291">
        <f t="shared" ca="1" si="23"/>
        <v>0</v>
      </c>
      <c r="P98" s="291">
        <f t="shared" ca="1" si="23"/>
        <v>0</v>
      </c>
      <c r="Q98" s="291">
        <f t="shared" ca="1" si="23"/>
        <v>0</v>
      </c>
      <c r="R98" s="291">
        <f t="shared" ca="1" si="23"/>
        <v>0</v>
      </c>
      <c r="S98" s="291">
        <f t="shared" ca="1" si="23"/>
        <v>0</v>
      </c>
      <c r="T98" s="291">
        <f t="shared" ca="1" si="23"/>
        <v>0</v>
      </c>
      <c r="U98" s="291">
        <f t="shared" ca="1" si="23"/>
        <v>0</v>
      </c>
      <c r="V98" s="291">
        <f t="shared" ca="1" si="23"/>
        <v>0</v>
      </c>
      <c r="W98" s="291">
        <f t="shared" ca="1" si="23"/>
        <v>0</v>
      </c>
      <c r="X98" s="291">
        <f t="shared" ca="1" si="23"/>
        <v>0</v>
      </c>
      <c r="Y98" s="291">
        <f t="shared" ca="1" si="24"/>
        <v>0</v>
      </c>
      <c r="Z98" s="291">
        <f t="shared" ca="1" si="24"/>
        <v>0</v>
      </c>
      <c r="AA98" s="291">
        <f t="shared" ca="1" si="24"/>
        <v>0</v>
      </c>
      <c r="AB98" s="291">
        <f t="shared" ca="1" si="24"/>
        <v>0</v>
      </c>
      <c r="AC98" s="291">
        <f t="shared" ca="1" si="24"/>
        <v>0</v>
      </c>
      <c r="AD98" s="291">
        <f t="shared" ca="1" si="24"/>
        <v>0</v>
      </c>
      <c r="AE98" s="291">
        <f t="shared" ca="1" si="24"/>
        <v>0</v>
      </c>
      <c r="AF98" s="291">
        <f t="shared" ca="1" si="24"/>
        <v>0</v>
      </c>
      <c r="AG98" s="291">
        <f t="shared" ca="1" si="24"/>
        <v>0</v>
      </c>
      <c r="AH98" s="291">
        <f t="shared" ca="1" si="24"/>
        <v>0</v>
      </c>
      <c r="AI98" s="291">
        <f t="shared" ca="1" si="25"/>
        <v>0</v>
      </c>
      <c r="AJ98" s="291">
        <f t="shared" ca="1" si="25"/>
        <v>0</v>
      </c>
      <c r="AK98" s="291">
        <f t="shared" ca="1" si="25"/>
        <v>0</v>
      </c>
      <c r="AL98" s="291">
        <f t="shared" ca="1" si="25"/>
        <v>0</v>
      </c>
      <c r="AM98" s="291">
        <f t="shared" ca="1" si="25"/>
        <v>0</v>
      </c>
      <c r="AN98" s="291">
        <f t="shared" ca="1" si="25"/>
        <v>0</v>
      </c>
      <c r="AO98" s="291">
        <f t="shared" ca="1" si="25"/>
        <v>0</v>
      </c>
      <c r="AP98" s="291">
        <f t="shared" ca="1" si="25"/>
        <v>0</v>
      </c>
      <c r="AQ98" s="291">
        <f t="shared" ca="1" si="25"/>
        <v>0</v>
      </c>
      <c r="AR98" s="291">
        <f t="shared" ca="1" si="25"/>
        <v>0</v>
      </c>
    </row>
    <row r="99" spans="4:44" x14ac:dyDescent="0.35">
      <c r="D99" s="58">
        <v>24</v>
      </c>
      <c r="E99" s="291">
        <f t="shared" ref="E99:N108" ca="1" si="26">IF(E$75&lt;$D99,0,IF(E$75=$D99,(OFFSET($D$8,0,OFFSET($D$75,$D99,0)))*VLOOKUP($E$15,$D$63:$AR$70,E$75-$D99+2,FALSE),IF(AND(E$75&gt;$D99,(E$75-$D99+1)&lt;=$E$15),(OFFSET($D$8,0,OFFSET($D$75,$D99,0)))*VLOOKUP($E$15,$D$63:$AR$70,E$75-$D99+2,FALSE),IF((E$75-$D99+1)=$E$15+1,(OFFSET($D$8,0,OFFSET($D$75,$D99,0)))*VLOOKUP($E$15,$D$63:$AR$70,E$75-$D99+2,FALSE),IF(E$75&gt;($E$15+1),0,0)))))</f>
        <v>0</v>
      </c>
      <c r="F99" s="291">
        <f t="shared" ca="1" si="26"/>
        <v>0</v>
      </c>
      <c r="G99" s="291">
        <f t="shared" ca="1" si="26"/>
        <v>0</v>
      </c>
      <c r="H99" s="291">
        <f t="shared" ca="1" si="26"/>
        <v>0</v>
      </c>
      <c r="I99" s="291">
        <f t="shared" ca="1" si="26"/>
        <v>0</v>
      </c>
      <c r="J99" s="291">
        <f t="shared" ca="1" si="26"/>
        <v>0</v>
      </c>
      <c r="K99" s="291">
        <f t="shared" ca="1" si="26"/>
        <v>0</v>
      </c>
      <c r="L99" s="291">
        <f t="shared" ca="1" si="26"/>
        <v>0</v>
      </c>
      <c r="M99" s="291">
        <f t="shared" ca="1" si="26"/>
        <v>0</v>
      </c>
      <c r="N99" s="291">
        <f t="shared" ca="1" si="26"/>
        <v>0</v>
      </c>
      <c r="O99" s="291">
        <f t="shared" ref="O99:X108" ca="1" si="27">IF(O$75&lt;$D99,0,IF(O$75=$D99,(OFFSET($D$8,0,OFFSET($D$75,$D99,0)))*VLOOKUP($E$15,$D$63:$AR$70,O$75-$D99+2,FALSE),IF(AND(O$75&gt;$D99,(O$75-$D99+1)&lt;=$E$15),(OFFSET($D$8,0,OFFSET($D$75,$D99,0)))*VLOOKUP($E$15,$D$63:$AR$70,O$75-$D99+2,FALSE),IF((O$75-$D99+1)=$E$15+1,(OFFSET($D$8,0,OFFSET($D$75,$D99,0)))*VLOOKUP($E$15,$D$63:$AR$70,O$75-$D99+2,FALSE),IF(O$75&gt;($E$15+1),0,0)))))</f>
        <v>0</v>
      </c>
      <c r="P99" s="291">
        <f t="shared" ca="1" si="27"/>
        <v>0</v>
      </c>
      <c r="Q99" s="291">
        <f t="shared" ca="1" si="27"/>
        <v>0</v>
      </c>
      <c r="R99" s="291">
        <f t="shared" ca="1" si="27"/>
        <v>0</v>
      </c>
      <c r="S99" s="291">
        <f t="shared" ca="1" si="27"/>
        <v>0</v>
      </c>
      <c r="T99" s="291">
        <f t="shared" ca="1" si="27"/>
        <v>0</v>
      </c>
      <c r="U99" s="291">
        <f t="shared" ca="1" si="27"/>
        <v>0</v>
      </c>
      <c r="V99" s="291">
        <f t="shared" ca="1" si="27"/>
        <v>0</v>
      </c>
      <c r="W99" s="291">
        <f t="shared" ca="1" si="27"/>
        <v>0</v>
      </c>
      <c r="X99" s="291">
        <f t="shared" ca="1" si="27"/>
        <v>0</v>
      </c>
      <c r="Y99" s="291">
        <f t="shared" ref="Y99:AH108" ca="1" si="28">IF(Y$75&lt;$D99,0,IF(Y$75=$D99,(OFFSET($D$8,0,OFFSET($D$75,$D99,0)))*VLOOKUP($E$15,$D$63:$AR$70,Y$75-$D99+2,FALSE),IF(AND(Y$75&gt;$D99,(Y$75-$D99+1)&lt;=$E$15),(OFFSET($D$8,0,OFFSET($D$75,$D99,0)))*VLOOKUP($E$15,$D$63:$AR$70,Y$75-$D99+2,FALSE),IF((Y$75-$D99+1)=$E$15+1,(OFFSET($D$8,0,OFFSET($D$75,$D99,0)))*VLOOKUP($E$15,$D$63:$AR$70,Y$75-$D99+2,FALSE),IF(Y$75&gt;($E$15+1),0,0)))))</f>
        <v>0</v>
      </c>
      <c r="Z99" s="291">
        <f t="shared" ca="1" si="28"/>
        <v>0</v>
      </c>
      <c r="AA99" s="291">
        <f t="shared" ca="1" si="28"/>
        <v>0</v>
      </c>
      <c r="AB99" s="291">
        <f t="shared" ca="1" si="28"/>
        <v>0</v>
      </c>
      <c r="AC99" s="291">
        <f t="shared" ca="1" si="28"/>
        <v>0</v>
      </c>
      <c r="AD99" s="291">
        <f t="shared" ca="1" si="28"/>
        <v>0</v>
      </c>
      <c r="AE99" s="291">
        <f t="shared" ca="1" si="28"/>
        <v>0</v>
      </c>
      <c r="AF99" s="291">
        <f t="shared" ca="1" si="28"/>
        <v>0</v>
      </c>
      <c r="AG99" s="291">
        <f t="shared" ca="1" si="28"/>
        <v>0</v>
      </c>
      <c r="AH99" s="291">
        <f t="shared" ca="1" si="28"/>
        <v>0</v>
      </c>
      <c r="AI99" s="291">
        <f t="shared" ref="AI99:AR108" ca="1" si="29">IF(AI$75&lt;$D99,0,IF(AI$75=$D99,(OFFSET($D$8,0,OFFSET($D$75,$D99,0)))*VLOOKUP($E$15,$D$63:$AR$70,AI$75-$D99+2,FALSE),IF(AND(AI$75&gt;$D99,(AI$75-$D99+1)&lt;=$E$15),(OFFSET($D$8,0,OFFSET($D$75,$D99,0)))*VLOOKUP($E$15,$D$63:$AR$70,AI$75-$D99+2,FALSE),IF((AI$75-$D99+1)=$E$15+1,(OFFSET($D$8,0,OFFSET($D$75,$D99,0)))*VLOOKUP($E$15,$D$63:$AR$70,AI$75-$D99+2,FALSE),IF(AI$75&gt;($E$15+1),0,0)))))</f>
        <v>0</v>
      </c>
      <c r="AJ99" s="291">
        <f t="shared" ca="1" si="29"/>
        <v>0</v>
      </c>
      <c r="AK99" s="291">
        <f t="shared" ca="1" si="29"/>
        <v>0</v>
      </c>
      <c r="AL99" s="291">
        <f t="shared" ca="1" si="29"/>
        <v>0</v>
      </c>
      <c r="AM99" s="291">
        <f t="shared" ca="1" si="29"/>
        <v>0</v>
      </c>
      <c r="AN99" s="291">
        <f t="shared" ca="1" si="29"/>
        <v>0</v>
      </c>
      <c r="AO99" s="291">
        <f t="shared" ca="1" si="29"/>
        <v>0</v>
      </c>
      <c r="AP99" s="291">
        <f t="shared" ca="1" si="29"/>
        <v>0</v>
      </c>
      <c r="AQ99" s="291">
        <f t="shared" ca="1" si="29"/>
        <v>0</v>
      </c>
      <c r="AR99" s="291">
        <f t="shared" ca="1" si="29"/>
        <v>0</v>
      </c>
    </row>
    <row r="100" spans="4:44" x14ac:dyDescent="0.35">
      <c r="D100" s="58">
        <v>25</v>
      </c>
      <c r="E100" s="291">
        <f t="shared" ca="1" si="26"/>
        <v>0</v>
      </c>
      <c r="F100" s="291">
        <f t="shared" ca="1" si="26"/>
        <v>0</v>
      </c>
      <c r="G100" s="291">
        <f t="shared" ca="1" si="26"/>
        <v>0</v>
      </c>
      <c r="H100" s="291">
        <f t="shared" ca="1" si="26"/>
        <v>0</v>
      </c>
      <c r="I100" s="291">
        <f t="shared" ca="1" si="26"/>
        <v>0</v>
      </c>
      <c r="J100" s="291">
        <f t="shared" ca="1" si="26"/>
        <v>0</v>
      </c>
      <c r="K100" s="291">
        <f t="shared" ca="1" si="26"/>
        <v>0</v>
      </c>
      <c r="L100" s="291">
        <f t="shared" ca="1" si="26"/>
        <v>0</v>
      </c>
      <c r="M100" s="291">
        <f t="shared" ca="1" si="26"/>
        <v>0</v>
      </c>
      <c r="N100" s="291">
        <f t="shared" ca="1" si="26"/>
        <v>0</v>
      </c>
      <c r="O100" s="291">
        <f t="shared" ca="1" si="27"/>
        <v>0</v>
      </c>
      <c r="P100" s="291">
        <f t="shared" ca="1" si="27"/>
        <v>0</v>
      </c>
      <c r="Q100" s="291">
        <f t="shared" ca="1" si="27"/>
        <v>0</v>
      </c>
      <c r="R100" s="291">
        <f t="shared" ca="1" si="27"/>
        <v>0</v>
      </c>
      <c r="S100" s="291">
        <f t="shared" ca="1" si="27"/>
        <v>0</v>
      </c>
      <c r="T100" s="291">
        <f t="shared" ca="1" si="27"/>
        <v>0</v>
      </c>
      <c r="U100" s="291">
        <f t="shared" ca="1" si="27"/>
        <v>0</v>
      </c>
      <c r="V100" s="291">
        <f t="shared" ca="1" si="27"/>
        <v>0</v>
      </c>
      <c r="W100" s="291">
        <f t="shared" ca="1" si="27"/>
        <v>0</v>
      </c>
      <c r="X100" s="291">
        <f t="shared" ca="1" si="27"/>
        <v>0</v>
      </c>
      <c r="Y100" s="291">
        <f t="shared" ca="1" si="28"/>
        <v>0</v>
      </c>
      <c r="Z100" s="291">
        <f t="shared" ca="1" si="28"/>
        <v>0</v>
      </c>
      <c r="AA100" s="291">
        <f t="shared" ca="1" si="28"/>
        <v>0</v>
      </c>
      <c r="AB100" s="291">
        <f t="shared" ca="1" si="28"/>
        <v>0</v>
      </c>
      <c r="AC100" s="291">
        <f t="shared" ca="1" si="28"/>
        <v>0</v>
      </c>
      <c r="AD100" s="291">
        <f t="shared" ca="1" si="28"/>
        <v>0</v>
      </c>
      <c r="AE100" s="291">
        <f t="shared" ca="1" si="28"/>
        <v>0</v>
      </c>
      <c r="AF100" s="291">
        <f t="shared" ca="1" si="28"/>
        <v>0</v>
      </c>
      <c r="AG100" s="291">
        <f t="shared" ca="1" si="28"/>
        <v>0</v>
      </c>
      <c r="AH100" s="291">
        <f t="shared" ca="1" si="28"/>
        <v>0</v>
      </c>
      <c r="AI100" s="291">
        <f t="shared" ca="1" si="29"/>
        <v>0</v>
      </c>
      <c r="AJ100" s="291">
        <f t="shared" ca="1" si="29"/>
        <v>0</v>
      </c>
      <c r="AK100" s="291">
        <f t="shared" ca="1" si="29"/>
        <v>0</v>
      </c>
      <c r="AL100" s="291">
        <f t="shared" ca="1" si="29"/>
        <v>0</v>
      </c>
      <c r="AM100" s="291">
        <f t="shared" ca="1" si="29"/>
        <v>0</v>
      </c>
      <c r="AN100" s="291">
        <f t="shared" ca="1" si="29"/>
        <v>0</v>
      </c>
      <c r="AO100" s="291">
        <f t="shared" ca="1" si="29"/>
        <v>0</v>
      </c>
      <c r="AP100" s="291">
        <f t="shared" ca="1" si="29"/>
        <v>0</v>
      </c>
      <c r="AQ100" s="291">
        <f t="shared" ca="1" si="29"/>
        <v>0</v>
      </c>
      <c r="AR100" s="291">
        <f t="shared" ca="1" si="29"/>
        <v>0</v>
      </c>
    </row>
    <row r="101" spans="4:44" x14ac:dyDescent="0.35">
      <c r="D101" s="58">
        <v>26</v>
      </c>
      <c r="E101" s="291">
        <f t="shared" ca="1" si="26"/>
        <v>0</v>
      </c>
      <c r="F101" s="291">
        <f t="shared" ca="1" si="26"/>
        <v>0</v>
      </c>
      <c r="G101" s="291">
        <f t="shared" ca="1" si="26"/>
        <v>0</v>
      </c>
      <c r="H101" s="291">
        <f t="shared" ca="1" si="26"/>
        <v>0</v>
      </c>
      <c r="I101" s="291">
        <f t="shared" ca="1" si="26"/>
        <v>0</v>
      </c>
      <c r="J101" s="291">
        <f t="shared" ca="1" si="26"/>
        <v>0</v>
      </c>
      <c r="K101" s="291">
        <f t="shared" ca="1" si="26"/>
        <v>0</v>
      </c>
      <c r="L101" s="291">
        <f t="shared" ca="1" si="26"/>
        <v>0</v>
      </c>
      <c r="M101" s="291">
        <f t="shared" ca="1" si="26"/>
        <v>0</v>
      </c>
      <c r="N101" s="291">
        <f t="shared" ca="1" si="26"/>
        <v>0</v>
      </c>
      <c r="O101" s="291">
        <f t="shared" ca="1" si="27"/>
        <v>0</v>
      </c>
      <c r="P101" s="291">
        <f t="shared" ca="1" si="27"/>
        <v>0</v>
      </c>
      <c r="Q101" s="291">
        <f t="shared" ca="1" si="27"/>
        <v>0</v>
      </c>
      <c r="R101" s="291">
        <f t="shared" ca="1" si="27"/>
        <v>0</v>
      </c>
      <c r="S101" s="291">
        <f t="shared" ca="1" si="27"/>
        <v>0</v>
      </c>
      <c r="T101" s="291">
        <f t="shared" ca="1" si="27"/>
        <v>0</v>
      </c>
      <c r="U101" s="291">
        <f t="shared" ca="1" si="27"/>
        <v>0</v>
      </c>
      <c r="V101" s="291">
        <f t="shared" ca="1" si="27"/>
        <v>0</v>
      </c>
      <c r="W101" s="291">
        <f t="shared" ca="1" si="27"/>
        <v>0</v>
      </c>
      <c r="X101" s="291">
        <f t="shared" ca="1" si="27"/>
        <v>0</v>
      </c>
      <c r="Y101" s="291">
        <f t="shared" ca="1" si="28"/>
        <v>0</v>
      </c>
      <c r="Z101" s="291">
        <f t="shared" ca="1" si="28"/>
        <v>0</v>
      </c>
      <c r="AA101" s="291">
        <f t="shared" ca="1" si="28"/>
        <v>0</v>
      </c>
      <c r="AB101" s="291">
        <f t="shared" ca="1" si="28"/>
        <v>0</v>
      </c>
      <c r="AC101" s="291">
        <f t="shared" ca="1" si="28"/>
        <v>0</v>
      </c>
      <c r="AD101" s="291">
        <f t="shared" ca="1" si="28"/>
        <v>0</v>
      </c>
      <c r="AE101" s="291">
        <f t="shared" ca="1" si="28"/>
        <v>0</v>
      </c>
      <c r="AF101" s="291">
        <f t="shared" ca="1" si="28"/>
        <v>0</v>
      </c>
      <c r="AG101" s="291">
        <f t="shared" ca="1" si="28"/>
        <v>0</v>
      </c>
      <c r="AH101" s="291">
        <f t="shared" ca="1" si="28"/>
        <v>0</v>
      </c>
      <c r="AI101" s="291">
        <f t="shared" ca="1" si="29"/>
        <v>0</v>
      </c>
      <c r="AJ101" s="291">
        <f t="shared" ca="1" si="29"/>
        <v>0</v>
      </c>
      <c r="AK101" s="291">
        <f t="shared" ca="1" si="29"/>
        <v>0</v>
      </c>
      <c r="AL101" s="291">
        <f t="shared" ca="1" si="29"/>
        <v>0</v>
      </c>
      <c r="AM101" s="291">
        <f t="shared" ca="1" si="29"/>
        <v>0</v>
      </c>
      <c r="AN101" s="291">
        <f t="shared" ca="1" si="29"/>
        <v>0</v>
      </c>
      <c r="AO101" s="291">
        <f t="shared" ca="1" si="29"/>
        <v>0</v>
      </c>
      <c r="AP101" s="291">
        <f t="shared" ca="1" si="29"/>
        <v>0</v>
      </c>
      <c r="AQ101" s="291">
        <f t="shared" ca="1" si="29"/>
        <v>0</v>
      </c>
      <c r="AR101" s="291">
        <f t="shared" ca="1" si="29"/>
        <v>0</v>
      </c>
    </row>
    <row r="102" spans="4:44" x14ac:dyDescent="0.35">
      <c r="D102" s="58">
        <v>27</v>
      </c>
      <c r="E102" s="291">
        <f t="shared" ca="1" si="26"/>
        <v>0</v>
      </c>
      <c r="F102" s="291">
        <f t="shared" ca="1" si="26"/>
        <v>0</v>
      </c>
      <c r="G102" s="291">
        <f t="shared" ca="1" si="26"/>
        <v>0</v>
      </c>
      <c r="H102" s="291">
        <f t="shared" ca="1" si="26"/>
        <v>0</v>
      </c>
      <c r="I102" s="291">
        <f t="shared" ca="1" si="26"/>
        <v>0</v>
      </c>
      <c r="J102" s="291">
        <f t="shared" ca="1" si="26"/>
        <v>0</v>
      </c>
      <c r="K102" s="291">
        <f t="shared" ca="1" si="26"/>
        <v>0</v>
      </c>
      <c r="L102" s="291">
        <f t="shared" ca="1" si="26"/>
        <v>0</v>
      </c>
      <c r="M102" s="291">
        <f t="shared" ca="1" si="26"/>
        <v>0</v>
      </c>
      <c r="N102" s="291">
        <f t="shared" ca="1" si="26"/>
        <v>0</v>
      </c>
      <c r="O102" s="291">
        <f t="shared" ca="1" si="27"/>
        <v>0</v>
      </c>
      <c r="P102" s="291">
        <f t="shared" ca="1" si="27"/>
        <v>0</v>
      </c>
      <c r="Q102" s="291">
        <f t="shared" ca="1" si="27"/>
        <v>0</v>
      </c>
      <c r="R102" s="291">
        <f t="shared" ca="1" si="27"/>
        <v>0</v>
      </c>
      <c r="S102" s="291">
        <f t="shared" ca="1" si="27"/>
        <v>0</v>
      </c>
      <c r="T102" s="291">
        <f t="shared" ca="1" si="27"/>
        <v>0</v>
      </c>
      <c r="U102" s="291">
        <f t="shared" ca="1" si="27"/>
        <v>0</v>
      </c>
      <c r="V102" s="291">
        <f t="shared" ca="1" si="27"/>
        <v>0</v>
      </c>
      <c r="W102" s="291">
        <f t="shared" ca="1" si="27"/>
        <v>0</v>
      </c>
      <c r="X102" s="291">
        <f t="shared" ca="1" si="27"/>
        <v>0</v>
      </c>
      <c r="Y102" s="291">
        <f t="shared" ca="1" si="28"/>
        <v>0</v>
      </c>
      <c r="Z102" s="291">
        <f t="shared" ca="1" si="28"/>
        <v>0</v>
      </c>
      <c r="AA102" s="291">
        <f t="shared" ca="1" si="28"/>
        <v>0</v>
      </c>
      <c r="AB102" s="291">
        <f t="shared" ca="1" si="28"/>
        <v>0</v>
      </c>
      <c r="AC102" s="291">
        <f t="shared" ca="1" si="28"/>
        <v>0</v>
      </c>
      <c r="AD102" s="291">
        <f t="shared" ca="1" si="28"/>
        <v>0</v>
      </c>
      <c r="AE102" s="291">
        <f t="shared" ca="1" si="28"/>
        <v>0</v>
      </c>
      <c r="AF102" s="291">
        <f t="shared" ca="1" si="28"/>
        <v>0</v>
      </c>
      <c r="AG102" s="291">
        <f t="shared" ca="1" si="28"/>
        <v>0</v>
      </c>
      <c r="AH102" s="291">
        <f t="shared" ca="1" si="28"/>
        <v>0</v>
      </c>
      <c r="AI102" s="291">
        <f t="shared" ca="1" si="29"/>
        <v>0</v>
      </c>
      <c r="AJ102" s="291">
        <f t="shared" ca="1" si="29"/>
        <v>0</v>
      </c>
      <c r="AK102" s="291">
        <f t="shared" ca="1" si="29"/>
        <v>0</v>
      </c>
      <c r="AL102" s="291">
        <f t="shared" ca="1" si="29"/>
        <v>0</v>
      </c>
      <c r="AM102" s="291">
        <f t="shared" ca="1" si="29"/>
        <v>0</v>
      </c>
      <c r="AN102" s="291">
        <f t="shared" ca="1" si="29"/>
        <v>0</v>
      </c>
      <c r="AO102" s="291">
        <f t="shared" ca="1" si="29"/>
        <v>0</v>
      </c>
      <c r="AP102" s="291">
        <f t="shared" ca="1" si="29"/>
        <v>0</v>
      </c>
      <c r="AQ102" s="291">
        <f t="shared" ca="1" si="29"/>
        <v>0</v>
      </c>
      <c r="AR102" s="291">
        <f t="shared" ca="1" si="29"/>
        <v>0</v>
      </c>
    </row>
    <row r="103" spans="4:44" x14ac:dyDescent="0.35">
      <c r="D103" s="58">
        <v>28</v>
      </c>
      <c r="E103" s="291">
        <f t="shared" ca="1" si="26"/>
        <v>0</v>
      </c>
      <c r="F103" s="291">
        <f t="shared" ca="1" si="26"/>
        <v>0</v>
      </c>
      <c r="G103" s="291">
        <f t="shared" ca="1" si="26"/>
        <v>0</v>
      </c>
      <c r="H103" s="291">
        <f t="shared" ca="1" si="26"/>
        <v>0</v>
      </c>
      <c r="I103" s="291">
        <f t="shared" ca="1" si="26"/>
        <v>0</v>
      </c>
      <c r="J103" s="291">
        <f t="shared" ca="1" si="26"/>
        <v>0</v>
      </c>
      <c r="K103" s="291">
        <f t="shared" ca="1" si="26"/>
        <v>0</v>
      </c>
      <c r="L103" s="291">
        <f t="shared" ca="1" si="26"/>
        <v>0</v>
      </c>
      <c r="M103" s="291">
        <f t="shared" ca="1" si="26"/>
        <v>0</v>
      </c>
      <c r="N103" s="291">
        <f t="shared" ca="1" si="26"/>
        <v>0</v>
      </c>
      <c r="O103" s="291">
        <f t="shared" ca="1" si="27"/>
        <v>0</v>
      </c>
      <c r="P103" s="291">
        <f t="shared" ca="1" si="27"/>
        <v>0</v>
      </c>
      <c r="Q103" s="291">
        <f t="shared" ca="1" si="27"/>
        <v>0</v>
      </c>
      <c r="R103" s="291">
        <f t="shared" ca="1" si="27"/>
        <v>0</v>
      </c>
      <c r="S103" s="291">
        <f t="shared" ca="1" si="27"/>
        <v>0</v>
      </c>
      <c r="T103" s="291">
        <f t="shared" ca="1" si="27"/>
        <v>0</v>
      </c>
      <c r="U103" s="291">
        <f t="shared" ca="1" si="27"/>
        <v>0</v>
      </c>
      <c r="V103" s="291">
        <f t="shared" ca="1" si="27"/>
        <v>0</v>
      </c>
      <c r="W103" s="291">
        <f t="shared" ca="1" si="27"/>
        <v>0</v>
      </c>
      <c r="X103" s="291">
        <f t="shared" ca="1" si="27"/>
        <v>0</v>
      </c>
      <c r="Y103" s="291">
        <f t="shared" ca="1" si="28"/>
        <v>0</v>
      </c>
      <c r="Z103" s="291">
        <f t="shared" ca="1" si="28"/>
        <v>0</v>
      </c>
      <c r="AA103" s="291">
        <f t="shared" ca="1" si="28"/>
        <v>0</v>
      </c>
      <c r="AB103" s="291">
        <f t="shared" ca="1" si="28"/>
        <v>0</v>
      </c>
      <c r="AC103" s="291">
        <f t="shared" ca="1" si="28"/>
        <v>0</v>
      </c>
      <c r="AD103" s="291">
        <f t="shared" ca="1" si="28"/>
        <v>0</v>
      </c>
      <c r="AE103" s="291">
        <f t="shared" ca="1" si="28"/>
        <v>0</v>
      </c>
      <c r="AF103" s="291">
        <f t="shared" ca="1" si="28"/>
        <v>0</v>
      </c>
      <c r="AG103" s="291">
        <f t="shared" ca="1" si="28"/>
        <v>0</v>
      </c>
      <c r="AH103" s="291">
        <f t="shared" ca="1" si="28"/>
        <v>0</v>
      </c>
      <c r="AI103" s="291">
        <f t="shared" ca="1" si="29"/>
        <v>0</v>
      </c>
      <c r="AJ103" s="291">
        <f t="shared" ca="1" si="29"/>
        <v>0</v>
      </c>
      <c r="AK103" s="291">
        <f t="shared" ca="1" si="29"/>
        <v>0</v>
      </c>
      <c r="AL103" s="291">
        <f t="shared" ca="1" si="29"/>
        <v>0</v>
      </c>
      <c r="AM103" s="291">
        <f t="shared" ca="1" si="29"/>
        <v>0</v>
      </c>
      <c r="AN103" s="291">
        <f t="shared" ca="1" si="29"/>
        <v>0</v>
      </c>
      <c r="AO103" s="291">
        <f t="shared" ca="1" si="29"/>
        <v>0</v>
      </c>
      <c r="AP103" s="291">
        <f t="shared" ca="1" si="29"/>
        <v>0</v>
      </c>
      <c r="AQ103" s="291">
        <f t="shared" ca="1" si="29"/>
        <v>0</v>
      </c>
      <c r="AR103" s="291">
        <f t="shared" ca="1" si="29"/>
        <v>0</v>
      </c>
    </row>
    <row r="104" spans="4:44" x14ac:dyDescent="0.35">
      <c r="D104" s="58">
        <v>29</v>
      </c>
      <c r="E104" s="291">
        <f t="shared" ca="1" si="26"/>
        <v>0</v>
      </c>
      <c r="F104" s="291">
        <f t="shared" ca="1" si="26"/>
        <v>0</v>
      </c>
      <c r="G104" s="291">
        <f t="shared" ca="1" si="26"/>
        <v>0</v>
      </c>
      <c r="H104" s="291">
        <f t="shared" ca="1" si="26"/>
        <v>0</v>
      </c>
      <c r="I104" s="291">
        <f t="shared" ca="1" si="26"/>
        <v>0</v>
      </c>
      <c r="J104" s="291">
        <f t="shared" ca="1" si="26"/>
        <v>0</v>
      </c>
      <c r="K104" s="291">
        <f t="shared" ca="1" si="26"/>
        <v>0</v>
      </c>
      <c r="L104" s="291">
        <f t="shared" ca="1" si="26"/>
        <v>0</v>
      </c>
      <c r="M104" s="291">
        <f t="shared" ca="1" si="26"/>
        <v>0</v>
      </c>
      <c r="N104" s="291">
        <f t="shared" ca="1" si="26"/>
        <v>0</v>
      </c>
      <c r="O104" s="291">
        <f t="shared" ca="1" si="27"/>
        <v>0</v>
      </c>
      <c r="P104" s="291">
        <f t="shared" ca="1" si="27"/>
        <v>0</v>
      </c>
      <c r="Q104" s="291">
        <f t="shared" ca="1" si="27"/>
        <v>0</v>
      </c>
      <c r="R104" s="291">
        <f t="shared" ca="1" si="27"/>
        <v>0</v>
      </c>
      <c r="S104" s="291">
        <f t="shared" ca="1" si="27"/>
        <v>0</v>
      </c>
      <c r="T104" s="291">
        <f t="shared" ca="1" si="27"/>
        <v>0</v>
      </c>
      <c r="U104" s="291">
        <f t="shared" ca="1" si="27"/>
        <v>0</v>
      </c>
      <c r="V104" s="291">
        <f t="shared" ca="1" si="27"/>
        <v>0</v>
      </c>
      <c r="W104" s="291">
        <f t="shared" ca="1" si="27"/>
        <v>0</v>
      </c>
      <c r="X104" s="291">
        <f t="shared" ca="1" si="27"/>
        <v>0</v>
      </c>
      <c r="Y104" s="291">
        <f t="shared" ca="1" si="28"/>
        <v>0</v>
      </c>
      <c r="Z104" s="291">
        <f t="shared" ca="1" si="28"/>
        <v>0</v>
      </c>
      <c r="AA104" s="291">
        <f t="shared" ca="1" si="28"/>
        <v>0</v>
      </c>
      <c r="AB104" s="291">
        <f t="shared" ca="1" si="28"/>
        <v>0</v>
      </c>
      <c r="AC104" s="291">
        <f t="shared" ca="1" si="28"/>
        <v>0</v>
      </c>
      <c r="AD104" s="291">
        <f t="shared" ca="1" si="28"/>
        <v>0</v>
      </c>
      <c r="AE104" s="291">
        <f t="shared" ca="1" si="28"/>
        <v>0</v>
      </c>
      <c r="AF104" s="291">
        <f t="shared" ca="1" si="28"/>
        <v>0</v>
      </c>
      <c r="AG104" s="291">
        <f t="shared" ca="1" si="28"/>
        <v>0</v>
      </c>
      <c r="AH104" s="291">
        <f t="shared" ca="1" si="28"/>
        <v>0</v>
      </c>
      <c r="AI104" s="291">
        <f t="shared" ca="1" si="29"/>
        <v>0</v>
      </c>
      <c r="AJ104" s="291">
        <f t="shared" ca="1" si="29"/>
        <v>0</v>
      </c>
      <c r="AK104" s="291">
        <f t="shared" ca="1" si="29"/>
        <v>0</v>
      </c>
      <c r="AL104" s="291">
        <f t="shared" ca="1" si="29"/>
        <v>0</v>
      </c>
      <c r="AM104" s="291">
        <f t="shared" ca="1" si="29"/>
        <v>0</v>
      </c>
      <c r="AN104" s="291">
        <f t="shared" ca="1" si="29"/>
        <v>0</v>
      </c>
      <c r="AO104" s="291">
        <f t="shared" ca="1" si="29"/>
        <v>0</v>
      </c>
      <c r="AP104" s="291">
        <f t="shared" ca="1" si="29"/>
        <v>0</v>
      </c>
      <c r="AQ104" s="291">
        <f t="shared" ca="1" si="29"/>
        <v>0</v>
      </c>
      <c r="AR104" s="291">
        <f t="shared" ca="1" si="29"/>
        <v>0</v>
      </c>
    </row>
    <row r="105" spans="4:44" x14ac:dyDescent="0.35">
      <c r="D105" s="58">
        <v>30</v>
      </c>
      <c r="E105" s="291">
        <f t="shared" ca="1" si="26"/>
        <v>0</v>
      </c>
      <c r="F105" s="291">
        <f t="shared" ca="1" si="26"/>
        <v>0</v>
      </c>
      <c r="G105" s="291">
        <f t="shared" ca="1" si="26"/>
        <v>0</v>
      </c>
      <c r="H105" s="291">
        <f t="shared" ca="1" si="26"/>
        <v>0</v>
      </c>
      <c r="I105" s="291">
        <f t="shared" ca="1" si="26"/>
        <v>0</v>
      </c>
      <c r="J105" s="291">
        <f t="shared" ca="1" si="26"/>
        <v>0</v>
      </c>
      <c r="K105" s="291">
        <f t="shared" ca="1" si="26"/>
        <v>0</v>
      </c>
      <c r="L105" s="291">
        <f t="shared" ca="1" si="26"/>
        <v>0</v>
      </c>
      <c r="M105" s="291">
        <f t="shared" ca="1" si="26"/>
        <v>0</v>
      </c>
      <c r="N105" s="291">
        <f t="shared" ca="1" si="26"/>
        <v>0</v>
      </c>
      <c r="O105" s="291">
        <f t="shared" ca="1" si="27"/>
        <v>0</v>
      </c>
      <c r="P105" s="291">
        <f t="shared" ca="1" si="27"/>
        <v>0</v>
      </c>
      <c r="Q105" s="291">
        <f t="shared" ca="1" si="27"/>
        <v>0</v>
      </c>
      <c r="R105" s="291">
        <f t="shared" ca="1" si="27"/>
        <v>0</v>
      </c>
      <c r="S105" s="291">
        <f t="shared" ca="1" si="27"/>
        <v>0</v>
      </c>
      <c r="T105" s="291">
        <f t="shared" ca="1" si="27"/>
        <v>0</v>
      </c>
      <c r="U105" s="291">
        <f t="shared" ca="1" si="27"/>
        <v>0</v>
      </c>
      <c r="V105" s="291">
        <f t="shared" ca="1" si="27"/>
        <v>0</v>
      </c>
      <c r="W105" s="291">
        <f t="shared" ca="1" si="27"/>
        <v>0</v>
      </c>
      <c r="X105" s="291">
        <f t="shared" ca="1" si="27"/>
        <v>0</v>
      </c>
      <c r="Y105" s="291">
        <f t="shared" ca="1" si="28"/>
        <v>0</v>
      </c>
      <c r="Z105" s="291">
        <f t="shared" ca="1" si="28"/>
        <v>0</v>
      </c>
      <c r="AA105" s="291">
        <f t="shared" ca="1" si="28"/>
        <v>0</v>
      </c>
      <c r="AB105" s="291">
        <f t="shared" ca="1" si="28"/>
        <v>0</v>
      </c>
      <c r="AC105" s="291">
        <f t="shared" ca="1" si="28"/>
        <v>0</v>
      </c>
      <c r="AD105" s="291">
        <f t="shared" ca="1" si="28"/>
        <v>0</v>
      </c>
      <c r="AE105" s="291">
        <f t="shared" ca="1" si="28"/>
        <v>0</v>
      </c>
      <c r="AF105" s="291">
        <f t="shared" ca="1" si="28"/>
        <v>0</v>
      </c>
      <c r="AG105" s="291">
        <f t="shared" ca="1" si="28"/>
        <v>0</v>
      </c>
      <c r="AH105" s="291">
        <f t="shared" ca="1" si="28"/>
        <v>0</v>
      </c>
      <c r="AI105" s="291">
        <f t="shared" ca="1" si="29"/>
        <v>0</v>
      </c>
      <c r="AJ105" s="291">
        <f t="shared" ca="1" si="29"/>
        <v>0</v>
      </c>
      <c r="AK105" s="291">
        <f t="shared" ca="1" si="29"/>
        <v>0</v>
      </c>
      <c r="AL105" s="291">
        <f t="shared" ca="1" si="29"/>
        <v>0</v>
      </c>
      <c r="AM105" s="291">
        <f t="shared" ca="1" si="29"/>
        <v>0</v>
      </c>
      <c r="AN105" s="291">
        <f t="shared" ca="1" si="29"/>
        <v>0</v>
      </c>
      <c r="AO105" s="291">
        <f t="shared" ca="1" si="29"/>
        <v>0</v>
      </c>
      <c r="AP105" s="291">
        <f t="shared" ca="1" si="29"/>
        <v>0</v>
      </c>
      <c r="AQ105" s="291">
        <f t="shared" ca="1" si="29"/>
        <v>0</v>
      </c>
      <c r="AR105" s="291">
        <f t="shared" ca="1" si="29"/>
        <v>0</v>
      </c>
    </row>
    <row r="106" spans="4:44" x14ac:dyDescent="0.35">
      <c r="D106" s="58">
        <v>31</v>
      </c>
      <c r="E106" s="291">
        <f t="shared" ca="1" si="26"/>
        <v>0</v>
      </c>
      <c r="F106" s="291">
        <f t="shared" ca="1" si="26"/>
        <v>0</v>
      </c>
      <c r="G106" s="291">
        <f t="shared" ca="1" si="26"/>
        <v>0</v>
      </c>
      <c r="H106" s="291">
        <f t="shared" ca="1" si="26"/>
        <v>0</v>
      </c>
      <c r="I106" s="291">
        <f t="shared" ca="1" si="26"/>
        <v>0</v>
      </c>
      <c r="J106" s="291">
        <f t="shared" ca="1" si="26"/>
        <v>0</v>
      </c>
      <c r="K106" s="291">
        <f t="shared" ca="1" si="26"/>
        <v>0</v>
      </c>
      <c r="L106" s="291">
        <f t="shared" ca="1" si="26"/>
        <v>0</v>
      </c>
      <c r="M106" s="291">
        <f t="shared" ca="1" si="26"/>
        <v>0</v>
      </c>
      <c r="N106" s="291">
        <f t="shared" ca="1" si="26"/>
        <v>0</v>
      </c>
      <c r="O106" s="291">
        <f t="shared" ca="1" si="27"/>
        <v>0</v>
      </c>
      <c r="P106" s="291">
        <f t="shared" ca="1" si="27"/>
        <v>0</v>
      </c>
      <c r="Q106" s="291">
        <f t="shared" ca="1" si="27"/>
        <v>0</v>
      </c>
      <c r="R106" s="291">
        <f t="shared" ca="1" si="27"/>
        <v>0</v>
      </c>
      <c r="S106" s="291">
        <f t="shared" ca="1" si="27"/>
        <v>0</v>
      </c>
      <c r="T106" s="291">
        <f t="shared" ca="1" si="27"/>
        <v>0</v>
      </c>
      <c r="U106" s="291">
        <f t="shared" ca="1" si="27"/>
        <v>0</v>
      </c>
      <c r="V106" s="291">
        <f t="shared" ca="1" si="27"/>
        <v>0</v>
      </c>
      <c r="W106" s="291">
        <f t="shared" ca="1" si="27"/>
        <v>0</v>
      </c>
      <c r="X106" s="291">
        <f t="shared" ca="1" si="27"/>
        <v>0</v>
      </c>
      <c r="Y106" s="291">
        <f t="shared" ca="1" si="28"/>
        <v>0</v>
      </c>
      <c r="Z106" s="291">
        <f t="shared" ca="1" si="28"/>
        <v>0</v>
      </c>
      <c r="AA106" s="291">
        <f t="shared" ca="1" si="28"/>
        <v>0</v>
      </c>
      <c r="AB106" s="291">
        <f t="shared" ca="1" si="28"/>
        <v>0</v>
      </c>
      <c r="AC106" s="291">
        <f t="shared" ca="1" si="28"/>
        <v>0</v>
      </c>
      <c r="AD106" s="291">
        <f t="shared" ca="1" si="28"/>
        <v>0</v>
      </c>
      <c r="AE106" s="291">
        <f t="shared" ca="1" si="28"/>
        <v>0</v>
      </c>
      <c r="AF106" s="291">
        <f t="shared" ca="1" si="28"/>
        <v>0</v>
      </c>
      <c r="AG106" s="291">
        <f t="shared" ca="1" si="28"/>
        <v>0</v>
      </c>
      <c r="AH106" s="291">
        <f t="shared" ca="1" si="28"/>
        <v>0</v>
      </c>
      <c r="AI106" s="291">
        <f t="shared" ca="1" si="29"/>
        <v>0</v>
      </c>
      <c r="AJ106" s="291">
        <f t="shared" ca="1" si="29"/>
        <v>0</v>
      </c>
      <c r="AK106" s="291">
        <f t="shared" ca="1" si="29"/>
        <v>0</v>
      </c>
      <c r="AL106" s="291">
        <f t="shared" ca="1" si="29"/>
        <v>0</v>
      </c>
      <c r="AM106" s="291">
        <f t="shared" ca="1" si="29"/>
        <v>0</v>
      </c>
      <c r="AN106" s="291">
        <f t="shared" ca="1" si="29"/>
        <v>0</v>
      </c>
      <c r="AO106" s="291">
        <f t="shared" ca="1" si="29"/>
        <v>0</v>
      </c>
      <c r="AP106" s="291">
        <f t="shared" ca="1" si="29"/>
        <v>0</v>
      </c>
      <c r="AQ106" s="291">
        <f t="shared" ca="1" si="29"/>
        <v>0</v>
      </c>
      <c r="AR106" s="291">
        <f t="shared" ca="1" si="29"/>
        <v>0</v>
      </c>
    </row>
    <row r="107" spans="4:44" x14ac:dyDescent="0.35">
      <c r="D107" s="58">
        <v>32</v>
      </c>
      <c r="E107" s="291">
        <f t="shared" ca="1" si="26"/>
        <v>0</v>
      </c>
      <c r="F107" s="291">
        <f t="shared" ca="1" si="26"/>
        <v>0</v>
      </c>
      <c r="G107" s="291">
        <f t="shared" ca="1" si="26"/>
        <v>0</v>
      </c>
      <c r="H107" s="291">
        <f t="shared" ca="1" si="26"/>
        <v>0</v>
      </c>
      <c r="I107" s="291">
        <f t="shared" ca="1" si="26"/>
        <v>0</v>
      </c>
      <c r="J107" s="291">
        <f t="shared" ca="1" si="26"/>
        <v>0</v>
      </c>
      <c r="K107" s="291">
        <f t="shared" ca="1" si="26"/>
        <v>0</v>
      </c>
      <c r="L107" s="291">
        <f t="shared" ca="1" si="26"/>
        <v>0</v>
      </c>
      <c r="M107" s="291">
        <f t="shared" ca="1" si="26"/>
        <v>0</v>
      </c>
      <c r="N107" s="291">
        <f t="shared" ca="1" si="26"/>
        <v>0</v>
      </c>
      <c r="O107" s="291">
        <f t="shared" ca="1" si="27"/>
        <v>0</v>
      </c>
      <c r="P107" s="291">
        <f t="shared" ca="1" si="27"/>
        <v>0</v>
      </c>
      <c r="Q107" s="291">
        <f t="shared" ca="1" si="27"/>
        <v>0</v>
      </c>
      <c r="R107" s="291">
        <f t="shared" ca="1" si="27"/>
        <v>0</v>
      </c>
      <c r="S107" s="291">
        <f t="shared" ca="1" si="27"/>
        <v>0</v>
      </c>
      <c r="T107" s="291">
        <f t="shared" ca="1" si="27"/>
        <v>0</v>
      </c>
      <c r="U107" s="291">
        <f t="shared" ca="1" si="27"/>
        <v>0</v>
      </c>
      <c r="V107" s="291">
        <f t="shared" ca="1" si="27"/>
        <v>0</v>
      </c>
      <c r="W107" s="291">
        <f t="shared" ca="1" si="27"/>
        <v>0</v>
      </c>
      <c r="X107" s="291">
        <f t="shared" ca="1" si="27"/>
        <v>0</v>
      </c>
      <c r="Y107" s="291">
        <f t="shared" ca="1" si="28"/>
        <v>0</v>
      </c>
      <c r="Z107" s="291">
        <f t="shared" ca="1" si="28"/>
        <v>0</v>
      </c>
      <c r="AA107" s="291">
        <f t="shared" ca="1" si="28"/>
        <v>0</v>
      </c>
      <c r="AB107" s="291">
        <f t="shared" ca="1" si="28"/>
        <v>0</v>
      </c>
      <c r="AC107" s="291">
        <f t="shared" ca="1" si="28"/>
        <v>0</v>
      </c>
      <c r="AD107" s="291">
        <f t="shared" ca="1" si="28"/>
        <v>0</v>
      </c>
      <c r="AE107" s="291">
        <f t="shared" ca="1" si="28"/>
        <v>0</v>
      </c>
      <c r="AF107" s="291">
        <f t="shared" ca="1" si="28"/>
        <v>0</v>
      </c>
      <c r="AG107" s="291">
        <f t="shared" ca="1" si="28"/>
        <v>0</v>
      </c>
      <c r="AH107" s="291">
        <f t="shared" ca="1" si="28"/>
        <v>0</v>
      </c>
      <c r="AI107" s="291">
        <f t="shared" ca="1" si="29"/>
        <v>0</v>
      </c>
      <c r="AJ107" s="291">
        <f t="shared" ca="1" si="29"/>
        <v>0</v>
      </c>
      <c r="AK107" s="291">
        <f t="shared" ca="1" si="29"/>
        <v>0</v>
      </c>
      <c r="AL107" s="291">
        <f t="shared" ca="1" si="29"/>
        <v>0</v>
      </c>
      <c r="AM107" s="291">
        <f t="shared" ca="1" si="29"/>
        <v>0</v>
      </c>
      <c r="AN107" s="291">
        <f t="shared" ca="1" si="29"/>
        <v>0</v>
      </c>
      <c r="AO107" s="291">
        <f t="shared" ca="1" si="29"/>
        <v>0</v>
      </c>
      <c r="AP107" s="291">
        <f t="shared" ca="1" si="29"/>
        <v>0</v>
      </c>
      <c r="AQ107" s="291">
        <f t="shared" ca="1" si="29"/>
        <v>0</v>
      </c>
      <c r="AR107" s="291">
        <f t="shared" ca="1" si="29"/>
        <v>0</v>
      </c>
    </row>
    <row r="108" spans="4:44" x14ac:dyDescent="0.35">
      <c r="D108" s="58">
        <v>33</v>
      </c>
      <c r="E108" s="291">
        <f t="shared" ca="1" si="26"/>
        <v>0</v>
      </c>
      <c r="F108" s="291">
        <f t="shared" ca="1" si="26"/>
        <v>0</v>
      </c>
      <c r="G108" s="291">
        <f t="shared" ca="1" si="26"/>
        <v>0</v>
      </c>
      <c r="H108" s="291">
        <f t="shared" ca="1" si="26"/>
        <v>0</v>
      </c>
      <c r="I108" s="291">
        <f t="shared" ca="1" si="26"/>
        <v>0</v>
      </c>
      <c r="J108" s="291">
        <f t="shared" ca="1" si="26"/>
        <v>0</v>
      </c>
      <c r="K108" s="291">
        <f t="shared" ca="1" si="26"/>
        <v>0</v>
      </c>
      <c r="L108" s="291">
        <f t="shared" ca="1" si="26"/>
        <v>0</v>
      </c>
      <c r="M108" s="291">
        <f t="shared" ca="1" si="26"/>
        <v>0</v>
      </c>
      <c r="N108" s="291">
        <f t="shared" ca="1" si="26"/>
        <v>0</v>
      </c>
      <c r="O108" s="291">
        <f t="shared" ca="1" si="27"/>
        <v>0</v>
      </c>
      <c r="P108" s="291">
        <f t="shared" ca="1" si="27"/>
        <v>0</v>
      </c>
      <c r="Q108" s="291">
        <f t="shared" ca="1" si="27"/>
        <v>0</v>
      </c>
      <c r="R108" s="291">
        <f t="shared" ca="1" si="27"/>
        <v>0</v>
      </c>
      <c r="S108" s="291">
        <f t="shared" ca="1" si="27"/>
        <v>0</v>
      </c>
      <c r="T108" s="291">
        <f t="shared" ca="1" si="27"/>
        <v>0</v>
      </c>
      <c r="U108" s="291">
        <f t="shared" ca="1" si="27"/>
        <v>0</v>
      </c>
      <c r="V108" s="291">
        <f t="shared" ca="1" si="27"/>
        <v>0</v>
      </c>
      <c r="W108" s="291">
        <f t="shared" ca="1" si="27"/>
        <v>0</v>
      </c>
      <c r="X108" s="291">
        <f t="shared" ca="1" si="27"/>
        <v>0</v>
      </c>
      <c r="Y108" s="291">
        <f t="shared" ca="1" si="28"/>
        <v>0</v>
      </c>
      <c r="Z108" s="291">
        <f t="shared" ca="1" si="28"/>
        <v>0</v>
      </c>
      <c r="AA108" s="291">
        <f t="shared" ca="1" si="28"/>
        <v>0</v>
      </c>
      <c r="AB108" s="291">
        <f t="shared" ca="1" si="28"/>
        <v>0</v>
      </c>
      <c r="AC108" s="291">
        <f t="shared" ca="1" si="28"/>
        <v>0</v>
      </c>
      <c r="AD108" s="291">
        <f t="shared" ca="1" si="28"/>
        <v>0</v>
      </c>
      <c r="AE108" s="291">
        <f t="shared" ca="1" si="28"/>
        <v>0</v>
      </c>
      <c r="AF108" s="291">
        <f t="shared" ca="1" si="28"/>
        <v>0</v>
      </c>
      <c r="AG108" s="291">
        <f t="shared" ca="1" si="28"/>
        <v>0</v>
      </c>
      <c r="AH108" s="291">
        <f t="shared" ca="1" si="28"/>
        <v>0</v>
      </c>
      <c r="AI108" s="291">
        <f t="shared" ca="1" si="29"/>
        <v>0</v>
      </c>
      <c r="AJ108" s="291">
        <f t="shared" ca="1" si="29"/>
        <v>0</v>
      </c>
      <c r="AK108" s="291">
        <f t="shared" ca="1" si="29"/>
        <v>0</v>
      </c>
      <c r="AL108" s="291">
        <f t="shared" ca="1" si="29"/>
        <v>0</v>
      </c>
      <c r="AM108" s="291">
        <f t="shared" ca="1" si="29"/>
        <v>0</v>
      </c>
      <c r="AN108" s="291">
        <f t="shared" ca="1" si="29"/>
        <v>0</v>
      </c>
      <c r="AO108" s="291">
        <f t="shared" ca="1" si="29"/>
        <v>0</v>
      </c>
      <c r="AP108" s="291">
        <f t="shared" ca="1" si="29"/>
        <v>0</v>
      </c>
      <c r="AQ108" s="291">
        <f t="shared" ca="1" si="29"/>
        <v>0</v>
      </c>
      <c r="AR108" s="291">
        <f t="shared" ca="1" si="29"/>
        <v>0</v>
      </c>
    </row>
    <row r="109" spans="4:44" x14ac:dyDescent="0.35">
      <c r="D109" s="58">
        <v>34</v>
      </c>
      <c r="E109" s="291">
        <f t="shared" ref="E109:N115" ca="1" si="30">IF(E$75&lt;$D109,0,IF(E$75=$D109,(OFFSET($D$8,0,OFFSET($D$75,$D109,0)))*VLOOKUP($E$15,$D$63:$AR$70,E$75-$D109+2,FALSE),IF(AND(E$75&gt;$D109,(E$75-$D109+1)&lt;=$E$15),(OFFSET($D$8,0,OFFSET($D$75,$D109,0)))*VLOOKUP($E$15,$D$63:$AR$70,E$75-$D109+2,FALSE),IF((E$75-$D109+1)=$E$15+1,(OFFSET($D$8,0,OFFSET($D$75,$D109,0)))*VLOOKUP($E$15,$D$63:$AR$70,E$75-$D109+2,FALSE),IF(E$75&gt;($E$15+1),0,0)))))</f>
        <v>0</v>
      </c>
      <c r="F109" s="291">
        <f t="shared" ca="1" si="30"/>
        <v>0</v>
      </c>
      <c r="G109" s="291">
        <f t="shared" ca="1" si="30"/>
        <v>0</v>
      </c>
      <c r="H109" s="291">
        <f t="shared" ca="1" si="30"/>
        <v>0</v>
      </c>
      <c r="I109" s="291">
        <f t="shared" ca="1" si="30"/>
        <v>0</v>
      </c>
      <c r="J109" s="291">
        <f t="shared" ca="1" si="30"/>
        <v>0</v>
      </c>
      <c r="K109" s="291">
        <f t="shared" ca="1" si="30"/>
        <v>0</v>
      </c>
      <c r="L109" s="291">
        <f t="shared" ca="1" si="30"/>
        <v>0</v>
      </c>
      <c r="M109" s="291">
        <f t="shared" ca="1" si="30"/>
        <v>0</v>
      </c>
      <c r="N109" s="291">
        <f t="shared" ca="1" si="30"/>
        <v>0</v>
      </c>
      <c r="O109" s="291">
        <f t="shared" ref="O109:X115" ca="1" si="31">IF(O$75&lt;$D109,0,IF(O$75=$D109,(OFFSET($D$8,0,OFFSET($D$75,$D109,0)))*VLOOKUP($E$15,$D$63:$AR$70,O$75-$D109+2,FALSE),IF(AND(O$75&gt;$D109,(O$75-$D109+1)&lt;=$E$15),(OFFSET($D$8,0,OFFSET($D$75,$D109,0)))*VLOOKUP($E$15,$D$63:$AR$70,O$75-$D109+2,FALSE),IF((O$75-$D109+1)=$E$15+1,(OFFSET($D$8,0,OFFSET($D$75,$D109,0)))*VLOOKUP($E$15,$D$63:$AR$70,O$75-$D109+2,FALSE),IF(O$75&gt;($E$15+1),0,0)))))</f>
        <v>0</v>
      </c>
      <c r="P109" s="291">
        <f t="shared" ca="1" si="31"/>
        <v>0</v>
      </c>
      <c r="Q109" s="291">
        <f t="shared" ca="1" si="31"/>
        <v>0</v>
      </c>
      <c r="R109" s="291">
        <f t="shared" ca="1" si="31"/>
        <v>0</v>
      </c>
      <c r="S109" s="291">
        <f t="shared" ca="1" si="31"/>
        <v>0</v>
      </c>
      <c r="T109" s="291">
        <f t="shared" ca="1" si="31"/>
        <v>0</v>
      </c>
      <c r="U109" s="291">
        <f t="shared" ca="1" si="31"/>
        <v>0</v>
      </c>
      <c r="V109" s="291">
        <f t="shared" ca="1" si="31"/>
        <v>0</v>
      </c>
      <c r="W109" s="291">
        <f t="shared" ca="1" si="31"/>
        <v>0</v>
      </c>
      <c r="X109" s="291">
        <f t="shared" ca="1" si="31"/>
        <v>0</v>
      </c>
      <c r="Y109" s="291">
        <f t="shared" ref="Y109:AH115" ca="1" si="32">IF(Y$75&lt;$D109,0,IF(Y$75=$D109,(OFFSET($D$8,0,OFFSET($D$75,$D109,0)))*VLOOKUP($E$15,$D$63:$AR$70,Y$75-$D109+2,FALSE),IF(AND(Y$75&gt;$D109,(Y$75-$D109+1)&lt;=$E$15),(OFFSET($D$8,0,OFFSET($D$75,$D109,0)))*VLOOKUP($E$15,$D$63:$AR$70,Y$75-$D109+2,FALSE),IF((Y$75-$D109+1)=$E$15+1,(OFFSET($D$8,0,OFFSET($D$75,$D109,0)))*VLOOKUP($E$15,$D$63:$AR$70,Y$75-$D109+2,FALSE),IF(Y$75&gt;($E$15+1),0,0)))))</f>
        <v>0</v>
      </c>
      <c r="Z109" s="291">
        <f t="shared" ca="1" si="32"/>
        <v>0</v>
      </c>
      <c r="AA109" s="291">
        <f t="shared" ca="1" si="32"/>
        <v>0</v>
      </c>
      <c r="AB109" s="291">
        <f t="shared" ca="1" si="32"/>
        <v>0</v>
      </c>
      <c r="AC109" s="291">
        <f t="shared" ca="1" si="32"/>
        <v>0</v>
      </c>
      <c r="AD109" s="291">
        <f t="shared" ca="1" si="32"/>
        <v>0</v>
      </c>
      <c r="AE109" s="291">
        <f t="shared" ca="1" si="32"/>
        <v>0</v>
      </c>
      <c r="AF109" s="291">
        <f t="shared" ca="1" si="32"/>
        <v>0</v>
      </c>
      <c r="AG109" s="291">
        <f t="shared" ca="1" si="32"/>
        <v>0</v>
      </c>
      <c r="AH109" s="291">
        <f t="shared" ca="1" si="32"/>
        <v>0</v>
      </c>
      <c r="AI109" s="291">
        <f t="shared" ref="AI109:AR115" ca="1" si="33">IF(AI$75&lt;$D109,0,IF(AI$75=$D109,(OFFSET($D$8,0,OFFSET($D$75,$D109,0)))*VLOOKUP($E$15,$D$63:$AR$70,AI$75-$D109+2,FALSE),IF(AND(AI$75&gt;$D109,(AI$75-$D109+1)&lt;=$E$15),(OFFSET($D$8,0,OFFSET($D$75,$D109,0)))*VLOOKUP($E$15,$D$63:$AR$70,AI$75-$D109+2,FALSE),IF((AI$75-$D109+1)=$E$15+1,(OFFSET($D$8,0,OFFSET($D$75,$D109,0)))*VLOOKUP($E$15,$D$63:$AR$70,AI$75-$D109+2,FALSE),IF(AI$75&gt;($E$15+1),0,0)))))</f>
        <v>0</v>
      </c>
      <c r="AJ109" s="291">
        <f t="shared" ca="1" si="33"/>
        <v>0</v>
      </c>
      <c r="AK109" s="291">
        <f t="shared" ca="1" si="33"/>
        <v>0</v>
      </c>
      <c r="AL109" s="291">
        <f t="shared" ca="1" si="33"/>
        <v>0</v>
      </c>
      <c r="AM109" s="291">
        <f t="shared" ca="1" si="33"/>
        <v>0</v>
      </c>
      <c r="AN109" s="291">
        <f t="shared" ca="1" si="33"/>
        <v>0</v>
      </c>
      <c r="AO109" s="291">
        <f t="shared" ca="1" si="33"/>
        <v>0</v>
      </c>
      <c r="AP109" s="291">
        <f t="shared" ca="1" si="33"/>
        <v>0</v>
      </c>
      <c r="AQ109" s="291">
        <f t="shared" ca="1" si="33"/>
        <v>0</v>
      </c>
      <c r="AR109" s="291">
        <f t="shared" ca="1" si="33"/>
        <v>0</v>
      </c>
    </row>
    <row r="110" spans="4:44" x14ac:dyDescent="0.35">
      <c r="D110" s="58">
        <v>35</v>
      </c>
      <c r="E110" s="291">
        <f t="shared" ca="1" si="30"/>
        <v>0</v>
      </c>
      <c r="F110" s="291">
        <f t="shared" ca="1" si="30"/>
        <v>0</v>
      </c>
      <c r="G110" s="291">
        <f t="shared" ca="1" si="30"/>
        <v>0</v>
      </c>
      <c r="H110" s="291">
        <f t="shared" ca="1" si="30"/>
        <v>0</v>
      </c>
      <c r="I110" s="291">
        <f t="shared" ca="1" si="30"/>
        <v>0</v>
      </c>
      <c r="J110" s="291">
        <f t="shared" ca="1" si="30"/>
        <v>0</v>
      </c>
      <c r="K110" s="291">
        <f t="shared" ca="1" si="30"/>
        <v>0</v>
      </c>
      <c r="L110" s="291">
        <f t="shared" ca="1" si="30"/>
        <v>0</v>
      </c>
      <c r="M110" s="291">
        <f t="shared" ca="1" si="30"/>
        <v>0</v>
      </c>
      <c r="N110" s="291">
        <f t="shared" ca="1" si="30"/>
        <v>0</v>
      </c>
      <c r="O110" s="291">
        <f t="shared" ca="1" si="31"/>
        <v>0</v>
      </c>
      <c r="P110" s="291">
        <f t="shared" ca="1" si="31"/>
        <v>0</v>
      </c>
      <c r="Q110" s="291">
        <f t="shared" ca="1" si="31"/>
        <v>0</v>
      </c>
      <c r="R110" s="291">
        <f t="shared" ca="1" si="31"/>
        <v>0</v>
      </c>
      <c r="S110" s="291">
        <f t="shared" ca="1" si="31"/>
        <v>0</v>
      </c>
      <c r="T110" s="291">
        <f t="shared" ca="1" si="31"/>
        <v>0</v>
      </c>
      <c r="U110" s="291">
        <f t="shared" ca="1" si="31"/>
        <v>0</v>
      </c>
      <c r="V110" s="291">
        <f t="shared" ca="1" si="31"/>
        <v>0</v>
      </c>
      <c r="W110" s="291">
        <f t="shared" ca="1" si="31"/>
        <v>0</v>
      </c>
      <c r="X110" s="291">
        <f t="shared" ca="1" si="31"/>
        <v>0</v>
      </c>
      <c r="Y110" s="291">
        <f t="shared" ca="1" si="32"/>
        <v>0</v>
      </c>
      <c r="Z110" s="291">
        <f t="shared" ca="1" si="32"/>
        <v>0</v>
      </c>
      <c r="AA110" s="291">
        <f t="shared" ca="1" si="32"/>
        <v>0</v>
      </c>
      <c r="AB110" s="291">
        <f t="shared" ca="1" si="32"/>
        <v>0</v>
      </c>
      <c r="AC110" s="291">
        <f t="shared" ca="1" si="32"/>
        <v>0</v>
      </c>
      <c r="AD110" s="291">
        <f t="shared" ca="1" si="32"/>
        <v>0</v>
      </c>
      <c r="AE110" s="291">
        <f t="shared" ca="1" si="32"/>
        <v>0</v>
      </c>
      <c r="AF110" s="291">
        <f t="shared" ca="1" si="32"/>
        <v>0</v>
      </c>
      <c r="AG110" s="291">
        <f t="shared" ca="1" si="32"/>
        <v>0</v>
      </c>
      <c r="AH110" s="291">
        <f t="shared" ca="1" si="32"/>
        <v>0</v>
      </c>
      <c r="AI110" s="291">
        <f t="shared" ca="1" si="33"/>
        <v>0</v>
      </c>
      <c r="AJ110" s="291">
        <f t="shared" ca="1" si="33"/>
        <v>0</v>
      </c>
      <c r="AK110" s="291">
        <f t="shared" ca="1" si="33"/>
        <v>0</v>
      </c>
      <c r="AL110" s="291">
        <f t="shared" ca="1" si="33"/>
        <v>0</v>
      </c>
      <c r="AM110" s="291">
        <f t="shared" ca="1" si="33"/>
        <v>0</v>
      </c>
      <c r="AN110" s="291">
        <f t="shared" ca="1" si="33"/>
        <v>0</v>
      </c>
      <c r="AO110" s="291">
        <f t="shared" ca="1" si="33"/>
        <v>0</v>
      </c>
      <c r="AP110" s="291">
        <f t="shared" ca="1" si="33"/>
        <v>0</v>
      </c>
      <c r="AQ110" s="291">
        <f t="shared" ca="1" si="33"/>
        <v>0</v>
      </c>
      <c r="AR110" s="291">
        <f t="shared" ca="1" si="33"/>
        <v>0</v>
      </c>
    </row>
    <row r="111" spans="4:44" x14ac:dyDescent="0.35">
      <c r="D111" s="58">
        <v>36</v>
      </c>
      <c r="E111" s="291">
        <f t="shared" ca="1" si="30"/>
        <v>0</v>
      </c>
      <c r="F111" s="291">
        <f t="shared" ca="1" si="30"/>
        <v>0</v>
      </c>
      <c r="G111" s="291">
        <f t="shared" ca="1" si="30"/>
        <v>0</v>
      </c>
      <c r="H111" s="291">
        <f t="shared" ca="1" si="30"/>
        <v>0</v>
      </c>
      <c r="I111" s="291">
        <f t="shared" ca="1" si="30"/>
        <v>0</v>
      </c>
      <c r="J111" s="291">
        <f t="shared" ca="1" si="30"/>
        <v>0</v>
      </c>
      <c r="K111" s="291">
        <f t="shared" ca="1" si="30"/>
        <v>0</v>
      </c>
      <c r="L111" s="291">
        <f t="shared" ca="1" si="30"/>
        <v>0</v>
      </c>
      <c r="M111" s="291">
        <f t="shared" ca="1" si="30"/>
        <v>0</v>
      </c>
      <c r="N111" s="291">
        <f t="shared" ca="1" si="30"/>
        <v>0</v>
      </c>
      <c r="O111" s="291">
        <f t="shared" ca="1" si="31"/>
        <v>0</v>
      </c>
      <c r="P111" s="291">
        <f t="shared" ca="1" si="31"/>
        <v>0</v>
      </c>
      <c r="Q111" s="291">
        <f t="shared" ca="1" si="31"/>
        <v>0</v>
      </c>
      <c r="R111" s="291">
        <f t="shared" ca="1" si="31"/>
        <v>0</v>
      </c>
      <c r="S111" s="291">
        <f t="shared" ca="1" si="31"/>
        <v>0</v>
      </c>
      <c r="T111" s="291">
        <f t="shared" ca="1" si="31"/>
        <v>0</v>
      </c>
      <c r="U111" s="291">
        <f t="shared" ca="1" si="31"/>
        <v>0</v>
      </c>
      <c r="V111" s="291">
        <f t="shared" ca="1" si="31"/>
        <v>0</v>
      </c>
      <c r="W111" s="291">
        <f t="shared" ca="1" si="31"/>
        <v>0</v>
      </c>
      <c r="X111" s="291">
        <f t="shared" ca="1" si="31"/>
        <v>0</v>
      </c>
      <c r="Y111" s="291">
        <f t="shared" ca="1" si="32"/>
        <v>0</v>
      </c>
      <c r="Z111" s="291">
        <f t="shared" ca="1" si="32"/>
        <v>0</v>
      </c>
      <c r="AA111" s="291">
        <f t="shared" ca="1" si="32"/>
        <v>0</v>
      </c>
      <c r="AB111" s="291">
        <f t="shared" ca="1" si="32"/>
        <v>0</v>
      </c>
      <c r="AC111" s="291">
        <f t="shared" ca="1" si="32"/>
        <v>0</v>
      </c>
      <c r="AD111" s="291">
        <f t="shared" ca="1" si="32"/>
        <v>0</v>
      </c>
      <c r="AE111" s="291">
        <f t="shared" ca="1" si="32"/>
        <v>0</v>
      </c>
      <c r="AF111" s="291">
        <f t="shared" ca="1" si="32"/>
        <v>0</v>
      </c>
      <c r="AG111" s="291">
        <f t="shared" ca="1" si="32"/>
        <v>0</v>
      </c>
      <c r="AH111" s="291">
        <f t="shared" ca="1" si="32"/>
        <v>0</v>
      </c>
      <c r="AI111" s="291">
        <f t="shared" ca="1" si="33"/>
        <v>0</v>
      </c>
      <c r="AJ111" s="291">
        <f t="shared" ca="1" si="33"/>
        <v>0</v>
      </c>
      <c r="AK111" s="291">
        <f t="shared" ca="1" si="33"/>
        <v>0</v>
      </c>
      <c r="AL111" s="291">
        <f t="shared" ca="1" si="33"/>
        <v>0</v>
      </c>
      <c r="AM111" s="291">
        <f t="shared" ca="1" si="33"/>
        <v>0</v>
      </c>
      <c r="AN111" s="291">
        <f t="shared" ca="1" si="33"/>
        <v>0</v>
      </c>
      <c r="AO111" s="291">
        <f t="shared" ca="1" si="33"/>
        <v>0</v>
      </c>
      <c r="AP111" s="291">
        <f t="shared" ca="1" si="33"/>
        <v>0</v>
      </c>
      <c r="AQ111" s="291">
        <f t="shared" ca="1" si="33"/>
        <v>0</v>
      </c>
      <c r="AR111" s="291">
        <f t="shared" ca="1" si="33"/>
        <v>0</v>
      </c>
    </row>
    <row r="112" spans="4:44" x14ac:dyDescent="0.35">
      <c r="D112" s="58">
        <v>37</v>
      </c>
      <c r="E112" s="291">
        <f t="shared" ca="1" si="30"/>
        <v>0</v>
      </c>
      <c r="F112" s="291">
        <f t="shared" ca="1" si="30"/>
        <v>0</v>
      </c>
      <c r="G112" s="291">
        <f t="shared" ca="1" si="30"/>
        <v>0</v>
      </c>
      <c r="H112" s="291">
        <f t="shared" ca="1" si="30"/>
        <v>0</v>
      </c>
      <c r="I112" s="291">
        <f t="shared" ca="1" si="30"/>
        <v>0</v>
      </c>
      <c r="J112" s="291">
        <f t="shared" ca="1" si="30"/>
        <v>0</v>
      </c>
      <c r="K112" s="291">
        <f t="shared" ca="1" si="30"/>
        <v>0</v>
      </c>
      <c r="L112" s="291">
        <f t="shared" ca="1" si="30"/>
        <v>0</v>
      </c>
      <c r="M112" s="291">
        <f t="shared" ca="1" si="30"/>
        <v>0</v>
      </c>
      <c r="N112" s="291">
        <f t="shared" ca="1" si="30"/>
        <v>0</v>
      </c>
      <c r="O112" s="291">
        <f t="shared" ca="1" si="31"/>
        <v>0</v>
      </c>
      <c r="P112" s="291">
        <f t="shared" ca="1" si="31"/>
        <v>0</v>
      </c>
      <c r="Q112" s="291">
        <f t="shared" ca="1" si="31"/>
        <v>0</v>
      </c>
      <c r="R112" s="291">
        <f t="shared" ca="1" si="31"/>
        <v>0</v>
      </c>
      <c r="S112" s="291">
        <f t="shared" ca="1" si="31"/>
        <v>0</v>
      </c>
      <c r="T112" s="291">
        <f t="shared" ca="1" si="31"/>
        <v>0</v>
      </c>
      <c r="U112" s="291">
        <f t="shared" ca="1" si="31"/>
        <v>0</v>
      </c>
      <c r="V112" s="291">
        <f t="shared" ca="1" si="31"/>
        <v>0</v>
      </c>
      <c r="W112" s="291">
        <f t="shared" ca="1" si="31"/>
        <v>0</v>
      </c>
      <c r="X112" s="291">
        <f t="shared" ca="1" si="31"/>
        <v>0</v>
      </c>
      <c r="Y112" s="291">
        <f t="shared" ca="1" si="32"/>
        <v>0</v>
      </c>
      <c r="Z112" s="291">
        <f t="shared" ca="1" si="32"/>
        <v>0</v>
      </c>
      <c r="AA112" s="291">
        <f t="shared" ca="1" si="32"/>
        <v>0</v>
      </c>
      <c r="AB112" s="291">
        <f t="shared" ca="1" si="32"/>
        <v>0</v>
      </c>
      <c r="AC112" s="291">
        <f t="shared" ca="1" si="32"/>
        <v>0</v>
      </c>
      <c r="AD112" s="291">
        <f t="shared" ca="1" si="32"/>
        <v>0</v>
      </c>
      <c r="AE112" s="291">
        <f t="shared" ca="1" si="32"/>
        <v>0</v>
      </c>
      <c r="AF112" s="291">
        <f t="shared" ca="1" si="32"/>
        <v>0</v>
      </c>
      <c r="AG112" s="291">
        <f t="shared" ca="1" si="32"/>
        <v>0</v>
      </c>
      <c r="AH112" s="291">
        <f t="shared" ca="1" si="32"/>
        <v>0</v>
      </c>
      <c r="AI112" s="291">
        <f t="shared" ca="1" si="33"/>
        <v>0</v>
      </c>
      <c r="AJ112" s="291">
        <f t="shared" ca="1" si="33"/>
        <v>0</v>
      </c>
      <c r="AK112" s="291">
        <f t="shared" ca="1" si="33"/>
        <v>0</v>
      </c>
      <c r="AL112" s="291">
        <f t="shared" ca="1" si="33"/>
        <v>0</v>
      </c>
      <c r="AM112" s="291">
        <f t="shared" ca="1" si="33"/>
        <v>0</v>
      </c>
      <c r="AN112" s="291">
        <f t="shared" ca="1" si="33"/>
        <v>0</v>
      </c>
      <c r="AO112" s="291">
        <f t="shared" ca="1" si="33"/>
        <v>0</v>
      </c>
      <c r="AP112" s="291">
        <f t="shared" ca="1" si="33"/>
        <v>0</v>
      </c>
      <c r="AQ112" s="291">
        <f t="shared" ca="1" si="33"/>
        <v>0</v>
      </c>
      <c r="AR112" s="291">
        <f t="shared" ca="1" si="33"/>
        <v>0</v>
      </c>
    </row>
    <row r="113" spans="4:44" x14ac:dyDescent="0.35">
      <c r="D113" s="58">
        <v>38</v>
      </c>
      <c r="E113" s="291">
        <f t="shared" ca="1" si="30"/>
        <v>0</v>
      </c>
      <c r="F113" s="291">
        <f t="shared" ca="1" si="30"/>
        <v>0</v>
      </c>
      <c r="G113" s="291">
        <f t="shared" ca="1" si="30"/>
        <v>0</v>
      </c>
      <c r="H113" s="291">
        <f t="shared" ca="1" si="30"/>
        <v>0</v>
      </c>
      <c r="I113" s="291">
        <f t="shared" ca="1" si="30"/>
        <v>0</v>
      </c>
      <c r="J113" s="291">
        <f t="shared" ca="1" si="30"/>
        <v>0</v>
      </c>
      <c r="K113" s="291">
        <f t="shared" ca="1" si="30"/>
        <v>0</v>
      </c>
      <c r="L113" s="291">
        <f t="shared" ca="1" si="30"/>
        <v>0</v>
      </c>
      <c r="M113" s="291">
        <f t="shared" ca="1" si="30"/>
        <v>0</v>
      </c>
      <c r="N113" s="291">
        <f t="shared" ca="1" si="30"/>
        <v>0</v>
      </c>
      <c r="O113" s="291">
        <f t="shared" ca="1" si="31"/>
        <v>0</v>
      </c>
      <c r="P113" s="291">
        <f t="shared" ca="1" si="31"/>
        <v>0</v>
      </c>
      <c r="Q113" s="291">
        <f t="shared" ca="1" si="31"/>
        <v>0</v>
      </c>
      <c r="R113" s="291">
        <f t="shared" ca="1" si="31"/>
        <v>0</v>
      </c>
      <c r="S113" s="291">
        <f t="shared" ca="1" si="31"/>
        <v>0</v>
      </c>
      <c r="T113" s="291">
        <f t="shared" ca="1" si="31"/>
        <v>0</v>
      </c>
      <c r="U113" s="291">
        <f t="shared" ca="1" si="31"/>
        <v>0</v>
      </c>
      <c r="V113" s="291">
        <f t="shared" ca="1" si="31"/>
        <v>0</v>
      </c>
      <c r="W113" s="291">
        <f t="shared" ca="1" si="31"/>
        <v>0</v>
      </c>
      <c r="X113" s="291">
        <f t="shared" ca="1" si="31"/>
        <v>0</v>
      </c>
      <c r="Y113" s="291">
        <f t="shared" ca="1" si="32"/>
        <v>0</v>
      </c>
      <c r="Z113" s="291">
        <f t="shared" ca="1" si="32"/>
        <v>0</v>
      </c>
      <c r="AA113" s="291">
        <f t="shared" ca="1" si="32"/>
        <v>0</v>
      </c>
      <c r="AB113" s="291">
        <f t="shared" ca="1" si="32"/>
        <v>0</v>
      </c>
      <c r="AC113" s="291">
        <f t="shared" ca="1" si="32"/>
        <v>0</v>
      </c>
      <c r="AD113" s="291">
        <f t="shared" ca="1" si="32"/>
        <v>0</v>
      </c>
      <c r="AE113" s="291">
        <f t="shared" ca="1" si="32"/>
        <v>0</v>
      </c>
      <c r="AF113" s="291">
        <f t="shared" ca="1" si="32"/>
        <v>0</v>
      </c>
      <c r="AG113" s="291">
        <f t="shared" ca="1" si="32"/>
        <v>0</v>
      </c>
      <c r="AH113" s="291">
        <f t="shared" ca="1" si="32"/>
        <v>0</v>
      </c>
      <c r="AI113" s="291">
        <f t="shared" ca="1" si="33"/>
        <v>0</v>
      </c>
      <c r="AJ113" s="291">
        <f t="shared" ca="1" si="33"/>
        <v>0</v>
      </c>
      <c r="AK113" s="291">
        <f t="shared" ca="1" si="33"/>
        <v>0</v>
      </c>
      <c r="AL113" s="291">
        <f t="shared" ca="1" si="33"/>
        <v>0</v>
      </c>
      <c r="AM113" s="291">
        <f t="shared" ca="1" si="33"/>
        <v>0</v>
      </c>
      <c r="AN113" s="291">
        <f t="shared" ca="1" si="33"/>
        <v>0</v>
      </c>
      <c r="AO113" s="291">
        <f t="shared" ca="1" si="33"/>
        <v>0</v>
      </c>
      <c r="AP113" s="291">
        <f t="shared" ca="1" si="33"/>
        <v>0</v>
      </c>
      <c r="AQ113" s="291">
        <f t="shared" ca="1" si="33"/>
        <v>0</v>
      </c>
      <c r="AR113" s="291">
        <f t="shared" ca="1" si="33"/>
        <v>0</v>
      </c>
    </row>
    <row r="114" spans="4:44" x14ac:dyDescent="0.35">
      <c r="D114" s="58">
        <v>39</v>
      </c>
      <c r="E114" s="291">
        <f t="shared" ca="1" si="30"/>
        <v>0</v>
      </c>
      <c r="F114" s="291">
        <f t="shared" ca="1" si="30"/>
        <v>0</v>
      </c>
      <c r="G114" s="291">
        <f t="shared" ca="1" si="30"/>
        <v>0</v>
      </c>
      <c r="H114" s="291">
        <f t="shared" ca="1" si="30"/>
        <v>0</v>
      </c>
      <c r="I114" s="291">
        <f t="shared" ca="1" si="30"/>
        <v>0</v>
      </c>
      <c r="J114" s="291">
        <f t="shared" ca="1" si="30"/>
        <v>0</v>
      </c>
      <c r="K114" s="291">
        <f t="shared" ca="1" si="30"/>
        <v>0</v>
      </c>
      <c r="L114" s="291">
        <f t="shared" ca="1" si="30"/>
        <v>0</v>
      </c>
      <c r="M114" s="291">
        <f t="shared" ca="1" si="30"/>
        <v>0</v>
      </c>
      <c r="N114" s="291">
        <f t="shared" ca="1" si="30"/>
        <v>0</v>
      </c>
      <c r="O114" s="291">
        <f t="shared" ca="1" si="31"/>
        <v>0</v>
      </c>
      <c r="P114" s="291">
        <f t="shared" ca="1" si="31"/>
        <v>0</v>
      </c>
      <c r="Q114" s="291">
        <f t="shared" ca="1" si="31"/>
        <v>0</v>
      </c>
      <c r="R114" s="291">
        <f t="shared" ca="1" si="31"/>
        <v>0</v>
      </c>
      <c r="S114" s="291">
        <f t="shared" ca="1" si="31"/>
        <v>0</v>
      </c>
      <c r="T114" s="291">
        <f t="shared" ca="1" si="31"/>
        <v>0</v>
      </c>
      <c r="U114" s="291">
        <f t="shared" ca="1" si="31"/>
        <v>0</v>
      </c>
      <c r="V114" s="291">
        <f t="shared" ca="1" si="31"/>
        <v>0</v>
      </c>
      <c r="W114" s="291">
        <f t="shared" ca="1" si="31"/>
        <v>0</v>
      </c>
      <c r="X114" s="291">
        <f t="shared" ca="1" si="31"/>
        <v>0</v>
      </c>
      <c r="Y114" s="291">
        <f t="shared" ca="1" si="32"/>
        <v>0</v>
      </c>
      <c r="Z114" s="291">
        <f t="shared" ca="1" si="32"/>
        <v>0</v>
      </c>
      <c r="AA114" s="291">
        <f t="shared" ca="1" si="32"/>
        <v>0</v>
      </c>
      <c r="AB114" s="291">
        <f t="shared" ca="1" si="32"/>
        <v>0</v>
      </c>
      <c r="AC114" s="291">
        <f t="shared" ca="1" si="32"/>
        <v>0</v>
      </c>
      <c r="AD114" s="291">
        <f t="shared" ca="1" si="32"/>
        <v>0</v>
      </c>
      <c r="AE114" s="291">
        <f t="shared" ca="1" si="32"/>
        <v>0</v>
      </c>
      <c r="AF114" s="291">
        <f t="shared" ca="1" si="32"/>
        <v>0</v>
      </c>
      <c r="AG114" s="291">
        <f t="shared" ca="1" si="32"/>
        <v>0</v>
      </c>
      <c r="AH114" s="291">
        <f t="shared" ca="1" si="32"/>
        <v>0</v>
      </c>
      <c r="AI114" s="291">
        <f t="shared" ca="1" si="33"/>
        <v>0</v>
      </c>
      <c r="AJ114" s="291">
        <f t="shared" ca="1" si="33"/>
        <v>0</v>
      </c>
      <c r="AK114" s="291">
        <f t="shared" ca="1" si="33"/>
        <v>0</v>
      </c>
      <c r="AL114" s="291">
        <f t="shared" ca="1" si="33"/>
        <v>0</v>
      </c>
      <c r="AM114" s="291">
        <f t="shared" ca="1" si="33"/>
        <v>0</v>
      </c>
      <c r="AN114" s="291">
        <f t="shared" ca="1" si="33"/>
        <v>0</v>
      </c>
      <c r="AO114" s="291">
        <f t="shared" ca="1" si="33"/>
        <v>0</v>
      </c>
      <c r="AP114" s="291">
        <f t="shared" ca="1" si="33"/>
        <v>0</v>
      </c>
      <c r="AQ114" s="291">
        <f t="shared" ca="1" si="33"/>
        <v>0</v>
      </c>
      <c r="AR114" s="291">
        <f t="shared" ca="1" si="33"/>
        <v>0</v>
      </c>
    </row>
    <row r="115" spans="4:44" ht="16" x14ac:dyDescent="0.5">
      <c r="D115" s="58">
        <v>40</v>
      </c>
      <c r="E115" s="297">
        <f t="shared" ca="1" si="30"/>
        <v>0</v>
      </c>
      <c r="F115" s="297">
        <f t="shared" ca="1" si="30"/>
        <v>0</v>
      </c>
      <c r="G115" s="297">
        <f t="shared" ca="1" si="30"/>
        <v>0</v>
      </c>
      <c r="H115" s="297">
        <f t="shared" ca="1" si="30"/>
        <v>0</v>
      </c>
      <c r="I115" s="297">
        <f t="shared" ca="1" si="30"/>
        <v>0</v>
      </c>
      <c r="J115" s="297">
        <f t="shared" ca="1" si="30"/>
        <v>0</v>
      </c>
      <c r="K115" s="297">
        <f t="shared" ca="1" si="30"/>
        <v>0</v>
      </c>
      <c r="L115" s="297">
        <f t="shared" ca="1" si="30"/>
        <v>0</v>
      </c>
      <c r="M115" s="297">
        <f t="shared" ca="1" si="30"/>
        <v>0</v>
      </c>
      <c r="N115" s="297">
        <f t="shared" ca="1" si="30"/>
        <v>0</v>
      </c>
      <c r="O115" s="297">
        <f t="shared" ca="1" si="31"/>
        <v>0</v>
      </c>
      <c r="P115" s="297">
        <f t="shared" ca="1" si="31"/>
        <v>0</v>
      </c>
      <c r="Q115" s="297">
        <f t="shared" ca="1" si="31"/>
        <v>0</v>
      </c>
      <c r="R115" s="297">
        <f t="shared" ca="1" si="31"/>
        <v>0</v>
      </c>
      <c r="S115" s="297">
        <f t="shared" ca="1" si="31"/>
        <v>0</v>
      </c>
      <c r="T115" s="297">
        <f t="shared" ca="1" si="31"/>
        <v>0</v>
      </c>
      <c r="U115" s="297">
        <f t="shared" ca="1" si="31"/>
        <v>0</v>
      </c>
      <c r="V115" s="297">
        <f t="shared" ca="1" si="31"/>
        <v>0</v>
      </c>
      <c r="W115" s="297">
        <f t="shared" ca="1" si="31"/>
        <v>0</v>
      </c>
      <c r="X115" s="297">
        <f t="shared" ca="1" si="31"/>
        <v>0</v>
      </c>
      <c r="Y115" s="297">
        <f t="shared" ca="1" si="32"/>
        <v>0</v>
      </c>
      <c r="Z115" s="297">
        <f t="shared" ca="1" si="32"/>
        <v>0</v>
      </c>
      <c r="AA115" s="297">
        <f t="shared" ca="1" si="32"/>
        <v>0</v>
      </c>
      <c r="AB115" s="297">
        <f t="shared" ca="1" si="32"/>
        <v>0</v>
      </c>
      <c r="AC115" s="297">
        <f t="shared" ca="1" si="32"/>
        <v>0</v>
      </c>
      <c r="AD115" s="297">
        <f t="shared" ca="1" si="32"/>
        <v>0</v>
      </c>
      <c r="AE115" s="297">
        <f t="shared" ca="1" si="32"/>
        <v>0</v>
      </c>
      <c r="AF115" s="297">
        <f t="shared" ca="1" si="32"/>
        <v>0</v>
      </c>
      <c r="AG115" s="297">
        <f t="shared" ca="1" si="32"/>
        <v>0</v>
      </c>
      <c r="AH115" s="297">
        <f t="shared" ca="1" si="32"/>
        <v>0</v>
      </c>
      <c r="AI115" s="297">
        <f t="shared" ca="1" si="33"/>
        <v>0</v>
      </c>
      <c r="AJ115" s="297">
        <f t="shared" ca="1" si="33"/>
        <v>0</v>
      </c>
      <c r="AK115" s="297">
        <f t="shared" ca="1" si="33"/>
        <v>0</v>
      </c>
      <c r="AL115" s="297">
        <f t="shared" ca="1" si="33"/>
        <v>0</v>
      </c>
      <c r="AM115" s="297">
        <f t="shared" ca="1" si="33"/>
        <v>0</v>
      </c>
      <c r="AN115" s="297">
        <f t="shared" ca="1" si="33"/>
        <v>0</v>
      </c>
      <c r="AO115" s="297">
        <f t="shared" ca="1" si="33"/>
        <v>0</v>
      </c>
      <c r="AP115" s="297">
        <f t="shared" ca="1" si="33"/>
        <v>0</v>
      </c>
      <c r="AQ115" s="297">
        <f t="shared" ca="1" si="33"/>
        <v>0</v>
      </c>
      <c r="AR115" s="297">
        <f t="shared" ca="1" si="33"/>
        <v>0</v>
      </c>
    </row>
    <row r="116" spans="4:44" x14ac:dyDescent="0.35">
      <c r="D116" s="58"/>
      <c r="E116" s="59"/>
      <c r="F116" s="59"/>
      <c r="G116" s="59"/>
    </row>
    <row r="117" spans="4:44" s="58" customFormat="1" ht="13" x14ac:dyDescent="0.3">
      <c r="D117" s="58" t="s">
        <v>72</v>
      </c>
      <c r="E117" s="298">
        <f ca="1">SUM(E76:E115)</f>
        <v>1.6613389999999999</v>
      </c>
      <c r="F117" s="298">
        <f t="shared" ref="F117:AR117" ca="1" si="34">SUM(F76:F115)</f>
        <v>0</v>
      </c>
      <c r="G117" s="298">
        <f t="shared" ca="1" si="34"/>
        <v>0</v>
      </c>
      <c r="H117" s="298">
        <f t="shared" ca="1" si="34"/>
        <v>0</v>
      </c>
      <c r="I117" s="298">
        <f t="shared" ca="1" si="34"/>
        <v>0</v>
      </c>
      <c r="J117" s="298">
        <f t="shared" ca="1" si="34"/>
        <v>0</v>
      </c>
      <c r="K117" s="298">
        <f t="shared" ca="1" si="34"/>
        <v>0</v>
      </c>
      <c r="L117" s="298">
        <f t="shared" ca="1" si="34"/>
        <v>0</v>
      </c>
      <c r="M117" s="298">
        <f t="shared" ca="1" si="34"/>
        <v>0</v>
      </c>
      <c r="N117" s="298">
        <f t="shared" ca="1" si="34"/>
        <v>0</v>
      </c>
      <c r="O117" s="298">
        <f t="shared" ca="1" si="34"/>
        <v>0</v>
      </c>
      <c r="P117" s="298">
        <f t="shared" ca="1" si="34"/>
        <v>0</v>
      </c>
      <c r="Q117" s="298">
        <f t="shared" ca="1" si="34"/>
        <v>0</v>
      </c>
      <c r="R117" s="298">
        <f t="shared" ca="1" si="34"/>
        <v>0</v>
      </c>
      <c r="S117" s="298">
        <f t="shared" ca="1" si="34"/>
        <v>0</v>
      </c>
      <c r="T117" s="298">
        <f t="shared" ca="1" si="34"/>
        <v>0</v>
      </c>
      <c r="U117" s="298">
        <f t="shared" ca="1" si="34"/>
        <v>0</v>
      </c>
      <c r="V117" s="298">
        <f t="shared" ca="1" si="34"/>
        <v>0</v>
      </c>
      <c r="W117" s="298">
        <f t="shared" ca="1" si="34"/>
        <v>0</v>
      </c>
      <c r="X117" s="298">
        <f t="shared" ca="1" si="34"/>
        <v>0</v>
      </c>
      <c r="Y117" s="298">
        <f t="shared" ca="1" si="34"/>
        <v>0</v>
      </c>
      <c r="Z117" s="298">
        <f t="shared" ca="1" si="34"/>
        <v>0</v>
      </c>
      <c r="AA117" s="298">
        <f t="shared" ca="1" si="34"/>
        <v>0</v>
      </c>
      <c r="AB117" s="298">
        <f t="shared" ca="1" si="34"/>
        <v>0</v>
      </c>
      <c r="AC117" s="298">
        <f t="shared" ca="1" si="34"/>
        <v>0</v>
      </c>
      <c r="AD117" s="298">
        <f t="shared" ca="1" si="34"/>
        <v>0</v>
      </c>
      <c r="AE117" s="298">
        <f t="shared" ca="1" si="34"/>
        <v>0</v>
      </c>
      <c r="AF117" s="298">
        <f t="shared" ca="1" si="34"/>
        <v>0</v>
      </c>
      <c r="AG117" s="298">
        <f t="shared" ca="1" si="34"/>
        <v>0</v>
      </c>
      <c r="AH117" s="298">
        <f t="shared" ca="1" si="34"/>
        <v>0</v>
      </c>
      <c r="AI117" s="298">
        <f t="shared" ca="1" si="34"/>
        <v>0</v>
      </c>
      <c r="AJ117" s="298">
        <f t="shared" ca="1" si="34"/>
        <v>0</v>
      </c>
      <c r="AK117" s="298">
        <f t="shared" ca="1" si="34"/>
        <v>0</v>
      </c>
      <c r="AL117" s="298">
        <f t="shared" ca="1" si="34"/>
        <v>0</v>
      </c>
      <c r="AM117" s="298">
        <f t="shared" ca="1" si="34"/>
        <v>0</v>
      </c>
      <c r="AN117" s="298">
        <f t="shared" ca="1" si="34"/>
        <v>0</v>
      </c>
      <c r="AO117" s="298">
        <f t="shared" ca="1" si="34"/>
        <v>0</v>
      </c>
      <c r="AP117" s="298">
        <f t="shared" ca="1" si="34"/>
        <v>0</v>
      </c>
      <c r="AQ117" s="298">
        <f t="shared" ca="1" si="34"/>
        <v>0</v>
      </c>
      <c r="AR117" s="298">
        <f t="shared" ca="1" si="34"/>
        <v>0</v>
      </c>
    </row>
    <row r="119" spans="4:44" s="58" customFormat="1" ht="13" x14ac:dyDescent="0.3">
      <c r="D119" s="58" t="s">
        <v>73</v>
      </c>
      <c r="E119" s="298">
        <f ca="1">(E61-E117)*$E$12</f>
        <v>-0.38486579273999993</v>
      </c>
      <c r="F119" s="298">
        <f t="shared" ref="F119:AR119" ca="1" si="35">(F61-F117)*$E$12</f>
        <v>8.5525731719999984E-2</v>
      </c>
      <c r="G119" s="298">
        <f t="shared" ca="1" si="35"/>
        <v>8.5525731719999984E-2</v>
      </c>
      <c r="H119" s="298">
        <f t="shared" ca="1" si="35"/>
        <v>8.5525731719999984E-2</v>
      </c>
      <c r="I119" s="298">
        <f t="shared" ca="1" si="35"/>
        <v>8.5525731719999984E-2</v>
      </c>
      <c r="J119" s="298">
        <f t="shared" ca="1" si="35"/>
        <v>4.2762865859999992E-2</v>
      </c>
      <c r="K119" s="298">
        <f t="shared" ca="1" si="35"/>
        <v>0</v>
      </c>
      <c r="L119" s="298">
        <f t="shared" ca="1" si="35"/>
        <v>0</v>
      </c>
      <c r="M119" s="298">
        <f t="shared" ca="1" si="35"/>
        <v>0</v>
      </c>
      <c r="N119" s="298">
        <f t="shared" ca="1" si="35"/>
        <v>0</v>
      </c>
      <c r="O119" s="298">
        <f t="shared" ca="1" si="35"/>
        <v>0</v>
      </c>
      <c r="P119" s="298">
        <f t="shared" ca="1" si="35"/>
        <v>0</v>
      </c>
      <c r="Q119" s="298">
        <f t="shared" ca="1" si="35"/>
        <v>0</v>
      </c>
      <c r="R119" s="298">
        <f t="shared" ca="1" si="35"/>
        <v>0</v>
      </c>
      <c r="S119" s="298">
        <f t="shared" ca="1" si="35"/>
        <v>0</v>
      </c>
      <c r="T119" s="298">
        <f t="shared" ca="1" si="35"/>
        <v>0</v>
      </c>
      <c r="U119" s="298">
        <f t="shared" ca="1" si="35"/>
        <v>0</v>
      </c>
      <c r="V119" s="298">
        <f t="shared" ca="1" si="35"/>
        <v>0</v>
      </c>
      <c r="W119" s="298">
        <f t="shared" ca="1" si="35"/>
        <v>0</v>
      </c>
      <c r="X119" s="298">
        <f t="shared" ca="1" si="35"/>
        <v>0</v>
      </c>
      <c r="Y119" s="298">
        <f t="shared" ca="1" si="35"/>
        <v>0</v>
      </c>
      <c r="Z119" s="298">
        <f t="shared" ca="1" si="35"/>
        <v>0</v>
      </c>
      <c r="AA119" s="298">
        <f t="shared" ca="1" si="35"/>
        <v>0</v>
      </c>
      <c r="AB119" s="298">
        <f t="shared" ca="1" si="35"/>
        <v>0</v>
      </c>
      <c r="AC119" s="298">
        <f t="shared" ca="1" si="35"/>
        <v>0</v>
      </c>
      <c r="AD119" s="298">
        <f t="shared" ca="1" si="35"/>
        <v>0</v>
      </c>
      <c r="AE119" s="298">
        <f t="shared" ca="1" si="35"/>
        <v>0</v>
      </c>
      <c r="AF119" s="298">
        <f t="shared" ca="1" si="35"/>
        <v>0</v>
      </c>
      <c r="AG119" s="298">
        <f t="shared" ca="1" si="35"/>
        <v>0</v>
      </c>
      <c r="AH119" s="298">
        <f t="shared" ca="1" si="35"/>
        <v>0</v>
      </c>
      <c r="AI119" s="298">
        <f t="shared" ca="1" si="35"/>
        <v>0</v>
      </c>
      <c r="AJ119" s="298">
        <f t="shared" ca="1" si="35"/>
        <v>0</v>
      </c>
      <c r="AK119" s="298">
        <f t="shared" ca="1" si="35"/>
        <v>0</v>
      </c>
      <c r="AL119" s="298">
        <f t="shared" ca="1" si="35"/>
        <v>0</v>
      </c>
      <c r="AM119" s="298">
        <f t="shared" ca="1" si="35"/>
        <v>0</v>
      </c>
      <c r="AN119" s="298">
        <f t="shared" ca="1" si="35"/>
        <v>0</v>
      </c>
      <c r="AO119" s="298">
        <f t="shared" ca="1" si="35"/>
        <v>0</v>
      </c>
      <c r="AP119" s="298">
        <f t="shared" ca="1" si="35"/>
        <v>0</v>
      </c>
      <c r="AQ119" s="298">
        <f t="shared" ca="1" si="35"/>
        <v>0</v>
      </c>
      <c r="AR119" s="298">
        <f t="shared" ca="1" si="35"/>
        <v>0</v>
      </c>
    </row>
    <row r="120" spans="4:44" x14ac:dyDescent="0.35">
      <c r="D120" s="58"/>
      <c r="E120" s="59"/>
      <c r="F120" s="59"/>
      <c r="G120" s="59"/>
    </row>
    <row r="121" spans="4:44" x14ac:dyDescent="0.35">
      <c r="D121" s="58"/>
      <c r="E121" s="59"/>
      <c r="F121" s="59"/>
      <c r="G121" s="59"/>
    </row>
    <row r="122" spans="4:44" x14ac:dyDescent="0.35">
      <c r="D122" s="292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121"/>
  <sheetViews>
    <sheetView workbookViewId="0">
      <selection activeCell="G13" sqref="G13"/>
    </sheetView>
  </sheetViews>
  <sheetFormatPr defaultColWidth="8.81640625" defaultRowHeight="14.5" x14ac:dyDescent="0.35"/>
  <cols>
    <col min="1" max="3" width="2.1796875" style="57" customWidth="1"/>
    <col min="4" max="4" width="21.81640625" style="57" bestFit="1" customWidth="1"/>
    <col min="5" max="24" width="8.81640625" style="57" customWidth="1"/>
    <col min="25" max="16384" width="8.81640625" style="57"/>
  </cols>
  <sheetData>
    <row r="1" spans="1:256" s="8" customFormat="1" x14ac:dyDescent="0.35">
      <c r="A1" s="57"/>
      <c r="B1" s="57"/>
      <c r="C1" s="57"/>
    </row>
    <row r="2" spans="1:256" s="53" customFormat="1" ht="15.5" x14ac:dyDescent="0.35">
      <c r="A2" s="300"/>
      <c r="B2" s="300"/>
      <c r="C2" s="300"/>
      <c r="D2" s="61" t="s">
        <v>87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</row>
    <row r="3" spans="1:256" s="53" customFormat="1" ht="15.5" x14ac:dyDescent="0.35">
      <c r="A3" s="300"/>
      <c r="B3" s="300"/>
      <c r="C3" s="30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</row>
    <row r="4" spans="1:256" s="8" customFormat="1" x14ac:dyDescent="0.35">
      <c r="A4" s="57"/>
      <c r="B4" s="57"/>
      <c r="C4" s="57"/>
    </row>
    <row r="5" spans="1:256" s="8" customFormat="1" x14ac:dyDescent="0.35">
      <c r="D5" s="84" t="s">
        <v>91</v>
      </c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56" s="8" customFormat="1" x14ac:dyDescent="0.35">
      <c r="D6" s="94" t="s">
        <v>122</v>
      </c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</row>
    <row r="7" spans="1:256" s="8" customFormat="1" x14ac:dyDescent="0.35">
      <c r="D7" s="85" t="s">
        <v>92</v>
      </c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54"/>
    </row>
    <row r="8" spans="1:256" s="8" customFormat="1" x14ac:dyDescent="0.35">
      <c r="D8" s="62" t="s">
        <v>56</v>
      </c>
      <c r="E8" s="63">
        <v>1.1214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</row>
    <row r="9" spans="1:256" s="8" customFormat="1" x14ac:dyDescent="0.35"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56" x14ac:dyDescent="0.35">
      <c r="D10" s="57" t="s">
        <v>57</v>
      </c>
      <c r="E10" s="57">
        <v>397</v>
      </c>
    </row>
    <row r="12" spans="1:256" x14ac:dyDescent="0.35">
      <c r="D12" s="57" t="s">
        <v>54</v>
      </c>
      <c r="E12" s="284">
        <f>'KPCo Rev. Req.'!B9</f>
        <v>0.25739999999999996</v>
      </c>
    </row>
    <row r="13" spans="1:256" x14ac:dyDescent="0.35">
      <c r="D13" s="57" t="s">
        <v>58</v>
      </c>
      <c r="E13" s="285">
        <v>27</v>
      </c>
    </row>
    <row r="14" spans="1:256" x14ac:dyDescent="0.35">
      <c r="D14" s="57" t="s">
        <v>59</v>
      </c>
      <c r="E14" s="284">
        <f>1/E13</f>
        <v>3.7037037037037035E-2</v>
      </c>
    </row>
    <row r="15" spans="1:256" s="291" customFormat="1" x14ac:dyDescent="0.35">
      <c r="C15" s="57"/>
      <c r="D15" s="57" t="s">
        <v>60</v>
      </c>
      <c r="E15" s="285">
        <v>20</v>
      </c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</row>
    <row r="16" spans="1:256" s="291" customFormat="1" x14ac:dyDescent="0.35">
      <c r="C16" s="57"/>
      <c r="D16" s="57" t="s">
        <v>61</v>
      </c>
      <c r="E16" s="284">
        <v>0</v>
      </c>
      <c r="F16" s="291" t="s">
        <v>88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</row>
    <row r="18" spans="4:44" x14ac:dyDescent="0.35">
      <c r="D18" s="57" t="s">
        <v>62</v>
      </c>
    </row>
    <row r="19" spans="4:44" x14ac:dyDescent="0.35">
      <c r="D19" s="58">
        <v>0</v>
      </c>
      <c r="E19" s="58">
        <v>1</v>
      </c>
      <c r="F19" s="58">
        <f>E19+1</f>
        <v>2</v>
      </c>
      <c r="G19" s="58">
        <f t="shared" ref="G19:AR19" si="0">F19+1</f>
        <v>3</v>
      </c>
      <c r="H19" s="58">
        <f t="shared" si="0"/>
        <v>4</v>
      </c>
      <c r="I19" s="58">
        <f t="shared" si="0"/>
        <v>5</v>
      </c>
      <c r="J19" s="58">
        <f t="shared" si="0"/>
        <v>6</v>
      </c>
      <c r="K19" s="58">
        <f t="shared" si="0"/>
        <v>7</v>
      </c>
      <c r="L19" s="58">
        <f t="shared" si="0"/>
        <v>8</v>
      </c>
      <c r="M19" s="58">
        <f t="shared" si="0"/>
        <v>9</v>
      </c>
      <c r="N19" s="58">
        <f t="shared" si="0"/>
        <v>10</v>
      </c>
      <c r="O19" s="58">
        <f t="shared" si="0"/>
        <v>11</v>
      </c>
      <c r="P19" s="58">
        <f t="shared" si="0"/>
        <v>12</v>
      </c>
      <c r="Q19" s="58">
        <f t="shared" si="0"/>
        <v>13</v>
      </c>
      <c r="R19" s="58">
        <f t="shared" si="0"/>
        <v>14</v>
      </c>
      <c r="S19" s="58">
        <f t="shared" si="0"/>
        <v>15</v>
      </c>
      <c r="T19" s="58">
        <f t="shared" si="0"/>
        <v>16</v>
      </c>
      <c r="U19" s="58">
        <f t="shared" si="0"/>
        <v>17</v>
      </c>
      <c r="V19" s="58">
        <f t="shared" si="0"/>
        <v>18</v>
      </c>
      <c r="W19" s="58">
        <f t="shared" si="0"/>
        <v>19</v>
      </c>
      <c r="X19" s="58">
        <f>W19+1</f>
        <v>20</v>
      </c>
      <c r="Y19" s="58">
        <f t="shared" si="0"/>
        <v>21</v>
      </c>
      <c r="Z19" s="58">
        <f t="shared" si="0"/>
        <v>22</v>
      </c>
      <c r="AA19" s="58">
        <f t="shared" si="0"/>
        <v>23</v>
      </c>
      <c r="AB19" s="58">
        <f t="shared" si="0"/>
        <v>24</v>
      </c>
      <c r="AC19" s="58">
        <f t="shared" si="0"/>
        <v>25</v>
      </c>
      <c r="AD19" s="58">
        <f t="shared" si="0"/>
        <v>26</v>
      </c>
      <c r="AE19" s="58">
        <f t="shared" si="0"/>
        <v>27</v>
      </c>
      <c r="AF19" s="58">
        <f t="shared" si="0"/>
        <v>28</v>
      </c>
      <c r="AG19" s="58">
        <f t="shared" si="0"/>
        <v>29</v>
      </c>
      <c r="AH19" s="58">
        <f t="shared" si="0"/>
        <v>30</v>
      </c>
      <c r="AI19" s="58">
        <f t="shared" si="0"/>
        <v>31</v>
      </c>
      <c r="AJ19" s="58">
        <f t="shared" si="0"/>
        <v>32</v>
      </c>
      <c r="AK19" s="58">
        <f t="shared" si="0"/>
        <v>33</v>
      </c>
      <c r="AL19" s="58">
        <f>AK19+1</f>
        <v>34</v>
      </c>
      <c r="AM19" s="58">
        <f t="shared" si="0"/>
        <v>35</v>
      </c>
      <c r="AN19" s="58">
        <f t="shared" si="0"/>
        <v>36</v>
      </c>
      <c r="AO19" s="58">
        <f t="shared" si="0"/>
        <v>37</v>
      </c>
      <c r="AP19" s="58">
        <f t="shared" si="0"/>
        <v>38</v>
      </c>
      <c r="AQ19" s="58">
        <f t="shared" si="0"/>
        <v>39</v>
      </c>
      <c r="AR19" s="58">
        <f t="shared" si="0"/>
        <v>40</v>
      </c>
    </row>
    <row r="20" spans="4:44" x14ac:dyDescent="0.35">
      <c r="D20" s="58">
        <f t="array" ref="D20:D59">TRANSPOSE(E19:AR19)</f>
        <v>1</v>
      </c>
      <c r="E20" s="291">
        <f t="shared" ref="E20:U20" ca="1" si="1">IF(E$19&lt;$D20,0,IF(E$19=$D20,(OFFSET($D$8,0,OFFSET($D$19,$D20,0)))*$E$14/2,IF(AND(E$19&gt;$D20,(E$19-$D20+1)&lt;=$E$13),(OFFSET($D$8,0,OFFSET($D$19,$D20,0)))*$E$14,IF((E$19-$D20+1)=$E$13+1,(OFFSET($D$8,0,OFFSET($D$19,$D20,0)))*$E$14/2,IF(E$19&gt;($E$13+1),0,0)))))</f>
        <v>2.0766666666666666E-2</v>
      </c>
      <c r="F20" s="291">
        <f t="shared" ca="1" si="1"/>
        <v>4.1533333333333332E-2</v>
      </c>
      <c r="G20" s="291">
        <f t="shared" ca="1" si="1"/>
        <v>4.1533333333333332E-2</v>
      </c>
      <c r="H20" s="291">
        <f t="shared" ca="1" si="1"/>
        <v>4.1533333333333332E-2</v>
      </c>
      <c r="I20" s="291">
        <f t="shared" ca="1" si="1"/>
        <v>4.1533333333333332E-2</v>
      </c>
      <c r="J20" s="291">
        <f t="shared" ca="1" si="1"/>
        <v>4.1533333333333332E-2</v>
      </c>
      <c r="K20" s="291">
        <f t="shared" ca="1" si="1"/>
        <v>4.1533333333333332E-2</v>
      </c>
      <c r="L20" s="291">
        <f t="shared" ca="1" si="1"/>
        <v>4.1533333333333332E-2</v>
      </c>
      <c r="M20" s="291">
        <f t="shared" ca="1" si="1"/>
        <v>4.1533333333333332E-2</v>
      </c>
      <c r="N20" s="291">
        <f t="shared" ca="1" si="1"/>
        <v>4.1533333333333332E-2</v>
      </c>
      <c r="O20" s="291">
        <f t="shared" ca="1" si="1"/>
        <v>4.1533333333333332E-2</v>
      </c>
      <c r="P20" s="291">
        <f t="shared" ca="1" si="1"/>
        <v>4.1533333333333332E-2</v>
      </c>
      <c r="Q20" s="291">
        <f t="shared" ca="1" si="1"/>
        <v>4.1533333333333332E-2</v>
      </c>
      <c r="R20" s="291">
        <f t="shared" ca="1" si="1"/>
        <v>4.1533333333333332E-2</v>
      </c>
      <c r="S20" s="291">
        <f t="shared" ca="1" si="1"/>
        <v>4.1533333333333332E-2</v>
      </c>
      <c r="T20" s="291">
        <f t="shared" ca="1" si="1"/>
        <v>4.1533333333333332E-2</v>
      </c>
      <c r="U20" s="291">
        <f t="shared" ca="1" si="1"/>
        <v>4.1533333333333332E-2</v>
      </c>
      <c r="V20" s="291">
        <f t="shared" ref="V20:AR31" ca="1" si="2">IF(V$19&lt;$D20,0,IF(V$19=$D20,(OFFSET($D$8,0,OFFSET($D$19,$D20,0)))*$E$14/2,IF(AND(V$19&gt;$D20,(V$19-$D20+1)&lt;=$E$13),(OFFSET($D$8,0,OFFSET($D$19,$D20,0)))*$E$14,IF((V$19-$D20+1)=$E$13+1,(OFFSET($D$8,0,OFFSET($D$19,$D20,0)))*$E$14/2,IF(V$19&gt;($E$13+1),0,0)))))</f>
        <v>4.1533333333333332E-2</v>
      </c>
      <c r="W20" s="291">
        <f t="shared" ca="1" si="2"/>
        <v>4.1533333333333332E-2</v>
      </c>
      <c r="X20" s="291">
        <f t="shared" ca="1" si="2"/>
        <v>4.1533333333333332E-2</v>
      </c>
      <c r="Y20" s="291">
        <f t="shared" ca="1" si="2"/>
        <v>4.1533333333333332E-2</v>
      </c>
      <c r="Z20" s="291">
        <f t="shared" ca="1" si="2"/>
        <v>4.1533333333333332E-2</v>
      </c>
      <c r="AA20" s="291">
        <f t="shared" ca="1" si="2"/>
        <v>4.1533333333333332E-2</v>
      </c>
      <c r="AB20" s="291">
        <f t="shared" ca="1" si="2"/>
        <v>4.1533333333333332E-2</v>
      </c>
      <c r="AC20" s="291">
        <f t="shared" ca="1" si="2"/>
        <v>4.1533333333333332E-2</v>
      </c>
      <c r="AD20" s="291">
        <f t="shared" ca="1" si="2"/>
        <v>4.1533333333333332E-2</v>
      </c>
      <c r="AE20" s="291">
        <f t="shared" ca="1" si="2"/>
        <v>4.1533333333333332E-2</v>
      </c>
      <c r="AF20" s="291">
        <f t="shared" ca="1" si="2"/>
        <v>2.0766666666666666E-2</v>
      </c>
      <c r="AG20" s="291">
        <f t="shared" ca="1" si="2"/>
        <v>0</v>
      </c>
      <c r="AH20" s="291">
        <f t="shared" ca="1" si="2"/>
        <v>0</v>
      </c>
      <c r="AI20" s="291">
        <f t="shared" ca="1" si="2"/>
        <v>0</v>
      </c>
      <c r="AJ20" s="291">
        <f t="shared" ca="1" si="2"/>
        <v>0</v>
      </c>
      <c r="AK20" s="291">
        <f t="shared" ca="1" si="2"/>
        <v>0</v>
      </c>
      <c r="AL20" s="291">
        <f t="shared" ca="1" si="2"/>
        <v>0</v>
      </c>
      <c r="AM20" s="291">
        <f t="shared" ca="1" si="2"/>
        <v>0</v>
      </c>
      <c r="AN20" s="291">
        <f t="shared" ca="1" si="2"/>
        <v>0</v>
      </c>
      <c r="AO20" s="291">
        <f t="shared" ca="1" si="2"/>
        <v>0</v>
      </c>
      <c r="AP20" s="291">
        <f t="shared" ca="1" si="2"/>
        <v>0</v>
      </c>
      <c r="AQ20" s="291">
        <f t="shared" ca="1" si="2"/>
        <v>0</v>
      </c>
      <c r="AR20" s="291">
        <f t="shared" ca="1" si="2"/>
        <v>0</v>
      </c>
    </row>
    <row r="21" spans="4:44" x14ac:dyDescent="0.35">
      <c r="D21" s="58">
        <v>2</v>
      </c>
      <c r="E21" s="291">
        <f t="shared" ref="E21:T36" ca="1" si="3">IF(E$19&lt;$D21,0,IF(E$19=$D21,(OFFSET($D$8,0,OFFSET($D$19,$D21,0)))*$E$14/2,IF(AND(E$19&gt;$D21,(E$19-$D21+1)&lt;=$E$13),(OFFSET($D$8,0,OFFSET($D$19,$D21,0)))*$E$14,IF((E$19-$D21+1)=$E$13+1,(OFFSET($D$8,0,OFFSET($D$19,$D21,0)))*$E$14/2,IF(E$19&gt;($E$13+1),0,0)))))</f>
        <v>0</v>
      </c>
      <c r="F21" s="291">
        <f t="shared" ca="1" si="3"/>
        <v>0</v>
      </c>
      <c r="G21" s="291">
        <f t="shared" ca="1" si="3"/>
        <v>0</v>
      </c>
      <c r="H21" s="291">
        <f t="shared" ca="1" si="3"/>
        <v>0</v>
      </c>
      <c r="I21" s="291">
        <f t="shared" ca="1" si="3"/>
        <v>0</v>
      </c>
      <c r="J21" s="291">
        <f t="shared" ca="1" si="3"/>
        <v>0</v>
      </c>
      <c r="K21" s="291">
        <f t="shared" ca="1" si="3"/>
        <v>0</v>
      </c>
      <c r="L21" s="291">
        <f t="shared" ca="1" si="3"/>
        <v>0</v>
      </c>
      <c r="M21" s="291">
        <f t="shared" ca="1" si="3"/>
        <v>0</v>
      </c>
      <c r="N21" s="291">
        <f t="shared" ca="1" si="3"/>
        <v>0</v>
      </c>
      <c r="O21" s="291">
        <f t="shared" ca="1" si="3"/>
        <v>0</v>
      </c>
      <c r="P21" s="291">
        <f t="shared" ca="1" si="3"/>
        <v>0</v>
      </c>
      <c r="Q21" s="291">
        <f t="shared" ca="1" si="3"/>
        <v>0</v>
      </c>
      <c r="R21" s="291">
        <f t="shared" ca="1" si="3"/>
        <v>0</v>
      </c>
      <c r="S21" s="291">
        <f t="shared" ca="1" si="3"/>
        <v>0</v>
      </c>
      <c r="T21" s="291">
        <f t="shared" ca="1" si="3"/>
        <v>0</v>
      </c>
      <c r="U21" s="291">
        <f t="shared" ref="U21:U35" ca="1" si="4">IF(U$19&lt;$D21,0,IF(U$19=$D21,(OFFSET($D$8,0,OFFSET($D$19,$D21,0)))*$E$14/2,IF(AND(U$19&gt;$D21,(U$19-$D21+1)&lt;=$E$13),(OFFSET($D$8,0,OFFSET($D$19,$D21,0)))*$E$14,IF((U$19-$D21+1)=$E$13+1,(OFFSET($D$8,0,OFFSET($D$19,$D21,0)))*$E$14/2,IF(U$19&gt;($E$13+1),0,0)))))</f>
        <v>0</v>
      </c>
      <c r="V21" s="291">
        <f t="shared" ca="1" si="2"/>
        <v>0</v>
      </c>
      <c r="W21" s="291">
        <f t="shared" ca="1" si="2"/>
        <v>0</v>
      </c>
      <c r="X21" s="291">
        <f t="shared" ca="1" si="2"/>
        <v>0</v>
      </c>
      <c r="Y21" s="291">
        <f t="shared" ca="1" si="2"/>
        <v>0</v>
      </c>
      <c r="Z21" s="291">
        <f t="shared" ca="1" si="2"/>
        <v>0</v>
      </c>
      <c r="AA21" s="291">
        <f t="shared" ca="1" si="2"/>
        <v>0</v>
      </c>
      <c r="AB21" s="291">
        <f t="shared" ca="1" si="2"/>
        <v>0</v>
      </c>
      <c r="AC21" s="291">
        <f t="shared" ca="1" si="2"/>
        <v>0</v>
      </c>
      <c r="AD21" s="291">
        <f t="shared" ca="1" si="2"/>
        <v>0</v>
      </c>
      <c r="AE21" s="291">
        <f t="shared" ca="1" si="2"/>
        <v>0</v>
      </c>
      <c r="AF21" s="291">
        <f t="shared" ca="1" si="2"/>
        <v>0</v>
      </c>
      <c r="AG21" s="291">
        <f t="shared" ca="1" si="2"/>
        <v>0</v>
      </c>
      <c r="AH21" s="291">
        <f t="shared" ca="1" si="2"/>
        <v>0</v>
      </c>
      <c r="AI21" s="291">
        <f t="shared" ca="1" si="2"/>
        <v>0</v>
      </c>
      <c r="AJ21" s="291">
        <f t="shared" ca="1" si="2"/>
        <v>0</v>
      </c>
      <c r="AK21" s="291">
        <f t="shared" ca="1" si="2"/>
        <v>0</v>
      </c>
      <c r="AL21" s="291">
        <f t="shared" ca="1" si="2"/>
        <v>0</v>
      </c>
      <c r="AM21" s="291">
        <f t="shared" ca="1" si="2"/>
        <v>0</v>
      </c>
      <c r="AN21" s="291">
        <f t="shared" ca="1" si="2"/>
        <v>0</v>
      </c>
      <c r="AO21" s="291">
        <f t="shared" ca="1" si="2"/>
        <v>0</v>
      </c>
      <c r="AP21" s="291">
        <f t="shared" ca="1" si="2"/>
        <v>0</v>
      </c>
      <c r="AQ21" s="291">
        <f t="shared" ca="1" si="2"/>
        <v>0</v>
      </c>
      <c r="AR21" s="291">
        <f t="shared" ca="1" si="2"/>
        <v>0</v>
      </c>
    </row>
    <row r="22" spans="4:44" x14ac:dyDescent="0.35">
      <c r="D22" s="58">
        <v>3</v>
      </c>
      <c r="E22" s="291">
        <f t="shared" ca="1" si="3"/>
        <v>0</v>
      </c>
      <c r="F22" s="291">
        <f t="shared" ca="1" si="3"/>
        <v>0</v>
      </c>
      <c r="G22" s="291">
        <f t="shared" ca="1" si="3"/>
        <v>0</v>
      </c>
      <c r="H22" s="291">
        <f t="shared" ca="1" si="3"/>
        <v>0</v>
      </c>
      <c r="I22" s="291">
        <f t="shared" ca="1" si="3"/>
        <v>0</v>
      </c>
      <c r="J22" s="291">
        <f t="shared" ca="1" si="3"/>
        <v>0</v>
      </c>
      <c r="K22" s="291">
        <f t="shared" ca="1" si="3"/>
        <v>0</v>
      </c>
      <c r="L22" s="291">
        <f t="shared" ca="1" si="3"/>
        <v>0</v>
      </c>
      <c r="M22" s="291">
        <f t="shared" ca="1" si="3"/>
        <v>0</v>
      </c>
      <c r="N22" s="291">
        <f t="shared" ca="1" si="3"/>
        <v>0</v>
      </c>
      <c r="O22" s="291">
        <f t="shared" ca="1" si="3"/>
        <v>0</v>
      </c>
      <c r="P22" s="291">
        <f t="shared" ca="1" si="3"/>
        <v>0</v>
      </c>
      <c r="Q22" s="291">
        <f t="shared" ca="1" si="3"/>
        <v>0</v>
      </c>
      <c r="R22" s="291">
        <f t="shared" ca="1" si="3"/>
        <v>0</v>
      </c>
      <c r="S22" s="291">
        <f t="shared" ca="1" si="3"/>
        <v>0</v>
      </c>
      <c r="T22" s="291">
        <f t="shared" ca="1" si="3"/>
        <v>0</v>
      </c>
      <c r="U22" s="291">
        <f t="shared" ca="1" si="4"/>
        <v>0</v>
      </c>
      <c r="V22" s="291">
        <f t="shared" ca="1" si="2"/>
        <v>0</v>
      </c>
      <c r="W22" s="291">
        <f t="shared" ca="1" si="2"/>
        <v>0</v>
      </c>
      <c r="X22" s="291">
        <f t="shared" ca="1" si="2"/>
        <v>0</v>
      </c>
      <c r="Y22" s="291">
        <f t="shared" ca="1" si="2"/>
        <v>0</v>
      </c>
      <c r="Z22" s="291">
        <f t="shared" ca="1" si="2"/>
        <v>0</v>
      </c>
      <c r="AA22" s="291">
        <f t="shared" ca="1" si="2"/>
        <v>0</v>
      </c>
      <c r="AB22" s="291">
        <f t="shared" ca="1" si="2"/>
        <v>0</v>
      </c>
      <c r="AC22" s="291">
        <f t="shared" ca="1" si="2"/>
        <v>0</v>
      </c>
      <c r="AD22" s="291">
        <f t="shared" ca="1" si="2"/>
        <v>0</v>
      </c>
      <c r="AE22" s="291">
        <f t="shared" ca="1" si="2"/>
        <v>0</v>
      </c>
      <c r="AF22" s="291">
        <f t="shared" ca="1" si="2"/>
        <v>0</v>
      </c>
      <c r="AG22" s="291">
        <f t="shared" ca="1" si="2"/>
        <v>0</v>
      </c>
      <c r="AH22" s="291">
        <f t="shared" ca="1" si="2"/>
        <v>0</v>
      </c>
      <c r="AI22" s="291">
        <f t="shared" ca="1" si="2"/>
        <v>0</v>
      </c>
      <c r="AJ22" s="291">
        <f t="shared" ca="1" si="2"/>
        <v>0</v>
      </c>
      <c r="AK22" s="291">
        <f t="shared" ca="1" si="2"/>
        <v>0</v>
      </c>
      <c r="AL22" s="291">
        <f t="shared" ca="1" si="2"/>
        <v>0</v>
      </c>
      <c r="AM22" s="291">
        <f t="shared" ca="1" si="2"/>
        <v>0</v>
      </c>
      <c r="AN22" s="291">
        <f t="shared" ca="1" si="2"/>
        <v>0</v>
      </c>
      <c r="AO22" s="291">
        <f t="shared" ca="1" si="2"/>
        <v>0</v>
      </c>
      <c r="AP22" s="291">
        <f t="shared" ca="1" si="2"/>
        <v>0</v>
      </c>
      <c r="AQ22" s="291">
        <f t="shared" ca="1" si="2"/>
        <v>0</v>
      </c>
      <c r="AR22" s="291">
        <f t="shared" ca="1" si="2"/>
        <v>0</v>
      </c>
    </row>
    <row r="23" spans="4:44" x14ac:dyDescent="0.35">
      <c r="D23" s="58">
        <v>4</v>
      </c>
      <c r="E23" s="291">
        <f t="shared" ca="1" si="3"/>
        <v>0</v>
      </c>
      <c r="F23" s="291">
        <f t="shared" ca="1" si="3"/>
        <v>0</v>
      </c>
      <c r="G23" s="291">
        <f t="shared" ca="1" si="3"/>
        <v>0</v>
      </c>
      <c r="H23" s="291">
        <f t="shared" ca="1" si="3"/>
        <v>0</v>
      </c>
      <c r="I23" s="291">
        <f t="shared" ca="1" si="3"/>
        <v>0</v>
      </c>
      <c r="J23" s="291">
        <f t="shared" ca="1" si="3"/>
        <v>0</v>
      </c>
      <c r="K23" s="291">
        <f t="shared" ca="1" si="3"/>
        <v>0</v>
      </c>
      <c r="L23" s="291">
        <f t="shared" ca="1" si="3"/>
        <v>0</v>
      </c>
      <c r="M23" s="291">
        <f t="shared" ca="1" si="3"/>
        <v>0</v>
      </c>
      <c r="N23" s="291">
        <f t="shared" ca="1" si="3"/>
        <v>0</v>
      </c>
      <c r="O23" s="291">
        <f t="shared" ca="1" si="3"/>
        <v>0</v>
      </c>
      <c r="P23" s="291">
        <f t="shared" ca="1" si="3"/>
        <v>0</v>
      </c>
      <c r="Q23" s="291">
        <f t="shared" ca="1" si="3"/>
        <v>0</v>
      </c>
      <c r="R23" s="291">
        <f t="shared" ca="1" si="3"/>
        <v>0</v>
      </c>
      <c r="S23" s="291">
        <f t="shared" ca="1" si="3"/>
        <v>0</v>
      </c>
      <c r="T23" s="291">
        <f t="shared" ca="1" si="3"/>
        <v>0</v>
      </c>
      <c r="U23" s="291">
        <f t="shared" ca="1" si="4"/>
        <v>0</v>
      </c>
      <c r="V23" s="291">
        <f t="shared" ca="1" si="2"/>
        <v>0</v>
      </c>
      <c r="W23" s="291">
        <f t="shared" ca="1" si="2"/>
        <v>0</v>
      </c>
      <c r="X23" s="291">
        <f t="shared" ca="1" si="2"/>
        <v>0</v>
      </c>
      <c r="Y23" s="291">
        <f t="shared" ca="1" si="2"/>
        <v>0</v>
      </c>
      <c r="Z23" s="291">
        <f t="shared" ca="1" si="2"/>
        <v>0</v>
      </c>
      <c r="AA23" s="291">
        <f t="shared" ca="1" si="2"/>
        <v>0</v>
      </c>
      <c r="AB23" s="291">
        <f t="shared" ca="1" si="2"/>
        <v>0</v>
      </c>
      <c r="AC23" s="291">
        <f t="shared" ca="1" si="2"/>
        <v>0</v>
      </c>
      <c r="AD23" s="291">
        <f t="shared" ca="1" si="2"/>
        <v>0</v>
      </c>
      <c r="AE23" s="291">
        <f t="shared" ca="1" si="2"/>
        <v>0</v>
      </c>
      <c r="AF23" s="291">
        <f t="shared" ca="1" si="2"/>
        <v>0</v>
      </c>
      <c r="AG23" s="291">
        <f t="shared" ca="1" si="2"/>
        <v>0</v>
      </c>
      <c r="AH23" s="291">
        <f t="shared" ca="1" si="2"/>
        <v>0</v>
      </c>
      <c r="AI23" s="291">
        <f t="shared" ca="1" si="2"/>
        <v>0</v>
      </c>
      <c r="AJ23" s="291">
        <f t="shared" ca="1" si="2"/>
        <v>0</v>
      </c>
      <c r="AK23" s="291">
        <f t="shared" ca="1" si="2"/>
        <v>0</v>
      </c>
      <c r="AL23" s="291">
        <f t="shared" ca="1" si="2"/>
        <v>0</v>
      </c>
      <c r="AM23" s="291">
        <f t="shared" ca="1" si="2"/>
        <v>0</v>
      </c>
      <c r="AN23" s="291">
        <f t="shared" ca="1" si="2"/>
        <v>0</v>
      </c>
      <c r="AO23" s="291">
        <f t="shared" ca="1" si="2"/>
        <v>0</v>
      </c>
      <c r="AP23" s="291">
        <f t="shared" ca="1" si="2"/>
        <v>0</v>
      </c>
      <c r="AQ23" s="291">
        <f t="shared" ca="1" si="2"/>
        <v>0</v>
      </c>
      <c r="AR23" s="291">
        <f t="shared" ca="1" si="2"/>
        <v>0</v>
      </c>
    </row>
    <row r="24" spans="4:44" x14ac:dyDescent="0.35">
      <c r="D24" s="58">
        <v>5</v>
      </c>
      <c r="E24" s="291">
        <f t="shared" ca="1" si="3"/>
        <v>0</v>
      </c>
      <c r="F24" s="291">
        <f t="shared" ca="1" si="3"/>
        <v>0</v>
      </c>
      <c r="G24" s="291">
        <f t="shared" ca="1" si="3"/>
        <v>0</v>
      </c>
      <c r="H24" s="291">
        <f t="shared" ca="1" si="3"/>
        <v>0</v>
      </c>
      <c r="I24" s="291">
        <f t="shared" ca="1" si="3"/>
        <v>0</v>
      </c>
      <c r="J24" s="291">
        <f t="shared" ca="1" si="3"/>
        <v>0</v>
      </c>
      <c r="K24" s="291">
        <f t="shared" ca="1" si="3"/>
        <v>0</v>
      </c>
      <c r="L24" s="291">
        <f t="shared" ca="1" si="3"/>
        <v>0</v>
      </c>
      <c r="M24" s="291">
        <f t="shared" ca="1" si="3"/>
        <v>0</v>
      </c>
      <c r="N24" s="291">
        <f t="shared" ca="1" si="3"/>
        <v>0</v>
      </c>
      <c r="O24" s="291">
        <f t="shared" ca="1" si="3"/>
        <v>0</v>
      </c>
      <c r="P24" s="291">
        <f t="shared" ca="1" si="3"/>
        <v>0</v>
      </c>
      <c r="Q24" s="291">
        <f t="shared" ca="1" si="3"/>
        <v>0</v>
      </c>
      <c r="R24" s="291">
        <f t="shared" ca="1" si="3"/>
        <v>0</v>
      </c>
      <c r="S24" s="291">
        <f t="shared" ca="1" si="3"/>
        <v>0</v>
      </c>
      <c r="T24" s="291">
        <f t="shared" ca="1" si="3"/>
        <v>0</v>
      </c>
      <c r="U24" s="291">
        <f t="shared" ca="1" si="4"/>
        <v>0</v>
      </c>
      <c r="V24" s="291">
        <f t="shared" ca="1" si="2"/>
        <v>0</v>
      </c>
      <c r="W24" s="291">
        <f t="shared" ca="1" si="2"/>
        <v>0</v>
      </c>
      <c r="X24" s="291">
        <f t="shared" ca="1" si="2"/>
        <v>0</v>
      </c>
      <c r="Y24" s="291">
        <f t="shared" ca="1" si="2"/>
        <v>0</v>
      </c>
      <c r="Z24" s="291">
        <f t="shared" ca="1" si="2"/>
        <v>0</v>
      </c>
      <c r="AA24" s="291">
        <f t="shared" ca="1" si="2"/>
        <v>0</v>
      </c>
      <c r="AB24" s="291">
        <f t="shared" ca="1" si="2"/>
        <v>0</v>
      </c>
      <c r="AC24" s="291">
        <f t="shared" ca="1" si="2"/>
        <v>0</v>
      </c>
      <c r="AD24" s="291">
        <f t="shared" ca="1" si="2"/>
        <v>0</v>
      </c>
      <c r="AE24" s="291">
        <f t="shared" ca="1" si="2"/>
        <v>0</v>
      </c>
      <c r="AF24" s="291">
        <f t="shared" ca="1" si="2"/>
        <v>0</v>
      </c>
      <c r="AG24" s="291">
        <f t="shared" ca="1" si="2"/>
        <v>0</v>
      </c>
      <c r="AH24" s="291">
        <f t="shared" ca="1" si="2"/>
        <v>0</v>
      </c>
      <c r="AI24" s="291">
        <f t="shared" ca="1" si="2"/>
        <v>0</v>
      </c>
      <c r="AJ24" s="291">
        <f t="shared" ca="1" si="2"/>
        <v>0</v>
      </c>
      <c r="AK24" s="291">
        <f t="shared" ca="1" si="2"/>
        <v>0</v>
      </c>
      <c r="AL24" s="291">
        <f t="shared" ca="1" si="2"/>
        <v>0</v>
      </c>
      <c r="AM24" s="291">
        <f t="shared" ca="1" si="2"/>
        <v>0</v>
      </c>
      <c r="AN24" s="291">
        <f t="shared" ca="1" si="2"/>
        <v>0</v>
      </c>
      <c r="AO24" s="291">
        <f t="shared" ca="1" si="2"/>
        <v>0</v>
      </c>
      <c r="AP24" s="291">
        <f t="shared" ca="1" si="2"/>
        <v>0</v>
      </c>
      <c r="AQ24" s="291">
        <f t="shared" ca="1" si="2"/>
        <v>0</v>
      </c>
      <c r="AR24" s="291">
        <f t="shared" ca="1" si="2"/>
        <v>0</v>
      </c>
    </row>
    <row r="25" spans="4:44" x14ac:dyDescent="0.35">
      <c r="D25" s="58">
        <v>6</v>
      </c>
      <c r="E25" s="291">
        <f t="shared" ca="1" si="3"/>
        <v>0</v>
      </c>
      <c r="F25" s="291">
        <f t="shared" ca="1" si="3"/>
        <v>0</v>
      </c>
      <c r="G25" s="291">
        <f t="shared" ca="1" si="3"/>
        <v>0</v>
      </c>
      <c r="H25" s="291">
        <f t="shared" ca="1" si="3"/>
        <v>0</v>
      </c>
      <c r="I25" s="291">
        <f t="shared" ca="1" si="3"/>
        <v>0</v>
      </c>
      <c r="J25" s="291">
        <f t="shared" ca="1" si="3"/>
        <v>0</v>
      </c>
      <c r="K25" s="291">
        <f t="shared" ca="1" si="3"/>
        <v>0</v>
      </c>
      <c r="L25" s="291">
        <f t="shared" ca="1" si="3"/>
        <v>0</v>
      </c>
      <c r="M25" s="291">
        <f t="shared" ca="1" si="3"/>
        <v>0</v>
      </c>
      <c r="N25" s="291">
        <f t="shared" ca="1" si="3"/>
        <v>0</v>
      </c>
      <c r="O25" s="291">
        <f t="shared" ca="1" si="3"/>
        <v>0</v>
      </c>
      <c r="P25" s="291">
        <f t="shared" ca="1" si="3"/>
        <v>0</v>
      </c>
      <c r="Q25" s="291">
        <f t="shared" ca="1" si="3"/>
        <v>0</v>
      </c>
      <c r="R25" s="291">
        <f t="shared" ca="1" si="3"/>
        <v>0</v>
      </c>
      <c r="S25" s="291">
        <f t="shared" ca="1" si="3"/>
        <v>0</v>
      </c>
      <c r="T25" s="291">
        <f t="shared" ca="1" si="3"/>
        <v>0</v>
      </c>
      <c r="U25" s="291">
        <f t="shared" ca="1" si="4"/>
        <v>0</v>
      </c>
      <c r="V25" s="291">
        <f t="shared" ca="1" si="2"/>
        <v>0</v>
      </c>
      <c r="W25" s="291">
        <f t="shared" ca="1" si="2"/>
        <v>0</v>
      </c>
      <c r="X25" s="291">
        <f t="shared" ca="1" si="2"/>
        <v>0</v>
      </c>
      <c r="Y25" s="291">
        <f t="shared" ca="1" si="2"/>
        <v>0</v>
      </c>
      <c r="Z25" s="291">
        <f t="shared" ca="1" si="2"/>
        <v>0</v>
      </c>
      <c r="AA25" s="291">
        <f t="shared" ca="1" si="2"/>
        <v>0</v>
      </c>
      <c r="AB25" s="291">
        <f t="shared" ca="1" si="2"/>
        <v>0</v>
      </c>
      <c r="AC25" s="291">
        <f t="shared" ca="1" si="2"/>
        <v>0</v>
      </c>
      <c r="AD25" s="291">
        <f t="shared" ca="1" si="2"/>
        <v>0</v>
      </c>
      <c r="AE25" s="291">
        <f t="shared" ca="1" si="2"/>
        <v>0</v>
      </c>
      <c r="AF25" s="291">
        <f t="shared" ca="1" si="2"/>
        <v>0</v>
      </c>
      <c r="AG25" s="291">
        <f t="shared" ca="1" si="2"/>
        <v>0</v>
      </c>
      <c r="AH25" s="291">
        <f t="shared" ca="1" si="2"/>
        <v>0</v>
      </c>
      <c r="AI25" s="291">
        <f t="shared" ca="1" si="2"/>
        <v>0</v>
      </c>
      <c r="AJ25" s="291">
        <f t="shared" ca="1" si="2"/>
        <v>0</v>
      </c>
      <c r="AK25" s="291">
        <f t="shared" ca="1" si="2"/>
        <v>0</v>
      </c>
      <c r="AL25" s="291">
        <f t="shared" ca="1" si="2"/>
        <v>0</v>
      </c>
      <c r="AM25" s="291">
        <f t="shared" ca="1" si="2"/>
        <v>0</v>
      </c>
      <c r="AN25" s="291">
        <f t="shared" ca="1" si="2"/>
        <v>0</v>
      </c>
      <c r="AO25" s="291">
        <f t="shared" ca="1" si="2"/>
        <v>0</v>
      </c>
      <c r="AP25" s="291">
        <f t="shared" ca="1" si="2"/>
        <v>0</v>
      </c>
      <c r="AQ25" s="291">
        <f t="shared" ca="1" si="2"/>
        <v>0</v>
      </c>
      <c r="AR25" s="291">
        <f t="shared" ca="1" si="2"/>
        <v>0</v>
      </c>
    </row>
    <row r="26" spans="4:44" x14ac:dyDescent="0.35">
      <c r="D26" s="58">
        <v>7</v>
      </c>
      <c r="E26" s="291">
        <f t="shared" ca="1" si="3"/>
        <v>0</v>
      </c>
      <c r="F26" s="291">
        <f t="shared" ca="1" si="3"/>
        <v>0</v>
      </c>
      <c r="G26" s="291">
        <f t="shared" ca="1" si="3"/>
        <v>0</v>
      </c>
      <c r="H26" s="291">
        <f t="shared" ca="1" si="3"/>
        <v>0</v>
      </c>
      <c r="I26" s="291">
        <f t="shared" ca="1" si="3"/>
        <v>0</v>
      </c>
      <c r="J26" s="291">
        <f t="shared" ca="1" si="3"/>
        <v>0</v>
      </c>
      <c r="K26" s="291">
        <f t="shared" ca="1" si="3"/>
        <v>0</v>
      </c>
      <c r="L26" s="291">
        <f t="shared" ca="1" si="3"/>
        <v>0</v>
      </c>
      <c r="M26" s="291">
        <f t="shared" ca="1" si="3"/>
        <v>0</v>
      </c>
      <c r="N26" s="291">
        <f t="shared" ca="1" si="3"/>
        <v>0</v>
      </c>
      <c r="O26" s="291">
        <f t="shared" ca="1" si="3"/>
        <v>0</v>
      </c>
      <c r="P26" s="291">
        <f t="shared" ca="1" si="3"/>
        <v>0</v>
      </c>
      <c r="Q26" s="291">
        <f t="shared" ca="1" si="3"/>
        <v>0</v>
      </c>
      <c r="R26" s="291">
        <f t="shared" ca="1" si="3"/>
        <v>0</v>
      </c>
      <c r="S26" s="291">
        <f t="shared" ca="1" si="3"/>
        <v>0</v>
      </c>
      <c r="T26" s="291">
        <f t="shared" ca="1" si="3"/>
        <v>0</v>
      </c>
      <c r="U26" s="291">
        <f t="shared" ca="1" si="4"/>
        <v>0</v>
      </c>
      <c r="V26" s="291">
        <f t="shared" ca="1" si="2"/>
        <v>0</v>
      </c>
      <c r="W26" s="291">
        <f t="shared" ca="1" si="2"/>
        <v>0</v>
      </c>
      <c r="X26" s="291">
        <f t="shared" ca="1" si="2"/>
        <v>0</v>
      </c>
      <c r="Y26" s="291">
        <f t="shared" ca="1" si="2"/>
        <v>0</v>
      </c>
      <c r="Z26" s="291">
        <f t="shared" ca="1" si="2"/>
        <v>0</v>
      </c>
      <c r="AA26" s="291">
        <f t="shared" ca="1" si="2"/>
        <v>0</v>
      </c>
      <c r="AB26" s="291">
        <f t="shared" ca="1" si="2"/>
        <v>0</v>
      </c>
      <c r="AC26" s="291">
        <f t="shared" ca="1" si="2"/>
        <v>0</v>
      </c>
      <c r="AD26" s="291">
        <f t="shared" ca="1" si="2"/>
        <v>0</v>
      </c>
      <c r="AE26" s="291">
        <f t="shared" ca="1" si="2"/>
        <v>0</v>
      </c>
      <c r="AF26" s="291">
        <f t="shared" ca="1" si="2"/>
        <v>0</v>
      </c>
      <c r="AG26" s="291">
        <f t="shared" ca="1" si="2"/>
        <v>0</v>
      </c>
      <c r="AH26" s="291">
        <f t="shared" ca="1" si="2"/>
        <v>0</v>
      </c>
      <c r="AI26" s="291">
        <f t="shared" ca="1" si="2"/>
        <v>0</v>
      </c>
      <c r="AJ26" s="291">
        <f t="shared" ca="1" si="2"/>
        <v>0</v>
      </c>
      <c r="AK26" s="291">
        <f t="shared" ca="1" si="2"/>
        <v>0</v>
      </c>
      <c r="AL26" s="291">
        <f t="shared" ca="1" si="2"/>
        <v>0</v>
      </c>
      <c r="AM26" s="291">
        <f t="shared" ca="1" si="2"/>
        <v>0</v>
      </c>
      <c r="AN26" s="291">
        <f t="shared" ca="1" si="2"/>
        <v>0</v>
      </c>
      <c r="AO26" s="291">
        <f t="shared" ca="1" si="2"/>
        <v>0</v>
      </c>
      <c r="AP26" s="291">
        <f t="shared" ca="1" si="2"/>
        <v>0</v>
      </c>
      <c r="AQ26" s="291">
        <f t="shared" ca="1" si="2"/>
        <v>0</v>
      </c>
      <c r="AR26" s="291">
        <f t="shared" ca="1" si="2"/>
        <v>0</v>
      </c>
    </row>
    <row r="27" spans="4:44" x14ac:dyDescent="0.35">
      <c r="D27" s="58">
        <v>8</v>
      </c>
      <c r="E27" s="291">
        <f t="shared" ca="1" si="3"/>
        <v>0</v>
      </c>
      <c r="F27" s="291">
        <f t="shared" ca="1" si="3"/>
        <v>0</v>
      </c>
      <c r="G27" s="291">
        <f t="shared" ca="1" si="3"/>
        <v>0</v>
      </c>
      <c r="H27" s="291">
        <f t="shared" ca="1" si="3"/>
        <v>0</v>
      </c>
      <c r="I27" s="291">
        <f t="shared" ca="1" si="3"/>
        <v>0</v>
      </c>
      <c r="J27" s="291">
        <f t="shared" ca="1" si="3"/>
        <v>0</v>
      </c>
      <c r="K27" s="291">
        <f t="shared" ca="1" si="3"/>
        <v>0</v>
      </c>
      <c r="L27" s="291">
        <f t="shared" ca="1" si="3"/>
        <v>0</v>
      </c>
      <c r="M27" s="291">
        <f t="shared" ca="1" si="3"/>
        <v>0</v>
      </c>
      <c r="N27" s="291">
        <f t="shared" ca="1" si="3"/>
        <v>0</v>
      </c>
      <c r="O27" s="291">
        <f t="shared" ca="1" si="3"/>
        <v>0</v>
      </c>
      <c r="P27" s="291">
        <f t="shared" ca="1" si="3"/>
        <v>0</v>
      </c>
      <c r="Q27" s="291">
        <f t="shared" ca="1" si="3"/>
        <v>0</v>
      </c>
      <c r="R27" s="291">
        <f t="shared" ca="1" si="3"/>
        <v>0</v>
      </c>
      <c r="S27" s="291">
        <f t="shared" ca="1" si="3"/>
        <v>0</v>
      </c>
      <c r="T27" s="291">
        <f t="shared" ca="1" si="3"/>
        <v>0</v>
      </c>
      <c r="U27" s="291">
        <f t="shared" ca="1" si="4"/>
        <v>0</v>
      </c>
      <c r="V27" s="291">
        <f t="shared" ca="1" si="2"/>
        <v>0</v>
      </c>
      <c r="W27" s="291">
        <f t="shared" ca="1" si="2"/>
        <v>0</v>
      </c>
      <c r="X27" s="291">
        <f t="shared" ca="1" si="2"/>
        <v>0</v>
      </c>
      <c r="Y27" s="291">
        <f t="shared" ca="1" si="2"/>
        <v>0</v>
      </c>
      <c r="Z27" s="291">
        <f t="shared" ca="1" si="2"/>
        <v>0</v>
      </c>
      <c r="AA27" s="291">
        <f t="shared" ca="1" si="2"/>
        <v>0</v>
      </c>
      <c r="AB27" s="291">
        <f t="shared" ca="1" si="2"/>
        <v>0</v>
      </c>
      <c r="AC27" s="291">
        <f t="shared" ca="1" si="2"/>
        <v>0</v>
      </c>
      <c r="AD27" s="291">
        <f t="shared" ca="1" si="2"/>
        <v>0</v>
      </c>
      <c r="AE27" s="291">
        <f t="shared" ca="1" si="2"/>
        <v>0</v>
      </c>
      <c r="AF27" s="291">
        <f t="shared" ca="1" si="2"/>
        <v>0</v>
      </c>
      <c r="AG27" s="291">
        <f t="shared" ca="1" si="2"/>
        <v>0</v>
      </c>
      <c r="AH27" s="291">
        <f t="shared" ca="1" si="2"/>
        <v>0</v>
      </c>
      <c r="AI27" s="291">
        <f t="shared" ca="1" si="2"/>
        <v>0</v>
      </c>
      <c r="AJ27" s="291">
        <f t="shared" ca="1" si="2"/>
        <v>0</v>
      </c>
      <c r="AK27" s="291">
        <f t="shared" ca="1" si="2"/>
        <v>0</v>
      </c>
      <c r="AL27" s="291">
        <f t="shared" ca="1" si="2"/>
        <v>0</v>
      </c>
      <c r="AM27" s="291">
        <f t="shared" ca="1" si="2"/>
        <v>0</v>
      </c>
      <c r="AN27" s="291">
        <f t="shared" ca="1" si="2"/>
        <v>0</v>
      </c>
      <c r="AO27" s="291">
        <f t="shared" ca="1" si="2"/>
        <v>0</v>
      </c>
      <c r="AP27" s="291">
        <f t="shared" ca="1" si="2"/>
        <v>0</v>
      </c>
      <c r="AQ27" s="291">
        <f t="shared" ca="1" si="2"/>
        <v>0</v>
      </c>
      <c r="AR27" s="291">
        <f t="shared" ca="1" si="2"/>
        <v>0</v>
      </c>
    </row>
    <row r="28" spans="4:44" x14ac:dyDescent="0.35">
      <c r="D28" s="58">
        <v>9</v>
      </c>
      <c r="E28" s="291">
        <f t="shared" ca="1" si="3"/>
        <v>0</v>
      </c>
      <c r="F28" s="291">
        <f t="shared" ca="1" si="3"/>
        <v>0</v>
      </c>
      <c r="G28" s="291">
        <f t="shared" ca="1" si="3"/>
        <v>0</v>
      </c>
      <c r="H28" s="291">
        <f t="shared" ca="1" si="3"/>
        <v>0</v>
      </c>
      <c r="I28" s="291">
        <f t="shared" ca="1" si="3"/>
        <v>0</v>
      </c>
      <c r="J28" s="291">
        <f t="shared" ca="1" si="3"/>
        <v>0</v>
      </c>
      <c r="K28" s="291">
        <f t="shared" ca="1" si="3"/>
        <v>0</v>
      </c>
      <c r="L28" s="291">
        <f t="shared" ca="1" si="3"/>
        <v>0</v>
      </c>
      <c r="M28" s="291">
        <f t="shared" ca="1" si="3"/>
        <v>0</v>
      </c>
      <c r="N28" s="291">
        <f t="shared" ca="1" si="3"/>
        <v>0</v>
      </c>
      <c r="O28" s="291">
        <f t="shared" ca="1" si="3"/>
        <v>0</v>
      </c>
      <c r="P28" s="291">
        <f t="shared" ca="1" si="3"/>
        <v>0</v>
      </c>
      <c r="Q28" s="291">
        <f t="shared" ca="1" si="3"/>
        <v>0</v>
      </c>
      <c r="R28" s="291">
        <f t="shared" ca="1" si="3"/>
        <v>0</v>
      </c>
      <c r="S28" s="291">
        <f t="shared" ca="1" si="3"/>
        <v>0</v>
      </c>
      <c r="T28" s="291">
        <f t="shared" ca="1" si="3"/>
        <v>0</v>
      </c>
      <c r="U28" s="291">
        <f t="shared" ca="1" si="4"/>
        <v>0</v>
      </c>
      <c r="V28" s="291">
        <f t="shared" ca="1" si="2"/>
        <v>0</v>
      </c>
      <c r="W28" s="291">
        <f t="shared" ca="1" si="2"/>
        <v>0</v>
      </c>
      <c r="X28" s="291">
        <f t="shared" ca="1" si="2"/>
        <v>0</v>
      </c>
      <c r="Y28" s="291">
        <f t="shared" ca="1" si="2"/>
        <v>0</v>
      </c>
      <c r="Z28" s="291">
        <f t="shared" ca="1" si="2"/>
        <v>0</v>
      </c>
      <c r="AA28" s="291">
        <f t="shared" ca="1" si="2"/>
        <v>0</v>
      </c>
      <c r="AB28" s="291">
        <f t="shared" ca="1" si="2"/>
        <v>0</v>
      </c>
      <c r="AC28" s="291">
        <f t="shared" ca="1" si="2"/>
        <v>0</v>
      </c>
      <c r="AD28" s="291">
        <f t="shared" ca="1" si="2"/>
        <v>0</v>
      </c>
      <c r="AE28" s="291">
        <f t="shared" ca="1" si="2"/>
        <v>0</v>
      </c>
      <c r="AF28" s="291">
        <f t="shared" ca="1" si="2"/>
        <v>0</v>
      </c>
      <c r="AG28" s="291">
        <f t="shared" ca="1" si="2"/>
        <v>0</v>
      </c>
      <c r="AH28" s="291">
        <f t="shared" ca="1" si="2"/>
        <v>0</v>
      </c>
      <c r="AI28" s="291">
        <f t="shared" ca="1" si="2"/>
        <v>0</v>
      </c>
      <c r="AJ28" s="291">
        <f t="shared" ca="1" si="2"/>
        <v>0</v>
      </c>
      <c r="AK28" s="291">
        <f t="shared" ca="1" si="2"/>
        <v>0</v>
      </c>
      <c r="AL28" s="291">
        <f t="shared" ca="1" si="2"/>
        <v>0</v>
      </c>
      <c r="AM28" s="291">
        <f t="shared" ca="1" si="2"/>
        <v>0</v>
      </c>
      <c r="AN28" s="291">
        <f t="shared" ca="1" si="2"/>
        <v>0</v>
      </c>
      <c r="AO28" s="291">
        <f t="shared" ca="1" si="2"/>
        <v>0</v>
      </c>
      <c r="AP28" s="291">
        <f t="shared" ca="1" si="2"/>
        <v>0</v>
      </c>
      <c r="AQ28" s="291">
        <f t="shared" ca="1" si="2"/>
        <v>0</v>
      </c>
      <c r="AR28" s="291">
        <f t="shared" ca="1" si="2"/>
        <v>0</v>
      </c>
    </row>
    <row r="29" spans="4:44" x14ac:dyDescent="0.35">
      <c r="D29" s="58">
        <v>10</v>
      </c>
      <c r="E29" s="291">
        <f t="shared" ca="1" si="3"/>
        <v>0</v>
      </c>
      <c r="F29" s="291">
        <f t="shared" ca="1" si="3"/>
        <v>0</v>
      </c>
      <c r="G29" s="291">
        <f t="shared" ca="1" si="3"/>
        <v>0</v>
      </c>
      <c r="H29" s="291">
        <f t="shared" ca="1" si="3"/>
        <v>0</v>
      </c>
      <c r="I29" s="291">
        <f t="shared" ca="1" si="3"/>
        <v>0</v>
      </c>
      <c r="J29" s="291">
        <f t="shared" ca="1" si="3"/>
        <v>0</v>
      </c>
      <c r="K29" s="291">
        <f t="shared" ca="1" si="3"/>
        <v>0</v>
      </c>
      <c r="L29" s="291">
        <f t="shared" ca="1" si="3"/>
        <v>0</v>
      </c>
      <c r="M29" s="291">
        <f t="shared" ca="1" si="3"/>
        <v>0</v>
      </c>
      <c r="N29" s="291">
        <f t="shared" ca="1" si="3"/>
        <v>0</v>
      </c>
      <c r="O29" s="291">
        <f t="shared" ca="1" si="3"/>
        <v>0</v>
      </c>
      <c r="P29" s="291">
        <f t="shared" ca="1" si="3"/>
        <v>0</v>
      </c>
      <c r="Q29" s="291">
        <f t="shared" ca="1" si="3"/>
        <v>0</v>
      </c>
      <c r="R29" s="291">
        <f t="shared" ca="1" si="3"/>
        <v>0</v>
      </c>
      <c r="S29" s="291">
        <f t="shared" ca="1" si="3"/>
        <v>0</v>
      </c>
      <c r="T29" s="291">
        <f t="shared" ca="1" si="3"/>
        <v>0</v>
      </c>
      <c r="U29" s="291">
        <f t="shared" ca="1" si="4"/>
        <v>0</v>
      </c>
      <c r="V29" s="291">
        <f t="shared" ca="1" si="2"/>
        <v>0</v>
      </c>
      <c r="W29" s="291">
        <f t="shared" ca="1" si="2"/>
        <v>0</v>
      </c>
      <c r="X29" s="291">
        <f t="shared" ca="1" si="2"/>
        <v>0</v>
      </c>
      <c r="Y29" s="291">
        <f t="shared" ca="1" si="2"/>
        <v>0</v>
      </c>
      <c r="Z29" s="291">
        <f t="shared" ca="1" si="2"/>
        <v>0</v>
      </c>
      <c r="AA29" s="291">
        <f t="shared" ca="1" si="2"/>
        <v>0</v>
      </c>
      <c r="AB29" s="291">
        <f t="shared" ca="1" si="2"/>
        <v>0</v>
      </c>
      <c r="AC29" s="291">
        <f t="shared" ca="1" si="2"/>
        <v>0</v>
      </c>
      <c r="AD29" s="291">
        <f t="shared" ca="1" si="2"/>
        <v>0</v>
      </c>
      <c r="AE29" s="291">
        <f t="shared" ca="1" si="2"/>
        <v>0</v>
      </c>
      <c r="AF29" s="291">
        <f t="shared" ca="1" si="2"/>
        <v>0</v>
      </c>
      <c r="AG29" s="291">
        <f t="shared" ca="1" si="2"/>
        <v>0</v>
      </c>
      <c r="AH29" s="291">
        <f t="shared" ca="1" si="2"/>
        <v>0</v>
      </c>
      <c r="AI29" s="291">
        <f t="shared" ca="1" si="2"/>
        <v>0</v>
      </c>
      <c r="AJ29" s="291">
        <f t="shared" ca="1" si="2"/>
        <v>0</v>
      </c>
      <c r="AK29" s="291">
        <f t="shared" ca="1" si="2"/>
        <v>0</v>
      </c>
      <c r="AL29" s="291">
        <f t="shared" ca="1" si="2"/>
        <v>0</v>
      </c>
      <c r="AM29" s="291">
        <f t="shared" ca="1" si="2"/>
        <v>0</v>
      </c>
      <c r="AN29" s="291">
        <f t="shared" ca="1" si="2"/>
        <v>0</v>
      </c>
      <c r="AO29" s="291">
        <f t="shared" ca="1" si="2"/>
        <v>0</v>
      </c>
      <c r="AP29" s="291">
        <f t="shared" ca="1" si="2"/>
        <v>0</v>
      </c>
      <c r="AQ29" s="291">
        <f t="shared" ca="1" si="2"/>
        <v>0</v>
      </c>
      <c r="AR29" s="291">
        <f t="shared" ca="1" si="2"/>
        <v>0</v>
      </c>
    </row>
    <row r="30" spans="4:44" x14ac:dyDescent="0.35">
      <c r="D30" s="58">
        <v>11</v>
      </c>
      <c r="E30" s="291">
        <f t="shared" ca="1" si="3"/>
        <v>0</v>
      </c>
      <c r="F30" s="291">
        <f t="shared" ca="1" si="3"/>
        <v>0</v>
      </c>
      <c r="G30" s="291">
        <f t="shared" ca="1" si="3"/>
        <v>0</v>
      </c>
      <c r="H30" s="291">
        <f t="shared" ca="1" si="3"/>
        <v>0</v>
      </c>
      <c r="I30" s="291">
        <f t="shared" ca="1" si="3"/>
        <v>0</v>
      </c>
      <c r="J30" s="291">
        <f t="shared" ca="1" si="3"/>
        <v>0</v>
      </c>
      <c r="K30" s="291">
        <f t="shared" ca="1" si="3"/>
        <v>0</v>
      </c>
      <c r="L30" s="291">
        <f t="shared" ca="1" si="3"/>
        <v>0</v>
      </c>
      <c r="M30" s="291">
        <f t="shared" ca="1" si="3"/>
        <v>0</v>
      </c>
      <c r="N30" s="291">
        <f t="shared" ca="1" si="3"/>
        <v>0</v>
      </c>
      <c r="O30" s="291">
        <f t="shared" ca="1" si="3"/>
        <v>0</v>
      </c>
      <c r="P30" s="291">
        <f t="shared" ca="1" si="3"/>
        <v>0</v>
      </c>
      <c r="Q30" s="291">
        <f t="shared" ca="1" si="3"/>
        <v>0</v>
      </c>
      <c r="R30" s="291">
        <f t="shared" ca="1" si="3"/>
        <v>0</v>
      </c>
      <c r="S30" s="291">
        <f t="shared" ca="1" si="3"/>
        <v>0</v>
      </c>
      <c r="T30" s="291">
        <f t="shared" ca="1" si="3"/>
        <v>0</v>
      </c>
      <c r="U30" s="291">
        <f t="shared" ca="1" si="4"/>
        <v>0</v>
      </c>
      <c r="V30" s="291">
        <f t="shared" ca="1" si="2"/>
        <v>0</v>
      </c>
      <c r="W30" s="291">
        <f t="shared" ca="1" si="2"/>
        <v>0</v>
      </c>
      <c r="X30" s="291">
        <f t="shared" ca="1" si="2"/>
        <v>0</v>
      </c>
      <c r="Y30" s="291">
        <f t="shared" ca="1" si="2"/>
        <v>0</v>
      </c>
      <c r="Z30" s="291">
        <f t="shared" ca="1" si="2"/>
        <v>0</v>
      </c>
      <c r="AA30" s="291">
        <f t="shared" ca="1" si="2"/>
        <v>0</v>
      </c>
      <c r="AB30" s="291">
        <f t="shared" ca="1" si="2"/>
        <v>0</v>
      </c>
      <c r="AC30" s="291">
        <f t="shared" ca="1" si="2"/>
        <v>0</v>
      </c>
      <c r="AD30" s="291">
        <f t="shared" ca="1" si="2"/>
        <v>0</v>
      </c>
      <c r="AE30" s="291">
        <f t="shared" ca="1" si="2"/>
        <v>0</v>
      </c>
      <c r="AF30" s="291">
        <f t="shared" ca="1" si="2"/>
        <v>0</v>
      </c>
      <c r="AG30" s="291">
        <f t="shared" ca="1" si="2"/>
        <v>0</v>
      </c>
      <c r="AH30" s="291">
        <f t="shared" ca="1" si="2"/>
        <v>0</v>
      </c>
      <c r="AI30" s="291">
        <f t="shared" ca="1" si="2"/>
        <v>0</v>
      </c>
      <c r="AJ30" s="291">
        <f t="shared" ca="1" si="2"/>
        <v>0</v>
      </c>
      <c r="AK30" s="291">
        <f t="shared" ca="1" si="2"/>
        <v>0</v>
      </c>
      <c r="AL30" s="291">
        <f t="shared" ca="1" si="2"/>
        <v>0</v>
      </c>
      <c r="AM30" s="291">
        <f t="shared" ca="1" si="2"/>
        <v>0</v>
      </c>
      <c r="AN30" s="291">
        <f t="shared" ca="1" si="2"/>
        <v>0</v>
      </c>
      <c r="AO30" s="291">
        <f t="shared" ca="1" si="2"/>
        <v>0</v>
      </c>
      <c r="AP30" s="291">
        <f t="shared" ca="1" si="2"/>
        <v>0</v>
      </c>
      <c r="AQ30" s="291">
        <f t="shared" ca="1" si="2"/>
        <v>0</v>
      </c>
      <c r="AR30" s="291">
        <f t="shared" ca="1" si="2"/>
        <v>0</v>
      </c>
    </row>
    <row r="31" spans="4:44" x14ac:dyDescent="0.35">
      <c r="D31" s="58">
        <v>12</v>
      </c>
      <c r="E31" s="291">
        <f t="shared" ca="1" si="3"/>
        <v>0</v>
      </c>
      <c r="F31" s="291">
        <f t="shared" ca="1" si="3"/>
        <v>0</v>
      </c>
      <c r="G31" s="291">
        <f t="shared" ca="1" si="3"/>
        <v>0</v>
      </c>
      <c r="H31" s="291">
        <f t="shared" ca="1" si="3"/>
        <v>0</v>
      </c>
      <c r="I31" s="291">
        <f t="shared" ca="1" si="3"/>
        <v>0</v>
      </c>
      <c r="J31" s="291">
        <f t="shared" ca="1" si="3"/>
        <v>0</v>
      </c>
      <c r="K31" s="291">
        <f t="shared" ca="1" si="3"/>
        <v>0</v>
      </c>
      <c r="L31" s="291">
        <f t="shared" ca="1" si="3"/>
        <v>0</v>
      </c>
      <c r="M31" s="291">
        <f t="shared" ca="1" si="3"/>
        <v>0</v>
      </c>
      <c r="N31" s="291">
        <f t="shared" ca="1" si="3"/>
        <v>0</v>
      </c>
      <c r="O31" s="291">
        <f t="shared" ca="1" si="3"/>
        <v>0</v>
      </c>
      <c r="P31" s="291">
        <f t="shared" ca="1" si="3"/>
        <v>0</v>
      </c>
      <c r="Q31" s="291">
        <f t="shared" ca="1" si="3"/>
        <v>0</v>
      </c>
      <c r="R31" s="291">
        <f t="shared" ca="1" si="3"/>
        <v>0</v>
      </c>
      <c r="S31" s="291">
        <f t="shared" ca="1" si="3"/>
        <v>0</v>
      </c>
      <c r="T31" s="291">
        <f t="shared" ca="1" si="3"/>
        <v>0</v>
      </c>
      <c r="U31" s="291">
        <f t="shared" ca="1" si="4"/>
        <v>0</v>
      </c>
      <c r="V31" s="291">
        <f t="shared" ca="1" si="2"/>
        <v>0</v>
      </c>
      <c r="W31" s="291">
        <f t="shared" ca="1" si="2"/>
        <v>0</v>
      </c>
      <c r="X31" s="291">
        <f t="shared" ref="X31:AR31" ca="1" si="5">IF(X$19&lt;$D31,0,IF(X$19=$D31,(OFFSET($D$8,0,OFFSET($D$19,$D31,0)))*$E$14/2,IF(AND(X$19&gt;$D31,(X$19-$D31+1)&lt;=$E$13),(OFFSET($D$8,0,OFFSET($D$19,$D31,0)))*$E$14,IF((X$19-$D31+1)=$E$13+1,(OFFSET($D$8,0,OFFSET($D$19,$D31,0)))*$E$14/2,IF(X$19&gt;($E$13+1),0,0)))))</f>
        <v>0</v>
      </c>
      <c r="Y31" s="291">
        <f t="shared" ca="1" si="5"/>
        <v>0</v>
      </c>
      <c r="Z31" s="291">
        <f t="shared" ca="1" si="5"/>
        <v>0</v>
      </c>
      <c r="AA31" s="291">
        <f t="shared" ca="1" si="5"/>
        <v>0</v>
      </c>
      <c r="AB31" s="291">
        <f t="shared" ca="1" si="5"/>
        <v>0</v>
      </c>
      <c r="AC31" s="291">
        <f t="shared" ca="1" si="5"/>
        <v>0</v>
      </c>
      <c r="AD31" s="291">
        <f t="shared" ca="1" si="5"/>
        <v>0</v>
      </c>
      <c r="AE31" s="291">
        <f t="shared" ca="1" si="5"/>
        <v>0</v>
      </c>
      <c r="AF31" s="291">
        <f t="shared" ca="1" si="5"/>
        <v>0</v>
      </c>
      <c r="AG31" s="291">
        <f t="shared" ca="1" si="5"/>
        <v>0</v>
      </c>
      <c r="AH31" s="291">
        <f t="shared" ca="1" si="5"/>
        <v>0</v>
      </c>
      <c r="AI31" s="291">
        <f t="shared" ca="1" si="5"/>
        <v>0</v>
      </c>
      <c r="AJ31" s="291">
        <f t="shared" ca="1" si="5"/>
        <v>0</v>
      </c>
      <c r="AK31" s="291">
        <f t="shared" ca="1" si="5"/>
        <v>0</v>
      </c>
      <c r="AL31" s="291">
        <f t="shared" ca="1" si="5"/>
        <v>0</v>
      </c>
      <c r="AM31" s="291">
        <f t="shared" ca="1" si="5"/>
        <v>0</v>
      </c>
      <c r="AN31" s="291">
        <f t="shared" ca="1" si="5"/>
        <v>0</v>
      </c>
      <c r="AO31" s="291">
        <f t="shared" ca="1" si="5"/>
        <v>0</v>
      </c>
      <c r="AP31" s="291">
        <f t="shared" ca="1" si="5"/>
        <v>0</v>
      </c>
      <c r="AQ31" s="291">
        <f t="shared" ca="1" si="5"/>
        <v>0</v>
      </c>
      <c r="AR31" s="291">
        <f t="shared" ca="1" si="5"/>
        <v>0</v>
      </c>
    </row>
    <row r="32" spans="4:44" x14ac:dyDescent="0.35">
      <c r="D32" s="58">
        <v>13</v>
      </c>
      <c r="E32" s="291">
        <f t="shared" ca="1" si="3"/>
        <v>0</v>
      </c>
      <c r="F32" s="291">
        <f t="shared" ca="1" si="3"/>
        <v>0</v>
      </c>
      <c r="G32" s="291">
        <f t="shared" ca="1" si="3"/>
        <v>0</v>
      </c>
      <c r="H32" s="291">
        <f t="shared" ca="1" si="3"/>
        <v>0</v>
      </c>
      <c r="I32" s="291">
        <f t="shared" ca="1" si="3"/>
        <v>0</v>
      </c>
      <c r="J32" s="291">
        <f t="shared" ca="1" si="3"/>
        <v>0</v>
      </c>
      <c r="K32" s="291">
        <f t="shared" ca="1" si="3"/>
        <v>0</v>
      </c>
      <c r="L32" s="291">
        <f t="shared" ca="1" si="3"/>
        <v>0</v>
      </c>
      <c r="M32" s="291">
        <f t="shared" ca="1" si="3"/>
        <v>0</v>
      </c>
      <c r="N32" s="291">
        <f t="shared" ca="1" si="3"/>
        <v>0</v>
      </c>
      <c r="O32" s="291">
        <f t="shared" ca="1" si="3"/>
        <v>0</v>
      </c>
      <c r="P32" s="291">
        <f t="shared" ca="1" si="3"/>
        <v>0</v>
      </c>
      <c r="Q32" s="291">
        <f t="shared" ca="1" si="3"/>
        <v>0</v>
      </c>
      <c r="R32" s="291">
        <f t="shared" ca="1" si="3"/>
        <v>0</v>
      </c>
      <c r="S32" s="291">
        <f t="shared" ca="1" si="3"/>
        <v>0</v>
      </c>
      <c r="T32" s="291">
        <f t="shared" ca="1" si="3"/>
        <v>0</v>
      </c>
      <c r="U32" s="291">
        <f t="shared" ca="1" si="4"/>
        <v>0</v>
      </c>
      <c r="V32" s="291">
        <f t="shared" ref="V32:AR47" ca="1" si="6">IF(V$19&lt;$D32,0,IF(V$19=$D32,(OFFSET($D$8,0,OFFSET($D$19,$D32,0)))*$E$14/2,IF(AND(V$19&gt;$D32,(V$19-$D32+1)&lt;=$E$13),(OFFSET($D$8,0,OFFSET($D$19,$D32,0)))*$E$14,IF((V$19-$D32+1)=$E$13+1,(OFFSET($D$8,0,OFFSET($D$19,$D32,0)))*$E$14/2,IF(V$19&gt;($E$13+1),0,0)))))</f>
        <v>0</v>
      </c>
      <c r="W32" s="291">
        <f t="shared" ca="1" si="6"/>
        <v>0</v>
      </c>
      <c r="X32" s="291">
        <f t="shared" ca="1" si="6"/>
        <v>0</v>
      </c>
      <c r="Y32" s="291">
        <f t="shared" ca="1" si="6"/>
        <v>0</v>
      </c>
      <c r="Z32" s="291">
        <f t="shared" ca="1" si="6"/>
        <v>0</v>
      </c>
      <c r="AA32" s="291">
        <f t="shared" ca="1" si="6"/>
        <v>0</v>
      </c>
      <c r="AB32" s="291">
        <f t="shared" ca="1" si="6"/>
        <v>0</v>
      </c>
      <c r="AC32" s="291">
        <f t="shared" ca="1" si="6"/>
        <v>0</v>
      </c>
      <c r="AD32" s="291">
        <f t="shared" ca="1" si="6"/>
        <v>0</v>
      </c>
      <c r="AE32" s="291">
        <f t="shared" ca="1" si="6"/>
        <v>0</v>
      </c>
      <c r="AF32" s="291">
        <f t="shared" ca="1" si="6"/>
        <v>0</v>
      </c>
      <c r="AG32" s="291">
        <f t="shared" ca="1" si="6"/>
        <v>0</v>
      </c>
      <c r="AH32" s="291">
        <f t="shared" ca="1" si="6"/>
        <v>0</v>
      </c>
      <c r="AI32" s="291">
        <f t="shared" ca="1" si="6"/>
        <v>0</v>
      </c>
      <c r="AJ32" s="291">
        <f t="shared" ca="1" si="6"/>
        <v>0</v>
      </c>
      <c r="AK32" s="291">
        <f t="shared" ca="1" si="6"/>
        <v>0</v>
      </c>
      <c r="AL32" s="291">
        <f t="shared" ca="1" si="6"/>
        <v>0</v>
      </c>
      <c r="AM32" s="291">
        <f t="shared" ca="1" si="6"/>
        <v>0</v>
      </c>
      <c r="AN32" s="291">
        <f t="shared" ca="1" si="6"/>
        <v>0</v>
      </c>
      <c r="AO32" s="291">
        <f t="shared" ca="1" si="6"/>
        <v>0</v>
      </c>
      <c r="AP32" s="291">
        <f t="shared" ca="1" si="6"/>
        <v>0</v>
      </c>
      <c r="AQ32" s="291">
        <f t="shared" ca="1" si="6"/>
        <v>0</v>
      </c>
      <c r="AR32" s="291">
        <f t="shared" ca="1" si="6"/>
        <v>0</v>
      </c>
    </row>
    <row r="33" spans="4:44" x14ac:dyDescent="0.35">
      <c r="D33" s="58">
        <v>14</v>
      </c>
      <c r="E33" s="291">
        <f t="shared" ca="1" si="3"/>
        <v>0</v>
      </c>
      <c r="F33" s="291">
        <f t="shared" ca="1" si="3"/>
        <v>0</v>
      </c>
      <c r="G33" s="291">
        <f t="shared" ca="1" si="3"/>
        <v>0</v>
      </c>
      <c r="H33" s="291">
        <f t="shared" ca="1" si="3"/>
        <v>0</v>
      </c>
      <c r="I33" s="291">
        <f t="shared" ca="1" si="3"/>
        <v>0</v>
      </c>
      <c r="J33" s="291">
        <f t="shared" ca="1" si="3"/>
        <v>0</v>
      </c>
      <c r="K33" s="291">
        <f t="shared" ca="1" si="3"/>
        <v>0</v>
      </c>
      <c r="L33" s="291">
        <f t="shared" ca="1" si="3"/>
        <v>0</v>
      </c>
      <c r="M33" s="291">
        <f t="shared" ca="1" si="3"/>
        <v>0</v>
      </c>
      <c r="N33" s="291">
        <f t="shared" ca="1" si="3"/>
        <v>0</v>
      </c>
      <c r="O33" s="291">
        <f t="shared" ca="1" si="3"/>
        <v>0</v>
      </c>
      <c r="P33" s="291">
        <f t="shared" ca="1" si="3"/>
        <v>0</v>
      </c>
      <c r="Q33" s="291">
        <f t="shared" ca="1" si="3"/>
        <v>0</v>
      </c>
      <c r="R33" s="291">
        <f t="shared" ca="1" si="3"/>
        <v>0</v>
      </c>
      <c r="S33" s="291">
        <f t="shared" ca="1" si="3"/>
        <v>0</v>
      </c>
      <c r="T33" s="291">
        <f t="shared" ca="1" si="3"/>
        <v>0</v>
      </c>
      <c r="U33" s="291">
        <f t="shared" ca="1" si="4"/>
        <v>0</v>
      </c>
      <c r="V33" s="291">
        <f t="shared" ca="1" si="6"/>
        <v>0</v>
      </c>
      <c r="W33" s="291">
        <f t="shared" ca="1" si="6"/>
        <v>0</v>
      </c>
      <c r="X33" s="291">
        <f t="shared" ca="1" si="6"/>
        <v>0</v>
      </c>
      <c r="Y33" s="291">
        <f t="shared" ca="1" si="6"/>
        <v>0</v>
      </c>
      <c r="Z33" s="291">
        <f t="shared" ca="1" si="6"/>
        <v>0</v>
      </c>
      <c r="AA33" s="291">
        <f t="shared" ca="1" si="6"/>
        <v>0</v>
      </c>
      <c r="AB33" s="291">
        <f t="shared" ca="1" si="6"/>
        <v>0</v>
      </c>
      <c r="AC33" s="291">
        <f t="shared" ca="1" si="6"/>
        <v>0</v>
      </c>
      <c r="AD33" s="291">
        <f t="shared" ca="1" si="6"/>
        <v>0</v>
      </c>
      <c r="AE33" s="291">
        <f t="shared" ca="1" si="6"/>
        <v>0</v>
      </c>
      <c r="AF33" s="291">
        <f t="shared" ca="1" si="6"/>
        <v>0</v>
      </c>
      <c r="AG33" s="291">
        <f t="shared" ca="1" si="6"/>
        <v>0</v>
      </c>
      <c r="AH33" s="291">
        <f t="shared" ca="1" si="6"/>
        <v>0</v>
      </c>
      <c r="AI33" s="291">
        <f t="shared" ca="1" si="6"/>
        <v>0</v>
      </c>
      <c r="AJ33" s="291">
        <f t="shared" ca="1" si="6"/>
        <v>0</v>
      </c>
      <c r="AK33" s="291">
        <f t="shared" ca="1" si="6"/>
        <v>0</v>
      </c>
      <c r="AL33" s="291">
        <f t="shared" ca="1" si="6"/>
        <v>0</v>
      </c>
      <c r="AM33" s="291">
        <f t="shared" ca="1" si="6"/>
        <v>0</v>
      </c>
      <c r="AN33" s="291">
        <f t="shared" ca="1" si="6"/>
        <v>0</v>
      </c>
      <c r="AO33" s="291">
        <f t="shared" ca="1" si="6"/>
        <v>0</v>
      </c>
      <c r="AP33" s="291">
        <f t="shared" ca="1" si="6"/>
        <v>0</v>
      </c>
      <c r="AQ33" s="291">
        <f t="shared" ca="1" si="6"/>
        <v>0</v>
      </c>
      <c r="AR33" s="291">
        <f t="shared" ca="1" si="6"/>
        <v>0</v>
      </c>
    </row>
    <row r="34" spans="4:44" x14ac:dyDescent="0.35">
      <c r="D34" s="58">
        <v>15</v>
      </c>
      <c r="E34" s="291">
        <f t="shared" ca="1" si="3"/>
        <v>0</v>
      </c>
      <c r="F34" s="291">
        <f t="shared" ca="1" si="3"/>
        <v>0</v>
      </c>
      <c r="G34" s="291">
        <f t="shared" ca="1" si="3"/>
        <v>0</v>
      </c>
      <c r="H34" s="291">
        <f t="shared" ca="1" si="3"/>
        <v>0</v>
      </c>
      <c r="I34" s="291">
        <f t="shared" ca="1" si="3"/>
        <v>0</v>
      </c>
      <c r="J34" s="291">
        <f t="shared" ca="1" si="3"/>
        <v>0</v>
      </c>
      <c r="K34" s="291">
        <f t="shared" ca="1" si="3"/>
        <v>0</v>
      </c>
      <c r="L34" s="291">
        <f t="shared" ca="1" si="3"/>
        <v>0</v>
      </c>
      <c r="M34" s="291">
        <f t="shared" ca="1" si="3"/>
        <v>0</v>
      </c>
      <c r="N34" s="291">
        <f t="shared" ca="1" si="3"/>
        <v>0</v>
      </c>
      <c r="O34" s="291">
        <f t="shared" ca="1" si="3"/>
        <v>0</v>
      </c>
      <c r="P34" s="291">
        <f t="shared" ca="1" si="3"/>
        <v>0</v>
      </c>
      <c r="Q34" s="291">
        <f t="shared" ca="1" si="3"/>
        <v>0</v>
      </c>
      <c r="R34" s="291">
        <f t="shared" ca="1" si="3"/>
        <v>0</v>
      </c>
      <c r="S34" s="291">
        <f t="shared" ca="1" si="3"/>
        <v>0</v>
      </c>
      <c r="T34" s="291">
        <f t="shared" ca="1" si="3"/>
        <v>0</v>
      </c>
      <c r="U34" s="291">
        <f t="shared" ca="1" si="4"/>
        <v>0</v>
      </c>
      <c r="V34" s="291">
        <f t="shared" ca="1" si="6"/>
        <v>0</v>
      </c>
      <c r="W34" s="291">
        <f t="shared" ca="1" si="6"/>
        <v>0</v>
      </c>
      <c r="X34" s="291">
        <f t="shared" ca="1" si="6"/>
        <v>0</v>
      </c>
      <c r="Y34" s="291">
        <f t="shared" ca="1" si="6"/>
        <v>0</v>
      </c>
      <c r="Z34" s="291">
        <f t="shared" ca="1" si="6"/>
        <v>0</v>
      </c>
      <c r="AA34" s="291">
        <f t="shared" ca="1" si="6"/>
        <v>0</v>
      </c>
      <c r="AB34" s="291">
        <f t="shared" ca="1" si="6"/>
        <v>0</v>
      </c>
      <c r="AC34" s="291">
        <f t="shared" ca="1" si="6"/>
        <v>0</v>
      </c>
      <c r="AD34" s="291">
        <f t="shared" ca="1" si="6"/>
        <v>0</v>
      </c>
      <c r="AE34" s="291">
        <f t="shared" ca="1" si="6"/>
        <v>0</v>
      </c>
      <c r="AF34" s="291">
        <f t="shared" ca="1" si="6"/>
        <v>0</v>
      </c>
      <c r="AG34" s="291">
        <f t="shared" ca="1" si="6"/>
        <v>0</v>
      </c>
      <c r="AH34" s="291">
        <f t="shared" ca="1" si="6"/>
        <v>0</v>
      </c>
      <c r="AI34" s="291">
        <f t="shared" ca="1" si="6"/>
        <v>0</v>
      </c>
      <c r="AJ34" s="291">
        <f t="shared" ca="1" si="6"/>
        <v>0</v>
      </c>
      <c r="AK34" s="291">
        <f t="shared" ca="1" si="6"/>
        <v>0</v>
      </c>
      <c r="AL34" s="291">
        <f t="shared" ca="1" si="6"/>
        <v>0</v>
      </c>
      <c r="AM34" s="291">
        <f t="shared" ca="1" si="6"/>
        <v>0</v>
      </c>
      <c r="AN34" s="291">
        <f t="shared" ca="1" si="6"/>
        <v>0</v>
      </c>
      <c r="AO34" s="291">
        <f t="shared" ca="1" si="6"/>
        <v>0</v>
      </c>
      <c r="AP34" s="291">
        <f t="shared" ca="1" si="6"/>
        <v>0</v>
      </c>
      <c r="AQ34" s="291">
        <f t="shared" ca="1" si="6"/>
        <v>0</v>
      </c>
      <c r="AR34" s="291">
        <f t="shared" ca="1" si="6"/>
        <v>0</v>
      </c>
    </row>
    <row r="35" spans="4:44" x14ac:dyDescent="0.35">
      <c r="D35" s="58">
        <v>16</v>
      </c>
      <c r="E35" s="291">
        <f t="shared" ca="1" si="3"/>
        <v>0</v>
      </c>
      <c r="F35" s="291">
        <f t="shared" ca="1" si="3"/>
        <v>0</v>
      </c>
      <c r="G35" s="291">
        <f t="shared" ca="1" si="3"/>
        <v>0</v>
      </c>
      <c r="H35" s="291">
        <f t="shared" ca="1" si="3"/>
        <v>0</v>
      </c>
      <c r="I35" s="291">
        <f t="shared" ca="1" si="3"/>
        <v>0</v>
      </c>
      <c r="J35" s="291">
        <f t="shared" ca="1" si="3"/>
        <v>0</v>
      </c>
      <c r="K35" s="291">
        <f t="shared" ca="1" si="3"/>
        <v>0</v>
      </c>
      <c r="L35" s="291">
        <f t="shared" ca="1" si="3"/>
        <v>0</v>
      </c>
      <c r="M35" s="291">
        <f t="shared" ca="1" si="3"/>
        <v>0</v>
      </c>
      <c r="N35" s="291">
        <f t="shared" ca="1" si="3"/>
        <v>0</v>
      </c>
      <c r="O35" s="291">
        <f t="shared" ca="1" si="3"/>
        <v>0</v>
      </c>
      <c r="P35" s="291">
        <f t="shared" ca="1" si="3"/>
        <v>0</v>
      </c>
      <c r="Q35" s="291">
        <f t="shared" ca="1" si="3"/>
        <v>0</v>
      </c>
      <c r="R35" s="291">
        <f t="shared" ca="1" si="3"/>
        <v>0</v>
      </c>
      <c r="S35" s="291">
        <f t="shared" ca="1" si="3"/>
        <v>0</v>
      </c>
      <c r="T35" s="291">
        <f t="shared" ca="1" si="3"/>
        <v>0</v>
      </c>
      <c r="U35" s="291">
        <f t="shared" ca="1" si="4"/>
        <v>0</v>
      </c>
      <c r="V35" s="291">
        <f t="shared" ca="1" si="6"/>
        <v>0</v>
      </c>
      <c r="W35" s="291">
        <f t="shared" ca="1" si="6"/>
        <v>0</v>
      </c>
      <c r="X35" s="291">
        <f t="shared" ca="1" si="6"/>
        <v>0</v>
      </c>
      <c r="Y35" s="291">
        <f t="shared" ca="1" si="6"/>
        <v>0</v>
      </c>
      <c r="Z35" s="291">
        <f t="shared" ca="1" si="6"/>
        <v>0</v>
      </c>
      <c r="AA35" s="291">
        <f t="shared" ca="1" si="6"/>
        <v>0</v>
      </c>
      <c r="AB35" s="291">
        <f t="shared" ca="1" si="6"/>
        <v>0</v>
      </c>
      <c r="AC35" s="291">
        <f t="shared" ca="1" si="6"/>
        <v>0</v>
      </c>
      <c r="AD35" s="291">
        <f t="shared" ca="1" si="6"/>
        <v>0</v>
      </c>
      <c r="AE35" s="291">
        <f t="shared" ca="1" si="6"/>
        <v>0</v>
      </c>
      <c r="AF35" s="291">
        <f t="shared" ca="1" si="6"/>
        <v>0</v>
      </c>
      <c r="AG35" s="291">
        <f t="shared" ca="1" si="6"/>
        <v>0</v>
      </c>
      <c r="AH35" s="291">
        <f t="shared" ca="1" si="6"/>
        <v>0</v>
      </c>
      <c r="AI35" s="291">
        <f t="shared" ca="1" si="6"/>
        <v>0</v>
      </c>
      <c r="AJ35" s="291">
        <f t="shared" ca="1" si="6"/>
        <v>0</v>
      </c>
      <c r="AK35" s="291">
        <f t="shared" ca="1" si="6"/>
        <v>0</v>
      </c>
      <c r="AL35" s="291">
        <f t="shared" ca="1" si="6"/>
        <v>0</v>
      </c>
      <c r="AM35" s="291">
        <f t="shared" ca="1" si="6"/>
        <v>0</v>
      </c>
      <c r="AN35" s="291">
        <f t="shared" ca="1" si="6"/>
        <v>0</v>
      </c>
      <c r="AO35" s="291">
        <f t="shared" ca="1" si="6"/>
        <v>0</v>
      </c>
      <c r="AP35" s="291">
        <f t="shared" ca="1" si="6"/>
        <v>0</v>
      </c>
      <c r="AQ35" s="291">
        <f t="shared" ca="1" si="6"/>
        <v>0</v>
      </c>
      <c r="AR35" s="291">
        <f t="shared" ca="1" si="6"/>
        <v>0</v>
      </c>
    </row>
    <row r="36" spans="4:44" x14ac:dyDescent="0.35">
      <c r="D36" s="58">
        <v>17</v>
      </c>
      <c r="E36" s="291">
        <f t="shared" ca="1" si="3"/>
        <v>0</v>
      </c>
      <c r="F36" s="291">
        <f t="shared" ca="1" si="3"/>
        <v>0</v>
      </c>
      <c r="G36" s="291">
        <f t="shared" ca="1" si="3"/>
        <v>0</v>
      </c>
      <c r="H36" s="291">
        <f t="shared" ca="1" si="3"/>
        <v>0</v>
      </c>
      <c r="I36" s="291">
        <f t="shared" ca="1" si="3"/>
        <v>0</v>
      </c>
      <c r="J36" s="291">
        <f t="shared" ca="1" si="3"/>
        <v>0</v>
      </c>
      <c r="K36" s="291">
        <f t="shared" ca="1" si="3"/>
        <v>0</v>
      </c>
      <c r="L36" s="291">
        <f t="shared" ca="1" si="3"/>
        <v>0</v>
      </c>
      <c r="M36" s="291">
        <f t="shared" ca="1" si="3"/>
        <v>0</v>
      </c>
      <c r="N36" s="291">
        <f t="shared" ca="1" si="3"/>
        <v>0</v>
      </c>
      <c r="O36" s="291">
        <f t="shared" ca="1" si="3"/>
        <v>0</v>
      </c>
      <c r="P36" s="291">
        <f t="shared" ca="1" si="3"/>
        <v>0</v>
      </c>
      <c r="Q36" s="291">
        <f t="shared" ca="1" si="3"/>
        <v>0</v>
      </c>
      <c r="R36" s="291">
        <f t="shared" ca="1" si="3"/>
        <v>0</v>
      </c>
      <c r="S36" s="291">
        <f t="shared" ca="1" si="3"/>
        <v>0</v>
      </c>
      <c r="T36" s="291">
        <f t="shared" ref="T36:AI51" ca="1" si="7">IF(T$19&lt;$D36,0,IF(T$19=$D36,(OFFSET($D$8,0,OFFSET($D$19,$D36,0)))*$E$14/2,IF(AND(T$19&gt;$D36,(T$19-$D36+1)&lt;=$E$13),(OFFSET($D$8,0,OFFSET($D$19,$D36,0)))*$E$14,IF((T$19-$D36+1)=$E$13+1,(OFFSET($D$8,0,OFFSET($D$19,$D36,0)))*$E$14/2,IF(T$19&gt;($E$13+1),0,0)))))</f>
        <v>0</v>
      </c>
      <c r="U36" s="291">
        <f t="shared" ca="1" si="7"/>
        <v>0</v>
      </c>
      <c r="V36" s="291">
        <f t="shared" ca="1" si="7"/>
        <v>0</v>
      </c>
      <c r="W36" s="291">
        <f t="shared" ca="1" si="7"/>
        <v>0</v>
      </c>
      <c r="X36" s="291">
        <f t="shared" ca="1" si="7"/>
        <v>0</v>
      </c>
      <c r="Y36" s="291">
        <f t="shared" ca="1" si="7"/>
        <v>0</v>
      </c>
      <c r="Z36" s="291">
        <f t="shared" ca="1" si="7"/>
        <v>0</v>
      </c>
      <c r="AA36" s="291">
        <f t="shared" ca="1" si="7"/>
        <v>0</v>
      </c>
      <c r="AB36" s="291">
        <f t="shared" ca="1" si="7"/>
        <v>0</v>
      </c>
      <c r="AC36" s="291">
        <f t="shared" ca="1" si="7"/>
        <v>0</v>
      </c>
      <c r="AD36" s="291">
        <f t="shared" ca="1" si="7"/>
        <v>0</v>
      </c>
      <c r="AE36" s="291">
        <f t="shared" ca="1" si="7"/>
        <v>0</v>
      </c>
      <c r="AF36" s="291">
        <f t="shared" ca="1" si="7"/>
        <v>0</v>
      </c>
      <c r="AG36" s="291">
        <f t="shared" ca="1" si="7"/>
        <v>0</v>
      </c>
      <c r="AH36" s="291">
        <f t="shared" ca="1" si="7"/>
        <v>0</v>
      </c>
      <c r="AI36" s="291">
        <f t="shared" ca="1" si="7"/>
        <v>0</v>
      </c>
      <c r="AJ36" s="291">
        <f t="shared" ca="1" si="6"/>
        <v>0</v>
      </c>
      <c r="AK36" s="291">
        <f t="shared" ca="1" si="6"/>
        <v>0</v>
      </c>
      <c r="AL36" s="291">
        <f t="shared" ca="1" si="6"/>
        <v>0</v>
      </c>
      <c r="AM36" s="291">
        <f t="shared" ca="1" si="6"/>
        <v>0</v>
      </c>
      <c r="AN36" s="291">
        <f t="shared" ca="1" si="6"/>
        <v>0</v>
      </c>
      <c r="AO36" s="291">
        <f t="shared" ca="1" si="6"/>
        <v>0</v>
      </c>
      <c r="AP36" s="291">
        <f t="shared" ca="1" si="6"/>
        <v>0</v>
      </c>
      <c r="AQ36" s="291">
        <f t="shared" ca="1" si="6"/>
        <v>0</v>
      </c>
      <c r="AR36" s="291">
        <f t="shared" ca="1" si="6"/>
        <v>0</v>
      </c>
    </row>
    <row r="37" spans="4:44" x14ac:dyDescent="0.35">
      <c r="D37" s="58">
        <v>18</v>
      </c>
      <c r="E37" s="291">
        <f t="shared" ref="E37:T52" ca="1" si="8">IF(E$19&lt;$D37,0,IF(E$19=$D37,(OFFSET($D$8,0,OFFSET($D$19,$D37,0)))*$E$14/2,IF(AND(E$19&gt;$D37,(E$19-$D37+1)&lt;=$E$13),(OFFSET($D$8,0,OFFSET($D$19,$D37,0)))*$E$14,IF((E$19-$D37+1)=$E$13+1,(OFFSET($D$8,0,OFFSET($D$19,$D37,0)))*$E$14/2,IF(E$19&gt;($E$13+1),0,0)))))</f>
        <v>0</v>
      </c>
      <c r="F37" s="291">
        <f t="shared" ca="1" si="8"/>
        <v>0</v>
      </c>
      <c r="G37" s="291">
        <f t="shared" ca="1" si="8"/>
        <v>0</v>
      </c>
      <c r="H37" s="291">
        <f t="shared" ca="1" si="8"/>
        <v>0</v>
      </c>
      <c r="I37" s="291">
        <f t="shared" ca="1" si="8"/>
        <v>0</v>
      </c>
      <c r="J37" s="291">
        <f t="shared" ca="1" si="8"/>
        <v>0</v>
      </c>
      <c r="K37" s="291">
        <f t="shared" ca="1" si="8"/>
        <v>0</v>
      </c>
      <c r="L37" s="291">
        <f t="shared" ca="1" si="8"/>
        <v>0</v>
      </c>
      <c r="M37" s="291">
        <f t="shared" ca="1" si="8"/>
        <v>0</v>
      </c>
      <c r="N37" s="291">
        <f t="shared" ca="1" si="8"/>
        <v>0</v>
      </c>
      <c r="O37" s="291">
        <f t="shared" ca="1" si="8"/>
        <v>0</v>
      </c>
      <c r="P37" s="291">
        <f t="shared" ca="1" si="8"/>
        <v>0</v>
      </c>
      <c r="Q37" s="291">
        <f t="shared" ca="1" si="8"/>
        <v>0</v>
      </c>
      <c r="R37" s="291">
        <f t="shared" ca="1" si="8"/>
        <v>0</v>
      </c>
      <c r="S37" s="291">
        <f t="shared" ca="1" si="8"/>
        <v>0</v>
      </c>
      <c r="T37" s="291">
        <f t="shared" ca="1" si="8"/>
        <v>0</v>
      </c>
      <c r="U37" s="291">
        <f t="shared" ca="1" si="7"/>
        <v>0</v>
      </c>
      <c r="V37" s="291">
        <f t="shared" ca="1" si="7"/>
        <v>0</v>
      </c>
      <c r="W37" s="291">
        <f t="shared" ca="1" si="7"/>
        <v>0</v>
      </c>
      <c r="X37" s="291">
        <f t="shared" ca="1" si="7"/>
        <v>0</v>
      </c>
      <c r="Y37" s="291">
        <f t="shared" ca="1" si="7"/>
        <v>0</v>
      </c>
      <c r="Z37" s="291">
        <f t="shared" ca="1" si="7"/>
        <v>0</v>
      </c>
      <c r="AA37" s="291">
        <f t="shared" ca="1" si="7"/>
        <v>0</v>
      </c>
      <c r="AB37" s="291">
        <f t="shared" ca="1" si="7"/>
        <v>0</v>
      </c>
      <c r="AC37" s="291">
        <f t="shared" ca="1" si="7"/>
        <v>0</v>
      </c>
      <c r="AD37" s="291">
        <f t="shared" ca="1" si="7"/>
        <v>0</v>
      </c>
      <c r="AE37" s="291">
        <f t="shared" ca="1" si="7"/>
        <v>0</v>
      </c>
      <c r="AF37" s="291">
        <f t="shared" ca="1" si="7"/>
        <v>0</v>
      </c>
      <c r="AG37" s="291">
        <f t="shared" ca="1" si="7"/>
        <v>0</v>
      </c>
      <c r="AH37" s="291">
        <f t="shared" ca="1" si="7"/>
        <v>0</v>
      </c>
      <c r="AI37" s="291">
        <f t="shared" ca="1" si="7"/>
        <v>0</v>
      </c>
      <c r="AJ37" s="291">
        <f t="shared" ca="1" si="6"/>
        <v>0</v>
      </c>
      <c r="AK37" s="291">
        <f t="shared" ca="1" si="6"/>
        <v>0</v>
      </c>
      <c r="AL37" s="291">
        <f t="shared" ca="1" si="6"/>
        <v>0</v>
      </c>
      <c r="AM37" s="291">
        <f t="shared" ca="1" si="6"/>
        <v>0</v>
      </c>
      <c r="AN37" s="291">
        <f t="shared" ca="1" si="6"/>
        <v>0</v>
      </c>
      <c r="AO37" s="291">
        <f t="shared" ca="1" si="6"/>
        <v>0</v>
      </c>
      <c r="AP37" s="291">
        <f t="shared" ca="1" si="6"/>
        <v>0</v>
      </c>
      <c r="AQ37" s="291">
        <f t="shared" ca="1" si="6"/>
        <v>0</v>
      </c>
      <c r="AR37" s="291">
        <f t="shared" ca="1" si="6"/>
        <v>0</v>
      </c>
    </row>
    <row r="38" spans="4:44" x14ac:dyDescent="0.35">
      <c r="D38" s="58">
        <v>19</v>
      </c>
      <c r="E38" s="291">
        <f t="shared" ca="1" si="8"/>
        <v>0</v>
      </c>
      <c r="F38" s="291">
        <f t="shared" ca="1" si="8"/>
        <v>0</v>
      </c>
      <c r="G38" s="291">
        <f t="shared" ca="1" si="8"/>
        <v>0</v>
      </c>
      <c r="H38" s="291">
        <f t="shared" ca="1" si="8"/>
        <v>0</v>
      </c>
      <c r="I38" s="291">
        <f t="shared" ca="1" si="8"/>
        <v>0</v>
      </c>
      <c r="J38" s="291">
        <f t="shared" ca="1" si="8"/>
        <v>0</v>
      </c>
      <c r="K38" s="291">
        <f t="shared" ca="1" si="8"/>
        <v>0</v>
      </c>
      <c r="L38" s="291">
        <f t="shared" ca="1" si="8"/>
        <v>0</v>
      </c>
      <c r="M38" s="291">
        <f t="shared" ca="1" si="8"/>
        <v>0</v>
      </c>
      <c r="N38" s="291">
        <f t="shared" ca="1" si="8"/>
        <v>0</v>
      </c>
      <c r="O38" s="291">
        <f t="shared" ca="1" si="8"/>
        <v>0</v>
      </c>
      <c r="P38" s="291">
        <f t="shared" ca="1" si="8"/>
        <v>0</v>
      </c>
      <c r="Q38" s="291">
        <f t="shared" ca="1" si="8"/>
        <v>0</v>
      </c>
      <c r="R38" s="291">
        <f t="shared" ca="1" si="8"/>
        <v>0</v>
      </c>
      <c r="S38" s="291">
        <f t="shared" ca="1" si="8"/>
        <v>0</v>
      </c>
      <c r="T38" s="291">
        <f t="shared" ca="1" si="8"/>
        <v>0</v>
      </c>
      <c r="U38" s="291">
        <f t="shared" ca="1" si="7"/>
        <v>0</v>
      </c>
      <c r="V38" s="291">
        <f t="shared" ca="1" si="7"/>
        <v>0</v>
      </c>
      <c r="W38" s="291">
        <f t="shared" ca="1" si="7"/>
        <v>0</v>
      </c>
      <c r="X38" s="291">
        <f t="shared" ca="1" si="7"/>
        <v>0</v>
      </c>
      <c r="Y38" s="291">
        <f t="shared" ca="1" si="7"/>
        <v>0</v>
      </c>
      <c r="Z38" s="291">
        <f t="shared" ca="1" si="7"/>
        <v>0</v>
      </c>
      <c r="AA38" s="291">
        <f t="shared" ca="1" si="7"/>
        <v>0</v>
      </c>
      <c r="AB38" s="291">
        <f t="shared" ca="1" si="7"/>
        <v>0</v>
      </c>
      <c r="AC38" s="291">
        <f t="shared" ca="1" si="7"/>
        <v>0</v>
      </c>
      <c r="AD38" s="291">
        <f t="shared" ca="1" si="7"/>
        <v>0</v>
      </c>
      <c r="AE38" s="291">
        <f t="shared" ca="1" si="7"/>
        <v>0</v>
      </c>
      <c r="AF38" s="291">
        <f t="shared" ca="1" si="7"/>
        <v>0</v>
      </c>
      <c r="AG38" s="291">
        <f t="shared" ca="1" si="7"/>
        <v>0</v>
      </c>
      <c r="AH38" s="291">
        <f t="shared" ca="1" si="7"/>
        <v>0</v>
      </c>
      <c r="AI38" s="291">
        <f t="shared" ca="1" si="7"/>
        <v>0</v>
      </c>
      <c r="AJ38" s="291">
        <f t="shared" ca="1" si="6"/>
        <v>0</v>
      </c>
      <c r="AK38" s="291">
        <f t="shared" ca="1" si="6"/>
        <v>0</v>
      </c>
      <c r="AL38" s="291">
        <f t="shared" ca="1" si="6"/>
        <v>0</v>
      </c>
      <c r="AM38" s="291">
        <f t="shared" ca="1" si="6"/>
        <v>0</v>
      </c>
      <c r="AN38" s="291">
        <f t="shared" ca="1" si="6"/>
        <v>0</v>
      </c>
      <c r="AO38" s="291">
        <f t="shared" ca="1" si="6"/>
        <v>0</v>
      </c>
      <c r="AP38" s="291">
        <f t="shared" ca="1" si="6"/>
        <v>0</v>
      </c>
      <c r="AQ38" s="291">
        <f t="shared" ca="1" si="6"/>
        <v>0</v>
      </c>
      <c r="AR38" s="291">
        <f t="shared" ca="1" si="6"/>
        <v>0</v>
      </c>
    </row>
    <row r="39" spans="4:44" x14ac:dyDescent="0.35">
      <c r="D39" s="58">
        <v>20</v>
      </c>
      <c r="E39" s="291">
        <f t="shared" ca="1" si="8"/>
        <v>0</v>
      </c>
      <c r="F39" s="291">
        <f t="shared" ca="1" si="8"/>
        <v>0</v>
      </c>
      <c r="G39" s="291">
        <f t="shared" ca="1" si="8"/>
        <v>0</v>
      </c>
      <c r="H39" s="291">
        <f t="shared" ca="1" si="8"/>
        <v>0</v>
      </c>
      <c r="I39" s="291">
        <f t="shared" ca="1" si="8"/>
        <v>0</v>
      </c>
      <c r="J39" s="291">
        <f t="shared" ca="1" si="8"/>
        <v>0</v>
      </c>
      <c r="K39" s="291">
        <f t="shared" ca="1" si="8"/>
        <v>0</v>
      </c>
      <c r="L39" s="291">
        <f t="shared" ca="1" si="8"/>
        <v>0</v>
      </c>
      <c r="M39" s="291">
        <f t="shared" ca="1" si="8"/>
        <v>0</v>
      </c>
      <c r="N39" s="291">
        <f t="shared" ca="1" si="8"/>
        <v>0</v>
      </c>
      <c r="O39" s="291">
        <f t="shared" ca="1" si="8"/>
        <v>0</v>
      </c>
      <c r="P39" s="291">
        <f t="shared" ca="1" si="8"/>
        <v>0</v>
      </c>
      <c r="Q39" s="291">
        <f t="shared" ca="1" si="8"/>
        <v>0</v>
      </c>
      <c r="R39" s="291">
        <f t="shared" ca="1" si="8"/>
        <v>0</v>
      </c>
      <c r="S39" s="291">
        <f t="shared" ca="1" si="8"/>
        <v>0</v>
      </c>
      <c r="T39" s="291">
        <f t="shared" ca="1" si="8"/>
        <v>0</v>
      </c>
      <c r="U39" s="291">
        <f t="shared" ca="1" si="7"/>
        <v>0</v>
      </c>
      <c r="V39" s="291">
        <f t="shared" ca="1" si="7"/>
        <v>0</v>
      </c>
      <c r="W39" s="291">
        <f t="shared" ca="1" si="7"/>
        <v>0</v>
      </c>
      <c r="X39" s="291">
        <f t="shared" ca="1" si="7"/>
        <v>0</v>
      </c>
      <c r="Y39" s="291">
        <f t="shared" ca="1" si="7"/>
        <v>0</v>
      </c>
      <c r="Z39" s="291">
        <f t="shared" ca="1" si="7"/>
        <v>0</v>
      </c>
      <c r="AA39" s="291">
        <f t="shared" ca="1" si="7"/>
        <v>0</v>
      </c>
      <c r="AB39" s="291">
        <f t="shared" ca="1" si="7"/>
        <v>0</v>
      </c>
      <c r="AC39" s="291">
        <f t="shared" ca="1" si="7"/>
        <v>0</v>
      </c>
      <c r="AD39" s="291">
        <f t="shared" ca="1" si="7"/>
        <v>0</v>
      </c>
      <c r="AE39" s="291">
        <f t="shared" ca="1" si="7"/>
        <v>0</v>
      </c>
      <c r="AF39" s="291">
        <f t="shared" ca="1" si="7"/>
        <v>0</v>
      </c>
      <c r="AG39" s="291">
        <f t="shared" ca="1" si="7"/>
        <v>0</v>
      </c>
      <c r="AH39" s="291">
        <f t="shared" ca="1" si="7"/>
        <v>0</v>
      </c>
      <c r="AI39" s="291">
        <f t="shared" ca="1" si="7"/>
        <v>0</v>
      </c>
      <c r="AJ39" s="291">
        <f t="shared" ca="1" si="6"/>
        <v>0</v>
      </c>
      <c r="AK39" s="291">
        <f t="shared" ca="1" si="6"/>
        <v>0</v>
      </c>
      <c r="AL39" s="291">
        <f t="shared" ca="1" si="6"/>
        <v>0</v>
      </c>
      <c r="AM39" s="291">
        <f t="shared" ca="1" si="6"/>
        <v>0</v>
      </c>
      <c r="AN39" s="291">
        <f t="shared" ca="1" si="6"/>
        <v>0</v>
      </c>
      <c r="AO39" s="291">
        <f t="shared" ca="1" si="6"/>
        <v>0</v>
      </c>
      <c r="AP39" s="291">
        <f t="shared" ca="1" si="6"/>
        <v>0</v>
      </c>
      <c r="AQ39" s="291">
        <f t="shared" ca="1" si="6"/>
        <v>0</v>
      </c>
      <c r="AR39" s="291">
        <f t="shared" ca="1" si="6"/>
        <v>0</v>
      </c>
    </row>
    <row r="40" spans="4:44" x14ac:dyDescent="0.35">
      <c r="D40" s="58">
        <v>21</v>
      </c>
      <c r="E40" s="291">
        <f t="shared" ca="1" si="8"/>
        <v>0</v>
      </c>
      <c r="F40" s="291">
        <f t="shared" ca="1" si="8"/>
        <v>0</v>
      </c>
      <c r="G40" s="291">
        <f t="shared" ca="1" si="8"/>
        <v>0</v>
      </c>
      <c r="H40" s="291">
        <f t="shared" ca="1" si="8"/>
        <v>0</v>
      </c>
      <c r="I40" s="291">
        <f t="shared" ca="1" si="8"/>
        <v>0</v>
      </c>
      <c r="J40" s="291">
        <f t="shared" ca="1" si="8"/>
        <v>0</v>
      </c>
      <c r="K40" s="291">
        <f t="shared" ca="1" si="8"/>
        <v>0</v>
      </c>
      <c r="L40" s="291">
        <f t="shared" ca="1" si="8"/>
        <v>0</v>
      </c>
      <c r="M40" s="291">
        <f t="shared" ca="1" si="8"/>
        <v>0</v>
      </c>
      <c r="N40" s="291">
        <f t="shared" ca="1" si="8"/>
        <v>0</v>
      </c>
      <c r="O40" s="291">
        <f t="shared" ca="1" si="8"/>
        <v>0</v>
      </c>
      <c r="P40" s="291">
        <f t="shared" ca="1" si="8"/>
        <v>0</v>
      </c>
      <c r="Q40" s="291">
        <f t="shared" ca="1" si="8"/>
        <v>0</v>
      </c>
      <c r="R40" s="291">
        <f t="shared" ca="1" si="8"/>
        <v>0</v>
      </c>
      <c r="S40" s="291">
        <f t="shared" ca="1" si="8"/>
        <v>0</v>
      </c>
      <c r="T40" s="291">
        <f t="shared" ca="1" si="8"/>
        <v>0</v>
      </c>
      <c r="U40" s="291">
        <f t="shared" ca="1" si="7"/>
        <v>0</v>
      </c>
      <c r="V40" s="291">
        <f t="shared" ca="1" si="7"/>
        <v>0</v>
      </c>
      <c r="W40" s="291">
        <f t="shared" ca="1" si="7"/>
        <v>0</v>
      </c>
      <c r="X40" s="291">
        <f t="shared" ca="1" si="7"/>
        <v>0</v>
      </c>
      <c r="Y40" s="291">
        <f t="shared" ca="1" si="7"/>
        <v>0</v>
      </c>
      <c r="Z40" s="291">
        <f t="shared" ca="1" si="7"/>
        <v>0</v>
      </c>
      <c r="AA40" s="291">
        <f t="shared" ca="1" si="7"/>
        <v>0</v>
      </c>
      <c r="AB40" s="291">
        <f t="shared" ca="1" si="7"/>
        <v>0</v>
      </c>
      <c r="AC40" s="291">
        <f t="shared" ca="1" si="7"/>
        <v>0</v>
      </c>
      <c r="AD40" s="291">
        <f t="shared" ca="1" si="7"/>
        <v>0</v>
      </c>
      <c r="AE40" s="291">
        <f t="shared" ca="1" si="7"/>
        <v>0</v>
      </c>
      <c r="AF40" s="291">
        <f t="shared" ca="1" si="7"/>
        <v>0</v>
      </c>
      <c r="AG40" s="291">
        <f t="shared" ca="1" si="7"/>
        <v>0</v>
      </c>
      <c r="AH40" s="291">
        <f t="shared" ca="1" si="7"/>
        <v>0</v>
      </c>
      <c r="AI40" s="291">
        <f t="shared" ca="1" si="7"/>
        <v>0</v>
      </c>
      <c r="AJ40" s="291">
        <f t="shared" ca="1" si="6"/>
        <v>0</v>
      </c>
      <c r="AK40" s="291">
        <f t="shared" ca="1" si="6"/>
        <v>0</v>
      </c>
      <c r="AL40" s="291">
        <f t="shared" ca="1" si="6"/>
        <v>0</v>
      </c>
      <c r="AM40" s="291">
        <f t="shared" ca="1" si="6"/>
        <v>0</v>
      </c>
      <c r="AN40" s="291">
        <f t="shared" ca="1" si="6"/>
        <v>0</v>
      </c>
      <c r="AO40" s="291">
        <f t="shared" ca="1" si="6"/>
        <v>0</v>
      </c>
      <c r="AP40" s="291">
        <f t="shared" ca="1" si="6"/>
        <v>0</v>
      </c>
      <c r="AQ40" s="291">
        <f t="shared" ca="1" si="6"/>
        <v>0</v>
      </c>
      <c r="AR40" s="291">
        <f t="shared" ca="1" si="6"/>
        <v>0</v>
      </c>
    </row>
    <row r="41" spans="4:44" x14ac:dyDescent="0.35">
      <c r="D41" s="58">
        <v>22</v>
      </c>
      <c r="E41" s="291">
        <f t="shared" ca="1" si="8"/>
        <v>0</v>
      </c>
      <c r="F41" s="291">
        <f t="shared" ca="1" si="8"/>
        <v>0</v>
      </c>
      <c r="G41" s="291">
        <f t="shared" ca="1" si="8"/>
        <v>0</v>
      </c>
      <c r="H41" s="291">
        <f t="shared" ca="1" si="8"/>
        <v>0</v>
      </c>
      <c r="I41" s="291">
        <f t="shared" ca="1" si="8"/>
        <v>0</v>
      </c>
      <c r="J41" s="291">
        <f t="shared" ca="1" si="8"/>
        <v>0</v>
      </c>
      <c r="K41" s="291">
        <f t="shared" ca="1" si="8"/>
        <v>0</v>
      </c>
      <c r="L41" s="291">
        <f t="shared" ca="1" si="8"/>
        <v>0</v>
      </c>
      <c r="M41" s="291">
        <f t="shared" ca="1" si="8"/>
        <v>0</v>
      </c>
      <c r="N41" s="291">
        <f t="shared" ca="1" si="8"/>
        <v>0</v>
      </c>
      <c r="O41" s="291">
        <f t="shared" ca="1" si="8"/>
        <v>0</v>
      </c>
      <c r="P41" s="291">
        <f t="shared" ca="1" si="8"/>
        <v>0</v>
      </c>
      <c r="Q41" s="291">
        <f t="shared" ca="1" si="8"/>
        <v>0</v>
      </c>
      <c r="R41" s="291">
        <f t="shared" ca="1" si="8"/>
        <v>0</v>
      </c>
      <c r="S41" s="291">
        <f t="shared" ca="1" si="8"/>
        <v>0</v>
      </c>
      <c r="T41" s="291">
        <f t="shared" ca="1" si="8"/>
        <v>0</v>
      </c>
      <c r="U41" s="291">
        <f t="shared" ca="1" si="7"/>
        <v>0</v>
      </c>
      <c r="V41" s="291">
        <f t="shared" ca="1" si="7"/>
        <v>0</v>
      </c>
      <c r="W41" s="291">
        <f t="shared" ca="1" si="7"/>
        <v>0</v>
      </c>
      <c r="X41" s="291">
        <f t="shared" ca="1" si="7"/>
        <v>0</v>
      </c>
      <c r="Y41" s="291">
        <f t="shared" ca="1" si="7"/>
        <v>0</v>
      </c>
      <c r="Z41" s="291">
        <f t="shared" ca="1" si="7"/>
        <v>0</v>
      </c>
      <c r="AA41" s="291">
        <f t="shared" ca="1" si="7"/>
        <v>0</v>
      </c>
      <c r="AB41" s="291">
        <f t="shared" ca="1" si="7"/>
        <v>0</v>
      </c>
      <c r="AC41" s="291">
        <f t="shared" ca="1" si="7"/>
        <v>0</v>
      </c>
      <c r="AD41" s="291">
        <f t="shared" ca="1" si="7"/>
        <v>0</v>
      </c>
      <c r="AE41" s="291">
        <f t="shared" ca="1" si="7"/>
        <v>0</v>
      </c>
      <c r="AF41" s="291">
        <f t="shared" ca="1" si="7"/>
        <v>0</v>
      </c>
      <c r="AG41" s="291">
        <f t="shared" ca="1" si="7"/>
        <v>0</v>
      </c>
      <c r="AH41" s="291">
        <f t="shared" ca="1" si="7"/>
        <v>0</v>
      </c>
      <c r="AI41" s="291">
        <f t="shared" ca="1" si="7"/>
        <v>0</v>
      </c>
      <c r="AJ41" s="291">
        <f t="shared" ca="1" si="6"/>
        <v>0</v>
      </c>
      <c r="AK41" s="291">
        <f t="shared" ca="1" si="6"/>
        <v>0</v>
      </c>
      <c r="AL41" s="291">
        <f t="shared" ca="1" si="6"/>
        <v>0</v>
      </c>
      <c r="AM41" s="291">
        <f t="shared" ca="1" si="6"/>
        <v>0</v>
      </c>
      <c r="AN41" s="291">
        <f t="shared" ca="1" si="6"/>
        <v>0</v>
      </c>
      <c r="AO41" s="291">
        <f t="shared" ca="1" si="6"/>
        <v>0</v>
      </c>
      <c r="AP41" s="291">
        <f t="shared" ca="1" si="6"/>
        <v>0</v>
      </c>
      <c r="AQ41" s="291">
        <f t="shared" ca="1" si="6"/>
        <v>0</v>
      </c>
      <c r="AR41" s="291">
        <f t="shared" ca="1" si="6"/>
        <v>0</v>
      </c>
    </row>
    <row r="42" spans="4:44" x14ac:dyDescent="0.35">
      <c r="D42" s="58">
        <v>23</v>
      </c>
      <c r="E42" s="291">
        <f t="shared" ca="1" si="8"/>
        <v>0</v>
      </c>
      <c r="F42" s="291">
        <f t="shared" ca="1" si="8"/>
        <v>0</v>
      </c>
      <c r="G42" s="291">
        <f t="shared" ca="1" si="8"/>
        <v>0</v>
      </c>
      <c r="H42" s="291">
        <f t="shared" ca="1" si="8"/>
        <v>0</v>
      </c>
      <c r="I42" s="291">
        <f t="shared" ca="1" si="8"/>
        <v>0</v>
      </c>
      <c r="J42" s="291">
        <f t="shared" ca="1" si="8"/>
        <v>0</v>
      </c>
      <c r="K42" s="291">
        <f t="shared" ca="1" si="8"/>
        <v>0</v>
      </c>
      <c r="L42" s="291">
        <f t="shared" ca="1" si="8"/>
        <v>0</v>
      </c>
      <c r="M42" s="291">
        <f t="shared" ca="1" si="8"/>
        <v>0</v>
      </c>
      <c r="N42" s="291">
        <f t="shared" ca="1" si="8"/>
        <v>0</v>
      </c>
      <c r="O42" s="291">
        <f t="shared" ca="1" si="8"/>
        <v>0</v>
      </c>
      <c r="P42" s="291">
        <f t="shared" ca="1" si="8"/>
        <v>0</v>
      </c>
      <c r="Q42" s="291">
        <f t="shared" ca="1" si="8"/>
        <v>0</v>
      </c>
      <c r="R42" s="291">
        <f t="shared" ca="1" si="8"/>
        <v>0</v>
      </c>
      <c r="S42" s="291">
        <f t="shared" ca="1" si="8"/>
        <v>0</v>
      </c>
      <c r="T42" s="291">
        <f t="shared" ca="1" si="8"/>
        <v>0</v>
      </c>
      <c r="U42" s="291">
        <f t="shared" ca="1" si="7"/>
        <v>0</v>
      </c>
      <c r="V42" s="291">
        <f t="shared" ca="1" si="7"/>
        <v>0</v>
      </c>
      <c r="W42" s="291">
        <f t="shared" ca="1" si="7"/>
        <v>0</v>
      </c>
      <c r="X42" s="291">
        <f t="shared" ca="1" si="7"/>
        <v>0</v>
      </c>
      <c r="Y42" s="291">
        <f t="shared" ca="1" si="7"/>
        <v>0</v>
      </c>
      <c r="Z42" s="291">
        <f t="shared" ca="1" si="7"/>
        <v>0</v>
      </c>
      <c r="AA42" s="291">
        <f t="shared" ca="1" si="7"/>
        <v>0</v>
      </c>
      <c r="AB42" s="291">
        <f t="shared" ca="1" si="7"/>
        <v>0</v>
      </c>
      <c r="AC42" s="291">
        <f t="shared" ca="1" si="7"/>
        <v>0</v>
      </c>
      <c r="AD42" s="291">
        <f t="shared" ca="1" si="7"/>
        <v>0</v>
      </c>
      <c r="AE42" s="291">
        <f t="shared" ca="1" si="7"/>
        <v>0</v>
      </c>
      <c r="AF42" s="291">
        <f t="shared" ca="1" si="7"/>
        <v>0</v>
      </c>
      <c r="AG42" s="291">
        <f t="shared" ca="1" si="7"/>
        <v>0</v>
      </c>
      <c r="AH42" s="291">
        <f t="shared" ca="1" si="7"/>
        <v>0</v>
      </c>
      <c r="AI42" s="291">
        <f t="shared" ca="1" si="7"/>
        <v>0</v>
      </c>
      <c r="AJ42" s="291">
        <f t="shared" ca="1" si="6"/>
        <v>0</v>
      </c>
      <c r="AK42" s="291">
        <f t="shared" ca="1" si="6"/>
        <v>0</v>
      </c>
      <c r="AL42" s="291">
        <f t="shared" ca="1" si="6"/>
        <v>0</v>
      </c>
      <c r="AM42" s="291">
        <f t="shared" ca="1" si="6"/>
        <v>0</v>
      </c>
      <c r="AN42" s="291">
        <f t="shared" ca="1" si="6"/>
        <v>0</v>
      </c>
      <c r="AO42" s="291">
        <f t="shared" ca="1" si="6"/>
        <v>0</v>
      </c>
      <c r="AP42" s="291">
        <f t="shared" ca="1" si="6"/>
        <v>0</v>
      </c>
      <c r="AQ42" s="291">
        <f t="shared" ca="1" si="6"/>
        <v>0</v>
      </c>
      <c r="AR42" s="291">
        <f t="shared" ca="1" si="6"/>
        <v>0</v>
      </c>
    </row>
    <row r="43" spans="4:44" x14ac:dyDescent="0.35">
      <c r="D43" s="58">
        <v>24</v>
      </c>
      <c r="E43" s="291">
        <f t="shared" ca="1" si="8"/>
        <v>0</v>
      </c>
      <c r="F43" s="291">
        <f t="shared" ca="1" si="8"/>
        <v>0</v>
      </c>
      <c r="G43" s="291">
        <f t="shared" ca="1" si="8"/>
        <v>0</v>
      </c>
      <c r="H43" s="291">
        <f t="shared" ca="1" si="8"/>
        <v>0</v>
      </c>
      <c r="I43" s="291">
        <f t="shared" ca="1" si="8"/>
        <v>0</v>
      </c>
      <c r="J43" s="291">
        <f t="shared" ca="1" si="8"/>
        <v>0</v>
      </c>
      <c r="K43" s="291">
        <f t="shared" ca="1" si="8"/>
        <v>0</v>
      </c>
      <c r="L43" s="291">
        <f t="shared" ca="1" si="8"/>
        <v>0</v>
      </c>
      <c r="M43" s="291">
        <f t="shared" ca="1" si="8"/>
        <v>0</v>
      </c>
      <c r="N43" s="291">
        <f t="shared" ca="1" si="8"/>
        <v>0</v>
      </c>
      <c r="O43" s="291">
        <f t="shared" ca="1" si="8"/>
        <v>0</v>
      </c>
      <c r="P43" s="291">
        <f t="shared" ca="1" si="8"/>
        <v>0</v>
      </c>
      <c r="Q43" s="291">
        <f t="shared" ca="1" si="8"/>
        <v>0</v>
      </c>
      <c r="R43" s="291">
        <f t="shared" ca="1" si="8"/>
        <v>0</v>
      </c>
      <c r="S43" s="291">
        <f t="shared" ca="1" si="8"/>
        <v>0</v>
      </c>
      <c r="T43" s="291">
        <f t="shared" ca="1" si="8"/>
        <v>0</v>
      </c>
      <c r="U43" s="291">
        <f t="shared" ca="1" si="7"/>
        <v>0</v>
      </c>
      <c r="V43" s="291">
        <f t="shared" ca="1" si="7"/>
        <v>0</v>
      </c>
      <c r="W43" s="291">
        <f t="shared" ca="1" si="7"/>
        <v>0</v>
      </c>
      <c r="X43" s="291">
        <f t="shared" ca="1" si="7"/>
        <v>0</v>
      </c>
      <c r="Y43" s="291">
        <f t="shared" ca="1" si="7"/>
        <v>0</v>
      </c>
      <c r="Z43" s="291">
        <f t="shared" ca="1" si="7"/>
        <v>0</v>
      </c>
      <c r="AA43" s="291">
        <f t="shared" ca="1" si="7"/>
        <v>0</v>
      </c>
      <c r="AB43" s="291">
        <f t="shared" ca="1" si="7"/>
        <v>0</v>
      </c>
      <c r="AC43" s="291">
        <f t="shared" ca="1" si="7"/>
        <v>0</v>
      </c>
      <c r="AD43" s="291">
        <f t="shared" ca="1" si="7"/>
        <v>0</v>
      </c>
      <c r="AE43" s="291">
        <f t="shared" ca="1" si="7"/>
        <v>0</v>
      </c>
      <c r="AF43" s="291">
        <f t="shared" ca="1" si="7"/>
        <v>0</v>
      </c>
      <c r="AG43" s="291">
        <f t="shared" ca="1" si="7"/>
        <v>0</v>
      </c>
      <c r="AH43" s="291">
        <f t="shared" ca="1" si="7"/>
        <v>0</v>
      </c>
      <c r="AI43" s="291">
        <f t="shared" ca="1" si="7"/>
        <v>0</v>
      </c>
      <c r="AJ43" s="291">
        <f t="shared" ca="1" si="6"/>
        <v>0</v>
      </c>
      <c r="AK43" s="291">
        <f t="shared" ca="1" si="6"/>
        <v>0</v>
      </c>
      <c r="AL43" s="291">
        <f t="shared" ca="1" si="6"/>
        <v>0</v>
      </c>
      <c r="AM43" s="291">
        <f t="shared" ca="1" si="6"/>
        <v>0</v>
      </c>
      <c r="AN43" s="291">
        <f t="shared" ca="1" si="6"/>
        <v>0</v>
      </c>
      <c r="AO43" s="291">
        <f t="shared" ca="1" si="6"/>
        <v>0</v>
      </c>
      <c r="AP43" s="291">
        <f t="shared" ca="1" si="6"/>
        <v>0</v>
      </c>
      <c r="AQ43" s="291">
        <f t="shared" ca="1" si="6"/>
        <v>0</v>
      </c>
      <c r="AR43" s="291">
        <f t="shared" ca="1" si="6"/>
        <v>0</v>
      </c>
    </row>
    <row r="44" spans="4:44" x14ac:dyDescent="0.35">
      <c r="D44" s="58">
        <v>25</v>
      </c>
      <c r="E44" s="291">
        <f t="shared" ca="1" si="8"/>
        <v>0</v>
      </c>
      <c r="F44" s="291">
        <f t="shared" ca="1" si="8"/>
        <v>0</v>
      </c>
      <c r="G44" s="291">
        <f t="shared" ca="1" si="8"/>
        <v>0</v>
      </c>
      <c r="H44" s="291">
        <f t="shared" ca="1" si="8"/>
        <v>0</v>
      </c>
      <c r="I44" s="291">
        <f t="shared" ca="1" si="8"/>
        <v>0</v>
      </c>
      <c r="J44" s="291">
        <f t="shared" ca="1" si="8"/>
        <v>0</v>
      </c>
      <c r="K44" s="291">
        <f t="shared" ca="1" si="8"/>
        <v>0</v>
      </c>
      <c r="L44" s="291">
        <f t="shared" ca="1" si="8"/>
        <v>0</v>
      </c>
      <c r="M44" s="291">
        <f t="shared" ca="1" si="8"/>
        <v>0</v>
      </c>
      <c r="N44" s="291">
        <f t="shared" ca="1" si="8"/>
        <v>0</v>
      </c>
      <c r="O44" s="291">
        <f t="shared" ca="1" si="8"/>
        <v>0</v>
      </c>
      <c r="P44" s="291">
        <f t="shared" ca="1" si="8"/>
        <v>0</v>
      </c>
      <c r="Q44" s="291">
        <f t="shared" ca="1" si="8"/>
        <v>0</v>
      </c>
      <c r="R44" s="291">
        <f t="shared" ca="1" si="8"/>
        <v>0</v>
      </c>
      <c r="S44" s="291">
        <f t="shared" ca="1" si="8"/>
        <v>0</v>
      </c>
      <c r="T44" s="291">
        <f t="shared" ca="1" si="8"/>
        <v>0</v>
      </c>
      <c r="U44" s="291">
        <f t="shared" ca="1" si="7"/>
        <v>0</v>
      </c>
      <c r="V44" s="291">
        <f t="shared" ca="1" si="7"/>
        <v>0</v>
      </c>
      <c r="W44" s="291">
        <f t="shared" ca="1" si="7"/>
        <v>0</v>
      </c>
      <c r="X44" s="291">
        <f t="shared" ca="1" si="7"/>
        <v>0</v>
      </c>
      <c r="Y44" s="291">
        <f t="shared" ca="1" si="7"/>
        <v>0</v>
      </c>
      <c r="Z44" s="291">
        <f t="shared" ca="1" si="7"/>
        <v>0</v>
      </c>
      <c r="AA44" s="291">
        <f t="shared" ca="1" si="7"/>
        <v>0</v>
      </c>
      <c r="AB44" s="291">
        <f t="shared" ca="1" si="7"/>
        <v>0</v>
      </c>
      <c r="AC44" s="291">
        <f t="shared" ca="1" si="7"/>
        <v>0</v>
      </c>
      <c r="AD44" s="291">
        <f t="shared" ca="1" si="7"/>
        <v>0</v>
      </c>
      <c r="AE44" s="291">
        <f t="shared" ca="1" si="7"/>
        <v>0</v>
      </c>
      <c r="AF44" s="291">
        <f t="shared" ca="1" si="7"/>
        <v>0</v>
      </c>
      <c r="AG44" s="291">
        <f t="shared" ca="1" si="7"/>
        <v>0</v>
      </c>
      <c r="AH44" s="291">
        <f t="shared" ca="1" si="7"/>
        <v>0</v>
      </c>
      <c r="AI44" s="291">
        <f t="shared" ca="1" si="7"/>
        <v>0</v>
      </c>
      <c r="AJ44" s="291">
        <f t="shared" ca="1" si="6"/>
        <v>0</v>
      </c>
      <c r="AK44" s="291">
        <f t="shared" ca="1" si="6"/>
        <v>0</v>
      </c>
      <c r="AL44" s="291">
        <f t="shared" ca="1" si="6"/>
        <v>0</v>
      </c>
      <c r="AM44" s="291">
        <f t="shared" ca="1" si="6"/>
        <v>0</v>
      </c>
      <c r="AN44" s="291">
        <f t="shared" ca="1" si="6"/>
        <v>0</v>
      </c>
      <c r="AO44" s="291">
        <f t="shared" ca="1" si="6"/>
        <v>0</v>
      </c>
      <c r="AP44" s="291">
        <f t="shared" ca="1" si="6"/>
        <v>0</v>
      </c>
      <c r="AQ44" s="291">
        <f t="shared" ca="1" si="6"/>
        <v>0</v>
      </c>
      <c r="AR44" s="291">
        <f t="shared" ca="1" si="6"/>
        <v>0</v>
      </c>
    </row>
    <row r="45" spans="4:44" x14ac:dyDescent="0.35">
      <c r="D45" s="58">
        <v>26</v>
      </c>
      <c r="E45" s="291">
        <f t="shared" ca="1" si="8"/>
        <v>0</v>
      </c>
      <c r="F45" s="291">
        <f t="shared" ca="1" si="8"/>
        <v>0</v>
      </c>
      <c r="G45" s="291">
        <f t="shared" ca="1" si="8"/>
        <v>0</v>
      </c>
      <c r="H45" s="291">
        <f t="shared" ca="1" si="8"/>
        <v>0</v>
      </c>
      <c r="I45" s="291">
        <f t="shared" ca="1" si="8"/>
        <v>0</v>
      </c>
      <c r="J45" s="291">
        <f t="shared" ca="1" si="8"/>
        <v>0</v>
      </c>
      <c r="K45" s="291">
        <f t="shared" ca="1" si="8"/>
        <v>0</v>
      </c>
      <c r="L45" s="291">
        <f t="shared" ca="1" si="8"/>
        <v>0</v>
      </c>
      <c r="M45" s="291">
        <f t="shared" ca="1" si="8"/>
        <v>0</v>
      </c>
      <c r="N45" s="291">
        <f t="shared" ca="1" si="8"/>
        <v>0</v>
      </c>
      <c r="O45" s="291">
        <f t="shared" ca="1" si="8"/>
        <v>0</v>
      </c>
      <c r="P45" s="291">
        <f t="shared" ca="1" si="8"/>
        <v>0</v>
      </c>
      <c r="Q45" s="291">
        <f t="shared" ca="1" si="8"/>
        <v>0</v>
      </c>
      <c r="R45" s="291">
        <f t="shared" ca="1" si="8"/>
        <v>0</v>
      </c>
      <c r="S45" s="291">
        <f t="shared" ca="1" si="8"/>
        <v>0</v>
      </c>
      <c r="T45" s="291">
        <f t="shared" ca="1" si="8"/>
        <v>0</v>
      </c>
      <c r="U45" s="291">
        <f t="shared" ca="1" si="7"/>
        <v>0</v>
      </c>
      <c r="V45" s="291">
        <f t="shared" ca="1" si="7"/>
        <v>0</v>
      </c>
      <c r="W45" s="291">
        <f t="shared" ca="1" si="7"/>
        <v>0</v>
      </c>
      <c r="X45" s="291">
        <f t="shared" ca="1" si="7"/>
        <v>0</v>
      </c>
      <c r="Y45" s="291">
        <f t="shared" ca="1" si="7"/>
        <v>0</v>
      </c>
      <c r="Z45" s="291">
        <f t="shared" ca="1" si="7"/>
        <v>0</v>
      </c>
      <c r="AA45" s="291">
        <f t="shared" ca="1" si="7"/>
        <v>0</v>
      </c>
      <c r="AB45" s="291">
        <f t="shared" ca="1" si="7"/>
        <v>0</v>
      </c>
      <c r="AC45" s="291">
        <f t="shared" ca="1" si="7"/>
        <v>0</v>
      </c>
      <c r="AD45" s="291">
        <f t="shared" ca="1" si="7"/>
        <v>0</v>
      </c>
      <c r="AE45" s="291">
        <f t="shared" ca="1" si="7"/>
        <v>0</v>
      </c>
      <c r="AF45" s="291">
        <f t="shared" ca="1" si="7"/>
        <v>0</v>
      </c>
      <c r="AG45" s="291">
        <f t="shared" ca="1" si="7"/>
        <v>0</v>
      </c>
      <c r="AH45" s="291">
        <f t="shared" ca="1" si="7"/>
        <v>0</v>
      </c>
      <c r="AI45" s="291">
        <f t="shared" ca="1" si="7"/>
        <v>0</v>
      </c>
      <c r="AJ45" s="291">
        <f t="shared" ca="1" si="6"/>
        <v>0</v>
      </c>
      <c r="AK45" s="291">
        <f t="shared" ca="1" si="6"/>
        <v>0</v>
      </c>
      <c r="AL45" s="291">
        <f t="shared" ca="1" si="6"/>
        <v>0</v>
      </c>
      <c r="AM45" s="291">
        <f t="shared" ca="1" si="6"/>
        <v>0</v>
      </c>
      <c r="AN45" s="291">
        <f t="shared" ca="1" si="6"/>
        <v>0</v>
      </c>
      <c r="AO45" s="291">
        <f t="shared" ca="1" si="6"/>
        <v>0</v>
      </c>
      <c r="AP45" s="291">
        <f t="shared" ca="1" si="6"/>
        <v>0</v>
      </c>
      <c r="AQ45" s="291">
        <f t="shared" ca="1" si="6"/>
        <v>0</v>
      </c>
      <c r="AR45" s="291">
        <f t="shared" ca="1" si="6"/>
        <v>0</v>
      </c>
    </row>
    <row r="46" spans="4:44" x14ac:dyDescent="0.35">
      <c r="D46" s="58">
        <v>27</v>
      </c>
      <c r="E46" s="291">
        <f t="shared" ca="1" si="8"/>
        <v>0</v>
      </c>
      <c r="F46" s="291">
        <f t="shared" ca="1" si="8"/>
        <v>0</v>
      </c>
      <c r="G46" s="291">
        <f t="shared" ca="1" si="8"/>
        <v>0</v>
      </c>
      <c r="H46" s="291">
        <f t="shared" ca="1" si="8"/>
        <v>0</v>
      </c>
      <c r="I46" s="291">
        <f t="shared" ca="1" si="8"/>
        <v>0</v>
      </c>
      <c r="J46" s="291">
        <f t="shared" ca="1" si="8"/>
        <v>0</v>
      </c>
      <c r="K46" s="291">
        <f t="shared" ca="1" si="8"/>
        <v>0</v>
      </c>
      <c r="L46" s="291">
        <f t="shared" ca="1" si="8"/>
        <v>0</v>
      </c>
      <c r="M46" s="291">
        <f t="shared" ca="1" si="8"/>
        <v>0</v>
      </c>
      <c r="N46" s="291">
        <f t="shared" ca="1" si="8"/>
        <v>0</v>
      </c>
      <c r="O46" s="291">
        <f t="shared" ca="1" si="8"/>
        <v>0</v>
      </c>
      <c r="P46" s="291">
        <f t="shared" ca="1" si="8"/>
        <v>0</v>
      </c>
      <c r="Q46" s="291">
        <f t="shared" ca="1" si="8"/>
        <v>0</v>
      </c>
      <c r="R46" s="291">
        <f t="shared" ca="1" si="8"/>
        <v>0</v>
      </c>
      <c r="S46" s="291">
        <f t="shared" ca="1" si="8"/>
        <v>0</v>
      </c>
      <c r="T46" s="291">
        <f t="shared" ca="1" si="8"/>
        <v>0</v>
      </c>
      <c r="U46" s="291">
        <f t="shared" ca="1" si="7"/>
        <v>0</v>
      </c>
      <c r="V46" s="291">
        <f t="shared" ca="1" si="7"/>
        <v>0</v>
      </c>
      <c r="W46" s="291">
        <f t="shared" ca="1" si="7"/>
        <v>0</v>
      </c>
      <c r="X46" s="291">
        <f t="shared" ca="1" si="7"/>
        <v>0</v>
      </c>
      <c r="Y46" s="291">
        <f t="shared" ca="1" si="7"/>
        <v>0</v>
      </c>
      <c r="Z46" s="291">
        <f t="shared" ca="1" si="7"/>
        <v>0</v>
      </c>
      <c r="AA46" s="291">
        <f t="shared" ca="1" si="7"/>
        <v>0</v>
      </c>
      <c r="AB46" s="291">
        <f t="shared" ca="1" si="7"/>
        <v>0</v>
      </c>
      <c r="AC46" s="291">
        <f t="shared" ca="1" si="7"/>
        <v>0</v>
      </c>
      <c r="AD46" s="291">
        <f t="shared" ca="1" si="7"/>
        <v>0</v>
      </c>
      <c r="AE46" s="291">
        <f t="shared" ca="1" si="7"/>
        <v>0</v>
      </c>
      <c r="AF46" s="291">
        <f t="shared" ca="1" si="7"/>
        <v>0</v>
      </c>
      <c r="AG46" s="291">
        <f t="shared" ca="1" si="7"/>
        <v>0</v>
      </c>
      <c r="AH46" s="291">
        <f t="shared" ca="1" si="7"/>
        <v>0</v>
      </c>
      <c r="AI46" s="291">
        <f t="shared" ca="1" si="7"/>
        <v>0</v>
      </c>
      <c r="AJ46" s="291">
        <f t="shared" ca="1" si="6"/>
        <v>0</v>
      </c>
      <c r="AK46" s="291">
        <f t="shared" ca="1" si="6"/>
        <v>0</v>
      </c>
      <c r="AL46" s="291">
        <f t="shared" ca="1" si="6"/>
        <v>0</v>
      </c>
      <c r="AM46" s="291">
        <f t="shared" ca="1" si="6"/>
        <v>0</v>
      </c>
      <c r="AN46" s="291">
        <f t="shared" ca="1" si="6"/>
        <v>0</v>
      </c>
      <c r="AO46" s="291">
        <f t="shared" ca="1" si="6"/>
        <v>0</v>
      </c>
      <c r="AP46" s="291">
        <f t="shared" ca="1" si="6"/>
        <v>0</v>
      </c>
      <c r="AQ46" s="291">
        <f t="shared" ca="1" si="6"/>
        <v>0</v>
      </c>
      <c r="AR46" s="291">
        <f t="shared" ca="1" si="6"/>
        <v>0</v>
      </c>
    </row>
    <row r="47" spans="4:44" x14ac:dyDescent="0.35">
      <c r="D47" s="58">
        <v>28</v>
      </c>
      <c r="E47" s="291">
        <f t="shared" ca="1" si="8"/>
        <v>0</v>
      </c>
      <c r="F47" s="291">
        <f t="shared" ca="1" si="8"/>
        <v>0</v>
      </c>
      <c r="G47" s="291">
        <f t="shared" ca="1" si="8"/>
        <v>0</v>
      </c>
      <c r="H47" s="291">
        <f t="shared" ca="1" si="8"/>
        <v>0</v>
      </c>
      <c r="I47" s="291">
        <f t="shared" ca="1" si="8"/>
        <v>0</v>
      </c>
      <c r="J47" s="291">
        <f t="shared" ca="1" si="8"/>
        <v>0</v>
      </c>
      <c r="K47" s="291">
        <f t="shared" ca="1" si="8"/>
        <v>0</v>
      </c>
      <c r="L47" s="291">
        <f t="shared" ca="1" si="8"/>
        <v>0</v>
      </c>
      <c r="M47" s="291">
        <f t="shared" ca="1" si="8"/>
        <v>0</v>
      </c>
      <c r="N47" s="291">
        <f t="shared" ca="1" si="8"/>
        <v>0</v>
      </c>
      <c r="O47" s="291">
        <f t="shared" ca="1" si="8"/>
        <v>0</v>
      </c>
      <c r="P47" s="291">
        <f t="shared" ca="1" si="8"/>
        <v>0</v>
      </c>
      <c r="Q47" s="291">
        <f t="shared" ca="1" si="8"/>
        <v>0</v>
      </c>
      <c r="R47" s="291">
        <f t="shared" ca="1" si="8"/>
        <v>0</v>
      </c>
      <c r="S47" s="291">
        <f t="shared" ca="1" si="8"/>
        <v>0</v>
      </c>
      <c r="T47" s="291">
        <f t="shared" ca="1" si="8"/>
        <v>0</v>
      </c>
      <c r="U47" s="291">
        <f t="shared" ca="1" si="7"/>
        <v>0</v>
      </c>
      <c r="V47" s="291">
        <f t="shared" ca="1" si="7"/>
        <v>0</v>
      </c>
      <c r="W47" s="291">
        <f t="shared" ca="1" si="7"/>
        <v>0</v>
      </c>
      <c r="X47" s="291">
        <f t="shared" ca="1" si="7"/>
        <v>0</v>
      </c>
      <c r="Y47" s="291">
        <f t="shared" ca="1" si="7"/>
        <v>0</v>
      </c>
      <c r="Z47" s="291">
        <f t="shared" ca="1" si="7"/>
        <v>0</v>
      </c>
      <c r="AA47" s="291">
        <f t="shared" ca="1" si="7"/>
        <v>0</v>
      </c>
      <c r="AB47" s="291">
        <f t="shared" ca="1" si="7"/>
        <v>0</v>
      </c>
      <c r="AC47" s="291">
        <f t="shared" ca="1" si="7"/>
        <v>0</v>
      </c>
      <c r="AD47" s="291">
        <f t="shared" ca="1" si="7"/>
        <v>0</v>
      </c>
      <c r="AE47" s="291">
        <f t="shared" ca="1" si="7"/>
        <v>0</v>
      </c>
      <c r="AF47" s="291">
        <f t="shared" ca="1" si="7"/>
        <v>0</v>
      </c>
      <c r="AG47" s="291">
        <f t="shared" ca="1" si="7"/>
        <v>0</v>
      </c>
      <c r="AH47" s="291">
        <f t="shared" ca="1" si="7"/>
        <v>0</v>
      </c>
      <c r="AI47" s="291">
        <f t="shared" ca="1" si="7"/>
        <v>0</v>
      </c>
      <c r="AJ47" s="291">
        <f t="shared" ca="1" si="6"/>
        <v>0</v>
      </c>
      <c r="AK47" s="291">
        <f t="shared" ca="1" si="6"/>
        <v>0</v>
      </c>
      <c r="AL47" s="291">
        <f t="shared" ca="1" si="6"/>
        <v>0</v>
      </c>
      <c r="AM47" s="291">
        <f t="shared" ca="1" si="6"/>
        <v>0</v>
      </c>
      <c r="AN47" s="291">
        <f t="shared" ca="1" si="6"/>
        <v>0</v>
      </c>
      <c r="AO47" s="291">
        <f t="shared" ca="1" si="6"/>
        <v>0</v>
      </c>
      <c r="AP47" s="291">
        <f t="shared" ca="1" si="6"/>
        <v>0</v>
      </c>
      <c r="AQ47" s="291">
        <f t="shared" ca="1" si="6"/>
        <v>0</v>
      </c>
      <c r="AR47" s="291">
        <f t="shared" ca="1" si="6"/>
        <v>0</v>
      </c>
    </row>
    <row r="48" spans="4:44" x14ac:dyDescent="0.35">
      <c r="D48" s="58">
        <v>29</v>
      </c>
      <c r="E48" s="291">
        <f t="shared" ca="1" si="8"/>
        <v>0</v>
      </c>
      <c r="F48" s="291">
        <f t="shared" ca="1" si="8"/>
        <v>0</v>
      </c>
      <c r="G48" s="291">
        <f t="shared" ca="1" si="8"/>
        <v>0</v>
      </c>
      <c r="H48" s="291">
        <f t="shared" ca="1" si="8"/>
        <v>0</v>
      </c>
      <c r="I48" s="291">
        <f t="shared" ca="1" si="8"/>
        <v>0</v>
      </c>
      <c r="J48" s="291">
        <f t="shared" ca="1" si="8"/>
        <v>0</v>
      </c>
      <c r="K48" s="291">
        <f t="shared" ca="1" si="8"/>
        <v>0</v>
      </c>
      <c r="L48" s="291">
        <f t="shared" ca="1" si="8"/>
        <v>0</v>
      </c>
      <c r="M48" s="291">
        <f t="shared" ca="1" si="8"/>
        <v>0</v>
      </c>
      <c r="N48" s="291">
        <f t="shared" ca="1" si="8"/>
        <v>0</v>
      </c>
      <c r="O48" s="291">
        <f t="shared" ca="1" si="8"/>
        <v>0</v>
      </c>
      <c r="P48" s="291">
        <f t="shared" ca="1" si="8"/>
        <v>0</v>
      </c>
      <c r="Q48" s="291">
        <f t="shared" ca="1" si="8"/>
        <v>0</v>
      </c>
      <c r="R48" s="291">
        <f t="shared" ca="1" si="8"/>
        <v>0</v>
      </c>
      <c r="S48" s="291">
        <f t="shared" ca="1" si="8"/>
        <v>0</v>
      </c>
      <c r="T48" s="291">
        <f t="shared" ca="1" si="8"/>
        <v>0</v>
      </c>
      <c r="U48" s="291">
        <f t="shared" ca="1" si="7"/>
        <v>0</v>
      </c>
      <c r="V48" s="291">
        <f t="shared" ca="1" si="7"/>
        <v>0</v>
      </c>
      <c r="W48" s="291">
        <f t="shared" ca="1" si="7"/>
        <v>0</v>
      </c>
      <c r="X48" s="291">
        <f t="shared" ca="1" si="7"/>
        <v>0</v>
      </c>
      <c r="Y48" s="291">
        <f t="shared" ca="1" si="7"/>
        <v>0</v>
      </c>
      <c r="Z48" s="291">
        <f t="shared" ca="1" si="7"/>
        <v>0</v>
      </c>
      <c r="AA48" s="291">
        <f t="shared" ca="1" si="7"/>
        <v>0</v>
      </c>
      <c r="AB48" s="291">
        <f t="shared" ca="1" si="7"/>
        <v>0</v>
      </c>
      <c r="AC48" s="291">
        <f t="shared" ca="1" si="7"/>
        <v>0</v>
      </c>
      <c r="AD48" s="291">
        <f t="shared" ca="1" si="7"/>
        <v>0</v>
      </c>
      <c r="AE48" s="291">
        <f t="shared" ca="1" si="7"/>
        <v>0</v>
      </c>
      <c r="AF48" s="291">
        <f t="shared" ca="1" si="7"/>
        <v>0</v>
      </c>
      <c r="AG48" s="291">
        <f t="shared" ca="1" si="7"/>
        <v>0</v>
      </c>
      <c r="AH48" s="291">
        <f t="shared" ca="1" si="7"/>
        <v>0</v>
      </c>
      <c r="AI48" s="291">
        <f t="shared" ca="1" si="7"/>
        <v>0</v>
      </c>
      <c r="AJ48" s="291">
        <f t="shared" ref="AJ48:AR59" ca="1" si="9">IF(AJ$19&lt;$D48,0,IF(AJ$19=$D48,(OFFSET($D$8,0,OFFSET($D$19,$D48,0)))*$E$14/2,IF(AND(AJ$19&gt;$D48,(AJ$19-$D48+1)&lt;=$E$13),(OFFSET($D$8,0,OFFSET($D$19,$D48,0)))*$E$14,IF((AJ$19-$D48+1)=$E$13+1,(OFFSET($D$8,0,OFFSET($D$19,$D48,0)))*$E$14/2,IF(AJ$19&gt;($E$13+1),0,0)))))</f>
        <v>0</v>
      </c>
      <c r="AK48" s="291">
        <f t="shared" ca="1" si="9"/>
        <v>0</v>
      </c>
      <c r="AL48" s="291">
        <f t="shared" ca="1" si="9"/>
        <v>0</v>
      </c>
      <c r="AM48" s="291">
        <f t="shared" ca="1" si="9"/>
        <v>0</v>
      </c>
      <c r="AN48" s="291">
        <f t="shared" ca="1" si="9"/>
        <v>0</v>
      </c>
      <c r="AO48" s="291">
        <f t="shared" ca="1" si="9"/>
        <v>0</v>
      </c>
      <c r="AP48" s="291">
        <f t="shared" ca="1" si="9"/>
        <v>0</v>
      </c>
      <c r="AQ48" s="291">
        <f t="shared" ca="1" si="9"/>
        <v>0</v>
      </c>
      <c r="AR48" s="291">
        <f t="shared" ca="1" si="9"/>
        <v>0</v>
      </c>
    </row>
    <row r="49" spans="4:44" x14ac:dyDescent="0.35">
      <c r="D49" s="58">
        <v>30</v>
      </c>
      <c r="E49" s="291">
        <f t="shared" ca="1" si="8"/>
        <v>0</v>
      </c>
      <c r="F49" s="291">
        <f t="shared" ca="1" si="8"/>
        <v>0</v>
      </c>
      <c r="G49" s="291">
        <f t="shared" ca="1" si="8"/>
        <v>0</v>
      </c>
      <c r="H49" s="291">
        <f t="shared" ca="1" si="8"/>
        <v>0</v>
      </c>
      <c r="I49" s="291">
        <f t="shared" ca="1" si="8"/>
        <v>0</v>
      </c>
      <c r="J49" s="291">
        <f t="shared" ca="1" si="8"/>
        <v>0</v>
      </c>
      <c r="K49" s="291">
        <f t="shared" ca="1" si="8"/>
        <v>0</v>
      </c>
      <c r="L49" s="291">
        <f t="shared" ca="1" si="8"/>
        <v>0</v>
      </c>
      <c r="M49" s="291">
        <f t="shared" ca="1" si="8"/>
        <v>0</v>
      </c>
      <c r="N49" s="291">
        <f t="shared" ca="1" si="8"/>
        <v>0</v>
      </c>
      <c r="O49" s="291">
        <f t="shared" ca="1" si="8"/>
        <v>0</v>
      </c>
      <c r="P49" s="291">
        <f t="shared" ca="1" si="8"/>
        <v>0</v>
      </c>
      <c r="Q49" s="291">
        <f t="shared" ca="1" si="8"/>
        <v>0</v>
      </c>
      <c r="R49" s="291">
        <f t="shared" ca="1" si="8"/>
        <v>0</v>
      </c>
      <c r="S49" s="291">
        <f t="shared" ca="1" si="8"/>
        <v>0</v>
      </c>
      <c r="T49" s="291">
        <f t="shared" ca="1" si="8"/>
        <v>0</v>
      </c>
      <c r="U49" s="291">
        <f t="shared" ca="1" si="7"/>
        <v>0</v>
      </c>
      <c r="V49" s="291">
        <f t="shared" ca="1" si="7"/>
        <v>0</v>
      </c>
      <c r="W49" s="291">
        <f t="shared" ca="1" si="7"/>
        <v>0</v>
      </c>
      <c r="X49" s="291">
        <f t="shared" ca="1" si="7"/>
        <v>0</v>
      </c>
      <c r="Y49" s="291">
        <f t="shared" ca="1" si="7"/>
        <v>0</v>
      </c>
      <c r="Z49" s="291">
        <f t="shared" ca="1" si="7"/>
        <v>0</v>
      </c>
      <c r="AA49" s="291">
        <f t="shared" ca="1" si="7"/>
        <v>0</v>
      </c>
      <c r="AB49" s="291">
        <f t="shared" ca="1" si="7"/>
        <v>0</v>
      </c>
      <c r="AC49" s="291">
        <f t="shared" ca="1" si="7"/>
        <v>0</v>
      </c>
      <c r="AD49" s="291">
        <f t="shared" ca="1" si="7"/>
        <v>0</v>
      </c>
      <c r="AE49" s="291">
        <f t="shared" ca="1" si="7"/>
        <v>0</v>
      </c>
      <c r="AF49" s="291">
        <f t="shared" ca="1" si="7"/>
        <v>0</v>
      </c>
      <c r="AG49" s="291">
        <f t="shared" ca="1" si="7"/>
        <v>0</v>
      </c>
      <c r="AH49" s="291">
        <f t="shared" ca="1" si="7"/>
        <v>0</v>
      </c>
      <c r="AI49" s="291">
        <f t="shared" ca="1" si="7"/>
        <v>0</v>
      </c>
      <c r="AJ49" s="291">
        <f t="shared" ca="1" si="9"/>
        <v>0</v>
      </c>
      <c r="AK49" s="291">
        <f t="shared" ca="1" si="9"/>
        <v>0</v>
      </c>
      <c r="AL49" s="291">
        <f t="shared" ca="1" si="9"/>
        <v>0</v>
      </c>
      <c r="AM49" s="291">
        <f t="shared" ca="1" si="9"/>
        <v>0</v>
      </c>
      <c r="AN49" s="291">
        <f t="shared" ca="1" si="9"/>
        <v>0</v>
      </c>
      <c r="AO49" s="291">
        <f t="shared" ca="1" si="9"/>
        <v>0</v>
      </c>
      <c r="AP49" s="291">
        <f t="shared" ca="1" si="9"/>
        <v>0</v>
      </c>
      <c r="AQ49" s="291">
        <f t="shared" ca="1" si="9"/>
        <v>0</v>
      </c>
      <c r="AR49" s="291">
        <f t="shared" ca="1" si="9"/>
        <v>0</v>
      </c>
    </row>
    <row r="50" spans="4:44" x14ac:dyDescent="0.35">
      <c r="D50" s="58">
        <v>31</v>
      </c>
      <c r="E50" s="291">
        <f t="shared" ca="1" si="8"/>
        <v>0</v>
      </c>
      <c r="F50" s="291">
        <f t="shared" ca="1" si="8"/>
        <v>0</v>
      </c>
      <c r="G50" s="291">
        <f t="shared" ca="1" si="8"/>
        <v>0</v>
      </c>
      <c r="H50" s="291">
        <f t="shared" ca="1" si="8"/>
        <v>0</v>
      </c>
      <c r="I50" s="291">
        <f t="shared" ca="1" si="8"/>
        <v>0</v>
      </c>
      <c r="J50" s="291">
        <f t="shared" ca="1" si="8"/>
        <v>0</v>
      </c>
      <c r="K50" s="291">
        <f t="shared" ca="1" si="8"/>
        <v>0</v>
      </c>
      <c r="L50" s="291">
        <f t="shared" ca="1" si="8"/>
        <v>0</v>
      </c>
      <c r="M50" s="291">
        <f t="shared" ca="1" si="8"/>
        <v>0</v>
      </c>
      <c r="N50" s="291">
        <f t="shared" ca="1" si="8"/>
        <v>0</v>
      </c>
      <c r="O50" s="291">
        <f t="shared" ca="1" si="8"/>
        <v>0</v>
      </c>
      <c r="P50" s="291">
        <f t="shared" ca="1" si="8"/>
        <v>0</v>
      </c>
      <c r="Q50" s="291">
        <f t="shared" ca="1" si="8"/>
        <v>0</v>
      </c>
      <c r="R50" s="291">
        <f t="shared" ca="1" si="8"/>
        <v>0</v>
      </c>
      <c r="S50" s="291">
        <f t="shared" ca="1" si="8"/>
        <v>0</v>
      </c>
      <c r="T50" s="291">
        <f t="shared" ca="1" si="8"/>
        <v>0</v>
      </c>
      <c r="U50" s="291">
        <f t="shared" ca="1" si="7"/>
        <v>0</v>
      </c>
      <c r="V50" s="291">
        <f t="shared" ca="1" si="7"/>
        <v>0</v>
      </c>
      <c r="W50" s="291">
        <f t="shared" ca="1" si="7"/>
        <v>0</v>
      </c>
      <c r="X50" s="291">
        <f t="shared" ca="1" si="7"/>
        <v>0</v>
      </c>
      <c r="Y50" s="291">
        <f t="shared" ca="1" si="7"/>
        <v>0</v>
      </c>
      <c r="Z50" s="291">
        <f t="shared" ca="1" si="7"/>
        <v>0</v>
      </c>
      <c r="AA50" s="291">
        <f t="shared" ca="1" si="7"/>
        <v>0</v>
      </c>
      <c r="AB50" s="291">
        <f t="shared" ca="1" si="7"/>
        <v>0</v>
      </c>
      <c r="AC50" s="291">
        <f t="shared" ca="1" si="7"/>
        <v>0</v>
      </c>
      <c r="AD50" s="291">
        <f t="shared" ca="1" si="7"/>
        <v>0</v>
      </c>
      <c r="AE50" s="291">
        <f t="shared" ca="1" si="7"/>
        <v>0</v>
      </c>
      <c r="AF50" s="291">
        <f t="shared" ca="1" si="7"/>
        <v>0</v>
      </c>
      <c r="AG50" s="291">
        <f t="shared" ca="1" si="7"/>
        <v>0</v>
      </c>
      <c r="AH50" s="291">
        <f t="shared" ca="1" si="7"/>
        <v>0</v>
      </c>
      <c r="AI50" s="291">
        <f t="shared" ca="1" si="7"/>
        <v>0</v>
      </c>
      <c r="AJ50" s="291">
        <f t="shared" ca="1" si="9"/>
        <v>0</v>
      </c>
      <c r="AK50" s="291">
        <f t="shared" ca="1" si="9"/>
        <v>0</v>
      </c>
      <c r="AL50" s="291">
        <f t="shared" ca="1" si="9"/>
        <v>0</v>
      </c>
      <c r="AM50" s="291">
        <f t="shared" ca="1" si="9"/>
        <v>0</v>
      </c>
      <c r="AN50" s="291">
        <f t="shared" ca="1" si="9"/>
        <v>0</v>
      </c>
      <c r="AO50" s="291">
        <f t="shared" ca="1" si="9"/>
        <v>0</v>
      </c>
      <c r="AP50" s="291">
        <f t="shared" ca="1" si="9"/>
        <v>0</v>
      </c>
      <c r="AQ50" s="291">
        <f t="shared" ca="1" si="9"/>
        <v>0</v>
      </c>
      <c r="AR50" s="291">
        <f t="shared" ca="1" si="9"/>
        <v>0</v>
      </c>
    </row>
    <row r="51" spans="4:44" x14ac:dyDescent="0.35">
      <c r="D51" s="58">
        <v>32</v>
      </c>
      <c r="E51" s="291">
        <f t="shared" ca="1" si="8"/>
        <v>0</v>
      </c>
      <c r="F51" s="291">
        <f t="shared" ca="1" si="8"/>
        <v>0</v>
      </c>
      <c r="G51" s="291">
        <f t="shared" ca="1" si="8"/>
        <v>0</v>
      </c>
      <c r="H51" s="291">
        <f t="shared" ca="1" si="8"/>
        <v>0</v>
      </c>
      <c r="I51" s="291">
        <f t="shared" ca="1" si="8"/>
        <v>0</v>
      </c>
      <c r="J51" s="291">
        <f t="shared" ca="1" si="8"/>
        <v>0</v>
      </c>
      <c r="K51" s="291">
        <f t="shared" ca="1" si="8"/>
        <v>0</v>
      </c>
      <c r="L51" s="291">
        <f t="shared" ca="1" si="8"/>
        <v>0</v>
      </c>
      <c r="M51" s="291">
        <f t="shared" ca="1" si="8"/>
        <v>0</v>
      </c>
      <c r="N51" s="291">
        <f t="shared" ca="1" si="8"/>
        <v>0</v>
      </c>
      <c r="O51" s="291">
        <f t="shared" ca="1" si="8"/>
        <v>0</v>
      </c>
      <c r="P51" s="291">
        <f t="shared" ca="1" si="8"/>
        <v>0</v>
      </c>
      <c r="Q51" s="291">
        <f t="shared" ca="1" si="8"/>
        <v>0</v>
      </c>
      <c r="R51" s="291">
        <f t="shared" ca="1" si="8"/>
        <v>0</v>
      </c>
      <c r="S51" s="291">
        <f t="shared" ca="1" si="8"/>
        <v>0</v>
      </c>
      <c r="T51" s="291">
        <f t="shared" ca="1" si="8"/>
        <v>0</v>
      </c>
      <c r="U51" s="291">
        <f t="shared" ca="1" si="7"/>
        <v>0</v>
      </c>
      <c r="V51" s="291">
        <f t="shared" ca="1" si="7"/>
        <v>0</v>
      </c>
      <c r="W51" s="291">
        <f t="shared" ca="1" si="7"/>
        <v>0</v>
      </c>
      <c r="X51" s="291">
        <f t="shared" ca="1" si="7"/>
        <v>0</v>
      </c>
      <c r="Y51" s="291">
        <f t="shared" ca="1" si="7"/>
        <v>0</v>
      </c>
      <c r="Z51" s="291">
        <f t="shared" ca="1" si="7"/>
        <v>0</v>
      </c>
      <c r="AA51" s="291">
        <f t="shared" ca="1" si="7"/>
        <v>0</v>
      </c>
      <c r="AB51" s="291">
        <f t="shared" ca="1" si="7"/>
        <v>0</v>
      </c>
      <c r="AC51" s="291">
        <f t="shared" ca="1" si="7"/>
        <v>0</v>
      </c>
      <c r="AD51" s="291">
        <f t="shared" ca="1" si="7"/>
        <v>0</v>
      </c>
      <c r="AE51" s="291">
        <f t="shared" ca="1" si="7"/>
        <v>0</v>
      </c>
      <c r="AF51" s="291">
        <f t="shared" ca="1" si="7"/>
        <v>0</v>
      </c>
      <c r="AG51" s="291">
        <f t="shared" ca="1" si="7"/>
        <v>0</v>
      </c>
      <c r="AH51" s="291">
        <f t="shared" ca="1" si="7"/>
        <v>0</v>
      </c>
      <c r="AI51" s="291">
        <f t="shared" ca="1" si="7"/>
        <v>0</v>
      </c>
      <c r="AJ51" s="291">
        <f t="shared" ca="1" si="9"/>
        <v>0</v>
      </c>
      <c r="AK51" s="291">
        <f t="shared" ca="1" si="9"/>
        <v>0</v>
      </c>
      <c r="AL51" s="291">
        <f t="shared" ca="1" si="9"/>
        <v>0</v>
      </c>
      <c r="AM51" s="291">
        <f t="shared" ca="1" si="9"/>
        <v>0</v>
      </c>
      <c r="AN51" s="291">
        <f t="shared" ca="1" si="9"/>
        <v>0</v>
      </c>
      <c r="AO51" s="291">
        <f t="shared" ca="1" si="9"/>
        <v>0</v>
      </c>
      <c r="AP51" s="291">
        <f t="shared" ca="1" si="9"/>
        <v>0</v>
      </c>
      <c r="AQ51" s="291">
        <f t="shared" ca="1" si="9"/>
        <v>0</v>
      </c>
      <c r="AR51" s="291">
        <f t="shared" ca="1" si="9"/>
        <v>0</v>
      </c>
    </row>
    <row r="52" spans="4:44" x14ac:dyDescent="0.35">
      <c r="D52" s="58">
        <v>33</v>
      </c>
      <c r="E52" s="291">
        <f t="shared" ca="1" si="8"/>
        <v>0</v>
      </c>
      <c r="F52" s="291">
        <f t="shared" ca="1" si="8"/>
        <v>0</v>
      </c>
      <c r="G52" s="291">
        <f t="shared" ca="1" si="8"/>
        <v>0</v>
      </c>
      <c r="H52" s="291">
        <f t="shared" ca="1" si="8"/>
        <v>0</v>
      </c>
      <c r="I52" s="291">
        <f t="shared" ca="1" si="8"/>
        <v>0</v>
      </c>
      <c r="J52" s="291">
        <f t="shared" ca="1" si="8"/>
        <v>0</v>
      </c>
      <c r="K52" s="291">
        <f t="shared" ca="1" si="8"/>
        <v>0</v>
      </c>
      <c r="L52" s="291">
        <f t="shared" ca="1" si="8"/>
        <v>0</v>
      </c>
      <c r="M52" s="291">
        <f t="shared" ca="1" si="8"/>
        <v>0</v>
      </c>
      <c r="N52" s="291">
        <f t="shared" ca="1" si="8"/>
        <v>0</v>
      </c>
      <c r="O52" s="291">
        <f t="shared" ca="1" si="8"/>
        <v>0</v>
      </c>
      <c r="P52" s="291">
        <f t="shared" ca="1" si="8"/>
        <v>0</v>
      </c>
      <c r="Q52" s="291">
        <f t="shared" ca="1" si="8"/>
        <v>0</v>
      </c>
      <c r="R52" s="291">
        <f t="shared" ca="1" si="8"/>
        <v>0</v>
      </c>
      <c r="S52" s="291">
        <f t="shared" ca="1" si="8"/>
        <v>0</v>
      </c>
      <c r="T52" s="291">
        <f t="shared" ref="T52:AI59" ca="1" si="10">IF(T$19&lt;$D52,0,IF(T$19=$D52,(OFFSET($D$8,0,OFFSET($D$19,$D52,0)))*$E$14/2,IF(AND(T$19&gt;$D52,(T$19-$D52+1)&lt;=$E$13),(OFFSET($D$8,0,OFFSET($D$19,$D52,0)))*$E$14,IF((T$19-$D52+1)=$E$13+1,(OFFSET($D$8,0,OFFSET($D$19,$D52,0)))*$E$14/2,IF(T$19&gt;($E$13+1),0,0)))))</f>
        <v>0</v>
      </c>
      <c r="U52" s="291">
        <f t="shared" ca="1" si="10"/>
        <v>0</v>
      </c>
      <c r="V52" s="291">
        <f t="shared" ca="1" si="10"/>
        <v>0</v>
      </c>
      <c r="W52" s="291">
        <f t="shared" ca="1" si="10"/>
        <v>0</v>
      </c>
      <c r="X52" s="291">
        <f t="shared" ca="1" si="10"/>
        <v>0</v>
      </c>
      <c r="Y52" s="291">
        <f t="shared" ca="1" si="10"/>
        <v>0</v>
      </c>
      <c r="Z52" s="291">
        <f t="shared" ca="1" si="10"/>
        <v>0</v>
      </c>
      <c r="AA52" s="291">
        <f t="shared" ca="1" si="10"/>
        <v>0</v>
      </c>
      <c r="AB52" s="291">
        <f t="shared" ca="1" si="10"/>
        <v>0</v>
      </c>
      <c r="AC52" s="291">
        <f t="shared" ca="1" si="10"/>
        <v>0</v>
      </c>
      <c r="AD52" s="291">
        <f t="shared" ca="1" si="10"/>
        <v>0</v>
      </c>
      <c r="AE52" s="291">
        <f t="shared" ca="1" si="10"/>
        <v>0</v>
      </c>
      <c r="AF52" s="291">
        <f t="shared" ca="1" si="10"/>
        <v>0</v>
      </c>
      <c r="AG52" s="291">
        <f t="shared" ca="1" si="10"/>
        <v>0</v>
      </c>
      <c r="AH52" s="291">
        <f t="shared" ca="1" si="10"/>
        <v>0</v>
      </c>
      <c r="AI52" s="291">
        <f t="shared" ca="1" si="10"/>
        <v>0</v>
      </c>
      <c r="AJ52" s="291">
        <f t="shared" ca="1" si="9"/>
        <v>0</v>
      </c>
      <c r="AK52" s="291">
        <f t="shared" ca="1" si="9"/>
        <v>0</v>
      </c>
      <c r="AL52" s="291">
        <f t="shared" ca="1" si="9"/>
        <v>0</v>
      </c>
      <c r="AM52" s="291">
        <f t="shared" ca="1" si="9"/>
        <v>0</v>
      </c>
      <c r="AN52" s="291">
        <f t="shared" ca="1" si="9"/>
        <v>0</v>
      </c>
      <c r="AO52" s="291">
        <f t="shared" ca="1" si="9"/>
        <v>0</v>
      </c>
      <c r="AP52" s="291">
        <f t="shared" ca="1" si="9"/>
        <v>0</v>
      </c>
      <c r="AQ52" s="291">
        <f t="shared" ca="1" si="9"/>
        <v>0</v>
      </c>
      <c r="AR52" s="291">
        <f t="shared" ca="1" si="9"/>
        <v>0</v>
      </c>
    </row>
    <row r="53" spans="4:44" x14ac:dyDescent="0.35">
      <c r="D53" s="58">
        <v>34</v>
      </c>
      <c r="E53" s="291">
        <f t="shared" ref="E53:T59" ca="1" si="11">IF(E$19&lt;$D53,0,IF(E$19=$D53,(OFFSET($D$8,0,OFFSET($D$19,$D53,0)))*$E$14/2,IF(AND(E$19&gt;$D53,(E$19-$D53+1)&lt;=$E$13),(OFFSET($D$8,0,OFFSET($D$19,$D53,0)))*$E$14,IF((E$19-$D53+1)=$E$13+1,(OFFSET($D$8,0,OFFSET($D$19,$D53,0)))*$E$14/2,IF(E$19&gt;($E$13+1),0,0)))))</f>
        <v>0</v>
      </c>
      <c r="F53" s="291">
        <f t="shared" ca="1" si="11"/>
        <v>0</v>
      </c>
      <c r="G53" s="291">
        <f t="shared" ca="1" si="11"/>
        <v>0</v>
      </c>
      <c r="H53" s="291">
        <f t="shared" ca="1" si="11"/>
        <v>0</v>
      </c>
      <c r="I53" s="291">
        <f t="shared" ca="1" si="11"/>
        <v>0</v>
      </c>
      <c r="J53" s="291">
        <f t="shared" ca="1" si="11"/>
        <v>0</v>
      </c>
      <c r="K53" s="291">
        <f t="shared" ca="1" si="11"/>
        <v>0</v>
      </c>
      <c r="L53" s="291">
        <f t="shared" ca="1" si="11"/>
        <v>0</v>
      </c>
      <c r="M53" s="291">
        <f t="shared" ca="1" si="11"/>
        <v>0</v>
      </c>
      <c r="N53" s="291">
        <f t="shared" ca="1" si="11"/>
        <v>0</v>
      </c>
      <c r="O53" s="291">
        <f t="shared" ca="1" si="11"/>
        <v>0</v>
      </c>
      <c r="P53" s="291">
        <f t="shared" ca="1" si="11"/>
        <v>0</v>
      </c>
      <c r="Q53" s="291">
        <f t="shared" ca="1" si="11"/>
        <v>0</v>
      </c>
      <c r="R53" s="291">
        <f t="shared" ca="1" si="11"/>
        <v>0</v>
      </c>
      <c r="S53" s="291">
        <f t="shared" ca="1" si="11"/>
        <v>0</v>
      </c>
      <c r="T53" s="291">
        <f t="shared" ca="1" si="11"/>
        <v>0</v>
      </c>
      <c r="U53" s="291">
        <f t="shared" ca="1" si="10"/>
        <v>0</v>
      </c>
      <c r="V53" s="291">
        <f t="shared" ca="1" si="10"/>
        <v>0</v>
      </c>
      <c r="W53" s="291">
        <f t="shared" ca="1" si="10"/>
        <v>0</v>
      </c>
      <c r="X53" s="291">
        <f t="shared" ca="1" si="10"/>
        <v>0</v>
      </c>
      <c r="Y53" s="291">
        <f t="shared" ca="1" si="10"/>
        <v>0</v>
      </c>
      <c r="Z53" s="291">
        <f t="shared" ca="1" si="10"/>
        <v>0</v>
      </c>
      <c r="AA53" s="291">
        <f t="shared" ca="1" si="10"/>
        <v>0</v>
      </c>
      <c r="AB53" s="291">
        <f t="shared" ca="1" si="10"/>
        <v>0</v>
      </c>
      <c r="AC53" s="291">
        <f t="shared" ca="1" si="10"/>
        <v>0</v>
      </c>
      <c r="AD53" s="291">
        <f t="shared" ca="1" si="10"/>
        <v>0</v>
      </c>
      <c r="AE53" s="291">
        <f t="shared" ca="1" si="10"/>
        <v>0</v>
      </c>
      <c r="AF53" s="291">
        <f t="shared" ca="1" si="10"/>
        <v>0</v>
      </c>
      <c r="AG53" s="291">
        <f t="shared" ca="1" si="10"/>
        <v>0</v>
      </c>
      <c r="AH53" s="291">
        <f t="shared" ca="1" si="10"/>
        <v>0</v>
      </c>
      <c r="AI53" s="291">
        <f t="shared" ca="1" si="10"/>
        <v>0</v>
      </c>
      <c r="AJ53" s="291">
        <f t="shared" ca="1" si="9"/>
        <v>0</v>
      </c>
      <c r="AK53" s="291">
        <f t="shared" ca="1" si="9"/>
        <v>0</v>
      </c>
      <c r="AL53" s="291">
        <f t="shared" ca="1" si="9"/>
        <v>0</v>
      </c>
      <c r="AM53" s="291">
        <f t="shared" ca="1" si="9"/>
        <v>0</v>
      </c>
      <c r="AN53" s="291">
        <f t="shared" ca="1" si="9"/>
        <v>0</v>
      </c>
      <c r="AO53" s="291">
        <f t="shared" ca="1" si="9"/>
        <v>0</v>
      </c>
      <c r="AP53" s="291">
        <f t="shared" ca="1" si="9"/>
        <v>0</v>
      </c>
      <c r="AQ53" s="291">
        <f t="shared" ca="1" si="9"/>
        <v>0</v>
      </c>
      <c r="AR53" s="291">
        <f t="shared" ca="1" si="9"/>
        <v>0</v>
      </c>
    </row>
    <row r="54" spans="4:44" x14ac:dyDescent="0.35">
      <c r="D54" s="58">
        <v>35</v>
      </c>
      <c r="E54" s="291">
        <f t="shared" ca="1" si="11"/>
        <v>0</v>
      </c>
      <c r="F54" s="291">
        <f t="shared" ca="1" si="11"/>
        <v>0</v>
      </c>
      <c r="G54" s="291">
        <f t="shared" ca="1" si="11"/>
        <v>0</v>
      </c>
      <c r="H54" s="291">
        <f t="shared" ca="1" si="11"/>
        <v>0</v>
      </c>
      <c r="I54" s="291">
        <f t="shared" ca="1" si="11"/>
        <v>0</v>
      </c>
      <c r="J54" s="291">
        <f t="shared" ca="1" si="11"/>
        <v>0</v>
      </c>
      <c r="K54" s="291">
        <f t="shared" ca="1" si="11"/>
        <v>0</v>
      </c>
      <c r="L54" s="291">
        <f t="shared" ca="1" si="11"/>
        <v>0</v>
      </c>
      <c r="M54" s="291">
        <f t="shared" ca="1" si="11"/>
        <v>0</v>
      </c>
      <c r="N54" s="291">
        <f t="shared" ca="1" si="11"/>
        <v>0</v>
      </c>
      <c r="O54" s="291">
        <f t="shared" ca="1" si="11"/>
        <v>0</v>
      </c>
      <c r="P54" s="291">
        <f t="shared" ca="1" si="11"/>
        <v>0</v>
      </c>
      <c r="Q54" s="291">
        <f t="shared" ca="1" si="11"/>
        <v>0</v>
      </c>
      <c r="R54" s="291">
        <f t="shared" ca="1" si="11"/>
        <v>0</v>
      </c>
      <c r="S54" s="291">
        <f t="shared" ca="1" si="11"/>
        <v>0</v>
      </c>
      <c r="T54" s="291">
        <f t="shared" ca="1" si="11"/>
        <v>0</v>
      </c>
      <c r="U54" s="291">
        <f t="shared" ca="1" si="10"/>
        <v>0</v>
      </c>
      <c r="V54" s="291">
        <f t="shared" ca="1" si="10"/>
        <v>0</v>
      </c>
      <c r="W54" s="291">
        <f t="shared" ca="1" si="10"/>
        <v>0</v>
      </c>
      <c r="X54" s="291">
        <f t="shared" ca="1" si="10"/>
        <v>0</v>
      </c>
      <c r="Y54" s="291">
        <f t="shared" ca="1" si="10"/>
        <v>0</v>
      </c>
      <c r="Z54" s="291">
        <f t="shared" ca="1" si="10"/>
        <v>0</v>
      </c>
      <c r="AA54" s="291">
        <f t="shared" ca="1" si="10"/>
        <v>0</v>
      </c>
      <c r="AB54" s="291">
        <f t="shared" ca="1" si="10"/>
        <v>0</v>
      </c>
      <c r="AC54" s="291">
        <f t="shared" ca="1" si="10"/>
        <v>0</v>
      </c>
      <c r="AD54" s="291">
        <f t="shared" ca="1" si="10"/>
        <v>0</v>
      </c>
      <c r="AE54" s="291">
        <f t="shared" ca="1" si="10"/>
        <v>0</v>
      </c>
      <c r="AF54" s="291">
        <f t="shared" ca="1" si="10"/>
        <v>0</v>
      </c>
      <c r="AG54" s="291">
        <f t="shared" ca="1" si="10"/>
        <v>0</v>
      </c>
      <c r="AH54" s="291">
        <f t="shared" ca="1" si="10"/>
        <v>0</v>
      </c>
      <c r="AI54" s="291">
        <f t="shared" ca="1" si="10"/>
        <v>0</v>
      </c>
      <c r="AJ54" s="291">
        <f t="shared" ca="1" si="9"/>
        <v>0</v>
      </c>
      <c r="AK54" s="291">
        <f t="shared" ca="1" si="9"/>
        <v>0</v>
      </c>
      <c r="AL54" s="291">
        <f t="shared" ca="1" si="9"/>
        <v>0</v>
      </c>
      <c r="AM54" s="291">
        <f t="shared" ca="1" si="9"/>
        <v>0</v>
      </c>
      <c r="AN54" s="291">
        <f t="shared" ca="1" si="9"/>
        <v>0</v>
      </c>
      <c r="AO54" s="291">
        <f t="shared" ca="1" si="9"/>
        <v>0</v>
      </c>
      <c r="AP54" s="291">
        <f t="shared" ca="1" si="9"/>
        <v>0</v>
      </c>
      <c r="AQ54" s="291">
        <f t="shared" ca="1" si="9"/>
        <v>0</v>
      </c>
      <c r="AR54" s="291">
        <f t="shared" ca="1" si="9"/>
        <v>0</v>
      </c>
    </row>
    <row r="55" spans="4:44" x14ac:dyDescent="0.35">
      <c r="D55" s="58">
        <v>36</v>
      </c>
      <c r="E55" s="291">
        <f t="shared" ca="1" si="11"/>
        <v>0</v>
      </c>
      <c r="F55" s="291">
        <f t="shared" ca="1" si="11"/>
        <v>0</v>
      </c>
      <c r="G55" s="291">
        <f t="shared" ca="1" si="11"/>
        <v>0</v>
      </c>
      <c r="H55" s="291">
        <f t="shared" ca="1" si="11"/>
        <v>0</v>
      </c>
      <c r="I55" s="291">
        <f t="shared" ca="1" si="11"/>
        <v>0</v>
      </c>
      <c r="J55" s="291">
        <f t="shared" ca="1" si="11"/>
        <v>0</v>
      </c>
      <c r="K55" s="291">
        <f t="shared" ca="1" si="11"/>
        <v>0</v>
      </c>
      <c r="L55" s="291">
        <f t="shared" ca="1" si="11"/>
        <v>0</v>
      </c>
      <c r="M55" s="291">
        <f t="shared" ca="1" si="11"/>
        <v>0</v>
      </c>
      <c r="N55" s="291">
        <f t="shared" ca="1" si="11"/>
        <v>0</v>
      </c>
      <c r="O55" s="291">
        <f t="shared" ca="1" si="11"/>
        <v>0</v>
      </c>
      <c r="P55" s="291">
        <f t="shared" ca="1" si="11"/>
        <v>0</v>
      </c>
      <c r="Q55" s="291">
        <f t="shared" ca="1" si="11"/>
        <v>0</v>
      </c>
      <c r="R55" s="291">
        <f t="shared" ca="1" si="11"/>
        <v>0</v>
      </c>
      <c r="S55" s="291">
        <f t="shared" ca="1" si="11"/>
        <v>0</v>
      </c>
      <c r="T55" s="291">
        <f t="shared" ca="1" si="11"/>
        <v>0</v>
      </c>
      <c r="U55" s="291">
        <f t="shared" ca="1" si="10"/>
        <v>0</v>
      </c>
      <c r="V55" s="291">
        <f t="shared" ca="1" si="10"/>
        <v>0</v>
      </c>
      <c r="W55" s="291">
        <f t="shared" ca="1" si="10"/>
        <v>0</v>
      </c>
      <c r="X55" s="291">
        <f t="shared" ca="1" si="10"/>
        <v>0</v>
      </c>
      <c r="Y55" s="291">
        <f t="shared" ca="1" si="10"/>
        <v>0</v>
      </c>
      <c r="Z55" s="291">
        <f t="shared" ca="1" si="10"/>
        <v>0</v>
      </c>
      <c r="AA55" s="291">
        <f t="shared" ca="1" si="10"/>
        <v>0</v>
      </c>
      <c r="AB55" s="291">
        <f t="shared" ca="1" si="10"/>
        <v>0</v>
      </c>
      <c r="AC55" s="291">
        <f t="shared" ca="1" si="10"/>
        <v>0</v>
      </c>
      <c r="AD55" s="291">
        <f t="shared" ca="1" si="10"/>
        <v>0</v>
      </c>
      <c r="AE55" s="291">
        <f t="shared" ca="1" si="10"/>
        <v>0</v>
      </c>
      <c r="AF55" s="291">
        <f t="shared" ca="1" si="10"/>
        <v>0</v>
      </c>
      <c r="AG55" s="291">
        <f t="shared" ca="1" si="10"/>
        <v>0</v>
      </c>
      <c r="AH55" s="291">
        <f t="shared" ca="1" si="10"/>
        <v>0</v>
      </c>
      <c r="AI55" s="291">
        <f t="shared" ca="1" si="10"/>
        <v>0</v>
      </c>
      <c r="AJ55" s="291">
        <f t="shared" ca="1" si="9"/>
        <v>0</v>
      </c>
      <c r="AK55" s="291">
        <f t="shared" ca="1" si="9"/>
        <v>0</v>
      </c>
      <c r="AL55" s="291">
        <f t="shared" ca="1" si="9"/>
        <v>0</v>
      </c>
      <c r="AM55" s="291">
        <f t="shared" ca="1" si="9"/>
        <v>0</v>
      </c>
      <c r="AN55" s="291">
        <f t="shared" ca="1" si="9"/>
        <v>0</v>
      </c>
      <c r="AO55" s="291">
        <f t="shared" ca="1" si="9"/>
        <v>0</v>
      </c>
      <c r="AP55" s="291">
        <f t="shared" ca="1" si="9"/>
        <v>0</v>
      </c>
      <c r="AQ55" s="291">
        <f t="shared" ca="1" si="9"/>
        <v>0</v>
      </c>
      <c r="AR55" s="291">
        <f t="shared" ca="1" si="9"/>
        <v>0</v>
      </c>
    </row>
    <row r="56" spans="4:44" x14ac:dyDescent="0.35">
      <c r="D56" s="58">
        <v>37</v>
      </c>
      <c r="E56" s="291">
        <f t="shared" ca="1" si="11"/>
        <v>0</v>
      </c>
      <c r="F56" s="291">
        <f t="shared" ca="1" si="11"/>
        <v>0</v>
      </c>
      <c r="G56" s="291">
        <f t="shared" ca="1" si="11"/>
        <v>0</v>
      </c>
      <c r="H56" s="291">
        <f t="shared" ca="1" si="11"/>
        <v>0</v>
      </c>
      <c r="I56" s="291">
        <f t="shared" ca="1" si="11"/>
        <v>0</v>
      </c>
      <c r="J56" s="291">
        <f t="shared" ca="1" si="11"/>
        <v>0</v>
      </c>
      <c r="K56" s="291">
        <f t="shared" ca="1" si="11"/>
        <v>0</v>
      </c>
      <c r="L56" s="291">
        <f t="shared" ca="1" si="11"/>
        <v>0</v>
      </c>
      <c r="M56" s="291">
        <f t="shared" ca="1" si="11"/>
        <v>0</v>
      </c>
      <c r="N56" s="291">
        <f t="shared" ca="1" si="11"/>
        <v>0</v>
      </c>
      <c r="O56" s="291">
        <f t="shared" ca="1" si="11"/>
        <v>0</v>
      </c>
      <c r="P56" s="291">
        <f t="shared" ca="1" si="11"/>
        <v>0</v>
      </c>
      <c r="Q56" s="291">
        <f t="shared" ca="1" si="11"/>
        <v>0</v>
      </c>
      <c r="R56" s="291">
        <f t="shared" ca="1" si="11"/>
        <v>0</v>
      </c>
      <c r="S56" s="291">
        <f t="shared" ca="1" si="11"/>
        <v>0</v>
      </c>
      <c r="T56" s="291">
        <f t="shared" ca="1" si="11"/>
        <v>0</v>
      </c>
      <c r="U56" s="291">
        <f t="shared" ca="1" si="10"/>
        <v>0</v>
      </c>
      <c r="V56" s="291">
        <f t="shared" ca="1" si="10"/>
        <v>0</v>
      </c>
      <c r="W56" s="291">
        <f t="shared" ca="1" si="10"/>
        <v>0</v>
      </c>
      <c r="X56" s="291">
        <f t="shared" ca="1" si="10"/>
        <v>0</v>
      </c>
      <c r="Y56" s="291">
        <f t="shared" ca="1" si="10"/>
        <v>0</v>
      </c>
      <c r="Z56" s="291">
        <f t="shared" ca="1" si="10"/>
        <v>0</v>
      </c>
      <c r="AA56" s="291">
        <f t="shared" ca="1" si="10"/>
        <v>0</v>
      </c>
      <c r="AB56" s="291">
        <f t="shared" ca="1" si="10"/>
        <v>0</v>
      </c>
      <c r="AC56" s="291">
        <f t="shared" ca="1" si="10"/>
        <v>0</v>
      </c>
      <c r="AD56" s="291">
        <f t="shared" ca="1" si="10"/>
        <v>0</v>
      </c>
      <c r="AE56" s="291">
        <f t="shared" ca="1" si="10"/>
        <v>0</v>
      </c>
      <c r="AF56" s="291">
        <f t="shared" ca="1" si="10"/>
        <v>0</v>
      </c>
      <c r="AG56" s="291">
        <f t="shared" ca="1" si="10"/>
        <v>0</v>
      </c>
      <c r="AH56" s="291">
        <f t="shared" ca="1" si="10"/>
        <v>0</v>
      </c>
      <c r="AI56" s="291">
        <f t="shared" ca="1" si="10"/>
        <v>0</v>
      </c>
      <c r="AJ56" s="291">
        <f t="shared" ca="1" si="9"/>
        <v>0</v>
      </c>
      <c r="AK56" s="291">
        <f t="shared" ca="1" si="9"/>
        <v>0</v>
      </c>
      <c r="AL56" s="291">
        <f t="shared" ca="1" si="9"/>
        <v>0</v>
      </c>
      <c r="AM56" s="291">
        <f t="shared" ca="1" si="9"/>
        <v>0</v>
      </c>
      <c r="AN56" s="291">
        <f t="shared" ca="1" si="9"/>
        <v>0</v>
      </c>
      <c r="AO56" s="291">
        <f t="shared" ca="1" si="9"/>
        <v>0</v>
      </c>
      <c r="AP56" s="291">
        <f t="shared" ca="1" si="9"/>
        <v>0</v>
      </c>
      <c r="AQ56" s="291">
        <f t="shared" ca="1" si="9"/>
        <v>0</v>
      </c>
      <c r="AR56" s="291">
        <f t="shared" ca="1" si="9"/>
        <v>0</v>
      </c>
    </row>
    <row r="57" spans="4:44" x14ac:dyDescent="0.35">
      <c r="D57" s="58">
        <v>38</v>
      </c>
      <c r="E57" s="291">
        <f t="shared" ca="1" si="11"/>
        <v>0</v>
      </c>
      <c r="F57" s="291">
        <f t="shared" ca="1" si="11"/>
        <v>0</v>
      </c>
      <c r="G57" s="291">
        <f t="shared" ca="1" si="11"/>
        <v>0</v>
      </c>
      <c r="H57" s="291">
        <f t="shared" ca="1" si="11"/>
        <v>0</v>
      </c>
      <c r="I57" s="291">
        <f t="shared" ca="1" si="11"/>
        <v>0</v>
      </c>
      <c r="J57" s="291">
        <f t="shared" ca="1" si="11"/>
        <v>0</v>
      </c>
      <c r="K57" s="291">
        <f t="shared" ca="1" si="11"/>
        <v>0</v>
      </c>
      <c r="L57" s="291">
        <f t="shared" ca="1" si="11"/>
        <v>0</v>
      </c>
      <c r="M57" s="291">
        <f t="shared" ca="1" si="11"/>
        <v>0</v>
      </c>
      <c r="N57" s="291">
        <f t="shared" ca="1" si="11"/>
        <v>0</v>
      </c>
      <c r="O57" s="291">
        <f t="shared" ca="1" si="11"/>
        <v>0</v>
      </c>
      <c r="P57" s="291">
        <f t="shared" ca="1" si="11"/>
        <v>0</v>
      </c>
      <c r="Q57" s="291">
        <f t="shared" ca="1" si="11"/>
        <v>0</v>
      </c>
      <c r="R57" s="291">
        <f t="shared" ca="1" si="11"/>
        <v>0</v>
      </c>
      <c r="S57" s="291">
        <f t="shared" ca="1" si="11"/>
        <v>0</v>
      </c>
      <c r="T57" s="291">
        <f t="shared" ca="1" si="11"/>
        <v>0</v>
      </c>
      <c r="U57" s="291">
        <f t="shared" ca="1" si="10"/>
        <v>0</v>
      </c>
      <c r="V57" s="291">
        <f t="shared" ca="1" si="10"/>
        <v>0</v>
      </c>
      <c r="W57" s="291">
        <f t="shared" ca="1" si="10"/>
        <v>0</v>
      </c>
      <c r="X57" s="291">
        <f t="shared" ca="1" si="10"/>
        <v>0</v>
      </c>
      <c r="Y57" s="291">
        <f t="shared" ca="1" si="10"/>
        <v>0</v>
      </c>
      <c r="Z57" s="291">
        <f t="shared" ca="1" si="10"/>
        <v>0</v>
      </c>
      <c r="AA57" s="291">
        <f t="shared" ca="1" si="10"/>
        <v>0</v>
      </c>
      <c r="AB57" s="291">
        <f t="shared" ca="1" si="10"/>
        <v>0</v>
      </c>
      <c r="AC57" s="291">
        <f t="shared" ca="1" si="10"/>
        <v>0</v>
      </c>
      <c r="AD57" s="291">
        <f t="shared" ca="1" si="10"/>
        <v>0</v>
      </c>
      <c r="AE57" s="291">
        <f t="shared" ca="1" si="10"/>
        <v>0</v>
      </c>
      <c r="AF57" s="291">
        <f t="shared" ca="1" si="10"/>
        <v>0</v>
      </c>
      <c r="AG57" s="291">
        <f t="shared" ca="1" si="10"/>
        <v>0</v>
      </c>
      <c r="AH57" s="291">
        <f t="shared" ca="1" si="10"/>
        <v>0</v>
      </c>
      <c r="AI57" s="291">
        <f t="shared" ca="1" si="10"/>
        <v>0</v>
      </c>
      <c r="AJ57" s="291">
        <f t="shared" ca="1" si="9"/>
        <v>0</v>
      </c>
      <c r="AK57" s="291">
        <f t="shared" ca="1" si="9"/>
        <v>0</v>
      </c>
      <c r="AL57" s="291">
        <f t="shared" ca="1" si="9"/>
        <v>0</v>
      </c>
      <c r="AM57" s="291">
        <f t="shared" ca="1" si="9"/>
        <v>0</v>
      </c>
      <c r="AN57" s="291">
        <f t="shared" ca="1" si="9"/>
        <v>0</v>
      </c>
      <c r="AO57" s="291">
        <f t="shared" ca="1" si="9"/>
        <v>0</v>
      </c>
      <c r="AP57" s="291">
        <f t="shared" ca="1" si="9"/>
        <v>0</v>
      </c>
      <c r="AQ57" s="291">
        <f t="shared" ca="1" si="9"/>
        <v>0</v>
      </c>
      <c r="AR57" s="291">
        <f t="shared" ca="1" si="9"/>
        <v>0</v>
      </c>
    </row>
    <row r="58" spans="4:44" x14ac:dyDescent="0.35">
      <c r="D58" s="58">
        <v>39</v>
      </c>
      <c r="E58" s="291">
        <f t="shared" ca="1" si="11"/>
        <v>0</v>
      </c>
      <c r="F58" s="291">
        <f t="shared" ca="1" si="11"/>
        <v>0</v>
      </c>
      <c r="G58" s="291">
        <f t="shared" ca="1" si="11"/>
        <v>0</v>
      </c>
      <c r="H58" s="291">
        <f t="shared" ca="1" si="11"/>
        <v>0</v>
      </c>
      <c r="I58" s="291">
        <f t="shared" ca="1" si="11"/>
        <v>0</v>
      </c>
      <c r="J58" s="291">
        <f t="shared" ca="1" si="11"/>
        <v>0</v>
      </c>
      <c r="K58" s="291">
        <f t="shared" ca="1" si="11"/>
        <v>0</v>
      </c>
      <c r="L58" s="291">
        <f t="shared" ca="1" si="11"/>
        <v>0</v>
      </c>
      <c r="M58" s="291">
        <f t="shared" ca="1" si="11"/>
        <v>0</v>
      </c>
      <c r="N58" s="291">
        <f t="shared" ca="1" si="11"/>
        <v>0</v>
      </c>
      <c r="O58" s="291">
        <f t="shared" ca="1" si="11"/>
        <v>0</v>
      </c>
      <c r="P58" s="291">
        <f t="shared" ca="1" si="11"/>
        <v>0</v>
      </c>
      <c r="Q58" s="291">
        <f t="shared" ca="1" si="11"/>
        <v>0</v>
      </c>
      <c r="R58" s="291">
        <f t="shared" ca="1" si="11"/>
        <v>0</v>
      </c>
      <c r="S58" s="291">
        <f t="shared" ca="1" si="11"/>
        <v>0</v>
      </c>
      <c r="T58" s="291">
        <f t="shared" ca="1" si="11"/>
        <v>0</v>
      </c>
      <c r="U58" s="291">
        <f t="shared" ca="1" si="10"/>
        <v>0</v>
      </c>
      <c r="V58" s="291">
        <f t="shared" ca="1" si="10"/>
        <v>0</v>
      </c>
      <c r="W58" s="291">
        <f t="shared" ca="1" si="10"/>
        <v>0</v>
      </c>
      <c r="X58" s="291">
        <f t="shared" ca="1" si="10"/>
        <v>0</v>
      </c>
      <c r="Y58" s="291">
        <f t="shared" ca="1" si="10"/>
        <v>0</v>
      </c>
      <c r="Z58" s="291">
        <f t="shared" ca="1" si="10"/>
        <v>0</v>
      </c>
      <c r="AA58" s="291">
        <f t="shared" ca="1" si="10"/>
        <v>0</v>
      </c>
      <c r="AB58" s="291">
        <f t="shared" ca="1" si="10"/>
        <v>0</v>
      </c>
      <c r="AC58" s="291">
        <f t="shared" ca="1" si="10"/>
        <v>0</v>
      </c>
      <c r="AD58" s="291">
        <f t="shared" ca="1" si="10"/>
        <v>0</v>
      </c>
      <c r="AE58" s="291">
        <f t="shared" ca="1" si="10"/>
        <v>0</v>
      </c>
      <c r="AF58" s="291">
        <f t="shared" ca="1" si="10"/>
        <v>0</v>
      </c>
      <c r="AG58" s="291">
        <f t="shared" ca="1" si="10"/>
        <v>0</v>
      </c>
      <c r="AH58" s="291">
        <f t="shared" ca="1" si="10"/>
        <v>0</v>
      </c>
      <c r="AI58" s="291">
        <f t="shared" ca="1" si="10"/>
        <v>0</v>
      </c>
      <c r="AJ58" s="291">
        <f t="shared" ca="1" si="9"/>
        <v>0</v>
      </c>
      <c r="AK58" s="291">
        <f t="shared" ca="1" si="9"/>
        <v>0</v>
      </c>
      <c r="AL58" s="291">
        <f t="shared" ca="1" si="9"/>
        <v>0</v>
      </c>
      <c r="AM58" s="291">
        <f t="shared" ca="1" si="9"/>
        <v>0</v>
      </c>
      <c r="AN58" s="291">
        <f t="shared" ca="1" si="9"/>
        <v>0</v>
      </c>
      <c r="AO58" s="291">
        <f t="shared" ca="1" si="9"/>
        <v>0</v>
      </c>
      <c r="AP58" s="291">
        <f t="shared" ca="1" si="9"/>
        <v>0</v>
      </c>
      <c r="AQ58" s="291">
        <f t="shared" ca="1" si="9"/>
        <v>0</v>
      </c>
      <c r="AR58" s="291">
        <f t="shared" ca="1" si="9"/>
        <v>0</v>
      </c>
    </row>
    <row r="59" spans="4:44" x14ac:dyDescent="0.35">
      <c r="D59" s="58">
        <v>40</v>
      </c>
      <c r="E59" s="291">
        <f t="shared" ca="1" si="11"/>
        <v>0</v>
      </c>
      <c r="F59" s="291">
        <f t="shared" ca="1" si="11"/>
        <v>0</v>
      </c>
      <c r="G59" s="291">
        <f t="shared" ca="1" si="11"/>
        <v>0</v>
      </c>
      <c r="H59" s="291">
        <f t="shared" ca="1" si="11"/>
        <v>0</v>
      </c>
      <c r="I59" s="291">
        <f t="shared" ca="1" si="11"/>
        <v>0</v>
      </c>
      <c r="J59" s="291">
        <f t="shared" ca="1" si="11"/>
        <v>0</v>
      </c>
      <c r="K59" s="291">
        <f t="shared" ca="1" si="11"/>
        <v>0</v>
      </c>
      <c r="L59" s="291">
        <f t="shared" ca="1" si="11"/>
        <v>0</v>
      </c>
      <c r="M59" s="291">
        <f t="shared" ca="1" si="11"/>
        <v>0</v>
      </c>
      <c r="N59" s="291">
        <f t="shared" ca="1" si="11"/>
        <v>0</v>
      </c>
      <c r="O59" s="291">
        <f t="shared" ca="1" si="11"/>
        <v>0</v>
      </c>
      <c r="P59" s="291">
        <f t="shared" ca="1" si="11"/>
        <v>0</v>
      </c>
      <c r="Q59" s="291">
        <f t="shared" ca="1" si="11"/>
        <v>0</v>
      </c>
      <c r="R59" s="291">
        <f t="shared" ca="1" si="11"/>
        <v>0</v>
      </c>
      <c r="S59" s="291">
        <f t="shared" ca="1" si="11"/>
        <v>0</v>
      </c>
      <c r="T59" s="291">
        <f t="shared" ca="1" si="11"/>
        <v>0</v>
      </c>
      <c r="U59" s="291">
        <f t="shared" ca="1" si="10"/>
        <v>0</v>
      </c>
      <c r="V59" s="291">
        <f t="shared" ca="1" si="10"/>
        <v>0</v>
      </c>
      <c r="W59" s="291">
        <f t="shared" ca="1" si="10"/>
        <v>0</v>
      </c>
      <c r="X59" s="291">
        <f t="shared" ca="1" si="10"/>
        <v>0</v>
      </c>
      <c r="Y59" s="291">
        <f t="shared" ca="1" si="10"/>
        <v>0</v>
      </c>
      <c r="Z59" s="291">
        <f t="shared" ca="1" si="10"/>
        <v>0</v>
      </c>
      <c r="AA59" s="291">
        <f t="shared" ca="1" si="10"/>
        <v>0</v>
      </c>
      <c r="AB59" s="291">
        <f t="shared" ca="1" si="10"/>
        <v>0</v>
      </c>
      <c r="AC59" s="291">
        <f t="shared" ca="1" si="10"/>
        <v>0</v>
      </c>
      <c r="AD59" s="291">
        <f t="shared" ca="1" si="10"/>
        <v>0</v>
      </c>
      <c r="AE59" s="291">
        <f t="shared" ca="1" si="10"/>
        <v>0</v>
      </c>
      <c r="AF59" s="291">
        <f t="shared" ca="1" si="10"/>
        <v>0</v>
      </c>
      <c r="AG59" s="291">
        <f t="shared" ca="1" si="10"/>
        <v>0</v>
      </c>
      <c r="AH59" s="291">
        <f t="shared" ca="1" si="10"/>
        <v>0</v>
      </c>
      <c r="AI59" s="291">
        <f t="shared" ca="1" si="10"/>
        <v>0</v>
      </c>
      <c r="AJ59" s="291">
        <f t="shared" ca="1" si="9"/>
        <v>0</v>
      </c>
      <c r="AK59" s="291">
        <f t="shared" ca="1" si="9"/>
        <v>0</v>
      </c>
      <c r="AL59" s="291">
        <f t="shared" ca="1" si="9"/>
        <v>0</v>
      </c>
      <c r="AM59" s="291">
        <f t="shared" ca="1" si="9"/>
        <v>0</v>
      </c>
      <c r="AN59" s="291">
        <f t="shared" ca="1" si="9"/>
        <v>0</v>
      </c>
      <c r="AO59" s="291">
        <f t="shared" ca="1" si="9"/>
        <v>0</v>
      </c>
      <c r="AP59" s="291">
        <f t="shared" ca="1" si="9"/>
        <v>0</v>
      </c>
      <c r="AQ59" s="291">
        <f t="shared" ca="1" si="9"/>
        <v>0</v>
      </c>
      <c r="AR59" s="291">
        <f t="shared" ca="1" si="9"/>
        <v>0</v>
      </c>
    </row>
    <row r="61" spans="4:44" x14ac:dyDescent="0.35">
      <c r="D61" s="58" t="s">
        <v>63</v>
      </c>
      <c r="E61" s="291">
        <f ca="1">SUM(E20:E59)</f>
        <v>2.0766666666666666E-2</v>
      </c>
      <c r="F61" s="291">
        <f t="shared" ref="F61:AR61" ca="1" si="12">SUM(F20:F59)</f>
        <v>4.1533333333333332E-2</v>
      </c>
      <c r="G61" s="291">
        <f t="shared" ca="1" si="12"/>
        <v>4.1533333333333332E-2</v>
      </c>
      <c r="H61" s="291">
        <f t="shared" ca="1" si="12"/>
        <v>4.1533333333333332E-2</v>
      </c>
      <c r="I61" s="291">
        <f t="shared" ca="1" si="12"/>
        <v>4.1533333333333332E-2</v>
      </c>
      <c r="J61" s="291">
        <f t="shared" ca="1" si="12"/>
        <v>4.1533333333333332E-2</v>
      </c>
      <c r="K61" s="291">
        <f t="shared" ca="1" si="12"/>
        <v>4.1533333333333332E-2</v>
      </c>
      <c r="L61" s="291">
        <f t="shared" ca="1" si="12"/>
        <v>4.1533333333333332E-2</v>
      </c>
      <c r="M61" s="291">
        <f t="shared" ca="1" si="12"/>
        <v>4.1533333333333332E-2</v>
      </c>
      <c r="N61" s="291">
        <f t="shared" ca="1" si="12"/>
        <v>4.1533333333333332E-2</v>
      </c>
      <c r="O61" s="291">
        <f t="shared" ca="1" si="12"/>
        <v>4.1533333333333332E-2</v>
      </c>
      <c r="P61" s="291">
        <f t="shared" ca="1" si="12"/>
        <v>4.1533333333333332E-2</v>
      </c>
      <c r="Q61" s="291">
        <f t="shared" ca="1" si="12"/>
        <v>4.1533333333333332E-2</v>
      </c>
      <c r="R61" s="291">
        <f t="shared" ca="1" si="12"/>
        <v>4.1533333333333332E-2</v>
      </c>
      <c r="S61" s="291">
        <f t="shared" ca="1" si="12"/>
        <v>4.1533333333333332E-2</v>
      </c>
      <c r="T61" s="291">
        <f t="shared" ca="1" si="12"/>
        <v>4.1533333333333332E-2</v>
      </c>
      <c r="U61" s="291">
        <f t="shared" ca="1" si="12"/>
        <v>4.1533333333333332E-2</v>
      </c>
      <c r="V61" s="291">
        <f t="shared" ca="1" si="12"/>
        <v>4.1533333333333332E-2</v>
      </c>
      <c r="W61" s="291">
        <f t="shared" ca="1" si="12"/>
        <v>4.1533333333333332E-2</v>
      </c>
      <c r="X61" s="291">
        <f t="shared" ca="1" si="12"/>
        <v>4.1533333333333332E-2</v>
      </c>
      <c r="Y61" s="291">
        <f t="shared" ca="1" si="12"/>
        <v>4.1533333333333332E-2</v>
      </c>
      <c r="Z61" s="291">
        <f t="shared" ca="1" si="12"/>
        <v>4.1533333333333332E-2</v>
      </c>
      <c r="AA61" s="291">
        <f t="shared" ca="1" si="12"/>
        <v>4.1533333333333332E-2</v>
      </c>
      <c r="AB61" s="291">
        <f t="shared" ca="1" si="12"/>
        <v>4.1533333333333332E-2</v>
      </c>
      <c r="AC61" s="291">
        <f t="shared" ca="1" si="12"/>
        <v>4.1533333333333332E-2</v>
      </c>
      <c r="AD61" s="291">
        <f t="shared" ca="1" si="12"/>
        <v>4.1533333333333332E-2</v>
      </c>
      <c r="AE61" s="291">
        <f t="shared" ca="1" si="12"/>
        <v>4.1533333333333332E-2</v>
      </c>
      <c r="AF61" s="291">
        <f t="shared" ca="1" si="12"/>
        <v>2.0766666666666666E-2</v>
      </c>
      <c r="AG61" s="291">
        <f t="shared" ca="1" si="12"/>
        <v>0</v>
      </c>
      <c r="AH61" s="291">
        <f t="shared" ca="1" si="12"/>
        <v>0</v>
      </c>
      <c r="AI61" s="291">
        <f t="shared" ca="1" si="12"/>
        <v>0</v>
      </c>
      <c r="AJ61" s="291">
        <f t="shared" ca="1" si="12"/>
        <v>0</v>
      </c>
      <c r="AK61" s="291">
        <f t="shared" ca="1" si="12"/>
        <v>0</v>
      </c>
      <c r="AL61" s="291">
        <f t="shared" ca="1" si="12"/>
        <v>0</v>
      </c>
      <c r="AM61" s="291">
        <f t="shared" ca="1" si="12"/>
        <v>0</v>
      </c>
      <c r="AN61" s="291">
        <f t="shared" ca="1" si="12"/>
        <v>0</v>
      </c>
      <c r="AO61" s="291">
        <f t="shared" ca="1" si="12"/>
        <v>0</v>
      </c>
      <c r="AP61" s="291">
        <f t="shared" ca="1" si="12"/>
        <v>0</v>
      </c>
      <c r="AQ61" s="291">
        <f t="shared" ca="1" si="12"/>
        <v>0</v>
      </c>
      <c r="AR61" s="291">
        <f t="shared" ca="1" si="12"/>
        <v>0</v>
      </c>
    </row>
    <row r="63" spans="4:44" x14ac:dyDescent="0.35">
      <c r="D63" s="58" t="s">
        <v>64</v>
      </c>
      <c r="E63" s="57">
        <v>1</v>
      </c>
      <c r="F63" s="57">
        <f>E63+1</f>
        <v>2</v>
      </c>
      <c r="G63" s="57">
        <f t="shared" ref="G63:AR63" si="13">F63+1</f>
        <v>3</v>
      </c>
      <c r="H63" s="57">
        <f t="shared" si="13"/>
        <v>4</v>
      </c>
      <c r="I63" s="57">
        <f t="shared" si="13"/>
        <v>5</v>
      </c>
      <c r="J63" s="57">
        <f t="shared" si="13"/>
        <v>6</v>
      </c>
      <c r="K63" s="57">
        <f t="shared" si="13"/>
        <v>7</v>
      </c>
      <c r="L63" s="57">
        <f t="shared" si="13"/>
        <v>8</v>
      </c>
      <c r="M63" s="57">
        <f t="shared" si="13"/>
        <v>9</v>
      </c>
      <c r="N63" s="57">
        <f t="shared" si="13"/>
        <v>10</v>
      </c>
      <c r="O63" s="57">
        <f t="shared" si="13"/>
        <v>11</v>
      </c>
      <c r="P63" s="57">
        <f t="shared" si="13"/>
        <v>12</v>
      </c>
      <c r="Q63" s="57">
        <f t="shared" si="13"/>
        <v>13</v>
      </c>
      <c r="R63" s="57">
        <f t="shared" si="13"/>
        <v>14</v>
      </c>
      <c r="S63" s="57">
        <f t="shared" si="13"/>
        <v>15</v>
      </c>
      <c r="T63" s="57">
        <f t="shared" si="13"/>
        <v>16</v>
      </c>
      <c r="U63" s="57">
        <f t="shared" si="13"/>
        <v>17</v>
      </c>
      <c r="V63" s="57">
        <f t="shared" si="13"/>
        <v>18</v>
      </c>
      <c r="W63" s="57">
        <f t="shared" si="13"/>
        <v>19</v>
      </c>
      <c r="X63" s="57">
        <f t="shared" si="13"/>
        <v>20</v>
      </c>
      <c r="Y63" s="57">
        <f t="shared" si="13"/>
        <v>21</v>
      </c>
      <c r="Z63" s="57">
        <f t="shared" si="13"/>
        <v>22</v>
      </c>
      <c r="AA63" s="57">
        <f t="shared" si="13"/>
        <v>23</v>
      </c>
      <c r="AB63" s="57">
        <f t="shared" si="13"/>
        <v>24</v>
      </c>
      <c r="AC63" s="57">
        <f t="shared" si="13"/>
        <v>25</v>
      </c>
      <c r="AD63" s="57">
        <f t="shared" si="13"/>
        <v>26</v>
      </c>
      <c r="AE63" s="57">
        <f t="shared" si="13"/>
        <v>27</v>
      </c>
      <c r="AF63" s="57">
        <f t="shared" si="13"/>
        <v>28</v>
      </c>
      <c r="AG63" s="57">
        <f t="shared" si="13"/>
        <v>29</v>
      </c>
      <c r="AH63" s="57">
        <f t="shared" si="13"/>
        <v>30</v>
      </c>
      <c r="AI63" s="57">
        <f t="shared" si="13"/>
        <v>31</v>
      </c>
      <c r="AJ63" s="57">
        <f t="shared" si="13"/>
        <v>32</v>
      </c>
      <c r="AK63" s="57">
        <f t="shared" si="13"/>
        <v>33</v>
      </c>
      <c r="AL63" s="57">
        <f t="shared" si="13"/>
        <v>34</v>
      </c>
      <c r="AM63" s="57">
        <f t="shared" si="13"/>
        <v>35</v>
      </c>
      <c r="AN63" s="57">
        <f t="shared" si="13"/>
        <v>36</v>
      </c>
      <c r="AO63" s="57">
        <f t="shared" si="13"/>
        <v>37</v>
      </c>
      <c r="AP63" s="57">
        <f t="shared" si="13"/>
        <v>38</v>
      </c>
      <c r="AQ63" s="57">
        <f t="shared" si="13"/>
        <v>39</v>
      </c>
      <c r="AR63" s="57">
        <f t="shared" si="13"/>
        <v>40</v>
      </c>
    </row>
    <row r="64" spans="4:44" x14ac:dyDescent="0.35">
      <c r="D64" s="292">
        <v>3</v>
      </c>
      <c r="E64" s="293">
        <f>'General Inputs'!G13</f>
        <v>0.33329999999999999</v>
      </c>
      <c r="F64" s="293">
        <f>'General Inputs'!H13</f>
        <v>0.44450000000000001</v>
      </c>
      <c r="G64" s="293">
        <f>'General Inputs'!I13</f>
        <v>0.14810000000000001</v>
      </c>
      <c r="H64" s="293">
        <f>'General Inputs'!J13</f>
        <v>7.4099999999999999E-2</v>
      </c>
      <c r="I64" s="293">
        <f>'General Inputs'!K13</f>
        <v>0</v>
      </c>
      <c r="J64" s="293">
        <f>'General Inputs'!L13</f>
        <v>0</v>
      </c>
      <c r="K64" s="293">
        <f>'General Inputs'!M13</f>
        <v>0</v>
      </c>
      <c r="L64" s="293">
        <f>'General Inputs'!N13</f>
        <v>0</v>
      </c>
      <c r="M64" s="293">
        <f>'General Inputs'!O13</f>
        <v>0</v>
      </c>
      <c r="N64" s="293">
        <f>'General Inputs'!P13</f>
        <v>0</v>
      </c>
      <c r="O64" s="293">
        <f>'General Inputs'!Q13</f>
        <v>0</v>
      </c>
      <c r="P64" s="293">
        <f>'General Inputs'!R13</f>
        <v>0</v>
      </c>
      <c r="Q64" s="293">
        <f>'General Inputs'!S13</f>
        <v>0</v>
      </c>
      <c r="R64" s="293">
        <f>'General Inputs'!T13</f>
        <v>0</v>
      </c>
      <c r="S64" s="293">
        <f>'General Inputs'!U13</f>
        <v>0</v>
      </c>
      <c r="T64" s="293">
        <f>'General Inputs'!V13</f>
        <v>0</v>
      </c>
      <c r="U64" s="293">
        <f>'General Inputs'!W13</f>
        <v>0</v>
      </c>
      <c r="V64" s="293">
        <f>'General Inputs'!X13</f>
        <v>0</v>
      </c>
      <c r="W64" s="293">
        <f>'General Inputs'!Y13</f>
        <v>0</v>
      </c>
      <c r="X64" s="293">
        <f>'General Inputs'!Z13</f>
        <v>0</v>
      </c>
      <c r="Y64" s="293">
        <f>'General Inputs'!AA13</f>
        <v>0</v>
      </c>
      <c r="Z64" s="293">
        <f>'General Inputs'!AB13</f>
        <v>0</v>
      </c>
      <c r="AA64" s="293">
        <f>'General Inputs'!AC13</f>
        <v>0</v>
      </c>
      <c r="AB64" s="293">
        <f>'General Inputs'!AD13</f>
        <v>0</v>
      </c>
      <c r="AC64" s="293">
        <f>'General Inputs'!AE13</f>
        <v>0</v>
      </c>
      <c r="AD64" s="293">
        <f>'General Inputs'!AF13</f>
        <v>0</v>
      </c>
      <c r="AE64" s="293">
        <f>'General Inputs'!AG13</f>
        <v>0</v>
      </c>
      <c r="AF64" s="293">
        <f>'General Inputs'!AH13</f>
        <v>0</v>
      </c>
      <c r="AG64" s="293">
        <f>'General Inputs'!AI13</f>
        <v>0</v>
      </c>
      <c r="AH64" s="293">
        <f>'General Inputs'!AJ13</f>
        <v>0</v>
      </c>
      <c r="AI64" s="293">
        <f>'General Inputs'!AK13</f>
        <v>0</v>
      </c>
      <c r="AJ64" s="293">
        <f>'General Inputs'!AL13</f>
        <v>0</v>
      </c>
      <c r="AK64" s="293">
        <f>'General Inputs'!AM13</f>
        <v>0</v>
      </c>
      <c r="AL64" s="293">
        <f>'General Inputs'!AN13</f>
        <v>0</v>
      </c>
      <c r="AM64" s="293">
        <f>'General Inputs'!AO13</f>
        <v>0</v>
      </c>
      <c r="AN64" s="293">
        <f>'General Inputs'!AP13</f>
        <v>0</v>
      </c>
      <c r="AO64" s="293">
        <f>'General Inputs'!AQ13</f>
        <v>0</v>
      </c>
      <c r="AP64" s="293">
        <f>'General Inputs'!AR13</f>
        <v>0</v>
      </c>
      <c r="AQ64" s="293">
        <f>'General Inputs'!AS13</f>
        <v>0</v>
      </c>
      <c r="AR64" s="293">
        <f>'General Inputs'!AT13</f>
        <v>0</v>
      </c>
    </row>
    <row r="65" spans="4:44" x14ac:dyDescent="0.35">
      <c r="D65" s="292">
        <v>5</v>
      </c>
      <c r="E65" s="293">
        <f>'General Inputs'!G14</f>
        <v>0.2</v>
      </c>
      <c r="F65" s="293">
        <f>'General Inputs'!H14</f>
        <v>0.32</v>
      </c>
      <c r="G65" s="293">
        <f>'General Inputs'!I14</f>
        <v>0.192</v>
      </c>
      <c r="H65" s="293">
        <f>'General Inputs'!J14</f>
        <v>0.1152</v>
      </c>
      <c r="I65" s="293">
        <f>'General Inputs'!K14</f>
        <v>0.1152</v>
      </c>
      <c r="J65" s="293">
        <f>'General Inputs'!L14</f>
        <v>5.7599999999999998E-2</v>
      </c>
      <c r="K65" s="293">
        <f>'General Inputs'!M14</f>
        <v>0</v>
      </c>
      <c r="L65" s="293">
        <f>'General Inputs'!N14</f>
        <v>0</v>
      </c>
      <c r="M65" s="293">
        <f>'General Inputs'!O14</f>
        <v>0</v>
      </c>
      <c r="N65" s="293">
        <f>'General Inputs'!P14</f>
        <v>0</v>
      </c>
      <c r="O65" s="293">
        <f>'General Inputs'!Q14</f>
        <v>0</v>
      </c>
      <c r="P65" s="293">
        <f>'General Inputs'!R14</f>
        <v>0</v>
      </c>
      <c r="Q65" s="293">
        <f>'General Inputs'!S14</f>
        <v>0</v>
      </c>
      <c r="R65" s="293">
        <f>'General Inputs'!T14</f>
        <v>0</v>
      </c>
      <c r="S65" s="293">
        <f>'General Inputs'!U14</f>
        <v>0</v>
      </c>
      <c r="T65" s="293">
        <f>'General Inputs'!V14</f>
        <v>0</v>
      </c>
      <c r="U65" s="293">
        <f>'General Inputs'!W14</f>
        <v>0</v>
      </c>
      <c r="V65" s="293">
        <f>'General Inputs'!X14</f>
        <v>0</v>
      </c>
      <c r="W65" s="293">
        <f>'General Inputs'!Y14</f>
        <v>0</v>
      </c>
      <c r="X65" s="293">
        <f>'General Inputs'!Z14</f>
        <v>0</v>
      </c>
      <c r="Y65" s="293">
        <f>'General Inputs'!AA14</f>
        <v>0</v>
      </c>
      <c r="Z65" s="293">
        <f>'General Inputs'!AB14</f>
        <v>0</v>
      </c>
      <c r="AA65" s="293">
        <f>'General Inputs'!AC14</f>
        <v>0</v>
      </c>
      <c r="AB65" s="293">
        <f>'General Inputs'!AD14</f>
        <v>0</v>
      </c>
      <c r="AC65" s="293">
        <f>'General Inputs'!AE14</f>
        <v>0</v>
      </c>
      <c r="AD65" s="293">
        <f>'General Inputs'!AF14</f>
        <v>0</v>
      </c>
      <c r="AE65" s="293">
        <f>'General Inputs'!AG14</f>
        <v>0</v>
      </c>
      <c r="AF65" s="293">
        <f>'General Inputs'!AH14</f>
        <v>0</v>
      </c>
      <c r="AG65" s="293">
        <f>'General Inputs'!AI14</f>
        <v>0</v>
      </c>
      <c r="AH65" s="293">
        <f>'General Inputs'!AJ14</f>
        <v>0</v>
      </c>
      <c r="AI65" s="293">
        <f>'General Inputs'!AK14</f>
        <v>0</v>
      </c>
      <c r="AJ65" s="293">
        <f>'General Inputs'!AL14</f>
        <v>0</v>
      </c>
      <c r="AK65" s="293">
        <f>'General Inputs'!AM14</f>
        <v>0</v>
      </c>
      <c r="AL65" s="293">
        <f>'General Inputs'!AN14</f>
        <v>0</v>
      </c>
      <c r="AM65" s="293">
        <f>'General Inputs'!AO14</f>
        <v>0</v>
      </c>
      <c r="AN65" s="293">
        <f>'General Inputs'!AP14</f>
        <v>0</v>
      </c>
      <c r="AO65" s="293">
        <f>'General Inputs'!AQ14</f>
        <v>0</v>
      </c>
      <c r="AP65" s="293">
        <f>'General Inputs'!AR14</f>
        <v>0</v>
      </c>
      <c r="AQ65" s="293">
        <f>'General Inputs'!AS14</f>
        <v>0</v>
      </c>
      <c r="AR65" s="293">
        <f>'General Inputs'!AT14</f>
        <v>0</v>
      </c>
    </row>
    <row r="66" spans="4:44" x14ac:dyDescent="0.35">
      <c r="D66" s="292">
        <v>7</v>
      </c>
      <c r="E66" s="293">
        <f>'General Inputs'!G15</f>
        <v>0.1429</v>
      </c>
      <c r="F66" s="293">
        <f>'General Inputs'!H15</f>
        <v>0.24489999999999998</v>
      </c>
      <c r="G66" s="293">
        <f>'General Inputs'!I15</f>
        <v>0.17489999999999997</v>
      </c>
      <c r="H66" s="293">
        <f>'General Inputs'!J15</f>
        <v>0.1249</v>
      </c>
      <c r="I66" s="293">
        <f>'General Inputs'!K15</f>
        <v>8.929999999999999E-2</v>
      </c>
      <c r="J66" s="293">
        <f>'General Inputs'!L15</f>
        <v>8.9200000000000002E-2</v>
      </c>
      <c r="K66" s="293">
        <f>'General Inputs'!M15</f>
        <v>8.929999999999999E-2</v>
      </c>
      <c r="L66" s="293">
        <f>'General Inputs'!N15</f>
        <v>4.4600000000000001E-2</v>
      </c>
      <c r="M66" s="293">
        <f>'General Inputs'!O15</f>
        <v>0</v>
      </c>
      <c r="N66" s="293">
        <f>'General Inputs'!P15</f>
        <v>0</v>
      </c>
      <c r="O66" s="293">
        <f>'General Inputs'!Q15</f>
        <v>0</v>
      </c>
      <c r="P66" s="293">
        <f>'General Inputs'!R15</f>
        <v>0</v>
      </c>
      <c r="Q66" s="293">
        <f>'General Inputs'!S15</f>
        <v>0</v>
      </c>
      <c r="R66" s="293">
        <f>'General Inputs'!T15</f>
        <v>0</v>
      </c>
      <c r="S66" s="293">
        <f>'General Inputs'!U15</f>
        <v>0</v>
      </c>
      <c r="T66" s="293">
        <f>'General Inputs'!V15</f>
        <v>0</v>
      </c>
      <c r="U66" s="293">
        <f>'General Inputs'!W15</f>
        <v>0</v>
      </c>
      <c r="V66" s="293">
        <f>'General Inputs'!X15</f>
        <v>0</v>
      </c>
      <c r="W66" s="293">
        <f>'General Inputs'!Y15</f>
        <v>0</v>
      </c>
      <c r="X66" s="293">
        <f>'General Inputs'!Z15</f>
        <v>0</v>
      </c>
      <c r="Y66" s="293">
        <f>'General Inputs'!AA15</f>
        <v>0</v>
      </c>
      <c r="Z66" s="293">
        <f>'General Inputs'!AB15</f>
        <v>0</v>
      </c>
      <c r="AA66" s="293">
        <f>'General Inputs'!AC15</f>
        <v>0</v>
      </c>
      <c r="AB66" s="293">
        <f>'General Inputs'!AD15</f>
        <v>0</v>
      </c>
      <c r="AC66" s="293">
        <f>'General Inputs'!AE15</f>
        <v>0</v>
      </c>
      <c r="AD66" s="293">
        <f>'General Inputs'!AF15</f>
        <v>0</v>
      </c>
      <c r="AE66" s="293">
        <f>'General Inputs'!AG15</f>
        <v>0</v>
      </c>
      <c r="AF66" s="293">
        <f>'General Inputs'!AH15</f>
        <v>0</v>
      </c>
      <c r="AG66" s="293">
        <f>'General Inputs'!AI15</f>
        <v>0</v>
      </c>
      <c r="AH66" s="293">
        <f>'General Inputs'!AJ15</f>
        <v>0</v>
      </c>
      <c r="AI66" s="293">
        <f>'General Inputs'!AK15</f>
        <v>0</v>
      </c>
      <c r="AJ66" s="293">
        <f>'General Inputs'!AL15</f>
        <v>0</v>
      </c>
      <c r="AK66" s="293">
        <f>'General Inputs'!AM15</f>
        <v>0</v>
      </c>
      <c r="AL66" s="293">
        <f>'General Inputs'!AN15</f>
        <v>0</v>
      </c>
      <c r="AM66" s="293">
        <f>'General Inputs'!AO15</f>
        <v>0</v>
      </c>
      <c r="AN66" s="293">
        <f>'General Inputs'!AP15</f>
        <v>0</v>
      </c>
      <c r="AO66" s="293">
        <f>'General Inputs'!AQ15</f>
        <v>0</v>
      </c>
      <c r="AP66" s="293">
        <f>'General Inputs'!AR15</f>
        <v>0</v>
      </c>
      <c r="AQ66" s="293">
        <f>'General Inputs'!AS15</f>
        <v>0</v>
      </c>
      <c r="AR66" s="293">
        <f>'General Inputs'!AT15</f>
        <v>0</v>
      </c>
    </row>
    <row r="67" spans="4:44" x14ac:dyDescent="0.35">
      <c r="D67" s="292">
        <v>10</v>
      </c>
      <c r="E67" s="293">
        <f>'General Inputs'!G16</f>
        <v>0.1</v>
      </c>
      <c r="F67" s="293">
        <f>'General Inputs'!H16</f>
        <v>0.18</v>
      </c>
      <c r="G67" s="293">
        <f>'General Inputs'!I16</f>
        <v>0.14400000000000002</v>
      </c>
      <c r="H67" s="293">
        <f>'General Inputs'!J16</f>
        <v>0.1152</v>
      </c>
      <c r="I67" s="293">
        <f>'General Inputs'!K16</f>
        <v>9.2200000000000004E-2</v>
      </c>
      <c r="J67" s="293">
        <f>'General Inputs'!L16</f>
        <v>7.3700000000000002E-2</v>
      </c>
      <c r="K67" s="293">
        <f>'General Inputs'!M16</f>
        <v>6.5500000000000003E-2</v>
      </c>
      <c r="L67" s="293">
        <f>'General Inputs'!N16</f>
        <v>6.5500000000000003E-2</v>
      </c>
      <c r="M67" s="293">
        <f>'General Inputs'!O16</f>
        <v>6.5599999999999992E-2</v>
      </c>
      <c r="N67" s="293">
        <f>'General Inputs'!P16</f>
        <v>6.5500000000000003E-2</v>
      </c>
      <c r="O67" s="293">
        <f>'General Inputs'!Q16</f>
        <v>3.2799999999999996E-2</v>
      </c>
      <c r="P67" s="293">
        <f>'General Inputs'!R16</f>
        <v>0</v>
      </c>
      <c r="Q67" s="293">
        <f>'General Inputs'!S16</f>
        <v>0</v>
      </c>
      <c r="R67" s="293">
        <f>'General Inputs'!T16</f>
        <v>0</v>
      </c>
      <c r="S67" s="293">
        <f>'General Inputs'!U16</f>
        <v>0</v>
      </c>
      <c r="T67" s="293">
        <f>'General Inputs'!V16</f>
        <v>0</v>
      </c>
      <c r="U67" s="293">
        <f>'General Inputs'!W16</f>
        <v>0</v>
      </c>
      <c r="V67" s="293">
        <f>'General Inputs'!X16</f>
        <v>0</v>
      </c>
      <c r="W67" s="293">
        <f>'General Inputs'!Y16</f>
        <v>0</v>
      </c>
      <c r="X67" s="293">
        <f>'General Inputs'!Z16</f>
        <v>0</v>
      </c>
      <c r="Y67" s="293">
        <f>'General Inputs'!AA16</f>
        <v>0</v>
      </c>
      <c r="Z67" s="293">
        <f>'General Inputs'!AB16</f>
        <v>0</v>
      </c>
      <c r="AA67" s="293">
        <f>'General Inputs'!AC16</f>
        <v>0</v>
      </c>
      <c r="AB67" s="293">
        <f>'General Inputs'!AD16</f>
        <v>0</v>
      </c>
      <c r="AC67" s="293">
        <f>'General Inputs'!AE16</f>
        <v>0</v>
      </c>
      <c r="AD67" s="293">
        <f>'General Inputs'!AF16</f>
        <v>0</v>
      </c>
      <c r="AE67" s="293">
        <f>'General Inputs'!AG16</f>
        <v>0</v>
      </c>
      <c r="AF67" s="293">
        <f>'General Inputs'!AH16</f>
        <v>0</v>
      </c>
      <c r="AG67" s="293">
        <f>'General Inputs'!AI16</f>
        <v>0</v>
      </c>
      <c r="AH67" s="293">
        <f>'General Inputs'!AJ16</f>
        <v>0</v>
      </c>
      <c r="AI67" s="293">
        <f>'General Inputs'!AK16</f>
        <v>0</v>
      </c>
      <c r="AJ67" s="293">
        <f>'General Inputs'!AL16</f>
        <v>0</v>
      </c>
      <c r="AK67" s="293">
        <f>'General Inputs'!AM16</f>
        <v>0</v>
      </c>
      <c r="AL67" s="293">
        <f>'General Inputs'!AN16</f>
        <v>0</v>
      </c>
      <c r="AM67" s="293">
        <f>'General Inputs'!AO16</f>
        <v>0</v>
      </c>
      <c r="AN67" s="293">
        <f>'General Inputs'!AP16</f>
        <v>0</v>
      </c>
      <c r="AO67" s="293">
        <f>'General Inputs'!AQ16</f>
        <v>0</v>
      </c>
      <c r="AP67" s="293">
        <f>'General Inputs'!AR16</f>
        <v>0</v>
      </c>
      <c r="AQ67" s="293">
        <f>'General Inputs'!AS16</f>
        <v>0</v>
      </c>
      <c r="AR67" s="293">
        <f>'General Inputs'!AT16</f>
        <v>0</v>
      </c>
    </row>
    <row r="68" spans="4:44" x14ac:dyDescent="0.35">
      <c r="D68" s="292">
        <v>15</v>
      </c>
      <c r="E68" s="293">
        <f>'General Inputs'!G17</f>
        <v>0.05</v>
      </c>
      <c r="F68" s="293">
        <f>'General Inputs'!H17</f>
        <v>9.5000000000000001E-2</v>
      </c>
      <c r="G68" s="293">
        <f>'General Inputs'!I17</f>
        <v>8.5500000000000007E-2</v>
      </c>
      <c r="H68" s="293">
        <f>'General Inputs'!J17</f>
        <v>7.6999999999999999E-2</v>
      </c>
      <c r="I68" s="293">
        <f>'General Inputs'!K17</f>
        <v>6.93E-2</v>
      </c>
      <c r="J68" s="293">
        <f>'General Inputs'!L17</f>
        <v>6.2300000000000001E-2</v>
      </c>
      <c r="K68" s="293">
        <f>'General Inputs'!M17</f>
        <v>5.9000000000000004E-2</v>
      </c>
      <c r="L68" s="293">
        <f>'General Inputs'!N17</f>
        <v>5.9000000000000004E-2</v>
      </c>
      <c r="M68" s="293">
        <f>'General Inputs'!O17</f>
        <v>5.91E-2</v>
      </c>
      <c r="N68" s="293">
        <f>'General Inputs'!P17</f>
        <v>5.9000000000000004E-2</v>
      </c>
      <c r="O68" s="293">
        <f>'General Inputs'!Q17</f>
        <v>5.91E-2</v>
      </c>
      <c r="P68" s="293">
        <f>'General Inputs'!R17</f>
        <v>5.9000000000000004E-2</v>
      </c>
      <c r="Q68" s="293">
        <f>'General Inputs'!S17</f>
        <v>5.91E-2</v>
      </c>
      <c r="R68" s="293">
        <f>'General Inputs'!T17</f>
        <v>5.9000000000000004E-2</v>
      </c>
      <c r="S68" s="293">
        <f>'General Inputs'!U17</f>
        <v>5.91E-2</v>
      </c>
      <c r="T68" s="293">
        <f>'General Inputs'!V17</f>
        <v>2.9500000000000002E-2</v>
      </c>
      <c r="U68" s="293">
        <f>'General Inputs'!W17</f>
        <v>0</v>
      </c>
      <c r="V68" s="293">
        <f>'General Inputs'!X17</f>
        <v>0</v>
      </c>
      <c r="W68" s="293">
        <f>'General Inputs'!Y17</f>
        <v>0</v>
      </c>
      <c r="X68" s="293">
        <f>'General Inputs'!Z17</f>
        <v>0</v>
      </c>
      <c r="Y68" s="293">
        <f>'General Inputs'!AA17</f>
        <v>0</v>
      </c>
      <c r="Z68" s="293">
        <f>'General Inputs'!AB17</f>
        <v>0</v>
      </c>
      <c r="AA68" s="293">
        <f>'General Inputs'!AC17</f>
        <v>0</v>
      </c>
      <c r="AB68" s="293">
        <f>'General Inputs'!AD17</f>
        <v>0</v>
      </c>
      <c r="AC68" s="293">
        <f>'General Inputs'!AE17</f>
        <v>0</v>
      </c>
      <c r="AD68" s="293">
        <f>'General Inputs'!AF17</f>
        <v>0</v>
      </c>
      <c r="AE68" s="293">
        <f>'General Inputs'!AG17</f>
        <v>0</v>
      </c>
      <c r="AF68" s="293">
        <f>'General Inputs'!AH17</f>
        <v>0</v>
      </c>
      <c r="AG68" s="293">
        <f>'General Inputs'!AI17</f>
        <v>0</v>
      </c>
      <c r="AH68" s="293">
        <f>'General Inputs'!AJ17</f>
        <v>0</v>
      </c>
      <c r="AI68" s="293">
        <f>'General Inputs'!AK17</f>
        <v>0</v>
      </c>
      <c r="AJ68" s="293">
        <f>'General Inputs'!AL17</f>
        <v>0</v>
      </c>
      <c r="AK68" s="293">
        <f>'General Inputs'!AM17</f>
        <v>0</v>
      </c>
      <c r="AL68" s="293">
        <f>'General Inputs'!AN17</f>
        <v>0</v>
      </c>
      <c r="AM68" s="293">
        <f>'General Inputs'!AO17</f>
        <v>0</v>
      </c>
      <c r="AN68" s="293">
        <f>'General Inputs'!AP17</f>
        <v>0</v>
      </c>
      <c r="AO68" s="293">
        <f>'General Inputs'!AQ17</f>
        <v>0</v>
      </c>
      <c r="AP68" s="293">
        <f>'General Inputs'!AR17</f>
        <v>0</v>
      </c>
      <c r="AQ68" s="293">
        <f>'General Inputs'!AS17</f>
        <v>0</v>
      </c>
      <c r="AR68" s="293">
        <f>'General Inputs'!AT17</f>
        <v>0</v>
      </c>
    </row>
    <row r="69" spans="4:44" x14ac:dyDescent="0.35">
      <c r="D69" s="292">
        <v>20</v>
      </c>
      <c r="E69" s="293">
        <f>'General Inputs'!G18</f>
        <v>3.7499999999999999E-2</v>
      </c>
      <c r="F69" s="293">
        <f>'General Inputs'!H18</f>
        <v>7.2190000000000004E-2</v>
      </c>
      <c r="G69" s="293">
        <f>'General Inputs'!I18</f>
        <v>6.6769999999999996E-2</v>
      </c>
      <c r="H69" s="293">
        <f>'General Inputs'!J18</f>
        <v>6.1769999999999999E-2</v>
      </c>
      <c r="I69" s="293">
        <f>'General Inputs'!K18</f>
        <v>5.713E-2</v>
      </c>
      <c r="J69" s="293">
        <f>'General Inputs'!L18</f>
        <v>5.2850000000000001E-2</v>
      </c>
      <c r="K69" s="293">
        <f>'General Inputs'!M18</f>
        <v>4.888E-2</v>
      </c>
      <c r="L69" s="293">
        <f>'General Inputs'!N18</f>
        <v>4.5220000000000003E-2</v>
      </c>
      <c r="M69" s="293">
        <f>'General Inputs'!O18</f>
        <v>4.462E-2</v>
      </c>
      <c r="N69" s="293">
        <f>'General Inputs'!P18</f>
        <v>4.4610000000000004E-2</v>
      </c>
      <c r="O69" s="293">
        <f>'General Inputs'!Q18</f>
        <v>4.462E-2</v>
      </c>
      <c r="P69" s="293">
        <f>'General Inputs'!R18</f>
        <v>4.4610000000000004E-2</v>
      </c>
      <c r="Q69" s="293">
        <f>'General Inputs'!S18</f>
        <v>4.462E-2</v>
      </c>
      <c r="R69" s="293">
        <f>'General Inputs'!T18</f>
        <v>4.4610000000000004E-2</v>
      </c>
      <c r="S69" s="293">
        <f>'General Inputs'!U18</f>
        <v>4.462E-2</v>
      </c>
      <c r="T69" s="293">
        <f>'General Inputs'!V18</f>
        <v>4.4610000000000004E-2</v>
      </c>
      <c r="U69" s="293">
        <f>'General Inputs'!W18</f>
        <v>4.462E-2</v>
      </c>
      <c r="V69" s="293">
        <f>'General Inputs'!X18</f>
        <v>4.4610000000000004E-2</v>
      </c>
      <c r="W69" s="293">
        <f>'General Inputs'!Y18</f>
        <v>4.462E-2</v>
      </c>
      <c r="X69" s="293">
        <f>'General Inputs'!Z18</f>
        <v>4.4610000000000004E-2</v>
      </c>
      <c r="Y69" s="293">
        <f>'General Inputs'!AA18</f>
        <v>2.231E-2</v>
      </c>
      <c r="Z69" s="293">
        <f>'General Inputs'!AB18</f>
        <v>0</v>
      </c>
      <c r="AA69" s="293">
        <f>'General Inputs'!AC18</f>
        <v>0</v>
      </c>
      <c r="AB69" s="293">
        <f>'General Inputs'!AD18</f>
        <v>0</v>
      </c>
      <c r="AC69" s="293">
        <f>'General Inputs'!AE18</f>
        <v>0</v>
      </c>
      <c r="AD69" s="293">
        <f>'General Inputs'!AF18</f>
        <v>0</v>
      </c>
      <c r="AE69" s="293">
        <f>'General Inputs'!AG18</f>
        <v>0</v>
      </c>
      <c r="AF69" s="293">
        <f>'General Inputs'!AH18</f>
        <v>0</v>
      </c>
      <c r="AG69" s="293">
        <f>'General Inputs'!AI18</f>
        <v>0</v>
      </c>
      <c r="AH69" s="293">
        <f>'General Inputs'!AJ18</f>
        <v>0</v>
      </c>
      <c r="AI69" s="293">
        <f>'General Inputs'!AK18</f>
        <v>0</v>
      </c>
      <c r="AJ69" s="293">
        <f>'General Inputs'!AL18</f>
        <v>0</v>
      </c>
      <c r="AK69" s="293">
        <f>'General Inputs'!AM18</f>
        <v>0</v>
      </c>
      <c r="AL69" s="293">
        <f>'General Inputs'!AN18</f>
        <v>0</v>
      </c>
      <c r="AM69" s="293">
        <f>'General Inputs'!AO18</f>
        <v>0</v>
      </c>
      <c r="AN69" s="293">
        <f>'General Inputs'!AP18</f>
        <v>0</v>
      </c>
      <c r="AO69" s="293">
        <f>'General Inputs'!AQ18</f>
        <v>0</v>
      </c>
      <c r="AP69" s="293">
        <f>'General Inputs'!AR18</f>
        <v>0</v>
      </c>
      <c r="AQ69" s="293">
        <f>'General Inputs'!AS18</f>
        <v>0</v>
      </c>
      <c r="AR69" s="293">
        <f>'General Inputs'!AT18</f>
        <v>0</v>
      </c>
    </row>
    <row r="71" spans="4:44" x14ac:dyDescent="0.35">
      <c r="D71" s="58" t="s">
        <v>70</v>
      </c>
      <c r="E71" s="59">
        <v>0</v>
      </c>
      <c r="F71" s="59">
        <v>0</v>
      </c>
      <c r="G71" s="59">
        <v>0</v>
      </c>
    </row>
    <row r="72" spans="4:44" x14ac:dyDescent="0.35">
      <c r="D72" s="58"/>
      <c r="E72" s="59"/>
      <c r="F72" s="59"/>
      <c r="G72" s="59"/>
    </row>
    <row r="73" spans="4:44" x14ac:dyDescent="0.35">
      <c r="D73" s="58" t="s">
        <v>71</v>
      </c>
      <c r="E73" s="294"/>
      <c r="F73" s="295"/>
      <c r="G73" s="295"/>
    </row>
    <row r="74" spans="4:44" x14ac:dyDescent="0.35">
      <c r="D74" s="58">
        <v>0</v>
      </c>
      <c r="E74" s="58">
        <f>E63</f>
        <v>1</v>
      </c>
      <c r="F74" s="58">
        <f t="shared" ref="F74:AR74" si="14">F63</f>
        <v>2</v>
      </c>
      <c r="G74" s="58">
        <f t="shared" si="14"/>
        <v>3</v>
      </c>
      <c r="H74" s="58">
        <f t="shared" si="14"/>
        <v>4</v>
      </c>
      <c r="I74" s="58">
        <f t="shared" si="14"/>
        <v>5</v>
      </c>
      <c r="J74" s="58">
        <f t="shared" si="14"/>
        <v>6</v>
      </c>
      <c r="K74" s="58">
        <f t="shared" si="14"/>
        <v>7</v>
      </c>
      <c r="L74" s="58">
        <f t="shared" si="14"/>
        <v>8</v>
      </c>
      <c r="M74" s="58">
        <f t="shared" si="14"/>
        <v>9</v>
      </c>
      <c r="N74" s="58">
        <f t="shared" si="14"/>
        <v>10</v>
      </c>
      <c r="O74" s="58">
        <f t="shared" si="14"/>
        <v>11</v>
      </c>
      <c r="P74" s="58">
        <f t="shared" si="14"/>
        <v>12</v>
      </c>
      <c r="Q74" s="58">
        <f t="shared" si="14"/>
        <v>13</v>
      </c>
      <c r="R74" s="58">
        <f t="shared" si="14"/>
        <v>14</v>
      </c>
      <c r="S74" s="58">
        <f t="shared" si="14"/>
        <v>15</v>
      </c>
      <c r="T74" s="58">
        <f t="shared" si="14"/>
        <v>16</v>
      </c>
      <c r="U74" s="58">
        <f t="shared" si="14"/>
        <v>17</v>
      </c>
      <c r="V74" s="58">
        <f t="shared" si="14"/>
        <v>18</v>
      </c>
      <c r="W74" s="58">
        <f t="shared" si="14"/>
        <v>19</v>
      </c>
      <c r="X74" s="58">
        <f t="shared" si="14"/>
        <v>20</v>
      </c>
      <c r="Y74" s="58">
        <f t="shared" si="14"/>
        <v>21</v>
      </c>
      <c r="Z74" s="58">
        <f t="shared" si="14"/>
        <v>22</v>
      </c>
      <c r="AA74" s="58">
        <f t="shared" si="14"/>
        <v>23</v>
      </c>
      <c r="AB74" s="58">
        <f t="shared" si="14"/>
        <v>24</v>
      </c>
      <c r="AC74" s="58">
        <f t="shared" si="14"/>
        <v>25</v>
      </c>
      <c r="AD74" s="58">
        <f t="shared" si="14"/>
        <v>26</v>
      </c>
      <c r="AE74" s="58">
        <f t="shared" si="14"/>
        <v>27</v>
      </c>
      <c r="AF74" s="58">
        <f t="shared" si="14"/>
        <v>28</v>
      </c>
      <c r="AG74" s="58">
        <f t="shared" si="14"/>
        <v>29</v>
      </c>
      <c r="AH74" s="58">
        <f t="shared" si="14"/>
        <v>30</v>
      </c>
      <c r="AI74" s="58">
        <f t="shared" si="14"/>
        <v>31</v>
      </c>
      <c r="AJ74" s="58">
        <f t="shared" si="14"/>
        <v>32</v>
      </c>
      <c r="AK74" s="58">
        <f t="shared" si="14"/>
        <v>33</v>
      </c>
      <c r="AL74" s="58">
        <f t="shared" si="14"/>
        <v>34</v>
      </c>
      <c r="AM74" s="58">
        <f t="shared" si="14"/>
        <v>35</v>
      </c>
      <c r="AN74" s="58">
        <f t="shared" si="14"/>
        <v>36</v>
      </c>
      <c r="AO74" s="58">
        <f t="shared" si="14"/>
        <v>37</v>
      </c>
      <c r="AP74" s="58">
        <f t="shared" si="14"/>
        <v>38</v>
      </c>
      <c r="AQ74" s="58">
        <f t="shared" si="14"/>
        <v>39</v>
      </c>
      <c r="AR74" s="58">
        <f t="shared" si="14"/>
        <v>40</v>
      </c>
    </row>
    <row r="75" spans="4:44" x14ac:dyDescent="0.35">
      <c r="D75" s="58">
        <f t="array" ref="D75:D114">TRANSPOSE(E74:AR74)</f>
        <v>1</v>
      </c>
      <c r="E75" s="296">
        <f ca="1">IF(E$74&lt;$D75,0,IF(E$74=$D75,(OFFSET($D$8,0,OFFSET($D$74,$D75,0)))*VLOOKUP($E$15,$D$63:$AR$69,E$74-$D75+2,FALSE),IF(AND(E$74&gt;$D75,(E$74-$D75+1)&lt;=$E$15),(OFFSET($D$8,0,OFFSET($D$74,$D75,0)))*VLOOKUP($E$15,$D$63:$AR$69,E$74-$D75+2,FALSE),IF((E$74-$D75+1)=$E$15+1,(OFFSET($D$8,0,OFFSET($D$74,$D75,0)))*VLOOKUP($E$15,$D$63:$AR$69,E$74-$D75+2,FALSE),IF(E$74&gt;($E$15+1),0,0)))))*IF($E$71&lt;&gt;0,0,1)+($E$8*$E$71+(1-$E$71)*$E$8*VLOOKUP($E$15,$D$63:$AR$69,E$74-$D75+2,FALSE))*IF($E$71=0,0,1)</f>
        <v>4.20525E-2</v>
      </c>
      <c r="F75" s="296">
        <f t="shared" ref="F75:AR75" ca="1" si="15">IF(F$74&lt;$D75,0,IF(F$74=$D75,(OFFSET($D$8,0,OFFSET($D$74,$D75,0)))*VLOOKUP($E$15,$D$63:$AR$69,F$74-$D75+2,FALSE),IF(AND(F$74&gt;$D75,(F$74-$D75+1)&lt;=$E$15),(OFFSET($D$8,0,OFFSET($D$74,$D75,0)))*VLOOKUP($E$15,$D$63:$AR$69,F$74-$D75+2,FALSE),IF((F$74-$D75+1)=$E$15+1,(OFFSET($D$8,0,OFFSET($D$74,$D75,0)))*VLOOKUP($E$15,$D$63:$AR$69,F$74-$D75+2,FALSE),IF(F$74&gt;($E$15+1),0,0)))))*IF($E$71&lt;&gt;0,0,1)+((1-$E$71)*$E$8*VLOOKUP($E$15,$D$63:$AR$69,F$74-$D75+2,FALSE))*IF($E$71=0,0,1)</f>
        <v>8.0953865999999999E-2</v>
      </c>
      <c r="G75" s="296">
        <f t="shared" ca="1" si="15"/>
        <v>7.4875877999999993E-2</v>
      </c>
      <c r="H75" s="296">
        <f t="shared" ca="1" si="15"/>
        <v>6.9268877999999992E-2</v>
      </c>
      <c r="I75" s="296">
        <f t="shared" ca="1" si="15"/>
        <v>6.4065581999999996E-2</v>
      </c>
      <c r="J75" s="296">
        <f t="shared" ca="1" si="15"/>
        <v>5.9265989999999998E-2</v>
      </c>
      <c r="K75" s="296">
        <f t="shared" ca="1" si="15"/>
        <v>5.4814031999999999E-2</v>
      </c>
      <c r="L75" s="296">
        <f t="shared" ca="1" si="15"/>
        <v>5.0709707999999999E-2</v>
      </c>
      <c r="M75" s="296">
        <f t="shared" ca="1" si="15"/>
        <v>5.0036867999999998E-2</v>
      </c>
      <c r="N75" s="296">
        <f t="shared" ca="1" si="15"/>
        <v>5.0025654000000003E-2</v>
      </c>
      <c r="O75" s="296">
        <f t="shared" ca="1" si="15"/>
        <v>5.0036867999999998E-2</v>
      </c>
      <c r="P75" s="296">
        <f t="shared" ca="1" si="15"/>
        <v>5.0025654000000003E-2</v>
      </c>
      <c r="Q75" s="296">
        <f t="shared" ca="1" si="15"/>
        <v>5.0036867999999998E-2</v>
      </c>
      <c r="R75" s="296">
        <f t="shared" ca="1" si="15"/>
        <v>5.0025654000000003E-2</v>
      </c>
      <c r="S75" s="296">
        <f t="shared" ca="1" si="15"/>
        <v>5.0036867999999998E-2</v>
      </c>
      <c r="T75" s="296">
        <f t="shared" ca="1" si="15"/>
        <v>5.0025654000000003E-2</v>
      </c>
      <c r="U75" s="296">
        <f t="shared" ca="1" si="15"/>
        <v>5.0036867999999998E-2</v>
      </c>
      <c r="V75" s="296">
        <f t="shared" ca="1" si="15"/>
        <v>5.0025654000000003E-2</v>
      </c>
      <c r="W75" s="296">
        <f t="shared" ca="1" si="15"/>
        <v>5.0036867999999998E-2</v>
      </c>
      <c r="X75" s="296">
        <f t="shared" ca="1" si="15"/>
        <v>5.0025654000000003E-2</v>
      </c>
      <c r="Y75" s="296">
        <f t="shared" ca="1" si="15"/>
        <v>2.5018433999999999E-2</v>
      </c>
      <c r="Z75" s="296">
        <f t="shared" ca="1" si="15"/>
        <v>0</v>
      </c>
      <c r="AA75" s="296">
        <f t="shared" ca="1" si="15"/>
        <v>0</v>
      </c>
      <c r="AB75" s="296">
        <f t="shared" ca="1" si="15"/>
        <v>0</v>
      </c>
      <c r="AC75" s="296">
        <f t="shared" ca="1" si="15"/>
        <v>0</v>
      </c>
      <c r="AD75" s="296">
        <f t="shared" ca="1" si="15"/>
        <v>0</v>
      </c>
      <c r="AE75" s="296">
        <f t="shared" ca="1" si="15"/>
        <v>0</v>
      </c>
      <c r="AF75" s="296">
        <f t="shared" ca="1" si="15"/>
        <v>0</v>
      </c>
      <c r="AG75" s="296">
        <f t="shared" ca="1" si="15"/>
        <v>0</v>
      </c>
      <c r="AH75" s="296">
        <f t="shared" ca="1" si="15"/>
        <v>0</v>
      </c>
      <c r="AI75" s="296">
        <f t="shared" ca="1" si="15"/>
        <v>0</v>
      </c>
      <c r="AJ75" s="296">
        <f t="shared" ca="1" si="15"/>
        <v>0</v>
      </c>
      <c r="AK75" s="296">
        <f t="shared" ca="1" si="15"/>
        <v>0</v>
      </c>
      <c r="AL75" s="296">
        <f t="shared" ca="1" si="15"/>
        <v>0</v>
      </c>
      <c r="AM75" s="296">
        <f t="shared" ca="1" si="15"/>
        <v>0</v>
      </c>
      <c r="AN75" s="296">
        <f t="shared" ca="1" si="15"/>
        <v>0</v>
      </c>
      <c r="AO75" s="296">
        <f t="shared" ca="1" si="15"/>
        <v>0</v>
      </c>
      <c r="AP75" s="296">
        <f t="shared" ca="1" si="15"/>
        <v>0</v>
      </c>
      <c r="AQ75" s="296">
        <f t="shared" ca="1" si="15"/>
        <v>0</v>
      </c>
      <c r="AR75" s="296">
        <f t="shared" ca="1" si="15"/>
        <v>0</v>
      </c>
    </row>
    <row r="76" spans="4:44" x14ac:dyDescent="0.35">
      <c r="D76" s="58">
        <v>2</v>
      </c>
      <c r="E76" s="296">
        <f ca="1">IF(E$74&lt;$D76,0,IF(E$74=$D76,(OFFSET($D$8,0,OFFSET($D$74,$D76,0)))*VLOOKUP($E$15,$D$63:$AR$69,E$74-$D76+2,FALSE),IF(AND(E$74&gt;$D76,(E$74-$D76+1)&lt;=$E$15),(OFFSET($D$8,0,OFFSET($D$74,$D76,0)))*VLOOKUP($E$15,$D$63:$AR$69,E$74-$D76+2,FALSE),IF((E$74-$D76+1)=$E$15+1,(OFFSET($D$8,0,OFFSET($D$74,$D76,0)))*VLOOKUP($E$15,$D$63:$AR$69,E$74-$D76+2,FALSE),IF(E$74&gt;($E$15+1),0,0)))))*IF($E$71&lt;&gt;0,0,1)</f>
        <v>0</v>
      </c>
      <c r="F76" s="296">
        <f ca="1">IF(F$74&lt;$D76,0,IF(F$74=$D76,(OFFSET($D$8,0,OFFSET($D$74,$D76,0)))*VLOOKUP($E$15,$D$63:$AR$69,F$74-$D76+2,FALSE),IF(AND(F$74&gt;$D76,(F$74-$D76+1)&lt;=$E$15),(OFFSET($D$8,0,OFFSET($D$74,$D76,0)))*VLOOKUP($E$15,$D$63:$AR$69,F$74-$D76+2,FALSE),IF((F$74-$D76+1)=$E$15+1,(OFFSET($D$8,0,OFFSET($D$74,$D76,0)))*VLOOKUP($E$15,$D$63:$AR$69,F$74-$D76+2,FALSE),IF(F$74&gt;($E$15+1),0,0)))))*IF($F$71&lt;&gt;0,0,1)+($E$8*$F$71+(1-$F$71)*$E$8*VLOOKUP($E$15,$D$63:$AR$69,F$74-$D76+2,FALSE))*IF($F$71=0,0,1)</f>
        <v>0</v>
      </c>
      <c r="G76" s="296">
        <f t="shared" ref="G76:AR76" ca="1" si="16">IF(G$74&lt;$D76,0,IF(G$74=$D76,(OFFSET($D$8,0,OFFSET($D$74,$D76,0)))*VLOOKUP($E$15,$D$63:$AR$69,G$74-$D76+2,FALSE),IF(AND(G$74&gt;$D76,(G$74-$D76+1)&lt;=$E$15),(OFFSET($D$8,0,OFFSET($D$74,$D76,0)))*VLOOKUP($E$15,$D$63:$AR$69,G$74-$D76+2,FALSE),IF((G$74-$D76+1)=$E$15+1,(OFFSET($D$8,0,OFFSET($D$74,$D76,0)))*VLOOKUP($E$15,$D$63:$AR$69,G$74-$D76+2,FALSE),IF(G$74&gt;($E$15+1),0,0)))))*IF($F$71&lt;&gt;0,0,1)+((1-$F$71)*$E$8*VLOOKUP($E$15,$D$63:$AR$69,G$74-$D76+2,FALSE))*IF($F$71=0,0,1)</f>
        <v>0</v>
      </c>
      <c r="H76" s="296">
        <f t="shared" ca="1" si="16"/>
        <v>0</v>
      </c>
      <c r="I76" s="296">
        <f t="shared" ca="1" si="16"/>
        <v>0</v>
      </c>
      <c r="J76" s="296">
        <f t="shared" ca="1" si="16"/>
        <v>0</v>
      </c>
      <c r="K76" s="296">
        <f t="shared" ca="1" si="16"/>
        <v>0</v>
      </c>
      <c r="L76" s="296">
        <f t="shared" ca="1" si="16"/>
        <v>0</v>
      </c>
      <c r="M76" s="296">
        <f t="shared" ca="1" si="16"/>
        <v>0</v>
      </c>
      <c r="N76" s="296">
        <f t="shared" ca="1" si="16"/>
        <v>0</v>
      </c>
      <c r="O76" s="296">
        <f t="shared" ca="1" si="16"/>
        <v>0</v>
      </c>
      <c r="P76" s="296">
        <f t="shared" ca="1" si="16"/>
        <v>0</v>
      </c>
      <c r="Q76" s="296">
        <f t="shared" ca="1" si="16"/>
        <v>0</v>
      </c>
      <c r="R76" s="296">
        <f t="shared" ca="1" si="16"/>
        <v>0</v>
      </c>
      <c r="S76" s="296">
        <f t="shared" ca="1" si="16"/>
        <v>0</v>
      </c>
      <c r="T76" s="296">
        <f t="shared" ca="1" si="16"/>
        <v>0</v>
      </c>
      <c r="U76" s="296">
        <f t="shared" ca="1" si="16"/>
        <v>0</v>
      </c>
      <c r="V76" s="296">
        <f t="shared" ca="1" si="16"/>
        <v>0</v>
      </c>
      <c r="W76" s="296">
        <f t="shared" ca="1" si="16"/>
        <v>0</v>
      </c>
      <c r="X76" s="296">
        <f t="shared" ca="1" si="16"/>
        <v>0</v>
      </c>
      <c r="Y76" s="296">
        <f t="shared" ca="1" si="16"/>
        <v>0</v>
      </c>
      <c r="Z76" s="296">
        <f t="shared" ca="1" si="16"/>
        <v>0</v>
      </c>
      <c r="AA76" s="296">
        <f t="shared" ca="1" si="16"/>
        <v>0</v>
      </c>
      <c r="AB76" s="296">
        <f t="shared" ca="1" si="16"/>
        <v>0</v>
      </c>
      <c r="AC76" s="296">
        <f t="shared" ca="1" si="16"/>
        <v>0</v>
      </c>
      <c r="AD76" s="296">
        <f t="shared" ca="1" si="16"/>
        <v>0</v>
      </c>
      <c r="AE76" s="296">
        <f t="shared" ca="1" si="16"/>
        <v>0</v>
      </c>
      <c r="AF76" s="296">
        <f t="shared" ca="1" si="16"/>
        <v>0</v>
      </c>
      <c r="AG76" s="296">
        <f t="shared" ca="1" si="16"/>
        <v>0</v>
      </c>
      <c r="AH76" s="296">
        <f t="shared" ca="1" si="16"/>
        <v>0</v>
      </c>
      <c r="AI76" s="296">
        <f t="shared" ca="1" si="16"/>
        <v>0</v>
      </c>
      <c r="AJ76" s="296">
        <f t="shared" ca="1" si="16"/>
        <v>0</v>
      </c>
      <c r="AK76" s="296">
        <f t="shared" ca="1" si="16"/>
        <v>0</v>
      </c>
      <c r="AL76" s="296">
        <f t="shared" ca="1" si="16"/>
        <v>0</v>
      </c>
      <c r="AM76" s="296">
        <f t="shared" ca="1" si="16"/>
        <v>0</v>
      </c>
      <c r="AN76" s="296">
        <f t="shared" ca="1" si="16"/>
        <v>0</v>
      </c>
      <c r="AO76" s="296">
        <f t="shared" ca="1" si="16"/>
        <v>0</v>
      </c>
      <c r="AP76" s="296">
        <f t="shared" ca="1" si="16"/>
        <v>0</v>
      </c>
      <c r="AQ76" s="296">
        <f t="shared" ca="1" si="16"/>
        <v>0</v>
      </c>
      <c r="AR76" s="296">
        <f t="shared" ca="1" si="16"/>
        <v>0</v>
      </c>
    </row>
    <row r="77" spans="4:44" x14ac:dyDescent="0.35">
      <c r="D77" s="58">
        <v>3</v>
      </c>
      <c r="E77" s="296">
        <f ca="1">IF(E$74&lt;$D77,0,IF(E$74=$D77,(OFFSET($D$8,0,OFFSET($D$74,$D77,0)))*VLOOKUP($E$15,$D$63:$AR$69,E$74-$D77+2,FALSE),IF(AND(E$74&gt;$D77,(E$74-$D77+1)&lt;=$E$15),(OFFSET($D$8,0,OFFSET($D$74,$D77,0)))*VLOOKUP($E$15,$D$63:$AR$69,E$74-$D77+2,FALSE),IF((E$74-$D77+1)=$E$15+1,(OFFSET($D$8,0,OFFSET($D$74,$D77,0)))*VLOOKUP($E$15,$D$63:$AR$69,E$74-$D77+2,FALSE),IF(E$74&gt;($E$15+1),0,0)))))*IF($E$71&lt;&gt;0,0,1)</f>
        <v>0</v>
      </c>
      <c r="F77" s="296">
        <f ca="1">IF(F$74&lt;$D77,0,IF(F$74=$D77,(OFFSET($D$8,0,OFFSET($D$74,$D77,0)))*VLOOKUP($E$15,$D$63:$AR$69,F$74-$D77+2,FALSE),IF(AND(F$74&gt;$D77,(F$74-$D77+1)&lt;=$E$15),(OFFSET($D$8,0,OFFSET($D$74,$D77,0)))*VLOOKUP($E$15,$D$63:$AR$69,F$74-$D77+2,FALSE),IF((F$74-$D77+1)=$E$15+1,(OFFSET($D$8,0,OFFSET($D$74,$D77,0)))*VLOOKUP($E$15,$D$63:$AR$69,F$74-$D77+2,FALSE),IF(F$74&gt;($E$15+1),0,0)))))*IF($E$71&lt;&gt;0,0,1)</f>
        <v>0</v>
      </c>
      <c r="G77" s="296">
        <f ca="1">IF(G$74&lt;$D77,0,IF(G$74=$D77,(OFFSET($D$8,0,OFFSET($D$74,$D77,0)))*VLOOKUP($E$15,$D$63:$AR$69,G$74-$D77+2,FALSE),IF(AND(G$74&gt;$D77,(G$74-$D77+1)&lt;=$E$15),(OFFSET($D$8,0,OFFSET($D$74,$D77,0)))*VLOOKUP($E$15,$D$63:$AR$69,G$74-$D77+2,FALSE),IF((G$74-$D77+1)=$E$15+1,(OFFSET($D$8,0,OFFSET($D$74,$D77,0)))*VLOOKUP($E$15,$D$63:$AR$69,G$74-$D77+2,FALSE),IF(G$74&gt;($E$15+1),0,0)))))*IF($G$71&lt;&gt;0,0,1)+($E$8*$G$71+(1-$G$71)*$E$8*VLOOKUP($E$15,$D$63:$AR$69,G$74-$D77+2,FALSE))*IF($G$71=0,0,1)</f>
        <v>0</v>
      </c>
      <c r="H77" s="296">
        <f t="shared" ref="H77:AR77" ca="1" si="17">IF(H$74&lt;$D77,0,IF(H$74=$D77,(OFFSET($D$8,0,OFFSET($D$74,$D77,0)))*VLOOKUP($E$15,$D$63:$AR$69,H$74-$D77+2,FALSE),IF(AND(H$74&gt;$D77,(H$74-$D77+1)&lt;=$E$15),(OFFSET($D$8,0,OFFSET($D$74,$D77,0)))*VLOOKUP($E$15,$D$63:$AR$69,H$74-$D77+2,FALSE),IF((H$74-$D77+1)=$E$15+1,(OFFSET($D$8,0,OFFSET($D$74,$D77,0)))*VLOOKUP($E$15,$D$63:$AR$69,H$74-$D77+2,FALSE),IF(H$74&gt;($E$15+1),0,0)))))*IF($G$71&lt;&gt;0,0,1)+((1-$G$71)*$E$8*VLOOKUP($E$15,$D$63:$AR$69,H$74-$D77+2,FALSE))*IF($G$71=0,0,1)</f>
        <v>0</v>
      </c>
      <c r="I77" s="296">
        <f t="shared" ca="1" si="17"/>
        <v>0</v>
      </c>
      <c r="J77" s="296">
        <f t="shared" ca="1" si="17"/>
        <v>0</v>
      </c>
      <c r="K77" s="296">
        <f t="shared" ca="1" si="17"/>
        <v>0</v>
      </c>
      <c r="L77" s="296">
        <f t="shared" ca="1" si="17"/>
        <v>0</v>
      </c>
      <c r="M77" s="296">
        <f t="shared" ca="1" si="17"/>
        <v>0</v>
      </c>
      <c r="N77" s="296">
        <f t="shared" ca="1" si="17"/>
        <v>0</v>
      </c>
      <c r="O77" s="296">
        <f t="shared" ca="1" si="17"/>
        <v>0</v>
      </c>
      <c r="P77" s="296">
        <f t="shared" ca="1" si="17"/>
        <v>0</v>
      </c>
      <c r="Q77" s="296">
        <f t="shared" ca="1" si="17"/>
        <v>0</v>
      </c>
      <c r="R77" s="296">
        <f t="shared" ca="1" si="17"/>
        <v>0</v>
      </c>
      <c r="S77" s="296">
        <f t="shared" ca="1" si="17"/>
        <v>0</v>
      </c>
      <c r="T77" s="296">
        <f t="shared" ca="1" si="17"/>
        <v>0</v>
      </c>
      <c r="U77" s="296">
        <f t="shared" ca="1" si="17"/>
        <v>0</v>
      </c>
      <c r="V77" s="296">
        <f t="shared" ca="1" si="17"/>
        <v>0</v>
      </c>
      <c r="W77" s="296">
        <f t="shared" ca="1" si="17"/>
        <v>0</v>
      </c>
      <c r="X77" s="296">
        <f t="shared" ca="1" si="17"/>
        <v>0</v>
      </c>
      <c r="Y77" s="296">
        <f t="shared" ca="1" si="17"/>
        <v>0</v>
      </c>
      <c r="Z77" s="296">
        <f t="shared" ca="1" si="17"/>
        <v>0</v>
      </c>
      <c r="AA77" s="296">
        <f t="shared" ca="1" si="17"/>
        <v>0</v>
      </c>
      <c r="AB77" s="296">
        <f t="shared" ca="1" si="17"/>
        <v>0</v>
      </c>
      <c r="AC77" s="296">
        <f t="shared" ca="1" si="17"/>
        <v>0</v>
      </c>
      <c r="AD77" s="296">
        <f t="shared" ca="1" si="17"/>
        <v>0</v>
      </c>
      <c r="AE77" s="296">
        <f t="shared" ca="1" si="17"/>
        <v>0</v>
      </c>
      <c r="AF77" s="296">
        <f t="shared" ca="1" si="17"/>
        <v>0</v>
      </c>
      <c r="AG77" s="296">
        <f t="shared" ca="1" si="17"/>
        <v>0</v>
      </c>
      <c r="AH77" s="296">
        <f t="shared" ca="1" si="17"/>
        <v>0</v>
      </c>
      <c r="AI77" s="296">
        <f t="shared" ca="1" si="17"/>
        <v>0</v>
      </c>
      <c r="AJ77" s="296">
        <f t="shared" ca="1" si="17"/>
        <v>0</v>
      </c>
      <c r="AK77" s="296">
        <f t="shared" ca="1" si="17"/>
        <v>0</v>
      </c>
      <c r="AL77" s="296">
        <f t="shared" ca="1" si="17"/>
        <v>0</v>
      </c>
      <c r="AM77" s="296">
        <f t="shared" ca="1" si="17"/>
        <v>0</v>
      </c>
      <c r="AN77" s="296">
        <f t="shared" ca="1" si="17"/>
        <v>0</v>
      </c>
      <c r="AO77" s="296">
        <f t="shared" ca="1" si="17"/>
        <v>0</v>
      </c>
      <c r="AP77" s="296">
        <f t="shared" ca="1" si="17"/>
        <v>0</v>
      </c>
      <c r="AQ77" s="296">
        <f t="shared" ca="1" si="17"/>
        <v>0</v>
      </c>
      <c r="AR77" s="296">
        <f t="shared" ca="1" si="17"/>
        <v>0</v>
      </c>
    </row>
    <row r="78" spans="4:44" x14ac:dyDescent="0.35">
      <c r="D78" s="58">
        <v>4</v>
      </c>
      <c r="E78" s="291">
        <f t="shared" ref="E78:T93" ca="1" si="18">IF(E$74&lt;$D78,0,IF(E$74=$D78,(OFFSET($D$8,0,OFFSET($D$74,$D78,0)))*VLOOKUP($E$15,$D$63:$AR$69,E$74-$D78+2,FALSE),IF(AND(E$74&gt;$D78,(E$74-$D78+1)&lt;=$E$15),(OFFSET($D$8,0,OFFSET($D$74,$D78,0)))*VLOOKUP($E$15,$D$63:$AR$69,E$74-$D78+2,FALSE),IF((E$74-$D78+1)=$E$15+1,(OFFSET($D$8,0,OFFSET($D$74,$D78,0)))*VLOOKUP($E$15,$D$63:$AR$69,E$74-$D78+2,FALSE),IF(E$74&gt;($E$15+1),0,0)))))</f>
        <v>0</v>
      </c>
      <c r="F78" s="291">
        <f t="shared" ca="1" si="18"/>
        <v>0</v>
      </c>
      <c r="G78" s="291">
        <f t="shared" ca="1" si="18"/>
        <v>0</v>
      </c>
      <c r="H78" s="291">
        <f t="shared" ca="1" si="18"/>
        <v>0</v>
      </c>
      <c r="I78" s="291">
        <f t="shared" ca="1" si="18"/>
        <v>0</v>
      </c>
      <c r="J78" s="291">
        <f t="shared" ca="1" si="18"/>
        <v>0</v>
      </c>
      <c r="K78" s="291">
        <f t="shared" ca="1" si="18"/>
        <v>0</v>
      </c>
      <c r="L78" s="291">
        <f t="shared" ca="1" si="18"/>
        <v>0</v>
      </c>
      <c r="M78" s="291">
        <f t="shared" ca="1" si="18"/>
        <v>0</v>
      </c>
      <c r="N78" s="291">
        <f t="shared" ca="1" si="18"/>
        <v>0</v>
      </c>
      <c r="O78" s="291">
        <f t="shared" ca="1" si="18"/>
        <v>0</v>
      </c>
      <c r="P78" s="291">
        <f t="shared" ca="1" si="18"/>
        <v>0</v>
      </c>
      <c r="Q78" s="291">
        <f t="shared" ca="1" si="18"/>
        <v>0</v>
      </c>
      <c r="R78" s="291">
        <f t="shared" ca="1" si="18"/>
        <v>0</v>
      </c>
      <c r="S78" s="291">
        <f t="shared" ca="1" si="18"/>
        <v>0</v>
      </c>
      <c r="T78" s="291">
        <f t="shared" ca="1" si="18"/>
        <v>0</v>
      </c>
      <c r="U78" s="291">
        <f t="shared" ref="U78:AJ93" ca="1" si="19">IF(U$74&lt;$D78,0,IF(U$74=$D78,(OFFSET($D$8,0,OFFSET($D$74,$D78,0)))*VLOOKUP($E$15,$D$63:$AR$69,U$74-$D78+2,FALSE),IF(AND(U$74&gt;$D78,(U$74-$D78+1)&lt;=$E$15),(OFFSET($D$8,0,OFFSET($D$74,$D78,0)))*VLOOKUP($E$15,$D$63:$AR$69,U$74-$D78+2,FALSE),IF((U$74-$D78+1)=$E$15+1,(OFFSET($D$8,0,OFFSET($D$74,$D78,0)))*VLOOKUP($E$15,$D$63:$AR$69,U$74-$D78+2,FALSE),IF(U$74&gt;($E$15+1),0,0)))))</f>
        <v>0</v>
      </c>
      <c r="V78" s="291">
        <f t="shared" ca="1" si="19"/>
        <v>0</v>
      </c>
      <c r="W78" s="291">
        <f t="shared" ca="1" si="19"/>
        <v>0</v>
      </c>
      <c r="X78" s="291">
        <f t="shared" ca="1" si="19"/>
        <v>0</v>
      </c>
      <c r="Y78" s="291">
        <f t="shared" ca="1" si="19"/>
        <v>0</v>
      </c>
      <c r="Z78" s="291">
        <f t="shared" ca="1" si="19"/>
        <v>0</v>
      </c>
      <c r="AA78" s="291">
        <f t="shared" ca="1" si="19"/>
        <v>0</v>
      </c>
      <c r="AB78" s="291">
        <f t="shared" ca="1" si="19"/>
        <v>0</v>
      </c>
      <c r="AC78" s="291">
        <f t="shared" ca="1" si="19"/>
        <v>0</v>
      </c>
      <c r="AD78" s="291">
        <f t="shared" ca="1" si="19"/>
        <v>0</v>
      </c>
      <c r="AE78" s="291">
        <f t="shared" ca="1" si="19"/>
        <v>0</v>
      </c>
      <c r="AF78" s="291">
        <f t="shared" ca="1" si="19"/>
        <v>0</v>
      </c>
      <c r="AG78" s="291">
        <f t="shared" ca="1" si="19"/>
        <v>0</v>
      </c>
      <c r="AH78" s="291">
        <f t="shared" ca="1" si="19"/>
        <v>0</v>
      </c>
      <c r="AI78" s="291">
        <f t="shared" ca="1" si="19"/>
        <v>0</v>
      </c>
      <c r="AJ78" s="291">
        <f t="shared" ca="1" si="19"/>
        <v>0</v>
      </c>
      <c r="AK78" s="291">
        <f t="shared" ref="AI78:AR93" ca="1" si="20">IF(AK$74&lt;$D78,0,IF(AK$74=$D78,(OFFSET($D$8,0,OFFSET($D$74,$D78,0)))*VLOOKUP($E$15,$D$63:$AR$69,AK$74-$D78+2,FALSE),IF(AND(AK$74&gt;$D78,(AK$74-$D78+1)&lt;=$E$15),(OFFSET($D$8,0,OFFSET($D$74,$D78,0)))*VLOOKUP($E$15,$D$63:$AR$69,AK$74-$D78+2,FALSE),IF((AK$74-$D78+1)=$E$15+1,(OFFSET($D$8,0,OFFSET($D$74,$D78,0)))*VLOOKUP($E$15,$D$63:$AR$69,AK$74-$D78+2,FALSE),IF(AK$74&gt;($E$15+1),0,0)))))</f>
        <v>0</v>
      </c>
      <c r="AL78" s="291">
        <f t="shared" ca="1" si="20"/>
        <v>0</v>
      </c>
      <c r="AM78" s="291">
        <f t="shared" ca="1" si="20"/>
        <v>0</v>
      </c>
      <c r="AN78" s="291">
        <f t="shared" ca="1" si="20"/>
        <v>0</v>
      </c>
      <c r="AO78" s="291">
        <f t="shared" ca="1" si="20"/>
        <v>0</v>
      </c>
      <c r="AP78" s="291">
        <f t="shared" ca="1" si="20"/>
        <v>0</v>
      </c>
      <c r="AQ78" s="291">
        <f t="shared" ca="1" si="20"/>
        <v>0</v>
      </c>
      <c r="AR78" s="291">
        <f t="shared" ca="1" si="20"/>
        <v>0</v>
      </c>
    </row>
    <row r="79" spans="4:44" x14ac:dyDescent="0.35">
      <c r="D79" s="58">
        <v>5</v>
      </c>
      <c r="E79" s="291">
        <f t="shared" ca="1" si="18"/>
        <v>0</v>
      </c>
      <c r="F79" s="291">
        <f t="shared" ca="1" si="18"/>
        <v>0</v>
      </c>
      <c r="G79" s="291">
        <f t="shared" ca="1" si="18"/>
        <v>0</v>
      </c>
      <c r="H79" s="291">
        <f t="shared" ca="1" si="18"/>
        <v>0</v>
      </c>
      <c r="I79" s="291">
        <f t="shared" ca="1" si="18"/>
        <v>0</v>
      </c>
      <c r="J79" s="291">
        <f t="shared" ca="1" si="18"/>
        <v>0</v>
      </c>
      <c r="K79" s="291">
        <f t="shared" ca="1" si="18"/>
        <v>0</v>
      </c>
      <c r="L79" s="291">
        <f t="shared" ca="1" si="18"/>
        <v>0</v>
      </c>
      <c r="M79" s="291">
        <f t="shared" ca="1" si="18"/>
        <v>0</v>
      </c>
      <c r="N79" s="291">
        <f t="shared" ca="1" si="18"/>
        <v>0</v>
      </c>
      <c r="O79" s="291">
        <f t="shared" ca="1" si="18"/>
        <v>0</v>
      </c>
      <c r="P79" s="291">
        <f t="shared" ca="1" si="18"/>
        <v>0</v>
      </c>
      <c r="Q79" s="291">
        <f t="shared" ca="1" si="18"/>
        <v>0</v>
      </c>
      <c r="R79" s="291">
        <f t="shared" ca="1" si="18"/>
        <v>0</v>
      </c>
      <c r="S79" s="291">
        <f t="shared" ca="1" si="18"/>
        <v>0</v>
      </c>
      <c r="T79" s="291">
        <f t="shared" ca="1" si="18"/>
        <v>0</v>
      </c>
      <c r="U79" s="291">
        <f t="shared" ca="1" si="19"/>
        <v>0</v>
      </c>
      <c r="V79" s="291">
        <f t="shared" ca="1" si="19"/>
        <v>0</v>
      </c>
      <c r="W79" s="291">
        <f t="shared" ca="1" si="19"/>
        <v>0</v>
      </c>
      <c r="X79" s="291">
        <f t="shared" ca="1" si="19"/>
        <v>0</v>
      </c>
      <c r="Y79" s="291">
        <f t="shared" ca="1" si="19"/>
        <v>0</v>
      </c>
      <c r="Z79" s="291">
        <f t="shared" ca="1" si="19"/>
        <v>0</v>
      </c>
      <c r="AA79" s="291">
        <f t="shared" ca="1" si="19"/>
        <v>0</v>
      </c>
      <c r="AB79" s="291">
        <f t="shared" ca="1" si="19"/>
        <v>0</v>
      </c>
      <c r="AC79" s="291">
        <f t="shared" ca="1" si="19"/>
        <v>0</v>
      </c>
      <c r="AD79" s="291">
        <f t="shared" ca="1" si="19"/>
        <v>0</v>
      </c>
      <c r="AE79" s="291">
        <f t="shared" ca="1" si="19"/>
        <v>0</v>
      </c>
      <c r="AF79" s="291">
        <f t="shared" ca="1" si="19"/>
        <v>0</v>
      </c>
      <c r="AG79" s="291">
        <f t="shared" ca="1" si="19"/>
        <v>0</v>
      </c>
      <c r="AH79" s="291">
        <f t="shared" ca="1" si="19"/>
        <v>0</v>
      </c>
      <c r="AI79" s="291">
        <f t="shared" ca="1" si="20"/>
        <v>0</v>
      </c>
      <c r="AJ79" s="291">
        <f t="shared" ca="1" si="20"/>
        <v>0</v>
      </c>
      <c r="AK79" s="291">
        <f t="shared" ca="1" si="20"/>
        <v>0</v>
      </c>
      <c r="AL79" s="291">
        <f t="shared" ca="1" si="20"/>
        <v>0</v>
      </c>
      <c r="AM79" s="291">
        <f t="shared" ca="1" si="20"/>
        <v>0</v>
      </c>
      <c r="AN79" s="291">
        <f t="shared" ca="1" si="20"/>
        <v>0</v>
      </c>
      <c r="AO79" s="291">
        <f t="shared" ca="1" si="20"/>
        <v>0</v>
      </c>
      <c r="AP79" s="291">
        <f t="shared" ca="1" si="20"/>
        <v>0</v>
      </c>
      <c r="AQ79" s="291">
        <f t="shared" ca="1" si="20"/>
        <v>0</v>
      </c>
      <c r="AR79" s="291">
        <f t="shared" ca="1" si="20"/>
        <v>0</v>
      </c>
    </row>
    <row r="80" spans="4:44" x14ac:dyDescent="0.35">
      <c r="D80" s="58">
        <v>6</v>
      </c>
      <c r="E80" s="291">
        <f t="shared" ca="1" si="18"/>
        <v>0</v>
      </c>
      <c r="F80" s="291">
        <f t="shared" ca="1" si="18"/>
        <v>0</v>
      </c>
      <c r="G80" s="291">
        <f t="shared" ca="1" si="18"/>
        <v>0</v>
      </c>
      <c r="H80" s="291">
        <f t="shared" ca="1" si="18"/>
        <v>0</v>
      </c>
      <c r="I80" s="291">
        <f t="shared" ca="1" si="18"/>
        <v>0</v>
      </c>
      <c r="J80" s="291">
        <f t="shared" ca="1" si="18"/>
        <v>0</v>
      </c>
      <c r="K80" s="291">
        <f t="shared" ca="1" si="18"/>
        <v>0</v>
      </c>
      <c r="L80" s="291">
        <f t="shared" ca="1" si="18"/>
        <v>0</v>
      </c>
      <c r="M80" s="291">
        <f t="shared" ca="1" si="18"/>
        <v>0</v>
      </c>
      <c r="N80" s="291">
        <f t="shared" ca="1" si="18"/>
        <v>0</v>
      </c>
      <c r="O80" s="291">
        <f t="shared" ca="1" si="18"/>
        <v>0</v>
      </c>
      <c r="P80" s="291">
        <f t="shared" ca="1" si="18"/>
        <v>0</v>
      </c>
      <c r="Q80" s="291">
        <f t="shared" ca="1" si="18"/>
        <v>0</v>
      </c>
      <c r="R80" s="291">
        <f t="shared" ca="1" si="18"/>
        <v>0</v>
      </c>
      <c r="S80" s="291">
        <f t="shared" ca="1" si="18"/>
        <v>0</v>
      </c>
      <c r="T80" s="291">
        <f t="shared" ca="1" si="18"/>
        <v>0</v>
      </c>
      <c r="U80" s="291">
        <f t="shared" ca="1" si="19"/>
        <v>0</v>
      </c>
      <c r="V80" s="291">
        <f t="shared" ca="1" si="19"/>
        <v>0</v>
      </c>
      <c r="W80" s="291">
        <f t="shared" ca="1" si="19"/>
        <v>0</v>
      </c>
      <c r="X80" s="291">
        <f t="shared" ca="1" si="19"/>
        <v>0</v>
      </c>
      <c r="Y80" s="291">
        <f t="shared" ca="1" si="19"/>
        <v>0</v>
      </c>
      <c r="Z80" s="291">
        <f t="shared" ca="1" si="19"/>
        <v>0</v>
      </c>
      <c r="AA80" s="291">
        <f t="shared" ca="1" si="19"/>
        <v>0</v>
      </c>
      <c r="AB80" s="291">
        <f t="shared" ca="1" si="19"/>
        <v>0</v>
      </c>
      <c r="AC80" s="291">
        <f t="shared" ca="1" si="19"/>
        <v>0</v>
      </c>
      <c r="AD80" s="291">
        <f t="shared" ca="1" si="19"/>
        <v>0</v>
      </c>
      <c r="AE80" s="291">
        <f t="shared" ca="1" si="19"/>
        <v>0</v>
      </c>
      <c r="AF80" s="291">
        <f t="shared" ca="1" si="19"/>
        <v>0</v>
      </c>
      <c r="AG80" s="291">
        <f t="shared" ca="1" si="19"/>
        <v>0</v>
      </c>
      <c r="AH80" s="291">
        <f t="shared" ca="1" si="19"/>
        <v>0</v>
      </c>
      <c r="AI80" s="291">
        <f t="shared" ca="1" si="20"/>
        <v>0</v>
      </c>
      <c r="AJ80" s="291">
        <f t="shared" ca="1" si="20"/>
        <v>0</v>
      </c>
      <c r="AK80" s="291">
        <f t="shared" ca="1" si="20"/>
        <v>0</v>
      </c>
      <c r="AL80" s="291">
        <f t="shared" ca="1" si="20"/>
        <v>0</v>
      </c>
      <c r="AM80" s="291">
        <f t="shared" ca="1" si="20"/>
        <v>0</v>
      </c>
      <c r="AN80" s="291">
        <f t="shared" ca="1" si="20"/>
        <v>0</v>
      </c>
      <c r="AO80" s="291">
        <f t="shared" ca="1" si="20"/>
        <v>0</v>
      </c>
      <c r="AP80" s="291">
        <f t="shared" ca="1" si="20"/>
        <v>0</v>
      </c>
      <c r="AQ80" s="291">
        <f t="shared" ca="1" si="20"/>
        <v>0</v>
      </c>
      <c r="AR80" s="291">
        <f t="shared" ca="1" si="20"/>
        <v>0</v>
      </c>
    </row>
    <row r="81" spans="4:44" x14ac:dyDescent="0.35">
      <c r="D81" s="58">
        <v>7</v>
      </c>
      <c r="E81" s="291">
        <f t="shared" ca="1" si="18"/>
        <v>0</v>
      </c>
      <c r="F81" s="291">
        <f t="shared" ca="1" si="18"/>
        <v>0</v>
      </c>
      <c r="G81" s="291">
        <f t="shared" ca="1" si="18"/>
        <v>0</v>
      </c>
      <c r="H81" s="291">
        <f t="shared" ca="1" si="18"/>
        <v>0</v>
      </c>
      <c r="I81" s="291">
        <f t="shared" ca="1" si="18"/>
        <v>0</v>
      </c>
      <c r="J81" s="291">
        <f t="shared" ca="1" si="18"/>
        <v>0</v>
      </c>
      <c r="K81" s="291">
        <f t="shared" ca="1" si="18"/>
        <v>0</v>
      </c>
      <c r="L81" s="291">
        <f t="shared" ca="1" si="18"/>
        <v>0</v>
      </c>
      <c r="M81" s="291">
        <f t="shared" ca="1" si="18"/>
        <v>0</v>
      </c>
      <c r="N81" s="291">
        <f t="shared" ca="1" si="18"/>
        <v>0</v>
      </c>
      <c r="O81" s="291">
        <f t="shared" ca="1" si="18"/>
        <v>0</v>
      </c>
      <c r="P81" s="291">
        <f t="shared" ca="1" si="18"/>
        <v>0</v>
      </c>
      <c r="Q81" s="291">
        <f t="shared" ca="1" si="18"/>
        <v>0</v>
      </c>
      <c r="R81" s="291">
        <f t="shared" ca="1" si="18"/>
        <v>0</v>
      </c>
      <c r="S81" s="291">
        <f t="shared" ca="1" si="18"/>
        <v>0</v>
      </c>
      <c r="T81" s="291">
        <f t="shared" ca="1" si="18"/>
        <v>0</v>
      </c>
      <c r="U81" s="291">
        <f t="shared" ca="1" si="19"/>
        <v>0</v>
      </c>
      <c r="V81" s="291">
        <f t="shared" ca="1" si="19"/>
        <v>0</v>
      </c>
      <c r="W81" s="291">
        <f t="shared" ca="1" si="19"/>
        <v>0</v>
      </c>
      <c r="X81" s="291">
        <f t="shared" ca="1" si="19"/>
        <v>0</v>
      </c>
      <c r="Y81" s="291">
        <f t="shared" ca="1" si="19"/>
        <v>0</v>
      </c>
      <c r="Z81" s="291">
        <f t="shared" ca="1" si="19"/>
        <v>0</v>
      </c>
      <c r="AA81" s="291">
        <f t="shared" ca="1" si="19"/>
        <v>0</v>
      </c>
      <c r="AB81" s="291">
        <f t="shared" ca="1" si="19"/>
        <v>0</v>
      </c>
      <c r="AC81" s="291">
        <f t="shared" ca="1" si="19"/>
        <v>0</v>
      </c>
      <c r="AD81" s="291">
        <f t="shared" ca="1" si="19"/>
        <v>0</v>
      </c>
      <c r="AE81" s="291">
        <f t="shared" ca="1" si="19"/>
        <v>0</v>
      </c>
      <c r="AF81" s="291">
        <f t="shared" ca="1" si="19"/>
        <v>0</v>
      </c>
      <c r="AG81" s="291">
        <f t="shared" ca="1" si="19"/>
        <v>0</v>
      </c>
      <c r="AH81" s="291">
        <f t="shared" ca="1" si="19"/>
        <v>0</v>
      </c>
      <c r="AI81" s="291">
        <f t="shared" ca="1" si="20"/>
        <v>0</v>
      </c>
      <c r="AJ81" s="291">
        <f t="shared" ca="1" si="20"/>
        <v>0</v>
      </c>
      <c r="AK81" s="291">
        <f t="shared" ca="1" si="20"/>
        <v>0</v>
      </c>
      <c r="AL81" s="291">
        <f t="shared" ca="1" si="20"/>
        <v>0</v>
      </c>
      <c r="AM81" s="291">
        <f t="shared" ca="1" si="20"/>
        <v>0</v>
      </c>
      <c r="AN81" s="291">
        <f t="shared" ca="1" si="20"/>
        <v>0</v>
      </c>
      <c r="AO81" s="291">
        <f t="shared" ca="1" si="20"/>
        <v>0</v>
      </c>
      <c r="AP81" s="291">
        <f t="shared" ca="1" si="20"/>
        <v>0</v>
      </c>
      <c r="AQ81" s="291">
        <f t="shared" ca="1" si="20"/>
        <v>0</v>
      </c>
      <c r="AR81" s="291">
        <f t="shared" ca="1" si="20"/>
        <v>0</v>
      </c>
    </row>
    <row r="82" spans="4:44" x14ac:dyDescent="0.35">
      <c r="D82" s="58">
        <v>8</v>
      </c>
      <c r="E82" s="291">
        <f t="shared" ca="1" si="18"/>
        <v>0</v>
      </c>
      <c r="F82" s="291">
        <f t="shared" ca="1" si="18"/>
        <v>0</v>
      </c>
      <c r="G82" s="291">
        <f t="shared" ca="1" si="18"/>
        <v>0</v>
      </c>
      <c r="H82" s="291">
        <f t="shared" ca="1" si="18"/>
        <v>0</v>
      </c>
      <c r="I82" s="291">
        <f t="shared" ca="1" si="18"/>
        <v>0</v>
      </c>
      <c r="J82" s="291">
        <f t="shared" ca="1" si="18"/>
        <v>0</v>
      </c>
      <c r="K82" s="291">
        <f t="shared" ca="1" si="18"/>
        <v>0</v>
      </c>
      <c r="L82" s="291">
        <f t="shared" ca="1" si="18"/>
        <v>0</v>
      </c>
      <c r="M82" s="291">
        <f t="shared" ca="1" si="18"/>
        <v>0</v>
      </c>
      <c r="N82" s="291">
        <f t="shared" ca="1" si="18"/>
        <v>0</v>
      </c>
      <c r="O82" s="291">
        <f t="shared" ca="1" si="18"/>
        <v>0</v>
      </c>
      <c r="P82" s="291">
        <f t="shared" ca="1" si="18"/>
        <v>0</v>
      </c>
      <c r="Q82" s="291">
        <f t="shared" ca="1" si="18"/>
        <v>0</v>
      </c>
      <c r="R82" s="291">
        <f t="shared" ca="1" si="18"/>
        <v>0</v>
      </c>
      <c r="S82" s="291">
        <f t="shared" ca="1" si="18"/>
        <v>0</v>
      </c>
      <c r="T82" s="291">
        <f t="shared" ca="1" si="18"/>
        <v>0</v>
      </c>
      <c r="U82" s="291">
        <f t="shared" ca="1" si="19"/>
        <v>0</v>
      </c>
      <c r="V82" s="291">
        <f t="shared" ca="1" si="19"/>
        <v>0</v>
      </c>
      <c r="W82" s="291">
        <f t="shared" ca="1" si="19"/>
        <v>0</v>
      </c>
      <c r="X82" s="291">
        <f t="shared" ca="1" si="19"/>
        <v>0</v>
      </c>
      <c r="Y82" s="291">
        <f t="shared" ca="1" si="19"/>
        <v>0</v>
      </c>
      <c r="Z82" s="291">
        <f t="shared" ca="1" si="19"/>
        <v>0</v>
      </c>
      <c r="AA82" s="291">
        <f t="shared" ca="1" si="19"/>
        <v>0</v>
      </c>
      <c r="AB82" s="291">
        <f t="shared" ca="1" si="19"/>
        <v>0</v>
      </c>
      <c r="AC82" s="291">
        <f t="shared" ca="1" si="19"/>
        <v>0</v>
      </c>
      <c r="AD82" s="291">
        <f t="shared" ca="1" si="19"/>
        <v>0</v>
      </c>
      <c r="AE82" s="291">
        <f t="shared" ca="1" si="19"/>
        <v>0</v>
      </c>
      <c r="AF82" s="291">
        <f t="shared" ca="1" si="19"/>
        <v>0</v>
      </c>
      <c r="AG82" s="291">
        <f t="shared" ca="1" si="19"/>
        <v>0</v>
      </c>
      <c r="AH82" s="291">
        <f t="shared" ca="1" si="19"/>
        <v>0</v>
      </c>
      <c r="AI82" s="291">
        <f t="shared" ca="1" si="20"/>
        <v>0</v>
      </c>
      <c r="AJ82" s="291">
        <f t="shared" ca="1" si="20"/>
        <v>0</v>
      </c>
      <c r="AK82" s="291">
        <f t="shared" ca="1" si="20"/>
        <v>0</v>
      </c>
      <c r="AL82" s="291">
        <f t="shared" ca="1" si="20"/>
        <v>0</v>
      </c>
      <c r="AM82" s="291">
        <f t="shared" ca="1" si="20"/>
        <v>0</v>
      </c>
      <c r="AN82" s="291">
        <f t="shared" ca="1" si="20"/>
        <v>0</v>
      </c>
      <c r="AO82" s="291">
        <f t="shared" ca="1" si="20"/>
        <v>0</v>
      </c>
      <c r="AP82" s="291">
        <f t="shared" ca="1" si="20"/>
        <v>0</v>
      </c>
      <c r="AQ82" s="291">
        <f t="shared" ca="1" si="20"/>
        <v>0</v>
      </c>
      <c r="AR82" s="291">
        <f t="shared" ca="1" si="20"/>
        <v>0</v>
      </c>
    </row>
    <row r="83" spans="4:44" x14ac:dyDescent="0.35">
      <c r="D83" s="58">
        <v>9</v>
      </c>
      <c r="E83" s="291">
        <f t="shared" ca="1" si="18"/>
        <v>0</v>
      </c>
      <c r="F83" s="291">
        <f t="shared" ca="1" si="18"/>
        <v>0</v>
      </c>
      <c r="G83" s="291">
        <f t="shared" ca="1" si="18"/>
        <v>0</v>
      </c>
      <c r="H83" s="291">
        <f t="shared" ca="1" si="18"/>
        <v>0</v>
      </c>
      <c r="I83" s="291">
        <f t="shared" ca="1" si="18"/>
        <v>0</v>
      </c>
      <c r="J83" s="291">
        <f t="shared" ca="1" si="18"/>
        <v>0</v>
      </c>
      <c r="K83" s="291">
        <f t="shared" ca="1" si="18"/>
        <v>0</v>
      </c>
      <c r="L83" s="291">
        <f t="shared" ca="1" si="18"/>
        <v>0</v>
      </c>
      <c r="M83" s="291">
        <f t="shared" ca="1" si="18"/>
        <v>0</v>
      </c>
      <c r="N83" s="291">
        <f t="shared" ca="1" si="18"/>
        <v>0</v>
      </c>
      <c r="O83" s="291">
        <f t="shared" ca="1" si="18"/>
        <v>0</v>
      </c>
      <c r="P83" s="291">
        <f t="shared" ca="1" si="18"/>
        <v>0</v>
      </c>
      <c r="Q83" s="291">
        <f t="shared" ca="1" si="18"/>
        <v>0</v>
      </c>
      <c r="R83" s="291">
        <f t="shared" ca="1" si="18"/>
        <v>0</v>
      </c>
      <c r="S83" s="291">
        <f t="shared" ca="1" si="18"/>
        <v>0</v>
      </c>
      <c r="T83" s="291">
        <f t="shared" ca="1" si="18"/>
        <v>0</v>
      </c>
      <c r="U83" s="291">
        <f t="shared" ca="1" si="19"/>
        <v>0</v>
      </c>
      <c r="V83" s="291">
        <f t="shared" ca="1" si="19"/>
        <v>0</v>
      </c>
      <c r="W83" s="291">
        <f t="shared" ca="1" si="19"/>
        <v>0</v>
      </c>
      <c r="X83" s="291">
        <f t="shared" ca="1" si="19"/>
        <v>0</v>
      </c>
      <c r="Y83" s="291">
        <f t="shared" ca="1" si="19"/>
        <v>0</v>
      </c>
      <c r="Z83" s="291">
        <f t="shared" ca="1" si="19"/>
        <v>0</v>
      </c>
      <c r="AA83" s="291">
        <f t="shared" ca="1" si="19"/>
        <v>0</v>
      </c>
      <c r="AB83" s="291">
        <f t="shared" ca="1" si="19"/>
        <v>0</v>
      </c>
      <c r="AC83" s="291">
        <f t="shared" ca="1" si="19"/>
        <v>0</v>
      </c>
      <c r="AD83" s="291">
        <f t="shared" ca="1" si="19"/>
        <v>0</v>
      </c>
      <c r="AE83" s="291">
        <f t="shared" ca="1" si="19"/>
        <v>0</v>
      </c>
      <c r="AF83" s="291">
        <f t="shared" ca="1" si="19"/>
        <v>0</v>
      </c>
      <c r="AG83" s="291">
        <f t="shared" ca="1" si="19"/>
        <v>0</v>
      </c>
      <c r="AH83" s="291">
        <f t="shared" ca="1" si="19"/>
        <v>0</v>
      </c>
      <c r="AI83" s="291">
        <f t="shared" ca="1" si="20"/>
        <v>0</v>
      </c>
      <c r="AJ83" s="291">
        <f t="shared" ca="1" si="20"/>
        <v>0</v>
      </c>
      <c r="AK83" s="291">
        <f t="shared" ca="1" si="20"/>
        <v>0</v>
      </c>
      <c r="AL83" s="291">
        <f t="shared" ca="1" si="20"/>
        <v>0</v>
      </c>
      <c r="AM83" s="291">
        <f t="shared" ca="1" si="20"/>
        <v>0</v>
      </c>
      <c r="AN83" s="291">
        <f t="shared" ca="1" si="20"/>
        <v>0</v>
      </c>
      <c r="AO83" s="291">
        <f t="shared" ca="1" si="20"/>
        <v>0</v>
      </c>
      <c r="AP83" s="291">
        <f t="shared" ca="1" si="20"/>
        <v>0</v>
      </c>
      <c r="AQ83" s="291">
        <f t="shared" ca="1" si="20"/>
        <v>0</v>
      </c>
      <c r="AR83" s="291">
        <f t="shared" ca="1" si="20"/>
        <v>0</v>
      </c>
    </row>
    <row r="84" spans="4:44" x14ac:dyDescent="0.35">
      <c r="D84" s="58">
        <v>10</v>
      </c>
      <c r="E84" s="291">
        <f t="shared" ca="1" si="18"/>
        <v>0</v>
      </c>
      <c r="F84" s="291">
        <f t="shared" ca="1" si="18"/>
        <v>0</v>
      </c>
      <c r="G84" s="291">
        <f t="shared" ca="1" si="18"/>
        <v>0</v>
      </c>
      <c r="H84" s="291">
        <f t="shared" ca="1" si="18"/>
        <v>0</v>
      </c>
      <c r="I84" s="291">
        <f t="shared" ca="1" si="18"/>
        <v>0</v>
      </c>
      <c r="J84" s="291">
        <f t="shared" ca="1" si="18"/>
        <v>0</v>
      </c>
      <c r="K84" s="291">
        <f t="shared" ca="1" si="18"/>
        <v>0</v>
      </c>
      <c r="L84" s="291">
        <f t="shared" ca="1" si="18"/>
        <v>0</v>
      </c>
      <c r="M84" s="291">
        <f t="shared" ca="1" si="18"/>
        <v>0</v>
      </c>
      <c r="N84" s="291">
        <f t="shared" ca="1" si="18"/>
        <v>0</v>
      </c>
      <c r="O84" s="291">
        <f t="shared" ca="1" si="18"/>
        <v>0</v>
      </c>
      <c r="P84" s="291">
        <f t="shared" ca="1" si="18"/>
        <v>0</v>
      </c>
      <c r="Q84" s="291">
        <f t="shared" ca="1" si="18"/>
        <v>0</v>
      </c>
      <c r="R84" s="291">
        <f t="shared" ca="1" si="18"/>
        <v>0</v>
      </c>
      <c r="S84" s="291">
        <f t="shared" ca="1" si="18"/>
        <v>0</v>
      </c>
      <c r="T84" s="291">
        <f t="shared" ca="1" si="18"/>
        <v>0</v>
      </c>
      <c r="U84" s="291">
        <f t="shared" ca="1" si="19"/>
        <v>0</v>
      </c>
      <c r="V84" s="291">
        <f t="shared" ca="1" si="19"/>
        <v>0</v>
      </c>
      <c r="W84" s="291">
        <f t="shared" ca="1" si="19"/>
        <v>0</v>
      </c>
      <c r="X84" s="291">
        <f t="shared" ca="1" si="19"/>
        <v>0</v>
      </c>
      <c r="Y84" s="291">
        <f t="shared" ca="1" si="19"/>
        <v>0</v>
      </c>
      <c r="Z84" s="291">
        <f t="shared" ca="1" si="19"/>
        <v>0</v>
      </c>
      <c r="AA84" s="291">
        <f t="shared" ca="1" si="19"/>
        <v>0</v>
      </c>
      <c r="AB84" s="291">
        <f t="shared" ca="1" si="19"/>
        <v>0</v>
      </c>
      <c r="AC84" s="291">
        <f t="shared" ca="1" si="19"/>
        <v>0</v>
      </c>
      <c r="AD84" s="291">
        <f t="shared" ca="1" si="19"/>
        <v>0</v>
      </c>
      <c r="AE84" s="291">
        <f t="shared" ca="1" si="19"/>
        <v>0</v>
      </c>
      <c r="AF84" s="291">
        <f t="shared" ca="1" si="19"/>
        <v>0</v>
      </c>
      <c r="AG84" s="291">
        <f t="shared" ca="1" si="19"/>
        <v>0</v>
      </c>
      <c r="AH84" s="291">
        <f t="shared" ca="1" si="19"/>
        <v>0</v>
      </c>
      <c r="AI84" s="291">
        <f t="shared" ca="1" si="20"/>
        <v>0</v>
      </c>
      <c r="AJ84" s="291">
        <f t="shared" ca="1" si="20"/>
        <v>0</v>
      </c>
      <c r="AK84" s="291">
        <f t="shared" ca="1" si="20"/>
        <v>0</v>
      </c>
      <c r="AL84" s="291">
        <f t="shared" ca="1" si="20"/>
        <v>0</v>
      </c>
      <c r="AM84" s="291">
        <f t="shared" ca="1" si="20"/>
        <v>0</v>
      </c>
      <c r="AN84" s="291">
        <f t="shared" ca="1" si="20"/>
        <v>0</v>
      </c>
      <c r="AO84" s="291">
        <f t="shared" ca="1" si="20"/>
        <v>0</v>
      </c>
      <c r="AP84" s="291">
        <f t="shared" ca="1" si="20"/>
        <v>0</v>
      </c>
      <c r="AQ84" s="291">
        <f t="shared" ca="1" si="20"/>
        <v>0</v>
      </c>
      <c r="AR84" s="291">
        <f t="shared" ca="1" si="20"/>
        <v>0</v>
      </c>
    </row>
    <row r="85" spans="4:44" x14ac:dyDescent="0.35">
      <c r="D85" s="58">
        <v>11</v>
      </c>
      <c r="E85" s="291">
        <f t="shared" ca="1" si="18"/>
        <v>0</v>
      </c>
      <c r="F85" s="291">
        <f t="shared" ca="1" si="18"/>
        <v>0</v>
      </c>
      <c r="G85" s="291">
        <f t="shared" ca="1" si="18"/>
        <v>0</v>
      </c>
      <c r="H85" s="291">
        <f t="shared" ca="1" si="18"/>
        <v>0</v>
      </c>
      <c r="I85" s="291">
        <f t="shared" ca="1" si="18"/>
        <v>0</v>
      </c>
      <c r="J85" s="291">
        <f t="shared" ca="1" si="18"/>
        <v>0</v>
      </c>
      <c r="K85" s="291">
        <f t="shared" ca="1" si="18"/>
        <v>0</v>
      </c>
      <c r="L85" s="291">
        <f t="shared" ca="1" si="18"/>
        <v>0</v>
      </c>
      <c r="M85" s="291">
        <f t="shared" ca="1" si="18"/>
        <v>0</v>
      </c>
      <c r="N85" s="291">
        <f t="shared" ca="1" si="18"/>
        <v>0</v>
      </c>
      <c r="O85" s="291">
        <f t="shared" ca="1" si="18"/>
        <v>0</v>
      </c>
      <c r="P85" s="291">
        <f t="shared" ca="1" si="18"/>
        <v>0</v>
      </c>
      <c r="Q85" s="291">
        <f t="shared" ca="1" si="18"/>
        <v>0</v>
      </c>
      <c r="R85" s="291">
        <f t="shared" ca="1" si="18"/>
        <v>0</v>
      </c>
      <c r="S85" s="291">
        <f t="shared" ca="1" si="18"/>
        <v>0</v>
      </c>
      <c r="T85" s="291">
        <f t="shared" ca="1" si="18"/>
        <v>0</v>
      </c>
      <c r="U85" s="291">
        <f t="shared" ca="1" si="19"/>
        <v>0</v>
      </c>
      <c r="V85" s="291">
        <f t="shared" ca="1" si="19"/>
        <v>0</v>
      </c>
      <c r="W85" s="291">
        <f t="shared" ca="1" si="19"/>
        <v>0</v>
      </c>
      <c r="X85" s="291">
        <f t="shared" ca="1" si="19"/>
        <v>0</v>
      </c>
      <c r="Y85" s="291">
        <f t="shared" ca="1" si="19"/>
        <v>0</v>
      </c>
      <c r="Z85" s="291">
        <f t="shared" ca="1" si="19"/>
        <v>0</v>
      </c>
      <c r="AA85" s="291">
        <f t="shared" ca="1" si="19"/>
        <v>0</v>
      </c>
      <c r="AB85" s="291">
        <f t="shared" ca="1" si="19"/>
        <v>0</v>
      </c>
      <c r="AC85" s="291">
        <f t="shared" ca="1" si="19"/>
        <v>0</v>
      </c>
      <c r="AD85" s="291">
        <f t="shared" ca="1" si="19"/>
        <v>0</v>
      </c>
      <c r="AE85" s="291">
        <f t="shared" ca="1" si="19"/>
        <v>0</v>
      </c>
      <c r="AF85" s="291">
        <f t="shared" ca="1" si="19"/>
        <v>0</v>
      </c>
      <c r="AG85" s="291">
        <f t="shared" ca="1" si="19"/>
        <v>0</v>
      </c>
      <c r="AH85" s="291">
        <f t="shared" ca="1" si="19"/>
        <v>0</v>
      </c>
      <c r="AI85" s="291">
        <f t="shared" ca="1" si="20"/>
        <v>0</v>
      </c>
      <c r="AJ85" s="291">
        <f t="shared" ca="1" si="20"/>
        <v>0</v>
      </c>
      <c r="AK85" s="291">
        <f t="shared" ca="1" si="20"/>
        <v>0</v>
      </c>
      <c r="AL85" s="291">
        <f t="shared" ca="1" si="20"/>
        <v>0</v>
      </c>
      <c r="AM85" s="291">
        <f t="shared" ca="1" si="20"/>
        <v>0</v>
      </c>
      <c r="AN85" s="291">
        <f t="shared" ca="1" si="20"/>
        <v>0</v>
      </c>
      <c r="AO85" s="291">
        <f t="shared" ca="1" si="20"/>
        <v>0</v>
      </c>
      <c r="AP85" s="291">
        <f t="shared" ca="1" si="20"/>
        <v>0</v>
      </c>
      <c r="AQ85" s="291">
        <f t="shared" ca="1" si="20"/>
        <v>0</v>
      </c>
      <c r="AR85" s="291">
        <f t="shared" ca="1" si="20"/>
        <v>0</v>
      </c>
    </row>
    <row r="86" spans="4:44" x14ac:dyDescent="0.35">
      <c r="D86" s="58">
        <v>12</v>
      </c>
      <c r="E86" s="291">
        <f t="shared" ca="1" si="18"/>
        <v>0</v>
      </c>
      <c r="F86" s="291">
        <f t="shared" ca="1" si="18"/>
        <v>0</v>
      </c>
      <c r="G86" s="291">
        <f t="shared" ca="1" si="18"/>
        <v>0</v>
      </c>
      <c r="H86" s="291">
        <f t="shared" ca="1" si="18"/>
        <v>0</v>
      </c>
      <c r="I86" s="291">
        <f t="shared" ca="1" si="18"/>
        <v>0</v>
      </c>
      <c r="J86" s="291">
        <f t="shared" ca="1" si="18"/>
        <v>0</v>
      </c>
      <c r="K86" s="291">
        <f t="shared" ca="1" si="18"/>
        <v>0</v>
      </c>
      <c r="L86" s="291">
        <f t="shared" ca="1" si="18"/>
        <v>0</v>
      </c>
      <c r="M86" s="291">
        <f t="shared" ca="1" si="18"/>
        <v>0</v>
      </c>
      <c r="N86" s="291">
        <f t="shared" ca="1" si="18"/>
        <v>0</v>
      </c>
      <c r="O86" s="291">
        <f t="shared" ca="1" si="18"/>
        <v>0</v>
      </c>
      <c r="P86" s="291">
        <f t="shared" ca="1" si="18"/>
        <v>0</v>
      </c>
      <c r="Q86" s="291">
        <f t="shared" ca="1" si="18"/>
        <v>0</v>
      </c>
      <c r="R86" s="291">
        <f t="shared" ca="1" si="18"/>
        <v>0</v>
      </c>
      <c r="S86" s="291">
        <f t="shared" ca="1" si="18"/>
        <v>0</v>
      </c>
      <c r="T86" s="291">
        <f t="shared" ca="1" si="18"/>
        <v>0</v>
      </c>
      <c r="U86" s="291">
        <f t="shared" ca="1" si="19"/>
        <v>0</v>
      </c>
      <c r="V86" s="291">
        <f t="shared" ca="1" si="19"/>
        <v>0</v>
      </c>
      <c r="W86" s="291">
        <f t="shared" ca="1" si="19"/>
        <v>0</v>
      </c>
      <c r="X86" s="291">
        <f t="shared" ca="1" si="19"/>
        <v>0</v>
      </c>
      <c r="Y86" s="291">
        <f t="shared" ca="1" si="19"/>
        <v>0</v>
      </c>
      <c r="Z86" s="291">
        <f t="shared" ca="1" si="19"/>
        <v>0</v>
      </c>
      <c r="AA86" s="291">
        <f t="shared" ca="1" si="19"/>
        <v>0</v>
      </c>
      <c r="AB86" s="291">
        <f t="shared" ca="1" si="19"/>
        <v>0</v>
      </c>
      <c r="AC86" s="291">
        <f t="shared" ca="1" si="19"/>
        <v>0</v>
      </c>
      <c r="AD86" s="291">
        <f t="shared" ca="1" si="19"/>
        <v>0</v>
      </c>
      <c r="AE86" s="291">
        <f t="shared" ca="1" si="19"/>
        <v>0</v>
      </c>
      <c r="AF86" s="291">
        <f t="shared" ca="1" si="19"/>
        <v>0</v>
      </c>
      <c r="AG86" s="291">
        <f t="shared" ca="1" si="19"/>
        <v>0</v>
      </c>
      <c r="AH86" s="291">
        <f t="shared" ca="1" si="19"/>
        <v>0</v>
      </c>
      <c r="AI86" s="291">
        <f t="shared" ca="1" si="20"/>
        <v>0</v>
      </c>
      <c r="AJ86" s="291">
        <f t="shared" ca="1" si="20"/>
        <v>0</v>
      </c>
      <c r="AK86" s="291">
        <f t="shared" ca="1" si="20"/>
        <v>0</v>
      </c>
      <c r="AL86" s="291">
        <f t="shared" ca="1" si="20"/>
        <v>0</v>
      </c>
      <c r="AM86" s="291">
        <f t="shared" ca="1" si="20"/>
        <v>0</v>
      </c>
      <c r="AN86" s="291">
        <f t="shared" ca="1" si="20"/>
        <v>0</v>
      </c>
      <c r="AO86" s="291">
        <f t="shared" ca="1" si="20"/>
        <v>0</v>
      </c>
      <c r="AP86" s="291">
        <f t="shared" ca="1" si="20"/>
        <v>0</v>
      </c>
      <c r="AQ86" s="291">
        <f t="shared" ca="1" si="20"/>
        <v>0</v>
      </c>
      <c r="AR86" s="291">
        <f t="shared" ca="1" si="20"/>
        <v>0</v>
      </c>
    </row>
    <row r="87" spans="4:44" x14ac:dyDescent="0.35">
      <c r="D87" s="58">
        <v>13</v>
      </c>
      <c r="E87" s="291">
        <f t="shared" ca="1" si="18"/>
        <v>0</v>
      </c>
      <c r="F87" s="291">
        <f t="shared" ca="1" si="18"/>
        <v>0</v>
      </c>
      <c r="G87" s="291">
        <f t="shared" ca="1" si="18"/>
        <v>0</v>
      </c>
      <c r="H87" s="291">
        <f t="shared" ca="1" si="18"/>
        <v>0</v>
      </c>
      <c r="I87" s="291">
        <f t="shared" ca="1" si="18"/>
        <v>0</v>
      </c>
      <c r="J87" s="291">
        <f t="shared" ca="1" si="18"/>
        <v>0</v>
      </c>
      <c r="K87" s="291">
        <f t="shared" ca="1" si="18"/>
        <v>0</v>
      </c>
      <c r="L87" s="291">
        <f t="shared" ca="1" si="18"/>
        <v>0</v>
      </c>
      <c r="M87" s="291">
        <f t="shared" ca="1" si="18"/>
        <v>0</v>
      </c>
      <c r="N87" s="291">
        <f t="shared" ca="1" si="18"/>
        <v>0</v>
      </c>
      <c r="O87" s="291">
        <f t="shared" ca="1" si="18"/>
        <v>0</v>
      </c>
      <c r="P87" s="291">
        <f t="shared" ca="1" si="18"/>
        <v>0</v>
      </c>
      <c r="Q87" s="291">
        <f t="shared" ca="1" si="18"/>
        <v>0</v>
      </c>
      <c r="R87" s="291">
        <f t="shared" ca="1" si="18"/>
        <v>0</v>
      </c>
      <c r="S87" s="291">
        <f t="shared" ca="1" si="18"/>
        <v>0</v>
      </c>
      <c r="T87" s="291">
        <f t="shared" ca="1" si="18"/>
        <v>0</v>
      </c>
      <c r="U87" s="291">
        <f t="shared" ca="1" si="19"/>
        <v>0</v>
      </c>
      <c r="V87" s="291">
        <f t="shared" ca="1" si="19"/>
        <v>0</v>
      </c>
      <c r="W87" s="291">
        <f t="shared" ca="1" si="19"/>
        <v>0</v>
      </c>
      <c r="X87" s="291">
        <f t="shared" ca="1" si="19"/>
        <v>0</v>
      </c>
      <c r="Y87" s="291">
        <f t="shared" ca="1" si="19"/>
        <v>0</v>
      </c>
      <c r="Z87" s="291">
        <f t="shared" ca="1" si="19"/>
        <v>0</v>
      </c>
      <c r="AA87" s="291">
        <f t="shared" ca="1" si="19"/>
        <v>0</v>
      </c>
      <c r="AB87" s="291">
        <f t="shared" ca="1" si="19"/>
        <v>0</v>
      </c>
      <c r="AC87" s="291">
        <f t="shared" ca="1" si="19"/>
        <v>0</v>
      </c>
      <c r="AD87" s="291">
        <f t="shared" ca="1" si="19"/>
        <v>0</v>
      </c>
      <c r="AE87" s="291">
        <f t="shared" ca="1" si="19"/>
        <v>0</v>
      </c>
      <c r="AF87" s="291">
        <f t="shared" ca="1" si="19"/>
        <v>0</v>
      </c>
      <c r="AG87" s="291">
        <f t="shared" ca="1" si="19"/>
        <v>0</v>
      </c>
      <c r="AH87" s="291">
        <f t="shared" ca="1" si="19"/>
        <v>0</v>
      </c>
      <c r="AI87" s="291">
        <f t="shared" ca="1" si="20"/>
        <v>0</v>
      </c>
      <c r="AJ87" s="291">
        <f t="shared" ca="1" si="20"/>
        <v>0</v>
      </c>
      <c r="AK87" s="291">
        <f t="shared" ca="1" si="20"/>
        <v>0</v>
      </c>
      <c r="AL87" s="291">
        <f t="shared" ca="1" si="20"/>
        <v>0</v>
      </c>
      <c r="AM87" s="291">
        <f t="shared" ca="1" si="20"/>
        <v>0</v>
      </c>
      <c r="AN87" s="291">
        <f t="shared" ca="1" si="20"/>
        <v>0</v>
      </c>
      <c r="AO87" s="291">
        <f t="shared" ca="1" si="20"/>
        <v>0</v>
      </c>
      <c r="AP87" s="291">
        <f t="shared" ca="1" si="20"/>
        <v>0</v>
      </c>
      <c r="AQ87" s="291">
        <f t="shared" ca="1" si="20"/>
        <v>0</v>
      </c>
      <c r="AR87" s="291">
        <f t="shared" ca="1" si="20"/>
        <v>0</v>
      </c>
    </row>
    <row r="88" spans="4:44" x14ac:dyDescent="0.35">
      <c r="D88" s="58">
        <v>14</v>
      </c>
      <c r="E88" s="291">
        <f t="shared" ca="1" si="18"/>
        <v>0</v>
      </c>
      <c r="F88" s="291">
        <f t="shared" ca="1" si="18"/>
        <v>0</v>
      </c>
      <c r="G88" s="291">
        <f t="shared" ca="1" si="18"/>
        <v>0</v>
      </c>
      <c r="H88" s="291">
        <f t="shared" ca="1" si="18"/>
        <v>0</v>
      </c>
      <c r="I88" s="291">
        <f t="shared" ca="1" si="18"/>
        <v>0</v>
      </c>
      <c r="J88" s="291">
        <f t="shared" ca="1" si="18"/>
        <v>0</v>
      </c>
      <c r="K88" s="291">
        <f t="shared" ca="1" si="18"/>
        <v>0</v>
      </c>
      <c r="L88" s="291">
        <f t="shared" ca="1" si="18"/>
        <v>0</v>
      </c>
      <c r="M88" s="291">
        <f t="shared" ca="1" si="18"/>
        <v>0</v>
      </c>
      <c r="N88" s="291">
        <f t="shared" ca="1" si="18"/>
        <v>0</v>
      </c>
      <c r="O88" s="291">
        <f t="shared" ca="1" si="18"/>
        <v>0</v>
      </c>
      <c r="P88" s="291">
        <f t="shared" ca="1" si="18"/>
        <v>0</v>
      </c>
      <c r="Q88" s="291">
        <f t="shared" ca="1" si="18"/>
        <v>0</v>
      </c>
      <c r="R88" s="291">
        <f t="shared" ca="1" si="18"/>
        <v>0</v>
      </c>
      <c r="S88" s="291">
        <f t="shared" ca="1" si="18"/>
        <v>0</v>
      </c>
      <c r="T88" s="291">
        <f t="shared" ca="1" si="18"/>
        <v>0</v>
      </c>
      <c r="U88" s="291">
        <f t="shared" ca="1" si="19"/>
        <v>0</v>
      </c>
      <c r="V88" s="291">
        <f t="shared" ca="1" si="19"/>
        <v>0</v>
      </c>
      <c r="W88" s="291">
        <f t="shared" ca="1" si="19"/>
        <v>0</v>
      </c>
      <c r="X88" s="291">
        <f t="shared" ca="1" si="19"/>
        <v>0</v>
      </c>
      <c r="Y88" s="291">
        <f t="shared" ca="1" si="19"/>
        <v>0</v>
      </c>
      <c r="Z88" s="291">
        <f t="shared" ca="1" si="19"/>
        <v>0</v>
      </c>
      <c r="AA88" s="291">
        <f t="shared" ca="1" si="19"/>
        <v>0</v>
      </c>
      <c r="AB88" s="291">
        <f t="shared" ca="1" si="19"/>
        <v>0</v>
      </c>
      <c r="AC88" s="291">
        <f t="shared" ca="1" si="19"/>
        <v>0</v>
      </c>
      <c r="AD88" s="291">
        <f t="shared" ca="1" si="19"/>
        <v>0</v>
      </c>
      <c r="AE88" s="291">
        <f t="shared" ca="1" si="19"/>
        <v>0</v>
      </c>
      <c r="AF88" s="291">
        <f t="shared" ca="1" si="19"/>
        <v>0</v>
      </c>
      <c r="AG88" s="291">
        <f t="shared" ca="1" si="19"/>
        <v>0</v>
      </c>
      <c r="AH88" s="291">
        <f t="shared" ca="1" si="19"/>
        <v>0</v>
      </c>
      <c r="AI88" s="291">
        <f t="shared" ca="1" si="20"/>
        <v>0</v>
      </c>
      <c r="AJ88" s="291">
        <f t="shared" ca="1" si="20"/>
        <v>0</v>
      </c>
      <c r="AK88" s="291">
        <f t="shared" ca="1" si="20"/>
        <v>0</v>
      </c>
      <c r="AL88" s="291">
        <f t="shared" ca="1" si="20"/>
        <v>0</v>
      </c>
      <c r="AM88" s="291">
        <f t="shared" ca="1" si="20"/>
        <v>0</v>
      </c>
      <c r="AN88" s="291">
        <f t="shared" ca="1" si="20"/>
        <v>0</v>
      </c>
      <c r="AO88" s="291">
        <f t="shared" ca="1" si="20"/>
        <v>0</v>
      </c>
      <c r="AP88" s="291">
        <f t="shared" ca="1" si="20"/>
        <v>0</v>
      </c>
      <c r="AQ88" s="291">
        <f t="shared" ca="1" si="20"/>
        <v>0</v>
      </c>
      <c r="AR88" s="291">
        <f t="shared" ca="1" si="20"/>
        <v>0</v>
      </c>
    </row>
    <row r="89" spans="4:44" x14ac:dyDescent="0.35">
      <c r="D89" s="58">
        <v>15</v>
      </c>
      <c r="E89" s="291">
        <f t="shared" ca="1" si="18"/>
        <v>0</v>
      </c>
      <c r="F89" s="291">
        <f t="shared" ca="1" si="18"/>
        <v>0</v>
      </c>
      <c r="G89" s="291">
        <f t="shared" ca="1" si="18"/>
        <v>0</v>
      </c>
      <c r="H89" s="291">
        <f t="shared" ca="1" si="18"/>
        <v>0</v>
      </c>
      <c r="I89" s="291">
        <f t="shared" ca="1" si="18"/>
        <v>0</v>
      </c>
      <c r="J89" s="291">
        <f t="shared" ca="1" si="18"/>
        <v>0</v>
      </c>
      <c r="K89" s="291">
        <f t="shared" ca="1" si="18"/>
        <v>0</v>
      </c>
      <c r="L89" s="291">
        <f t="shared" ca="1" si="18"/>
        <v>0</v>
      </c>
      <c r="M89" s="291">
        <f t="shared" ca="1" si="18"/>
        <v>0</v>
      </c>
      <c r="N89" s="291">
        <f t="shared" ca="1" si="18"/>
        <v>0</v>
      </c>
      <c r="O89" s="291">
        <f t="shared" ca="1" si="18"/>
        <v>0</v>
      </c>
      <c r="P89" s="291">
        <f t="shared" ca="1" si="18"/>
        <v>0</v>
      </c>
      <c r="Q89" s="291">
        <f t="shared" ca="1" si="18"/>
        <v>0</v>
      </c>
      <c r="R89" s="291">
        <f t="shared" ca="1" si="18"/>
        <v>0</v>
      </c>
      <c r="S89" s="291">
        <f t="shared" ca="1" si="18"/>
        <v>0</v>
      </c>
      <c r="T89" s="291">
        <f t="shared" ca="1" si="18"/>
        <v>0</v>
      </c>
      <c r="U89" s="291">
        <f t="shared" ca="1" si="19"/>
        <v>0</v>
      </c>
      <c r="V89" s="291">
        <f t="shared" ca="1" si="19"/>
        <v>0</v>
      </c>
      <c r="W89" s="291">
        <f t="shared" ca="1" si="19"/>
        <v>0</v>
      </c>
      <c r="X89" s="291">
        <f t="shared" ca="1" si="19"/>
        <v>0</v>
      </c>
      <c r="Y89" s="291">
        <f t="shared" ca="1" si="19"/>
        <v>0</v>
      </c>
      <c r="Z89" s="291">
        <f t="shared" ca="1" si="19"/>
        <v>0</v>
      </c>
      <c r="AA89" s="291">
        <f t="shared" ca="1" si="19"/>
        <v>0</v>
      </c>
      <c r="AB89" s="291">
        <f t="shared" ca="1" si="19"/>
        <v>0</v>
      </c>
      <c r="AC89" s="291">
        <f t="shared" ca="1" si="19"/>
        <v>0</v>
      </c>
      <c r="AD89" s="291">
        <f t="shared" ca="1" si="19"/>
        <v>0</v>
      </c>
      <c r="AE89" s="291">
        <f t="shared" ca="1" si="19"/>
        <v>0</v>
      </c>
      <c r="AF89" s="291">
        <f t="shared" ca="1" si="19"/>
        <v>0</v>
      </c>
      <c r="AG89" s="291">
        <f t="shared" ca="1" si="19"/>
        <v>0</v>
      </c>
      <c r="AH89" s="291">
        <f t="shared" ca="1" si="19"/>
        <v>0</v>
      </c>
      <c r="AI89" s="291">
        <f t="shared" ca="1" si="20"/>
        <v>0</v>
      </c>
      <c r="AJ89" s="291">
        <f t="shared" ca="1" si="20"/>
        <v>0</v>
      </c>
      <c r="AK89" s="291">
        <f t="shared" ca="1" si="20"/>
        <v>0</v>
      </c>
      <c r="AL89" s="291">
        <f t="shared" ca="1" si="20"/>
        <v>0</v>
      </c>
      <c r="AM89" s="291">
        <f t="shared" ca="1" si="20"/>
        <v>0</v>
      </c>
      <c r="AN89" s="291">
        <f t="shared" ca="1" si="20"/>
        <v>0</v>
      </c>
      <c r="AO89" s="291">
        <f t="shared" ca="1" si="20"/>
        <v>0</v>
      </c>
      <c r="AP89" s="291">
        <f t="shared" ca="1" si="20"/>
        <v>0</v>
      </c>
      <c r="AQ89" s="291">
        <f t="shared" ca="1" si="20"/>
        <v>0</v>
      </c>
      <c r="AR89" s="291">
        <f t="shared" ca="1" si="20"/>
        <v>0</v>
      </c>
    </row>
    <row r="90" spans="4:44" x14ac:dyDescent="0.35">
      <c r="D90" s="58">
        <v>16</v>
      </c>
      <c r="E90" s="291">
        <f t="shared" ca="1" si="18"/>
        <v>0</v>
      </c>
      <c r="F90" s="291">
        <f t="shared" ca="1" si="18"/>
        <v>0</v>
      </c>
      <c r="G90" s="291">
        <f t="shared" ca="1" si="18"/>
        <v>0</v>
      </c>
      <c r="H90" s="291">
        <f t="shared" ca="1" si="18"/>
        <v>0</v>
      </c>
      <c r="I90" s="291">
        <f t="shared" ca="1" si="18"/>
        <v>0</v>
      </c>
      <c r="J90" s="291">
        <f t="shared" ca="1" si="18"/>
        <v>0</v>
      </c>
      <c r="K90" s="291">
        <f t="shared" ca="1" si="18"/>
        <v>0</v>
      </c>
      <c r="L90" s="291">
        <f t="shared" ca="1" si="18"/>
        <v>0</v>
      </c>
      <c r="M90" s="291">
        <f t="shared" ca="1" si="18"/>
        <v>0</v>
      </c>
      <c r="N90" s="291">
        <f t="shared" ca="1" si="18"/>
        <v>0</v>
      </c>
      <c r="O90" s="291">
        <f t="shared" ca="1" si="18"/>
        <v>0</v>
      </c>
      <c r="P90" s="291">
        <f t="shared" ca="1" si="18"/>
        <v>0</v>
      </c>
      <c r="Q90" s="291">
        <f t="shared" ca="1" si="18"/>
        <v>0</v>
      </c>
      <c r="R90" s="291">
        <f t="shared" ca="1" si="18"/>
        <v>0</v>
      </c>
      <c r="S90" s="291">
        <f t="shared" ca="1" si="18"/>
        <v>0</v>
      </c>
      <c r="T90" s="291">
        <f t="shared" ca="1" si="18"/>
        <v>0</v>
      </c>
      <c r="U90" s="291">
        <f t="shared" ca="1" si="19"/>
        <v>0</v>
      </c>
      <c r="V90" s="291">
        <f t="shared" ca="1" si="19"/>
        <v>0</v>
      </c>
      <c r="W90" s="291">
        <f t="shared" ca="1" si="19"/>
        <v>0</v>
      </c>
      <c r="X90" s="291">
        <f t="shared" ca="1" si="19"/>
        <v>0</v>
      </c>
      <c r="Y90" s="291">
        <f t="shared" ca="1" si="19"/>
        <v>0</v>
      </c>
      <c r="Z90" s="291">
        <f t="shared" ca="1" si="19"/>
        <v>0</v>
      </c>
      <c r="AA90" s="291">
        <f t="shared" ca="1" si="19"/>
        <v>0</v>
      </c>
      <c r="AB90" s="291">
        <f t="shared" ca="1" si="19"/>
        <v>0</v>
      </c>
      <c r="AC90" s="291">
        <f t="shared" ca="1" si="19"/>
        <v>0</v>
      </c>
      <c r="AD90" s="291">
        <f t="shared" ca="1" si="19"/>
        <v>0</v>
      </c>
      <c r="AE90" s="291">
        <f t="shared" ca="1" si="19"/>
        <v>0</v>
      </c>
      <c r="AF90" s="291">
        <f t="shared" ca="1" si="19"/>
        <v>0</v>
      </c>
      <c r="AG90" s="291">
        <f t="shared" ca="1" si="19"/>
        <v>0</v>
      </c>
      <c r="AH90" s="291">
        <f t="shared" ca="1" si="19"/>
        <v>0</v>
      </c>
      <c r="AI90" s="291">
        <f t="shared" ca="1" si="20"/>
        <v>0</v>
      </c>
      <c r="AJ90" s="291">
        <f t="shared" ca="1" si="20"/>
        <v>0</v>
      </c>
      <c r="AK90" s="291">
        <f t="shared" ca="1" si="20"/>
        <v>0</v>
      </c>
      <c r="AL90" s="291">
        <f t="shared" ca="1" si="20"/>
        <v>0</v>
      </c>
      <c r="AM90" s="291">
        <f t="shared" ca="1" si="20"/>
        <v>0</v>
      </c>
      <c r="AN90" s="291">
        <f t="shared" ca="1" si="20"/>
        <v>0</v>
      </c>
      <c r="AO90" s="291">
        <f t="shared" ca="1" si="20"/>
        <v>0</v>
      </c>
      <c r="AP90" s="291">
        <f t="shared" ca="1" si="20"/>
        <v>0</v>
      </c>
      <c r="AQ90" s="291">
        <f t="shared" ca="1" si="20"/>
        <v>0</v>
      </c>
      <c r="AR90" s="291">
        <f t="shared" ca="1" si="20"/>
        <v>0</v>
      </c>
    </row>
    <row r="91" spans="4:44" x14ac:dyDescent="0.35">
      <c r="D91" s="58">
        <v>17</v>
      </c>
      <c r="E91" s="291">
        <f t="shared" ca="1" si="18"/>
        <v>0</v>
      </c>
      <c r="F91" s="291">
        <f t="shared" ca="1" si="18"/>
        <v>0</v>
      </c>
      <c r="G91" s="291">
        <f t="shared" ca="1" si="18"/>
        <v>0</v>
      </c>
      <c r="H91" s="291">
        <f t="shared" ca="1" si="18"/>
        <v>0</v>
      </c>
      <c r="I91" s="291">
        <f t="shared" ca="1" si="18"/>
        <v>0</v>
      </c>
      <c r="J91" s="291">
        <f t="shared" ca="1" si="18"/>
        <v>0</v>
      </c>
      <c r="K91" s="291">
        <f t="shared" ca="1" si="18"/>
        <v>0</v>
      </c>
      <c r="L91" s="291">
        <f t="shared" ca="1" si="18"/>
        <v>0</v>
      </c>
      <c r="M91" s="291">
        <f t="shared" ca="1" si="18"/>
        <v>0</v>
      </c>
      <c r="N91" s="291">
        <f t="shared" ca="1" si="18"/>
        <v>0</v>
      </c>
      <c r="O91" s="291">
        <f t="shared" ca="1" si="18"/>
        <v>0</v>
      </c>
      <c r="P91" s="291">
        <f t="shared" ca="1" si="18"/>
        <v>0</v>
      </c>
      <c r="Q91" s="291">
        <f t="shared" ca="1" si="18"/>
        <v>0</v>
      </c>
      <c r="R91" s="291">
        <f t="shared" ca="1" si="18"/>
        <v>0</v>
      </c>
      <c r="S91" s="291">
        <f t="shared" ca="1" si="18"/>
        <v>0</v>
      </c>
      <c r="T91" s="291">
        <f t="shared" ca="1" si="18"/>
        <v>0</v>
      </c>
      <c r="U91" s="291">
        <f t="shared" ca="1" si="19"/>
        <v>0</v>
      </c>
      <c r="V91" s="291">
        <f t="shared" ca="1" si="19"/>
        <v>0</v>
      </c>
      <c r="W91" s="291">
        <f t="shared" ca="1" si="19"/>
        <v>0</v>
      </c>
      <c r="X91" s="291">
        <f t="shared" ca="1" si="19"/>
        <v>0</v>
      </c>
      <c r="Y91" s="291">
        <f t="shared" ca="1" si="19"/>
        <v>0</v>
      </c>
      <c r="Z91" s="291">
        <f t="shared" ca="1" si="19"/>
        <v>0</v>
      </c>
      <c r="AA91" s="291">
        <f t="shared" ca="1" si="19"/>
        <v>0</v>
      </c>
      <c r="AB91" s="291">
        <f t="shared" ca="1" si="19"/>
        <v>0</v>
      </c>
      <c r="AC91" s="291">
        <f t="shared" ca="1" si="19"/>
        <v>0</v>
      </c>
      <c r="AD91" s="291">
        <f t="shared" ca="1" si="19"/>
        <v>0</v>
      </c>
      <c r="AE91" s="291">
        <f t="shared" ca="1" si="19"/>
        <v>0</v>
      </c>
      <c r="AF91" s="291">
        <f t="shared" ca="1" si="19"/>
        <v>0</v>
      </c>
      <c r="AG91" s="291">
        <f t="shared" ca="1" si="19"/>
        <v>0</v>
      </c>
      <c r="AH91" s="291">
        <f t="shared" ca="1" si="19"/>
        <v>0</v>
      </c>
      <c r="AI91" s="291">
        <f t="shared" ca="1" si="20"/>
        <v>0</v>
      </c>
      <c r="AJ91" s="291">
        <f t="shared" ca="1" si="20"/>
        <v>0</v>
      </c>
      <c r="AK91" s="291">
        <f t="shared" ca="1" si="20"/>
        <v>0</v>
      </c>
      <c r="AL91" s="291">
        <f t="shared" ca="1" si="20"/>
        <v>0</v>
      </c>
      <c r="AM91" s="291">
        <f t="shared" ca="1" si="20"/>
        <v>0</v>
      </c>
      <c r="AN91" s="291">
        <f t="shared" ca="1" si="20"/>
        <v>0</v>
      </c>
      <c r="AO91" s="291">
        <f t="shared" ca="1" si="20"/>
        <v>0</v>
      </c>
      <c r="AP91" s="291">
        <f t="shared" ca="1" si="20"/>
        <v>0</v>
      </c>
      <c r="AQ91" s="291">
        <f t="shared" ca="1" si="20"/>
        <v>0</v>
      </c>
      <c r="AR91" s="291">
        <f t="shared" ca="1" si="20"/>
        <v>0</v>
      </c>
    </row>
    <row r="92" spans="4:44" x14ac:dyDescent="0.35">
      <c r="D92" s="58">
        <v>18</v>
      </c>
      <c r="E92" s="291">
        <f t="shared" ca="1" si="18"/>
        <v>0</v>
      </c>
      <c r="F92" s="291">
        <f t="shared" ca="1" si="18"/>
        <v>0</v>
      </c>
      <c r="G92" s="291">
        <f t="shared" ca="1" si="18"/>
        <v>0</v>
      </c>
      <c r="H92" s="291">
        <f t="shared" ca="1" si="18"/>
        <v>0</v>
      </c>
      <c r="I92" s="291">
        <f t="shared" ca="1" si="18"/>
        <v>0</v>
      </c>
      <c r="J92" s="291">
        <f t="shared" ca="1" si="18"/>
        <v>0</v>
      </c>
      <c r="K92" s="291">
        <f t="shared" ca="1" si="18"/>
        <v>0</v>
      </c>
      <c r="L92" s="291">
        <f t="shared" ca="1" si="18"/>
        <v>0</v>
      </c>
      <c r="M92" s="291">
        <f t="shared" ca="1" si="18"/>
        <v>0</v>
      </c>
      <c r="N92" s="291">
        <f t="shared" ca="1" si="18"/>
        <v>0</v>
      </c>
      <c r="O92" s="291">
        <f t="shared" ca="1" si="18"/>
        <v>0</v>
      </c>
      <c r="P92" s="291">
        <f t="shared" ca="1" si="18"/>
        <v>0</v>
      </c>
      <c r="Q92" s="291">
        <f t="shared" ca="1" si="18"/>
        <v>0</v>
      </c>
      <c r="R92" s="291">
        <f t="shared" ca="1" si="18"/>
        <v>0</v>
      </c>
      <c r="S92" s="291">
        <f t="shared" ca="1" si="18"/>
        <v>0</v>
      </c>
      <c r="T92" s="291">
        <f t="shared" ca="1" si="18"/>
        <v>0</v>
      </c>
      <c r="U92" s="291">
        <f t="shared" ca="1" si="19"/>
        <v>0</v>
      </c>
      <c r="V92" s="291">
        <f t="shared" ca="1" si="19"/>
        <v>0</v>
      </c>
      <c r="W92" s="291">
        <f t="shared" ca="1" si="19"/>
        <v>0</v>
      </c>
      <c r="X92" s="291">
        <f t="shared" ca="1" si="19"/>
        <v>0</v>
      </c>
      <c r="Y92" s="291">
        <f t="shared" ca="1" si="19"/>
        <v>0</v>
      </c>
      <c r="Z92" s="291">
        <f t="shared" ca="1" si="19"/>
        <v>0</v>
      </c>
      <c r="AA92" s="291">
        <f t="shared" ca="1" si="19"/>
        <v>0</v>
      </c>
      <c r="AB92" s="291">
        <f t="shared" ca="1" si="19"/>
        <v>0</v>
      </c>
      <c r="AC92" s="291">
        <f t="shared" ca="1" si="19"/>
        <v>0</v>
      </c>
      <c r="AD92" s="291">
        <f t="shared" ca="1" si="19"/>
        <v>0</v>
      </c>
      <c r="AE92" s="291">
        <f t="shared" ca="1" si="19"/>
        <v>0</v>
      </c>
      <c r="AF92" s="291">
        <f t="shared" ca="1" si="19"/>
        <v>0</v>
      </c>
      <c r="AG92" s="291">
        <f t="shared" ca="1" si="19"/>
        <v>0</v>
      </c>
      <c r="AH92" s="291">
        <f t="shared" ca="1" si="19"/>
        <v>0</v>
      </c>
      <c r="AI92" s="291">
        <f t="shared" ca="1" si="20"/>
        <v>0</v>
      </c>
      <c r="AJ92" s="291">
        <f t="shared" ca="1" si="20"/>
        <v>0</v>
      </c>
      <c r="AK92" s="291">
        <f t="shared" ca="1" si="20"/>
        <v>0</v>
      </c>
      <c r="AL92" s="291">
        <f t="shared" ca="1" si="20"/>
        <v>0</v>
      </c>
      <c r="AM92" s="291">
        <f t="shared" ca="1" si="20"/>
        <v>0</v>
      </c>
      <c r="AN92" s="291">
        <f t="shared" ca="1" si="20"/>
        <v>0</v>
      </c>
      <c r="AO92" s="291">
        <f t="shared" ca="1" si="20"/>
        <v>0</v>
      </c>
      <c r="AP92" s="291">
        <f t="shared" ca="1" si="20"/>
        <v>0</v>
      </c>
      <c r="AQ92" s="291">
        <f t="shared" ca="1" si="20"/>
        <v>0</v>
      </c>
      <c r="AR92" s="291">
        <f t="shared" ca="1" si="20"/>
        <v>0</v>
      </c>
    </row>
    <row r="93" spans="4:44" x14ac:dyDescent="0.35">
      <c r="D93" s="58">
        <v>19</v>
      </c>
      <c r="E93" s="291">
        <f t="shared" ca="1" si="18"/>
        <v>0</v>
      </c>
      <c r="F93" s="291">
        <f t="shared" ca="1" si="18"/>
        <v>0</v>
      </c>
      <c r="G93" s="291">
        <f t="shared" ca="1" si="18"/>
        <v>0</v>
      </c>
      <c r="H93" s="291">
        <f t="shared" ca="1" si="18"/>
        <v>0</v>
      </c>
      <c r="I93" s="291">
        <f t="shared" ca="1" si="18"/>
        <v>0</v>
      </c>
      <c r="J93" s="291">
        <f t="shared" ca="1" si="18"/>
        <v>0</v>
      </c>
      <c r="K93" s="291">
        <f t="shared" ca="1" si="18"/>
        <v>0</v>
      </c>
      <c r="L93" s="291">
        <f t="shared" ca="1" si="18"/>
        <v>0</v>
      </c>
      <c r="M93" s="291">
        <f t="shared" ca="1" si="18"/>
        <v>0</v>
      </c>
      <c r="N93" s="291">
        <f t="shared" ca="1" si="18"/>
        <v>0</v>
      </c>
      <c r="O93" s="291">
        <f t="shared" ca="1" si="18"/>
        <v>0</v>
      </c>
      <c r="P93" s="291">
        <f t="shared" ca="1" si="18"/>
        <v>0</v>
      </c>
      <c r="Q93" s="291">
        <f t="shared" ca="1" si="18"/>
        <v>0</v>
      </c>
      <c r="R93" s="291">
        <f t="shared" ca="1" si="18"/>
        <v>0</v>
      </c>
      <c r="S93" s="291">
        <f t="shared" ca="1" si="18"/>
        <v>0</v>
      </c>
      <c r="T93" s="291">
        <f t="shared" ref="T93:AI108" ca="1" si="21">IF(T$74&lt;$D93,0,IF(T$74=$D93,(OFFSET($D$8,0,OFFSET($D$74,$D93,0)))*VLOOKUP($E$15,$D$63:$AR$69,T$74-$D93+2,FALSE),IF(AND(T$74&gt;$D93,(T$74-$D93+1)&lt;=$E$15),(OFFSET($D$8,0,OFFSET($D$74,$D93,0)))*VLOOKUP($E$15,$D$63:$AR$69,T$74-$D93+2,FALSE),IF((T$74-$D93+1)=$E$15+1,(OFFSET($D$8,0,OFFSET($D$74,$D93,0)))*VLOOKUP($E$15,$D$63:$AR$69,T$74-$D93+2,FALSE),IF(T$74&gt;($E$15+1),0,0)))))</f>
        <v>0</v>
      </c>
      <c r="U93" s="291">
        <f t="shared" ca="1" si="21"/>
        <v>0</v>
      </c>
      <c r="V93" s="291">
        <f t="shared" ca="1" si="21"/>
        <v>0</v>
      </c>
      <c r="W93" s="291">
        <f t="shared" ca="1" si="21"/>
        <v>0</v>
      </c>
      <c r="X93" s="291">
        <f t="shared" ca="1" si="21"/>
        <v>0</v>
      </c>
      <c r="Y93" s="291">
        <f t="shared" ca="1" si="19"/>
        <v>0</v>
      </c>
      <c r="Z93" s="291">
        <f t="shared" ca="1" si="19"/>
        <v>0</v>
      </c>
      <c r="AA93" s="291">
        <f t="shared" ca="1" si="19"/>
        <v>0</v>
      </c>
      <c r="AB93" s="291">
        <f t="shared" ca="1" si="19"/>
        <v>0</v>
      </c>
      <c r="AC93" s="291">
        <f t="shared" ca="1" si="19"/>
        <v>0</v>
      </c>
      <c r="AD93" s="291">
        <f t="shared" ca="1" si="19"/>
        <v>0</v>
      </c>
      <c r="AE93" s="291">
        <f t="shared" ca="1" si="19"/>
        <v>0</v>
      </c>
      <c r="AF93" s="291">
        <f t="shared" ca="1" si="19"/>
        <v>0</v>
      </c>
      <c r="AG93" s="291">
        <f t="shared" ca="1" si="19"/>
        <v>0</v>
      </c>
      <c r="AH93" s="291">
        <f t="shared" ca="1" si="19"/>
        <v>0</v>
      </c>
      <c r="AI93" s="291">
        <f t="shared" ca="1" si="20"/>
        <v>0</v>
      </c>
      <c r="AJ93" s="291">
        <f t="shared" ca="1" si="20"/>
        <v>0</v>
      </c>
      <c r="AK93" s="291">
        <f t="shared" ca="1" si="20"/>
        <v>0</v>
      </c>
      <c r="AL93" s="291">
        <f t="shared" ca="1" si="20"/>
        <v>0</v>
      </c>
      <c r="AM93" s="291">
        <f t="shared" ca="1" si="20"/>
        <v>0</v>
      </c>
      <c r="AN93" s="291">
        <f t="shared" ca="1" si="20"/>
        <v>0</v>
      </c>
      <c r="AO93" s="291">
        <f t="shared" ca="1" si="20"/>
        <v>0</v>
      </c>
      <c r="AP93" s="291">
        <f t="shared" ca="1" si="20"/>
        <v>0</v>
      </c>
      <c r="AQ93" s="291">
        <f t="shared" ca="1" si="20"/>
        <v>0</v>
      </c>
      <c r="AR93" s="291">
        <f t="shared" ca="1" si="20"/>
        <v>0</v>
      </c>
    </row>
    <row r="94" spans="4:44" x14ac:dyDescent="0.35">
      <c r="D94" s="58">
        <v>20</v>
      </c>
      <c r="E94" s="291">
        <f t="shared" ref="E94:T109" ca="1" si="22">IF(E$74&lt;$D94,0,IF(E$74=$D94,(OFFSET($D$8,0,OFFSET($D$74,$D94,0)))*VLOOKUP($E$15,$D$63:$AR$69,E$74-$D94+2,FALSE),IF(AND(E$74&gt;$D94,(E$74-$D94+1)&lt;=$E$15),(OFFSET($D$8,0,OFFSET($D$74,$D94,0)))*VLOOKUP($E$15,$D$63:$AR$69,E$74-$D94+2,FALSE),IF((E$74-$D94+1)=$E$15+1,(OFFSET($D$8,0,OFFSET($D$74,$D94,0)))*VLOOKUP($E$15,$D$63:$AR$69,E$74-$D94+2,FALSE),IF(E$74&gt;($E$15+1),0,0)))))</f>
        <v>0</v>
      </c>
      <c r="F94" s="291">
        <f t="shared" ca="1" si="22"/>
        <v>0</v>
      </c>
      <c r="G94" s="291">
        <f t="shared" ca="1" si="22"/>
        <v>0</v>
      </c>
      <c r="H94" s="291">
        <f t="shared" ca="1" si="22"/>
        <v>0</v>
      </c>
      <c r="I94" s="291">
        <f t="shared" ca="1" si="22"/>
        <v>0</v>
      </c>
      <c r="J94" s="291">
        <f t="shared" ca="1" si="22"/>
        <v>0</v>
      </c>
      <c r="K94" s="291">
        <f t="shared" ca="1" si="22"/>
        <v>0</v>
      </c>
      <c r="L94" s="291">
        <f t="shared" ca="1" si="22"/>
        <v>0</v>
      </c>
      <c r="M94" s="291">
        <f t="shared" ca="1" si="22"/>
        <v>0</v>
      </c>
      <c r="N94" s="291">
        <f t="shared" ca="1" si="22"/>
        <v>0</v>
      </c>
      <c r="O94" s="291">
        <f t="shared" ca="1" si="22"/>
        <v>0</v>
      </c>
      <c r="P94" s="291">
        <f t="shared" ca="1" si="22"/>
        <v>0</v>
      </c>
      <c r="Q94" s="291">
        <f t="shared" ca="1" si="22"/>
        <v>0</v>
      </c>
      <c r="R94" s="291">
        <f t="shared" ca="1" si="22"/>
        <v>0</v>
      </c>
      <c r="S94" s="291">
        <f t="shared" ca="1" si="22"/>
        <v>0</v>
      </c>
      <c r="T94" s="291">
        <f t="shared" ca="1" si="22"/>
        <v>0</v>
      </c>
      <c r="U94" s="291">
        <f t="shared" ca="1" si="21"/>
        <v>0</v>
      </c>
      <c r="V94" s="291">
        <f t="shared" ca="1" si="21"/>
        <v>0</v>
      </c>
      <c r="W94" s="291">
        <f t="shared" ca="1" si="21"/>
        <v>0</v>
      </c>
      <c r="X94" s="291">
        <f t="shared" ca="1" si="21"/>
        <v>0</v>
      </c>
      <c r="Y94" s="291">
        <f t="shared" ca="1" si="21"/>
        <v>0</v>
      </c>
      <c r="Z94" s="291">
        <f t="shared" ca="1" si="21"/>
        <v>0</v>
      </c>
      <c r="AA94" s="291">
        <f t="shared" ca="1" si="21"/>
        <v>0</v>
      </c>
      <c r="AB94" s="291">
        <f t="shared" ca="1" si="21"/>
        <v>0</v>
      </c>
      <c r="AC94" s="291">
        <f t="shared" ca="1" si="21"/>
        <v>0</v>
      </c>
      <c r="AD94" s="291">
        <f t="shared" ca="1" si="21"/>
        <v>0</v>
      </c>
      <c r="AE94" s="291">
        <f t="shared" ca="1" si="21"/>
        <v>0</v>
      </c>
      <c r="AF94" s="291">
        <f t="shared" ca="1" si="21"/>
        <v>0</v>
      </c>
      <c r="AG94" s="291">
        <f t="shared" ca="1" si="21"/>
        <v>0</v>
      </c>
      <c r="AH94" s="291">
        <f t="shared" ca="1" si="21"/>
        <v>0</v>
      </c>
      <c r="AI94" s="291">
        <f t="shared" ca="1" si="21"/>
        <v>0</v>
      </c>
      <c r="AJ94" s="291">
        <f t="shared" ref="AI94:AR109" ca="1" si="23">IF(AJ$74&lt;$D94,0,IF(AJ$74=$D94,(OFFSET($D$8,0,OFFSET($D$74,$D94,0)))*VLOOKUP($E$15,$D$63:$AR$69,AJ$74-$D94+2,FALSE),IF(AND(AJ$74&gt;$D94,(AJ$74-$D94+1)&lt;=$E$15),(OFFSET($D$8,0,OFFSET($D$74,$D94,0)))*VLOOKUP($E$15,$D$63:$AR$69,AJ$74-$D94+2,FALSE),IF((AJ$74-$D94+1)=$E$15+1,(OFFSET($D$8,0,OFFSET($D$74,$D94,0)))*VLOOKUP($E$15,$D$63:$AR$69,AJ$74-$D94+2,FALSE),IF(AJ$74&gt;($E$15+1),0,0)))))</f>
        <v>0</v>
      </c>
      <c r="AK94" s="291">
        <f t="shared" ca="1" si="23"/>
        <v>0</v>
      </c>
      <c r="AL94" s="291">
        <f t="shared" ca="1" si="23"/>
        <v>0</v>
      </c>
      <c r="AM94" s="291">
        <f t="shared" ca="1" si="23"/>
        <v>0</v>
      </c>
      <c r="AN94" s="291">
        <f t="shared" ca="1" si="23"/>
        <v>0</v>
      </c>
      <c r="AO94" s="291">
        <f t="shared" ca="1" si="23"/>
        <v>0</v>
      </c>
      <c r="AP94" s="291">
        <f t="shared" ca="1" si="23"/>
        <v>0</v>
      </c>
      <c r="AQ94" s="291">
        <f t="shared" ca="1" si="23"/>
        <v>0</v>
      </c>
      <c r="AR94" s="291">
        <f t="shared" ca="1" si="23"/>
        <v>0</v>
      </c>
    </row>
    <row r="95" spans="4:44" x14ac:dyDescent="0.35">
      <c r="D95" s="58">
        <v>21</v>
      </c>
      <c r="E95" s="291">
        <f t="shared" ca="1" si="22"/>
        <v>0</v>
      </c>
      <c r="F95" s="291">
        <f t="shared" ca="1" si="22"/>
        <v>0</v>
      </c>
      <c r="G95" s="291">
        <f t="shared" ca="1" si="22"/>
        <v>0</v>
      </c>
      <c r="H95" s="291">
        <f t="shared" ca="1" si="22"/>
        <v>0</v>
      </c>
      <c r="I95" s="291">
        <f t="shared" ca="1" si="22"/>
        <v>0</v>
      </c>
      <c r="J95" s="291">
        <f t="shared" ca="1" si="22"/>
        <v>0</v>
      </c>
      <c r="K95" s="291">
        <f t="shared" ca="1" si="22"/>
        <v>0</v>
      </c>
      <c r="L95" s="291">
        <f t="shared" ca="1" si="22"/>
        <v>0</v>
      </c>
      <c r="M95" s="291">
        <f t="shared" ca="1" si="22"/>
        <v>0</v>
      </c>
      <c r="N95" s="291">
        <f t="shared" ca="1" si="22"/>
        <v>0</v>
      </c>
      <c r="O95" s="291">
        <f t="shared" ca="1" si="22"/>
        <v>0</v>
      </c>
      <c r="P95" s="291">
        <f t="shared" ca="1" si="22"/>
        <v>0</v>
      </c>
      <c r="Q95" s="291">
        <f t="shared" ca="1" si="22"/>
        <v>0</v>
      </c>
      <c r="R95" s="291">
        <f t="shared" ca="1" si="22"/>
        <v>0</v>
      </c>
      <c r="S95" s="291">
        <f t="shared" ca="1" si="22"/>
        <v>0</v>
      </c>
      <c r="T95" s="291">
        <f t="shared" ca="1" si="22"/>
        <v>0</v>
      </c>
      <c r="U95" s="291">
        <f t="shared" ca="1" si="21"/>
        <v>0</v>
      </c>
      <c r="V95" s="291">
        <f t="shared" ca="1" si="21"/>
        <v>0</v>
      </c>
      <c r="W95" s="291">
        <f t="shared" ca="1" si="21"/>
        <v>0</v>
      </c>
      <c r="X95" s="291">
        <f t="shared" ca="1" si="21"/>
        <v>0</v>
      </c>
      <c r="Y95" s="291">
        <f t="shared" ca="1" si="21"/>
        <v>0</v>
      </c>
      <c r="Z95" s="291">
        <f t="shared" ca="1" si="21"/>
        <v>0</v>
      </c>
      <c r="AA95" s="291">
        <f t="shared" ca="1" si="21"/>
        <v>0</v>
      </c>
      <c r="AB95" s="291">
        <f t="shared" ca="1" si="21"/>
        <v>0</v>
      </c>
      <c r="AC95" s="291">
        <f t="shared" ca="1" si="21"/>
        <v>0</v>
      </c>
      <c r="AD95" s="291">
        <f t="shared" ca="1" si="21"/>
        <v>0</v>
      </c>
      <c r="AE95" s="291">
        <f t="shared" ca="1" si="21"/>
        <v>0</v>
      </c>
      <c r="AF95" s="291">
        <f t="shared" ca="1" si="21"/>
        <v>0</v>
      </c>
      <c r="AG95" s="291">
        <f t="shared" ca="1" si="21"/>
        <v>0</v>
      </c>
      <c r="AH95" s="291">
        <f t="shared" ca="1" si="21"/>
        <v>0</v>
      </c>
      <c r="AI95" s="291">
        <f t="shared" ca="1" si="21"/>
        <v>0</v>
      </c>
      <c r="AJ95" s="291">
        <f t="shared" ca="1" si="23"/>
        <v>0</v>
      </c>
      <c r="AK95" s="291">
        <f t="shared" ca="1" si="23"/>
        <v>0</v>
      </c>
      <c r="AL95" s="291">
        <f t="shared" ca="1" si="23"/>
        <v>0</v>
      </c>
      <c r="AM95" s="291">
        <f t="shared" ca="1" si="23"/>
        <v>0</v>
      </c>
      <c r="AN95" s="291">
        <f t="shared" ca="1" si="23"/>
        <v>0</v>
      </c>
      <c r="AO95" s="291">
        <f t="shared" ca="1" si="23"/>
        <v>0</v>
      </c>
      <c r="AP95" s="291">
        <f t="shared" ca="1" si="23"/>
        <v>0</v>
      </c>
      <c r="AQ95" s="291">
        <f t="shared" ca="1" si="23"/>
        <v>0</v>
      </c>
      <c r="AR95" s="291">
        <f t="shared" ca="1" si="23"/>
        <v>0</v>
      </c>
    </row>
    <row r="96" spans="4:44" x14ac:dyDescent="0.35">
      <c r="D96" s="58">
        <v>22</v>
      </c>
      <c r="E96" s="291">
        <f t="shared" ca="1" si="22"/>
        <v>0</v>
      </c>
      <c r="F96" s="291">
        <f t="shared" ca="1" si="22"/>
        <v>0</v>
      </c>
      <c r="G96" s="291">
        <f t="shared" ca="1" si="22"/>
        <v>0</v>
      </c>
      <c r="H96" s="291">
        <f t="shared" ca="1" si="22"/>
        <v>0</v>
      </c>
      <c r="I96" s="291">
        <f t="shared" ca="1" si="22"/>
        <v>0</v>
      </c>
      <c r="J96" s="291">
        <f t="shared" ca="1" si="22"/>
        <v>0</v>
      </c>
      <c r="K96" s="291">
        <f t="shared" ca="1" si="22"/>
        <v>0</v>
      </c>
      <c r="L96" s="291">
        <f t="shared" ca="1" si="22"/>
        <v>0</v>
      </c>
      <c r="M96" s="291">
        <f t="shared" ca="1" si="22"/>
        <v>0</v>
      </c>
      <c r="N96" s="291">
        <f t="shared" ca="1" si="22"/>
        <v>0</v>
      </c>
      <c r="O96" s="291">
        <f t="shared" ca="1" si="22"/>
        <v>0</v>
      </c>
      <c r="P96" s="291">
        <f t="shared" ca="1" si="22"/>
        <v>0</v>
      </c>
      <c r="Q96" s="291">
        <f t="shared" ca="1" si="22"/>
        <v>0</v>
      </c>
      <c r="R96" s="291">
        <f t="shared" ca="1" si="22"/>
        <v>0</v>
      </c>
      <c r="S96" s="291">
        <f t="shared" ca="1" si="22"/>
        <v>0</v>
      </c>
      <c r="T96" s="291">
        <f t="shared" ca="1" si="22"/>
        <v>0</v>
      </c>
      <c r="U96" s="291">
        <f t="shared" ca="1" si="21"/>
        <v>0</v>
      </c>
      <c r="V96" s="291">
        <f t="shared" ca="1" si="21"/>
        <v>0</v>
      </c>
      <c r="W96" s="291">
        <f t="shared" ca="1" si="21"/>
        <v>0</v>
      </c>
      <c r="X96" s="291">
        <f t="shared" ca="1" si="21"/>
        <v>0</v>
      </c>
      <c r="Y96" s="291">
        <f t="shared" ca="1" si="21"/>
        <v>0</v>
      </c>
      <c r="Z96" s="291">
        <f t="shared" ca="1" si="21"/>
        <v>0</v>
      </c>
      <c r="AA96" s="291">
        <f t="shared" ca="1" si="21"/>
        <v>0</v>
      </c>
      <c r="AB96" s="291">
        <f t="shared" ca="1" si="21"/>
        <v>0</v>
      </c>
      <c r="AC96" s="291">
        <f t="shared" ca="1" si="21"/>
        <v>0</v>
      </c>
      <c r="AD96" s="291">
        <f t="shared" ca="1" si="21"/>
        <v>0</v>
      </c>
      <c r="AE96" s="291">
        <f t="shared" ca="1" si="21"/>
        <v>0</v>
      </c>
      <c r="AF96" s="291">
        <f t="shared" ca="1" si="21"/>
        <v>0</v>
      </c>
      <c r="AG96" s="291">
        <f t="shared" ca="1" si="21"/>
        <v>0</v>
      </c>
      <c r="AH96" s="291">
        <f t="shared" ca="1" si="21"/>
        <v>0</v>
      </c>
      <c r="AI96" s="291">
        <f t="shared" ca="1" si="21"/>
        <v>0</v>
      </c>
      <c r="AJ96" s="291">
        <f t="shared" ca="1" si="23"/>
        <v>0</v>
      </c>
      <c r="AK96" s="291">
        <f t="shared" ca="1" si="23"/>
        <v>0</v>
      </c>
      <c r="AL96" s="291">
        <f t="shared" ca="1" si="23"/>
        <v>0</v>
      </c>
      <c r="AM96" s="291">
        <f t="shared" ca="1" si="23"/>
        <v>0</v>
      </c>
      <c r="AN96" s="291">
        <f t="shared" ca="1" si="23"/>
        <v>0</v>
      </c>
      <c r="AO96" s="291">
        <f t="shared" ca="1" si="23"/>
        <v>0</v>
      </c>
      <c r="AP96" s="291">
        <f t="shared" ca="1" si="23"/>
        <v>0</v>
      </c>
      <c r="AQ96" s="291">
        <f t="shared" ca="1" si="23"/>
        <v>0</v>
      </c>
      <c r="AR96" s="291">
        <f t="shared" ca="1" si="23"/>
        <v>0</v>
      </c>
    </row>
    <row r="97" spans="4:44" x14ac:dyDescent="0.35">
      <c r="D97" s="58">
        <v>23</v>
      </c>
      <c r="E97" s="291">
        <f t="shared" ca="1" si="22"/>
        <v>0</v>
      </c>
      <c r="F97" s="291">
        <f t="shared" ca="1" si="22"/>
        <v>0</v>
      </c>
      <c r="G97" s="291">
        <f t="shared" ca="1" si="22"/>
        <v>0</v>
      </c>
      <c r="H97" s="291">
        <f t="shared" ca="1" si="22"/>
        <v>0</v>
      </c>
      <c r="I97" s="291">
        <f t="shared" ca="1" si="22"/>
        <v>0</v>
      </c>
      <c r="J97" s="291">
        <f t="shared" ca="1" si="22"/>
        <v>0</v>
      </c>
      <c r="K97" s="291">
        <f t="shared" ca="1" si="22"/>
        <v>0</v>
      </c>
      <c r="L97" s="291">
        <f t="shared" ca="1" si="22"/>
        <v>0</v>
      </c>
      <c r="M97" s="291">
        <f t="shared" ca="1" si="22"/>
        <v>0</v>
      </c>
      <c r="N97" s="291">
        <f t="shared" ca="1" si="22"/>
        <v>0</v>
      </c>
      <c r="O97" s="291">
        <f t="shared" ca="1" si="22"/>
        <v>0</v>
      </c>
      <c r="P97" s="291">
        <f t="shared" ca="1" si="22"/>
        <v>0</v>
      </c>
      <c r="Q97" s="291">
        <f t="shared" ca="1" si="22"/>
        <v>0</v>
      </c>
      <c r="R97" s="291">
        <f t="shared" ca="1" si="22"/>
        <v>0</v>
      </c>
      <c r="S97" s="291">
        <f t="shared" ca="1" si="22"/>
        <v>0</v>
      </c>
      <c r="T97" s="291">
        <f t="shared" ca="1" si="22"/>
        <v>0</v>
      </c>
      <c r="U97" s="291">
        <f t="shared" ca="1" si="21"/>
        <v>0</v>
      </c>
      <c r="V97" s="291">
        <f t="shared" ca="1" si="21"/>
        <v>0</v>
      </c>
      <c r="W97" s="291">
        <f t="shared" ca="1" si="21"/>
        <v>0</v>
      </c>
      <c r="X97" s="291">
        <f t="shared" ca="1" si="21"/>
        <v>0</v>
      </c>
      <c r="Y97" s="291">
        <f t="shared" ca="1" si="21"/>
        <v>0</v>
      </c>
      <c r="Z97" s="291">
        <f t="shared" ca="1" si="21"/>
        <v>0</v>
      </c>
      <c r="AA97" s="291">
        <f t="shared" ca="1" si="21"/>
        <v>0</v>
      </c>
      <c r="AB97" s="291">
        <f t="shared" ca="1" si="21"/>
        <v>0</v>
      </c>
      <c r="AC97" s="291">
        <f t="shared" ca="1" si="21"/>
        <v>0</v>
      </c>
      <c r="AD97" s="291">
        <f t="shared" ca="1" si="21"/>
        <v>0</v>
      </c>
      <c r="AE97" s="291">
        <f t="shared" ca="1" si="21"/>
        <v>0</v>
      </c>
      <c r="AF97" s="291">
        <f t="shared" ca="1" si="21"/>
        <v>0</v>
      </c>
      <c r="AG97" s="291">
        <f t="shared" ca="1" si="21"/>
        <v>0</v>
      </c>
      <c r="AH97" s="291">
        <f t="shared" ca="1" si="21"/>
        <v>0</v>
      </c>
      <c r="AI97" s="291">
        <f t="shared" ca="1" si="21"/>
        <v>0</v>
      </c>
      <c r="AJ97" s="291">
        <f t="shared" ca="1" si="23"/>
        <v>0</v>
      </c>
      <c r="AK97" s="291">
        <f t="shared" ca="1" si="23"/>
        <v>0</v>
      </c>
      <c r="AL97" s="291">
        <f t="shared" ca="1" si="23"/>
        <v>0</v>
      </c>
      <c r="AM97" s="291">
        <f t="shared" ca="1" si="23"/>
        <v>0</v>
      </c>
      <c r="AN97" s="291">
        <f t="shared" ca="1" si="23"/>
        <v>0</v>
      </c>
      <c r="AO97" s="291">
        <f t="shared" ca="1" si="23"/>
        <v>0</v>
      </c>
      <c r="AP97" s="291">
        <f t="shared" ca="1" si="23"/>
        <v>0</v>
      </c>
      <c r="AQ97" s="291">
        <f t="shared" ca="1" si="23"/>
        <v>0</v>
      </c>
      <c r="AR97" s="291">
        <f t="shared" ca="1" si="23"/>
        <v>0</v>
      </c>
    </row>
    <row r="98" spans="4:44" x14ac:dyDescent="0.35">
      <c r="D98" s="58">
        <v>24</v>
      </c>
      <c r="E98" s="291">
        <f t="shared" ca="1" si="22"/>
        <v>0</v>
      </c>
      <c r="F98" s="291">
        <f t="shared" ca="1" si="22"/>
        <v>0</v>
      </c>
      <c r="G98" s="291">
        <f t="shared" ca="1" si="22"/>
        <v>0</v>
      </c>
      <c r="H98" s="291">
        <f t="shared" ca="1" si="22"/>
        <v>0</v>
      </c>
      <c r="I98" s="291">
        <f t="shared" ca="1" si="22"/>
        <v>0</v>
      </c>
      <c r="J98" s="291">
        <f t="shared" ca="1" si="22"/>
        <v>0</v>
      </c>
      <c r="K98" s="291">
        <f t="shared" ca="1" si="22"/>
        <v>0</v>
      </c>
      <c r="L98" s="291">
        <f t="shared" ca="1" si="22"/>
        <v>0</v>
      </c>
      <c r="M98" s="291">
        <f t="shared" ca="1" si="22"/>
        <v>0</v>
      </c>
      <c r="N98" s="291">
        <f t="shared" ca="1" si="22"/>
        <v>0</v>
      </c>
      <c r="O98" s="291">
        <f t="shared" ca="1" si="22"/>
        <v>0</v>
      </c>
      <c r="P98" s="291">
        <f t="shared" ca="1" si="22"/>
        <v>0</v>
      </c>
      <c r="Q98" s="291">
        <f t="shared" ca="1" si="22"/>
        <v>0</v>
      </c>
      <c r="R98" s="291">
        <f t="shared" ca="1" si="22"/>
        <v>0</v>
      </c>
      <c r="S98" s="291">
        <f t="shared" ca="1" si="22"/>
        <v>0</v>
      </c>
      <c r="T98" s="291">
        <f t="shared" ca="1" si="22"/>
        <v>0</v>
      </c>
      <c r="U98" s="291">
        <f t="shared" ca="1" si="21"/>
        <v>0</v>
      </c>
      <c r="V98" s="291">
        <f t="shared" ca="1" si="21"/>
        <v>0</v>
      </c>
      <c r="W98" s="291">
        <f t="shared" ca="1" si="21"/>
        <v>0</v>
      </c>
      <c r="X98" s="291">
        <f t="shared" ca="1" si="21"/>
        <v>0</v>
      </c>
      <c r="Y98" s="291">
        <f t="shared" ca="1" si="21"/>
        <v>0</v>
      </c>
      <c r="Z98" s="291">
        <f t="shared" ca="1" si="21"/>
        <v>0</v>
      </c>
      <c r="AA98" s="291">
        <f t="shared" ca="1" si="21"/>
        <v>0</v>
      </c>
      <c r="AB98" s="291">
        <f t="shared" ca="1" si="21"/>
        <v>0</v>
      </c>
      <c r="AC98" s="291">
        <f t="shared" ca="1" si="21"/>
        <v>0</v>
      </c>
      <c r="AD98" s="291">
        <f t="shared" ca="1" si="21"/>
        <v>0</v>
      </c>
      <c r="AE98" s="291">
        <f t="shared" ca="1" si="21"/>
        <v>0</v>
      </c>
      <c r="AF98" s="291">
        <f t="shared" ca="1" si="21"/>
        <v>0</v>
      </c>
      <c r="AG98" s="291">
        <f t="shared" ca="1" si="21"/>
        <v>0</v>
      </c>
      <c r="AH98" s="291">
        <f t="shared" ca="1" si="21"/>
        <v>0</v>
      </c>
      <c r="AI98" s="291">
        <f t="shared" ca="1" si="21"/>
        <v>0</v>
      </c>
      <c r="AJ98" s="291">
        <f t="shared" ca="1" si="23"/>
        <v>0</v>
      </c>
      <c r="AK98" s="291">
        <f t="shared" ca="1" si="23"/>
        <v>0</v>
      </c>
      <c r="AL98" s="291">
        <f t="shared" ca="1" si="23"/>
        <v>0</v>
      </c>
      <c r="AM98" s="291">
        <f t="shared" ca="1" si="23"/>
        <v>0</v>
      </c>
      <c r="AN98" s="291">
        <f t="shared" ca="1" si="23"/>
        <v>0</v>
      </c>
      <c r="AO98" s="291">
        <f t="shared" ca="1" si="23"/>
        <v>0</v>
      </c>
      <c r="AP98" s="291">
        <f t="shared" ca="1" si="23"/>
        <v>0</v>
      </c>
      <c r="AQ98" s="291">
        <f t="shared" ca="1" si="23"/>
        <v>0</v>
      </c>
      <c r="AR98" s="291">
        <f t="shared" ca="1" si="23"/>
        <v>0</v>
      </c>
    </row>
    <row r="99" spans="4:44" x14ac:dyDescent="0.35">
      <c r="D99" s="58">
        <v>25</v>
      </c>
      <c r="E99" s="291">
        <f t="shared" ca="1" si="22"/>
        <v>0</v>
      </c>
      <c r="F99" s="291">
        <f t="shared" ca="1" si="22"/>
        <v>0</v>
      </c>
      <c r="G99" s="291">
        <f t="shared" ca="1" si="22"/>
        <v>0</v>
      </c>
      <c r="H99" s="291">
        <f t="shared" ca="1" si="22"/>
        <v>0</v>
      </c>
      <c r="I99" s="291">
        <f t="shared" ca="1" si="22"/>
        <v>0</v>
      </c>
      <c r="J99" s="291">
        <f t="shared" ca="1" si="22"/>
        <v>0</v>
      </c>
      <c r="K99" s="291">
        <f t="shared" ca="1" si="22"/>
        <v>0</v>
      </c>
      <c r="L99" s="291">
        <f t="shared" ca="1" si="22"/>
        <v>0</v>
      </c>
      <c r="M99" s="291">
        <f t="shared" ca="1" si="22"/>
        <v>0</v>
      </c>
      <c r="N99" s="291">
        <f t="shared" ca="1" si="22"/>
        <v>0</v>
      </c>
      <c r="O99" s="291">
        <f t="shared" ca="1" si="22"/>
        <v>0</v>
      </c>
      <c r="P99" s="291">
        <f t="shared" ca="1" si="22"/>
        <v>0</v>
      </c>
      <c r="Q99" s="291">
        <f t="shared" ca="1" si="22"/>
        <v>0</v>
      </c>
      <c r="R99" s="291">
        <f t="shared" ca="1" si="22"/>
        <v>0</v>
      </c>
      <c r="S99" s="291">
        <f t="shared" ca="1" si="22"/>
        <v>0</v>
      </c>
      <c r="T99" s="291">
        <f t="shared" ca="1" si="22"/>
        <v>0</v>
      </c>
      <c r="U99" s="291">
        <f t="shared" ca="1" si="21"/>
        <v>0</v>
      </c>
      <c r="V99" s="291">
        <f t="shared" ca="1" si="21"/>
        <v>0</v>
      </c>
      <c r="W99" s="291">
        <f t="shared" ca="1" si="21"/>
        <v>0</v>
      </c>
      <c r="X99" s="291">
        <f t="shared" ca="1" si="21"/>
        <v>0</v>
      </c>
      <c r="Y99" s="291">
        <f t="shared" ca="1" si="21"/>
        <v>0</v>
      </c>
      <c r="Z99" s="291">
        <f t="shared" ca="1" si="21"/>
        <v>0</v>
      </c>
      <c r="AA99" s="291">
        <f t="shared" ca="1" si="21"/>
        <v>0</v>
      </c>
      <c r="AB99" s="291">
        <f t="shared" ca="1" si="21"/>
        <v>0</v>
      </c>
      <c r="AC99" s="291">
        <f t="shared" ca="1" si="21"/>
        <v>0</v>
      </c>
      <c r="AD99" s="291">
        <f t="shared" ca="1" si="21"/>
        <v>0</v>
      </c>
      <c r="AE99" s="291">
        <f t="shared" ca="1" si="21"/>
        <v>0</v>
      </c>
      <c r="AF99" s="291">
        <f t="shared" ca="1" si="21"/>
        <v>0</v>
      </c>
      <c r="AG99" s="291">
        <f t="shared" ca="1" si="21"/>
        <v>0</v>
      </c>
      <c r="AH99" s="291">
        <f t="shared" ca="1" si="21"/>
        <v>0</v>
      </c>
      <c r="AI99" s="291">
        <f t="shared" ca="1" si="21"/>
        <v>0</v>
      </c>
      <c r="AJ99" s="291">
        <f t="shared" ca="1" si="23"/>
        <v>0</v>
      </c>
      <c r="AK99" s="291">
        <f t="shared" ca="1" si="23"/>
        <v>0</v>
      </c>
      <c r="AL99" s="291">
        <f t="shared" ca="1" si="23"/>
        <v>0</v>
      </c>
      <c r="AM99" s="291">
        <f t="shared" ca="1" si="23"/>
        <v>0</v>
      </c>
      <c r="AN99" s="291">
        <f t="shared" ca="1" si="23"/>
        <v>0</v>
      </c>
      <c r="AO99" s="291">
        <f t="shared" ca="1" si="23"/>
        <v>0</v>
      </c>
      <c r="AP99" s="291">
        <f t="shared" ca="1" si="23"/>
        <v>0</v>
      </c>
      <c r="AQ99" s="291">
        <f t="shared" ca="1" si="23"/>
        <v>0</v>
      </c>
      <c r="AR99" s="291">
        <f t="shared" ca="1" si="23"/>
        <v>0</v>
      </c>
    </row>
    <row r="100" spans="4:44" x14ac:dyDescent="0.35">
      <c r="D100" s="58">
        <v>26</v>
      </c>
      <c r="E100" s="291">
        <f t="shared" ca="1" si="22"/>
        <v>0</v>
      </c>
      <c r="F100" s="291">
        <f t="shared" ca="1" si="22"/>
        <v>0</v>
      </c>
      <c r="G100" s="291">
        <f t="shared" ca="1" si="22"/>
        <v>0</v>
      </c>
      <c r="H100" s="291">
        <f t="shared" ca="1" si="22"/>
        <v>0</v>
      </c>
      <c r="I100" s="291">
        <f t="shared" ca="1" si="22"/>
        <v>0</v>
      </c>
      <c r="J100" s="291">
        <f t="shared" ca="1" si="22"/>
        <v>0</v>
      </c>
      <c r="K100" s="291">
        <f t="shared" ca="1" si="22"/>
        <v>0</v>
      </c>
      <c r="L100" s="291">
        <f t="shared" ca="1" si="22"/>
        <v>0</v>
      </c>
      <c r="M100" s="291">
        <f t="shared" ca="1" si="22"/>
        <v>0</v>
      </c>
      <c r="N100" s="291">
        <f t="shared" ca="1" si="22"/>
        <v>0</v>
      </c>
      <c r="O100" s="291">
        <f t="shared" ca="1" si="22"/>
        <v>0</v>
      </c>
      <c r="P100" s="291">
        <f t="shared" ca="1" si="22"/>
        <v>0</v>
      </c>
      <c r="Q100" s="291">
        <f t="shared" ca="1" si="22"/>
        <v>0</v>
      </c>
      <c r="R100" s="291">
        <f t="shared" ca="1" si="22"/>
        <v>0</v>
      </c>
      <c r="S100" s="291">
        <f t="shared" ca="1" si="22"/>
        <v>0</v>
      </c>
      <c r="T100" s="291">
        <f t="shared" ca="1" si="22"/>
        <v>0</v>
      </c>
      <c r="U100" s="291">
        <f t="shared" ca="1" si="21"/>
        <v>0</v>
      </c>
      <c r="V100" s="291">
        <f t="shared" ca="1" si="21"/>
        <v>0</v>
      </c>
      <c r="W100" s="291">
        <f t="shared" ca="1" si="21"/>
        <v>0</v>
      </c>
      <c r="X100" s="291">
        <f t="shared" ca="1" si="21"/>
        <v>0</v>
      </c>
      <c r="Y100" s="291">
        <f t="shared" ca="1" si="21"/>
        <v>0</v>
      </c>
      <c r="Z100" s="291">
        <f t="shared" ca="1" si="21"/>
        <v>0</v>
      </c>
      <c r="AA100" s="291">
        <f t="shared" ca="1" si="21"/>
        <v>0</v>
      </c>
      <c r="AB100" s="291">
        <f t="shared" ca="1" si="21"/>
        <v>0</v>
      </c>
      <c r="AC100" s="291">
        <f t="shared" ca="1" si="21"/>
        <v>0</v>
      </c>
      <c r="AD100" s="291">
        <f t="shared" ca="1" si="21"/>
        <v>0</v>
      </c>
      <c r="AE100" s="291">
        <f t="shared" ca="1" si="21"/>
        <v>0</v>
      </c>
      <c r="AF100" s="291">
        <f t="shared" ca="1" si="21"/>
        <v>0</v>
      </c>
      <c r="AG100" s="291">
        <f t="shared" ca="1" si="21"/>
        <v>0</v>
      </c>
      <c r="AH100" s="291">
        <f t="shared" ca="1" si="21"/>
        <v>0</v>
      </c>
      <c r="AI100" s="291">
        <f t="shared" ca="1" si="21"/>
        <v>0</v>
      </c>
      <c r="AJ100" s="291">
        <f t="shared" ca="1" si="23"/>
        <v>0</v>
      </c>
      <c r="AK100" s="291">
        <f t="shared" ca="1" si="23"/>
        <v>0</v>
      </c>
      <c r="AL100" s="291">
        <f t="shared" ca="1" si="23"/>
        <v>0</v>
      </c>
      <c r="AM100" s="291">
        <f t="shared" ca="1" si="23"/>
        <v>0</v>
      </c>
      <c r="AN100" s="291">
        <f t="shared" ca="1" si="23"/>
        <v>0</v>
      </c>
      <c r="AO100" s="291">
        <f t="shared" ca="1" si="23"/>
        <v>0</v>
      </c>
      <c r="AP100" s="291">
        <f t="shared" ca="1" si="23"/>
        <v>0</v>
      </c>
      <c r="AQ100" s="291">
        <f t="shared" ca="1" si="23"/>
        <v>0</v>
      </c>
      <c r="AR100" s="291">
        <f t="shared" ca="1" si="23"/>
        <v>0</v>
      </c>
    </row>
    <row r="101" spans="4:44" x14ac:dyDescent="0.35">
      <c r="D101" s="58">
        <v>27</v>
      </c>
      <c r="E101" s="291">
        <f t="shared" ca="1" si="22"/>
        <v>0</v>
      </c>
      <c r="F101" s="291">
        <f t="shared" ca="1" si="22"/>
        <v>0</v>
      </c>
      <c r="G101" s="291">
        <f t="shared" ca="1" si="22"/>
        <v>0</v>
      </c>
      <c r="H101" s="291">
        <f t="shared" ca="1" si="22"/>
        <v>0</v>
      </c>
      <c r="I101" s="291">
        <f t="shared" ca="1" si="22"/>
        <v>0</v>
      </c>
      <c r="J101" s="291">
        <f t="shared" ca="1" si="22"/>
        <v>0</v>
      </c>
      <c r="K101" s="291">
        <f t="shared" ca="1" si="22"/>
        <v>0</v>
      </c>
      <c r="L101" s="291">
        <f t="shared" ca="1" si="22"/>
        <v>0</v>
      </c>
      <c r="M101" s="291">
        <f t="shared" ca="1" si="22"/>
        <v>0</v>
      </c>
      <c r="N101" s="291">
        <f t="shared" ca="1" si="22"/>
        <v>0</v>
      </c>
      <c r="O101" s="291">
        <f t="shared" ca="1" si="22"/>
        <v>0</v>
      </c>
      <c r="P101" s="291">
        <f t="shared" ca="1" si="22"/>
        <v>0</v>
      </c>
      <c r="Q101" s="291">
        <f t="shared" ca="1" si="22"/>
        <v>0</v>
      </c>
      <c r="R101" s="291">
        <f t="shared" ca="1" si="22"/>
        <v>0</v>
      </c>
      <c r="S101" s="291">
        <f t="shared" ca="1" si="22"/>
        <v>0</v>
      </c>
      <c r="T101" s="291">
        <f t="shared" ca="1" si="22"/>
        <v>0</v>
      </c>
      <c r="U101" s="291">
        <f t="shared" ca="1" si="21"/>
        <v>0</v>
      </c>
      <c r="V101" s="291">
        <f t="shared" ca="1" si="21"/>
        <v>0</v>
      </c>
      <c r="W101" s="291">
        <f t="shared" ca="1" si="21"/>
        <v>0</v>
      </c>
      <c r="X101" s="291">
        <f t="shared" ca="1" si="21"/>
        <v>0</v>
      </c>
      <c r="Y101" s="291">
        <f t="shared" ca="1" si="21"/>
        <v>0</v>
      </c>
      <c r="Z101" s="291">
        <f t="shared" ca="1" si="21"/>
        <v>0</v>
      </c>
      <c r="AA101" s="291">
        <f t="shared" ca="1" si="21"/>
        <v>0</v>
      </c>
      <c r="AB101" s="291">
        <f t="shared" ca="1" si="21"/>
        <v>0</v>
      </c>
      <c r="AC101" s="291">
        <f t="shared" ca="1" si="21"/>
        <v>0</v>
      </c>
      <c r="AD101" s="291">
        <f t="shared" ca="1" si="21"/>
        <v>0</v>
      </c>
      <c r="AE101" s="291">
        <f t="shared" ca="1" si="21"/>
        <v>0</v>
      </c>
      <c r="AF101" s="291">
        <f t="shared" ca="1" si="21"/>
        <v>0</v>
      </c>
      <c r="AG101" s="291">
        <f t="shared" ca="1" si="21"/>
        <v>0</v>
      </c>
      <c r="AH101" s="291">
        <f t="shared" ca="1" si="21"/>
        <v>0</v>
      </c>
      <c r="AI101" s="291">
        <f t="shared" ca="1" si="21"/>
        <v>0</v>
      </c>
      <c r="AJ101" s="291">
        <f t="shared" ca="1" si="23"/>
        <v>0</v>
      </c>
      <c r="AK101" s="291">
        <f t="shared" ca="1" si="23"/>
        <v>0</v>
      </c>
      <c r="AL101" s="291">
        <f t="shared" ca="1" si="23"/>
        <v>0</v>
      </c>
      <c r="AM101" s="291">
        <f t="shared" ca="1" si="23"/>
        <v>0</v>
      </c>
      <c r="AN101" s="291">
        <f t="shared" ca="1" si="23"/>
        <v>0</v>
      </c>
      <c r="AO101" s="291">
        <f t="shared" ca="1" si="23"/>
        <v>0</v>
      </c>
      <c r="AP101" s="291">
        <f t="shared" ca="1" si="23"/>
        <v>0</v>
      </c>
      <c r="AQ101" s="291">
        <f t="shared" ca="1" si="23"/>
        <v>0</v>
      </c>
      <c r="AR101" s="291">
        <f t="shared" ca="1" si="23"/>
        <v>0</v>
      </c>
    </row>
    <row r="102" spans="4:44" x14ac:dyDescent="0.35">
      <c r="D102" s="58">
        <v>28</v>
      </c>
      <c r="E102" s="291">
        <f t="shared" ca="1" si="22"/>
        <v>0</v>
      </c>
      <c r="F102" s="291">
        <f t="shared" ca="1" si="22"/>
        <v>0</v>
      </c>
      <c r="G102" s="291">
        <f t="shared" ca="1" si="22"/>
        <v>0</v>
      </c>
      <c r="H102" s="291">
        <f t="shared" ca="1" si="22"/>
        <v>0</v>
      </c>
      <c r="I102" s="291">
        <f t="shared" ca="1" si="22"/>
        <v>0</v>
      </c>
      <c r="J102" s="291">
        <f t="shared" ca="1" si="22"/>
        <v>0</v>
      </c>
      <c r="K102" s="291">
        <f t="shared" ca="1" si="22"/>
        <v>0</v>
      </c>
      <c r="L102" s="291">
        <f t="shared" ca="1" si="22"/>
        <v>0</v>
      </c>
      <c r="M102" s="291">
        <f t="shared" ca="1" si="22"/>
        <v>0</v>
      </c>
      <c r="N102" s="291">
        <f t="shared" ca="1" si="22"/>
        <v>0</v>
      </c>
      <c r="O102" s="291">
        <f t="shared" ca="1" si="22"/>
        <v>0</v>
      </c>
      <c r="P102" s="291">
        <f t="shared" ca="1" si="22"/>
        <v>0</v>
      </c>
      <c r="Q102" s="291">
        <f t="shared" ca="1" si="22"/>
        <v>0</v>
      </c>
      <c r="R102" s="291">
        <f t="shared" ca="1" si="22"/>
        <v>0</v>
      </c>
      <c r="S102" s="291">
        <f t="shared" ca="1" si="22"/>
        <v>0</v>
      </c>
      <c r="T102" s="291">
        <f t="shared" ca="1" si="22"/>
        <v>0</v>
      </c>
      <c r="U102" s="291">
        <f t="shared" ca="1" si="21"/>
        <v>0</v>
      </c>
      <c r="V102" s="291">
        <f t="shared" ca="1" si="21"/>
        <v>0</v>
      </c>
      <c r="W102" s="291">
        <f t="shared" ca="1" si="21"/>
        <v>0</v>
      </c>
      <c r="X102" s="291">
        <f t="shared" ca="1" si="21"/>
        <v>0</v>
      </c>
      <c r="Y102" s="291">
        <f t="shared" ca="1" si="21"/>
        <v>0</v>
      </c>
      <c r="Z102" s="291">
        <f t="shared" ca="1" si="21"/>
        <v>0</v>
      </c>
      <c r="AA102" s="291">
        <f t="shared" ca="1" si="21"/>
        <v>0</v>
      </c>
      <c r="AB102" s="291">
        <f t="shared" ca="1" si="21"/>
        <v>0</v>
      </c>
      <c r="AC102" s="291">
        <f t="shared" ca="1" si="21"/>
        <v>0</v>
      </c>
      <c r="AD102" s="291">
        <f t="shared" ca="1" si="21"/>
        <v>0</v>
      </c>
      <c r="AE102" s="291">
        <f t="shared" ca="1" si="21"/>
        <v>0</v>
      </c>
      <c r="AF102" s="291">
        <f t="shared" ca="1" si="21"/>
        <v>0</v>
      </c>
      <c r="AG102" s="291">
        <f t="shared" ca="1" si="21"/>
        <v>0</v>
      </c>
      <c r="AH102" s="291">
        <f t="shared" ca="1" si="21"/>
        <v>0</v>
      </c>
      <c r="AI102" s="291">
        <f t="shared" ca="1" si="21"/>
        <v>0</v>
      </c>
      <c r="AJ102" s="291">
        <f t="shared" ca="1" si="23"/>
        <v>0</v>
      </c>
      <c r="AK102" s="291">
        <f t="shared" ca="1" si="23"/>
        <v>0</v>
      </c>
      <c r="AL102" s="291">
        <f t="shared" ca="1" si="23"/>
        <v>0</v>
      </c>
      <c r="AM102" s="291">
        <f t="shared" ca="1" si="23"/>
        <v>0</v>
      </c>
      <c r="AN102" s="291">
        <f t="shared" ca="1" si="23"/>
        <v>0</v>
      </c>
      <c r="AO102" s="291">
        <f t="shared" ca="1" si="23"/>
        <v>0</v>
      </c>
      <c r="AP102" s="291">
        <f t="shared" ca="1" si="23"/>
        <v>0</v>
      </c>
      <c r="AQ102" s="291">
        <f t="shared" ca="1" si="23"/>
        <v>0</v>
      </c>
      <c r="AR102" s="291">
        <f t="shared" ca="1" si="23"/>
        <v>0</v>
      </c>
    </row>
    <row r="103" spans="4:44" x14ac:dyDescent="0.35">
      <c r="D103" s="58">
        <v>29</v>
      </c>
      <c r="E103" s="291">
        <f t="shared" ca="1" si="22"/>
        <v>0</v>
      </c>
      <c r="F103" s="291">
        <f t="shared" ca="1" si="22"/>
        <v>0</v>
      </c>
      <c r="G103" s="291">
        <f t="shared" ca="1" si="22"/>
        <v>0</v>
      </c>
      <c r="H103" s="291">
        <f t="shared" ca="1" si="22"/>
        <v>0</v>
      </c>
      <c r="I103" s="291">
        <f t="shared" ca="1" si="22"/>
        <v>0</v>
      </c>
      <c r="J103" s="291">
        <f t="shared" ca="1" si="22"/>
        <v>0</v>
      </c>
      <c r="K103" s="291">
        <f t="shared" ca="1" si="22"/>
        <v>0</v>
      </c>
      <c r="L103" s="291">
        <f t="shared" ca="1" si="22"/>
        <v>0</v>
      </c>
      <c r="M103" s="291">
        <f t="shared" ca="1" si="22"/>
        <v>0</v>
      </c>
      <c r="N103" s="291">
        <f t="shared" ca="1" si="22"/>
        <v>0</v>
      </c>
      <c r="O103" s="291">
        <f t="shared" ca="1" si="22"/>
        <v>0</v>
      </c>
      <c r="P103" s="291">
        <f t="shared" ca="1" si="22"/>
        <v>0</v>
      </c>
      <c r="Q103" s="291">
        <f t="shared" ca="1" si="22"/>
        <v>0</v>
      </c>
      <c r="R103" s="291">
        <f t="shared" ca="1" si="22"/>
        <v>0</v>
      </c>
      <c r="S103" s="291">
        <f t="shared" ca="1" si="22"/>
        <v>0</v>
      </c>
      <c r="T103" s="291">
        <f t="shared" ca="1" si="22"/>
        <v>0</v>
      </c>
      <c r="U103" s="291">
        <f t="shared" ca="1" si="21"/>
        <v>0</v>
      </c>
      <c r="V103" s="291">
        <f t="shared" ca="1" si="21"/>
        <v>0</v>
      </c>
      <c r="W103" s="291">
        <f t="shared" ca="1" si="21"/>
        <v>0</v>
      </c>
      <c r="X103" s="291">
        <f t="shared" ca="1" si="21"/>
        <v>0</v>
      </c>
      <c r="Y103" s="291">
        <f t="shared" ca="1" si="21"/>
        <v>0</v>
      </c>
      <c r="Z103" s="291">
        <f t="shared" ca="1" si="21"/>
        <v>0</v>
      </c>
      <c r="AA103" s="291">
        <f t="shared" ca="1" si="21"/>
        <v>0</v>
      </c>
      <c r="AB103" s="291">
        <f t="shared" ca="1" si="21"/>
        <v>0</v>
      </c>
      <c r="AC103" s="291">
        <f t="shared" ca="1" si="21"/>
        <v>0</v>
      </c>
      <c r="AD103" s="291">
        <f t="shared" ca="1" si="21"/>
        <v>0</v>
      </c>
      <c r="AE103" s="291">
        <f t="shared" ca="1" si="21"/>
        <v>0</v>
      </c>
      <c r="AF103" s="291">
        <f t="shared" ca="1" si="21"/>
        <v>0</v>
      </c>
      <c r="AG103" s="291">
        <f t="shared" ca="1" si="21"/>
        <v>0</v>
      </c>
      <c r="AH103" s="291">
        <f t="shared" ca="1" si="21"/>
        <v>0</v>
      </c>
      <c r="AI103" s="291">
        <f t="shared" ca="1" si="21"/>
        <v>0</v>
      </c>
      <c r="AJ103" s="291">
        <f t="shared" ca="1" si="23"/>
        <v>0</v>
      </c>
      <c r="AK103" s="291">
        <f t="shared" ca="1" si="23"/>
        <v>0</v>
      </c>
      <c r="AL103" s="291">
        <f t="shared" ca="1" si="23"/>
        <v>0</v>
      </c>
      <c r="AM103" s="291">
        <f t="shared" ca="1" si="23"/>
        <v>0</v>
      </c>
      <c r="AN103" s="291">
        <f t="shared" ca="1" si="23"/>
        <v>0</v>
      </c>
      <c r="AO103" s="291">
        <f t="shared" ca="1" si="23"/>
        <v>0</v>
      </c>
      <c r="AP103" s="291">
        <f t="shared" ca="1" si="23"/>
        <v>0</v>
      </c>
      <c r="AQ103" s="291">
        <f t="shared" ca="1" si="23"/>
        <v>0</v>
      </c>
      <c r="AR103" s="291">
        <f t="shared" ca="1" si="23"/>
        <v>0</v>
      </c>
    </row>
    <row r="104" spans="4:44" x14ac:dyDescent="0.35">
      <c r="D104" s="58">
        <v>30</v>
      </c>
      <c r="E104" s="291">
        <f t="shared" ca="1" si="22"/>
        <v>0</v>
      </c>
      <c r="F104" s="291">
        <f t="shared" ca="1" si="22"/>
        <v>0</v>
      </c>
      <c r="G104" s="291">
        <f t="shared" ca="1" si="22"/>
        <v>0</v>
      </c>
      <c r="H104" s="291">
        <f t="shared" ca="1" si="22"/>
        <v>0</v>
      </c>
      <c r="I104" s="291">
        <f t="shared" ca="1" si="22"/>
        <v>0</v>
      </c>
      <c r="J104" s="291">
        <f t="shared" ca="1" si="22"/>
        <v>0</v>
      </c>
      <c r="K104" s="291">
        <f t="shared" ca="1" si="22"/>
        <v>0</v>
      </c>
      <c r="L104" s="291">
        <f t="shared" ca="1" si="22"/>
        <v>0</v>
      </c>
      <c r="M104" s="291">
        <f t="shared" ca="1" si="22"/>
        <v>0</v>
      </c>
      <c r="N104" s="291">
        <f t="shared" ca="1" si="22"/>
        <v>0</v>
      </c>
      <c r="O104" s="291">
        <f t="shared" ca="1" si="22"/>
        <v>0</v>
      </c>
      <c r="P104" s="291">
        <f t="shared" ca="1" si="22"/>
        <v>0</v>
      </c>
      <c r="Q104" s="291">
        <f t="shared" ca="1" si="22"/>
        <v>0</v>
      </c>
      <c r="R104" s="291">
        <f t="shared" ca="1" si="22"/>
        <v>0</v>
      </c>
      <c r="S104" s="291">
        <f t="shared" ca="1" si="22"/>
        <v>0</v>
      </c>
      <c r="T104" s="291">
        <f t="shared" ca="1" si="22"/>
        <v>0</v>
      </c>
      <c r="U104" s="291">
        <f t="shared" ca="1" si="21"/>
        <v>0</v>
      </c>
      <c r="V104" s="291">
        <f t="shared" ca="1" si="21"/>
        <v>0</v>
      </c>
      <c r="W104" s="291">
        <f t="shared" ca="1" si="21"/>
        <v>0</v>
      </c>
      <c r="X104" s="291">
        <f t="shared" ca="1" si="21"/>
        <v>0</v>
      </c>
      <c r="Y104" s="291">
        <f t="shared" ca="1" si="21"/>
        <v>0</v>
      </c>
      <c r="Z104" s="291">
        <f t="shared" ca="1" si="21"/>
        <v>0</v>
      </c>
      <c r="AA104" s="291">
        <f t="shared" ca="1" si="21"/>
        <v>0</v>
      </c>
      <c r="AB104" s="291">
        <f t="shared" ca="1" si="21"/>
        <v>0</v>
      </c>
      <c r="AC104" s="291">
        <f t="shared" ca="1" si="21"/>
        <v>0</v>
      </c>
      <c r="AD104" s="291">
        <f t="shared" ca="1" si="21"/>
        <v>0</v>
      </c>
      <c r="AE104" s="291">
        <f t="shared" ca="1" si="21"/>
        <v>0</v>
      </c>
      <c r="AF104" s="291">
        <f t="shared" ca="1" si="21"/>
        <v>0</v>
      </c>
      <c r="AG104" s="291">
        <f t="shared" ca="1" si="21"/>
        <v>0</v>
      </c>
      <c r="AH104" s="291">
        <f t="shared" ca="1" si="21"/>
        <v>0</v>
      </c>
      <c r="AI104" s="291">
        <f t="shared" ca="1" si="21"/>
        <v>0</v>
      </c>
      <c r="AJ104" s="291">
        <f t="shared" ca="1" si="23"/>
        <v>0</v>
      </c>
      <c r="AK104" s="291">
        <f t="shared" ca="1" si="23"/>
        <v>0</v>
      </c>
      <c r="AL104" s="291">
        <f t="shared" ca="1" si="23"/>
        <v>0</v>
      </c>
      <c r="AM104" s="291">
        <f t="shared" ca="1" si="23"/>
        <v>0</v>
      </c>
      <c r="AN104" s="291">
        <f t="shared" ca="1" si="23"/>
        <v>0</v>
      </c>
      <c r="AO104" s="291">
        <f t="shared" ca="1" si="23"/>
        <v>0</v>
      </c>
      <c r="AP104" s="291">
        <f t="shared" ca="1" si="23"/>
        <v>0</v>
      </c>
      <c r="AQ104" s="291">
        <f t="shared" ca="1" si="23"/>
        <v>0</v>
      </c>
      <c r="AR104" s="291">
        <f t="shared" ca="1" si="23"/>
        <v>0</v>
      </c>
    </row>
    <row r="105" spans="4:44" x14ac:dyDescent="0.35">
      <c r="D105" s="58">
        <v>31</v>
      </c>
      <c r="E105" s="291">
        <f t="shared" ca="1" si="22"/>
        <v>0</v>
      </c>
      <c r="F105" s="291">
        <f t="shared" ca="1" si="22"/>
        <v>0</v>
      </c>
      <c r="G105" s="291">
        <f t="shared" ca="1" si="22"/>
        <v>0</v>
      </c>
      <c r="H105" s="291">
        <f t="shared" ca="1" si="22"/>
        <v>0</v>
      </c>
      <c r="I105" s="291">
        <f t="shared" ca="1" si="22"/>
        <v>0</v>
      </c>
      <c r="J105" s="291">
        <f t="shared" ca="1" si="22"/>
        <v>0</v>
      </c>
      <c r="K105" s="291">
        <f t="shared" ca="1" si="22"/>
        <v>0</v>
      </c>
      <c r="L105" s="291">
        <f t="shared" ca="1" si="22"/>
        <v>0</v>
      </c>
      <c r="M105" s="291">
        <f t="shared" ca="1" si="22"/>
        <v>0</v>
      </c>
      <c r="N105" s="291">
        <f t="shared" ca="1" si="22"/>
        <v>0</v>
      </c>
      <c r="O105" s="291">
        <f t="shared" ca="1" si="22"/>
        <v>0</v>
      </c>
      <c r="P105" s="291">
        <f t="shared" ca="1" si="22"/>
        <v>0</v>
      </c>
      <c r="Q105" s="291">
        <f t="shared" ca="1" si="22"/>
        <v>0</v>
      </c>
      <c r="R105" s="291">
        <f t="shared" ca="1" si="22"/>
        <v>0</v>
      </c>
      <c r="S105" s="291">
        <f t="shared" ca="1" si="22"/>
        <v>0</v>
      </c>
      <c r="T105" s="291">
        <f t="shared" ca="1" si="22"/>
        <v>0</v>
      </c>
      <c r="U105" s="291">
        <f t="shared" ca="1" si="21"/>
        <v>0</v>
      </c>
      <c r="V105" s="291">
        <f t="shared" ca="1" si="21"/>
        <v>0</v>
      </c>
      <c r="W105" s="291">
        <f t="shared" ca="1" si="21"/>
        <v>0</v>
      </c>
      <c r="X105" s="291">
        <f t="shared" ca="1" si="21"/>
        <v>0</v>
      </c>
      <c r="Y105" s="291">
        <f t="shared" ca="1" si="21"/>
        <v>0</v>
      </c>
      <c r="Z105" s="291">
        <f t="shared" ca="1" si="21"/>
        <v>0</v>
      </c>
      <c r="AA105" s="291">
        <f t="shared" ca="1" si="21"/>
        <v>0</v>
      </c>
      <c r="AB105" s="291">
        <f t="shared" ca="1" si="21"/>
        <v>0</v>
      </c>
      <c r="AC105" s="291">
        <f t="shared" ca="1" si="21"/>
        <v>0</v>
      </c>
      <c r="AD105" s="291">
        <f t="shared" ca="1" si="21"/>
        <v>0</v>
      </c>
      <c r="AE105" s="291">
        <f t="shared" ca="1" si="21"/>
        <v>0</v>
      </c>
      <c r="AF105" s="291">
        <f t="shared" ca="1" si="21"/>
        <v>0</v>
      </c>
      <c r="AG105" s="291">
        <f t="shared" ca="1" si="21"/>
        <v>0</v>
      </c>
      <c r="AH105" s="291">
        <f t="shared" ca="1" si="21"/>
        <v>0</v>
      </c>
      <c r="AI105" s="291">
        <f t="shared" ca="1" si="21"/>
        <v>0</v>
      </c>
      <c r="AJ105" s="291">
        <f t="shared" ca="1" si="23"/>
        <v>0</v>
      </c>
      <c r="AK105" s="291">
        <f t="shared" ca="1" si="23"/>
        <v>0</v>
      </c>
      <c r="AL105" s="291">
        <f t="shared" ca="1" si="23"/>
        <v>0</v>
      </c>
      <c r="AM105" s="291">
        <f t="shared" ca="1" si="23"/>
        <v>0</v>
      </c>
      <c r="AN105" s="291">
        <f t="shared" ca="1" si="23"/>
        <v>0</v>
      </c>
      <c r="AO105" s="291">
        <f t="shared" ca="1" si="23"/>
        <v>0</v>
      </c>
      <c r="AP105" s="291">
        <f t="shared" ca="1" si="23"/>
        <v>0</v>
      </c>
      <c r="AQ105" s="291">
        <f t="shared" ca="1" si="23"/>
        <v>0</v>
      </c>
      <c r="AR105" s="291">
        <f t="shared" ca="1" si="23"/>
        <v>0</v>
      </c>
    </row>
    <row r="106" spans="4:44" x14ac:dyDescent="0.35">
      <c r="D106" s="58">
        <v>32</v>
      </c>
      <c r="E106" s="291">
        <f t="shared" ca="1" si="22"/>
        <v>0</v>
      </c>
      <c r="F106" s="291">
        <f t="shared" ca="1" si="22"/>
        <v>0</v>
      </c>
      <c r="G106" s="291">
        <f t="shared" ca="1" si="22"/>
        <v>0</v>
      </c>
      <c r="H106" s="291">
        <f t="shared" ca="1" si="22"/>
        <v>0</v>
      </c>
      <c r="I106" s="291">
        <f t="shared" ca="1" si="22"/>
        <v>0</v>
      </c>
      <c r="J106" s="291">
        <f t="shared" ca="1" si="22"/>
        <v>0</v>
      </c>
      <c r="K106" s="291">
        <f t="shared" ca="1" si="22"/>
        <v>0</v>
      </c>
      <c r="L106" s="291">
        <f t="shared" ca="1" si="22"/>
        <v>0</v>
      </c>
      <c r="M106" s="291">
        <f t="shared" ca="1" si="22"/>
        <v>0</v>
      </c>
      <c r="N106" s="291">
        <f t="shared" ca="1" si="22"/>
        <v>0</v>
      </c>
      <c r="O106" s="291">
        <f t="shared" ca="1" si="22"/>
        <v>0</v>
      </c>
      <c r="P106" s="291">
        <f t="shared" ca="1" si="22"/>
        <v>0</v>
      </c>
      <c r="Q106" s="291">
        <f t="shared" ca="1" si="22"/>
        <v>0</v>
      </c>
      <c r="R106" s="291">
        <f t="shared" ca="1" si="22"/>
        <v>0</v>
      </c>
      <c r="S106" s="291">
        <f t="shared" ca="1" si="22"/>
        <v>0</v>
      </c>
      <c r="T106" s="291">
        <f t="shared" ca="1" si="22"/>
        <v>0</v>
      </c>
      <c r="U106" s="291">
        <f t="shared" ca="1" si="21"/>
        <v>0</v>
      </c>
      <c r="V106" s="291">
        <f t="shared" ca="1" si="21"/>
        <v>0</v>
      </c>
      <c r="W106" s="291">
        <f t="shared" ca="1" si="21"/>
        <v>0</v>
      </c>
      <c r="X106" s="291">
        <f t="shared" ca="1" si="21"/>
        <v>0</v>
      </c>
      <c r="Y106" s="291">
        <f t="shared" ca="1" si="21"/>
        <v>0</v>
      </c>
      <c r="Z106" s="291">
        <f t="shared" ca="1" si="21"/>
        <v>0</v>
      </c>
      <c r="AA106" s="291">
        <f t="shared" ca="1" si="21"/>
        <v>0</v>
      </c>
      <c r="AB106" s="291">
        <f t="shared" ca="1" si="21"/>
        <v>0</v>
      </c>
      <c r="AC106" s="291">
        <f t="shared" ca="1" si="21"/>
        <v>0</v>
      </c>
      <c r="AD106" s="291">
        <f t="shared" ca="1" si="21"/>
        <v>0</v>
      </c>
      <c r="AE106" s="291">
        <f t="shared" ca="1" si="21"/>
        <v>0</v>
      </c>
      <c r="AF106" s="291">
        <f t="shared" ca="1" si="21"/>
        <v>0</v>
      </c>
      <c r="AG106" s="291">
        <f t="shared" ca="1" si="21"/>
        <v>0</v>
      </c>
      <c r="AH106" s="291">
        <f t="shared" ca="1" si="21"/>
        <v>0</v>
      </c>
      <c r="AI106" s="291">
        <f t="shared" ca="1" si="21"/>
        <v>0</v>
      </c>
      <c r="AJ106" s="291">
        <f t="shared" ca="1" si="23"/>
        <v>0</v>
      </c>
      <c r="AK106" s="291">
        <f t="shared" ca="1" si="23"/>
        <v>0</v>
      </c>
      <c r="AL106" s="291">
        <f t="shared" ca="1" si="23"/>
        <v>0</v>
      </c>
      <c r="AM106" s="291">
        <f t="shared" ca="1" si="23"/>
        <v>0</v>
      </c>
      <c r="AN106" s="291">
        <f t="shared" ca="1" si="23"/>
        <v>0</v>
      </c>
      <c r="AO106" s="291">
        <f t="shared" ca="1" si="23"/>
        <v>0</v>
      </c>
      <c r="AP106" s="291">
        <f t="shared" ca="1" si="23"/>
        <v>0</v>
      </c>
      <c r="AQ106" s="291">
        <f t="shared" ca="1" si="23"/>
        <v>0</v>
      </c>
      <c r="AR106" s="291">
        <f t="shared" ca="1" si="23"/>
        <v>0</v>
      </c>
    </row>
    <row r="107" spans="4:44" x14ac:dyDescent="0.35">
      <c r="D107" s="58">
        <v>33</v>
      </c>
      <c r="E107" s="291">
        <f t="shared" ca="1" si="22"/>
        <v>0</v>
      </c>
      <c r="F107" s="291">
        <f t="shared" ca="1" si="22"/>
        <v>0</v>
      </c>
      <c r="G107" s="291">
        <f t="shared" ca="1" si="22"/>
        <v>0</v>
      </c>
      <c r="H107" s="291">
        <f t="shared" ca="1" si="22"/>
        <v>0</v>
      </c>
      <c r="I107" s="291">
        <f t="shared" ca="1" si="22"/>
        <v>0</v>
      </c>
      <c r="J107" s="291">
        <f t="shared" ca="1" si="22"/>
        <v>0</v>
      </c>
      <c r="K107" s="291">
        <f t="shared" ca="1" si="22"/>
        <v>0</v>
      </c>
      <c r="L107" s="291">
        <f t="shared" ca="1" si="22"/>
        <v>0</v>
      </c>
      <c r="M107" s="291">
        <f t="shared" ca="1" si="22"/>
        <v>0</v>
      </c>
      <c r="N107" s="291">
        <f t="shared" ca="1" si="22"/>
        <v>0</v>
      </c>
      <c r="O107" s="291">
        <f t="shared" ca="1" si="22"/>
        <v>0</v>
      </c>
      <c r="P107" s="291">
        <f t="shared" ca="1" si="22"/>
        <v>0</v>
      </c>
      <c r="Q107" s="291">
        <f t="shared" ca="1" si="22"/>
        <v>0</v>
      </c>
      <c r="R107" s="291">
        <f t="shared" ca="1" si="22"/>
        <v>0</v>
      </c>
      <c r="S107" s="291">
        <f t="shared" ca="1" si="22"/>
        <v>0</v>
      </c>
      <c r="T107" s="291">
        <f t="shared" ca="1" si="22"/>
        <v>0</v>
      </c>
      <c r="U107" s="291">
        <f t="shared" ca="1" si="21"/>
        <v>0</v>
      </c>
      <c r="V107" s="291">
        <f t="shared" ca="1" si="21"/>
        <v>0</v>
      </c>
      <c r="W107" s="291">
        <f t="shared" ca="1" si="21"/>
        <v>0</v>
      </c>
      <c r="X107" s="291">
        <f t="shared" ca="1" si="21"/>
        <v>0</v>
      </c>
      <c r="Y107" s="291">
        <f t="shared" ca="1" si="21"/>
        <v>0</v>
      </c>
      <c r="Z107" s="291">
        <f t="shared" ca="1" si="21"/>
        <v>0</v>
      </c>
      <c r="AA107" s="291">
        <f t="shared" ca="1" si="21"/>
        <v>0</v>
      </c>
      <c r="AB107" s="291">
        <f t="shared" ca="1" si="21"/>
        <v>0</v>
      </c>
      <c r="AC107" s="291">
        <f t="shared" ca="1" si="21"/>
        <v>0</v>
      </c>
      <c r="AD107" s="291">
        <f t="shared" ca="1" si="21"/>
        <v>0</v>
      </c>
      <c r="AE107" s="291">
        <f t="shared" ca="1" si="21"/>
        <v>0</v>
      </c>
      <c r="AF107" s="291">
        <f t="shared" ca="1" si="21"/>
        <v>0</v>
      </c>
      <c r="AG107" s="291">
        <f t="shared" ca="1" si="21"/>
        <v>0</v>
      </c>
      <c r="AH107" s="291">
        <f t="shared" ca="1" si="21"/>
        <v>0</v>
      </c>
      <c r="AI107" s="291">
        <f t="shared" ca="1" si="21"/>
        <v>0</v>
      </c>
      <c r="AJ107" s="291">
        <f t="shared" ca="1" si="23"/>
        <v>0</v>
      </c>
      <c r="AK107" s="291">
        <f t="shared" ca="1" si="23"/>
        <v>0</v>
      </c>
      <c r="AL107" s="291">
        <f t="shared" ca="1" si="23"/>
        <v>0</v>
      </c>
      <c r="AM107" s="291">
        <f t="shared" ca="1" si="23"/>
        <v>0</v>
      </c>
      <c r="AN107" s="291">
        <f t="shared" ca="1" si="23"/>
        <v>0</v>
      </c>
      <c r="AO107" s="291">
        <f t="shared" ca="1" si="23"/>
        <v>0</v>
      </c>
      <c r="AP107" s="291">
        <f t="shared" ca="1" si="23"/>
        <v>0</v>
      </c>
      <c r="AQ107" s="291">
        <f t="shared" ca="1" si="23"/>
        <v>0</v>
      </c>
      <c r="AR107" s="291">
        <f t="shared" ca="1" si="23"/>
        <v>0</v>
      </c>
    </row>
    <row r="108" spans="4:44" x14ac:dyDescent="0.35">
      <c r="D108" s="58">
        <v>34</v>
      </c>
      <c r="E108" s="291">
        <f t="shared" ca="1" si="22"/>
        <v>0</v>
      </c>
      <c r="F108" s="291">
        <f t="shared" ca="1" si="22"/>
        <v>0</v>
      </c>
      <c r="G108" s="291">
        <f t="shared" ca="1" si="22"/>
        <v>0</v>
      </c>
      <c r="H108" s="291">
        <f t="shared" ca="1" si="22"/>
        <v>0</v>
      </c>
      <c r="I108" s="291">
        <f t="shared" ca="1" si="22"/>
        <v>0</v>
      </c>
      <c r="J108" s="291">
        <f t="shared" ca="1" si="22"/>
        <v>0</v>
      </c>
      <c r="K108" s="291">
        <f t="shared" ca="1" si="22"/>
        <v>0</v>
      </c>
      <c r="L108" s="291">
        <f t="shared" ca="1" si="22"/>
        <v>0</v>
      </c>
      <c r="M108" s="291">
        <f t="shared" ca="1" si="22"/>
        <v>0</v>
      </c>
      <c r="N108" s="291">
        <f t="shared" ca="1" si="22"/>
        <v>0</v>
      </c>
      <c r="O108" s="291">
        <f t="shared" ca="1" si="22"/>
        <v>0</v>
      </c>
      <c r="P108" s="291">
        <f t="shared" ca="1" si="22"/>
        <v>0</v>
      </c>
      <c r="Q108" s="291">
        <f t="shared" ca="1" si="22"/>
        <v>0</v>
      </c>
      <c r="R108" s="291">
        <f t="shared" ca="1" si="22"/>
        <v>0</v>
      </c>
      <c r="S108" s="291">
        <f t="shared" ca="1" si="22"/>
        <v>0</v>
      </c>
      <c r="T108" s="291">
        <f t="shared" ca="1" si="22"/>
        <v>0</v>
      </c>
      <c r="U108" s="291">
        <f t="shared" ca="1" si="21"/>
        <v>0</v>
      </c>
      <c r="V108" s="291">
        <f t="shared" ca="1" si="21"/>
        <v>0</v>
      </c>
      <c r="W108" s="291">
        <f t="shared" ca="1" si="21"/>
        <v>0</v>
      </c>
      <c r="X108" s="291">
        <f t="shared" ca="1" si="21"/>
        <v>0</v>
      </c>
      <c r="Y108" s="291">
        <f t="shared" ca="1" si="21"/>
        <v>0</v>
      </c>
      <c r="Z108" s="291">
        <f t="shared" ca="1" si="21"/>
        <v>0</v>
      </c>
      <c r="AA108" s="291">
        <f t="shared" ca="1" si="21"/>
        <v>0</v>
      </c>
      <c r="AB108" s="291">
        <f t="shared" ca="1" si="21"/>
        <v>0</v>
      </c>
      <c r="AC108" s="291">
        <f t="shared" ca="1" si="21"/>
        <v>0</v>
      </c>
      <c r="AD108" s="291">
        <f t="shared" ca="1" si="21"/>
        <v>0</v>
      </c>
      <c r="AE108" s="291">
        <f t="shared" ca="1" si="21"/>
        <v>0</v>
      </c>
      <c r="AF108" s="291">
        <f t="shared" ca="1" si="21"/>
        <v>0</v>
      </c>
      <c r="AG108" s="291">
        <f t="shared" ca="1" si="21"/>
        <v>0</v>
      </c>
      <c r="AH108" s="291">
        <f t="shared" ca="1" si="21"/>
        <v>0</v>
      </c>
      <c r="AI108" s="291">
        <f t="shared" ca="1" si="21"/>
        <v>0</v>
      </c>
      <c r="AJ108" s="291">
        <f t="shared" ca="1" si="23"/>
        <v>0</v>
      </c>
      <c r="AK108" s="291">
        <f t="shared" ca="1" si="23"/>
        <v>0</v>
      </c>
      <c r="AL108" s="291">
        <f t="shared" ca="1" si="23"/>
        <v>0</v>
      </c>
      <c r="AM108" s="291">
        <f t="shared" ca="1" si="23"/>
        <v>0</v>
      </c>
      <c r="AN108" s="291">
        <f t="shared" ca="1" si="23"/>
        <v>0</v>
      </c>
      <c r="AO108" s="291">
        <f t="shared" ca="1" si="23"/>
        <v>0</v>
      </c>
      <c r="AP108" s="291">
        <f t="shared" ca="1" si="23"/>
        <v>0</v>
      </c>
      <c r="AQ108" s="291">
        <f t="shared" ca="1" si="23"/>
        <v>0</v>
      </c>
      <c r="AR108" s="291">
        <f t="shared" ca="1" si="23"/>
        <v>0</v>
      </c>
    </row>
    <row r="109" spans="4:44" x14ac:dyDescent="0.35">
      <c r="D109" s="58">
        <v>35</v>
      </c>
      <c r="E109" s="291">
        <f t="shared" ca="1" si="22"/>
        <v>0</v>
      </c>
      <c r="F109" s="291">
        <f t="shared" ca="1" si="22"/>
        <v>0</v>
      </c>
      <c r="G109" s="291">
        <f t="shared" ca="1" si="22"/>
        <v>0</v>
      </c>
      <c r="H109" s="291">
        <f t="shared" ca="1" si="22"/>
        <v>0</v>
      </c>
      <c r="I109" s="291">
        <f t="shared" ca="1" si="22"/>
        <v>0</v>
      </c>
      <c r="J109" s="291">
        <f t="shared" ca="1" si="22"/>
        <v>0</v>
      </c>
      <c r="K109" s="291">
        <f t="shared" ca="1" si="22"/>
        <v>0</v>
      </c>
      <c r="L109" s="291">
        <f t="shared" ca="1" si="22"/>
        <v>0</v>
      </c>
      <c r="M109" s="291">
        <f t="shared" ca="1" si="22"/>
        <v>0</v>
      </c>
      <c r="N109" s="291">
        <f t="shared" ca="1" si="22"/>
        <v>0</v>
      </c>
      <c r="O109" s="291">
        <f t="shared" ca="1" si="22"/>
        <v>0</v>
      </c>
      <c r="P109" s="291">
        <f t="shared" ca="1" si="22"/>
        <v>0</v>
      </c>
      <c r="Q109" s="291">
        <f t="shared" ca="1" si="22"/>
        <v>0</v>
      </c>
      <c r="R109" s="291">
        <f t="shared" ca="1" si="22"/>
        <v>0</v>
      </c>
      <c r="S109" s="291">
        <f t="shared" ca="1" si="22"/>
        <v>0</v>
      </c>
      <c r="T109" s="291">
        <f t="shared" ref="T109:AI114" ca="1" si="24">IF(T$74&lt;$D109,0,IF(T$74=$D109,(OFFSET($D$8,0,OFFSET($D$74,$D109,0)))*VLOOKUP($E$15,$D$63:$AR$69,T$74-$D109+2,FALSE),IF(AND(T$74&gt;$D109,(T$74-$D109+1)&lt;=$E$15),(OFFSET($D$8,0,OFFSET($D$74,$D109,0)))*VLOOKUP($E$15,$D$63:$AR$69,T$74-$D109+2,FALSE),IF((T$74-$D109+1)=$E$15+1,(OFFSET($D$8,0,OFFSET($D$74,$D109,0)))*VLOOKUP($E$15,$D$63:$AR$69,T$74-$D109+2,FALSE),IF(T$74&gt;($E$15+1),0,0)))))</f>
        <v>0</v>
      </c>
      <c r="U109" s="291">
        <f t="shared" ca="1" si="24"/>
        <v>0</v>
      </c>
      <c r="V109" s="291">
        <f t="shared" ca="1" si="24"/>
        <v>0</v>
      </c>
      <c r="W109" s="291">
        <f t="shared" ca="1" si="24"/>
        <v>0</v>
      </c>
      <c r="X109" s="291">
        <f t="shared" ca="1" si="24"/>
        <v>0</v>
      </c>
      <c r="Y109" s="291">
        <f t="shared" ca="1" si="24"/>
        <v>0</v>
      </c>
      <c r="Z109" s="291">
        <f t="shared" ca="1" si="24"/>
        <v>0</v>
      </c>
      <c r="AA109" s="291">
        <f t="shared" ca="1" si="24"/>
        <v>0</v>
      </c>
      <c r="AB109" s="291">
        <f t="shared" ca="1" si="24"/>
        <v>0</v>
      </c>
      <c r="AC109" s="291">
        <f t="shared" ca="1" si="24"/>
        <v>0</v>
      </c>
      <c r="AD109" s="291">
        <f t="shared" ca="1" si="24"/>
        <v>0</v>
      </c>
      <c r="AE109" s="291">
        <f t="shared" ca="1" si="24"/>
        <v>0</v>
      </c>
      <c r="AF109" s="291">
        <f t="shared" ca="1" si="24"/>
        <v>0</v>
      </c>
      <c r="AG109" s="291">
        <f t="shared" ca="1" si="24"/>
        <v>0</v>
      </c>
      <c r="AH109" s="291">
        <f t="shared" ca="1" si="24"/>
        <v>0</v>
      </c>
      <c r="AI109" s="291">
        <f t="shared" ca="1" si="23"/>
        <v>0</v>
      </c>
      <c r="AJ109" s="291">
        <f t="shared" ca="1" si="23"/>
        <v>0</v>
      </c>
      <c r="AK109" s="291">
        <f t="shared" ca="1" si="23"/>
        <v>0</v>
      </c>
      <c r="AL109" s="291">
        <f t="shared" ca="1" si="23"/>
        <v>0</v>
      </c>
      <c r="AM109" s="291">
        <f t="shared" ca="1" si="23"/>
        <v>0</v>
      </c>
      <c r="AN109" s="291">
        <f t="shared" ca="1" si="23"/>
        <v>0</v>
      </c>
      <c r="AO109" s="291">
        <f t="shared" ca="1" si="23"/>
        <v>0</v>
      </c>
      <c r="AP109" s="291">
        <f t="shared" ca="1" si="23"/>
        <v>0</v>
      </c>
      <c r="AQ109" s="291">
        <f t="shared" ca="1" si="23"/>
        <v>0</v>
      </c>
      <c r="AR109" s="291">
        <f t="shared" ca="1" si="23"/>
        <v>0</v>
      </c>
    </row>
    <row r="110" spans="4:44" x14ac:dyDescent="0.35">
      <c r="D110" s="58">
        <v>36</v>
      </c>
      <c r="E110" s="291">
        <f t="shared" ref="E110:T114" ca="1" si="25">IF(E$74&lt;$D110,0,IF(E$74=$D110,(OFFSET($D$8,0,OFFSET($D$74,$D110,0)))*VLOOKUP($E$15,$D$63:$AR$69,E$74-$D110+2,FALSE),IF(AND(E$74&gt;$D110,(E$74-$D110+1)&lt;=$E$15),(OFFSET($D$8,0,OFFSET($D$74,$D110,0)))*VLOOKUP($E$15,$D$63:$AR$69,E$74-$D110+2,FALSE),IF((E$74-$D110+1)=$E$15+1,(OFFSET($D$8,0,OFFSET($D$74,$D110,0)))*VLOOKUP($E$15,$D$63:$AR$69,E$74-$D110+2,FALSE),IF(E$74&gt;($E$15+1),0,0)))))</f>
        <v>0</v>
      </c>
      <c r="F110" s="291">
        <f t="shared" ca="1" si="25"/>
        <v>0</v>
      </c>
      <c r="G110" s="291">
        <f t="shared" ca="1" si="25"/>
        <v>0</v>
      </c>
      <c r="H110" s="291">
        <f t="shared" ca="1" si="25"/>
        <v>0</v>
      </c>
      <c r="I110" s="291">
        <f t="shared" ca="1" si="25"/>
        <v>0</v>
      </c>
      <c r="J110" s="291">
        <f t="shared" ca="1" si="25"/>
        <v>0</v>
      </c>
      <c r="K110" s="291">
        <f t="shared" ca="1" si="25"/>
        <v>0</v>
      </c>
      <c r="L110" s="291">
        <f t="shared" ca="1" si="25"/>
        <v>0</v>
      </c>
      <c r="M110" s="291">
        <f t="shared" ca="1" si="25"/>
        <v>0</v>
      </c>
      <c r="N110" s="291">
        <f t="shared" ca="1" si="25"/>
        <v>0</v>
      </c>
      <c r="O110" s="291">
        <f t="shared" ca="1" si="25"/>
        <v>0</v>
      </c>
      <c r="P110" s="291">
        <f t="shared" ca="1" si="25"/>
        <v>0</v>
      </c>
      <c r="Q110" s="291">
        <f t="shared" ca="1" si="25"/>
        <v>0</v>
      </c>
      <c r="R110" s="291">
        <f t="shared" ca="1" si="25"/>
        <v>0</v>
      </c>
      <c r="S110" s="291">
        <f t="shared" ca="1" si="25"/>
        <v>0</v>
      </c>
      <c r="T110" s="291">
        <f t="shared" ca="1" si="25"/>
        <v>0</v>
      </c>
      <c r="U110" s="291">
        <f t="shared" ca="1" si="24"/>
        <v>0</v>
      </c>
      <c r="V110" s="291">
        <f t="shared" ca="1" si="24"/>
        <v>0</v>
      </c>
      <c r="W110" s="291">
        <f t="shared" ca="1" si="24"/>
        <v>0</v>
      </c>
      <c r="X110" s="291">
        <f t="shared" ca="1" si="24"/>
        <v>0</v>
      </c>
      <c r="Y110" s="291">
        <f t="shared" ca="1" si="24"/>
        <v>0</v>
      </c>
      <c r="Z110" s="291">
        <f t="shared" ca="1" si="24"/>
        <v>0</v>
      </c>
      <c r="AA110" s="291">
        <f t="shared" ca="1" si="24"/>
        <v>0</v>
      </c>
      <c r="AB110" s="291">
        <f t="shared" ca="1" si="24"/>
        <v>0</v>
      </c>
      <c r="AC110" s="291">
        <f t="shared" ca="1" si="24"/>
        <v>0</v>
      </c>
      <c r="AD110" s="291">
        <f t="shared" ca="1" si="24"/>
        <v>0</v>
      </c>
      <c r="AE110" s="291">
        <f t="shared" ca="1" si="24"/>
        <v>0</v>
      </c>
      <c r="AF110" s="291">
        <f t="shared" ca="1" si="24"/>
        <v>0</v>
      </c>
      <c r="AG110" s="291">
        <f t="shared" ca="1" si="24"/>
        <v>0</v>
      </c>
      <c r="AH110" s="291">
        <f t="shared" ca="1" si="24"/>
        <v>0</v>
      </c>
      <c r="AI110" s="291">
        <f t="shared" ca="1" si="24"/>
        <v>0</v>
      </c>
      <c r="AJ110" s="291">
        <f t="shared" ref="AJ110:AR114" ca="1" si="26">IF(AJ$74&lt;$D110,0,IF(AJ$74=$D110,(OFFSET($D$8,0,OFFSET($D$74,$D110,0)))*VLOOKUP($E$15,$D$63:$AR$69,AJ$74-$D110+2,FALSE),IF(AND(AJ$74&gt;$D110,(AJ$74-$D110+1)&lt;=$E$15),(OFFSET($D$8,0,OFFSET($D$74,$D110,0)))*VLOOKUP($E$15,$D$63:$AR$69,AJ$74-$D110+2,FALSE),IF((AJ$74-$D110+1)=$E$15+1,(OFFSET($D$8,0,OFFSET($D$74,$D110,0)))*VLOOKUP($E$15,$D$63:$AR$69,AJ$74-$D110+2,FALSE),IF(AJ$74&gt;($E$15+1),0,0)))))</f>
        <v>0</v>
      </c>
      <c r="AK110" s="291">
        <f t="shared" ca="1" si="26"/>
        <v>0</v>
      </c>
      <c r="AL110" s="291">
        <f t="shared" ca="1" si="26"/>
        <v>0</v>
      </c>
      <c r="AM110" s="291">
        <f t="shared" ca="1" si="26"/>
        <v>0</v>
      </c>
      <c r="AN110" s="291">
        <f t="shared" ca="1" si="26"/>
        <v>0</v>
      </c>
      <c r="AO110" s="291">
        <f t="shared" ca="1" si="26"/>
        <v>0</v>
      </c>
      <c r="AP110" s="291">
        <f t="shared" ca="1" si="26"/>
        <v>0</v>
      </c>
      <c r="AQ110" s="291">
        <f t="shared" ca="1" si="26"/>
        <v>0</v>
      </c>
      <c r="AR110" s="291">
        <f t="shared" ca="1" si="26"/>
        <v>0</v>
      </c>
    </row>
    <row r="111" spans="4:44" x14ac:dyDescent="0.35">
      <c r="D111" s="58">
        <v>37</v>
      </c>
      <c r="E111" s="291">
        <f t="shared" ca="1" si="25"/>
        <v>0</v>
      </c>
      <c r="F111" s="291">
        <f t="shared" ca="1" si="25"/>
        <v>0</v>
      </c>
      <c r="G111" s="291">
        <f t="shared" ca="1" si="25"/>
        <v>0</v>
      </c>
      <c r="H111" s="291">
        <f t="shared" ca="1" si="25"/>
        <v>0</v>
      </c>
      <c r="I111" s="291">
        <f t="shared" ca="1" si="25"/>
        <v>0</v>
      </c>
      <c r="J111" s="291">
        <f t="shared" ca="1" si="25"/>
        <v>0</v>
      </c>
      <c r="K111" s="291">
        <f t="shared" ca="1" si="25"/>
        <v>0</v>
      </c>
      <c r="L111" s="291">
        <f t="shared" ca="1" si="25"/>
        <v>0</v>
      </c>
      <c r="M111" s="291">
        <f t="shared" ca="1" si="25"/>
        <v>0</v>
      </c>
      <c r="N111" s="291">
        <f t="shared" ca="1" si="25"/>
        <v>0</v>
      </c>
      <c r="O111" s="291">
        <f t="shared" ca="1" si="25"/>
        <v>0</v>
      </c>
      <c r="P111" s="291">
        <f t="shared" ca="1" si="25"/>
        <v>0</v>
      </c>
      <c r="Q111" s="291">
        <f t="shared" ca="1" si="25"/>
        <v>0</v>
      </c>
      <c r="R111" s="291">
        <f t="shared" ca="1" si="25"/>
        <v>0</v>
      </c>
      <c r="S111" s="291">
        <f t="shared" ca="1" si="25"/>
        <v>0</v>
      </c>
      <c r="T111" s="291">
        <f t="shared" ca="1" si="25"/>
        <v>0</v>
      </c>
      <c r="U111" s="291">
        <f t="shared" ca="1" si="24"/>
        <v>0</v>
      </c>
      <c r="V111" s="291">
        <f t="shared" ca="1" si="24"/>
        <v>0</v>
      </c>
      <c r="W111" s="291">
        <f t="shared" ca="1" si="24"/>
        <v>0</v>
      </c>
      <c r="X111" s="291">
        <f t="shared" ca="1" si="24"/>
        <v>0</v>
      </c>
      <c r="Y111" s="291">
        <f t="shared" ca="1" si="24"/>
        <v>0</v>
      </c>
      <c r="Z111" s="291">
        <f t="shared" ca="1" si="24"/>
        <v>0</v>
      </c>
      <c r="AA111" s="291">
        <f t="shared" ca="1" si="24"/>
        <v>0</v>
      </c>
      <c r="AB111" s="291">
        <f t="shared" ca="1" si="24"/>
        <v>0</v>
      </c>
      <c r="AC111" s="291">
        <f t="shared" ca="1" si="24"/>
        <v>0</v>
      </c>
      <c r="AD111" s="291">
        <f t="shared" ca="1" si="24"/>
        <v>0</v>
      </c>
      <c r="AE111" s="291">
        <f t="shared" ca="1" si="24"/>
        <v>0</v>
      </c>
      <c r="AF111" s="291">
        <f t="shared" ca="1" si="24"/>
        <v>0</v>
      </c>
      <c r="AG111" s="291">
        <f t="shared" ca="1" si="24"/>
        <v>0</v>
      </c>
      <c r="AH111" s="291">
        <f t="shared" ca="1" si="24"/>
        <v>0</v>
      </c>
      <c r="AI111" s="291">
        <f t="shared" ca="1" si="24"/>
        <v>0</v>
      </c>
      <c r="AJ111" s="291">
        <f t="shared" ca="1" si="26"/>
        <v>0</v>
      </c>
      <c r="AK111" s="291">
        <f t="shared" ca="1" si="26"/>
        <v>0</v>
      </c>
      <c r="AL111" s="291">
        <f t="shared" ca="1" si="26"/>
        <v>0</v>
      </c>
      <c r="AM111" s="291">
        <f t="shared" ca="1" si="26"/>
        <v>0</v>
      </c>
      <c r="AN111" s="291">
        <f t="shared" ca="1" si="26"/>
        <v>0</v>
      </c>
      <c r="AO111" s="291">
        <f t="shared" ca="1" si="26"/>
        <v>0</v>
      </c>
      <c r="AP111" s="291">
        <f t="shared" ca="1" si="26"/>
        <v>0</v>
      </c>
      <c r="AQ111" s="291">
        <f t="shared" ca="1" si="26"/>
        <v>0</v>
      </c>
      <c r="AR111" s="291">
        <f t="shared" ca="1" si="26"/>
        <v>0</v>
      </c>
    </row>
    <row r="112" spans="4:44" x14ac:dyDescent="0.35">
      <c r="D112" s="58">
        <v>38</v>
      </c>
      <c r="E112" s="291">
        <f t="shared" ca="1" si="25"/>
        <v>0</v>
      </c>
      <c r="F112" s="291">
        <f t="shared" ca="1" si="25"/>
        <v>0</v>
      </c>
      <c r="G112" s="291">
        <f t="shared" ca="1" si="25"/>
        <v>0</v>
      </c>
      <c r="H112" s="291">
        <f t="shared" ca="1" si="25"/>
        <v>0</v>
      </c>
      <c r="I112" s="291">
        <f t="shared" ca="1" si="25"/>
        <v>0</v>
      </c>
      <c r="J112" s="291">
        <f t="shared" ca="1" si="25"/>
        <v>0</v>
      </c>
      <c r="K112" s="291">
        <f t="shared" ca="1" si="25"/>
        <v>0</v>
      </c>
      <c r="L112" s="291">
        <f t="shared" ca="1" si="25"/>
        <v>0</v>
      </c>
      <c r="M112" s="291">
        <f t="shared" ca="1" si="25"/>
        <v>0</v>
      </c>
      <c r="N112" s="291">
        <f t="shared" ca="1" si="25"/>
        <v>0</v>
      </c>
      <c r="O112" s="291">
        <f t="shared" ca="1" si="25"/>
        <v>0</v>
      </c>
      <c r="P112" s="291">
        <f t="shared" ca="1" si="25"/>
        <v>0</v>
      </c>
      <c r="Q112" s="291">
        <f t="shared" ca="1" si="25"/>
        <v>0</v>
      </c>
      <c r="R112" s="291">
        <f t="shared" ca="1" si="25"/>
        <v>0</v>
      </c>
      <c r="S112" s="291">
        <f t="shared" ca="1" si="25"/>
        <v>0</v>
      </c>
      <c r="T112" s="291">
        <f t="shared" ca="1" si="25"/>
        <v>0</v>
      </c>
      <c r="U112" s="291">
        <f t="shared" ca="1" si="24"/>
        <v>0</v>
      </c>
      <c r="V112" s="291">
        <f t="shared" ca="1" si="24"/>
        <v>0</v>
      </c>
      <c r="W112" s="291">
        <f t="shared" ca="1" si="24"/>
        <v>0</v>
      </c>
      <c r="X112" s="291">
        <f t="shared" ca="1" si="24"/>
        <v>0</v>
      </c>
      <c r="Y112" s="291">
        <f t="shared" ca="1" si="24"/>
        <v>0</v>
      </c>
      <c r="Z112" s="291">
        <f t="shared" ca="1" si="24"/>
        <v>0</v>
      </c>
      <c r="AA112" s="291">
        <f t="shared" ca="1" si="24"/>
        <v>0</v>
      </c>
      <c r="AB112" s="291">
        <f t="shared" ca="1" si="24"/>
        <v>0</v>
      </c>
      <c r="AC112" s="291">
        <f t="shared" ca="1" si="24"/>
        <v>0</v>
      </c>
      <c r="AD112" s="291">
        <f t="shared" ca="1" si="24"/>
        <v>0</v>
      </c>
      <c r="AE112" s="291">
        <f t="shared" ca="1" si="24"/>
        <v>0</v>
      </c>
      <c r="AF112" s="291">
        <f t="shared" ca="1" si="24"/>
        <v>0</v>
      </c>
      <c r="AG112" s="291">
        <f t="shared" ca="1" si="24"/>
        <v>0</v>
      </c>
      <c r="AH112" s="291">
        <f t="shared" ca="1" si="24"/>
        <v>0</v>
      </c>
      <c r="AI112" s="291">
        <f t="shared" ca="1" si="24"/>
        <v>0</v>
      </c>
      <c r="AJ112" s="291">
        <f t="shared" ca="1" si="26"/>
        <v>0</v>
      </c>
      <c r="AK112" s="291">
        <f t="shared" ca="1" si="26"/>
        <v>0</v>
      </c>
      <c r="AL112" s="291">
        <f t="shared" ca="1" si="26"/>
        <v>0</v>
      </c>
      <c r="AM112" s="291">
        <f t="shared" ca="1" si="26"/>
        <v>0</v>
      </c>
      <c r="AN112" s="291">
        <f t="shared" ca="1" si="26"/>
        <v>0</v>
      </c>
      <c r="AO112" s="291">
        <f t="shared" ca="1" si="26"/>
        <v>0</v>
      </c>
      <c r="AP112" s="291">
        <f t="shared" ca="1" si="26"/>
        <v>0</v>
      </c>
      <c r="AQ112" s="291">
        <f t="shared" ca="1" si="26"/>
        <v>0</v>
      </c>
      <c r="AR112" s="291">
        <f t="shared" ca="1" si="26"/>
        <v>0</v>
      </c>
    </row>
    <row r="113" spans="4:44" x14ac:dyDescent="0.35">
      <c r="D113" s="58">
        <v>39</v>
      </c>
      <c r="E113" s="291">
        <f t="shared" ca="1" si="25"/>
        <v>0</v>
      </c>
      <c r="F113" s="291">
        <f t="shared" ca="1" si="25"/>
        <v>0</v>
      </c>
      <c r="G113" s="291">
        <f t="shared" ca="1" si="25"/>
        <v>0</v>
      </c>
      <c r="H113" s="291">
        <f t="shared" ca="1" si="25"/>
        <v>0</v>
      </c>
      <c r="I113" s="291">
        <f t="shared" ca="1" si="25"/>
        <v>0</v>
      </c>
      <c r="J113" s="291">
        <f t="shared" ca="1" si="25"/>
        <v>0</v>
      </c>
      <c r="K113" s="291">
        <f t="shared" ca="1" si="25"/>
        <v>0</v>
      </c>
      <c r="L113" s="291">
        <f t="shared" ca="1" si="25"/>
        <v>0</v>
      </c>
      <c r="M113" s="291">
        <f t="shared" ca="1" si="25"/>
        <v>0</v>
      </c>
      <c r="N113" s="291">
        <f t="shared" ca="1" si="25"/>
        <v>0</v>
      </c>
      <c r="O113" s="291">
        <f t="shared" ca="1" si="25"/>
        <v>0</v>
      </c>
      <c r="P113" s="291">
        <f t="shared" ca="1" si="25"/>
        <v>0</v>
      </c>
      <c r="Q113" s="291">
        <f t="shared" ca="1" si="25"/>
        <v>0</v>
      </c>
      <c r="R113" s="291">
        <f t="shared" ca="1" si="25"/>
        <v>0</v>
      </c>
      <c r="S113" s="291">
        <f t="shared" ca="1" si="25"/>
        <v>0</v>
      </c>
      <c r="T113" s="291">
        <f t="shared" ca="1" si="25"/>
        <v>0</v>
      </c>
      <c r="U113" s="291">
        <f t="shared" ca="1" si="24"/>
        <v>0</v>
      </c>
      <c r="V113" s="291">
        <f t="shared" ca="1" si="24"/>
        <v>0</v>
      </c>
      <c r="W113" s="291">
        <f t="shared" ca="1" si="24"/>
        <v>0</v>
      </c>
      <c r="X113" s="291">
        <f t="shared" ca="1" si="24"/>
        <v>0</v>
      </c>
      <c r="Y113" s="291">
        <f t="shared" ca="1" si="24"/>
        <v>0</v>
      </c>
      <c r="Z113" s="291">
        <f t="shared" ca="1" si="24"/>
        <v>0</v>
      </c>
      <c r="AA113" s="291">
        <f t="shared" ca="1" si="24"/>
        <v>0</v>
      </c>
      <c r="AB113" s="291">
        <f t="shared" ca="1" si="24"/>
        <v>0</v>
      </c>
      <c r="AC113" s="291">
        <f t="shared" ca="1" si="24"/>
        <v>0</v>
      </c>
      <c r="AD113" s="291">
        <f t="shared" ca="1" si="24"/>
        <v>0</v>
      </c>
      <c r="AE113" s="291">
        <f t="shared" ca="1" si="24"/>
        <v>0</v>
      </c>
      <c r="AF113" s="291">
        <f t="shared" ca="1" si="24"/>
        <v>0</v>
      </c>
      <c r="AG113" s="291">
        <f t="shared" ca="1" si="24"/>
        <v>0</v>
      </c>
      <c r="AH113" s="291">
        <f t="shared" ca="1" si="24"/>
        <v>0</v>
      </c>
      <c r="AI113" s="291">
        <f t="shared" ca="1" si="24"/>
        <v>0</v>
      </c>
      <c r="AJ113" s="291">
        <f t="shared" ca="1" si="26"/>
        <v>0</v>
      </c>
      <c r="AK113" s="291">
        <f t="shared" ca="1" si="26"/>
        <v>0</v>
      </c>
      <c r="AL113" s="291">
        <f t="shared" ca="1" si="26"/>
        <v>0</v>
      </c>
      <c r="AM113" s="291">
        <f t="shared" ca="1" si="26"/>
        <v>0</v>
      </c>
      <c r="AN113" s="291">
        <f t="shared" ca="1" si="26"/>
        <v>0</v>
      </c>
      <c r="AO113" s="291">
        <f t="shared" ca="1" si="26"/>
        <v>0</v>
      </c>
      <c r="AP113" s="291">
        <f t="shared" ca="1" si="26"/>
        <v>0</v>
      </c>
      <c r="AQ113" s="291">
        <f t="shared" ca="1" si="26"/>
        <v>0</v>
      </c>
      <c r="AR113" s="291">
        <f t="shared" ca="1" si="26"/>
        <v>0</v>
      </c>
    </row>
    <row r="114" spans="4:44" ht="16" x14ac:dyDescent="0.5">
      <c r="D114" s="58">
        <v>40</v>
      </c>
      <c r="E114" s="297">
        <f t="shared" ca="1" si="25"/>
        <v>0</v>
      </c>
      <c r="F114" s="297">
        <f t="shared" ca="1" si="25"/>
        <v>0</v>
      </c>
      <c r="G114" s="297">
        <f t="shared" ca="1" si="25"/>
        <v>0</v>
      </c>
      <c r="H114" s="297">
        <f t="shared" ca="1" si="25"/>
        <v>0</v>
      </c>
      <c r="I114" s="297">
        <f t="shared" ca="1" si="25"/>
        <v>0</v>
      </c>
      <c r="J114" s="297">
        <f t="shared" ca="1" si="25"/>
        <v>0</v>
      </c>
      <c r="K114" s="297">
        <f t="shared" ca="1" si="25"/>
        <v>0</v>
      </c>
      <c r="L114" s="297">
        <f t="shared" ca="1" si="25"/>
        <v>0</v>
      </c>
      <c r="M114" s="297">
        <f t="shared" ca="1" si="25"/>
        <v>0</v>
      </c>
      <c r="N114" s="297">
        <f t="shared" ca="1" si="25"/>
        <v>0</v>
      </c>
      <c r="O114" s="297">
        <f t="shared" ca="1" si="25"/>
        <v>0</v>
      </c>
      <c r="P114" s="297">
        <f t="shared" ca="1" si="25"/>
        <v>0</v>
      </c>
      <c r="Q114" s="297">
        <f t="shared" ca="1" si="25"/>
        <v>0</v>
      </c>
      <c r="R114" s="297">
        <f t="shared" ca="1" si="25"/>
        <v>0</v>
      </c>
      <c r="S114" s="297">
        <f t="shared" ca="1" si="25"/>
        <v>0</v>
      </c>
      <c r="T114" s="297">
        <f t="shared" ca="1" si="25"/>
        <v>0</v>
      </c>
      <c r="U114" s="297">
        <f t="shared" ca="1" si="24"/>
        <v>0</v>
      </c>
      <c r="V114" s="297">
        <f t="shared" ca="1" si="24"/>
        <v>0</v>
      </c>
      <c r="W114" s="297">
        <f t="shared" ca="1" si="24"/>
        <v>0</v>
      </c>
      <c r="X114" s="297">
        <f t="shared" ca="1" si="24"/>
        <v>0</v>
      </c>
      <c r="Y114" s="297">
        <f t="shared" ca="1" si="24"/>
        <v>0</v>
      </c>
      <c r="Z114" s="297">
        <f t="shared" ca="1" si="24"/>
        <v>0</v>
      </c>
      <c r="AA114" s="297">
        <f t="shared" ca="1" si="24"/>
        <v>0</v>
      </c>
      <c r="AB114" s="297">
        <f t="shared" ca="1" si="24"/>
        <v>0</v>
      </c>
      <c r="AC114" s="297">
        <f t="shared" ca="1" si="24"/>
        <v>0</v>
      </c>
      <c r="AD114" s="297">
        <f t="shared" ca="1" si="24"/>
        <v>0</v>
      </c>
      <c r="AE114" s="297">
        <f t="shared" ca="1" si="24"/>
        <v>0</v>
      </c>
      <c r="AF114" s="297">
        <f t="shared" ca="1" si="24"/>
        <v>0</v>
      </c>
      <c r="AG114" s="297">
        <f t="shared" ca="1" si="24"/>
        <v>0</v>
      </c>
      <c r="AH114" s="297">
        <f t="shared" ca="1" si="24"/>
        <v>0</v>
      </c>
      <c r="AI114" s="297">
        <f t="shared" ca="1" si="24"/>
        <v>0</v>
      </c>
      <c r="AJ114" s="297">
        <f t="shared" ca="1" si="26"/>
        <v>0</v>
      </c>
      <c r="AK114" s="297">
        <f t="shared" ca="1" si="26"/>
        <v>0</v>
      </c>
      <c r="AL114" s="297">
        <f t="shared" ca="1" si="26"/>
        <v>0</v>
      </c>
      <c r="AM114" s="297">
        <f t="shared" ca="1" si="26"/>
        <v>0</v>
      </c>
      <c r="AN114" s="297">
        <f t="shared" ca="1" si="26"/>
        <v>0</v>
      </c>
      <c r="AO114" s="297">
        <f t="shared" ca="1" si="26"/>
        <v>0</v>
      </c>
      <c r="AP114" s="297">
        <f t="shared" ca="1" si="26"/>
        <v>0</v>
      </c>
      <c r="AQ114" s="297">
        <f t="shared" ca="1" si="26"/>
        <v>0</v>
      </c>
      <c r="AR114" s="297">
        <f t="shared" ca="1" si="26"/>
        <v>0</v>
      </c>
    </row>
    <row r="115" spans="4:44" x14ac:dyDescent="0.35">
      <c r="D115" s="58"/>
      <c r="E115" s="59"/>
      <c r="F115" s="59"/>
      <c r="G115" s="59"/>
    </row>
    <row r="116" spans="4:44" s="58" customFormat="1" ht="13" x14ac:dyDescent="0.3">
      <c r="D116" s="58" t="s">
        <v>72</v>
      </c>
      <c r="E116" s="298">
        <f ca="1">SUM(E75:E114)</f>
        <v>4.20525E-2</v>
      </c>
      <c r="F116" s="298">
        <f t="shared" ref="F116:AR116" ca="1" si="27">SUM(F75:F114)</f>
        <v>8.0953865999999999E-2</v>
      </c>
      <c r="G116" s="298">
        <f t="shared" ca="1" si="27"/>
        <v>7.4875877999999993E-2</v>
      </c>
      <c r="H116" s="298">
        <f t="shared" ca="1" si="27"/>
        <v>6.9268877999999992E-2</v>
      </c>
      <c r="I116" s="298">
        <f t="shared" ca="1" si="27"/>
        <v>6.4065581999999996E-2</v>
      </c>
      <c r="J116" s="298">
        <f t="shared" ca="1" si="27"/>
        <v>5.9265989999999998E-2</v>
      </c>
      <c r="K116" s="298">
        <f t="shared" ca="1" si="27"/>
        <v>5.4814031999999999E-2</v>
      </c>
      <c r="L116" s="298">
        <f t="shared" ca="1" si="27"/>
        <v>5.0709707999999999E-2</v>
      </c>
      <c r="M116" s="298">
        <f t="shared" ca="1" si="27"/>
        <v>5.0036867999999998E-2</v>
      </c>
      <c r="N116" s="298">
        <f t="shared" ca="1" si="27"/>
        <v>5.0025654000000003E-2</v>
      </c>
      <c r="O116" s="298">
        <f t="shared" ca="1" si="27"/>
        <v>5.0036867999999998E-2</v>
      </c>
      <c r="P116" s="298">
        <f t="shared" ca="1" si="27"/>
        <v>5.0025654000000003E-2</v>
      </c>
      <c r="Q116" s="298">
        <f t="shared" ca="1" si="27"/>
        <v>5.0036867999999998E-2</v>
      </c>
      <c r="R116" s="298">
        <f t="shared" ca="1" si="27"/>
        <v>5.0025654000000003E-2</v>
      </c>
      <c r="S116" s="298">
        <f t="shared" ca="1" si="27"/>
        <v>5.0036867999999998E-2</v>
      </c>
      <c r="T116" s="298">
        <f t="shared" ca="1" si="27"/>
        <v>5.0025654000000003E-2</v>
      </c>
      <c r="U116" s="298">
        <f t="shared" ca="1" si="27"/>
        <v>5.0036867999999998E-2</v>
      </c>
      <c r="V116" s="298">
        <f t="shared" ca="1" si="27"/>
        <v>5.0025654000000003E-2</v>
      </c>
      <c r="W116" s="298">
        <f t="shared" ca="1" si="27"/>
        <v>5.0036867999999998E-2</v>
      </c>
      <c r="X116" s="298">
        <f t="shared" ca="1" si="27"/>
        <v>5.0025654000000003E-2</v>
      </c>
      <c r="Y116" s="298">
        <f t="shared" ca="1" si="27"/>
        <v>2.5018433999999999E-2</v>
      </c>
      <c r="Z116" s="298">
        <f t="shared" ca="1" si="27"/>
        <v>0</v>
      </c>
      <c r="AA116" s="298">
        <f t="shared" ca="1" si="27"/>
        <v>0</v>
      </c>
      <c r="AB116" s="298">
        <f t="shared" ca="1" si="27"/>
        <v>0</v>
      </c>
      <c r="AC116" s="298">
        <f t="shared" ca="1" si="27"/>
        <v>0</v>
      </c>
      <c r="AD116" s="298">
        <f t="shared" ca="1" si="27"/>
        <v>0</v>
      </c>
      <c r="AE116" s="298">
        <f t="shared" ca="1" si="27"/>
        <v>0</v>
      </c>
      <c r="AF116" s="298">
        <f t="shared" ca="1" si="27"/>
        <v>0</v>
      </c>
      <c r="AG116" s="298">
        <f t="shared" ca="1" si="27"/>
        <v>0</v>
      </c>
      <c r="AH116" s="298">
        <f t="shared" ca="1" si="27"/>
        <v>0</v>
      </c>
      <c r="AI116" s="298">
        <f t="shared" ca="1" si="27"/>
        <v>0</v>
      </c>
      <c r="AJ116" s="298">
        <f t="shared" ca="1" si="27"/>
        <v>0</v>
      </c>
      <c r="AK116" s="298">
        <f t="shared" ca="1" si="27"/>
        <v>0</v>
      </c>
      <c r="AL116" s="298">
        <f t="shared" ca="1" si="27"/>
        <v>0</v>
      </c>
      <c r="AM116" s="298">
        <f t="shared" ca="1" si="27"/>
        <v>0</v>
      </c>
      <c r="AN116" s="298">
        <f t="shared" ca="1" si="27"/>
        <v>0</v>
      </c>
      <c r="AO116" s="298">
        <f t="shared" ca="1" si="27"/>
        <v>0</v>
      </c>
      <c r="AP116" s="298">
        <f t="shared" ca="1" si="27"/>
        <v>0</v>
      </c>
      <c r="AQ116" s="298">
        <f t="shared" ca="1" si="27"/>
        <v>0</v>
      </c>
      <c r="AR116" s="298">
        <f t="shared" ca="1" si="27"/>
        <v>0</v>
      </c>
    </row>
    <row r="118" spans="4:44" s="58" customFormat="1" ht="13" x14ac:dyDescent="0.3">
      <c r="D118" s="58" t="s">
        <v>73</v>
      </c>
      <c r="E118" s="298">
        <f ca="1">(E61-E116)*$E$12</f>
        <v>-5.4789734999999996E-3</v>
      </c>
      <c r="F118" s="298">
        <f t="shared" ref="F118:AR118" ca="1" si="28">(F61-F116)*$E$12</f>
        <v>-1.0146845108399999E-2</v>
      </c>
      <c r="G118" s="298">
        <f t="shared" ca="1" si="28"/>
        <v>-8.5823709971999968E-3</v>
      </c>
      <c r="H118" s="298">
        <f t="shared" ca="1" si="28"/>
        <v>-7.1391291971999969E-3</v>
      </c>
      <c r="I118" s="298">
        <f t="shared" ca="1" si="28"/>
        <v>-5.7998008067999983E-3</v>
      </c>
      <c r="J118" s="298">
        <f t="shared" ca="1" si="28"/>
        <v>-4.5643858259999991E-3</v>
      </c>
      <c r="K118" s="298">
        <f t="shared" ca="1" si="28"/>
        <v>-3.4184518367999994E-3</v>
      </c>
      <c r="L118" s="298">
        <f t="shared" ca="1" si="28"/>
        <v>-2.3619988392E-3</v>
      </c>
      <c r="M118" s="298">
        <f t="shared" ca="1" si="28"/>
        <v>-2.1888098231999998E-3</v>
      </c>
      <c r="N118" s="298">
        <f t="shared" ca="1" si="28"/>
        <v>-2.1859233396000007E-3</v>
      </c>
      <c r="O118" s="298">
        <f t="shared" ca="1" si="28"/>
        <v>-2.1888098231999998E-3</v>
      </c>
      <c r="P118" s="298">
        <f t="shared" ca="1" si="28"/>
        <v>-2.1859233396000007E-3</v>
      </c>
      <c r="Q118" s="298">
        <f t="shared" ca="1" si="28"/>
        <v>-2.1888098231999998E-3</v>
      </c>
      <c r="R118" s="298">
        <f t="shared" ca="1" si="28"/>
        <v>-2.1859233396000007E-3</v>
      </c>
      <c r="S118" s="298">
        <f t="shared" ca="1" si="28"/>
        <v>-2.1888098231999998E-3</v>
      </c>
      <c r="T118" s="298">
        <f t="shared" ca="1" si="28"/>
        <v>-2.1859233396000007E-3</v>
      </c>
      <c r="U118" s="298">
        <f t="shared" ca="1" si="28"/>
        <v>-2.1888098231999998E-3</v>
      </c>
      <c r="V118" s="298">
        <f t="shared" ca="1" si="28"/>
        <v>-2.1859233396000007E-3</v>
      </c>
      <c r="W118" s="298">
        <f t="shared" ca="1" si="28"/>
        <v>-2.1888098231999998E-3</v>
      </c>
      <c r="X118" s="298">
        <f t="shared" ca="1" si="28"/>
        <v>-2.1859233396000007E-3</v>
      </c>
      <c r="Y118" s="298">
        <f t="shared" ca="1" si="28"/>
        <v>4.2509350883999991E-3</v>
      </c>
      <c r="Z118" s="298">
        <f t="shared" ca="1" si="28"/>
        <v>1.0690679999999998E-2</v>
      </c>
      <c r="AA118" s="298">
        <f t="shared" ca="1" si="28"/>
        <v>1.0690679999999998E-2</v>
      </c>
      <c r="AB118" s="298">
        <f t="shared" ca="1" si="28"/>
        <v>1.0690679999999998E-2</v>
      </c>
      <c r="AC118" s="298">
        <f t="shared" ca="1" si="28"/>
        <v>1.0690679999999998E-2</v>
      </c>
      <c r="AD118" s="298">
        <f t="shared" ca="1" si="28"/>
        <v>1.0690679999999998E-2</v>
      </c>
      <c r="AE118" s="298">
        <f t="shared" ca="1" si="28"/>
        <v>1.0690679999999998E-2</v>
      </c>
      <c r="AF118" s="298">
        <f t="shared" ca="1" si="28"/>
        <v>5.3453399999999988E-3</v>
      </c>
      <c r="AG118" s="298">
        <f t="shared" ca="1" si="28"/>
        <v>0</v>
      </c>
      <c r="AH118" s="298">
        <f t="shared" ca="1" si="28"/>
        <v>0</v>
      </c>
      <c r="AI118" s="298">
        <f t="shared" ca="1" si="28"/>
        <v>0</v>
      </c>
      <c r="AJ118" s="298">
        <f t="shared" ca="1" si="28"/>
        <v>0</v>
      </c>
      <c r="AK118" s="298">
        <f t="shared" ca="1" si="28"/>
        <v>0</v>
      </c>
      <c r="AL118" s="298">
        <f t="shared" ca="1" si="28"/>
        <v>0</v>
      </c>
      <c r="AM118" s="298">
        <f t="shared" ca="1" si="28"/>
        <v>0</v>
      </c>
      <c r="AN118" s="298">
        <f t="shared" ca="1" si="28"/>
        <v>0</v>
      </c>
      <c r="AO118" s="298">
        <f t="shared" ca="1" si="28"/>
        <v>0</v>
      </c>
      <c r="AP118" s="298">
        <f t="shared" ca="1" si="28"/>
        <v>0</v>
      </c>
      <c r="AQ118" s="298">
        <f t="shared" ca="1" si="28"/>
        <v>0</v>
      </c>
      <c r="AR118" s="298">
        <f t="shared" ca="1" si="28"/>
        <v>0</v>
      </c>
    </row>
    <row r="119" spans="4:44" x14ac:dyDescent="0.35">
      <c r="D119" s="58"/>
      <c r="E119" s="59"/>
      <c r="F119" s="59"/>
      <c r="G119" s="59"/>
    </row>
    <row r="120" spans="4:44" x14ac:dyDescent="0.35">
      <c r="D120" s="58"/>
      <c r="E120" s="59"/>
      <c r="F120" s="59"/>
      <c r="G120" s="59"/>
    </row>
    <row r="121" spans="4:44" x14ac:dyDescent="0.35">
      <c r="D121" s="29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zQwNzE3PC9Vc2VyTmFtZT48RGF0ZVRpbWU+MTAvMzEvMjAyMiA3OjQ2OjM0IFBNPC9EYXRlVGltZT48TGFiZWxTdHJpbmc+QUVQIEludGVybmFsPC9MYWJlbFN0cmluZz48L2l0ZW0+PC9sYWJlbEhpc3Rvcnk+</Value>
</WrappedLabelHistor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6C29992F-29B4-4047-AC12-4F685C1470AA}">
  <ds:schemaRefs>
    <ds:schemaRef ds:uri="f88ffb1c-9230-4705-a789-27bae69f5829"/>
    <ds:schemaRef ds:uri="http://schemas.microsoft.com/office/2006/documentManagement/types"/>
    <ds:schemaRef ds:uri="b6888f76-1100-40b0-929b-1efe9044426d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BA2F22-1B65-4D51-9AA5-B51F2043FC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EBC584-35BD-4D17-BD45-25C601E4DDBB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22BA8B56-D922-4FC8-AE09-724AFF9B87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A59E8A98-E5F3-49ED-BA5A-8FAEF9274C1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Not Used</vt:lpstr>
      <vt:lpstr>KPCo Rev. Req.</vt:lpstr>
      <vt:lpstr>Cost Summary</vt:lpstr>
      <vt:lpstr>Cost Calculations</vt:lpstr>
      <vt:lpstr>AMR SCM Reactive Plan</vt:lpstr>
      <vt:lpstr>General Inputs</vt:lpstr>
      <vt:lpstr>KPCo Depreciation 370.1</vt:lpstr>
      <vt:lpstr>KPCo Depreciation 303</vt:lpstr>
      <vt:lpstr>KPCo Depreciation 397</vt:lpstr>
      <vt:lpstr>GeneralInputs</vt:lpstr>
      <vt:lpstr>LaborCostGrowth</vt:lpstr>
      <vt:lpstr>MACRSSchedule</vt:lpstr>
      <vt:lpstr>MACRSTitle</vt:lpstr>
      <vt:lpstr>NonLaborCostGrowth</vt:lpstr>
      <vt:lpstr>PreTaxWACC</vt:lpstr>
      <vt:lpstr>PreTaxWACCDiscountRate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Carey, Hunter</dc:creator>
  <cp:keywords/>
  <cp:lastModifiedBy>J.D. Cullop</cp:lastModifiedBy>
  <cp:lastPrinted>2024-11-01T19:53:18Z</cp:lastPrinted>
  <dcterms:created xsi:type="dcterms:W3CDTF">2020-06-18T19:32:22Z</dcterms:created>
  <dcterms:modified xsi:type="dcterms:W3CDTF">2024-12-20T14:11:35Z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{1FD8F440-79CE-41CB-AEB0-BE56F3D1B967}</vt:lpwstr>
  </property>
  <property fmtid="{D5CDD505-2E9C-101B-9397-08002B2CF9AE}" pid="3" name="ContentTypeId">
    <vt:lpwstr>0x0101004DF805D1E1DA4A49A223477D3B105720</vt:lpwstr>
  </property>
  <property fmtid="{D5CDD505-2E9C-101B-9397-08002B2CF9AE}" pid="4" name="docIndexRef">
    <vt:lpwstr>8895b4fb-2f05-4353-a800-5bf2366a33f4</vt:lpwstr>
  </property>
  <property fmtid="{D5CDD505-2E9C-101B-9397-08002B2CF9AE}" pid="5" name="bjSaver">
    <vt:lpwstr>yC2+Ru1lQaQr/7gWaCiW0O/V5yzceuXs</vt:lpwstr>
  </property>
  <property fmtid="{D5CDD505-2E9C-101B-9397-08002B2CF9AE}" pid="6" name="bjDocumentSecurityLabel">
    <vt:lpwstr>AEP Internal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8" name="bjDocumentLabelXML-0">
    <vt:lpwstr>ames.com/2008/01/sie/internal/label"&gt;&lt;element uid="50c31824-0780-4910-87d1-eaaffd182d42" value="" /&gt;&lt;/sisl&gt;</vt:lpwstr>
  </property>
  <property fmtid="{D5CDD505-2E9C-101B-9397-08002B2CF9AE}" pid="9" name="MSIP_Label_69f43042-6bda-44b2-91eb-eca3d3d484f4_SiteId">
    <vt:lpwstr>15f3c881-6b03-4ff6-8559-77bf5177818f</vt:lpwstr>
  </property>
  <property fmtid="{D5CDD505-2E9C-101B-9397-08002B2CF9AE}" pid="10" name="MSIP_Label_69f43042-6bda-44b2-91eb-eca3d3d484f4_Name">
    <vt:lpwstr>AEP Internal</vt:lpwstr>
  </property>
  <property fmtid="{D5CDD505-2E9C-101B-9397-08002B2CF9AE}" pid="11" name="MSIP_Label_69f43042-6bda-44b2-91eb-eca3d3d484f4_Enabled">
    <vt:lpwstr>true</vt:lpwstr>
  </property>
  <property fmtid="{D5CDD505-2E9C-101B-9397-08002B2CF9AE}" pid="12" name="bjClsUserRVM">
    <vt:lpwstr>[]</vt:lpwstr>
  </property>
  <property fmtid="{D5CDD505-2E9C-101B-9397-08002B2CF9AE}" pid="13" name="bjLabelHistoryID">
    <vt:lpwstr>{B2EBC584-35BD-4D17-BD45-25C601E4DDBB}</vt:lpwstr>
  </property>
  <property fmtid="{D5CDD505-2E9C-101B-9397-08002B2CF9AE}" pid="14" name="MediaServiceImageTags">
    <vt:lpwstr/>
  </property>
</Properties>
</file>