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4/2024 RATE CASE/FILING/Exhibits/"/>
    </mc:Choice>
  </mc:AlternateContent>
  <xr:revisionPtr revIDLastSave="165" documentId="8_{5AB6B68F-9D70-4524-B8C8-42375FEA6016}" xr6:coauthVersionLast="47" xr6:coauthVersionMax="47" xr10:uidLastSave="{99278C44-6F78-43C3-B595-2D160F7E3A16}"/>
  <bookViews>
    <workbookView xWindow="28680" yWindow="-120" windowWidth="29040" windowHeight="15720" xr2:uid="{00000000-000D-0000-FFFF-FFFF00000000}"/>
  </bookViews>
  <sheets>
    <sheet name="Account 930.21" sheetId="15" r:id="rId1"/>
    <sheet name="Acct 930.22 Summary" sheetId="4" r:id="rId2"/>
    <sheet name="Acct 930.22 Detail" sheetId="1" r:id="rId3"/>
    <sheet name="Acct 930.23 Summary " sheetId="9" r:id="rId4"/>
    <sheet name="Acct 930.23 Detail" sheetId="10" r:id="rId5"/>
    <sheet name="Acct 930.24 Summary" sheetId="11" r:id="rId6"/>
    <sheet name="Acct 930.24 Detail" sheetId="12" r:id="rId7"/>
    <sheet name="Acct 930.25 Summary" sheetId="13" r:id="rId8"/>
    <sheet name="Acct 930.25 Detail" sheetId="14" r:id="rId9"/>
  </sheets>
  <definedNames>
    <definedName name="_xlnm._FilterDatabase" localSheetId="0" hidden="1">'Account 930.21'!$A$5:$N$133</definedName>
    <definedName name="_xlnm._FilterDatabase" localSheetId="2" hidden="1">'Acct 930.22 Detail'!$B$6:$H$11</definedName>
    <definedName name="_xlnm._FilterDatabase" localSheetId="4" hidden="1">'Acct 930.23 Detail'!$B$6:$H$11</definedName>
    <definedName name="_xlnm._FilterDatabase" localSheetId="6" hidden="1">'Acct 930.24 Detail'!$B$6:$H$11</definedName>
    <definedName name="_xlnm._FilterDatabase" localSheetId="8" hidden="1">'Acct 930.25 Detail'!$B$6:$H$11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7" i="15" l="1"/>
  <c r="L327" i="15"/>
  <c r="K327" i="15"/>
  <c r="J327" i="15"/>
  <c r="I327" i="15"/>
  <c r="H327" i="15"/>
  <c r="G327" i="15"/>
  <c r="N326" i="15"/>
  <c r="N325" i="15"/>
  <c r="N324" i="15"/>
  <c r="N323" i="15"/>
  <c r="N322" i="15"/>
  <c r="N321" i="15"/>
  <c r="N320" i="15"/>
  <c r="N319" i="15"/>
  <c r="N318" i="15"/>
  <c r="N317" i="15"/>
  <c r="N316" i="15"/>
  <c r="N315" i="15"/>
  <c r="N314" i="15"/>
  <c r="N313" i="15"/>
  <c r="N312" i="15"/>
  <c r="N311" i="15"/>
  <c r="N310" i="15"/>
  <c r="N309" i="15"/>
  <c r="N308" i="15"/>
  <c r="N307" i="15"/>
  <c r="N306" i="15"/>
  <c r="N305" i="15"/>
  <c r="N304" i="15"/>
  <c r="N303" i="15"/>
  <c r="N302" i="15"/>
  <c r="N301" i="15"/>
  <c r="N300" i="15"/>
  <c r="N299" i="15"/>
  <c r="N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27" i="15" s="1"/>
  <c r="K8" i="13" l="1"/>
  <c r="H121" i="14"/>
  <c r="A10" i="14"/>
  <c r="A11" i="14"/>
  <c r="A12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9" i="14"/>
  <c r="K11" i="13"/>
  <c r="A10" i="13"/>
  <c r="A11" i="13" s="1"/>
  <c r="H93" i="12"/>
  <c r="A89" i="12"/>
  <c r="A90" i="12" s="1"/>
  <c r="A91" i="12" s="1"/>
  <c r="A92" i="12" s="1"/>
  <c r="A93" i="12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K11" i="11"/>
  <c r="A10" i="11"/>
  <c r="A11" i="11" s="1"/>
  <c r="H88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14" i="10"/>
  <c r="A11" i="10"/>
  <c r="A12" i="10" s="1"/>
  <c r="A13" i="10" s="1"/>
  <c r="A10" i="9"/>
  <c r="A11" i="9" s="1"/>
  <c r="K11" i="9"/>
  <c r="K8" i="4"/>
  <c r="A11" i="4"/>
  <c r="A10" i="4"/>
  <c r="A13" i="1"/>
  <c r="A12" i="1"/>
  <c r="A11" i="1"/>
  <c r="H13" i="1"/>
  <c r="K11" i="4" l="1"/>
</calcChain>
</file>

<file path=xl/sharedStrings.xml><?xml version="1.0" encoding="utf-8"?>
<sst xmlns="http://schemas.openxmlformats.org/spreadsheetml/2006/main" count="1514" uniqueCount="207">
  <si>
    <t>Date</t>
  </si>
  <si>
    <t>Amount</t>
  </si>
  <si>
    <t>Vendor Name</t>
  </si>
  <si>
    <t>Journal</t>
  </si>
  <si>
    <t>Journal Desc</t>
  </si>
  <si>
    <t>Invoice</t>
  </si>
  <si>
    <t>Secondary Distribution</t>
  </si>
  <si>
    <t>NRECA</t>
  </si>
  <si>
    <t>Period-End Labor</t>
  </si>
  <si>
    <t>Payroll/Benefits</t>
  </si>
  <si>
    <t>Line No.</t>
  </si>
  <si>
    <t>Item</t>
  </si>
  <si>
    <t>(a)</t>
  </si>
  <si>
    <t>(b)</t>
  </si>
  <si>
    <t xml:space="preserve">     TOTAL</t>
  </si>
  <si>
    <t>Description</t>
  </si>
  <si>
    <t xml:space="preserve">(c) </t>
  </si>
  <si>
    <t>(d)</t>
  </si>
  <si>
    <t xml:space="preserve">(e) </t>
  </si>
  <si>
    <t>(f)</t>
  </si>
  <si>
    <t>(g)</t>
  </si>
  <si>
    <t>TOTAL</t>
  </si>
  <si>
    <t>Kentucky Living Magazine</t>
  </si>
  <si>
    <t>Dues - KAEC</t>
  </si>
  <si>
    <t>Dues - NRECA</t>
  </si>
  <si>
    <t>JACKSON ENERGY COOPERATIVE</t>
  </si>
  <si>
    <t>Summary of Account 930.22 - Dues Paid-Miscellaneous General Expense</t>
  </si>
  <si>
    <t>For the 12 Months Ended December 31, 2023</t>
  </si>
  <si>
    <t>KENTUCKY ELECTRIC COOPERATIVES</t>
  </si>
  <si>
    <t>Cash Register</t>
  </si>
  <si>
    <t>2023 ANNUAL DUES</t>
  </si>
  <si>
    <t>ACCT # 361 - MEMBERSHIP DUES</t>
  </si>
  <si>
    <t>Detail of Account 930.22 Dues Paid - Miscellaneous General Expense</t>
  </si>
  <si>
    <t>Summary of Account 930.23 - Annual Meeting &amp; Ky Living-Miscellaneous General Expense</t>
  </si>
  <si>
    <t>Detail of Account 930.23 Annual Meeting &amp; Ky Living - Miscellaneous General Expense</t>
  </si>
  <si>
    <t>BAKER, LISA</t>
  </si>
  <si>
    <t>Period-End</t>
  </si>
  <si>
    <t>INVOICE # 11699744</t>
  </si>
  <si>
    <t>2023 ANNUAL BUSINESS MEETING CASH PRIZES</t>
  </si>
  <si>
    <t>BASIC LIFE INSURANCE</t>
  </si>
  <si>
    <t>COOPERATIVE PAYROLL LABOR</t>
  </si>
  <si>
    <t>Fleet Management Transaction</t>
  </si>
  <si>
    <t>KREC - EE ONLY</t>
  </si>
  <si>
    <t>KREC - EE/CHILDREN</t>
  </si>
  <si>
    <t>KREC - EE/FAMILY</t>
  </si>
  <si>
    <t>LONG TERM DISABILITY</t>
  </si>
  <si>
    <t>MONTHLY FRINGE BENEFIT ALLOCATION</t>
  </si>
  <si>
    <t>PERIOD END LABOR OVERHEAD</t>
  </si>
  <si>
    <t>RS PLAN</t>
  </si>
  <si>
    <t>SHORT TERM DISABILITY</t>
  </si>
  <si>
    <t>Prizes for Annual Meeting</t>
  </si>
  <si>
    <t>Supplies for Annual Meeting</t>
  </si>
  <si>
    <t>Summary of Account 930.24 - Capital Credits-Miscellaneous General Expense</t>
  </si>
  <si>
    <t>Detail of Account 930.24 Capital Credits - Miscellaneous General Expense</t>
  </si>
  <si>
    <t>BUSINESS TRAVEL ACCIDENT</t>
  </si>
  <si>
    <t>KREC - ASSESSMENT</t>
  </si>
  <si>
    <t>KREC - CORRECTIONS</t>
  </si>
  <si>
    <t>Detail of Account 930.24 Member Publications - Miscellaneous General Expense</t>
  </si>
  <si>
    <t>Summary of Account 930.25 - Member Publications-Miscellaneous General Expense</t>
  </si>
  <si>
    <t>JANUARY 23 MAGAZINE</t>
  </si>
  <si>
    <t>FEBRUARY 23 MAGAZINE</t>
  </si>
  <si>
    <t>MARCH 2023 MAGAZINE</t>
  </si>
  <si>
    <t>APRIL 2023 MAGAZINE</t>
  </si>
  <si>
    <t>MAY 2023 MAGAZINE</t>
  </si>
  <si>
    <t>JUNE 2023 MAGAZINE</t>
  </si>
  <si>
    <t>JULY 2023 MAGAZINE</t>
  </si>
  <si>
    <t>AUGUST 2023 MAGAZINE</t>
  </si>
  <si>
    <t>SEPTEMBER 2023 MAGAZINE</t>
  </si>
  <si>
    <t>OCTOBER 2023 MAGAZINE</t>
  </si>
  <si>
    <t>NOVEMBER 2023 MAGAZINE</t>
  </si>
  <si>
    <t>DECEMBER 2023 MAGAZINE</t>
  </si>
  <si>
    <t>Case No. 2024-00324</t>
  </si>
  <si>
    <t>Witness: Carol Wright</t>
  </si>
  <si>
    <t>Account 930.21 Directors Fees and Expenses</t>
  </si>
  <si>
    <t>Payee</t>
  </si>
  <si>
    <t>Check/ACH Number</t>
  </si>
  <si>
    <t>Reference</t>
  </si>
  <si>
    <t>Invoice No.</t>
  </si>
  <si>
    <t>Insurance</t>
  </si>
  <si>
    <t>Board Meeting Exp</t>
  </si>
  <si>
    <t>Monthly Stipend</t>
  </si>
  <si>
    <t>Director Fees</t>
  </si>
  <si>
    <t>Mileage Reimb - Reg Board Mtg</t>
  </si>
  <si>
    <t>Association Meetings</t>
  </si>
  <si>
    <t>Expense Reimb - Other Mtgs</t>
  </si>
  <si>
    <t>Total</t>
  </si>
  <si>
    <t>NRECA GROUP BENEFITS TRUST</t>
  </si>
  <si>
    <t>COOKE, WILLIAM BRIAN</t>
  </si>
  <si>
    <t>BOARD FEE</t>
  </si>
  <si>
    <t>012023</t>
  </si>
  <si>
    <t>PHILLIPS, GORDON</t>
  </si>
  <si>
    <t>PATTON, STEVE</t>
  </si>
  <si>
    <t>THOMPSON, PHILLIP</t>
  </si>
  <si>
    <t>BINDER, KEITH</t>
  </si>
  <si>
    <t>CUNDIFF, TED</t>
  </si>
  <si>
    <t>DAWES, TERESA</t>
  </si>
  <si>
    <t>HAYS III, JIM</t>
  </si>
  <si>
    <t>BOBROWSKI, TIM</t>
  </si>
  <si>
    <t>CORNETT, LANDIS</t>
  </si>
  <si>
    <t>JACKSON ENERGIZERS</t>
  </si>
  <si>
    <t>01062023</t>
  </si>
  <si>
    <t>MILEAGE</t>
  </si>
  <si>
    <t>HOTEL</t>
  </si>
  <si>
    <t>01182023</t>
  </si>
  <si>
    <t>LARKEY, WILLIAM</t>
  </si>
  <si>
    <t>01202023</t>
  </si>
  <si>
    <t>INVOICE # 2887308-1</t>
  </si>
  <si>
    <t>DELTA</t>
  </si>
  <si>
    <t>AIRLINE TICKET - LANDIS CORNETT</t>
  </si>
  <si>
    <t>CREECH, DONALD</t>
  </si>
  <si>
    <t>SMITH, CARRIE</t>
  </si>
  <si>
    <t>KROGER</t>
  </si>
  <si>
    <t>BOARD MEETING SNACKS &amp; DRINKS</t>
  </si>
  <si>
    <t>BOARD ORIENTATION</t>
  </si>
  <si>
    <t>INSURANCE ACCRUAL &amp; EXPI</t>
  </si>
  <si>
    <t>022023</t>
  </si>
  <si>
    <t>FEBRUARY BOARD MEAL</t>
  </si>
  <si>
    <t>02012023</t>
  </si>
  <si>
    <t>EMBASSY SUITES</t>
  </si>
  <si>
    <t>LODGING</t>
  </si>
  <si>
    <t>NRECA EVENT REGISTRATION</t>
  </si>
  <si>
    <t>SIMPLE TOLL FREE</t>
  </si>
  <si>
    <t>CONFERENCE CALL</t>
  </si>
  <si>
    <t>032023</t>
  </si>
  <si>
    <t>MARCH BOARD MEAL</t>
  </si>
  <si>
    <t>DIRECTOR FEES</t>
  </si>
  <si>
    <t>W/O OUTSTANDING CHECKS</t>
  </si>
  <si>
    <t>03202023</t>
  </si>
  <si>
    <t>042023</t>
  </si>
  <si>
    <t>CLARK, ALEX</t>
  </si>
  <si>
    <t>LISLE, ROBERT M</t>
  </si>
  <si>
    <t>MCCOWAN, SHANE</t>
  </si>
  <si>
    <t>CLARK, TRENT</t>
  </si>
  <si>
    <t>SMITH, MIKE</t>
  </si>
  <si>
    <t>HARRIS, GARY</t>
  </si>
  <si>
    <t>LUTES, THOMAS E</t>
  </si>
  <si>
    <t>NOMINATING COMMITTEE MEAL</t>
  </si>
  <si>
    <t>04192023</t>
  </si>
  <si>
    <t>04202023</t>
  </si>
  <si>
    <t>BOGGS, TONY</t>
  </si>
  <si>
    <t>HILTON</t>
  </si>
  <si>
    <t>LODGING : LANDIS CORNETT</t>
  </si>
  <si>
    <t>WALMART</t>
  </si>
  <si>
    <t>NOMINATING COMMITTEE</t>
  </si>
  <si>
    <t>052023</t>
  </si>
  <si>
    <t>MAY BOARD OF DIRECTORS MEAL</t>
  </si>
  <si>
    <t>BOARD MEETING</t>
  </si>
  <si>
    <t>VOID CK#20138718- NEW CHECK ISSUED</t>
  </si>
  <si>
    <t>062023</t>
  </si>
  <si>
    <t>JUNE BOARD MEAL</t>
  </si>
  <si>
    <t>EKPC ANNUAL MEETING</t>
  </si>
  <si>
    <t>06132023</t>
  </si>
  <si>
    <t>CRC FORUM</t>
  </si>
  <si>
    <t>06182023</t>
  </si>
  <si>
    <t>HOTEL BOOKING SERVICE</t>
  </si>
  <si>
    <t>BOOKING FEE</t>
  </si>
  <si>
    <t>EVENT REGISTRATION</t>
  </si>
  <si>
    <t>REGIONS 2 &amp; 3 MEETING</t>
  </si>
  <si>
    <t>072023</t>
  </si>
  <si>
    <t>MR Invoice</t>
  </si>
  <si>
    <t>KAEC BOARD MEETING</t>
  </si>
  <si>
    <t>07182023</t>
  </si>
  <si>
    <t>PHELPS, DELORES</t>
  </si>
  <si>
    <t>BOWLING, SANDRA</t>
  </si>
  <si>
    <t>GAY, SANDY</t>
  </si>
  <si>
    <t>BOARD MEETING SUPPLIES</t>
  </si>
  <si>
    <t>AUGUST 2023 - 23081050</t>
  </si>
  <si>
    <t>AUGUST BOARD MEETING</t>
  </si>
  <si>
    <t>082023</t>
  </si>
  <si>
    <t>BOARD MEETING MILEAGE</t>
  </si>
  <si>
    <t>08082023</t>
  </si>
  <si>
    <t>REIMBURSABLE EXPENSES / MILEAGE</t>
  </si>
  <si>
    <t>INVOICE # 2980003</t>
  </si>
  <si>
    <t>2023 WINTER SCHOOL</t>
  </si>
  <si>
    <t>GAYLORD OPRY LAND</t>
  </si>
  <si>
    <t>TRAVEL EXPENSES</t>
  </si>
  <si>
    <t>092023</t>
  </si>
  <si>
    <t>LODGING - DUPLICATE RESERVATION</t>
  </si>
  <si>
    <t>OCTOBER 2023 - 23101050</t>
  </si>
  <si>
    <t>OCTOBER BOARD MEAL</t>
  </si>
  <si>
    <t>REGISTRATION REFUND</t>
  </si>
  <si>
    <t>SNACKS FOR BOARD MEETING</t>
  </si>
  <si>
    <t>MILEAGE / REIMBURSABLE EXPENSES</t>
  </si>
  <si>
    <t>CRAWFORD, JOE</t>
  </si>
  <si>
    <t>EASTER, JESSICA</t>
  </si>
  <si>
    <t>GALT HOUSE</t>
  </si>
  <si>
    <t>CANCELLED LODGING</t>
  </si>
  <si>
    <t>LODGING CREDIT</t>
  </si>
  <si>
    <t>NOVEMBER 2023 - 23101150</t>
  </si>
  <si>
    <t>NOVEMBER BOARD MEAL</t>
  </si>
  <si>
    <t>WINTER SCHOOL NASHVILLE</t>
  </si>
  <si>
    <t>2024 POWER XCHANGE</t>
  </si>
  <si>
    <t>DECEMBER 2023 - 23101150</t>
  </si>
  <si>
    <t>DECEMBER BOARD MEAL</t>
  </si>
  <si>
    <t>DIRECTOR FEE</t>
  </si>
  <si>
    <t>01052024</t>
  </si>
  <si>
    <t>01082024</t>
  </si>
  <si>
    <t>HOTEL &amp; MILEAGE</t>
  </si>
  <si>
    <t>CREDIT ON LODGING</t>
  </si>
  <si>
    <t>MISC BOARD MEETING</t>
  </si>
  <si>
    <t>Exhibit 24</t>
  </si>
  <si>
    <t xml:space="preserve">JANUARY BOARD MEAL </t>
  </si>
  <si>
    <t>MILEAGE REIMBURSEMENT - OPERATION ROUNDUP</t>
  </si>
  <si>
    <t>W/O OUTSTANDING CHECKS - OPERATION ROUNDUP</t>
  </si>
  <si>
    <t>MILEAGE REIMBURSEMENT - NOMINATING COMMITTEE</t>
  </si>
  <si>
    <t xml:space="preserve">HOTEL RESERVATION </t>
  </si>
  <si>
    <t>SEPTEMBER 2023 - 23091050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</si>
</sst>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.00"/>
    <numFmt numFmtId="165" formatCode="0_);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9">
    <xf numFmtId="0" fontId="0" fillId="0" borderId="0" xfId="0"/>
    <xf numFmtId="164" fontId="18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164" fontId="19" fillId="0" borderId="10" xfId="0" applyNumberFormat="1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164" fontId="18" fillId="0" borderId="11" xfId="0" applyNumberFormat="1" applyFont="1" applyBorder="1" applyAlignment="1">
      <alignment horizontal="centerContinuous"/>
    </xf>
    <xf numFmtId="43" fontId="18" fillId="0" borderId="11" xfId="1" applyFont="1" applyBorder="1" applyAlignment="1">
      <alignment horizontal="centerContinuous"/>
    </xf>
    <xf numFmtId="0" fontId="18" fillId="0" borderId="12" xfId="0" applyFont="1" applyBorder="1" applyAlignment="1">
      <alignment horizontal="centerContinuous"/>
    </xf>
    <xf numFmtId="164" fontId="19" fillId="0" borderId="13" xfId="0" applyNumberFormat="1" applyFont="1" applyBorder="1" applyAlignment="1">
      <alignment horizontal="centerContinuous"/>
    </xf>
    <xf numFmtId="43" fontId="18" fillId="0" borderId="0" xfId="1" applyFont="1" applyBorder="1" applyAlignment="1">
      <alignment horizontal="centerContinuous"/>
    </xf>
    <xf numFmtId="0" fontId="18" fillId="0" borderId="14" xfId="0" applyFont="1" applyBorder="1" applyAlignment="1">
      <alignment horizontal="centerContinuous"/>
    </xf>
    <xf numFmtId="0" fontId="19" fillId="0" borderId="18" xfId="0" applyFont="1" applyBorder="1" applyAlignment="1">
      <alignment horizontal="center"/>
    </xf>
    <xf numFmtId="0" fontId="19" fillId="0" borderId="13" xfId="0" applyFont="1" applyBorder="1" applyAlignment="1">
      <alignment horizontal="centerContinuous"/>
    </xf>
    <xf numFmtId="164" fontId="19" fillId="0" borderId="11" xfId="0" applyNumberFormat="1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43" fontId="19" fillId="0" borderId="11" xfId="1" applyFont="1" applyBorder="1" applyAlignment="1">
      <alignment horizontal="centerContinuous"/>
    </xf>
    <xf numFmtId="0" fontId="19" fillId="0" borderId="12" xfId="0" applyFont="1" applyBorder="1" applyAlignment="1">
      <alignment horizontal="centerContinuous"/>
    </xf>
    <xf numFmtId="0" fontId="18" fillId="0" borderId="19" xfId="0" applyFont="1" applyBorder="1"/>
    <xf numFmtId="164" fontId="19" fillId="0" borderId="15" xfId="0" applyNumberFormat="1" applyFont="1" applyBorder="1" applyAlignment="1">
      <alignment horizontal="centerContinuous"/>
    </xf>
    <xf numFmtId="164" fontId="19" fillId="0" borderId="16" xfId="0" applyNumberFormat="1" applyFont="1" applyBorder="1" applyAlignment="1">
      <alignment horizontal="centerContinuous"/>
    </xf>
    <xf numFmtId="0" fontId="19" fillId="0" borderId="16" xfId="0" applyFont="1" applyBorder="1" applyAlignment="1">
      <alignment horizontal="centerContinuous"/>
    </xf>
    <xf numFmtId="43" fontId="19" fillId="0" borderId="16" xfId="1" applyFont="1" applyBorder="1" applyAlignment="1">
      <alignment horizontal="centerContinuous"/>
    </xf>
    <xf numFmtId="0" fontId="19" fillId="0" borderId="17" xfId="0" applyFont="1" applyBorder="1" applyAlignment="1">
      <alignment horizontal="centerContinuous"/>
    </xf>
    <xf numFmtId="0" fontId="19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2" xfId="0" applyFont="1" applyBorder="1"/>
    <xf numFmtId="43" fontId="18" fillId="0" borderId="22" xfId="1" applyFont="1" applyBorder="1" applyAlignment="1"/>
    <xf numFmtId="0" fontId="18" fillId="0" borderId="23" xfId="0" applyFont="1" applyBorder="1"/>
    <xf numFmtId="43" fontId="18" fillId="0" borderId="20" xfId="1" applyFont="1" applyBorder="1"/>
    <xf numFmtId="43" fontId="18" fillId="0" borderId="19" xfId="1" applyFont="1" applyBorder="1"/>
    <xf numFmtId="0" fontId="18" fillId="0" borderId="22" xfId="0" applyFont="1" applyBorder="1" applyAlignment="1">
      <alignment horizontal="left"/>
    </xf>
    <xf numFmtId="43" fontId="18" fillId="0" borderId="22" xfId="1" applyFont="1" applyBorder="1"/>
    <xf numFmtId="0" fontId="18" fillId="0" borderId="23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43" fontId="19" fillId="0" borderId="20" xfId="1" applyFont="1" applyBorder="1"/>
    <xf numFmtId="0" fontId="20" fillId="0" borderId="0" xfId="0" applyFont="1"/>
    <xf numFmtId="0" fontId="22" fillId="0" borderId="0" xfId="0" applyFont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18" fillId="0" borderId="21" xfId="0" applyFont="1" applyBorder="1" applyAlignment="1">
      <alignment horizontal="left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14" fontId="20" fillId="0" borderId="20" xfId="0" applyNumberFormat="1" applyFont="1" applyBorder="1"/>
    <xf numFmtId="0" fontId="20" fillId="0" borderId="20" xfId="0" applyFont="1" applyBorder="1"/>
    <xf numFmtId="0" fontId="21" fillId="0" borderId="20" xfId="0" applyFont="1" applyBorder="1" applyAlignment="1">
      <alignment horizontal="center"/>
    </xf>
    <xf numFmtId="43" fontId="21" fillId="0" borderId="20" xfId="1" applyFont="1" applyBorder="1"/>
    <xf numFmtId="14" fontId="0" fillId="0" borderId="20" xfId="0" applyNumberFormat="1" applyBorder="1"/>
    <xf numFmtId="0" fontId="0" fillId="0" borderId="20" xfId="0" applyBorder="1"/>
    <xf numFmtId="4" fontId="0" fillId="0" borderId="20" xfId="0" applyNumberFormat="1" applyBorder="1"/>
    <xf numFmtId="4" fontId="21" fillId="0" borderId="20" xfId="0" applyNumberFormat="1" applyFont="1" applyBorder="1"/>
    <xf numFmtId="0" fontId="20" fillId="0" borderId="21" xfId="0" applyFont="1" applyBorder="1" applyAlignment="1">
      <alignment horizontal="center"/>
    </xf>
    <xf numFmtId="43" fontId="18" fillId="0" borderId="0" xfId="1" applyFont="1" applyFill="1" applyBorder="1" applyAlignment="1">
      <alignment horizontal="centerContinuous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7" fontId="0" fillId="0" borderId="0" xfId="0" applyNumberFormat="1"/>
    <xf numFmtId="165" fontId="0" fillId="0" borderId="0" xfId="0" applyNumberFormat="1"/>
    <xf numFmtId="43" fontId="0" fillId="0" borderId="0" xfId="1" applyFont="1"/>
    <xf numFmtId="165" fontId="0" fillId="0" borderId="0" xfId="0" quotePrefix="1" applyNumberFormat="1"/>
    <xf numFmtId="4" fontId="0" fillId="0" borderId="0" xfId="0" applyNumberFormat="1"/>
    <xf numFmtId="43" fontId="0" fillId="0" borderId="0" xfId="1" applyFont="1" applyBorder="1"/>
    <xf numFmtId="0" fontId="0" fillId="0" borderId="16" xfId="0" applyBorder="1"/>
    <xf numFmtId="43" fontId="0" fillId="0" borderId="16" xfId="1" applyFont="1" applyBorder="1"/>
    <xf numFmtId="164" fontId="19" fillId="0" borderId="10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53D9-D909-4122-AE79-31903E048FDF}">
  <dimension ref="A1:N327"/>
  <sheetViews>
    <sheetView tabSelected="1" zoomScale="85" zoomScaleNormal="85" workbookViewId="0">
      <pane ySplit="5" topLeftCell="A185" activePane="bottomLeft" state="frozen"/>
      <selection pane="bottomLeft" activeCell="D222" sqref="D222"/>
    </sheetView>
  </sheetViews>
  <sheetFormatPr defaultRowHeight="15" x14ac:dyDescent="0.25"/>
  <cols>
    <col min="1" max="1" width="32.140625" bestFit="1" customWidth="1"/>
    <col min="2" max="2" width="10.7109375" bestFit="1" customWidth="1"/>
    <col min="3" max="3" width="12.7109375" customWidth="1"/>
    <col min="4" max="4" width="53.5703125" customWidth="1"/>
    <col min="5" max="5" width="16.140625" bestFit="1" customWidth="1"/>
    <col min="6" max="6" width="3.42578125" customWidth="1"/>
    <col min="7" max="14" width="12.7109375" customWidth="1"/>
  </cols>
  <sheetData>
    <row r="1" spans="1:14" x14ac:dyDescent="0.25">
      <c r="A1" s="57" t="s">
        <v>25</v>
      </c>
      <c r="N1" s="58" t="s">
        <v>200</v>
      </c>
    </row>
    <row r="2" spans="1:14" x14ac:dyDescent="0.25">
      <c r="A2" s="57" t="s">
        <v>71</v>
      </c>
      <c r="N2" s="58" t="s">
        <v>72</v>
      </c>
    </row>
    <row r="3" spans="1:14" x14ac:dyDescent="0.25">
      <c r="A3" s="57" t="s">
        <v>73</v>
      </c>
    </row>
    <row r="5" spans="1:14" ht="45" x14ac:dyDescent="0.25">
      <c r="A5" t="s">
        <v>74</v>
      </c>
      <c r="B5" t="s">
        <v>0</v>
      </c>
      <c r="C5" s="59" t="s">
        <v>75</v>
      </c>
      <c r="D5" t="s">
        <v>76</v>
      </c>
      <c r="E5" s="60" t="s">
        <v>77</v>
      </c>
      <c r="G5" s="59" t="s">
        <v>78</v>
      </c>
      <c r="H5" s="59" t="s">
        <v>79</v>
      </c>
      <c r="I5" s="59" t="s">
        <v>80</v>
      </c>
      <c r="J5" s="59" t="s">
        <v>81</v>
      </c>
      <c r="K5" s="59" t="s">
        <v>82</v>
      </c>
      <c r="L5" s="59" t="s">
        <v>83</v>
      </c>
      <c r="M5" s="59" t="s">
        <v>84</v>
      </c>
      <c r="N5" s="59" t="s">
        <v>85</v>
      </c>
    </row>
    <row r="6" spans="1:14" x14ac:dyDescent="0.25">
      <c r="A6" t="s">
        <v>86</v>
      </c>
      <c r="B6" s="61">
        <v>44927</v>
      </c>
      <c r="C6">
        <v>20137820</v>
      </c>
      <c r="D6" s="62">
        <v>44927</v>
      </c>
      <c r="E6" s="63">
        <v>23011050</v>
      </c>
      <c r="G6">
        <v>4.13</v>
      </c>
      <c r="H6" s="64"/>
      <c r="I6" s="64"/>
      <c r="J6" s="64"/>
      <c r="K6" s="64"/>
      <c r="L6" s="64"/>
      <c r="M6" s="64"/>
      <c r="N6" s="64">
        <f>SUM(G6:M6)</f>
        <v>4.13</v>
      </c>
    </row>
    <row r="7" spans="1:14" x14ac:dyDescent="0.25">
      <c r="A7" t="s">
        <v>87</v>
      </c>
      <c r="B7" s="61">
        <v>44932</v>
      </c>
      <c r="C7">
        <v>23622</v>
      </c>
      <c r="D7" t="s">
        <v>88</v>
      </c>
      <c r="E7" s="65" t="s">
        <v>89</v>
      </c>
      <c r="H7" s="64"/>
      <c r="I7" s="66">
        <v>1200</v>
      </c>
      <c r="J7" s="64"/>
      <c r="K7" s="64"/>
      <c r="L7" s="64"/>
      <c r="M7" s="64"/>
      <c r="N7" s="64">
        <f t="shared" ref="N7:N25" si="0">SUM(H7:M7)</f>
        <v>1200</v>
      </c>
    </row>
    <row r="8" spans="1:14" x14ac:dyDescent="0.25">
      <c r="A8" t="s">
        <v>90</v>
      </c>
      <c r="B8" s="61">
        <v>44932</v>
      </c>
      <c r="C8">
        <v>23635</v>
      </c>
      <c r="D8" t="s">
        <v>88</v>
      </c>
      <c r="E8" s="65" t="s">
        <v>89</v>
      </c>
      <c r="H8" s="64"/>
      <c r="I8" s="66">
        <v>1200</v>
      </c>
      <c r="J8" s="64"/>
      <c r="K8" s="64"/>
      <c r="L8" s="64"/>
      <c r="M8" s="64"/>
      <c r="N8" s="64">
        <f t="shared" si="0"/>
        <v>1200</v>
      </c>
    </row>
    <row r="9" spans="1:14" x14ac:dyDescent="0.25">
      <c r="A9" t="s">
        <v>91</v>
      </c>
      <c r="B9" s="61">
        <v>44932</v>
      </c>
      <c r="C9">
        <v>23633</v>
      </c>
      <c r="D9" t="s">
        <v>88</v>
      </c>
      <c r="E9" s="65" t="s">
        <v>89</v>
      </c>
      <c r="H9" s="64"/>
      <c r="I9" s="66">
        <v>1200</v>
      </c>
      <c r="J9" s="64"/>
      <c r="K9" s="64"/>
      <c r="L9" s="64"/>
      <c r="M9" s="64"/>
      <c r="N9" s="64">
        <f t="shared" si="0"/>
        <v>1200</v>
      </c>
    </row>
    <row r="10" spans="1:14" x14ac:dyDescent="0.25">
      <c r="A10" t="s">
        <v>92</v>
      </c>
      <c r="B10" s="61">
        <v>44932</v>
      </c>
      <c r="C10">
        <v>23640</v>
      </c>
      <c r="D10" t="s">
        <v>88</v>
      </c>
      <c r="E10" s="65" t="s">
        <v>89</v>
      </c>
      <c r="H10" s="64"/>
      <c r="I10" s="66">
        <v>1500</v>
      </c>
      <c r="J10" s="64"/>
      <c r="K10" s="64"/>
      <c r="L10" s="64"/>
      <c r="M10" s="64"/>
      <c r="N10" s="64">
        <f t="shared" si="0"/>
        <v>1500</v>
      </c>
    </row>
    <row r="11" spans="1:14" x14ac:dyDescent="0.25">
      <c r="A11" t="s">
        <v>93</v>
      </c>
      <c r="B11" s="61">
        <v>44932</v>
      </c>
      <c r="C11">
        <v>23620</v>
      </c>
      <c r="D11" t="s">
        <v>88</v>
      </c>
      <c r="E11" s="65" t="s">
        <v>89</v>
      </c>
      <c r="H11" s="64"/>
      <c r="I11" s="66">
        <v>1200</v>
      </c>
      <c r="J11" s="64"/>
      <c r="K11" s="64"/>
      <c r="L11" s="64"/>
      <c r="M11" s="64"/>
      <c r="N11" s="64">
        <f t="shared" si="0"/>
        <v>1200</v>
      </c>
    </row>
    <row r="12" spans="1:14" x14ac:dyDescent="0.25">
      <c r="A12" t="s">
        <v>94</v>
      </c>
      <c r="B12" s="61">
        <v>44932</v>
      </c>
      <c r="C12">
        <v>23624</v>
      </c>
      <c r="D12" t="s">
        <v>88</v>
      </c>
      <c r="E12" s="65" t="s">
        <v>89</v>
      </c>
      <c r="H12" s="64"/>
      <c r="I12" s="66">
        <v>1200</v>
      </c>
      <c r="J12" s="64"/>
      <c r="K12" s="64"/>
      <c r="L12" s="64"/>
      <c r="M12" s="64"/>
      <c r="N12" s="64">
        <f t="shared" si="0"/>
        <v>1200</v>
      </c>
    </row>
    <row r="13" spans="1:14" x14ac:dyDescent="0.25">
      <c r="A13" t="s">
        <v>95</v>
      </c>
      <c r="B13" s="61">
        <v>44932</v>
      </c>
      <c r="C13">
        <v>23625</v>
      </c>
      <c r="D13" t="s">
        <v>88</v>
      </c>
      <c r="E13" s="65" t="s">
        <v>89</v>
      </c>
      <c r="H13" s="64"/>
      <c r="I13" s="66">
        <v>1500</v>
      </c>
      <c r="J13" s="64"/>
      <c r="K13" s="64"/>
      <c r="L13" s="64"/>
      <c r="M13" s="64"/>
      <c r="N13" s="64">
        <f t="shared" si="0"/>
        <v>1500</v>
      </c>
    </row>
    <row r="14" spans="1:14" x14ac:dyDescent="0.25">
      <c r="A14" t="s">
        <v>96</v>
      </c>
      <c r="B14" s="61">
        <v>44932</v>
      </c>
      <c r="C14">
        <v>23627</v>
      </c>
      <c r="D14" t="s">
        <v>88</v>
      </c>
      <c r="E14" s="65" t="s">
        <v>89</v>
      </c>
      <c r="H14" s="64"/>
      <c r="I14" s="66">
        <v>1200</v>
      </c>
      <c r="J14" s="64"/>
      <c r="K14" s="64"/>
      <c r="L14" s="64"/>
      <c r="M14" s="64"/>
      <c r="N14" s="64">
        <f t="shared" si="0"/>
        <v>1200</v>
      </c>
    </row>
    <row r="15" spans="1:14" x14ac:dyDescent="0.25">
      <c r="A15" t="s">
        <v>97</v>
      </c>
      <c r="B15" s="61">
        <v>44932</v>
      </c>
      <c r="C15">
        <v>23621</v>
      </c>
      <c r="D15" t="s">
        <v>88</v>
      </c>
      <c r="E15" s="65" t="s">
        <v>89</v>
      </c>
      <c r="H15" s="64"/>
      <c r="I15" s="66">
        <v>1200</v>
      </c>
      <c r="J15" s="64"/>
      <c r="K15" s="64"/>
      <c r="L15" s="64"/>
      <c r="M15" s="64"/>
      <c r="N15" s="64">
        <f t="shared" si="0"/>
        <v>1200</v>
      </c>
    </row>
    <row r="16" spans="1:14" x14ac:dyDescent="0.25">
      <c r="A16" t="s">
        <v>98</v>
      </c>
      <c r="B16" s="61">
        <v>44932</v>
      </c>
      <c r="C16">
        <v>23623</v>
      </c>
      <c r="D16" t="s">
        <v>88</v>
      </c>
      <c r="E16" s="65" t="s">
        <v>89</v>
      </c>
      <c r="H16" s="64"/>
      <c r="I16" s="66">
        <v>1200</v>
      </c>
      <c r="J16" s="64"/>
      <c r="K16" s="64"/>
      <c r="L16" s="64"/>
      <c r="M16" s="64"/>
      <c r="N16" s="64">
        <f t="shared" si="0"/>
        <v>1200</v>
      </c>
    </row>
    <row r="17" spans="1:14" x14ac:dyDescent="0.25">
      <c r="A17" t="s">
        <v>99</v>
      </c>
      <c r="B17" s="61">
        <v>44932</v>
      </c>
      <c r="C17">
        <v>20138120</v>
      </c>
      <c r="D17" t="s">
        <v>201</v>
      </c>
      <c r="E17" s="65" t="s">
        <v>100</v>
      </c>
      <c r="H17">
        <v>300</v>
      </c>
      <c r="I17" s="64"/>
      <c r="J17" s="64"/>
      <c r="K17" s="64"/>
      <c r="L17" s="64"/>
      <c r="M17" s="64"/>
      <c r="N17" s="64">
        <f t="shared" si="0"/>
        <v>300</v>
      </c>
    </row>
    <row r="18" spans="1:14" x14ac:dyDescent="0.25">
      <c r="A18" t="s">
        <v>87</v>
      </c>
      <c r="B18" s="61">
        <v>44932</v>
      </c>
      <c r="C18">
        <v>23622</v>
      </c>
      <c r="D18" t="s">
        <v>101</v>
      </c>
      <c r="E18" s="65" t="s">
        <v>89</v>
      </c>
      <c r="H18" s="64"/>
      <c r="I18" s="64"/>
      <c r="J18" s="64"/>
      <c r="K18">
        <v>35.369999999999997</v>
      </c>
      <c r="L18" s="64"/>
      <c r="M18" s="64"/>
      <c r="N18" s="64">
        <f t="shared" si="0"/>
        <v>35.369999999999997</v>
      </c>
    </row>
    <row r="19" spans="1:14" x14ac:dyDescent="0.25">
      <c r="A19" t="s">
        <v>90</v>
      </c>
      <c r="B19" s="61">
        <v>44932</v>
      </c>
      <c r="C19">
        <v>23635</v>
      </c>
      <c r="D19" t="s">
        <v>101</v>
      </c>
      <c r="E19" s="65" t="s">
        <v>89</v>
      </c>
      <c r="H19" s="64"/>
      <c r="I19" s="64"/>
      <c r="J19" s="64"/>
      <c r="K19">
        <v>11.14</v>
      </c>
      <c r="L19" s="64"/>
      <c r="M19" s="64"/>
      <c r="N19" s="64">
        <f t="shared" si="0"/>
        <v>11.14</v>
      </c>
    </row>
    <row r="20" spans="1:14" x14ac:dyDescent="0.25">
      <c r="A20" t="s">
        <v>92</v>
      </c>
      <c r="B20" s="61">
        <v>44932</v>
      </c>
      <c r="C20">
        <v>23640</v>
      </c>
      <c r="D20" t="s">
        <v>101</v>
      </c>
      <c r="E20" s="65" t="s">
        <v>89</v>
      </c>
      <c r="H20" s="64"/>
      <c r="I20" s="64"/>
      <c r="J20" s="64"/>
      <c r="K20">
        <v>70.739999999999995</v>
      </c>
      <c r="L20" s="64"/>
      <c r="M20" s="64"/>
      <c r="N20" s="64">
        <f t="shared" si="0"/>
        <v>70.739999999999995</v>
      </c>
    </row>
    <row r="21" spans="1:14" x14ac:dyDescent="0.25">
      <c r="A21" t="s">
        <v>95</v>
      </c>
      <c r="B21" s="61">
        <v>44932</v>
      </c>
      <c r="C21">
        <v>23625</v>
      </c>
      <c r="D21" t="s">
        <v>101</v>
      </c>
      <c r="E21" s="65" t="s">
        <v>89</v>
      </c>
      <c r="H21" s="64"/>
      <c r="I21" s="64"/>
      <c r="J21" s="64"/>
      <c r="K21">
        <v>55.02</v>
      </c>
      <c r="L21" s="64"/>
      <c r="M21" s="64"/>
      <c r="N21" s="64">
        <f t="shared" si="0"/>
        <v>55.02</v>
      </c>
    </row>
    <row r="22" spans="1:14" x14ac:dyDescent="0.25">
      <c r="A22" t="s">
        <v>97</v>
      </c>
      <c r="B22" s="61">
        <v>44932</v>
      </c>
      <c r="C22">
        <v>23621</v>
      </c>
      <c r="D22" t="s">
        <v>101</v>
      </c>
      <c r="E22" s="65" t="s">
        <v>89</v>
      </c>
      <c r="H22" s="64"/>
      <c r="I22" s="64"/>
      <c r="J22" s="64"/>
      <c r="K22">
        <v>41.92</v>
      </c>
      <c r="L22" s="64"/>
      <c r="M22" s="64"/>
      <c r="N22" s="64">
        <f t="shared" si="0"/>
        <v>41.92</v>
      </c>
    </row>
    <row r="23" spans="1:14" x14ac:dyDescent="0.25">
      <c r="A23" t="s">
        <v>98</v>
      </c>
      <c r="B23" s="61">
        <v>44932</v>
      </c>
      <c r="C23">
        <v>23623</v>
      </c>
      <c r="D23" t="s">
        <v>101</v>
      </c>
      <c r="E23" s="65" t="s">
        <v>89</v>
      </c>
      <c r="H23" s="64"/>
      <c r="I23" s="64"/>
      <c r="J23" s="64"/>
      <c r="K23">
        <v>17.03</v>
      </c>
      <c r="L23" s="64"/>
      <c r="M23" s="64"/>
      <c r="N23" s="64">
        <f t="shared" si="0"/>
        <v>17.03</v>
      </c>
    </row>
    <row r="24" spans="1:14" x14ac:dyDescent="0.25">
      <c r="A24" t="s">
        <v>92</v>
      </c>
      <c r="B24" s="61">
        <v>44944</v>
      </c>
      <c r="C24">
        <v>23907</v>
      </c>
      <c r="D24" t="s">
        <v>102</v>
      </c>
      <c r="E24" s="65" t="s">
        <v>103</v>
      </c>
      <c r="H24" s="64"/>
      <c r="I24" s="64"/>
      <c r="J24" s="64"/>
      <c r="K24" s="64"/>
      <c r="L24" s="64"/>
      <c r="M24">
        <v>145.09</v>
      </c>
      <c r="N24" s="64">
        <f t="shared" si="0"/>
        <v>145.09</v>
      </c>
    </row>
    <row r="25" spans="1:14" x14ac:dyDescent="0.25">
      <c r="A25" t="s">
        <v>92</v>
      </c>
      <c r="B25" s="61">
        <v>44944</v>
      </c>
      <c r="C25">
        <v>23907</v>
      </c>
      <c r="D25" t="s">
        <v>101</v>
      </c>
      <c r="E25" s="65" t="s">
        <v>103</v>
      </c>
      <c r="I25" s="64"/>
      <c r="J25" s="64"/>
      <c r="K25" s="64"/>
      <c r="L25" s="64"/>
      <c r="M25">
        <v>151.31</v>
      </c>
      <c r="N25" s="64">
        <f t="shared" si="0"/>
        <v>151.31</v>
      </c>
    </row>
    <row r="26" spans="1:14" x14ac:dyDescent="0.25">
      <c r="A26" t="s">
        <v>104</v>
      </c>
      <c r="B26" s="61">
        <v>44946</v>
      </c>
      <c r="C26">
        <v>23763</v>
      </c>
      <c r="D26" t="s">
        <v>88</v>
      </c>
      <c r="E26" s="65" t="s">
        <v>105</v>
      </c>
      <c r="H26" s="64"/>
      <c r="I26">
        <v>400</v>
      </c>
      <c r="J26" s="64"/>
      <c r="K26" s="64"/>
      <c r="L26" s="64"/>
      <c r="M26" s="64"/>
      <c r="N26" s="64">
        <f>SUM(G26:M26)</f>
        <v>400</v>
      </c>
    </row>
    <row r="27" spans="1:14" x14ac:dyDescent="0.25">
      <c r="A27" t="s">
        <v>104</v>
      </c>
      <c r="B27" s="61">
        <v>44946</v>
      </c>
      <c r="C27">
        <v>23763</v>
      </c>
      <c r="D27" t="s">
        <v>101</v>
      </c>
      <c r="E27" s="65" t="s">
        <v>105</v>
      </c>
      <c r="H27" s="64"/>
      <c r="I27" s="64"/>
      <c r="J27" s="64"/>
      <c r="K27">
        <v>57.64</v>
      </c>
      <c r="L27" s="64"/>
      <c r="M27" s="64"/>
      <c r="N27" s="64">
        <f>SUM(H27:M27)</f>
        <v>57.64</v>
      </c>
    </row>
    <row r="28" spans="1:14" x14ac:dyDescent="0.25">
      <c r="A28" t="s">
        <v>7</v>
      </c>
      <c r="B28" s="61">
        <v>44949</v>
      </c>
      <c r="C28">
        <v>20137938</v>
      </c>
      <c r="D28" t="s">
        <v>106</v>
      </c>
      <c r="E28" s="63">
        <v>28873081</v>
      </c>
      <c r="G28">
        <v>29</v>
      </c>
      <c r="H28" s="64"/>
      <c r="I28" s="64"/>
      <c r="J28" s="64"/>
      <c r="K28" s="64"/>
      <c r="L28" s="64"/>
      <c r="M28" s="64"/>
      <c r="N28" s="64">
        <f>SUM(G28:M28)</f>
        <v>29</v>
      </c>
    </row>
    <row r="29" spans="1:14" x14ac:dyDescent="0.25">
      <c r="A29" t="s">
        <v>107</v>
      </c>
      <c r="B29" s="61">
        <v>44950</v>
      </c>
      <c r="C29">
        <v>23765</v>
      </c>
      <c r="D29" t="s">
        <v>108</v>
      </c>
      <c r="E29" s="65" t="s">
        <v>89</v>
      </c>
      <c r="H29" s="64"/>
      <c r="I29" s="64"/>
      <c r="J29" s="64"/>
      <c r="K29" s="64"/>
      <c r="L29" s="64"/>
      <c r="M29">
        <v>397.8</v>
      </c>
      <c r="N29" s="64">
        <f>SUM(H29:M29)</f>
        <v>397.8</v>
      </c>
    </row>
    <row r="30" spans="1:14" x14ac:dyDescent="0.25">
      <c r="A30" t="s">
        <v>109</v>
      </c>
      <c r="B30" s="61">
        <v>44951</v>
      </c>
      <c r="C30">
        <v>20138110</v>
      </c>
      <c r="D30" t="s">
        <v>202</v>
      </c>
      <c r="E30" s="63">
        <v>20230207103254</v>
      </c>
      <c r="H30" s="64"/>
      <c r="I30" s="64"/>
      <c r="J30" s="64"/>
      <c r="K30" s="64"/>
      <c r="L30" s="64"/>
      <c r="M30">
        <v>31.44</v>
      </c>
      <c r="N30" s="64">
        <f>SUM(H30:M30)</f>
        <v>31.44</v>
      </c>
    </row>
    <row r="31" spans="1:14" x14ac:dyDescent="0.25">
      <c r="A31" t="s">
        <v>110</v>
      </c>
      <c r="B31" s="61">
        <v>44951</v>
      </c>
      <c r="C31">
        <v>20138135</v>
      </c>
      <c r="D31" t="s">
        <v>202</v>
      </c>
      <c r="E31" s="63">
        <v>20230207103615</v>
      </c>
      <c r="H31" s="64"/>
      <c r="I31" s="64"/>
      <c r="J31" s="64"/>
      <c r="K31" s="64"/>
      <c r="L31" s="64"/>
      <c r="M31">
        <v>26.2</v>
      </c>
      <c r="N31" s="64">
        <f>SUM(H31:M31)</f>
        <v>26.2</v>
      </c>
    </row>
    <row r="32" spans="1:14" x14ac:dyDescent="0.25">
      <c r="A32" t="s">
        <v>111</v>
      </c>
      <c r="B32" s="61">
        <v>44957</v>
      </c>
      <c r="C32">
        <v>6307</v>
      </c>
      <c r="D32" t="s">
        <v>112</v>
      </c>
      <c r="E32" s="63">
        <v>20230215084420</v>
      </c>
      <c r="H32">
        <v>116.66</v>
      </c>
      <c r="I32" s="64"/>
      <c r="J32" s="64"/>
      <c r="K32" s="64"/>
      <c r="L32" s="64"/>
      <c r="M32" s="64"/>
      <c r="N32" s="64">
        <f>SUM(H32:M32)</f>
        <v>116.66</v>
      </c>
    </row>
    <row r="33" spans="1:14" x14ac:dyDescent="0.25">
      <c r="A33" t="s">
        <v>111</v>
      </c>
      <c r="B33" s="61">
        <v>44957</v>
      </c>
      <c r="C33">
        <v>6307</v>
      </c>
      <c r="D33" t="s">
        <v>113</v>
      </c>
      <c r="E33" s="63">
        <v>20230215084420</v>
      </c>
      <c r="H33">
        <v>169.81</v>
      </c>
      <c r="I33" s="64"/>
      <c r="J33" s="64"/>
      <c r="K33" s="64"/>
      <c r="L33" s="64"/>
      <c r="M33" s="64"/>
      <c r="N33" s="64">
        <f>SUM(H33:M33)</f>
        <v>169.81</v>
      </c>
    </row>
    <row r="34" spans="1:14" x14ac:dyDescent="0.25">
      <c r="B34" s="61">
        <v>44957</v>
      </c>
      <c r="C34">
        <v>0</v>
      </c>
      <c r="D34" t="s">
        <v>114</v>
      </c>
      <c r="E34" s="63"/>
      <c r="G34" s="66">
        <v>1132.1300000000001</v>
      </c>
      <c r="H34" s="64"/>
      <c r="I34" s="64"/>
      <c r="J34" s="64"/>
      <c r="K34" s="64"/>
      <c r="L34" s="64"/>
      <c r="M34" s="64"/>
      <c r="N34" s="64">
        <f>SUM(G34:M34)</f>
        <v>1132.1300000000001</v>
      </c>
    </row>
    <row r="35" spans="1:14" x14ac:dyDescent="0.25">
      <c r="A35" t="s">
        <v>87</v>
      </c>
      <c r="B35" s="61">
        <v>44958</v>
      </c>
      <c r="C35">
        <v>23892</v>
      </c>
      <c r="D35" t="s">
        <v>88</v>
      </c>
      <c r="E35" s="65" t="s">
        <v>115</v>
      </c>
      <c r="H35" s="64"/>
      <c r="I35" s="66">
        <v>1200</v>
      </c>
      <c r="J35" s="64"/>
      <c r="K35" s="64"/>
      <c r="L35" s="64"/>
      <c r="M35" s="64"/>
      <c r="N35" s="64">
        <f t="shared" ref="N35:N45" si="1">SUM(H35:M35)</f>
        <v>1200</v>
      </c>
    </row>
    <row r="36" spans="1:14" x14ac:dyDescent="0.25">
      <c r="A36" t="s">
        <v>90</v>
      </c>
      <c r="B36" s="61">
        <v>44958</v>
      </c>
      <c r="C36">
        <v>23903</v>
      </c>
      <c r="D36" t="s">
        <v>88</v>
      </c>
      <c r="E36" s="65" t="s">
        <v>115</v>
      </c>
      <c r="H36" s="64"/>
      <c r="I36" s="66">
        <v>1200</v>
      </c>
      <c r="J36" s="64"/>
      <c r="K36" s="64"/>
      <c r="L36" s="64"/>
      <c r="M36" s="64"/>
      <c r="N36" s="64">
        <f t="shared" si="1"/>
        <v>1200</v>
      </c>
    </row>
    <row r="37" spans="1:14" x14ac:dyDescent="0.25">
      <c r="A37" t="s">
        <v>91</v>
      </c>
      <c r="B37" s="61">
        <v>44958</v>
      </c>
      <c r="C37">
        <v>23902</v>
      </c>
      <c r="D37" t="s">
        <v>88</v>
      </c>
      <c r="E37" s="65" t="s">
        <v>115</v>
      </c>
      <c r="H37" s="64"/>
      <c r="I37" s="66">
        <v>1200</v>
      </c>
      <c r="J37" s="64"/>
      <c r="K37" s="64"/>
      <c r="L37" s="64"/>
      <c r="M37" s="64"/>
      <c r="N37" s="64">
        <f t="shared" si="1"/>
        <v>1200</v>
      </c>
    </row>
    <row r="38" spans="1:14" x14ac:dyDescent="0.25">
      <c r="A38" t="s">
        <v>92</v>
      </c>
      <c r="B38" s="61">
        <v>44958</v>
      </c>
      <c r="C38">
        <v>23907</v>
      </c>
      <c r="D38" t="s">
        <v>88</v>
      </c>
      <c r="E38" s="65" t="s">
        <v>115</v>
      </c>
      <c r="H38" s="64"/>
      <c r="I38" s="66">
        <v>1500</v>
      </c>
      <c r="J38" s="64"/>
      <c r="K38" s="64"/>
      <c r="L38" s="64"/>
      <c r="M38" s="64"/>
      <c r="N38" s="64">
        <f t="shared" si="1"/>
        <v>1500</v>
      </c>
    </row>
    <row r="39" spans="1:14" x14ac:dyDescent="0.25">
      <c r="A39" t="s">
        <v>93</v>
      </c>
      <c r="B39" s="61">
        <v>44958</v>
      </c>
      <c r="C39">
        <v>23890</v>
      </c>
      <c r="D39" t="s">
        <v>88</v>
      </c>
      <c r="E39" s="65" t="s">
        <v>115</v>
      </c>
      <c r="H39" s="64"/>
      <c r="I39" s="66">
        <v>1200</v>
      </c>
      <c r="J39" s="64"/>
      <c r="K39" s="64"/>
      <c r="L39" s="64"/>
      <c r="M39" s="64"/>
      <c r="N39" s="64">
        <f t="shared" si="1"/>
        <v>1200</v>
      </c>
    </row>
    <row r="40" spans="1:14" x14ac:dyDescent="0.25">
      <c r="A40" t="s">
        <v>94</v>
      </c>
      <c r="B40" s="61">
        <v>44958</v>
      </c>
      <c r="C40">
        <v>23894</v>
      </c>
      <c r="D40" t="s">
        <v>88</v>
      </c>
      <c r="E40" s="65" t="s">
        <v>115</v>
      </c>
      <c r="H40" s="64"/>
      <c r="I40" s="66">
        <v>1200</v>
      </c>
      <c r="J40" s="64"/>
      <c r="K40" s="64"/>
      <c r="L40" s="64"/>
      <c r="M40" s="64"/>
      <c r="N40" s="64">
        <f t="shared" si="1"/>
        <v>1200</v>
      </c>
    </row>
    <row r="41" spans="1:14" x14ac:dyDescent="0.25">
      <c r="A41" t="s">
        <v>95</v>
      </c>
      <c r="B41" s="61">
        <v>44958</v>
      </c>
      <c r="C41">
        <v>23895</v>
      </c>
      <c r="D41" t="s">
        <v>88</v>
      </c>
      <c r="E41" s="65" t="s">
        <v>115</v>
      </c>
      <c r="H41" s="64"/>
      <c r="I41" s="66">
        <v>1500</v>
      </c>
      <c r="J41" s="64"/>
      <c r="K41" s="64"/>
      <c r="L41" s="64"/>
      <c r="M41" s="64"/>
      <c r="N41" s="64">
        <f t="shared" si="1"/>
        <v>1500</v>
      </c>
    </row>
    <row r="42" spans="1:14" x14ac:dyDescent="0.25">
      <c r="A42" t="s">
        <v>104</v>
      </c>
      <c r="B42" s="61">
        <v>44958</v>
      </c>
      <c r="C42">
        <v>23901</v>
      </c>
      <c r="D42" t="s">
        <v>88</v>
      </c>
      <c r="E42" s="65" t="s">
        <v>115</v>
      </c>
      <c r="H42" s="64"/>
      <c r="I42" s="66">
        <v>1200</v>
      </c>
      <c r="J42" s="64"/>
      <c r="K42" s="64"/>
      <c r="L42" s="64"/>
      <c r="M42" s="64"/>
      <c r="N42" s="64">
        <f t="shared" si="1"/>
        <v>1200</v>
      </c>
    </row>
    <row r="43" spans="1:14" x14ac:dyDescent="0.25">
      <c r="A43" t="s">
        <v>96</v>
      </c>
      <c r="B43" s="61">
        <v>44958</v>
      </c>
      <c r="C43">
        <v>23897</v>
      </c>
      <c r="D43" t="s">
        <v>88</v>
      </c>
      <c r="E43" s="65" t="s">
        <v>115</v>
      </c>
      <c r="H43" s="64"/>
      <c r="I43" s="66">
        <v>1200</v>
      </c>
      <c r="J43" s="64"/>
      <c r="K43" s="64"/>
      <c r="L43" s="64"/>
      <c r="M43" s="64"/>
      <c r="N43" s="64">
        <f t="shared" si="1"/>
        <v>1200</v>
      </c>
    </row>
    <row r="44" spans="1:14" x14ac:dyDescent="0.25">
      <c r="A44" t="s">
        <v>97</v>
      </c>
      <c r="B44" s="61">
        <v>44958</v>
      </c>
      <c r="C44">
        <v>23891</v>
      </c>
      <c r="D44" t="s">
        <v>88</v>
      </c>
      <c r="E44" s="65" t="s">
        <v>115</v>
      </c>
      <c r="H44" s="64"/>
      <c r="I44" s="66">
        <v>1200</v>
      </c>
      <c r="J44" s="64"/>
      <c r="K44" s="64"/>
      <c r="L44" s="64"/>
      <c r="M44" s="64"/>
      <c r="N44" s="64">
        <f t="shared" si="1"/>
        <v>1200</v>
      </c>
    </row>
    <row r="45" spans="1:14" x14ac:dyDescent="0.25">
      <c r="A45" t="s">
        <v>98</v>
      </c>
      <c r="B45" s="61">
        <v>44958</v>
      </c>
      <c r="C45">
        <v>23893</v>
      </c>
      <c r="D45" t="s">
        <v>88</v>
      </c>
      <c r="E45" s="65" t="s">
        <v>115</v>
      </c>
      <c r="H45" s="64"/>
      <c r="I45" s="66">
        <v>1200</v>
      </c>
      <c r="J45" s="64"/>
      <c r="K45" s="64"/>
      <c r="L45" s="64"/>
      <c r="M45" s="64"/>
      <c r="N45" s="64">
        <f t="shared" si="1"/>
        <v>1200</v>
      </c>
    </row>
    <row r="46" spans="1:14" x14ac:dyDescent="0.25">
      <c r="A46" t="s">
        <v>86</v>
      </c>
      <c r="B46" s="61">
        <v>44958</v>
      </c>
      <c r="C46">
        <v>20137972</v>
      </c>
      <c r="D46" s="62">
        <v>44958</v>
      </c>
      <c r="E46" s="63">
        <v>23021050</v>
      </c>
      <c r="G46">
        <v>4.97</v>
      </c>
      <c r="H46" s="64"/>
      <c r="I46" s="64"/>
      <c r="J46" s="64"/>
      <c r="K46" s="64"/>
      <c r="L46" s="64"/>
      <c r="M46" s="64"/>
      <c r="N46" s="64">
        <f>SUM(G46:M46)</f>
        <v>4.97</v>
      </c>
    </row>
    <row r="47" spans="1:14" x14ac:dyDescent="0.25">
      <c r="A47" t="s">
        <v>99</v>
      </c>
      <c r="B47" s="61">
        <v>44958</v>
      </c>
      <c r="C47">
        <v>20138120</v>
      </c>
      <c r="D47" t="s">
        <v>116</v>
      </c>
      <c r="E47" s="65" t="s">
        <v>117</v>
      </c>
      <c r="H47">
        <v>300</v>
      </c>
      <c r="I47" s="64"/>
      <c r="J47" s="64"/>
      <c r="K47" s="64"/>
      <c r="L47" s="64"/>
      <c r="M47" s="64"/>
      <c r="N47" s="64">
        <f t="shared" ref="N47:N56" si="2">SUM(H47:M47)</f>
        <v>300</v>
      </c>
    </row>
    <row r="48" spans="1:14" x14ac:dyDescent="0.25">
      <c r="A48" t="s">
        <v>87</v>
      </c>
      <c r="B48" s="61">
        <v>44958</v>
      </c>
      <c r="C48">
        <v>23892</v>
      </c>
      <c r="D48" t="s">
        <v>101</v>
      </c>
      <c r="E48" s="65" t="s">
        <v>115</v>
      </c>
      <c r="H48" s="64"/>
      <c r="I48" s="64"/>
      <c r="J48" s="64"/>
      <c r="K48">
        <v>35.369999999999997</v>
      </c>
      <c r="L48" s="64"/>
      <c r="M48" s="64"/>
      <c r="N48" s="64">
        <f t="shared" si="2"/>
        <v>35.369999999999997</v>
      </c>
    </row>
    <row r="49" spans="1:14" x14ac:dyDescent="0.25">
      <c r="A49" t="s">
        <v>90</v>
      </c>
      <c r="B49" s="61">
        <v>44958</v>
      </c>
      <c r="C49">
        <v>23903</v>
      </c>
      <c r="D49" t="s">
        <v>101</v>
      </c>
      <c r="E49" s="65" t="s">
        <v>115</v>
      </c>
      <c r="H49" s="64"/>
      <c r="I49" s="64"/>
      <c r="J49" s="64"/>
      <c r="K49">
        <v>11.14</v>
      </c>
      <c r="L49" s="64"/>
      <c r="M49" s="64"/>
      <c r="N49" s="64">
        <f t="shared" si="2"/>
        <v>11.14</v>
      </c>
    </row>
    <row r="50" spans="1:14" x14ac:dyDescent="0.25">
      <c r="A50" t="s">
        <v>92</v>
      </c>
      <c r="B50" s="61">
        <v>44958</v>
      </c>
      <c r="C50">
        <v>23907</v>
      </c>
      <c r="D50" t="s">
        <v>101</v>
      </c>
      <c r="E50" s="65" t="s">
        <v>115</v>
      </c>
      <c r="H50" s="64"/>
      <c r="I50" s="64"/>
      <c r="J50" s="64"/>
      <c r="K50">
        <v>70.739999999999995</v>
      </c>
      <c r="L50" s="64"/>
      <c r="M50" s="64"/>
      <c r="N50" s="64">
        <f t="shared" si="2"/>
        <v>70.739999999999995</v>
      </c>
    </row>
    <row r="51" spans="1:14" x14ac:dyDescent="0.25">
      <c r="A51" t="s">
        <v>104</v>
      </c>
      <c r="B51" s="61">
        <v>44958</v>
      </c>
      <c r="C51">
        <v>23901</v>
      </c>
      <c r="D51" t="s">
        <v>101</v>
      </c>
      <c r="E51" s="65" t="s">
        <v>115</v>
      </c>
      <c r="H51" s="64"/>
      <c r="I51" s="64"/>
      <c r="J51" s="64"/>
      <c r="K51">
        <v>28.82</v>
      </c>
      <c r="L51" s="64"/>
      <c r="M51" s="64"/>
      <c r="N51" s="64">
        <f t="shared" si="2"/>
        <v>28.82</v>
      </c>
    </row>
    <row r="52" spans="1:14" x14ac:dyDescent="0.25">
      <c r="A52" t="s">
        <v>96</v>
      </c>
      <c r="B52" s="61">
        <v>44958</v>
      </c>
      <c r="C52">
        <v>23897</v>
      </c>
      <c r="D52" t="s">
        <v>101</v>
      </c>
      <c r="E52" s="65" t="s">
        <v>115</v>
      </c>
      <c r="H52" s="64"/>
      <c r="I52" s="64"/>
      <c r="J52" s="64"/>
      <c r="K52">
        <v>13.1</v>
      </c>
      <c r="L52" s="64"/>
      <c r="M52" s="64"/>
      <c r="N52" s="64">
        <f t="shared" si="2"/>
        <v>13.1</v>
      </c>
    </row>
    <row r="53" spans="1:14" x14ac:dyDescent="0.25">
      <c r="A53" t="s">
        <v>98</v>
      </c>
      <c r="B53" s="61">
        <v>44958</v>
      </c>
      <c r="C53">
        <v>23893</v>
      </c>
      <c r="D53" t="s">
        <v>101</v>
      </c>
      <c r="E53" s="65" t="s">
        <v>115</v>
      </c>
      <c r="H53" s="64"/>
      <c r="I53" s="64"/>
      <c r="J53" s="64"/>
      <c r="K53">
        <v>17.03</v>
      </c>
      <c r="L53" s="64"/>
      <c r="M53" s="64"/>
      <c r="N53" s="64">
        <f t="shared" si="2"/>
        <v>17.03</v>
      </c>
    </row>
    <row r="54" spans="1:14" x14ac:dyDescent="0.25">
      <c r="A54" t="s">
        <v>118</v>
      </c>
      <c r="B54" s="61">
        <v>44967</v>
      </c>
      <c r="C54">
        <v>6306</v>
      </c>
      <c r="D54" t="s">
        <v>119</v>
      </c>
      <c r="E54" s="63">
        <v>20230215084347</v>
      </c>
      <c r="H54" s="64"/>
      <c r="I54" s="64"/>
      <c r="J54" s="64"/>
      <c r="K54" s="64"/>
      <c r="L54" s="64"/>
      <c r="M54">
        <v>352.86</v>
      </c>
      <c r="N54" s="64">
        <f t="shared" si="2"/>
        <v>352.86</v>
      </c>
    </row>
    <row r="55" spans="1:14" x14ac:dyDescent="0.25">
      <c r="A55" t="s">
        <v>7</v>
      </c>
      <c r="B55" s="61">
        <v>44967</v>
      </c>
      <c r="C55">
        <v>6306</v>
      </c>
      <c r="D55" t="s">
        <v>120</v>
      </c>
      <c r="E55" s="63">
        <v>20230215084347</v>
      </c>
      <c r="H55" s="64"/>
      <c r="I55" s="64"/>
      <c r="J55" s="64"/>
      <c r="K55" s="64"/>
      <c r="L55">
        <v>690</v>
      </c>
      <c r="M55" s="64"/>
      <c r="N55" s="64">
        <f t="shared" si="2"/>
        <v>690</v>
      </c>
    </row>
    <row r="56" spans="1:14" x14ac:dyDescent="0.25">
      <c r="A56" t="s">
        <v>121</v>
      </c>
      <c r="B56" s="61">
        <v>44985</v>
      </c>
      <c r="C56">
        <v>6446</v>
      </c>
      <c r="D56" t="s">
        <v>122</v>
      </c>
      <c r="E56" s="63">
        <v>20230315113330</v>
      </c>
      <c r="H56">
        <v>33.9</v>
      </c>
      <c r="I56" s="64"/>
      <c r="J56" s="64"/>
      <c r="K56" s="64"/>
      <c r="L56" s="64"/>
      <c r="M56" s="64"/>
      <c r="N56" s="64">
        <f t="shared" si="2"/>
        <v>33.9</v>
      </c>
    </row>
    <row r="57" spans="1:14" x14ac:dyDescent="0.25">
      <c r="B57" s="61">
        <v>44985</v>
      </c>
      <c r="C57">
        <v>0</v>
      </c>
      <c r="D57" t="s">
        <v>114</v>
      </c>
      <c r="E57" s="63"/>
      <c r="G57" s="66">
        <v>1132.1300000000001</v>
      </c>
      <c r="H57" s="64"/>
      <c r="I57" s="64"/>
      <c r="J57" s="64"/>
      <c r="K57" s="64"/>
      <c r="L57" s="64"/>
      <c r="M57" s="64"/>
      <c r="N57" s="64">
        <f>SUM(G57:M57)</f>
        <v>1132.1300000000001</v>
      </c>
    </row>
    <row r="58" spans="1:14" x14ac:dyDescent="0.25">
      <c r="A58" t="s">
        <v>87</v>
      </c>
      <c r="B58" s="61">
        <v>44986</v>
      </c>
      <c r="C58">
        <v>24159</v>
      </c>
      <c r="D58" t="s">
        <v>88</v>
      </c>
      <c r="E58" s="65" t="s">
        <v>123</v>
      </c>
      <c r="H58" s="64"/>
      <c r="I58" s="66">
        <v>1200</v>
      </c>
      <c r="J58" s="64"/>
      <c r="K58" s="64"/>
      <c r="L58" s="64"/>
      <c r="M58" s="64"/>
      <c r="N58" s="64">
        <f t="shared" ref="N58:N68" si="3">SUM(H58:M58)</f>
        <v>1200</v>
      </c>
    </row>
    <row r="59" spans="1:14" x14ac:dyDescent="0.25">
      <c r="A59" t="s">
        <v>90</v>
      </c>
      <c r="B59" s="61">
        <v>44986</v>
      </c>
      <c r="C59">
        <v>24171</v>
      </c>
      <c r="D59" t="s">
        <v>88</v>
      </c>
      <c r="E59" s="65" t="s">
        <v>123</v>
      </c>
      <c r="H59" s="64"/>
      <c r="I59" s="66">
        <v>1200</v>
      </c>
      <c r="J59" s="64"/>
      <c r="K59" s="64"/>
      <c r="L59" s="64"/>
      <c r="M59" s="64"/>
      <c r="N59" s="64">
        <f t="shared" si="3"/>
        <v>1200</v>
      </c>
    </row>
    <row r="60" spans="1:14" x14ac:dyDescent="0.25">
      <c r="A60" t="s">
        <v>91</v>
      </c>
      <c r="B60" s="61">
        <v>44986</v>
      </c>
      <c r="C60">
        <v>24170</v>
      </c>
      <c r="D60" t="s">
        <v>88</v>
      </c>
      <c r="E60" s="65" t="s">
        <v>123</v>
      </c>
      <c r="H60" s="64"/>
      <c r="I60" s="66">
        <v>1200</v>
      </c>
      <c r="J60" s="64"/>
      <c r="K60" s="64"/>
      <c r="L60" s="64"/>
      <c r="M60" s="64"/>
      <c r="N60" s="64">
        <f t="shared" si="3"/>
        <v>1200</v>
      </c>
    </row>
    <row r="61" spans="1:14" x14ac:dyDescent="0.25">
      <c r="A61" t="s">
        <v>92</v>
      </c>
      <c r="B61" s="61">
        <v>44986</v>
      </c>
      <c r="C61">
        <v>24176</v>
      </c>
      <c r="D61" t="s">
        <v>88</v>
      </c>
      <c r="E61" s="65" t="s">
        <v>123</v>
      </c>
      <c r="H61" s="64"/>
      <c r="I61" s="66">
        <v>1500</v>
      </c>
      <c r="J61" s="64"/>
      <c r="K61" s="64"/>
      <c r="L61" s="64"/>
      <c r="M61" s="64"/>
      <c r="N61" s="64">
        <f t="shared" si="3"/>
        <v>1500</v>
      </c>
    </row>
    <row r="62" spans="1:14" x14ac:dyDescent="0.25">
      <c r="A62" t="s">
        <v>93</v>
      </c>
      <c r="B62" s="61">
        <v>44986</v>
      </c>
      <c r="C62">
        <v>24157</v>
      </c>
      <c r="D62" t="s">
        <v>88</v>
      </c>
      <c r="E62" s="65" t="s">
        <v>123</v>
      </c>
      <c r="H62" s="64"/>
      <c r="I62" s="66">
        <v>1200</v>
      </c>
      <c r="J62" s="64"/>
      <c r="K62" s="64"/>
      <c r="L62" s="64"/>
      <c r="M62" s="64"/>
      <c r="N62" s="64">
        <f t="shared" si="3"/>
        <v>1200</v>
      </c>
    </row>
    <row r="63" spans="1:14" x14ac:dyDescent="0.25">
      <c r="A63" t="s">
        <v>94</v>
      </c>
      <c r="B63" s="61">
        <v>44986</v>
      </c>
      <c r="C63">
        <v>24161</v>
      </c>
      <c r="D63" t="s">
        <v>88</v>
      </c>
      <c r="E63" s="65" t="s">
        <v>123</v>
      </c>
      <c r="H63" s="64"/>
      <c r="I63" s="66">
        <v>1200</v>
      </c>
      <c r="J63" s="64"/>
      <c r="K63" s="64"/>
      <c r="L63" s="64"/>
      <c r="M63" s="64"/>
      <c r="N63" s="64">
        <f t="shared" si="3"/>
        <v>1200</v>
      </c>
    </row>
    <row r="64" spans="1:14" x14ac:dyDescent="0.25">
      <c r="A64" t="s">
        <v>95</v>
      </c>
      <c r="B64" s="61">
        <v>44986</v>
      </c>
      <c r="C64">
        <v>24162</v>
      </c>
      <c r="D64" t="s">
        <v>88</v>
      </c>
      <c r="E64" s="65" t="s">
        <v>123</v>
      </c>
      <c r="H64" s="64"/>
      <c r="I64" s="66">
        <v>1500</v>
      </c>
      <c r="J64" s="64"/>
      <c r="K64" s="64"/>
      <c r="L64" s="64"/>
      <c r="M64" s="64"/>
      <c r="N64" s="64">
        <f t="shared" si="3"/>
        <v>1500</v>
      </c>
    </row>
    <row r="65" spans="1:14" x14ac:dyDescent="0.25">
      <c r="A65" t="s">
        <v>104</v>
      </c>
      <c r="B65" s="61">
        <v>44986</v>
      </c>
      <c r="C65">
        <v>24169</v>
      </c>
      <c r="D65" t="s">
        <v>88</v>
      </c>
      <c r="E65" s="65" t="s">
        <v>123</v>
      </c>
      <c r="H65" s="64"/>
      <c r="I65" s="66">
        <v>1200</v>
      </c>
      <c r="J65" s="64"/>
      <c r="K65" s="64"/>
      <c r="L65" s="64"/>
      <c r="M65" s="64"/>
      <c r="N65" s="64">
        <f t="shared" si="3"/>
        <v>1200</v>
      </c>
    </row>
    <row r="66" spans="1:14" x14ac:dyDescent="0.25">
      <c r="A66" t="s">
        <v>96</v>
      </c>
      <c r="B66" s="61">
        <v>44986</v>
      </c>
      <c r="C66">
        <v>24166</v>
      </c>
      <c r="D66" t="s">
        <v>88</v>
      </c>
      <c r="E66" s="65" t="s">
        <v>123</v>
      </c>
      <c r="H66" s="64"/>
      <c r="I66" s="66">
        <v>1200</v>
      </c>
      <c r="J66" s="64"/>
      <c r="K66" s="64"/>
      <c r="L66" s="64"/>
      <c r="M66" s="64"/>
      <c r="N66" s="64">
        <f t="shared" si="3"/>
        <v>1200</v>
      </c>
    </row>
    <row r="67" spans="1:14" x14ac:dyDescent="0.25">
      <c r="A67" t="s">
        <v>97</v>
      </c>
      <c r="B67" s="61">
        <v>44986</v>
      </c>
      <c r="C67">
        <v>24158</v>
      </c>
      <c r="D67" t="s">
        <v>88</v>
      </c>
      <c r="E67" s="65" t="s">
        <v>123</v>
      </c>
      <c r="H67" s="64"/>
      <c r="I67" s="66">
        <v>1200</v>
      </c>
      <c r="J67" s="64"/>
      <c r="K67" s="64"/>
      <c r="L67" s="64"/>
      <c r="M67" s="64"/>
      <c r="N67" s="64">
        <f t="shared" si="3"/>
        <v>1200</v>
      </c>
    </row>
    <row r="68" spans="1:14" x14ac:dyDescent="0.25">
      <c r="A68" t="s">
        <v>98</v>
      </c>
      <c r="B68" s="61">
        <v>44986</v>
      </c>
      <c r="C68">
        <v>24160</v>
      </c>
      <c r="D68" t="s">
        <v>88</v>
      </c>
      <c r="E68" s="65" t="s">
        <v>123</v>
      </c>
      <c r="H68" s="64"/>
      <c r="I68" s="66">
        <v>1200</v>
      </c>
      <c r="J68" s="64"/>
      <c r="K68" s="64"/>
      <c r="L68" s="64"/>
      <c r="M68" s="64"/>
      <c r="N68" s="64">
        <f t="shared" si="3"/>
        <v>1200</v>
      </c>
    </row>
    <row r="69" spans="1:14" x14ac:dyDescent="0.25">
      <c r="A69" t="s">
        <v>86</v>
      </c>
      <c r="B69" s="61">
        <v>44986</v>
      </c>
      <c r="C69">
        <v>20138318</v>
      </c>
      <c r="D69" s="62">
        <v>44986</v>
      </c>
      <c r="E69" s="63">
        <v>23031050</v>
      </c>
      <c r="G69">
        <v>4.97</v>
      </c>
      <c r="H69" s="64"/>
      <c r="I69" s="64"/>
      <c r="J69" s="64"/>
      <c r="K69" s="64"/>
      <c r="L69" s="64"/>
      <c r="M69" s="64"/>
      <c r="N69" s="64">
        <f>SUM(G69:M69)</f>
        <v>4.97</v>
      </c>
    </row>
    <row r="70" spans="1:14" x14ac:dyDescent="0.25">
      <c r="A70" t="s">
        <v>99</v>
      </c>
      <c r="B70" s="61">
        <v>44986</v>
      </c>
      <c r="C70">
        <v>20138659</v>
      </c>
      <c r="D70" t="s">
        <v>124</v>
      </c>
      <c r="E70" s="65" t="s">
        <v>123</v>
      </c>
      <c r="H70">
        <v>300</v>
      </c>
      <c r="I70" s="64"/>
      <c r="J70" s="64"/>
      <c r="K70" s="64"/>
      <c r="L70" s="64"/>
      <c r="M70" s="64"/>
      <c r="N70" s="64">
        <f t="shared" ref="N70:N80" si="4">SUM(H70:M70)</f>
        <v>300</v>
      </c>
    </row>
    <row r="71" spans="1:14" x14ac:dyDescent="0.25">
      <c r="A71" t="s">
        <v>87</v>
      </c>
      <c r="B71" s="61">
        <v>44986</v>
      </c>
      <c r="C71">
        <v>24159</v>
      </c>
      <c r="D71" t="s">
        <v>101</v>
      </c>
      <c r="E71" s="65" t="s">
        <v>123</v>
      </c>
      <c r="H71" s="64"/>
      <c r="I71" s="64"/>
      <c r="J71" s="64"/>
      <c r="K71">
        <v>35.369999999999997</v>
      </c>
      <c r="L71" s="64"/>
      <c r="M71" s="64"/>
      <c r="N71" s="64">
        <f t="shared" si="4"/>
        <v>35.369999999999997</v>
      </c>
    </row>
    <row r="72" spans="1:14" x14ac:dyDescent="0.25">
      <c r="A72" t="s">
        <v>90</v>
      </c>
      <c r="B72" s="61">
        <v>44986</v>
      </c>
      <c r="C72">
        <v>24171</v>
      </c>
      <c r="D72" t="s">
        <v>101</v>
      </c>
      <c r="E72" s="65" t="s">
        <v>123</v>
      </c>
      <c r="H72" s="64"/>
      <c r="I72" s="64"/>
      <c r="J72" s="64"/>
      <c r="K72">
        <v>11.14</v>
      </c>
      <c r="L72" s="64"/>
      <c r="M72" s="64"/>
      <c r="N72" s="64">
        <f t="shared" si="4"/>
        <v>11.14</v>
      </c>
    </row>
    <row r="73" spans="1:14" x14ac:dyDescent="0.25">
      <c r="A73" t="s">
        <v>92</v>
      </c>
      <c r="B73" s="61">
        <v>44986</v>
      </c>
      <c r="C73">
        <v>24176</v>
      </c>
      <c r="D73" t="s">
        <v>101</v>
      </c>
      <c r="E73" s="65" t="s">
        <v>123</v>
      </c>
      <c r="H73" s="64"/>
      <c r="I73" s="64"/>
      <c r="J73" s="64"/>
      <c r="K73">
        <v>70.739999999999995</v>
      </c>
      <c r="L73" s="64"/>
      <c r="M73" s="64"/>
      <c r="N73" s="64">
        <f t="shared" si="4"/>
        <v>70.739999999999995</v>
      </c>
    </row>
    <row r="74" spans="1:14" x14ac:dyDescent="0.25">
      <c r="A74" t="s">
        <v>95</v>
      </c>
      <c r="B74" s="61">
        <v>44986</v>
      </c>
      <c r="C74">
        <v>24162</v>
      </c>
      <c r="D74" t="s">
        <v>101</v>
      </c>
      <c r="E74" s="65" t="s">
        <v>123</v>
      </c>
      <c r="H74" s="64"/>
      <c r="I74" s="64"/>
      <c r="J74" s="64"/>
      <c r="K74">
        <v>55.02</v>
      </c>
      <c r="L74" s="64"/>
      <c r="M74" s="64"/>
      <c r="N74" s="64">
        <f t="shared" si="4"/>
        <v>55.02</v>
      </c>
    </row>
    <row r="75" spans="1:14" x14ac:dyDescent="0.25">
      <c r="A75" t="s">
        <v>104</v>
      </c>
      <c r="B75" s="61">
        <v>44986</v>
      </c>
      <c r="C75">
        <v>24169</v>
      </c>
      <c r="D75" t="s">
        <v>101</v>
      </c>
      <c r="E75" s="65" t="s">
        <v>123</v>
      </c>
      <c r="H75" s="64"/>
      <c r="I75" s="64"/>
      <c r="J75" s="64"/>
      <c r="K75">
        <v>28.82</v>
      </c>
      <c r="L75" s="64"/>
      <c r="M75" s="64"/>
      <c r="N75" s="64">
        <f t="shared" si="4"/>
        <v>28.82</v>
      </c>
    </row>
    <row r="76" spans="1:14" x14ac:dyDescent="0.25">
      <c r="A76" t="s">
        <v>96</v>
      </c>
      <c r="B76" s="61">
        <v>44986</v>
      </c>
      <c r="C76">
        <v>24166</v>
      </c>
      <c r="D76" t="s">
        <v>101</v>
      </c>
      <c r="E76" s="65" t="s">
        <v>123</v>
      </c>
      <c r="H76" s="64"/>
      <c r="I76" s="64"/>
      <c r="J76" s="64"/>
      <c r="K76">
        <v>13.1</v>
      </c>
      <c r="L76" s="64"/>
      <c r="M76" s="64"/>
      <c r="N76" s="64">
        <f t="shared" si="4"/>
        <v>13.1</v>
      </c>
    </row>
    <row r="77" spans="1:14" x14ac:dyDescent="0.25">
      <c r="A77" t="s">
        <v>97</v>
      </c>
      <c r="B77" s="61">
        <v>44986</v>
      </c>
      <c r="C77">
        <v>24158</v>
      </c>
      <c r="D77" t="s">
        <v>101</v>
      </c>
      <c r="E77" s="65" t="s">
        <v>123</v>
      </c>
      <c r="H77" s="64"/>
      <c r="I77" s="64"/>
      <c r="J77" s="64"/>
      <c r="K77">
        <v>41.92</v>
      </c>
      <c r="L77" s="64"/>
      <c r="M77" s="64"/>
      <c r="N77" s="64">
        <f t="shared" si="4"/>
        <v>41.92</v>
      </c>
    </row>
    <row r="78" spans="1:14" x14ac:dyDescent="0.25">
      <c r="A78" t="s">
        <v>98</v>
      </c>
      <c r="B78" s="61">
        <v>44986</v>
      </c>
      <c r="C78">
        <v>24160</v>
      </c>
      <c r="D78" t="s">
        <v>101</v>
      </c>
      <c r="E78" s="65" t="s">
        <v>123</v>
      </c>
      <c r="H78" s="64"/>
      <c r="I78" s="64"/>
      <c r="J78" s="64"/>
      <c r="K78">
        <v>17.03</v>
      </c>
      <c r="L78" s="64"/>
      <c r="M78" s="64"/>
      <c r="N78" s="64">
        <f t="shared" si="4"/>
        <v>17.03</v>
      </c>
    </row>
    <row r="79" spans="1:14" x14ac:dyDescent="0.25">
      <c r="A79" t="s">
        <v>98</v>
      </c>
      <c r="B79" s="61">
        <v>44993</v>
      </c>
      <c r="C79">
        <v>24313</v>
      </c>
      <c r="D79" t="s">
        <v>125</v>
      </c>
      <c r="E79" s="63">
        <v>20230329163643</v>
      </c>
      <c r="H79" s="64"/>
      <c r="I79" s="64"/>
      <c r="J79">
        <v>800</v>
      </c>
      <c r="K79" s="64"/>
      <c r="L79" s="64"/>
      <c r="M79" s="64"/>
      <c r="N79" s="64">
        <f t="shared" si="4"/>
        <v>800</v>
      </c>
    </row>
    <row r="80" spans="1:14" x14ac:dyDescent="0.25">
      <c r="A80" t="s">
        <v>98</v>
      </c>
      <c r="B80" s="61">
        <v>44993</v>
      </c>
      <c r="C80">
        <v>24313</v>
      </c>
      <c r="D80" t="s">
        <v>125</v>
      </c>
      <c r="E80" s="63">
        <v>20230329163643</v>
      </c>
      <c r="H80" s="64"/>
      <c r="I80" s="64"/>
      <c r="J80" s="64"/>
      <c r="K80" s="64"/>
      <c r="L80" s="64"/>
      <c r="M80" s="66">
        <v>1366.72</v>
      </c>
      <c r="N80" s="64">
        <f t="shared" si="4"/>
        <v>1366.72</v>
      </c>
    </row>
    <row r="81" spans="1:14" x14ac:dyDescent="0.25">
      <c r="B81" s="61">
        <v>45016</v>
      </c>
      <c r="C81">
        <v>0</v>
      </c>
      <c r="D81" t="s">
        <v>114</v>
      </c>
      <c r="E81" s="63"/>
      <c r="G81" s="66">
        <v>1132.1300000000001</v>
      </c>
      <c r="H81" s="64"/>
      <c r="I81" s="64"/>
      <c r="J81" s="64"/>
      <c r="K81" s="64"/>
      <c r="L81" s="64"/>
      <c r="M81" s="64"/>
      <c r="N81" s="64">
        <f>SUM(G81:M81)</f>
        <v>1132.1300000000001</v>
      </c>
    </row>
    <row r="82" spans="1:14" x14ac:dyDescent="0.25">
      <c r="A82" t="s">
        <v>110</v>
      </c>
      <c r="B82" s="61">
        <v>45016</v>
      </c>
      <c r="D82" t="s">
        <v>203</v>
      </c>
      <c r="E82" s="63">
        <v>20220727132301</v>
      </c>
      <c r="H82" s="64"/>
      <c r="I82" s="64"/>
      <c r="J82" s="64"/>
      <c r="K82" s="64"/>
      <c r="L82" s="64"/>
      <c r="M82" s="64">
        <v>-23.75</v>
      </c>
      <c r="N82" s="64">
        <f>SUM(H82:M82)</f>
        <v>-23.75</v>
      </c>
    </row>
    <row r="83" spans="1:14" x14ac:dyDescent="0.25">
      <c r="A83" t="s">
        <v>86</v>
      </c>
      <c r="B83" s="61">
        <v>45017</v>
      </c>
      <c r="C83">
        <v>20138557</v>
      </c>
      <c r="D83" s="62">
        <v>45017</v>
      </c>
      <c r="E83" s="63">
        <v>23041050</v>
      </c>
      <c r="G83">
        <v>4.97</v>
      </c>
      <c r="H83" s="64"/>
      <c r="I83" s="64"/>
      <c r="J83" s="64"/>
      <c r="K83" s="64"/>
      <c r="L83" s="64"/>
      <c r="M83" s="64"/>
      <c r="N83" s="64">
        <f>SUM(G83:M83)</f>
        <v>4.97</v>
      </c>
    </row>
    <row r="84" spans="1:14" x14ac:dyDescent="0.25">
      <c r="A84" t="s">
        <v>92</v>
      </c>
      <c r="B84" s="61">
        <v>45017</v>
      </c>
      <c r="C84">
        <v>24765</v>
      </c>
      <c r="D84" t="s">
        <v>102</v>
      </c>
      <c r="E84" s="65" t="s">
        <v>127</v>
      </c>
      <c r="H84" s="64"/>
      <c r="I84" s="64"/>
      <c r="J84" s="64"/>
      <c r="K84" s="64"/>
      <c r="L84" s="64"/>
      <c r="M84">
        <v>167.14</v>
      </c>
      <c r="N84" s="64">
        <f t="shared" ref="N84:N96" si="5">SUM(H84:M84)</f>
        <v>167.14</v>
      </c>
    </row>
    <row r="85" spans="1:14" x14ac:dyDescent="0.25">
      <c r="A85" t="s">
        <v>92</v>
      </c>
      <c r="B85" s="61">
        <v>45017</v>
      </c>
      <c r="C85">
        <v>24765</v>
      </c>
      <c r="D85" t="s">
        <v>101</v>
      </c>
      <c r="E85" s="65" t="s">
        <v>127</v>
      </c>
      <c r="H85" s="64"/>
      <c r="I85" s="64"/>
      <c r="J85" s="64"/>
      <c r="K85" s="64"/>
      <c r="L85" s="64"/>
      <c r="M85">
        <v>150.65</v>
      </c>
      <c r="N85" s="64">
        <f t="shared" si="5"/>
        <v>150.65</v>
      </c>
    </row>
    <row r="86" spans="1:14" x14ac:dyDescent="0.25">
      <c r="A86" t="s">
        <v>87</v>
      </c>
      <c r="B86" s="61">
        <v>45019</v>
      </c>
      <c r="C86">
        <v>24463</v>
      </c>
      <c r="D86" t="s">
        <v>88</v>
      </c>
      <c r="E86" s="65" t="s">
        <v>128</v>
      </c>
      <c r="H86" s="64"/>
      <c r="I86" s="66">
        <v>1200</v>
      </c>
      <c r="J86" s="64"/>
      <c r="K86" s="64"/>
      <c r="L86" s="64"/>
      <c r="M86" s="64"/>
      <c r="N86" s="64">
        <f t="shared" si="5"/>
        <v>1200</v>
      </c>
    </row>
    <row r="87" spans="1:14" x14ac:dyDescent="0.25">
      <c r="A87" t="s">
        <v>90</v>
      </c>
      <c r="B87" s="61">
        <v>45019</v>
      </c>
      <c r="C87">
        <v>24476</v>
      </c>
      <c r="D87" t="s">
        <v>88</v>
      </c>
      <c r="E87" s="65" t="s">
        <v>128</v>
      </c>
      <c r="H87" s="64"/>
      <c r="I87" s="66">
        <v>1200</v>
      </c>
      <c r="J87" s="64"/>
      <c r="K87" s="64"/>
      <c r="L87" s="64"/>
      <c r="M87" s="64"/>
      <c r="N87" s="64">
        <f t="shared" si="5"/>
        <v>1200</v>
      </c>
    </row>
    <row r="88" spans="1:14" x14ac:dyDescent="0.25">
      <c r="A88" t="s">
        <v>91</v>
      </c>
      <c r="B88" s="61">
        <v>45019</v>
      </c>
      <c r="C88">
        <v>24475</v>
      </c>
      <c r="D88" t="s">
        <v>88</v>
      </c>
      <c r="E88" s="65" t="s">
        <v>128</v>
      </c>
      <c r="H88" s="64"/>
      <c r="I88" s="66">
        <v>1200</v>
      </c>
      <c r="J88" s="64"/>
      <c r="K88" s="64"/>
      <c r="L88" s="64"/>
      <c r="M88" s="64"/>
      <c r="N88" s="64">
        <f t="shared" si="5"/>
        <v>1200</v>
      </c>
    </row>
    <row r="89" spans="1:14" x14ac:dyDescent="0.25">
      <c r="A89" t="s">
        <v>92</v>
      </c>
      <c r="B89" s="61">
        <v>45019</v>
      </c>
      <c r="C89">
        <v>24482</v>
      </c>
      <c r="D89" t="s">
        <v>88</v>
      </c>
      <c r="E89" s="65" t="s">
        <v>128</v>
      </c>
      <c r="H89" s="64"/>
      <c r="I89" s="66">
        <v>1500</v>
      </c>
      <c r="J89" s="64"/>
      <c r="K89" s="64"/>
      <c r="L89" s="64"/>
      <c r="M89" s="64"/>
      <c r="N89" s="64">
        <f t="shared" si="5"/>
        <v>1500</v>
      </c>
    </row>
    <row r="90" spans="1:14" x14ac:dyDescent="0.25">
      <c r="A90" t="s">
        <v>93</v>
      </c>
      <c r="B90" s="61">
        <v>45019</v>
      </c>
      <c r="C90">
        <v>24461</v>
      </c>
      <c r="D90" t="s">
        <v>88</v>
      </c>
      <c r="E90" s="65" t="s">
        <v>128</v>
      </c>
      <c r="H90" s="64"/>
      <c r="I90" s="66">
        <v>1200</v>
      </c>
      <c r="J90" s="64"/>
      <c r="K90" s="64"/>
      <c r="L90" s="64"/>
      <c r="M90" s="64"/>
      <c r="N90" s="64">
        <f t="shared" si="5"/>
        <v>1200</v>
      </c>
    </row>
    <row r="91" spans="1:14" x14ac:dyDescent="0.25">
      <c r="A91" t="s">
        <v>94</v>
      </c>
      <c r="B91" s="61">
        <v>45019</v>
      </c>
      <c r="C91">
        <v>24465</v>
      </c>
      <c r="D91" t="s">
        <v>88</v>
      </c>
      <c r="E91" s="65" t="s">
        <v>128</v>
      </c>
      <c r="H91" s="64"/>
      <c r="I91" s="66">
        <v>1200</v>
      </c>
      <c r="J91" s="64"/>
      <c r="K91" s="64"/>
      <c r="L91" s="64"/>
      <c r="M91" s="64"/>
      <c r="N91" s="64">
        <f t="shared" si="5"/>
        <v>1200</v>
      </c>
    </row>
    <row r="92" spans="1:14" x14ac:dyDescent="0.25">
      <c r="A92" t="s">
        <v>95</v>
      </c>
      <c r="B92" s="61">
        <v>45019</v>
      </c>
      <c r="C92">
        <v>24466</v>
      </c>
      <c r="D92" t="s">
        <v>88</v>
      </c>
      <c r="E92" s="65" t="s">
        <v>128</v>
      </c>
      <c r="H92" s="64"/>
      <c r="I92" s="66">
        <v>1500</v>
      </c>
      <c r="J92" s="64"/>
      <c r="K92" s="64"/>
      <c r="L92" s="64"/>
      <c r="M92" s="64"/>
      <c r="N92" s="64">
        <f t="shared" si="5"/>
        <v>1500</v>
      </c>
    </row>
    <row r="93" spans="1:14" x14ac:dyDescent="0.25">
      <c r="A93" t="s">
        <v>104</v>
      </c>
      <c r="B93" s="61">
        <v>45019</v>
      </c>
      <c r="C93">
        <v>24471</v>
      </c>
      <c r="D93" t="s">
        <v>88</v>
      </c>
      <c r="E93" s="65" t="s">
        <v>128</v>
      </c>
      <c r="H93" s="64"/>
      <c r="I93" s="66">
        <v>1200</v>
      </c>
      <c r="J93" s="64"/>
      <c r="K93" s="64"/>
      <c r="L93" s="64"/>
      <c r="M93" s="64"/>
      <c r="N93" s="64">
        <f t="shared" si="5"/>
        <v>1200</v>
      </c>
    </row>
    <row r="94" spans="1:14" x14ac:dyDescent="0.25">
      <c r="A94" t="s">
        <v>96</v>
      </c>
      <c r="B94" s="61">
        <v>45019</v>
      </c>
      <c r="C94">
        <v>24467</v>
      </c>
      <c r="D94" t="s">
        <v>88</v>
      </c>
      <c r="E94" s="65" t="s">
        <v>128</v>
      </c>
      <c r="H94" s="64"/>
      <c r="I94" s="66">
        <v>1200</v>
      </c>
      <c r="J94" s="64"/>
      <c r="K94" s="64"/>
      <c r="L94" s="64"/>
      <c r="M94" s="64"/>
      <c r="N94" s="64">
        <f t="shared" si="5"/>
        <v>1200</v>
      </c>
    </row>
    <row r="95" spans="1:14" x14ac:dyDescent="0.25">
      <c r="A95" t="s">
        <v>97</v>
      </c>
      <c r="B95" s="61">
        <v>45019</v>
      </c>
      <c r="C95">
        <v>24462</v>
      </c>
      <c r="D95" t="s">
        <v>88</v>
      </c>
      <c r="E95" s="65" t="s">
        <v>128</v>
      </c>
      <c r="H95" s="64"/>
      <c r="I95" s="66">
        <v>1200</v>
      </c>
      <c r="J95" s="64"/>
      <c r="K95" s="64"/>
      <c r="L95" s="64"/>
      <c r="M95" s="64"/>
      <c r="N95" s="64">
        <f t="shared" si="5"/>
        <v>1200</v>
      </c>
    </row>
    <row r="96" spans="1:14" x14ac:dyDescent="0.25">
      <c r="A96" t="s">
        <v>98</v>
      </c>
      <c r="B96" s="61">
        <v>45019</v>
      </c>
      <c r="C96">
        <v>24464</v>
      </c>
      <c r="D96" t="s">
        <v>88</v>
      </c>
      <c r="E96" s="65" t="s">
        <v>128</v>
      </c>
      <c r="H96" s="64"/>
      <c r="I96" s="66">
        <v>1200</v>
      </c>
      <c r="J96" s="64"/>
      <c r="K96" s="64"/>
      <c r="L96" s="64"/>
      <c r="M96">
        <v>34.06</v>
      </c>
      <c r="N96" s="64">
        <f t="shared" si="5"/>
        <v>1234.06</v>
      </c>
    </row>
    <row r="97" spans="1:14" x14ac:dyDescent="0.25">
      <c r="A97" t="s">
        <v>129</v>
      </c>
      <c r="B97" s="61">
        <v>45028</v>
      </c>
      <c r="D97" t="s">
        <v>204</v>
      </c>
      <c r="E97" s="63">
        <v>20230419140125</v>
      </c>
      <c r="H97" s="64"/>
      <c r="I97" s="64"/>
      <c r="J97" s="64"/>
      <c r="K97" s="64"/>
      <c r="L97" s="64"/>
      <c r="M97">
        <v>34.06</v>
      </c>
      <c r="N97" s="64">
        <f t="shared" ref="N97:N104" si="6">SUM(G97:M97)</f>
        <v>34.06</v>
      </c>
    </row>
    <row r="98" spans="1:14" x14ac:dyDescent="0.25">
      <c r="A98" t="s">
        <v>129</v>
      </c>
      <c r="B98" s="61">
        <v>45028</v>
      </c>
      <c r="D98" t="s">
        <v>204</v>
      </c>
      <c r="E98" s="63">
        <v>20230523144245</v>
      </c>
      <c r="H98" s="64"/>
      <c r="I98" s="64"/>
      <c r="J98" s="64"/>
      <c r="K98" s="64"/>
      <c r="L98" s="64"/>
      <c r="M98">
        <v>49.78</v>
      </c>
      <c r="N98" s="64">
        <f t="shared" si="6"/>
        <v>49.78</v>
      </c>
    </row>
    <row r="99" spans="1:14" x14ac:dyDescent="0.25">
      <c r="A99" t="s">
        <v>130</v>
      </c>
      <c r="B99" s="61">
        <v>45028</v>
      </c>
      <c r="C99">
        <v>20138737</v>
      </c>
      <c r="D99" t="s">
        <v>204</v>
      </c>
      <c r="E99" s="63">
        <v>2023</v>
      </c>
      <c r="H99" s="64"/>
      <c r="I99" s="64"/>
      <c r="J99" s="64"/>
      <c r="K99" s="64"/>
      <c r="L99" s="64"/>
      <c r="M99">
        <v>35.369999999999997</v>
      </c>
      <c r="N99" s="64">
        <f t="shared" si="6"/>
        <v>35.369999999999997</v>
      </c>
    </row>
    <row r="100" spans="1:14" x14ac:dyDescent="0.25">
      <c r="A100" t="s">
        <v>131</v>
      </c>
      <c r="B100" s="61">
        <v>45028</v>
      </c>
      <c r="C100">
        <v>20138741</v>
      </c>
      <c r="D100" t="s">
        <v>204</v>
      </c>
      <c r="E100" s="63">
        <v>2023</v>
      </c>
      <c r="H100" s="64"/>
      <c r="I100" s="64"/>
      <c r="J100" s="64"/>
      <c r="K100" s="64"/>
      <c r="L100" s="64"/>
      <c r="M100">
        <v>47.16</v>
      </c>
      <c r="N100" s="64">
        <f t="shared" si="6"/>
        <v>47.16</v>
      </c>
    </row>
    <row r="101" spans="1:14" x14ac:dyDescent="0.25">
      <c r="A101" t="s">
        <v>132</v>
      </c>
      <c r="B101" s="61">
        <v>45028</v>
      </c>
      <c r="C101">
        <v>20138719</v>
      </c>
      <c r="D101" t="s">
        <v>204</v>
      </c>
      <c r="E101" s="63">
        <v>2023</v>
      </c>
      <c r="H101" s="64"/>
      <c r="I101" s="64"/>
      <c r="J101" s="64"/>
      <c r="K101" s="64"/>
      <c r="L101" s="64"/>
      <c r="M101">
        <v>15.72</v>
      </c>
      <c r="N101" s="64">
        <f t="shared" si="6"/>
        <v>15.72</v>
      </c>
    </row>
    <row r="102" spans="1:14" x14ac:dyDescent="0.25">
      <c r="A102" t="s">
        <v>133</v>
      </c>
      <c r="B102" s="61">
        <v>45028</v>
      </c>
      <c r="C102">
        <v>20138748</v>
      </c>
      <c r="D102" t="s">
        <v>204</v>
      </c>
      <c r="E102" s="63">
        <v>2023</v>
      </c>
      <c r="H102" s="64"/>
      <c r="I102" s="64"/>
      <c r="J102" s="64"/>
      <c r="K102" s="64"/>
      <c r="L102" s="64"/>
      <c r="M102">
        <v>30.13</v>
      </c>
      <c r="N102" s="64">
        <f t="shared" si="6"/>
        <v>30.13</v>
      </c>
    </row>
    <row r="103" spans="1:14" x14ac:dyDescent="0.25">
      <c r="A103" t="s">
        <v>134</v>
      </c>
      <c r="B103" s="61">
        <v>45028</v>
      </c>
      <c r="C103">
        <v>20138727</v>
      </c>
      <c r="D103" t="s">
        <v>204</v>
      </c>
      <c r="E103" s="63">
        <v>2023</v>
      </c>
      <c r="H103" s="64"/>
      <c r="I103" s="64"/>
      <c r="J103" s="64"/>
      <c r="K103" s="64"/>
      <c r="L103" s="64"/>
      <c r="M103">
        <v>52.4</v>
      </c>
      <c r="N103" s="64">
        <f t="shared" si="6"/>
        <v>52.4</v>
      </c>
    </row>
    <row r="104" spans="1:14" x14ac:dyDescent="0.25">
      <c r="A104" t="s">
        <v>135</v>
      </c>
      <c r="B104" s="61">
        <v>45028</v>
      </c>
      <c r="C104">
        <v>20138740</v>
      </c>
      <c r="D104" t="s">
        <v>204</v>
      </c>
      <c r="E104" s="63">
        <v>20230419135521</v>
      </c>
      <c r="H104" s="64"/>
      <c r="I104" s="64"/>
      <c r="J104" s="64"/>
      <c r="K104" s="64"/>
      <c r="L104" s="64"/>
      <c r="M104" s="64"/>
      <c r="N104" s="64">
        <f t="shared" si="6"/>
        <v>0</v>
      </c>
    </row>
    <row r="105" spans="1:14" x14ac:dyDescent="0.25">
      <c r="A105" t="s">
        <v>99</v>
      </c>
      <c r="B105" s="61">
        <v>45028</v>
      </c>
      <c r="C105">
        <v>20138730</v>
      </c>
      <c r="D105" t="s">
        <v>136</v>
      </c>
      <c r="E105" s="65" t="s">
        <v>128</v>
      </c>
      <c r="H105">
        <v>300</v>
      </c>
      <c r="I105" s="64"/>
      <c r="J105" s="64"/>
      <c r="K105" s="64"/>
      <c r="L105" s="64"/>
      <c r="M105" s="64"/>
      <c r="N105" s="64">
        <f t="shared" ref="N105:N112" si="7">SUM(H105:M105)</f>
        <v>300</v>
      </c>
    </row>
    <row r="106" spans="1:14" x14ac:dyDescent="0.25">
      <c r="A106" t="s">
        <v>98</v>
      </c>
      <c r="B106" s="61">
        <v>45035</v>
      </c>
      <c r="C106">
        <v>24605</v>
      </c>
      <c r="D106" t="s">
        <v>125</v>
      </c>
      <c r="E106" s="65" t="s">
        <v>137</v>
      </c>
      <c r="H106" s="64"/>
      <c r="I106" s="64"/>
      <c r="J106">
        <v>600</v>
      </c>
      <c r="K106" s="64"/>
      <c r="L106" s="64"/>
      <c r="M106" s="64"/>
      <c r="N106" s="64">
        <f t="shared" si="7"/>
        <v>600</v>
      </c>
    </row>
    <row r="107" spans="1:14" x14ac:dyDescent="0.25">
      <c r="A107" t="s">
        <v>98</v>
      </c>
      <c r="B107" s="61">
        <v>45035</v>
      </c>
      <c r="C107">
        <v>24605</v>
      </c>
      <c r="D107" t="s">
        <v>101</v>
      </c>
      <c r="E107" s="65" t="s">
        <v>137</v>
      </c>
      <c r="H107" s="64"/>
      <c r="I107" s="64"/>
      <c r="J107" s="64"/>
      <c r="K107" s="64"/>
      <c r="L107" s="64"/>
      <c r="M107">
        <v>17.03</v>
      </c>
      <c r="N107" s="64">
        <f t="shared" si="7"/>
        <v>17.03</v>
      </c>
    </row>
    <row r="108" spans="1:14" x14ac:dyDescent="0.25">
      <c r="A108" t="s">
        <v>110</v>
      </c>
      <c r="B108" s="61">
        <v>45036</v>
      </c>
      <c r="C108">
        <v>20138807</v>
      </c>
      <c r="D108" t="s">
        <v>202</v>
      </c>
      <c r="E108" s="65" t="s">
        <v>138</v>
      </c>
      <c r="H108" s="64"/>
      <c r="I108" s="64"/>
      <c r="J108" s="64"/>
      <c r="K108" s="64"/>
      <c r="L108" s="64"/>
      <c r="M108">
        <v>24.89</v>
      </c>
      <c r="N108" s="64">
        <f t="shared" si="7"/>
        <v>24.89</v>
      </c>
    </row>
    <row r="109" spans="1:14" x14ac:dyDescent="0.25">
      <c r="A109" t="s">
        <v>109</v>
      </c>
      <c r="B109" s="61">
        <v>45036</v>
      </c>
      <c r="C109">
        <v>20138789</v>
      </c>
      <c r="D109" t="s">
        <v>202</v>
      </c>
      <c r="E109" s="63">
        <v>20230425140739</v>
      </c>
      <c r="H109" s="64"/>
      <c r="I109" s="64"/>
      <c r="J109" s="64"/>
      <c r="K109" s="64"/>
      <c r="L109" s="64"/>
      <c r="M109">
        <v>31.44</v>
      </c>
      <c r="N109" s="64">
        <f t="shared" si="7"/>
        <v>31.44</v>
      </c>
    </row>
    <row r="110" spans="1:14" x14ac:dyDescent="0.25">
      <c r="A110" t="s">
        <v>139</v>
      </c>
      <c r="B110" s="61">
        <v>45036</v>
      </c>
      <c r="C110">
        <v>20138782</v>
      </c>
      <c r="D110" t="s">
        <v>202</v>
      </c>
      <c r="E110" s="63">
        <v>20230426112738</v>
      </c>
      <c r="H110" s="64"/>
      <c r="I110" s="64"/>
      <c r="J110" s="64"/>
      <c r="K110" s="64"/>
      <c r="L110" s="64"/>
      <c r="M110">
        <v>2.62</v>
      </c>
      <c r="N110" s="64">
        <f t="shared" si="7"/>
        <v>2.62</v>
      </c>
    </row>
    <row r="111" spans="1:14" x14ac:dyDescent="0.25">
      <c r="A111" t="s">
        <v>110</v>
      </c>
      <c r="B111" s="61">
        <v>45040</v>
      </c>
      <c r="C111">
        <v>20138808</v>
      </c>
      <c r="D111" t="s">
        <v>202</v>
      </c>
      <c r="E111" s="63">
        <v>20230425113713</v>
      </c>
      <c r="H111" s="64"/>
      <c r="I111" s="64"/>
      <c r="J111" s="64"/>
      <c r="K111" s="64"/>
      <c r="L111" s="64"/>
      <c r="M111">
        <v>23.75</v>
      </c>
      <c r="N111" s="64">
        <f t="shared" si="7"/>
        <v>23.75</v>
      </c>
    </row>
    <row r="112" spans="1:14" x14ac:dyDescent="0.25">
      <c r="A112" t="s">
        <v>140</v>
      </c>
      <c r="B112" s="61">
        <v>45041</v>
      </c>
      <c r="C112">
        <v>24612</v>
      </c>
      <c r="D112" t="s">
        <v>141</v>
      </c>
      <c r="E112" s="63">
        <v>20230424102114</v>
      </c>
      <c r="H112" s="64"/>
      <c r="I112" s="64"/>
      <c r="J112" s="64"/>
      <c r="K112" s="64"/>
      <c r="L112" s="64"/>
      <c r="M112" s="66">
        <v>1044.05</v>
      </c>
      <c r="N112" s="64">
        <f t="shared" si="7"/>
        <v>1044.05</v>
      </c>
    </row>
    <row r="113" spans="1:14" x14ac:dyDescent="0.25">
      <c r="B113" s="61">
        <v>45046</v>
      </c>
      <c r="C113">
        <v>0</v>
      </c>
      <c r="D113" t="s">
        <v>114</v>
      </c>
      <c r="E113" s="63"/>
      <c r="G113" s="66">
        <v>1132.1300000000001</v>
      </c>
      <c r="H113" s="64"/>
      <c r="I113" s="64"/>
      <c r="J113" s="64"/>
      <c r="K113" s="64"/>
      <c r="L113" s="64"/>
      <c r="M113" s="64"/>
      <c r="N113" s="64">
        <f>SUM(G113:M113)</f>
        <v>1132.1300000000001</v>
      </c>
    </row>
    <row r="114" spans="1:14" x14ac:dyDescent="0.25">
      <c r="A114" t="s">
        <v>142</v>
      </c>
      <c r="B114" s="61">
        <v>45046</v>
      </c>
      <c r="C114">
        <v>6798</v>
      </c>
      <c r="D114" t="s">
        <v>143</v>
      </c>
      <c r="E114" s="63">
        <v>20230515125832</v>
      </c>
      <c r="H114" s="64">
        <v>180.63</v>
      </c>
      <c r="I114" s="64"/>
      <c r="J114" s="64"/>
      <c r="K114" s="64"/>
      <c r="L114" s="64"/>
      <c r="M114" s="64"/>
      <c r="N114" s="64">
        <f>SUM(H114:M114)</f>
        <v>180.63</v>
      </c>
    </row>
    <row r="115" spans="1:14" x14ac:dyDescent="0.25">
      <c r="A115" t="s">
        <v>86</v>
      </c>
      <c r="B115" s="61">
        <v>45047</v>
      </c>
      <c r="C115">
        <v>20138805</v>
      </c>
      <c r="D115" s="62">
        <v>45047</v>
      </c>
      <c r="E115" s="63">
        <v>23051050</v>
      </c>
      <c r="G115">
        <v>4.97</v>
      </c>
      <c r="H115" s="64"/>
      <c r="I115" s="64"/>
      <c r="J115" s="64"/>
      <c r="K115" s="64"/>
      <c r="L115" s="64"/>
      <c r="M115" s="64"/>
      <c r="N115" s="64">
        <f>SUM(G115:M115)</f>
        <v>4.97</v>
      </c>
    </row>
    <row r="116" spans="1:14" x14ac:dyDescent="0.25">
      <c r="A116" t="s">
        <v>87</v>
      </c>
      <c r="B116" s="61">
        <v>45049</v>
      </c>
      <c r="C116">
        <v>24744</v>
      </c>
      <c r="D116" t="s">
        <v>88</v>
      </c>
      <c r="E116" s="65" t="s">
        <v>144</v>
      </c>
      <c r="H116" s="64"/>
      <c r="I116" s="66">
        <v>1200</v>
      </c>
      <c r="J116" s="64"/>
      <c r="K116" s="64"/>
      <c r="L116" s="64"/>
      <c r="M116" s="64"/>
      <c r="N116" s="64">
        <f t="shared" ref="N116:N137" si="8">SUM(H116:M116)</f>
        <v>1200</v>
      </c>
    </row>
    <row r="117" spans="1:14" x14ac:dyDescent="0.25">
      <c r="A117" t="s">
        <v>90</v>
      </c>
      <c r="B117" s="61">
        <v>45049</v>
      </c>
      <c r="C117">
        <v>24760</v>
      </c>
      <c r="D117" t="s">
        <v>88</v>
      </c>
      <c r="E117" s="65" t="s">
        <v>144</v>
      </c>
      <c r="H117" s="64"/>
      <c r="I117" s="66">
        <v>1200</v>
      </c>
      <c r="J117" s="64"/>
      <c r="K117" s="64"/>
      <c r="L117" s="64"/>
      <c r="M117" s="64"/>
      <c r="N117" s="64">
        <f t="shared" si="8"/>
        <v>1200</v>
      </c>
    </row>
    <row r="118" spans="1:14" x14ac:dyDescent="0.25">
      <c r="A118" t="s">
        <v>91</v>
      </c>
      <c r="B118" s="61">
        <v>45049</v>
      </c>
      <c r="C118">
        <v>24758</v>
      </c>
      <c r="D118" t="s">
        <v>88</v>
      </c>
      <c r="E118" s="65" t="s">
        <v>144</v>
      </c>
      <c r="H118" s="64"/>
      <c r="I118" s="66">
        <v>1200</v>
      </c>
      <c r="J118" s="64"/>
      <c r="K118" s="64"/>
      <c r="L118" s="64"/>
      <c r="M118" s="64"/>
      <c r="N118" s="64">
        <f t="shared" si="8"/>
        <v>1200</v>
      </c>
    </row>
    <row r="119" spans="1:14" x14ac:dyDescent="0.25">
      <c r="A119" t="s">
        <v>92</v>
      </c>
      <c r="B119" s="61">
        <v>45049</v>
      </c>
      <c r="C119">
        <v>24765</v>
      </c>
      <c r="D119" t="s">
        <v>88</v>
      </c>
      <c r="E119" s="65" t="s">
        <v>144</v>
      </c>
      <c r="H119" s="64"/>
      <c r="I119" s="66">
        <v>1500</v>
      </c>
      <c r="J119" s="64"/>
      <c r="K119" s="64"/>
      <c r="L119" s="64"/>
      <c r="M119" s="64"/>
      <c r="N119" s="64">
        <f t="shared" si="8"/>
        <v>1500</v>
      </c>
    </row>
    <row r="120" spans="1:14" x14ac:dyDescent="0.25">
      <c r="A120" t="s">
        <v>93</v>
      </c>
      <c r="B120" s="61">
        <v>45049</v>
      </c>
      <c r="C120">
        <v>24742</v>
      </c>
      <c r="D120" t="s">
        <v>88</v>
      </c>
      <c r="E120" s="65" t="s">
        <v>144</v>
      </c>
      <c r="H120" s="64"/>
      <c r="I120" s="66">
        <v>1200</v>
      </c>
      <c r="J120" s="64"/>
      <c r="K120" s="64"/>
      <c r="L120" s="64"/>
      <c r="M120" s="64"/>
      <c r="N120" s="64">
        <f t="shared" si="8"/>
        <v>1200</v>
      </c>
    </row>
    <row r="121" spans="1:14" x14ac:dyDescent="0.25">
      <c r="A121" t="s">
        <v>94</v>
      </c>
      <c r="B121" s="61">
        <v>45049</v>
      </c>
      <c r="C121">
        <v>24746</v>
      </c>
      <c r="D121" t="s">
        <v>88</v>
      </c>
      <c r="E121" s="65" t="s">
        <v>144</v>
      </c>
      <c r="H121" s="64"/>
      <c r="I121" s="66">
        <v>1200</v>
      </c>
      <c r="J121" s="64"/>
      <c r="K121" s="64"/>
      <c r="L121" s="64"/>
      <c r="M121" s="64"/>
      <c r="N121" s="64">
        <f t="shared" si="8"/>
        <v>1200</v>
      </c>
    </row>
    <row r="122" spans="1:14" x14ac:dyDescent="0.25">
      <c r="A122" t="s">
        <v>95</v>
      </c>
      <c r="B122" s="61">
        <v>45049</v>
      </c>
      <c r="C122">
        <v>24747</v>
      </c>
      <c r="D122" t="s">
        <v>88</v>
      </c>
      <c r="E122" s="65" t="s">
        <v>144</v>
      </c>
      <c r="H122" s="64"/>
      <c r="I122" s="66">
        <v>1500</v>
      </c>
      <c r="J122" s="64"/>
      <c r="K122" s="64"/>
      <c r="L122" s="64"/>
      <c r="M122" s="64"/>
      <c r="N122" s="64">
        <f t="shared" si="8"/>
        <v>1500</v>
      </c>
    </row>
    <row r="123" spans="1:14" x14ac:dyDescent="0.25">
      <c r="A123" t="s">
        <v>104</v>
      </c>
      <c r="B123" s="61">
        <v>45049</v>
      </c>
      <c r="C123">
        <v>24752</v>
      </c>
      <c r="D123" t="s">
        <v>88</v>
      </c>
      <c r="E123" s="65" t="s">
        <v>144</v>
      </c>
      <c r="H123" s="64"/>
      <c r="I123" s="66">
        <v>1200</v>
      </c>
      <c r="J123" s="64"/>
      <c r="K123" s="64"/>
      <c r="L123" s="64"/>
      <c r="M123" s="64"/>
      <c r="N123" s="64">
        <f t="shared" si="8"/>
        <v>1200</v>
      </c>
    </row>
    <row r="124" spans="1:14" x14ac:dyDescent="0.25">
      <c r="A124" t="s">
        <v>96</v>
      </c>
      <c r="B124" s="61">
        <v>45049</v>
      </c>
      <c r="C124">
        <v>24749</v>
      </c>
      <c r="D124" t="s">
        <v>88</v>
      </c>
      <c r="E124" s="65" t="s">
        <v>144</v>
      </c>
      <c r="H124" s="64"/>
      <c r="I124" s="66">
        <v>1200</v>
      </c>
      <c r="J124" s="64"/>
      <c r="K124" s="64"/>
      <c r="L124" s="64"/>
      <c r="M124" s="64"/>
      <c r="N124" s="64">
        <f t="shared" si="8"/>
        <v>1200</v>
      </c>
    </row>
    <row r="125" spans="1:14" x14ac:dyDescent="0.25">
      <c r="A125" t="s">
        <v>97</v>
      </c>
      <c r="B125" s="61">
        <v>45049</v>
      </c>
      <c r="C125">
        <v>24743</v>
      </c>
      <c r="D125" t="s">
        <v>88</v>
      </c>
      <c r="E125" s="65" t="s">
        <v>144</v>
      </c>
      <c r="H125" s="64"/>
      <c r="I125" s="66">
        <v>1200</v>
      </c>
      <c r="J125" s="64"/>
      <c r="K125" s="64"/>
      <c r="L125" s="64"/>
      <c r="M125" s="64"/>
      <c r="N125" s="64">
        <f t="shared" si="8"/>
        <v>1200</v>
      </c>
    </row>
    <row r="126" spans="1:14" x14ac:dyDescent="0.25">
      <c r="A126" t="s">
        <v>98</v>
      </c>
      <c r="B126" s="61">
        <v>45049</v>
      </c>
      <c r="C126">
        <v>24745</v>
      </c>
      <c r="D126" t="s">
        <v>88</v>
      </c>
      <c r="E126" s="65" t="s">
        <v>144</v>
      </c>
      <c r="H126" s="64"/>
      <c r="I126" s="66">
        <v>1200</v>
      </c>
      <c r="J126" s="64"/>
      <c r="K126" s="64"/>
      <c r="L126" s="64"/>
      <c r="M126" s="64"/>
      <c r="N126" s="64">
        <f t="shared" si="8"/>
        <v>1200</v>
      </c>
    </row>
    <row r="127" spans="1:14" x14ac:dyDescent="0.25">
      <c r="A127" t="s">
        <v>97</v>
      </c>
      <c r="B127" s="61">
        <v>45049</v>
      </c>
      <c r="C127">
        <v>24743</v>
      </c>
      <c r="D127" t="s">
        <v>88</v>
      </c>
      <c r="E127" s="65" t="s">
        <v>144</v>
      </c>
      <c r="H127" s="64"/>
      <c r="I127" s="64"/>
      <c r="J127" s="64"/>
      <c r="K127">
        <v>41.92</v>
      </c>
      <c r="L127" s="64"/>
      <c r="M127" s="64"/>
      <c r="N127" s="64">
        <f t="shared" si="8"/>
        <v>41.92</v>
      </c>
    </row>
    <row r="128" spans="1:14" x14ac:dyDescent="0.25">
      <c r="A128" t="s">
        <v>99</v>
      </c>
      <c r="B128" s="61">
        <v>45049</v>
      </c>
      <c r="C128">
        <v>20138880</v>
      </c>
      <c r="D128" t="s">
        <v>145</v>
      </c>
      <c r="E128" s="65" t="s">
        <v>144</v>
      </c>
      <c r="H128">
        <v>300</v>
      </c>
      <c r="I128" s="64"/>
      <c r="J128" s="64"/>
      <c r="K128" s="64"/>
      <c r="L128" s="64"/>
      <c r="M128" s="64"/>
      <c r="N128" s="64">
        <f t="shared" si="8"/>
        <v>300</v>
      </c>
    </row>
    <row r="129" spans="1:14" x14ac:dyDescent="0.25">
      <c r="A129" t="s">
        <v>87</v>
      </c>
      <c r="B129" s="61">
        <v>45049</v>
      </c>
      <c r="C129">
        <v>24744</v>
      </c>
      <c r="D129" t="s">
        <v>101</v>
      </c>
      <c r="E129" s="65" t="s">
        <v>144</v>
      </c>
      <c r="H129" s="64"/>
      <c r="I129" s="64"/>
      <c r="J129" s="64"/>
      <c r="K129">
        <v>35.369999999999997</v>
      </c>
      <c r="L129" s="64"/>
      <c r="M129" s="64"/>
      <c r="N129" s="64">
        <f t="shared" si="8"/>
        <v>35.369999999999997</v>
      </c>
    </row>
    <row r="130" spans="1:14" x14ac:dyDescent="0.25">
      <c r="A130" t="s">
        <v>90</v>
      </c>
      <c r="B130" s="61">
        <v>45049</v>
      </c>
      <c r="C130">
        <v>24760</v>
      </c>
      <c r="D130" t="s">
        <v>101</v>
      </c>
      <c r="E130" s="65" t="s">
        <v>144</v>
      </c>
      <c r="H130" s="64"/>
      <c r="I130" s="64"/>
      <c r="J130" s="64"/>
      <c r="K130">
        <v>11.14</v>
      </c>
      <c r="L130" s="64"/>
      <c r="M130" s="64"/>
      <c r="N130" s="64">
        <f t="shared" si="8"/>
        <v>11.14</v>
      </c>
    </row>
    <row r="131" spans="1:14" x14ac:dyDescent="0.25">
      <c r="A131" t="s">
        <v>92</v>
      </c>
      <c r="B131" s="61">
        <v>45049</v>
      </c>
      <c r="C131">
        <v>24765</v>
      </c>
      <c r="D131" t="s">
        <v>101</v>
      </c>
      <c r="E131" s="65" t="s">
        <v>144</v>
      </c>
      <c r="H131" s="64"/>
      <c r="I131" s="64"/>
      <c r="J131" s="64"/>
      <c r="K131">
        <v>70.739999999999995</v>
      </c>
      <c r="L131" s="64"/>
      <c r="M131" s="64"/>
      <c r="N131" s="64">
        <f t="shared" si="8"/>
        <v>70.739999999999995</v>
      </c>
    </row>
    <row r="132" spans="1:14" x14ac:dyDescent="0.25">
      <c r="A132" t="s">
        <v>95</v>
      </c>
      <c r="B132" s="61">
        <v>45049</v>
      </c>
      <c r="C132">
        <v>24747</v>
      </c>
      <c r="D132" t="s">
        <v>101</v>
      </c>
      <c r="E132" s="65" t="s">
        <v>144</v>
      </c>
      <c r="H132" s="67"/>
      <c r="I132" s="67"/>
      <c r="J132" s="67"/>
      <c r="K132">
        <v>55.02</v>
      </c>
      <c r="L132" s="67"/>
      <c r="M132" s="67"/>
      <c r="N132" s="67">
        <f t="shared" si="8"/>
        <v>55.02</v>
      </c>
    </row>
    <row r="133" spans="1:14" x14ac:dyDescent="0.25">
      <c r="A133" t="s">
        <v>104</v>
      </c>
      <c r="B133" s="61">
        <v>45049</v>
      </c>
      <c r="C133">
        <v>24752</v>
      </c>
      <c r="D133" t="s">
        <v>101</v>
      </c>
      <c r="E133" s="65" t="s">
        <v>144</v>
      </c>
      <c r="H133" s="67"/>
      <c r="I133" s="67"/>
      <c r="J133" s="67"/>
      <c r="K133">
        <v>28.82</v>
      </c>
      <c r="L133" s="67"/>
      <c r="M133" s="67"/>
      <c r="N133" s="67">
        <f t="shared" si="8"/>
        <v>28.82</v>
      </c>
    </row>
    <row r="134" spans="1:14" x14ac:dyDescent="0.25">
      <c r="A134" t="s">
        <v>96</v>
      </c>
      <c r="B134" s="61">
        <v>45049</v>
      </c>
      <c r="C134">
        <v>24749</v>
      </c>
      <c r="D134" t="s">
        <v>101</v>
      </c>
      <c r="E134" s="65" t="s">
        <v>144</v>
      </c>
      <c r="K134">
        <v>13.1</v>
      </c>
      <c r="N134" s="67">
        <f t="shared" si="8"/>
        <v>13.1</v>
      </c>
    </row>
    <row r="135" spans="1:14" x14ac:dyDescent="0.25">
      <c r="A135" t="s">
        <v>98</v>
      </c>
      <c r="B135" s="61">
        <v>45049</v>
      </c>
      <c r="C135">
        <v>24745</v>
      </c>
      <c r="D135" t="s">
        <v>101</v>
      </c>
      <c r="E135" s="65" t="s">
        <v>144</v>
      </c>
      <c r="K135">
        <v>17.03</v>
      </c>
      <c r="N135" s="67">
        <f t="shared" si="8"/>
        <v>17.03</v>
      </c>
    </row>
    <row r="136" spans="1:14" x14ac:dyDescent="0.25">
      <c r="A136" t="s">
        <v>142</v>
      </c>
      <c r="B136" s="61">
        <v>45056</v>
      </c>
      <c r="C136">
        <v>6799</v>
      </c>
      <c r="D136" t="s">
        <v>146</v>
      </c>
      <c r="E136" s="63">
        <v>20230515125850</v>
      </c>
      <c r="H136">
        <v>139.29</v>
      </c>
      <c r="N136" s="67">
        <f t="shared" si="8"/>
        <v>139.29</v>
      </c>
    </row>
    <row r="137" spans="1:14" x14ac:dyDescent="0.25">
      <c r="A137" t="s">
        <v>129</v>
      </c>
      <c r="B137" s="61">
        <v>45076</v>
      </c>
      <c r="D137" t="s">
        <v>147</v>
      </c>
      <c r="E137" s="63">
        <v>20230419140125</v>
      </c>
      <c r="M137">
        <v>-34.06</v>
      </c>
      <c r="N137" s="67">
        <f t="shared" si="8"/>
        <v>-34.06</v>
      </c>
    </row>
    <row r="138" spans="1:14" x14ac:dyDescent="0.25">
      <c r="B138" s="61">
        <v>45077</v>
      </c>
      <c r="C138">
        <v>0</v>
      </c>
      <c r="D138" t="s">
        <v>114</v>
      </c>
      <c r="E138" s="63"/>
      <c r="G138" s="66">
        <v>1132.0899999999999</v>
      </c>
      <c r="N138" s="67">
        <f>SUM(G138:M138)</f>
        <v>1132.0899999999999</v>
      </c>
    </row>
    <row r="139" spans="1:14" x14ac:dyDescent="0.25">
      <c r="A139" t="s">
        <v>86</v>
      </c>
      <c r="B139" s="61">
        <v>45078</v>
      </c>
      <c r="C139">
        <v>20139178</v>
      </c>
      <c r="D139" s="62">
        <v>45078</v>
      </c>
      <c r="E139" s="63">
        <v>23061050</v>
      </c>
      <c r="G139">
        <v>4.97</v>
      </c>
      <c r="N139" s="67">
        <f>SUM(G139:M139)</f>
        <v>4.97</v>
      </c>
    </row>
    <row r="140" spans="1:14" x14ac:dyDescent="0.25">
      <c r="A140" t="s">
        <v>87</v>
      </c>
      <c r="B140" s="61">
        <v>45084</v>
      </c>
      <c r="C140">
        <v>25166</v>
      </c>
      <c r="D140" t="s">
        <v>88</v>
      </c>
      <c r="E140" s="65" t="s">
        <v>148</v>
      </c>
      <c r="I140" s="66">
        <v>1200</v>
      </c>
      <c r="N140" s="67">
        <f t="shared" ref="N140:N166" si="9">SUM(H140:M140)</f>
        <v>1200</v>
      </c>
    </row>
    <row r="141" spans="1:14" x14ac:dyDescent="0.25">
      <c r="A141" t="s">
        <v>90</v>
      </c>
      <c r="B141" s="61">
        <v>45084</v>
      </c>
      <c r="C141">
        <v>25180</v>
      </c>
      <c r="D141" t="s">
        <v>88</v>
      </c>
      <c r="E141" s="65" t="s">
        <v>148</v>
      </c>
      <c r="I141" s="66">
        <v>1200</v>
      </c>
      <c r="N141" s="67">
        <f t="shared" si="9"/>
        <v>1200</v>
      </c>
    </row>
    <row r="142" spans="1:14" x14ac:dyDescent="0.25">
      <c r="A142" t="s">
        <v>91</v>
      </c>
      <c r="B142" s="61">
        <v>45084</v>
      </c>
      <c r="C142">
        <v>25178</v>
      </c>
      <c r="D142" t="s">
        <v>88</v>
      </c>
      <c r="E142" s="65" t="s">
        <v>148</v>
      </c>
      <c r="I142" s="66">
        <v>1200</v>
      </c>
      <c r="N142" s="67">
        <f t="shared" si="9"/>
        <v>1200</v>
      </c>
    </row>
    <row r="143" spans="1:14" x14ac:dyDescent="0.25">
      <c r="A143" t="s">
        <v>92</v>
      </c>
      <c r="B143" s="61">
        <v>45084</v>
      </c>
      <c r="C143">
        <v>25183</v>
      </c>
      <c r="D143" t="s">
        <v>88</v>
      </c>
      <c r="E143" s="65" t="s">
        <v>148</v>
      </c>
      <c r="I143" s="66">
        <v>1500</v>
      </c>
      <c r="N143" s="67">
        <f t="shared" si="9"/>
        <v>1500</v>
      </c>
    </row>
    <row r="144" spans="1:14" x14ac:dyDescent="0.25">
      <c r="A144" t="s">
        <v>93</v>
      </c>
      <c r="B144" s="61">
        <v>45084</v>
      </c>
      <c r="C144">
        <v>25164</v>
      </c>
      <c r="D144" t="s">
        <v>88</v>
      </c>
      <c r="E144" s="65" t="s">
        <v>148</v>
      </c>
      <c r="I144" s="66">
        <v>1200</v>
      </c>
      <c r="N144" s="67">
        <f t="shared" si="9"/>
        <v>1200</v>
      </c>
    </row>
    <row r="145" spans="1:14" x14ac:dyDescent="0.25">
      <c r="A145" t="s">
        <v>94</v>
      </c>
      <c r="B145" s="61">
        <v>45084</v>
      </c>
      <c r="C145">
        <v>25168</v>
      </c>
      <c r="D145" t="s">
        <v>88</v>
      </c>
      <c r="E145" s="65" t="s">
        <v>148</v>
      </c>
      <c r="I145" s="66">
        <v>1200</v>
      </c>
      <c r="N145" s="67">
        <f t="shared" si="9"/>
        <v>1200</v>
      </c>
    </row>
    <row r="146" spans="1:14" x14ac:dyDescent="0.25">
      <c r="A146" t="s">
        <v>95</v>
      </c>
      <c r="B146" s="61">
        <v>45084</v>
      </c>
      <c r="C146">
        <v>25169</v>
      </c>
      <c r="D146" t="s">
        <v>88</v>
      </c>
      <c r="E146" s="65" t="s">
        <v>148</v>
      </c>
      <c r="I146" s="66">
        <v>1500</v>
      </c>
      <c r="N146" s="67">
        <f t="shared" si="9"/>
        <v>1500</v>
      </c>
    </row>
    <row r="147" spans="1:14" x14ac:dyDescent="0.25">
      <c r="A147" t="s">
        <v>104</v>
      </c>
      <c r="B147" s="61">
        <v>45084</v>
      </c>
      <c r="C147">
        <v>25172</v>
      </c>
      <c r="D147" t="s">
        <v>88</v>
      </c>
      <c r="E147" s="65" t="s">
        <v>148</v>
      </c>
      <c r="I147" s="66">
        <v>1200</v>
      </c>
      <c r="N147" s="67">
        <f t="shared" si="9"/>
        <v>1200</v>
      </c>
    </row>
    <row r="148" spans="1:14" x14ac:dyDescent="0.25">
      <c r="A148" t="s">
        <v>96</v>
      </c>
      <c r="B148" s="61">
        <v>45084</v>
      </c>
      <c r="C148">
        <v>25170</v>
      </c>
      <c r="D148" t="s">
        <v>88</v>
      </c>
      <c r="E148" s="65" t="s">
        <v>148</v>
      </c>
      <c r="I148" s="66">
        <v>1200</v>
      </c>
      <c r="N148" s="67">
        <f t="shared" si="9"/>
        <v>1200</v>
      </c>
    </row>
    <row r="149" spans="1:14" x14ac:dyDescent="0.25">
      <c r="A149" t="s">
        <v>97</v>
      </c>
      <c r="B149" s="61">
        <v>45084</v>
      </c>
      <c r="C149">
        <v>25165</v>
      </c>
      <c r="D149" t="s">
        <v>88</v>
      </c>
      <c r="E149" s="65" t="s">
        <v>148</v>
      </c>
      <c r="I149" s="66">
        <v>1200</v>
      </c>
      <c r="N149" s="67">
        <f t="shared" si="9"/>
        <v>1200</v>
      </c>
    </row>
    <row r="150" spans="1:14" x14ac:dyDescent="0.25">
      <c r="A150" t="s">
        <v>98</v>
      </c>
      <c r="B150" s="61">
        <v>45084</v>
      </c>
      <c r="C150">
        <v>25167</v>
      </c>
      <c r="D150" t="s">
        <v>88</v>
      </c>
      <c r="E150" s="65" t="s">
        <v>148</v>
      </c>
      <c r="I150" s="66">
        <v>1200</v>
      </c>
      <c r="N150" s="67">
        <f t="shared" si="9"/>
        <v>1200</v>
      </c>
    </row>
    <row r="151" spans="1:14" x14ac:dyDescent="0.25">
      <c r="A151" t="s">
        <v>99</v>
      </c>
      <c r="B151" s="61">
        <v>45084</v>
      </c>
      <c r="C151">
        <v>20139223</v>
      </c>
      <c r="D151" t="s">
        <v>149</v>
      </c>
      <c r="E151" s="65" t="s">
        <v>148</v>
      </c>
      <c r="H151">
        <v>300</v>
      </c>
      <c r="N151" s="67">
        <f t="shared" si="9"/>
        <v>300</v>
      </c>
    </row>
    <row r="152" spans="1:14" x14ac:dyDescent="0.25">
      <c r="A152" t="s">
        <v>87</v>
      </c>
      <c r="B152" s="61">
        <v>45084</v>
      </c>
      <c r="C152">
        <v>25166</v>
      </c>
      <c r="D152" t="s">
        <v>101</v>
      </c>
      <c r="E152" s="65" t="s">
        <v>148</v>
      </c>
      <c r="K152">
        <v>35.369999999999997</v>
      </c>
      <c r="N152" s="67">
        <f t="shared" si="9"/>
        <v>35.369999999999997</v>
      </c>
    </row>
    <row r="153" spans="1:14" x14ac:dyDescent="0.25">
      <c r="A153" t="s">
        <v>90</v>
      </c>
      <c r="B153" s="61">
        <v>45084</v>
      </c>
      <c r="C153">
        <v>25180</v>
      </c>
      <c r="D153" t="s">
        <v>101</v>
      </c>
      <c r="E153" s="65" t="s">
        <v>148</v>
      </c>
      <c r="K153">
        <v>11.14</v>
      </c>
      <c r="N153" s="67">
        <f t="shared" si="9"/>
        <v>11.14</v>
      </c>
    </row>
    <row r="154" spans="1:14" x14ac:dyDescent="0.25">
      <c r="A154" t="s">
        <v>92</v>
      </c>
      <c r="B154" s="61">
        <v>45084</v>
      </c>
      <c r="C154">
        <v>25183</v>
      </c>
      <c r="D154" t="s">
        <v>101</v>
      </c>
      <c r="E154" s="65" t="s">
        <v>148</v>
      </c>
      <c r="K154">
        <v>70.739999999999995</v>
      </c>
      <c r="N154" s="67">
        <f t="shared" si="9"/>
        <v>70.739999999999995</v>
      </c>
    </row>
    <row r="155" spans="1:14" x14ac:dyDescent="0.25">
      <c r="A155" t="s">
        <v>94</v>
      </c>
      <c r="B155" s="61">
        <v>45084</v>
      </c>
      <c r="C155">
        <v>25168</v>
      </c>
      <c r="D155" t="s">
        <v>101</v>
      </c>
      <c r="E155" s="65" t="s">
        <v>148</v>
      </c>
      <c r="K155">
        <v>62.88</v>
      </c>
      <c r="N155" s="67">
        <f t="shared" si="9"/>
        <v>62.88</v>
      </c>
    </row>
    <row r="156" spans="1:14" x14ac:dyDescent="0.25">
      <c r="A156" t="s">
        <v>95</v>
      </c>
      <c r="B156" s="61">
        <v>45084</v>
      </c>
      <c r="C156">
        <v>25169</v>
      </c>
      <c r="D156" t="s">
        <v>101</v>
      </c>
      <c r="E156" s="65" t="s">
        <v>148</v>
      </c>
      <c r="K156">
        <v>55.02</v>
      </c>
      <c r="N156" s="67">
        <f t="shared" si="9"/>
        <v>55.02</v>
      </c>
    </row>
    <row r="157" spans="1:14" x14ac:dyDescent="0.25">
      <c r="A157" t="s">
        <v>96</v>
      </c>
      <c r="B157" s="61">
        <v>45084</v>
      </c>
      <c r="C157">
        <v>25170</v>
      </c>
      <c r="D157" t="s">
        <v>101</v>
      </c>
      <c r="E157" s="65" t="s">
        <v>148</v>
      </c>
      <c r="K157">
        <v>13.1</v>
      </c>
      <c r="N157" s="67">
        <f t="shared" si="9"/>
        <v>13.1</v>
      </c>
    </row>
    <row r="158" spans="1:14" x14ac:dyDescent="0.25">
      <c r="A158" t="s">
        <v>97</v>
      </c>
      <c r="B158" s="61">
        <v>45084</v>
      </c>
      <c r="C158">
        <v>25165</v>
      </c>
      <c r="D158" t="s">
        <v>101</v>
      </c>
      <c r="E158" s="65" t="s">
        <v>148</v>
      </c>
      <c r="K158">
        <v>41.92</v>
      </c>
      <c r="N158" s="67">
        <f t="shared" si="9"/>
        <v>41.92</v>
      </c>
    </row>
    <row r="159" spans="1:14" x14ac:dyDescent="0.25">
      <c r="A159" t="s">
        <v>98</v>
      </c>
      <c r="B159" s="61">
        <v>45084</v>
      </c>
      <c r="C159">
        <v>25167</v>
      </c>
      <c r="D159" t="s">
        <v>101</v>
      </c>
      <c r="E159" s="65" t="s">
        <v>148</v>
      </c>
      <c r="K159">
        <v>17.03</v>
      </c>
      <c r="N159" s="67">
        <f t="shared" si="9"/>
        <v>17.03</v>
      </c>
    </row>
    <row r="160" spans="1:14" x14ac:dyDescent="0.25">
      <c r="A160" t="s">
        <v>142</v>
      </c>
      <c r="B160" s="61">
        <v>45089</v>
      </c>
      <c r="C160">
        <v>6929</v>
      </c>
      <c r="D160" t="s">
        <v>146</v>
      </c>
      <c r="E160" s="63">
        <v>20230619083643</v>
      </c>
      <c r="H160">
        <v>150.12</v>
      </c>
      <c r="N160" s="67">
        <f t="shared" si="9"/>
        <v>150.12</v>
      </c>
    </row>
    <row r="161" spans="1:14" x14ac:dyDescent="0.25">
      <c r="A161" t="s">
        <v>90</v>
      </c>
      <c r="B161" s="61">
        <v>45090</v>
      </c>
      <c r="C161">
        <v>25187</v>
      </c>
      <c r="D161" t="s">
        <v>150</v>
      </c>
      <c r="E161" s="65" t="s">
        <v>151</v>
      </c>
      <c r="J161">
        <v>200</v>
      </c>
      <c r="N161" s="67">
        <f t="shared" si="9"/>
        <v>200</v>
      </c>
    </row>
    <row r="162" spans="1:14" x14ac:dyDescent="0.25">
      <c r="A162" t="s">
        <v>104</v>
      </c>
      <c r="B162" s="61">
        <v>45090</v>
      </c>
      <c r="C162">
        <v>25186</v>
      </c>
      <c r="D162" t="s">
        <v>150</v>
      </c>
      <c r="E162" s="65" t="s">
        <v>151</v>
      </c>
      <c r="J162">
        <v>200</v>
      </c>
      <c r="N162" s="67">
        <f t="shared" si="9"/>
        <v>200</v>
      </c>
    </row>
    <row r="163" spans="1:14" x14ac:dyDescent="0.25">
      <c r="A163" t="s">
        <v>90</v>
      </c>
      <c r="B163" s="61">
        <v>45090</v>
      </c>
      <c r="C163">
        <v>25187</v>
      </c>
      <c r="D163" t="s">
        <v>150</v>
      </c>
      <c r="E163" s="65" t="s">
        <v>151</v>
      </c>
      <c r="M163">
        <v>81.88</v>
      </c>
      <c r="N163" s="67">
        <f t="shared" si="9"/>
        <v>81.88</v>
      </c>
    </row>
    <row r="164" spans="1:14" x14ac:dyDescent="0.25">
      <c r="A164" t="s">
        <v>98</v>
      </c>
      <c r="B164" s="61">
        <v>45095</v>
      </c>
      <c r="C164">
        <v>25448</v>
      </c>
      <c r="D164" t="s">
        <v>152</v>
      </c>
      <c r="E164" s="65" t="s">
        <v>153</v>
      </c>
      <c r="L164" s="66">
        <v>1742.29</v>
      </c>
      <c r="N164" s="67">
        <f t="shared" si="9"/>
        <v>1742.29</v>
      </c>
    </row>
    <row r="165" spans="1:14" x14ac:dyDescent="0.25">
      <c r="A165" t="s">
        <v>154</v>
      </c>
      <c r="B165" s="61">
        <v>45107</v>
      </c>
      <c r="C165">
        <v>7048</v>
      </c>
      <c r="D165" t="s">
        <v>155</v>
      </c>
      <c r="E165" s="63">
        <v>20230714080820</v>
      </c>
      <c r="L165">
        <v>16.989999999999998</v>
      </c>
      <c r="N165" s="67">
        <f t="shared" si="9"/>
        <v>16.989999999999998</v>
      </c>
    </row>
    <row r="166" spans="1:14" x14ac:dyDescent="0.25">
      <c r="A166" t="s">
        <v>7</v>
      </c>
      <c r="B166" s="61">
        <v>45107</v>
      </c>
      <c r="C166">
        <v>7048</v>
      </c>
      <c r="D166" t="s">
        <v>156</v>
      </c>
      <c r="E166" s="63">
        <v>20230714080820</v>
      </c>
      <c r="L166">
        <v>690</v>
      </c>
      <c r="N166" s="67">
        <f t="shared" si="9"/>
        <v>690</v>
      </c>
    </row>
    <row r="167" spans="1:14" x14ac:dyDescent="0.25">
      <c r="B167" s="61">
        <v>45107</v>
      </c>
      <c r="C167">
        <v>0</v>
      </c>
      <c r="D167" t="s">
        <v>114</v>
      </c>
      <c r="E167" s="63"/>
      <c r="G167" s="66">
        <v>1196.55</v>
      </c>
      <c r="N167" s="67">
        <f>SUM(G167:M167)</f>
        <v>1196.55</v>
      </c>
    </row>
    <row r="168" spans="1:14" x14ac:dyDescent="0.25">
      <c r="A168" t="s">
        <v>205</v>
      </c>
      <c r="B168" s="61">
        <v>45107</v>
      </c>
      <c r="C168">
        <v>7048</v>
      </c>
      <c r="D168" t="s">
        <v>119</v>
      </c>
      <c r="E168" s="63">
        <v>20230714080820</v>
      </c>
      <c r="M168">
        <v>225.67</v>
      </c>
      <c r="N168" s="67">
        <f>SUM(H168:M168)</f>
        <v>225.67</v>
      </c>
    </row>
    <row r="169" spans="1:14" x14ac:dyDescent="0.25">
      <c r="A169" t="s">
        <v>7</v>
      </c>
      <c r="B169" s="61">
        <v>45107</v>
      </c>
      <c r="C169">
        <v>7048</v>
      </c>
      <c r="D169" t="s">
        <v>157</v>
      </c>
      <c r="E169" s="63">
        <v>20230714080820</v>
      </c>
      <c r="L169" s="66">
        <v>1848</v>
      </c>
      <c r="N169" s="67">
        <f>SUM(H169:M169)</f>
        <v>1848</v>
      </c>
    </row>
    <row r="170" spans="1:14" x14ac:dyDescent="0.25">
      <c r="A170" t="s">
        <v>86</v>
      </c>
      <c r="B170" s="61">
        <v>45108</v>
      </c>
      <c r="C170">
        <v>20139409</v>
      </c>
      <c r="D170" s="62">
        <v>45108</v>
      </c>
      <c r="E170" s="63">
        <v>23071050</v>
      </c>
      <c r="G170">
        <v>4.97</v>
      </c>
      <c r="N170" s="67">
        <f>SUM(G170:M170)</f>
        <v>4.97</v>
      </c>
    </row>
    <row r="171" spans="1:14" x14ac:dyDescent="0.25">
      <c r="A171" t="s">
        <v>87</v>
      </c>
      <c r="B171" s="61">
        <v>45112</v>
      </c>
      <c r="C171">
        <v>25447</v>
      </c>
      <c r="D171" t="s">
        <v>88</v>
      </c>
      <c r="E171" s="65" t="s">
        <v>158</v>
      </c>
      <c r="I171" s="66">
        <v>1200</v>
      </c>
      <c r="N171" s="67">
        <f t="shared" ref="N171:N190" si="10">SUM(H171:M171)</f>
        <v>1200</v>
      </c>
    </row>
    <row r="172" spans="1:14" x14ac:dyDescent="0.25">
      <c r="A172" t="s">
        <v>90</v>
      </c>
      <c r="B172" s="61">
        <v>45112</v>
      </c>
      <c r="C172">
        <v>25461</v>
      </c>
      <c r="D172" t="s">
        <v>88</v>
      </c>
      <c r="E172" s="65" t="s">
        <v>158</v>
      </c>
      <c r="I172" s="66">
        <v>1200</v>
      </c>
      <c r="N172" s="67">
        <f t="shared" si="10"/>
        <v>1200</v>
      </c>
    </row>
    <row r="173" spans="1:14" x14ac:dyDescent="0.25">
      <c r="A173" t="s">
        <v>91</v>
      </c>
      <c r="B173" s="61">
        <v>45112</v>
      </c>
      <c r="C173">
        <v>25460</v>
      </c>
      <c r="D173" t="s">
        <v>88</v>
      </c>
      <c r="E173" s="65" t="s">
        <v>158</v>
      </c>
      <c r="I173" s="66">
        <v>1200</v>
      </c>
      <c r="N173" s="67">
        <f t="shared" si="10"/>
        <v>1200</v>
      </c>
    </row>
    <row r="174" spans="1:14" x14ac:dyDescent="0.25">
      <c r="A174" t="s">
        <v>92</v>
      </c>
      <c r="B174" s="61">
        <v>45112</v>
      </c>
      <c r="C174">
        <v>25465</v>
      </c>
      <c r="D174" t="s">
        <v>88</v>
      </c>
      <c r="E174" s="65" t="s">
        <v>158</v>
      </c>
      <c r="I174" s="66">
        <v>1500</v>
      </c>
      <c r="N174" s="67">
        <f t="shared" si="10"/>
        <v>1500</v>
      </c>
    </row>
    <row r="175" spans="1:14" x14ac:dyDescent="0.25">
      <c r="A175" t="s">
        <v>93</v>
      </c>
      <c r="B175" s="61">
        <v>45112</v>
      </c>
      <c r="C175">
        <v>25445</v>
      </c>
      <c r="D175" t="s">
        <v>88</v>
      </c>
      <c r="E175" s="65" t="s">
        <v>158</v>
      </c>
      <c r="I175" s="66">
        <v>1200</v>
      </c>
      <c r="N175" s="67">
        <f t="shared" si="10"/>
        <v>1200</v>
      </c>
    </row>
    <row r="176" spans="1:14" x14ac:dyDescent="0.25">
      <c r="A176" t="s">
        <v>94</v>
      </c>
      <c r="B176" s="61">
        <v>45112</v>
      </c>
      <c r="C176">
        <v>25449</v>
      </c>
      <c r="D176" t="s">
        <v>88</v>
      </c>
      <c r="E176" s="65" t="s">
        <v>158</v>
      </c>
      <c r="I176" s="66">
        <v>1200</v>
      </c>
      <c r="N176" s="67">
        <f t="shared" si="10"/>
        <v>1200</v>
      </c>
    </row>
    <row r="177" spans="1:14" x14ac:dyDescent="0.25">
      <c r="A177" t="s">
        <v>95</v>
      </c>
      <c r="B177" s="61">
        <v>45112</v>
      </c>
      <c r="C177">
        <v>25450</v>
      </c>
      <c r="D177" t="s">
        <v>88</v>
      </c>
      <c r="E177" s="65" t="s">
        <v>158</v>
      </c>
      <c r="I177" s="66">
        <v>1500</v>
      </c>
      <c r="N177" s="67">
        <f t="shared" si="10"/>
        <v>1500</v>
      </c>
    </row>
    <row r="178" spans="1:14" x14ac:dyDescent="0.25">
      <c r="A178" t="s">
        <v>104</v>
      </c>
      <c r="B178" s="61">
        <v>45112</v>
      </c>
      <c r="C178">
        <v>25455</v>
      </c>
      <c r="D178" t="s">
        <v>88</v>
      </c>
      <c r="E178" s="65" t="s">
        <v>158</v>
      </c>
      <c r="I178" s="66">
        <v>1200</v>
      </c>
      <c r="N178" s="67">
        <f t="shared" si="10"/>
        <v>1200</v>
      </c>
    </row>
    <row r="179" spans="1:14" x14ac:dyDescent="0.25">
      <c r="A179" t="s">
        <v>96</v>
      </c>
      <c r="B179" s="61">
        <v>45112</v>
      </c>
      <c r="C179">
        <v>25451</v>
      </c>
      <c r="D179" t="s">
        <v>88</v>
      </c>
      <c r="E179" s="65" t="s">
        <v>158</v>
      </c>
      <c r="I179" s="66">
        <v>1200</v>
      </c>
      <c r="N179" s="67">
        <f t="shared" si="10"/>
        <v>1200</v>
      </c>
    </row>
    <row r="180" spans="1:14" x14ac:dyDescent="0.25">
      <c r="A180" t="s">
        <v>97</v>
      </c>
      <c r="B180" s="61">
        <v>45112</v>
      </c>
      <c r="C180">
        <v>25446</v>
      </c>
      <c r="D180" t="s">
        <v>88</v>
      </c>
      <c r="E180" s="65" t="s">
        <v>158</v>
      </c>
      <c r="I180" s="66">
        <v>1200</v>
      </c>
      <c r="N180" s="67">
        <f t="shared" si="10"/>
        <v>1200</v>
      </c>
    </row>
    <row r="181" spans="1:14" x14ac:dyDescent="0.25">
      <c r="A181" t="s">
        <v>98</v>
      </c>
      <c r="B181" s="61">
        <v>45112</v>
      </c>
      <c r="C181">
        <v>25448</v>
      </c>
      <c r="D181" t="s">
        <v>88</v>
      </c>
      <c r="E181" s="65" t="s">
        <v>158</v>
      </c>
      <c r="I181" s="66">
        <v>1200</v>
      </c>
      <c r="N181" s="67">
        <f t="shared" si="10"/>
        <v>1200</v>
      </c>
    </row>
    <row r="182" spans="1:14" x14ac:dyDescent="0.25">
      <c r="B182" s="61">
        <v>45121</v>
      </c>
      <c r="C182">
        <v>0</v>
      </c>
      <c r="D182" t="s">
        <v>159</v>
      </c>
      <c r="E182" s="63"/>
      <c r="M182">
        <v>-2796.49</v>
      </c>
      <c r="N182" s="67">
        <f t="shared" si="10"/>
        <v>-2796.49</v>
      </c>
    </row>
    <row r="183" spans="1:14" x14ac:dyDescent="0.25">
      <c r="A183" t="s">
        <v>92</v>
      </c>
      <c r="B183" s="61">
        <v>45125</v>
      </c>
      <c r="C183">
        <v>25747</v>
      </c>
      <c r="D183" t="s">
        <v>160</v>
      </c>
      <c r="E183" s="65" t="s">
        <v>161</v>
      </c>
      <c r="L183">
        <v>154.58000000000001</v>
      </c>
      <c r="N183" s="67">
        <f t="shared" si="10"/>
        <v>154.58000000000001</v>
      </c>
    </row>
    <row r="184" spans="1:14" x14ac:dyDescent="0.25">
      <c r="A184" t="s">
        <v>109</v>
      </c>
      <c r="B184" s="61">
        <v>45125</v>
      </c>
      <c r="C184">
        <v>20139703</v>
      </c>
      <c r="D184" t="s">
        <v>202</v>
      </c>
      <c r="E184" s="63">
        <v>20230724095556</v>
      </c>
      <c r="M184">
        <v>37.99</v>
      </c>
      <c r="N184" s="67">
        <f t="shared" si="10"/>
        <v>37.99</v>
      </c>
    </row>
    <row r="185" spans="1:14" x14ac:dyDescent="0.25">
      <c r="A185" t="s">
        <v>162</v>
      </c>
      <c r="B185" s="61">
        <v>45125</v>
      </c>
      <c r="C185">
        <v>20139714</v>
      </c>
      <c r="D185" t="s">
        <v>202</v>
      </c>
      <c r="E185" s="63">
        <v>20230724101950</v>
      </c>
      <c r="M185">
        <v>53.71</v>
      </c>
      <c r="N185" s="67">
        <f t="shared" si="10"/>
        <v>53.71</v>
      </c>
    </row>
    <row r="186" spans="1:14" x14ac:dyDescent="0.25">
      <c r="A186" t="s">
        <v>110</v>
      </c>
      <c r="B186" s="61">
        <v>45125</v>
      </c>
      <c r="C186">
        <v>20139716</v>
      </c>
      <c r="D186" t="s">
        <v>202</v>
      </c>
      <c r="E186" s="63">
        <v>20230724102231</v>
      </c>
      <c r="M186">
        <v>24.89</v>
      </c>
      <c r="N186" s="67">
        <f t="shared" si="10"/>
        <v>24.89</v>
      </c>
    </row>
    <row r="187" spans="1:14" x14ac:dyDescent="0.25">
      <c r="A187" t="s">
        <v>163</v>
      </c>
      <c r="B187" s="61">
        <v>45125</v>
      </c>
      <c r="C187">
        <v>20139699</v>
      </c>
      <c r="D187" t="s">
        <v>202</v>
      </c>
      <c r="E187" s="63">
        <v>20230725085234</v>
      </c>
      <c r="M187">
        <v>13.1</v>
      </c>
      <c r="N187" s="67">
        <f t="shared" si="10"/>
        <v>13.1</v>
      </c>
    </row>
    <row r="188" spans="1:14" x14ac:dyDescent="0.25">
      <c r="A188" t="s">
        <v>164</v>
      </c>
      <c r="B188" s="61">
        <v>45125</v>
      </c>
      <c r="C188">
        <v>20139705</v>
      </c>
      <c r="D188" t="s">
        <v>202</v>
      </c>
      <c r="E188" s="63">
        <v>20230725090132</v>
      </c>
      <c r="M188">
        <v>26.2</v>
      </c>
      <c r="N188" s="67">
        <f t="shared" si="10"/>
        <v>26.2</v>
      </c>
    </row>
    <row r="189" spans="1:14" x14ac:dyDescent="0.25">
      <c r="A189" t="s">
        <v>139</v>
      </c>
      <c r="B189" s="61">
        <v>45125</v>
      </c>
      <c r="C189">
        <v>20139698</v>
      </c>
      <c r="D189" t="s">
        <v>202</v>
      </c>
      <c r="E189" s="63">
        <v>20230725091526</v>
      </c>
      <c r="M189">
        <v>1.31</v>
      </c>
      <c r="N189" s="67">
        <f t="shared" si="10"/>
        <v>1.31</v>
      </c>
    </row>
    <row r="190" spans="1:14" x14ac:dyDescent="0.25">
      <c r="A190" t="s">
        <v>142</v>
      </c>
      <c r="B190" s="61">
        <v>45138</v>
      </c>
      <c r="C190">
        <v>7226</v>
      </c>
      <c r="D190" t="s">
        <v>165</v>
      </c>
      <c r="E190" s="63">
        <v>20230815080908</v>
      </c>
      <c r="H190">
        <v>97.44</v>
      </c>
      <c r="N190" s="67">
        <f t="shared" si="10"/>
        <v>97.44</v>
      </c>
    </row>
    <row r="191" spans="1:14" x14ac:dyDescent="0.25">
      <c r="B191" s="61">
        <v>45138</v>
      </c>
      <c r="C191">
        <v>0</v>
      </c>
      <c r="D191" t="s">
        <v>114</v>
      </c>
      <c r="E191" s="63"/>
      <c r="G191" s="66">
        <v>1196.55</v>
      </c>
      <c r="N191" s="67">
        <f>SUM(G191:M191)</f>
        <v>1196.55</v>
      </c>
    </row>
    <row r="192" spans="1:14" x14ac:dyDescent="0.25">
      <c r="A192" t="s">
        <v>86</v>
      </c>
      <c r="B192" s="61">
        <v>45139</v>
      </c>
      <c r="C192">
        <v>20139734</v>
      </c>
      <c r="D192" t="s">
        <v>166</v>
      </c>
      <c r="E192" s="63">
        <v>23081080</v>
      </c>
      <c r="G192">
        <v>4.97</v>
      </c>
      <c r="N192" s="67">
        <f>SUM(G192:M192)</f>
        <v>4.97</v>
      </c>
    </row>
    <row r="193" spans="1:14" x14ac:dyDescent="0.25">
      <c r="A193" t="s">
        <v>99</v>
      </c>
      <c r="B193" s="61">
        <v>45140</v>
      </c>
      <c r="C193">
        <v>20139856</v>
      </c>
      <c r="D193" t="s">
        <v>167</v>
      </c>
      <c r="E193" s="65" t="s">
        <v>168</v>
      </c>
      <c r="H193">
        <v>300</v>
      </c>
      <c r="N193" s="67">
        <f t="shared" ref="N193:N215" si="11">SUM(H193:M193)</f>
        <v>300</v>
      </c>
    </row>
    <row r="194" spans="1:14" x14ac:dyDescent="0.25">
      <c r="A194" t="s">
        <v>87</v>
      </c>
      <c r="B194" s="61">
        <v>45140</v>
      </c>
      <c r="C194">
        <v>25732</v>
      </c>
      <c r="D194" t="s">
        <v>88</v>
      </c>
      <c r="E194" s="65" t="s">
        <v>168</v>
      </c>
      <c r="I194" s="66">
        <v>1200</v>
      </c>
      <c r="N194" s="67">
        <f t="shared" si="11"/>
        <v>1200</v>
      </c>
    </row>
    <row r="195" spans="1:14" x14ac:dyDescent="0.25">
      <c r="A195" t="s">
        <v>90</v>
      </c>
      <c r="B195" s="61">
        <v>45140</v>
      </c>
      <c r="C195">
        <v>25744</v>
      </c>
      <c r="D195" t="s">
        <v>88</v>
      </c>
      <c r="E195" s="65" t="s">
        <v>168</v>
      </c>
      <c r="I195" s="66">
        <v>1200</v>
      </c>
      <c r="N195" s="67">
        <f t="shared" si="11"/>
        <v>1200</v>
      </c>
    </row>
    <row r="196" spans="1:14" x14ac:dyDescent="0.25">
      <c r="A196" t="s">
        <v>91</v>
      </c>
      <c r="B196" s="61">
        <v>45140</v>
      </c>
      <c r="C196">
        <v>25743</v>
      </c>
      <c r="D196" t="s">
        <v>88</v>
      </c>
      <c r="E196" s="65" t="s">
        <v>168</v>
      </c>
      <c r="I196" s="66">
        <v>1200</v>
      </c>
      <c r="N196" s="67">
        <f t="shared" si="11"/>
        <v>1200</v>
      </c>
    </row>
    <row r="197" spans="1:14" x14ac:dyDescent="0.25">
      <c r="A197" t="s">
        <v>92</v>
      </c>
      <c r="B197" s="61">
        <v>45140</v>
      </c>
      <c r="C197">
        <v>25747</v>
      </c>
      <c r="D197" t="s">
        <v>88</v>
      </c>
      <c r="E197" s="65" t="s">
        <v>168</v>
      </c>
      <c r="I197" s="66">
        <v>1500</v>
      </c>
      <c r="N197" s="67">
        <f t="shared" si="11"/>
        <v>1500</v>
      </c>
    </row>
    <row r="198" spans="1:14" x14ac:dyDescent="0.25">
      <c r="A198" t="s">
        <v>93</v>
      </c>
      <c r="B198" s="61">
        <v>45140</v>
      </c>
      <c r="C198">
        <v>25730</v>
      </c>
      <c r="D198" t="s">
        <v>88</v>
      </c>
      <c r="E198" s="65" t="s">
        <v>168</v>
      </c>
      <c r="I198" s="66">
        <v>1200</v>
      </c>
      <c r="N198" s="67">
        <f t="shared" si="11"/>
        <v>1200</v>
      </c>
    </row>
    <row r="199" spans="1:14" x14ac:dyDescent="0.25">
      <c r="A199" t="s">
        <v>94</v>
      </c>
      <c r="B199" s="61">
        <v>45140</v>
      </c>
      <c r="C199">
        <v>25734</v>
      </c>
      <c r="D199" t="s">
        <v>88</v>
      </c>
      <c r="E199" s="65" t="s">
        <v>168</v>
      </c>
      <c r="I199" s="66">
        <v>1200</v>
      </c>
      <c r="N199" s="67">
        <f t="shared" si="11"/>
        <v>1200</v>
      </c>
    </row>
    <row r="200" spans="1:14" x14ac:dyDescent="0.25">
      <c r="A200" t="s">
        <v>95</v>
      </c>
      <c r="B200" s="61">
        <v>45140</v>
      </c>
      <c r="C200">
        <v>25735</v>
      </c>
      <c r="D200" t="s">
        <v>88</v>
      </c>
      <c r="E200" s="65" t="s">
        <v>168</v>
      </c>
      <c r="I200" s="66">
        <v>1500</v>
      </c>
      <c r="N200" s="67">
        <f t="shared" si="11"/>
        <v>1500</v>
      </c>
    </row>
    <row r="201" spans="1:14" x14ac:dyDescent="0.25">
      <c r="A201" t="s">
        <v>104</v>
      </c>
      <c r="B201" s="61">
        <v>45140</v>
      </c>
      <c r="C201">
        <v>25739</v>
      </c>
      <c r="D201" t="s">
        <v>88</v>
      </c>
      <c r="E201" s="65" t="s">
        <v>168</v>
      </c>
      <c r="I201" s="66">
        <v>1200</v>
      </c>
      <c r="N201" s="67">
        <f t="shared" si="11"/>
        <v>1200</v>
      </c>
    </row>
    <row r="202" spans="1:14" x14ac:dyDescent="0.25">
      <c r="A202" t="s">
        <v>96</v>
      </c>
      <c r="B202" s="61">
        <v>45140</v>
      </c>
      <c r="C202">
        <v>25736</v>
      </c>
      <c r="D202" t="s">
        <v>88</v>
      </c>
      <c r="E202" s="65" t="s">
        <v>168</v>
      </c>
      <c r="I202" s="66">
        <v>1200</v>
      </c>
      <c r="N202" s="67">
        <f t="shared" si="11"/>
        <v>1200</v>
      </c>
    </row>
    <row r="203" spans="1:14" x14ac:dyDescent="0.25">
      <c r="A203" t="s">
        <v>97</v>
      </c>
      <c r="B203" s="61">
        <v>45140</v>
      </c>
      <c r="C203">
        <v>25731</v>
      </c>
      <c r="D203" t="s">
        <v>88</v>
      </c>
      <c r="E203" s="65" t="s">
        <v>168</v>
      </c>
      <c r="I203" s="66">
        <v>1200</v>
      </c>
      <c r="N203" s="67">
        <f t="shared" si="11"/>
        <v>1200</v>
      </c>
    </row>
    <row r="204" spans="1:14" x14ac:dyDescent="0.25">
      <c r="A204" t="s">
        <v>98</v>
      </c>
      <c r="B204" s="61">
        <v>45140</v>
      </c>
      <c r="C204">
        <v>25733</v>
      </c>
      <c r="D204" t="s">
        <v>88</v>
      </c>
      <c r="E204" s="65" t="s">
        <v>168</v>
      </c>
      <c r="I204" s="66">
        <v>1200</v>
      </c>
      <c r="N204" s="67">
        <f t="shared" si="11"/>
        <v>1200</v>
      </c>
    </row>
    <row r="205" spans="1:14" x14ac:dyDescent="0.25">
      <c r="A205" t="s">
        <v>90</v>
      </c>
      <c r="B205" s="61">
        <v>45140</v>
      </c>
      <c r="C205">
        <v>25744</v>
      </c>
      <c r="D205" t="s">
        <v>169</v>
      </c>
      <c r="E205" s="65" t="s">
        <v>168</v>
      </c>
      <c r="K205">
        <v>11.14</v>
      </c>
      <c r="N205" s="67">
        <f t="shared" si="11"/>
        <v>11.14</v>
      </c>
    </row>
    <row r="206" spans="1:14" x14ac:dyDescent="0.25">
      <c r="A206" t="s">
        <v>87</v>
      </c>
      <c r="B206" s="61">
        <v>45140</v>
      </c>
      <c r="C206">
        <v>25732</v>
      </c>
      <c r="D206" t="s">
        <v>101</v>
      </c>
      <c r="E206" s="65" t="s">
        <v>168</v>
      </c>
      <c r="K206">
        <v>35.369999999999997</v>
      </c>
      <c r="N206" s="67">
        <f t="shared" si="11"/>
        <v>35.369999999999997</v>
      </c>
    </row>
    <row r="207" spans="1:14" x14ac:dyDescent="0.25">
      <c r="A207" t="s">
        <v>92</v>
      </c>
      <c r="B207" s="61">
        <v>45140</v>
      </c>
      <c r="C207">
        <v>25747</v>
      </c>
      <c r="D207" t="s">
        <v>101</v>
      </c>
      <c r="E207" s="65" t="s">
        <v>168</v>
      </c>
      <c r="K207">
        <v>70.739999999999995</v>
      </c>
      <c r="N207" s="67">
        <f t="shared" si="11"/>
        <v>70.739999999999995</v>
      </c>
    </row>
    <row r="208" spans="1:14" x14ac:dyDescent="0.25">
      <c r="A208" t="s">
        <v>94</v>
      </c>
      <c r="B208" s="61">
        <v>45140</v>
      </c>
      <c r="C208">
        <v>25734</v>
      </c>
      <c r="D208" t="s">
        <v>101</v>
      </c>
      <c r="E208" s="65" t="s">
        <v>168</v>
      </c>
      <c r="K208">
        <v>62.88</v>
      </c>
      <c r="N208" s="67">
        <f t="shared" si="11"/>
        <v>62.88</v>
      </c>
    </row>
    <row r="209" spans="1:14" x14ac:dyDescent="0.25">
      <c r="A209" t="s">
        <v>95</v>
      </c>
      <c r="B209" s="61">
        <v>45140</v>
      </c>
      <c r="C209">
        <v>25735</v>
      </c>
      <c r="D209" t="s">
        <v>101</v>
      </c>
      <c r="E209" s="65" t="s">
        <v>168</v>
      </c>
      <c r="K209">
        <v>55.02</v>
      </c>
      <c r="N209" s="67">
        <f t="shared" si="11"/>
        <v>55.02</v>
      </c>
    </row>
    <row r="210" spans="1:14" x14ac:dyDescent="0.25">
      <c r="A210" t="s">
        <v>104</v>
      </c>
      <c r="B210" s="61">
        <v>45140</v>
      </c>
      <c r="C210">
        <v>25739</v>
      </c>
      <c r="D210" t="s">
        <v>101</v>
      </c>
      <c r="E210" s="65" t="s">
        <v>168</v>
      </c>
      <c r="K210">
        <v>28.82</v>
      </c>
      <c r="N210" s="67">
        <f t="shared" si="11"/>
        <v>28.82</v>
      </c>
    </row>
    <row r="211" spans="1:14" x14ac:dyDescent="0.25">
      <c r="A211" t="s">
        <v>96</v>
      </c>
      <c r="B211" s="61">
        <v>45140</v>
      </c>
      <c r="C211">
        <v>25736</v>
      </c>
      <c r="D211" t="s">
        <v>101</v>
      </c>
      <c r="E211" s="65" t="s">
        <v>168</v>
      </c>
      <c r="K211">
        <v>13.1</v>
      </c>
      <c r="N211" s="67">
        <f t="shared" si="11"/>
        <v>13.1</v>
      </c>
    </row>
    <row r="212" spans="1:14" x14ac:dyDescent="0.25">
      <c r="A212" t="s">
        <v>97</v>
      </c>
      <c r="B212" s="61">
        <v>45140</v>
      </c>
      <c r="C212">
        <v>25731</v>
      </c>
      <c r="D212" t="s">
        <v>101</v>
      </c>
      <c r="E212" s="65" t="s">
        <v>168</v>
      </c>
      <c r="K212">
        <v>41.92</v>
      </c>
      <c r="N212" s="67">
        <f t="shared" si="11"/>
        <v>41.92</v>
      </c>
    </row>
    <row r="213" spans="1:14" x14ac:dyDescent="0.25">
      <c r="A213" t="s">
        <v>98</v>
      </c>
      <c r="B213" s="61">
        <v>45140</v>
      </c>
      <c r="C213">
        <v>25733</v>
      </c>
      <c r="D213" t="s">
        <v>101</v>
      </c>
      <c r="E213" s="65" t="s">
        <v>168</v>
      </c>
      <c r="K213">
        <v>17.03</v>
      </c>
      <c r="N213" s="67">
        <f t="shared" si="11"/>
        <v>17.03</v>
      </c>
    </row>
    <row r="214" spans="1:14" x14ac:dyDescent="0.25">
      <c r="A214" t="s">
        <v>98</v>
      </c>
      <c r="B214" s="61">
        <v>45146</v>
      </c>
      <c r="C214">
        <v>26017</v>
      </c>
      <c r="D214" t="s">
        <v>125</v>
      </c>
      <c r="E214" s="65" t="s">
        <v>170</v>
      </c>
      <c r="J214" s="66">
        <v>1000</v>
      </c>
      <c r="N214" s="67">
        <f t="shared" si="11"/>
        <v>1000</v>
      </c>
    </row>
    <row r="215" spans="1:14" x14ac:dyDescent="0.25">
      <c r="A215" t="s">
        <v>98</v>
      </c>
      <c r="B215" s="61">
        <v>45146</v>
      </c>
      <c r="C215">
        <v>26017</v>
      </c>
      <c r="D215" t="s">
        <v>171</v>
      </c>
      <c r="E215" s="65" t="s">
        <v>170</v>
      </c>
      <c r="M215" s="66">
        <v>1395.46</v>
      </c>
      <c r="N215" s="67">
        <f t="shared" si="11"/>
        <v>1395.46</v>
      </c>
    </row>
    <row r="216" spans="1:14" x14ac:dyDescent="0.25">
      <c r="A216" t="s">
        <v>7</v>
      </c>
      <c r="B216" s="61">
        <v>45160</v>
      </c>
      <c r="C216">
        <v>20140213</v>
      </c>
      <c r="D216" t="s">
        <v>172</v>
      </c>
      <c r="E216" s="63">
        <v>2980003</v>
      </c>
      <c r="G216">
        <v>387</v>
      </c>
      <c r="N216" s="67">
        <f>SUM(G216:M216)</f>
        <v>387</v>
      </c>
    </row>
    <row r="217" spans="1:14" x14ac:dyDescent="0.25">
      <c r="A217" t="s">
        <v>7</v>
      </c>
      <c r="B217" s="61">
        <v>45169</v>
      </c>
      <c r="C217">
        <v>7361</v>
      </c>
      <c r="D217" t="s">
        <v>173</v>
      </c>
      <c r="E217" s="63">
        <v>20230920080730</v>
      </c>
      <c r="L217" s="66">
        <v>1440</v>
      </c>
      <c r="N217" s="67">
        <f>SUM(H217:M217)</f>
        <v>1440</v>
      </c>
    </row>
    <row r="218" spans="1:14" x14ac:dyDescent="0.25">
      <c r="B218" s="61">
        <v>45169</v>
      </c>
      <c r="C218">
        <v>0</v>
      </c>
      <c r="D218" t="s">
        <v>114</v>
      </c>
      <c r="E218" s="63"/>
      <c r="G218" s="66">
        <v>1196.55</v>
      </c>
      <c r="N218" s="67">
        <f>SUM(G218:M218)</f>
        <v>1196.55</v>
      </c>
    </row>
    <row r="219" spans="1:14" x14ac:dyDescent="0.25">
      <c r="A219" t="s">
        <v>174</v>
      </c>
      <c r="B219" s="61">
        <v>45169</v>
      </c>
      <c r="C219">
        <v>7361</v>
      </c>
      <c r="D219" t="s">
        <v>119</v>
      </c>
      <c r="E219" s="63">
        <v>20230920080730</v>
      </c>
      <c r="M219">
        <v>263.92</v>
      </c>
      <c r="N219" s="67">
        <f>SUM(H219:M219)</f>
        <v>263.92</v>
      </c>
    </row>
    <row r="220" spans="1:14" x14ac:dyDescent="0.25">
      <c r="A220" t="s">
        <v>92</v>
      </c>
      <c r="B220" s="61">
        <v>45170</v>
      </c>
      <c r="C220">
        <v>26315</v>
      </c>
      <c r="D220" t="s">
        <v>125</v>
      </c>
      <c r="E220" s="65" t="s">
        <v>170</v>
      </c>
      <c r="J220">
        <v>400</v>
      </c>
      <c r="N220" s="67">
        <f>SUM(H220:M220)</f>
        <v>400</v>
      </c>
    </row>
    <row r="221" spans="1:14" x14ac:dyDescent="0.25">
      <c r="A221" t="s">
        <v>86</v>
      </c>
      <c r="B221" s="61">
        <v>45170</v>
      </c>
      <c r="C221">
        <v>20140059</v>
      </c>
      <c r="D221" t="s">
        <v>206</v>
      </c>
      <c r="E221" s="63">
        <v>23091050</v>
      </c>
      <c r="G221">
        <v>4.97</v>
      </c>
      <c r="N221" s="67">
        <f>SUM(G221:M221)</f>
        <v>4.97</v>
      </c>
    </row>
    <row r="222" spans="1:14" x14ac:dyDescent="0.25">
      <c r="A222" t="s">
        <v>92</v>
      </c>
      <c r="B222" s="61">
        <v>45170</v>
      </c>
      <c r="C222">
        <v>26315</v>
      </c>
      <c r="D222" t="s">
        <v>175</v>
      </c>
      <c r="E222" s="65" t="s">
        <v>170</v>
      </c>
      <c r="M222">
        <v>618.82000000000005</v>
      </c>
      <c r="N222" s="67">
        <f t="shared" ref="N222:N233" si="12">SUM(H222:M222)</f>
        <v>618.82000000000005</v>
      </c>
    </row>
    <row r="223" spans="1:14" x14ac:dyDescent="0.25">
      <c r="A223" t="s">
        <v>87</v>
      </c>
      <c r="B223" s="61">
        <v>45174</v>
      </c>
      <c r="C223">
        <v>26016</v>
      </c>
      <c r="D223" t="s">
        <v>88</v>
      </c>
      <c r="E223" s="65" t="s">
        <v>176</v>
      </c>
      <c r="H223" s="66">
        <v>1200</v>
      </c>
      <c r="N223" s="67">
        <f t="shared" si="12"/>
        <v>1200</v>
      </c>
    </row>
    <row r="224" spans="1:14" x14ac:dyDescent="0.25">
      <c r="A224" t="s">
        <v>90</v>
      </c>
      <c r="B224" s="61">
        <v>45174</v>
      </c>
      <c r="C224">
        <v>26027</v>
      </c>
      <c r="D224" t="s">
        <v>88</v>
      </c>
      <c r="E224" s="65" t="s">
        <v>176</v>
      </c>
      <c r="H224" s="66">
        <v>1200</v>
      </c>
      <c r="N224" s="67">
        <f t="shared" si="12"/>
        <v>1200</v>
      </c>
    </row>
    <row r="225" spans="1:14" x14ac:dyDescent="0.25">
      <c r="A225" t="s">
        <v>91</v>
      </c>
      <c r="B225" s="61">
        <v>45174</v>
      </c>
      <c r="C225">
        <v>26026</v>
      </c>
      <c r="D225" t="s">
        <v>88</v>
      </c>
      <c r="E225" s="65" t="s">
        <v>176</v>
      </c>
      <c r="H225" s="66">
        <v>1200</v>
      </c>
      <c r="N225" s="67">
        <f t="shared" si="12"/>
        <v>1200</v>
      </c>
    </row>
    <row r="226" spans="1:14" x14ac:dyDescent="0.25">
      <c r="A226" t="s">
        <v>92</v>
      </c>
      <c r="B226" s="61">
        <v>45174</v>
      </c>
      <c r="C226">
        <v>26029</v>
      </c>
      <c r="D226" t="s">
        <v>88</v>
      </c>
      <c r="E226" s="65" t="s">
        <v>176</v>
      </c>
      <c r="H226" s="66">
        <v>1500</v>
      </c>
      <c r="N226" s="67">
        <f t="shared" si="12"/>
        <v>1500</v>
      </c>
    </row>
    <row r="227" spans="1:14" x14ac:dyDescent="0.25">
      <c r="A227" t="s">
        <v>93</v>
      </c>
      <c r="B227" s="61">
        <v>45174</v>
      </c>
      <c r="C227">
        <v>26014</v>
      </c>
      <c r="D227" t="s">
        <v>88</v>
      </c>
      <c r="E227" s="65" t="s">
        <v>176</v>
      </c>
      <c r="H227" s="66">
        <v>1200</v>
      </c>
      <c r="N227" s="67">
        <f t="shared" si="12"/>
        <v>1200</v>
      </c>
    </row>
    <row r="228" spans="1:14" x14ac:dyDescent="0.25">
      <c r="A228" t="s">
        <v>94</v>
      </c>
      <c r="B228" s="61">
        <v>45174</v>
      </c>
      <c r="C228">
        <v>26018</v>
      </c>
      <c r="D228" t="s">
        <v>88</v>
      </c>
      <c r="E228" s="65" t="s">
        <v>176</v>
      </c>
      <c r="H228" s="66">
        <v>1200</v>
      </c>
      <c r="N228" s="67">
        <f t="shared" si="12"/>
        <v>1200</v>
      </c>
    </row>
    <row r="229" spans="1:14" x14ac:dyDescent="0.25">
      <c r="A229" t="s">
        <v>95</v>
      </c>
      <c r="B229" s="61">
        <v>45174</v>
      </c>
      <c r="C229">
        <v>26019</v>
      </c>
      <c r="D229" t="s">
        <v>88</v>
      </c>
      <c r="E229" s="65" t="s">
        <v>176</v>
      </c>
      <c r="H229" s="66">
        <v>1500</v>
      </c>
      <c r="N229" s="67">
        <f t="shared" si="12"/>
        <v>1500</v>
      </c>
    </row>
    <row r="230" spans="1:14" x14ac:dyDescent="0.25">
      <c r="A230" t="s">
        <v>104</v>
      </c>
      <c r="B230" s="61">
        <v>45174</v>
      </c>
      <c r="C230">
        <v>26022</v>
      </c>
      <c r="D230" t="s">
        <v>88</v>
      </c>
      <c r="E230" s="65" t="s">
        <v>176</v>
      </c>
      <c r="H230" s="66">
        <v>1200</v>
      </c>
      <c r="N230" s="67">
        <f t="shared" si="12"/>
        <v>1200</v>
      </c>
    </row>
    <row r="231" spans="1:14" x14ac:dyDescent="0.25">
      <c r="A231" t="s">
        <v>96</v>
      </c>
      <c r="B231" s="61">
        <v>45174</v>
      </c>
      <c r="C231">
        <v>26020</v>
      </c>
      <c r="D231" t="s">
        <v>88</v>
      </c>
      <c r="E231" s="65" t="s">
        <v>176</v>
      </c>
      <c r="H231" s="66">
        <v>1200</v>
      </c>
      <c r="N231" s="67">
        <f t="shared" si="12"/>
        <v>1200</v>
      </c>
    </row>
    <row r="232" spans="1:14" x14ac:dyDescent="0.25">
      <c r="A232" t="s">
        <v>97</v>
      </c>
      <c r="B232" s="61">
        <v>45174</v>
      </c>
      <c r="C232">
        <v>26015</v>
      </c>
      <c r="D232" t="s">
        <v>88</v>
      </c>
      <c r="E232" s="65" t="s">
        <v>176</v>
      </c>
      <c r="H232" s="66">
        <v>1200</v>
      </c>
      <c r="N232" s="67">
        <f t="shared" si="12"/>
        <v>1200</v>
      </c>
    </row>
    <row r="233" spans="1:14" x14ac:dyDescent="0.25">
      <c r="A233" t="s">
        <v>98</v>
      </c>
      <c r="B233" s="61">
        <v>45174</v>
      </c>
      <c r="C233">
        <v>26017</v>
      </c>
      <c r="D233" t="s">
        <v>88</v>
      </c>
      <c r="E233" s="65" t="s">
        <v>176</v>
      </c>
      <c r="H233" s="66">
        <v>1200</v>
      </c>
      <c r="N233" s="67">
        <f t="shared" si="12"/>
        <v>1200</v>
      </c>
    </row>
    <row r="234" spans="1:14" x14ac:dyDescent="0.25">
      <c r="B234" s="61">
        <v>45199</v>
      </c>
      <c r="C234">
        <v>0</v>
      </c>
      <c r="D234" t="s">
        <v>114</v>
      </c>
      <c r="E234" s="63"/>
      <c r="G234" s="66">
        <v>1196.55</v>
      </c>
      <c r="N234" s="67">
        <f>SUM(G234:M234)</f>
        <v>1196.55</v>
      </c>
    </row>
    <row r="235" spans="1:14" x14ac:dyDescent="0.25">
      <c r="A235" t="s">
        <v>118</v>
      </c>
      <c r="B235" s="61">
        <v>45199</v>
      </c>
      <c r="C235">
        <v>7488</v>
      </c>
      <c r="D235" t="s">
        <v>119</v>
      </c>
      <c r="E235" s="63">
        <v>20231016084326</v>
      </c>
      <c r="M235">
        <v>230.98</v>
      </c>
      <c r="N235" s="67">
        <f>SUM(H235:M235)</f>
        <v>230.98</v>
      </c>
    </row>
    <row r="236" spans="1:14" x14ac:dyDescent="0.25">
      <c r="A236" t="s">
        <v>118</v>
      </c>
      <c r="B236" s="61">
        <v>45199</v>
      </c>
      <c r="C236">
        <v>7488</v>
      </c>
      <c r="D236" t="s">
        <v>177</v>
      </c>
      <c r="E236" s="63">
        <v>20231016084326</v>
      </c>
      <c r="M236">
        <v>263.92</v>
      </c>
      <c r="N236" s="67">
        <f>SUM(H236:M236)</f>
        <v>263.92</v>
      </c>
    </row>
    <row r="237" spans="1:14" x14ac:dyDescent="0.25">
      <c r="A237" t="s">
        <v>86</v>
      </c>
      <c r="B237" s="61">
        <v>45200</v>
      </c>
      <c r="C237">
        <v>20140374</v>
      </c>
      <c r="D237" t="s">
        <v>178</v>
      </c>
      <c r="E237" s="63">
        <v>23101050</v>
      </c>
      <c r="G237">
        <v>4.97</v>
      </c>
      <c r="N237" s="67">
        <f>SUM(G237:M237)</f>
        <v>4.97</v>
      </c>
    </row>
    <row r="238" spans="1:14" x14ac:dyDescent="0.25">
      <c r="A238" t="s">
        <v>87</v>
      </c>
      <c r="B238" s="61">
        <v>45203</v>
      </c>
      <c r="C238">
        <v>26297</v>
      </c>
      <c r="D238" t="s">
        <v>88</v>
      </c>
      <c r="E238" s="63">
        <v>102023</v>
      </c>
      <c r="H238" s="66">
        <v>1200</v>
      </c>
      <c r="N238" s="67">
        <f t="shared" ref="N238:N266" si="13">SUM(H238:M238)</f>
        <v>1200</v>
      </c>
    </row>
    <row r="239" spans="1:14" x14ac:dyDescent="0.25">
      <c r="A239" t="s">
        <v>90</v>
      </c>
      <c r="B239" s="61">
        <v>45203</v>
      </c>
      <c r="C239">
        <v>26310</v>
      </c>
      <c r="D239" t="s">
        <v>88</v>
      </c>
      <c r="E239" s="63">
        <v>102023</v>
      </c>
      <c r="H239" s="66">
        <v>1200</v>
      </c>
      <c r="N239" s="67">
        <f t="shared" si="13"/>
        <v>1200</v>
      </c>
    </row>
    <row r="240" spans="1:14" x14ac:dyDescent="0.25">
      <c r="A240" t="s">
        <v>91</v>
      </c>
      <c r="B240" s="61">
        <v>45203</v>
      </c>
      <c r="C240">
        <v>26309</v>
      </c>
      <c r="D240" t="s">
        <v>88</v>
      </c>
      <c r="E240" s="63">
        <v>102023</v>
      </c>
      <c r="H240" s="66">
        <v>1200</v>
      </c>
      <c r="N240" s="67">
        <f t="shared" si="13"/>
        <v>1200</v>
      </c>
    </row>
    <row r="241" spans="1:14" x14ac:dyDescent="0.25">
      <c r="A241" t="s">
        <v>92</v>
      </c>
      <c r="B241" s="61">
        <v>45203</v>
      </c>
      <c r="C241">
        <v>26315</v>
      </c>
      <c r="D241" t="s">
        <v>88</v>
      </c>
      <c r="E241" s="63">
        <v>102023</v>
      </c>
      <c r="H241" s="66">
        <v>1500</v>
      </c>
      <c r="N241" s="67">
        <f t="shared" si="13"/>
        <v>1500</v>
      </c>
    </row>
    <row r="242" spans="1:14" x14ac:dyDescent="0.25">
      <c r="A242" t="s">
        <v>93</v>
      </c>
      <c r="B242" s="61">
        <v>45203</v>
      </c>
      <c r="C242">
        <v>26294</v>
      </c>
      <c r="D242" t="s">
        <v>88</v>
      </c>
      <c r="E242" s="63">
        <v>102023</v>
      </c>
      <c r="H242" s="66">
        <v>1200</v>
      </c>
      <c r="N242" s="67">
        <f t="shared" si="13"/>
        <v>1200</v>
      </c>
    </row>
    <row r="243" spans="1:14" x14ac:dyDescent="0.25">
      <c r="A243" t="s">
        <v>94</v>
      </c>
      <c r="B243" s="61">
        <v>45203</v>
      </c>
      <c r="C243">
        <v>26299</v>
      </c>
      <c r="D243" t="s">
        <v>88</v>
      </c>
      <c r="E243" s="63">
        <v>102023</v>
      </c>
      <c r="H243" s="66">
        <v>1200</v>
      </c>
      <c r="N243" s="67">
        <f t="shared" si="13"/>
        <v>1200</v>
      </c>
    </row>
    <row r="244" spans="1:14" x14ac:dyDescent="0.25">
      <c r="A244" t="s">
        <v>95</v>
      </c>
      <c r="B244" s="61">
        <v>45203</v>
      </c>
      <c r="C244">
        <v>26300</v>
      </c>
      <c r="D244" t="s">
        <v>88</v>
      </c>
      <c r="E244" s="63">
        <v>102023</v>
      </c>
      <c r="H244" s="66">
        <v>1500</v>
      </c>
      <c r="N244" s="67">
        <f t="shared" si="13"/>
        <v>1500</v>
      </c>
    </row>
    <row r="245" spans="1:14" x14ac:dyDescent="0.25">
      <c r="A245" t="s">
        <v>104</v>
      </c>
      <c r="B245" s="61">
        <v>45203</v>
      </c>
      <c r="C245">
        <v>26304</v>
      </c>
      <c r="D245" t="s">
        <v>88</v>
      </c>
      <c r="E245" s="63">
        <v>102023</v>
      </c>
      <c r="H245" s="66">
        <v>1200</v>
      </c>
      <c r="N245" s="67">
        <f t="shared" si="13"/>
        <v>1200</v>
      </c>
    </row>
    <row r="246" spans="1:14" x14ac:dyDescent="0.25">
      <c r="A246" t="s">
        <v>96</v>
      </c>
      <c r="B246" s="61">
        <v>45203</v>
      </c>
      <c r="C246">
        <v>26301</v>
      </c>
      <c r="D246" t="s">
        <v>88</v>
      </c>
      <c r="E246" s="63">
        <v>102023</v>
      </c>
      <c r="H246" s="66">
        <v>1200</v>
      </c>
      <c r="N246" s="67">
        <f t="shared" si="13"/>
        <v>1200</v>
      </c>
    </row>
    <row r="247" spans="1:14" x14ac:dyDescent="0.25">
      <c r="A247" t="s">
        <v>97</v>
      </c>
      <c r="B247" s="61">
        <v>45203</v>
      </c>
      <c r="C247">
        <v>26295</v>
      </c>
      <c r="D247" t="s">
        <v>88</v>
      </c>
      <c r="E247" s="63">
        <v>102023</v>
      </c>
      <c r="H247" s="66">
        <v>1200</v>
      </c>
      <c r="N247" s="67">
        <f t="shared" si="13"/>
        <v>1200</v>
      </c>
    </row>
    <row r="248" spans="1:14" x14ac:dyDescent="0.25">
      <c r="A248" t="s">
        <v>98</v>
      </c>
      <c r="B248" s="61">
        <v>45203</v>
      </c>
      <c r="C248">
        <v>26298</v>
      </c>
      <c r="D248" t="s">
        <v>88</v>
      </c>
      <c r="E248" s="63">
        <v>102023</v>
      </c>
      <c r="H248" s="66">
        <v>1200</v>
      </c>
      <c r="N248" s="67">
        <f t="shared" si="13"/>
        <v>1200</v>
      </c>
    </row>
    <row r="249" spans="1:14" x14ac:dyDescent="0.25">
      <c r="A249" t="s">
        <v>98</v>
      </c>
      <c r="B249" s="61">
        <v>45203</v>
      </c>
      <c r="C249">
        <v>26298</v>
      </c>
      <c r="D249" t="s">
        <v>88</v>
      </c>
      <c r="E249" s="63">
        <v>102023</v>
      </c>
      <c r="K249">
        <v>34.06</v>
      </c>
      <c r="N249" s="67">
        <f t="shared" si="13"/>
        <v>34.06</v>
      </c>
    </row>
    <row r="250" spans="1:14" x14ac:dyDescent="0.25">
      <c r="A250" t="s">
        <v>87</v>
      </c>
      <c r="B250" s="61">
        <v>45203</v>
      </c>
      <c r="C250">
        <v>26297</v>
      </c>
      <c r="D250" t="s">
        <v>101</v>
      </c>
      <c r="E250" s="63">
        <v>102023</v>
      </c>
      <c r="K250">
        <v>70.739999999999995</v>
      </c>
      <c r="N250" s="67">
        <f t="shared" si="13"/>
        <v>70.739999999999995</v>
      </c>
    </row>
    <row r="251" spans="1:14" x14ac:dyDescent="0.25">
      <c r="A251" t="s">
        <v>90</v>
      </c>
      <c r="B251" s="61">
        <v>45203</v>
      </c>
      <c r="C251">
        <v>26310</v>
      </c>
      <c r="D251" t="s">
        <v>101</v>
      </c>
      <c r="E251" s="63">
        <v>102023</v>
      </c>
      <c r="K251">
        <v>22.28</v>
      </c>
      <c r="N251" s="67">
        <f t="shared" si="13"/>
        <v>22.28</v>
      </c>
    </row>
    <row r="252" spans="1:14" x14ac:dyDescent="0.25">
      <c r="A252" t="s">
        <v>92</v>
      </c>
      <c r="B252" s="61">
        <v>45203</v>
      </c>
      <c r="C252">
        <v>26315</v>
      </c>
      <c r="D252" t="s">
        <v>101</v>
      </c>
      <c r="E252" s="63">
        <v>102023</v>
      </c>
      <c r="K252">
        <v>141.47999999999999</v>
      </c>
      <c r="N252" s="67">
        <f t="shared" si="13"/>
        <v>141.47999999999999</v>
      </c>
    </row>
    <row r="253" spans="1:14" x14ac:dyDescent="0.25">
      <c r="A253" t="s">
        <v>95</v>
      </c>
      <c r="B253" s="61">
        <v>45203</v>
      </c>
      <c r="C253">
        <v>26300</v>
      </c>
      <c r="D253" t="s">
        <v>101</v>
      </c>
      <c r="E253" s="63">
        <v>102023</v>
      </c>
      <c r="K253">
        <v>110.04</v>
      </c>
      <c r="N253" s="67">
        <f t="shared" si="13"/>
        <v>110.04</v>
      </c>
    </row>
    <row r="254" spans="1:14" x14ac:dyDescent="0.25">
      <c r="A254" t="s">
        <v>104</v>
      </c>
      <c r="B254" s="61">
        <v>45203</v>
      </c>
      <c r="C254">
        <v>26304</v>
      </c>
      <c r="D254" t="s">
        <v>101</v>
      </c>
      <c r="E254" s="63">
        <v>102023</v>
      </c>
      <c r="K254">
        <v>57.64</v>
      </c>
      <c r="N254" s="67">
        <f t="shared" si="13"/>
        <v>57.64</v>
      </c>
    </row>
    <row r="255" spans="1:14" x14ac:dyDescent="0.25">
      <c r="A255" t="s">
        <v>96</v>
      </c>
      <c r="B255" s="61">
        <v>45203</v>
      </c>
      <c r="C255">
        <v>26301</v>
      </c>
      <c r="D255" t="s">
        <v>101</v>
      </c>
      <c r="E255" s="63">
        <v>102023</v>
      </c>
      <c r="K255">
        <v>26.2</v>
      </c>
      <c r="N255" s="67">
        <f t="shared" si="13"/>
        <v>26.2</v>
      </c>
    </row>
    <row r="256" spans="1:14" x14ac:dyDescent="0.25">
      <c r="A256" t="s">
        <v>97</v>
      </c>
      <c r="B256" s="61">
        <v>45203</v>
      </c>
      <c r="C256">
        <v>26295</v>
      </c>
      <c r="D256" t="s">
        <v>101</v>
      </c>
      <c r="E256" s="63">
        <v>102023</v>
      </c>
      <c r="K256">
        <v>83.84</v>
      </c>
      <c r="N256" s="67">
        <f t="shared" si="13"/>
        <v>83.84</v>
      </c>
    </row>
    <row r="257" spans="1:14" x14ac:dyDescent="0.25">
      <c r="A257" t="s">
        <v>99</v>
      </c>
      <c r="B257" s="61">
        <v>45203</v>
      </c>
      <c r="C257">
        <v>20140540</v>
      </c>
      <c r="D257" t="s">
        <v>179</v>
      </c>
      <c r="E257" s="63">
        <v>102023</v>
      </c>
      <c r="H257">
        <v>400</v>
      </c>
      <c r="N257" s="67">
        <f t="shared" si="13"/>
        <v>400</v>
      </c>
    </row>
    <row r="258" spans="1:14" x14ac:dyDescent="0.25">
      <c r="A258" t="s">
        <v>7</v>
      </c>
      <c r="B258" s="61">
        <v>45209</v>
      </c>
      <c r="C258">
        <v>7535</v>
      </c>
      <c r="D258" t="s">
        <v>180</v>
      </c>
      <c r="E258" s="63">
        <v>20231018153856</v>
      </c>
      <c r="L258">
        <v>-599</v>
      </c>
      <c r="N258" s="67">
        <f t="shared" si="13"/>
        <v>-599</v>
      </c>
    </row>
    <row r="259" spans="1:14" x14ac:dyDescent="0.25">
      <c r="A259" t="s">
        <v>111</v>
      </c>
      <c r="B259" s="61">
        <v>45209</v>
      </c>
      <c r="C259">
        <v>7535</v>
      </c>
      <c r="D259" t="s">
        <v>181</v>
      </c>
      <c r="E259" s="63">
        <v>20231018153856</v>
      </c>
      <c r="H259">
        <v>45.78</v>
      </c>
      <c r="N259" s="67">
        <f t="shared" si="13"/>
        <v>45.78</v>
      </c>
    </row>
    <row r="260" spans="1:14" x14ac:dyDescent="0.25">
      <c r="A260" t="s">
        <v>98</v>
      </c>
      <c r="B260" s="61">
        <v>45212</v>
      </c>
      <c r="C260">
        <v>26441</v>
      </c>
      <c r="D260" t="s">
        <v>125</v>
      </c>
      <c r="E260" s="63">
        <v>10132023</v>
      </c>
      <c r="J260">
        <v>600</v>
      </c>
      <c r="N260" s="67">
        <f t="shared" si="13"/>
        <v>600</v>
      </c>
    </row>
    <row r="261" spans="1:14" x14ac:dyDescent="0.25">
      <c r="A261" t="s">
        <v>98</v>
      </c>
      <c r="B261" s="61">
        <v>45212</v>
      </c>
      <c r="C261">
        <v>26441</v>
      </c>
      <c r="D261" t="s">
        <v>182</v>
      </c>
      <c r="E261" s="63">
        <v>10132023</v>
      </c>
      <c r="M261">
        <v>999.2</v>
      </c>
      <c r="N261" s="67">
        <f t="shared" si="13"/>
        <v>999.2</v>
      </c>
    </row>
    <row r="262" spans="1:14" x14ac:dyDescent="0.25">
      <c r="A262" t="s">
        <v>183</v>
      </c>
      <c r="B262" s="61">
        <v>45215</v>
      </c>
      <c r="C262">
        <v>20140672</v>
      </c>
      <c r="D262" t="s">
        <v>202</v>
      </c>
      <c r="E262" s="63">
        <v>20231023084207</v>
      </c>
      <c r="M262">
        <v>49.78</v>
      </c>
      <c r="N262" s="67">
        <f t="shared" si="13"/>
        <v>49.78</v>
      </c>
    </row>
    <row r="263" spans="1:14" x14ac:dyDescent="0.25">
      <c r="A263" t="s">
        <v>163</v>
      </c>
      <c r="B263" s="61">
        <v>45215</v>
      </c>
      <c r="D263" t="s">
        <v>202</v>
      </c>
      <c r="E263" s="63">
        <v>20231023085012</v>
      </c>
      <c r="M263">
        <v>26.2</v>
      </c>
      <c r="N263" s="67">
        <f t="shared" si="13"/>
        <v>26.2</v>
      </c>
    </row>
    <row r="264" spans="1:14" x14ac:dyDescent="0.25">
      <c r="A264" t="s">
        <v>184</v>
      </c>
      <c r="B264" s="61">
        <v>45215</v>
      </c>
      <c r="C264">
        <v>20140673</v>
      </c>
      <c r="D264" t="s">
        <v>202</v>
      </c>
      <c r="E264" s="63">
        <v>20231023085152</v>
      </c>
      <c r="M264">
        <v>41.92</v>
      </c>
      <c r="N264" s="67">
        <f t="shared" si="13"/>
        <v>41.92</v>
      </c>
    </row>
    <row r="265" spans="1:14" x14ac:dyDescent="0.25">
      <c r="A265" t="s">
        <v>110</v>
      </c>
      <c r="B265" s="61">
        <v>45215</v>
      </c>
      <c r="C265">
        <v>20140681</v>
      </c>
      <c r="D265" t="s">
        <v>202</v>
      </c>
      <c r="E265" s="63">
        <v>20231023085539</v>
      </c>
      <c r="M265">
        <v>24.89</v>
      </c>
      <c r="N265" s="67">
        <f t="shared" si="13"/>
        <v>24.89</v>
      </c>
    </row>
    <row r="266" spans="1:14" x14ac:dyDescent="0.25">
      <c r="A266" t="s">
        <v>162</v>
      </c>
      <c r="B266" s="61">
        <v>45215</v>
      </c>
      <c r="C266">
        <v>20140679</v>
      </c>
      <c r="D266" t="s">
        <v>202</v>
      </c>
      <c r="E266" s="63">
        <v>20231023090817</v>
      </c>
      <c r="M266">
        <v>52.4</v>
      </c>
      <c r="N266" s="67">
        <f t="shared" si="13"/>
        <v>52.4</v>
      </c>
    </row>
    <row r="267" spans="1:14" x14ac:dyDescent="0.25">
      <c r="A267" t="s">
        <v>142</v>
      </c>
      <c r="B267" s="61">
        <v>45230</v>
      </c>
      <c r="C267">
        <v>7668</v>
      </c>
      <c r="D267" t="s">
        <v>146</v>
      </c>
      <c r="E267" s="63">
        <v>20231117083259</v>
      </c>
      <c r="H267">
        <v>144.29</v>
      </c>
      <c r="N267" s="67">
        <f>SUM(G267:M267)</f>
        <v>144.29</v>
      </c>
    </row>
    <row r="268" spans="1:14" x14ac:dyDescent="0.25">
      <c r="A268" t="s">
        <v>185</v>
      </c>
      <c r="B268" s="61">
        <v>45230</v>
      </c>
      <c r="C268">
        <v>7668</v>
      </c>
      <c r="D268" t="s">
        <v>186</v>
      </c>
      <c r="E268" s="63">
        <v>20231117083259</v>
      </c>
      <c r="M268">
        <v>240.03</v>
      </c>
      <c r="N268" s="67">
        <f>SUM(H268:M268)</f>
        <v>240.03</v>
      </c>
    </row>
    <row r="269" spans="1:14" x14ac:dyDescent="0.25">
      <c r="B269" s="61">
        <v>45230</v>
      </c>
      <c r="C269">
        <v>0</v>
      </c>
      <c r="D269" t="s">
        <v>114</v>
      </c>
      <c r="E269" s="63"/>
      <c r="G269" s="66">
        <v>1196.55</v>
      </c>
      <c r="N269" s="67">
        <f>SUM(G269:M269)</f>
        <v>1196.55</v>
      </c>
    </row>
    <row r="270" spans="1:14" x14ac:dyDescent="0.25">
      <c r="A270" t="s">
        <v>174</v>
      </c>
      <c r="B270" s="61">
        <v>45230</v>
      </c>
      <c r="C270">
        <v>7668</v>
      </c>
      <c r="D270" t="s">
        <v>187</v>
      </c>
      <c r="E270" s="63">
        <v>20231117083259</v>
      </c>
      <c r="M270">
        <v>-263.92</v>
      </c>
      <c r="N270" s="67">
        <f t="shared" ref="N270:N289" si="14">SUM(H270:M270)</f>
        <v>-263.92</v>
      </c>
    </row>
    <row r="271" spans="1:14" x14ac:dyDescent="0.25">
      <c r="A271" t="s">
        <v>87</v>
      </c>
      <c r="B271" s="61">
        <v>45231</v>
      </c>
      <c r="C271">
        <v>26588</v>
      </c>
      <c r="D271" t="s">
        <v>88</v>
      </c>
      <c r="E271" s="63">
        <v>112023</v>
      </c>
      <c r="I271" s="66">
        <v>1200</v>
      </c>
      <c r="N271" s="67">
        <f t="shared" si="14"/>
        <v>1200</v>
      </c>
    </row>
    <row r="272" spans="1:14" x14ac:dyDescent="0.25">
      <c r="A272" t="s">
        <v>90</v>
      </c>
      <c r="B272" s="61">
        <v>45231</v>
      </c>
      <c r="C272">
        <v>26603</v>
      </c>
      <c r="D272" t="s">
        <v>88</v>
      </c>
      <c r="E272" s="63">
        <v>112023</v>
      </c>
      <c r="I272" s="66">
        <v>1200</v>
      </c>
      <c r="N272" s="67">
        <f t="shared" si="14"/>
        <v>1200</v>
      </c>
    </row>
    <row r="273" spans="1:14" x14ac:dyDescent="0.25">
      <c r="A273" t="s">
        <v>91</v>
      </c>
      <c r="B273" s="61">
        <v>45231</v>
      </c>
      <c r="C273">
        <v>26602</v>
      </c>
      <c r="D273" t="s">
        <v>88</v>
      </c>
      <c r="E273" s="63">
        <v>112023</v>
      </c>
      <c r="I273" s="66">
        <v>1200</v>
      </c>
      <c r="N273" s="67">
        <f t="shared" si="14"/>
        <v>1200</v>
      </c>
    </row>
    <row r="274" spans="1:14" x14ac:dyDescent="0.25">
      <c r="A274" t="s">
        <v>92</v>
      </c>
      <c r="B274" s="61">
        <v>45231</v>
      </c>
      <c r="C274">
        <v>26608</v>
      </c>
      <c r="D274" t="s">
        <v>88</v>
      </c>
      <c r="E274" s="63">
        <v>112023</v>
      </c>
      <c r="I274" s="66">
        <v>1500</v>
      </c>
      <c r="N274" s="67">
        <f t="shared" si="14"/>
        <v>1500</v>
      </c>
    </row>
    <row r="275" spans="1:14" x14ac:dyDescent="0.25">
      <c r="A275" t="s">
        <v>93</v>
      </c>
      <c r="B275" s="61">
        <v>45231</v>
      </c>
      <c r="C275">
        <v>26586</v>
      </c>
      <c r="D275" t="s">
        <v>88</v>
      </c>
      <c r="E275" s="63">
        <v>112023</v>
      </c>
      <c r="I275" s="66">
        <v>1200</v>
      </c>
      <c r="N275" s="67">
        <f t="shared" si="14"/>
        <v>1200</v>
      </c>
    </row>
    <row r="276" spans="1:14" x14ac:dyDescent="0.25">
      <c r="A276" t="s">
        <v>94</v>
      </c>
      <c r="B276" s="61">
        <v>45231</v>
      </c>
      <c r="C276">
        <v>26590</v>
      </c>
      <c r="D276" t="s">
        <v>88</v>
      </c>
      <c r="E276" s="63">
        <v>112023</v>
      </c>
      <c r="I276" s="66">
        <v>1200</v>
      </c>
      <c r="N276" s="67">
        <f t="shared" si="14"/>
        <v>1200</v>
      </c>
    </row>
    <row r="277" spans="1:14" x14ac:dyDescent="0.25">
      <c r="A277" t="s">
        <v>95</v>
      </c>
      <c r="B277" s="61">
        <v>45231</v>
      </c>
      <c r="C277">
        <v>26591</v>
      </c>
      <c r="D277" t="s">
        <v>88</v>
      </c>
      <c r="E277" s="63">
        <v>112023</v>
      </c>
      <c r="I277" s="66">
        <v>1500</v>
      </c>
      <c r="N277" s="67">
        <f t="shared" si="14"/>
        <v>1500</v>
      </c>
    </row>
    <row r="278" spans="1:14" x14ac:dyDescent="0.25">
      <c r="A278" t="s">
        <v>104</v>
      </c>
      <c r="B278" s="61">
        <v>45231</v>
      </c>
      <c r="C278">
        <v>26599</v>
      </c>
      <c r="D278" t="s">
        <v>88</v>
      </c>
      <c r="E278" s="63">
        <v>112023</v>
      </c>
      <c r="I278" s="66">
        <v>1200</v>
      </c>
      <c r="N278" s="67">
        <f t="shared" si="14"/>
        <v>1200</v>
      </c>
    </row>
    <row r="279" spans="1:14" x14ac:dyDescent="0.25">
      <c r="A279" t="s">
        <v>96</v>
      </c>
      <c r="B279" s="61">
        <v>45231</v>
      </c>
      <c r="C279">
        <v>26593</v>
      </c>
      <c r="D279" t="s">
        <v>88</v>
      </c>
      <c r="E279" s="63">
        <v>112023</v>
      </c>
      <c r="I279" s="66">
        <v>1200</v>
      </c>
      <c r="N279" s="67">
        <f t="shared" si="14"/>
        <v>1200</v>
      </c>
    </row>
    <row r="280" spans="1:14" x14ac:dyDescent="0.25">
      <c r="A280" t="s">
        <v>97</v>
      </c>
      <c r="B280" s="61">
        <v>45231</v>
      </c>
      <c r="C280">
        <v>26587</v>
      </c>
      <c r="D280" t="s">
        <v>88</v>
      </c>
      <c r="E280" s="63">
        <v>112023</v>
      </c>
      <c r="I280" s="66">
        <v>1200</v>
      </c>
      <c r="N280" s="67">
        <f t="shared" si="14"/>
        <v>1200</v>
      </c>
    </row>
    <row r="281" spans="1:14" x14ac:dyDescent="0.25">
      <c r="A281" t="s">
        <v>98</v>
      </c>
      <c r="B281" s="61">
        <v>45231</v>
      </c>
      <c r="C281">
        <v>26589</v>
      </c>
      <c r="D281" t="s">
        <v>88</v>
      </c>
      <c r="E281" s="63">
        <v>112023</v>
      </c>
      <c r="I281" s="66">
        <v>1200</v>
      </c>
      <c r="N281" s="67">
        <f t="shared" si="14"/>
        <v>1200</v>
      </c>
    </row>
    <row r="282" spans="1:14" x14ac:dyDescent="0.25">
      <c r="A282" t="s">
        <v>98</v>
      </c>
      <c r="B282" s="61">
        <v>45231</v>
      </c>
      <c r="C282">
        <v>26589</v>
      </c>
      <c r="D282" t="s">
        <v>88</v>
      </c>
      <c r="E282" s="63">
        <v>112023</v>
      </c>
      <c r="K282">
        <v>17.03</v>
      </c>
      <c r="N282" s="67">
        <f t="shared" si="14"/>
        <v>17.03</v>
      </c>
    </row>
    <row r="283" spans="1:14" x14ac:dyDescent="0.25">
      <c r="A283" t="s">
        <v>87</v>
      </c>
      <c r="B283" s="61">
        <v>45231</v>
      </c>
      <c r="C283">
        <v>26588</v>
      </c>
      <c r="D283" t="s">
        <v>101</v>
      </c>
      <c r="E283" s="63">
        <v>112023</v>
      </c>
      <c r="K283">
        <v>35.369999999999997</v>
      </c>
      <c r="N283" s="67">
        <f t="shared" si="14"/>
        <v>35.369999999999997</v>
      </c>
    </row>
    <row r="284" spans="1:14" x14ac:dyDescent="0.25">
      <c r="A284" t="s">
        <v>90</v>
      </c>
      <c r="B284" s="61">
        <v>45231</v>
      </c>
      <c r="C284">
        <v>26603</v>
      </c>
      <c r="D284" t="s">
        <v>101</v>
      </c>
      <c r="E284" s="63">
        <v>112023</v>
      </c>
      <c r="K284">
        <v>11.14</v>
      </c>
      <c r="N284" s="67">
        <f t="shared" si="14"/>
        <v>11.14</v>
      </c>
    </row>
    <row r="285" spans="1:14" x14ac:dyDescent="0.25">
      <c r="A285" t="s">
        <v>92</v>
      </c>
      <c r="B285" s="61">
        <v>45231</v>
      </c>
      <c r="C285">
        <v>26608</v>
      </c>
      <c r="D285" t="s">
        <v>101</v>
      </c>
      <c r="E285" s="63">
        <v>112023</v>
      </c>
      <c r="K285">
        <v>70.739999999999995</v>
      </c>
      <c r="N285" s="67">
        <f t="shared" si="14"/>
        <v>70.739999999999995</v>
      </c>
    </row>
    <row r="286" spans="1:14" x14ac:dyDescent="0.25">
      <c r="A286" t="s">
        <v>95</v>
      </c>
      <c r="B286" s="61">
        <v>45231</v>
      </c>
      <c r="C286">
        <v>26591</v>
      </c>
      <c r="D286" t="s">
        <v>101</v>
      </c>
      <c r="E286" s="63">
        <v>112023</v>
      </c>
      <c r="K286">
        <v>55.02</v>
      </c>
      <c r="N286" s="67">
        <f t="shared" si="14"/>
        <v>55.02</v>
      </c>
    </row>
    <row r="287" spans="1:14" x14ac:dyDescent="0.25">
      <c r="A287" t="s">
        <v>104</v>
      </c>
      <c r="B287" s="61">
        <v>45231</v>
      </c>
      <c r="C287">
        <v>26599</v>
      </c>
      <c r="D287" t="s">
        <v>101</v>
      </c>
      <c r="E287" s="63">
        <v>112023</v>
      </c>
      <c r="K287">
        <v>28.82</v>
      </c>
      <c r="N287" s="67">
        <f t="shared" si="14"/>
        <v>28.82</v>
      </c>
    </row>
    <row r="288" spans="1:14" x14ac:dyDescent="0.25">
      <c r="A288" t="s">
        <v>96</v>
      </c>
      <c r="B288" s="61">
        <v>45231</v>
      </c>
      <c r="C288">
        <v>26593</v>
      </c>
      <c r="D288" t="s">
        <v>101</v>
      </c>
      <c r="E288" s="63">
        <v>112023</v>
      </c>
      <c r="K288">
        <v>13.1</v>
      </c>
      <c r="N288" s="67">
        <f t="shared" si="14"/>
        <v>13.1</v>
      </c>
    </row>
    <row r="289" spans="1:14" x14ac:dyDescent="0.25">
      <c r="A289" t="s">
        <v>97</v>
      </c>
      <c r="B289" s="61">
        <v>45231</v>
      </c>
      <c r="C289">
        <v>26587</v>
      </c>
      <c r="D289" t="s">
        <v>101</v>
      </c>
      <c r="E289" s="63">
        <v>112023</v>
      </c>
      <c r="K289">
        <v>41.92</v>
      </c>
      <c r="N289" s="67">
        <f t="shared" si="14"/>
        <v>41.92</v>
      </c>
    </row>
    <row r="290" spans="1:14" x14ac:dyDescent="0.25">
      <c r="A290" t="s">
        <v>86</v>
      </c>
      <c r="B290" s="61">
        <v>45231</v>
      </c>
      <c r="C290">
        <v>20140716</v>
      </c>
      <c r="D290" t="s">
        <v>188</v>
      </c>
      <c r="E290" s="63">
        <v>23101150</v>
      </c>
      <c r="G290">
        <v>4.67</v>
      </c>
      <c r="N290" s="67">
        <f>SUM(G290:M290)</f>
        <v>4.67</v>
      </c>
    </row>
    <row r="291" spans="1:14" x14ac:dyDescent="0.25">
      <c r="A291" t="s">
        <v>99</v>
      </c>
      <c r="B291" s="61">
        <v>45231</v>
      </c>
      <c r="C291">
        <v>20140793</v>
      </c>
      <c r="D291" t="s">
        <v>189</v>
      </c>
      <c r="E291" s="63">
        <v>112023</v>
      </c>
      <c r="H291">
        <v>400</v>
      </c>
      <c r="N291" s="67">
        <f>SUM(H291:M291)</f>
        <v>400</v>
      </c>
    </row>
    <row r="292" spans="1:14" x14ac:dyDescent="0.25">
      <c r="A292" t="s">
        <v>7</v>
      </c>
      <c r="B292" s="61">
        <v>45240</v>
      </c>
      <c r="C292">
        <v>7669</v>
      </c>
      <c r="D292" t="s">
        <v>190</v>
      </c>
      <c r="E292" s="63">
        <v>20231117083312</v>
      </c>
      <c r="L292">
        <v>690</v>
      </c>
      <c r="N292" s="67">
        <f>SUM(H292:M292)</f>
        <v>690</v>
      </c>
    </row>
    <row r="293" spans="1:14" x14ac:dyDescent="0.25">
      <c r="A293" t="s">
        <v>7</v>
      </c>
      <c r="B293" s="61">
        <v>45260</v>
      </c>
      <c r="C293">
        <v>7736</v>
      </c>
      <c r="D293" t="s">
        <v>191</v>
      </c>
      <c r="E293" s="63">
        <v>20231213175119</v>
      </c>
      <c r="L293" s="66">
        <v>2159</v>
      </c>
      <c r="N293" s="67">
        <f>SUM(H293:M293)</f>
        <v>2159</v>
      </c>
    </row>
    <row r="294" spans="1:14" x14ac:dyDescent="0.25">
      <c r="A294" t="s">
        <v>7</v>
      </c>
      <c r="B294" s="61">
        <v>45260</v>
      </c>
      <c r="C294">
        <v>7736</v>
      </c>
      <c r="D294" t="s">
        <v>191</v>
      </c>
      <c r="E294" s="63">
        <v>20231213175119</v>
      </c>
      <c r="L294" s="66">
        <v>8035</v>
      </c>
      <c r="N294" s="67">
        <f>SUM(H294:M294)</f>
        <v>8035</v>
      </c>
    </row>
    <row r="295" spans="1:14" x14ac:dyDescent="0.25">
      <c r="B295" s="61">
        <v>45260</v>
      </c>
      <c r="C295">
        <v>0</v>
      </c>
      <c r="D295" t="s">
        <v>114</v>
      </c>
      <c r="E295" s="63"/>
      <c r="G295" s="66">
        <v>1196.55</v>
      </c>
      <c r="N295" s="67">
        <f>SUM(G295:M295)</f>
        <v>1196.55</v>
      </c>
    </row>
    <row r="296" spans="1:14" x14ac:dyDescent="0.25">
      <c r="A296" t="s">
        <v>118</v>
      </c>
      <c r="B296" s="61">
        <v>45260</v>
      </c>
      <c r="C296">
        <v>7736</v>
      </c>
      <c r="D296" t="s">
        <v>119</v>
      </c>
      <c r="E296" s="63">
        <v>20231213175119</v>
      </c>
      <c r="M296">
        <v>170.66</v>
      </c>
      <c r="N296" s="67">
        <f>SUM(H296:M296)</f>
        <v>170.66</v>
      </c>
    </row>
    <row r="297" spans="1:14" x14ac:dyDescent="0.25">
      <c r="A297" t="s">
        <v>86</v>
      </c>
      <c r="B297" s="61">
        <v>45261</v>
      </c>
      <c r="C297">
        <v>20140986</v>
      </c>
      <c r="D297" t="s">
        <v>192</v>
      </c>
      <c r="E297" s="63">
        <v>23121050</v>
      </c>
      <c r="G297">
        <v>4.67</v>
      </c>
      <c r="N297" s="67">
        <f>SUM(G297:M297)</f>
        <v>4.67</v>
      </c>
    </row>
    <row r="298" spans="1:14" x14ac:dyDescent="0.25">
      <c r="A298" t="s">
        <v>87</v>
      </c>
      <c r="B298" s="61">
        <v>45266</v>
      </c>
      <c r="C298">
        <v>26999</v>
      </c>
      <c r="D298" t="s">
        <v>88</v>
      </c>
      <c r="E298" s="63">
        <v>122023</v>
      </c>
      <c r="I298" s="66">
        <v>1200</v>
      </c>
      <c r="N298" s="67">
        <f t="shared" ref="N298:N323" si="15">SUM(H298:M298)</f>
        <v>1200</v>
      </c>
    </row>
    <row r="299" spans="1:14" x14ac:dyDescent="0.25">
      <c r="A299" t="s">
        <v>90</v>
      </c>
      <c r="B299" s="61">
        <v>45266</v>
      </c>
      <c r="C299">
        <v>27008</v>
      </c>
      <c r="D299" t="s">
        <v>88</v>
      </c>
      <c r="E299" s="63">
        <v>1222023</v>
      </c>
      <c r="I299" s="66">
        <v>1200</v>
      </c>
      <c r="N299" s="67">
        <f t="shared" si="15"/>
        <v>1200</v>
      </c>
    </row>
    <row r="300" spans="1:14" x14ac:dyDescent="0.25">
      <c r="A300" t="s">
        <v>91</v>
      </c>
      <c r="B300" s="61">
        <v>45266</v>
      </c>
      <c r="C300">
        <v>27006</v>
      </c>
      <c r="D300" t="s">
        <v>88</v>
      </c>
      <c r="E300" s="63">
        <v>1222023</v>
      </c>
      <c r="I300" s="66">
        <v>1200</v>
      </c>
      <c r="N300" s="67">
        <f t="shared" si="15"/>
        <v>1200</v>
      </c>
    </row>
    <row r="301" spans="1:14" x14ac:dyDescent="0.25">
      <c r="A301" t="s">
        <v>92</v>
      </c>
      <c r="B301" s="61">
        <v>45266</v>
      </c>
      <c r="C301">
        <v>27010</v>
      </c>
      <c r="D301" t="s">
        <v>88</v>
      </c>
      <c r="E301" s="63">
        <v>122023</v>
      </c>
      <c r="I301" s="66">
        <v>1500</v>
      </c>
      <c r="N301" s="67">
        <f t="shared" si="15"/>
        <v>1500</v>
      </c>
    </row>
    <row r="302" spans="1:14" x14ac:dyDescent="0.25">
      <c r="A302" t="s">
        <v>93</v>
      </c>
      <c r="B302" s="61">
        <v>45266</v>
      </c>
      <c r="C302">
        <v>26997</v>
      </c>
      <c r="D302" t="s">
        <v>88</v>
      </c>
      <c r="E302" s="63">
        <v>122023</v>
      </c>
      <c r="I302" s="66">
        <v>1200</v>
      </c>
      <c r="N302" s="67">
        <f t="shared" si="15"/>
        <v>1200</v>
      </c>
    </row>
    <row r="303" spans="1:14" x14ac:dyDescent="0.25">
      <c r="A303" t="s">
        <v>95</v>
      </c>
      <c r="B303" s="61">
        <v>45266</v>
      </c>
      <c r="C303">
        <v>27001</v>
      </c>
      <c r="D303" t="s">
        <v>88</v>
      </c>
      <c r="E303" s="63">
        <v>122023</v>
      </c>
      <c r="I303" s="66">
        <v>1500</v>
      </c>
      <c r="N303" s="67">
        <f t="shared" si="15"/>
        <v>1500</v>
      </c>
    </row>
    <row r="304" spans="1:14" x14ac:dyDescent="0.25">
      <c r="A304" t="s">
        <v>104</v>
      </c>
      <c r="B304" s="61">
        <v>45266</v>
      </c>
      <c r="C304">
        <v>27004</v>
      </c>
      <c r="D304" t="s">
        <v>88</v>
      </c>
      <c r="E304" s="63">
        <v>122023</v>
      </c>
      <c r="I304" s="66">
        <v>1200</v>
      </c>
      <c r="N304" s="67">
        <f t="shared" si="15"/>
        <v>1200</v>
      </c>
    </row>
    <row r="305" spans="1:14" x14ac:dyDescent="0.25">
      <c r="A305" t="s">
        <v>96</v>
      </c>
      <c r="B305" s="61">
        <v>45266</v>
      </c>
      <c r="C305">
        <v>27002</v>
      </c>
      <c r="D305" t="s">
        <v>88</v>
      </c>
      <c r="E305" s="63">
        <v>122023</v>
      </c>
      <c r="I305" s="66">
        <v>1200</v>
      </c>
      <c r="N305" s="67">
        <f t="shared" si="15"/>
        <v>1200</v>
      </c>
    </row>
    <row r="306" spans="1:14" x14ac:dyDescent="0.25">
      <c r="A306" t="s">
        <v>97</v>
      </c>
      <c r="B306" s="61">
        <v>45266</v>
      </c>
      <c r="C306">
        <v>26998</v>
      </c>
      <c r="D306" t="s">
        <v>88</v>
      </c>
      <c r="E306" s="63">
        <v>122023</v>
      </c>
      <c r="I306" s="66">
        <v>1200</v>
      </c>
      <c r="N306" s="67">
        <f t="shared" si="15"/>
        <v>1200</v>
      </c>
    </row>
    <row r="307" spans="1:14" x14ac:dyDescent="0.25">
      <c r="A307" t="s">
        <v>98</v>
      </c>
      <c r="B307" s="61">
        <v>45266</v>
      </c>
      <c r="C307">
        <v>27000</v>
      </c>
      <c r="D307" t="s">
        <v>88</v>
      </c>
      <c r="E307" s="63">
        <v>122023</v>
      </c>
      <c r="I307" s="66">
        <v>1200</v>
      </c>
      <c r="N307" s="67">
        <f t="shared" si="15"/>
        <v>1200</v>
      </c>
    </row>
    <row r="308" spans="1:14" x14ac:dyDescent="0.25">
      <c r="A308" t="s">
        <v>98</v>
      </c>
      <c r="B308" s="61">
        <v>45266</v>
      </c>
      <c r="C308">
        <v>27000</v>
      </c>
      <c r="D308" t="s">
        <v>88</v>
      </c>
      <c r="E308" s="63">
        <v>122023</v>
      </c>
      <c r="K308">
        <v>17.03</v>
      </c>
      <c r="N308" s="67">
        <f t="shared" si="15"/>
        <v>17.03</v>
      </c>
    </row>
    <row r="309" spans="1:14" x14ac:dyDescent="0.25">
      <c r="A309" t="s">
        <v>87</v>
      </c>
      <c r="B309" s="61">
        <v>45266</v>
      </c>
      <c r="C309">
        <v>26999</v>
      </c>
      <c r="D309" t="s">
        <v>101</v>
      </c>
      <c r="E309" s="63">
        <v>122023</v>
      </c>
      <c r="K309">
        <v>35.369999999999997</v>
      </c>
      <c r="N309" s="67">
        <f t="shared" si="15"/>
        <v>35.369999999999997</v>
      </c>
    </row>
    <row r="310" spans="1:14" x14ac:dyDescent="0.25">
      <c r="A310" t="s">
        <v>90</v>
      </c>
      <c r="B310" s="61">
        <v>45266</v>
      </c>
      <c r="C310">
        <v>27008</v>
      </c>
      <c r="D310" t="s">
        <v>101</v>
      </c>
      <c r="E310" s="63">
        <v>1222023</v>
      </c>
      <c r="K310">
        <v>11.14</v>
      </c>
      <c r="N310" s="67">
        <f t="shared" si="15"/>
        <v>11.14</v>
      </c>
    </row>
    <row r="311" spans="1:14" x14ac:dyDescent="0.25">
      <c r="A311" t="s">
        <v>92</v>
      </c>
      <c r="B311" s="61">
        <v>45266</v>
      </c>
      <c r="C311">
        <v>27010</v>
      </c>
      <c r="D311" t="s">
        <v>101</v>
      </c>
      <c r="E311" s="63">
        <v>122023</v>
      </c>
      <c r="K311">
        <v>70.739999999999995</v>
      </c>
      <c r="N311" s="67">
        <f t="shared" si="15"/>
        <v>70.739999999999995</v>
      </c>
    </row>
    <row r="312" spans="1:14" x14ac:dyDescent="0.25">
      <c r="A312" t="s">
        <v>95</v>
      </c>
      <c r="B312" s="61">
        <v>45266</v>
      </c>
      <c r="C312">
        <v>27001</v>
      </c>
      <c r="D312" t="s">
        <v>101</v>
      </c>
      <c r="E312" s="63">
        <v>122023</v>
      </c>
      <c r="K312">
        <v>55.02</v>
      </c>
      <c r="N312" s="67">
        <f t="shared" si="15"/>
        <v>55.02</v>
      </c>
    </row>
    <row r="313" spans="1:14" x14ac:dyDescent="0.25">
      <c r="A313" t="s">
        <v>104</v>
      </c>
      <c r="B313" s="61">
        <v>45266</v>
      </c>
      <c r="C313">
        <v>27004</v>
      </c>
      <c r="D313" t="s">
        <v>101</v>
      </c>
      <c r="E313" s="63">
        <v>122023</v>
      </c>
      <c r="K313">
        <v>28.82</v>
      </c>
      <c r="N313" s="67">
        <f t="shared" si="15"/>
        <v>28.82</v>
      </c>
    </row>
    <row r="314" spans="1:14" x14ac:dyDescent="0.25">
      <c r="A314" t="s">
        <v>96</v>
      </c>
      <c r="B314" s="61">
        <v>45266</v>
      </c>
      <c r="C314">
        <v>27002</v>
      </c>
      <c r="D314" t="s">
        <v>101</v>
      </c>
      <c r="E314" s="63">
        <v>122023</v>
      </c>
      <c r="K314">
        <v>13.1</v>
      </c>
      <c r="N314" s="67">
        <f t="shared" si="15"/>
        <v>13.1</v>
      </c>
    </row>
    <row r="315" spans="1:14" x14ac:dyDescent="0.25">
      <c r="A315" t="s">
        <v>97</v>
      </c>
      <c r="B315" s="61">
        <v>45266</v>
      </c>
      <c r="C315">
        <v>26998</v>
      </c>
      <c r="D315" t="s">
        <v>101</v>
      </c>
      <c r="E315" s="63">
        <v>122023</v>
      </c>
      <c r="K315">
        <v>41.92</v>
      </c>
      <c r="N315" s="67">
        <f t="shared" si="15"/>
        <v>41.92</v>
      </c>
    </row>
    <row r="316" spans="1:14" x14ac:dyDescent="0.25">
      <c r="A316" t="s">
        <v>99</v>
      </c>
      <c r="B316" s="61">
        <v>45267</v>
      </c>
      <c r="C316">
        <v>20141251</v>
      </c>
      <c r="D316" t="s">
        <v>193</v>
      </c>
      <c r="E316" s="63">
        <v>12072023</v>
      </c>
      <c r="H316">
        <v>400</v>
      </c>
      <c r="N316" s="67">
        <f t="shared" si="15"/>
        <v>400</v>
      </c>
    </row>
    <row r="317" spans="1:14" x14ac:dyDescent="0.25">
      <c r="A317" t="s">
        <v>97</v>
      </c>
      <c r="B317" s="61">
        <v>45268</v>
      </c>
      <c r="C317">
        <v>27293</v>
      </c>
      <c r="D317" t="s">
        <v>194</v>
      </c>
      <c r="E317" s="65" t="s">
        <v>195</v>
      </c>
      <c r="J317">
        <v>200</v>
      </c>
      <c r="N317" s="67">
        <f t="shared" si="15"/>
        <v>200</v>
      </c>
    </row>
    <row r="318" spans="1:14" x14ac:dyDescent="0.25">
      <c r="A318" t="s">
        <v>97</v>
      </c>
      <c r="B318" s="61">
        <v>45268</v>
      </c>
      <c r="C318">
        <v>27293</v>
      </c>
      <c r="D318" t="s">
        <v>175</v>
      </c>
      <c r="E318" s="65" t="s">
        <v>195</v>
      </c>
      <c r="M318">
        <v>452.01</v>
      </c>
      <c r="N318" s="67">
        <f t="shared" si="15"/>
        <v>452.01</v>
      </c>
    </row>
    <row r="319" spans="1:14" x14ac:dyDescent="0.25">
      <c r="A319" t="s">
        <v>87</v>
      </c>
      <c r="B319" s="61">
        <v>45269</v>
      </c>
      <c r="C319">
        <v>27414</v>
      </c>
      <c r="D319" t="s">
        <v>125</v>
      </c>
      <c r="E319" s="65" t="s">
        <v>196</v>
      </c>
      <c r="J319">
        <v>400</v>
      </c>
      <c r="N319" s="67">
        <f t="shared" si="15"/>
        <v>400</v>
      </c>
    </row>
    <row r="320" spans="1:14" x14ac:dyDescent="0.25">
      <c r="A320" t="s">
        <v>87</v>
      </c>
      <c r="B320" s="61">
        <v>45269</v>
      </c>
      <c r="C320">
        <v>27414</v>
      </c>
      <c r="D320" t="s">
        <v>197</v>
      </c>
      <c r="E320" s="65" t="s">
        <v>196</v>
      </c>
      <c r="M320">
        <v>608.74</v>
      </c>
      <c r="N320" s="67">
        <f t="shared" si="15"/>
        <v>608.74</v>
      </c>
    </row>
    <row r="321" spans="1:14" x14ac:dyDescent="0.25">
      <c r="A321" t="s">
        <v>185</v>
      </c>
      <c r="B321" s="61">
        <v>45271</v>
      </c>
      <c r="C321">
        <v>7735</v>
      </c>
      <c r="D321" t="s">
        <v>198</v>
      </c>
      <c r="E321" s="63">
        <v>20231213175105</v>
      </c>
      <c r="M321">
        <v>-240.03</v>
      </c>
      <c r="N321" s="67">
        <f t="shared" si="15"/>
        <v>-240.03</v>
      </c>
    </row>
    <row r="322" spans="1:14" x14ac:dyDescent="0.25">
      <c r="A322" t="s">
        <v>142</v>
      </c>
      <c r="B322" s="61">
        <v>45271</v>
      </c>
      <c r="C322">
        <v>7735</v>
      </c>
      <c r="D322" t="s">
        <v>199</v>
      </c>
      <c r="E322" s="63">
        <v>20231213175105</v>
      </c>
      <c r="H322">
        <v>121.97</v>
      </c>
      <c r="N322" s="67">
        <f t="shared" si="15"/>
        <v>121.97</v>
      </c>
    </row>
    <row r="323" spans="1:14" x14ac:dyDescent="0.25">
      <c r="A323" t="s">
        <v>121</v>
      </c>
      <c r="B323" s="61">
        <v>45291</v>
      </c>
      <c r="C323">
        <v>7842</v>
      </c>
      <c r="D323" t="s">
        <v>122</v>
      </c>
      <c r="E323" s="63">
        <v>20240115165637</v>
      </c>
      <c r="H323">
        <v>27.2</v>
      </c>
      <c r="N323" s="67">
        <f t="shared" si="15"/>
        <v>27.2</v>
      </c>
    </row>
    <row r="324" spans="1:14" x14ac:dyDescent="0.25">
      <c r="B324" s="61">
        <v>45291</v>
      </c>
      <c r="C324">
        <v>0</v>
      </c>
      <c r="D324" t="s">
        <v>114</v>
      </c>
      <c r="E324" s="63"/>
      <c r="G324" s="66">
        <v>1196.55</v>
      </c>
      <c r="N324" s="67">
        <f>SUM(G324:M324)</f>
        <v>1196.55</v>
      </c>
    </row>
    <row r="325" spans="1:14" x14ac:dyDescent="0.25">
      <c r="A325" t="s">
        <v>174</v>
      </c>
      <c r="B325" s="61">
        <v>45291</v>
      </c>
      <c r="C325">
        <v>7844</v>
      </c>
      <c r="D325" t="s">
        <v>119</v>
      </c>
      <c r="E325" s="63">
        <v>20240115194328</v>
      </c>
      <c r="M325">
        <v>766.41</v>
      </c>
      <c r="N325" s="67">
        <f>SUM(H325:M325)</f>
        <v>766.41</v>
      </c>
    </row>
    <row r="326" spans="1:14" x14ac:dyDescent="0.25">
      <c r="A326" t="s">
        <v>129</v>
      </c>
      <c r="B326" s="61">
        <v>45291</v>
      </c>
      <c r="D326" t="s">
        <v>126</v>
      </c>
      <c r="E326" s="63">
        <v>20230523144245</v>
      </c>
      <c r="G326" s="68"/>
      <c r="H326" s="68"/>
      <c r="I326" s="68"/>
      <c r="J326" s="68"/>
      <c r="K326" s="68"/>
      <c r="L326" s="68"/>
      <c r="M326" s="68">
        <v>-34.06</v>
      </c>
      <c r="N326" s="69">
        <f>SUM(H326:M326)</f>
        <v>-34.06</v>
      </c>
    </row>
    <row r="327" spans="1:14" x14ac:dyDescent="0.25">
      <c r="G327" s="64">
        <f>SUM(G6:G326)</f>
        <v>14510.659999999996</v>
      </c>
      <c r="H327" s="64">
        <f t="shared" ref="H327:N327" si="16">SUM(H6:H326)</f>
        <v>32127.09</v>
      </c>
      <c r="I327" s="64">
        <f t="shared" si="16"/>
        <v>136000</v>
      </c>
      <c r="J327" s="64">
        <f t="shared" si="16"/>
        <v>4400</v>
      </c>
      <c r="K327" s="64">
        <f t="shared" si="16"/>
        <v>2747.12</v>
      </c>
      <c r="L327" s="64">
        <f t="shared" si="16"/>
        <v>16866.86</v>
      </c>
      <c r="M327" s="64">
        <f t="shared" si="16"/>
        <v>7509.449999999998</v>
      </c>
      <c r="N327" s="64">
        <f t="shared" si="16"/>
        <v>214161.1800000002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E28" sqref="E28"/>
    </sheetView>
  </sheetViews>
  <sheetFormatPr defaultColWidth="9.140625" defaultRowHeight="12.75" x14ac:dyDescent="0.2"/>
  <cols>
    <col min="1" max="10" width="9.140625" style="37"/>
    <col min="11" max="11" width="11" style="37" bestFit="1" customWidth="1"/>
    <col min="12" max="16384" width="9.140625" style="37"/>
  </cols>
  <sheetData>
    <row r="1" spans="1:11" x14ac:dyDescent="0.2">
      <c r="A1" s="4" t="s">
        <v>25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71</v>
      </c>
      <c r="B2" s="1"/>
      <c r="C2" s="1"/>
      <c r="D2" s="2"/>
      <c r="E2" s="2"/>
      <c r="F2" s="2"/>
      <c r="G2" s="2"/>
      <c r="H2" s="56"/>
      <c r="I2" s="56"/>
      <c r="J2" s="2"/>
      <c r="K2" s="11"/>
    </row>
    <row r="3" spans="1:11" x14ac:dyDescent="0.2">
      <c r="A3" s="9" t="s">
        <v>26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2">
      <c r="A4" s="13" t="s">
        <v>27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2">
      <c r="A6" s="12" t="s">
        <v>10</v>
      </c>
      <c r="B6" s="4" t="s">
        <v>11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2">
      <c r="A7" s="18"/>
      <c r="B7" s="19" t="s">
        <v>12</v>
      </c>
      <c r="C7" s="20"/>
      <c r="D7" s="21"/>
      <c r="E7" s="21"/>
      <c r="F7" s="21"/>
      <c r="G7" s="21"/>
      <c r="H7" s="22"/>
      <c r="I7" s="22"/>
      <c r="J7" s="23"/>
      <c r="K7" s="24" t="s">
        <v>13</v>
      </c>
    </row>
    <row r="8" spans="1:11" x14ac:dyDescent="0.2">
      <c r="A8" s="25">
        <v>1</v>
      </c>
      <c r="B8" s="41" t="s">
        <v>23</v>
      </c>
      <c r="C8" s="26"/>
      <c r="D8" s="26"/>
      <c r="E8" s="26"/>
      <c r="F8" s="26"/>
      <c r="G8" s="26"/>
      <c r="H8" s="27"/>
      <c r="I8" s="27"/>
      <c r="J8" s="28"/>
      <c r="K8" s="29">
        <f>129773.36-34850</f>
        <v>94923.36</v>
      </c>
    </row>
    <row r="9" spans="1:11" x14ac:dyDescent="0.2">
      <c r="A9" s="25">
        <v>2</v>
      </c>
      <c r="B9" s="41" t="s">
        <v>24</v>
      </c>
      <c r="C9" s="26"/>
      <c r="D9" s="31"/>
      <c r="E9" s="31"/>
      <c r="F9" s="31"/>
      <c r="G9" s="31"/>
      <c r="H9" s="32"/>
      <c r="I9" s="32"/>
      <c r="J9" s="33"/>
      <c r="K9" s="30">
        <v>57558</v>
      </c>
    </row>
    <row r="10" spans="1:11" x14ac:dyDescent="0.2">
      <c r="A10" s="25">
        <f>A9+1</f>
        <v>3</v>
      </c>
      <c r="B10" s="41"/>
      <c r="C10" s="26"/>
      <c r="D10" s="31"/>
      <c r="E10" s="31"/>
      <c r="F10" s="31"/>
      <c r="G10" s="31"/>
      <c r="H10" s="32"/>
      <c r="I10" s="32"/>
      <c r="J10" s="33"/>
      <c r="K10" s="29"/>
    </row>
    <row r="11" spans="1:11" x14ac:dyDescent="0.2">
      <c r="A11" s="25">
        <f>A10+1</f>
        <v>4</v>
      </c>
      <c r="B11" s="34" t="s">
        <v>14</v>
      </c>
      <c r="C11" s="26"/>
      <c r="D11" s="31"/>
      <c r="E11" s="31"/>
      <c r="F11" s="31"/>
      <c r="G11" s="31"/>
      <c r="H11" s="32"/>
      <c r="I11" s="32"/>
      <c r="J11" s="33"/>
      <c r="K11" s="35">
        <f>SUM(K8:K10)</f>
        <v>152481.35999999999</v>
      </c>
    </row>
  </sheetData>
  <sortState xmlns:xlrd2="http://schemas.microsoft.com/office/spreadsheetml/2017/richdata2" ref="B8:K9">
    <sortCondition descending="1" ref="K8:K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="85" zoomScaleNormal="85" workbookViewId="0">
      <selection activeCell="A2" sqref="A2:H2"/>
    </sheetView>
  </sheetViews>
  <sheetFormatPr defaultColWidth="9.140625" defaultRowHeight="12.75" x14ac:dyDescent="0.2"/>
  <cols>
    <col min="1" max="1" width="8.5703125" style="36" bestFit="1" customWidth="1"/>
    <col min="2" max="2" width="10.7109375" style="36" bestFit="1" customWidth="1"/>
    <col min="3" max="3" width="38.5703125" style="36" bestFit="1" customWidth="1"/>
    <col min="4" max="4" width="22.5703125" style="36" bestFit="1" customWidth="1"/>
    <col min="5" max="5" width="8" style="36" bestFit="1" customWidth="1"/>
    <col min="6" max="6" width="28.42578125" style="36" bestFit="1" customWidth="1"/>
    <col min="7" max="7" width="47.7109375" style="36" bestFit="1" customWidth="1"/>
    <col min="8" max="8" width="11.5703125" style="36" bestFit="1" customWidth="1"/>
    <col min="9" max="16384" width="9.140625" style="36"/>
  </cols>
  <sheetData>
    <row r="1" spans="1:8" x14ac:dyDescent="0.2">
      <c r="A1" s="70" t="s">
        <v>25</v>
      </c>
      <c r="B1" s="71"/>
      <c r="C1" s="71"/>
      <c r="D1" s="71"/>
      <c r="E1" s="71"/>
      <c r="F1" s="71"/>
      <c r="G1" s="71"/>
      <c r="H1" s="72"/>
    </row>
    <row r="2" spans="1:8" x14ac:dyDescent="0.2">
      <c r="A2" s="73" t="s">
        <v>71</v>
      </c>
      <c r="B2" s="74"/>
      <c r="C2" s="74"/>
      <c r="D2" s="74"/>
      <c r="E2" s="74"/>
      <c r="F2" s="74"/>
      <c r="G2" s="74"/>
      <c r="H2" s="75"/>
    </row>
    <row r="3" spans="1:8" x14ac:dyDescent="0.2">
      <c r="A3" s="73" t="s">
        <v>32</v>
      </c>
      <c r="B3" s="74"/>
      <c r="C3" s="74"/>
      <c r="D3" s="74"/>
      <c r="E3" s="74"/>
      <c r="F3" s="74"/>
      <c r="G3" s="74"/>
      <c r="H3" s="75"/>
    </row>
    <row r="4" spans="1:8" x14ac:dyDescent="0.2">
      <c r="A4" s="76" t="s">
        <v>27</v>
      </c>
      <c r="B4" s="77"/>
      <c r="C4" s="77"/>
      <c r="D4" s="77"/>
      <c r="E4" s="77"/>
      <c r="F4" s="77"/>
      <c r="G4" s="77"/>
      <c r="H4" s="78"/>
    </row>
    <row r="5" spans="1:8" x14ac:dyDescent="0.2">
      <c r="A5" s="42"/>
      <c r="B5" s="43"/>
      <c r="C5" s="43"/>
      <c r="D5" s="43"/>
      <c r="E5" s="43"/>
      <c r="F5" s="43"/>
      <c r="G5" s="43"/>
      <c r="H5" s="44"/>
    </row>
    <row r="6" spans="1:8" x14ac:dyDescent="0.2">
      <c r="A6" s="49" t="s">
        <v>10</v>
      </c>
      <c r="B6" s="49" t="s">
        <v>0</v>
      </c>
      <c r="C6" s="49" t="s">
        <v>2</v>
      </c>
      <c r="D6" s="49" t="s">
        <v>5</v>
      </c>
      <c r="E6" s="49" t="s">
        <v>3</v>
      </c>
      <c r="F6" s="49" t="s">
        <v>4</v>
      </c>
      <c r="G6" s="49" t="s">
        <v>15</v>
      </c>
      <c r="H6" s="49" t="s">
        <v>1</v>
      </c>
    </row>
    <row r="7" spans="1:8" x14ac:dyDescent="0.2">
      <c r="A7" s="45"/>
      <c r="B7" s="49" t="s">
        <v>12</v>
      </c>
      <c r="C7" s="49" t="s">
        <v>13</v>
      </c>
      <c r="D7" s="49" t="s">
        <v>16</v>
      </c>
      <c r="E7" s="49" t="s">
        <v>17</v>
      </c>
      <c r="F7" s="49" t="s">
        <v>18</v>
      </c>
      <c r="G7" s="49" t="s">
        <v>19</v>
      </c>
      <c r="H7" s="49" t="s">
        <v>20</v>
      </c>
    </row>
    <row r="8" spans="1:8" ht="15" x14ac:dyDescent="0.25">
      <c r="A8" s="46">
        <v>1</v>
      </c>
      <c r="B8" s="51">
        <v>44960</v>
      </c>
      <c r="C8" s="52" t="s">
        <v>28</v>
      </c>
      <c r="D8" s="52">
        <v>11694182</v>
      </c>
      <c r="E8" s="52">
        <v>275266</v>
      </c>
      <c r="F8" s="52" t="s">
        <v>5</v>
      </c>
      <c r="G8" s="52" t="s">
        <v>30</v>
      </c>
      <c r="H8" s="53">
        <v>129773.36</v>
      </c>
    </row>
    <row r="9" spans="1:8" ht="15" x14ac:dyDescent="0.25">
      <c r="A9" s="46">
        <v>2</v>
      </c>
      <c r="B9" s="51">
        <v>45156</v>
      </c>
      <c r="C9" s="52" t="s">
        <v>7</v>
      </c>
      <c r="D9" s="52">
        <v>2978862</v>
      </c>
      <c r="E9" s="52">
        <v>291270</v>
      </c>
      <c r="F9" s="52" t="s">
        <v>5</v>
      </c>
      <c r="G9" s="52" t="s">
        <v>31</v>
      </c>
      <c r="H9" s="53">
        <v>57558</v>
      </c>
    </row>
    <row r="10" spans="1:8" ht="15" x14ac:dyDescent="0.25">
      <c r="A10" s="46">
        <v>3</v>
      </c>
      <c r="B10" s="51">
        <v>45278</v>
      </c>
      <c r="C10" s="52" t="s">
        <v>28</v>
      </c>
      <c r="D10" s="52"/>
      <c r="E10" s="52">
        <v>300356</v>
      </c>
      <c r="F10" s="52" t="s">
        <v>29</v>
      </c>
      <c r="G10" s="52" t="s">
        <v>29</v>
      </c>
      <c r="H10" s="53">
        <v>-34850</v>
      </c>
    </row>
    <row r="11" spans="1:8" x14ac:dyDescent="0.2">
      <c r="A11" s="46">
        <f>A10+1</f>
        <v>4</v>
      </c>
      <c r="B11" s="47"/>
      <c r="C11" s="48"/>
      <c r="D11" s="48"/>
      <c r="E11" s="48"/>
      <c r="F11" s="48"/>
      <c r="G11" s="48"/>
      <c r="H11" s="48"/>
    </row>
    <row r="12" spans="1:8" x14ac:dyDescent="0.2">
      <c r="A12" s="46">
        <f>A11+1</f>
        <v>5</v>
      </c>
      <c r="B12" s="48"/>
      <c r="C12" s="48"/>
      <c r="D12" s="48"/>
      <c r="E12" s="48"/>
      <c r="F12" s="48"/>
      <c r="G12" s="48"/>
      <c r="H12" s="48"/>
    </row>
    <row r="13" spans="1:8" x14ac:dyDescent="0.2">
      <c r="A13" s="46">
        <f>A12+1</f>
        <v>6</v>
      </c>
      <c r="B13" s="48"/>
      <c r="C13" s="48"/>
      <c r="D13" s="48"/>
      <c r="E13" s="48"/>
      <c r="F13" s="48"/>
      <c r="G13" s="45" t="s">
        <v>21</v>
      </c>
      <c r="H13" s="50">
        <f>SUM(H8:H11)</f>
        <v>152481.35999999999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DDF9-1E13-4974-A26B-083258264030}">
  <dimension ref="A1:K11"/>
  <sheetViews>
    <sheetView workbookViewId="0">
      <selection activeCell="A2" sqref="A2:K2"/>
    </sheetView>
  </sheetViews>
  <sheetFormatPr defaultColWidth="9.140625" defaultRowHeight="12.75" x14ac:dyDescent="0.2"/>
  <cols>
    <col min="1" max="10" width="9.140625" style="37"/>
    <col min="11" max="11" width="11" style="37" bestFit="1" customWidth="1"/>
    <col min="12" max="16384" width="9.140625" style="37"/>
  </cols>
  <sheetData>
    <row r="1" spans="1:11" x14ac:dyDescent="0.2">
      <c r="A1" s="4" t="s">
        <v>25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71</v>
      </c>
      <c r="B2" s="1"/>
      <c r="C2" s="1"/>
      <c r="D2" s="2"/>
      <c r="E2" s="2"/>
      <c r="F2" s="2"/>
      <c r="G2" s="2"/>
      <c r="H2" s="56"/>
      <c r="I2" s="56"/>
      <c r="J2" s="2"/>
      <c r="K2" s="11"/>
    </row>
    <row r="3" spans="1:11" x14ac:dyDescent="0.2">
      <c r="A3" s="9" t="s">
        <v>33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2">
      <c r="A4" s="13" t="s">
        <v>27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2">
      <c r="A6" s="12" t="s">
        <v>10</v>
      </c>
      <c r="B6" s="4" t="s">
        <v>11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2">
      <c r="A7" s="18"/>
      <c r="B7" s="19" t="s">
        <v>12</v>
      </c>
      <c r="C7" s="20"/>
      <c r="D7" s="21"/>
      <c r="E7" s="21"/>
      <c r="F7" s="21"/>
      <c r="G7" s="21"/>
      <c r="H7" s="22"/>
      <c r="I7" s="22"/>
      <c r="J7" s="23"/>
      <c r="K7" s="24" t="s">
        <v>13</v>
      </c>
    </row>
    <row r="8" spans="1:11" x14ac:dyDescent="0.2">
      <c r="A8" s="25">
        <v>1</v>
      </c>
      <c r="B8" s="41" t="s">
        <v>9</v>
      </c>
      <c r="C8" s="26"/>
      <c r="D8" s="26"/>
      <c r="E8" s="26"/>
      <c r="F8" s="26"/>
      <c r="G8" s="26"/>
      <c r="H8" s="27"/>
      <c r="I8" s="27"/>
      <c r="J8" s="28"/>
      <c r="K8" s="29">
        <v>7997.79</v>
      </c>
    </row>
    <row r="9" spans="1:11" x14ac:dyDescent="0.2">
      <c r="A9" s="25">
        <v>2</v>
      </c>
      <c r="B9" s="41" t="s">
        <v>50</v>
      </c>
      <c r="C9" s="26"/>
      <c r="D9" s="31"/>
      <c r="E9" s="31"/>
      <c r="F9" s="31"/>
      <c r="G9" s="31"/>
      <c r="H9" s="32"/>
      <c r="I9" s="32"/>
      <c r="J9" s="33"/>
      <c r="K9" s="30">
        <v>1000</v>
      </c>
    </row>
    <row r="10" spans="1:11" x14ac:dyDescent="0.2">
      <c r="A10" s="25">
        <f>A9+1</f>
        <v>3</v>
      </c>
      <c r="B10" s="41" t="s">
        <v>51</v>
      </c>
      <c r="C10" s="26"/>
      <c r="D10" s="31"/>
      <c r="E10" s="31"/>
      <c r="F10" s="31"/>
      <c r="G10" s="31"/>
      <c r="H10" s="32"/>
      <c r="I10" s="32"/>
      <c r="J10" s="33"/>
      <c r="K10" s="29">
        <v>8985.6</v>
      </c>
    </row>
    <row r="11" spans="1:11" x14ac:dyDescent="0.2">
      <c r="A11" s="25">
        <f>A10+1</f>
        <v>4</v>
      </c>
      <c r="B11" s="34" t="s">
        <v>14</v>
      </c>
      <c r="C11" s="26"/>
      <c r="D11" s="31"/>
      <c r="E11" s="31"/>
      <c r="F11" s="31"/>
      <c r="G11" s="31"/>
      <c r="H11" s="32"/>
      <c r="I11" s="32"/>
      <c r="J11" s="33"/>
      <c r="K11" s="35">
        <f>SUM(K8:K10)</f>
        <v>17983.39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0157-56DD-4DF8-93F1-110444FE4FEF}">
  <dimension ref="A1:H88"/>
  <sheetViews>
    <sheetView zoomScale="85" zoomScaleNormal="85" workbookViewId="0">
      <selection activeCell="A2" sqref="A2:H2"/>
    </sheetView>
  </sheetViews>
  <sheetFormatPr defaultColWidth="9.140625" defaultRowHeight="12.75" x14ac:dyDescent="0.2"/>
  <cols>
    <col min="1" max="1" width="8.5703125" style="36" bestFit="1" customWidth="1"/>
    <col min="2" max="2" width="10.7109375" style="36" bestFit="1" customWidth="1"/>
    <col min="3" max="3" width="38.5703125" style="36" bestFit="1" customWidth="1"/>
    <col min="4" max="4" width="22.5703125" style="36" bestFit="1" customWidth="1"/>
    <col min="5" max="5" width="8" style="36" bestFit="1" customWidth="1"/>
    <col min="6" max="6" width="28.42578125" style="36" bestFit="1" customWidth="1"/>
    <col min="7" max="7" width="47.7109375" style="36" bestFit="1" customWidth="1"/>
    <col min="8" max="8" width="11.5703125" style="36" bestFit="1" customWidth="1"/>
    <col min="9" max="16384" width="9.140625" style="36"/>
  </cols>
  <sheetData>
    <row r="1" spans="1:8" x14ac:dyDescent="0.2">
      <c r="A1" s="70" t="s">
        <v>25</v>
      </c>
      <c r="B1" s="71"/>
      <c r="C1" s="71"/>
      <c r="D1" s="71"/>
      <c r="E1" s="71"/>
      <c r="F1" s="71"/>
      <c r="G1" s="71"/>
      <c r="H1" s="72"/>
    </row>
    <row r="2" spans="1:8" x14ac:dyDescent="0.2">
      <c r="A2" s="73" t="s">
        <v>71</v>
      </c>
      <c r="B2" s="74"/>
      <c r="C2" s="74"/>
      <c r="D2" s="74"/>
      <c r="E2" s="74"/>
      <c r="F2" s="74"/>
      <c r="G2" s="74"/>
      <c r="H2" s="75"/>
    </row>
    <row r="3" spans="1:8" x14ac:dyDescent="0.2">
      <c r="A3" s="73" t="s">
        <v>34</v>
      </c>
      <c r="B3" s="74"/>
      <c r="C3" s="74"/>
      <c r="D3" s="74"/>
      <c r="E3" s="74"/>
      <c r="F3" s="74"/>
      <c r="G3" s="74"/>
      <c r="H3" s="75"/>
    </row>
    <row r="4" spans="1:8" x14ac:dyDescent="0.2">
      <c r="A4" s="76" t="s">
        <v>27</v>
      </c>
      <c r="B4" s="77"/>
      <c r="C4" s="77"/>
      <c r="D4" s="77"/>
      <c r="E4" s="77"/>
      <c r="F4" s="77"/>
      <c r="G4" s="77"/>
      <c r="H4" s="78"/>
    </row>
    <row r="5" spans="1:8" x14ac:dyDescent="0.2">
      <c r="A5" s="42"/>
      <c r="B5" s="43"/>
      <c r="C5" s="43"/>
      <c r="D5" s="43"/>
      <c r="E5" s="43"/>
      <c r="F5" s="43"/>
      <c r="G5" s="43"/>
      <c r="H5" s="44"/>
    </row>
    <row r="6" spans="1:8" x14ac:dyDescent="0.2">
      <c r="A6" s="49" t="s">
        <v>10</v>
      </c>
      <c r="B6" s="49" t="s">
        <v>0</v>
      </c>
      <c r="C6" s="49" t="s">
        <v>2</v>
      </c>
      <c r="D6" s="49" t="s">
        <v>5</v>
      </c>
      <c r="E6" s="49" t="s">
        <v>3</v>
      </c>
      <c r="F6" s="49" t="s">
        <v>4</v>
      </c>
      <c r="G6" s="49" t="s">
        <v>15</v>
      </c>
      <c r="H6" s="49" t="s">
        <v>1</v>
      </c>
    </row>
    <row r="7" spans="1:8" x14ac:dyDescent="0.2">
      <c r="A7" s="45"/>
      <c r="B7" s="49" t="s">
        <v>12</v>
      </c>
      <c r="C7" s="49" t="s">
        <v>13</v>
      </c>
      <c r="D7" s="49" t="s">
        <v>16</v>
      </c>
      <c r="E7" s="49" t="s">
        <v>17</v>
      </c>
      <c r="F7" s="49" t="s">
        <v>18</v>
      </c>
      <c r="G7" s="49" t="s">
        <v>19</v>
      </c>
      <c r="H7" s="49" t="s">
        <v>20</v>
      </c>
    </row>
    <row r="8" spans="1:8" ht="15" x14ac:dyDescent="0.25">
      <c r="A8" s="46">
        <v>1</v>
      </c>
      <c r="B8" s="51">
        <v>45035</v>
      </c>
      <c r="C8" s="52" t="s">
        <v>28</v>
      </c>
      <c r="D8" s="52">
        <v>11699744</v>
      </c>
      <c r="E8" s="52">
        <v>281425</v>
      </c>
      <c r="F8" s="52" t="s">
        <v>5</v>
      </c>
      <c r="G8" s="52" t="s">
        <v>37</v>
      </c>
      <c r="H8" s="53">
        <v>10875.6</v>
      </c>
    </row>
    <row r="9" spans="1:8" ht="15" x14ac:dyDescent="0.25">
      <c r="A9" s="46">
        <v>2</v>
      </c>
      <c r="B9" s="51">
        <v>45180</v>
      </c>
      <c r="C9" s="52" t="s">
        <v>35</v>
      </c>
      <c r="D9" s="52">
        <v>2023</v>
      </c>
      <c r="E9" s="52">
        <v>292271</v>
      </c>
      <c r="F9" s="52" t="s">
        <v>5</v>
      </c>
      <c r="G9" s="52" t="s">
        <v>38</v>
      </c>
      <c r="H9" s="53">
        <v>1000</v>
      </c>
    </row>
    <row r="10" spans="1:8" ht="15" x14ac:dyDescent="0.25">
      <c r="A10" s="46">
        <v>3</v>
      </c>
      <c r="B10" s="51">
        <v>45199</v>
      </c>
      <c r="C10" s="52"/>
      <c r="D10" s="52"/>
      <c r="E10" s="52">
        <v>294345</v>
      </c>
      <c r="F10" s="52" t="s">
        <v>8</v>
      </c>
      <c r="G10" s="52" t="s">
        <v>39</v>
      </c>
      <c r="H10" s="52">
        <v>0.56000000000000005</v>
      </c>
    </row>
    <row r="11" spans="1:8" ht="15" x14ac:dyDescent="0.25">
      <c r="A11" s="46">
        <f>A10+1</f>
        <v>4</v>
      </c>
      <c r="B11" s="51">
        <v>45199</v>
      </c>
      <c r="C11" s="48"/>
      <c r="D11" s="48"/>
      <c r="E11" s="52">
        <v>294345</v>
      </c>
      <c r="F11" s="52" t="s">
        <v>8</v>
      </c>
      <c r="G11" s="52" t="s">
        <v>39</v>
      </c>
      <c r="H11" s="52">
        <v>0.4</v>
      </c>
    </row>
    <row r="12" spans="1:8" ht="15" x14ac:dyDescent="0.25">
      <c r="A12" s="46">
        <f>A11+1</f>
        <v>5</v>
      </c>
      <c r="B12" s="51">
        <v>45199</v>
      </c>
      <c r="C12" s="48"/>
      <c r="D12" s="48"/>
      <c r="E12" s="52">
        <v>294345</v>
      </c>
      <c r="F12" s="52" t="s">
        <v>8</v>
      </c>
      <c r="G12" s="52" t="s">
        <v>39</v>
      </c>
      <c r="H12" s="52">
        <v>1.33</v>
      </c>
    </row>
    <row r="13" spans="1:8" ht="15" x14ac:dyDescent="0.25">
      <c r="A13" s="46">
        <f>A12+1</f>
        <v>6</v>
      </c>
      <c r="B13" s="51">
        <v>45199</v>
      </c>
      <c r="C13" s="48"/>
      <c r="D13" s="48"/>
      <c r="E13" s="52">
        <v>294345</v>
      </c>
      <c r="F13" s="52" t="s">
        <v>8</v>
      </c>
      <c r="G13" s="52" t="s">
        <v>39</v>
      </c>
      <c r="H13" s="52">
        <v>0.94</v>
      </c>
    </row>
    <row r="14" spans="1:8" ht="15" x14ac:dyDescent="0.25">
      <c r="A14" s="46">
        <f>A13+1</f>
        <v>7</v>
      </c>
      <c r="B14" s="51">
        <v>45199</v>
      </c>
      <c r="C14" s="48"/>
      <c r="D14" s="48"/>
      <c r="E14" s="52">
        <v>294345</v>
      </c>
      <c r="F14" s="52" t="s">
        <v>8</v>
      </c>
      <c r="G14" s="52" t="s">
        <v>39</v>
      </c>
      <c r="H14" s="52">
        <v>11.55</v>
      </c>
    </row>
    <row r="15" spans="1:8" ht="15" x14ac:dyDescent="0.25">
      <c r="A15" s="46">
        <f t="shared" ref="A15:A78" si="0">A14+1</f>
        <v>8</v>
      </c>
      <c r="B15" s="51">
        <v>45199</v>
      </c>
      <c r="C15" s="48"/>
      <c r="D15" s="48"/>
      <c r="E15" s="52">
        <v>294345</v>
      </c>
      <c r="F15" s="52" t="s">
        <v>8</v>
      </c>
      <c r="G15" s="52" t="s">
        <v>39</v>
      </c>
      <c r="H15" s="52">
        <v>0.18</v>
      </c>
    </row>
    <row r="16" spans="1:8" ht="15" x14ac:dyDescent="0.25">
      <c r="A16" s="46">
        <f t="shared" si="0"/>
        <v>9</v>
      </c>
      <c r="B16" s="51">
        <v>45199</v>
      </c>
      <c r="C16" s="48"/>
      <c r="D16" s="48"/>
      <c r="E16" s="52">
        <v>294345</v>
      </c>
      <c r="F16" s="52" t="s">
        <v>8</v>
      </c>
      <c r="G16" s="52" t="s">
        <v>39</v>
      </c>
      <c r="H16" s="52">
        <v>0.94</v>
      </c>
    </row>
    <row r="17" spans="1:8" ht="15" x14ac:dyDescent="0.25">
      <c r="A17" s="46">
        <f t="shared" si="0"/>
        <v>10</v>
      </c>
      <c r="B17" s="51">
        <v>45199</v>
      </c>
      <c r="C17" s="48"/>
      <c r="D17" s="48"/>
      <c r="E17" s="52">
        <v>294345</v>
      </c>
      <c r="F17" s="52" t="s">
        <v>8</v>
      </c>
      <c r="G17" s="52" t="s">
        <v>39</v>
      </c>
      <c r="H17" s="52">
        <v>0.15</v>
      </c>
    </row>
    <row r="18" spans="1:8" ht="15" x14ac:dyDescent="0.25">
      <c r="A18" s="46">
        <f t="shared" si="0"/>
        <v>11</v>
      </c>
      <c r="B18" s="51">
        <v>45199</v>
      </c>
      <c r="C18" s="48"/>
      <c r="D18" s="48"/>
      <c r="E18" s="52">
        <v>294345</v>
      </c>
      <c r="F18" s="52" t="s">
        <v>8</v>
      </c>
      <c r="G18" s="52" t="s">
        <v>39</v>
      </c>
      <c r="H18" s="52">
        <v>0.35</v>
      </c>
    </row>
    <row r="19" spans="1:8" ht="15" x14ac:dyDescent="0.25">
      <c r="A19" s="46">
        <f t="shared" si="0"/>
        <v>12</v>
      </c>
      <c r="B19" s="51">
        <v>45199</v>
      </c>
      <c r="C19" s="48"/>
      <c r="D19" s="48"/>
      <c r="E19" s="52">
        <v>294345</v>
      </c>
      <c r="F19" s="52" t="s">
        <v>8</v>
      </c>
      <c r="G19" s="52" t="s">
        <v>40</v>
      </c>
      <c r="H19" s="52">
        <v>134.05000000000001</v>
      </c>
    </row>
    <row r="20" spans="1:8" ht="15" x14ac:dyDescent="0.25">
      <c r="A20" s="46">
        <f t="shared" si="0"/>
        <v>13</v>
      </c>
      <c r="B20" s="51">
        <v>45199</v>
      </c>
      <c r="C20" s="48"/>
      <c r="D20" s="48"/>
      <c r="E20" s="52">
        <v>294345</v>
      </c>
      <c r="F20" s="52" t="s">
        <v>8</v>
      </c>
      <c r="G20" s="52" t="s">
        <v>40</v>
      </c>
      <c r="H20" s="52">
        <v>75.239999999999995</v>
      </c>
    </row>
    <row r="21" spans="1:8" ht="15" x14ac:dyDescent="0.25">
      <c r="A21" s="46">
        <f t="shared" si="0"/>
        <v>14</v>
      </c>
      <c r="B21" s="51">
        <v>45199</v>
      </c>
      <c r="C21" s="48"/>
      <c r="D21" s="48"/>
      <c r="E21" s="52">
        <v>294345</v>
      </c>
      <c r="F21" s="52" t="s">
        <v>8</v>
      </c>
      <c r="G21" s="52" t="s">
        <v>40</v>
      </c>
      <c r="H21" s="52">
        <v>418.06</v>
      </c>
    </row>
    <row r="22" spans="1:8" ht="15" x14ac:dyDescent="0.25">
      <c r="A22" s="46">
        <f t="shared" si="0"/>
        <v>15</v>
      </c>
      <c r="B22" s="51">
        <v>45199</v>
      </c>
      <c r="C22" s="48"/>
      <c r="D22" s="48"/>
      <c r="E22" s="52">
        <v>294345</v>
      </c>
      <c r="F22" s="52" t="s">
        <v>8</v>
      </c>
      <c r="G22" s="52" t="s">
        <v>40</v>
      </c>
      <c r="H22" s="52">
        <v>203.61</v>
      </c>
    </row>
    <row r="23" spans="1:8" ht="15" x14ac:dyDescent="0.25">
      <c r="A23" s="46">
        <f t="shared" si="0"/>
        <v>16</v>
      </c>
      <c r="B23" s="51">
        <v>45199</v>
      </c>
      <c r="C23" s="48"/>
      <c r="D23" s="48"/>
      <c r="E23" s="52">
        <v>294345</v>
      </c>
      <c r="F23" s="52" t="s">
        <v>8</v>
      </c>
      <c r="G23" s="52" t="s">
        <v>40</v>
      </c>
      <c r="H23" s="53">
        <v>3215.3</v>
      </c>
    </row>
    <row r="24" spans="1:8" ht="15" x14ac:dyDescent="0.25">
      <c r="A24" s="46">
        <f t="shared" si="0"/>
        <v>17</v>
      </c>
      <c r="B24" s="51">
        <v>45199</v>
      </c>
      <c r="C24" s="48"/>
      <c r="D24" s="48"/>
      <c r="E24" s="52">
        <v>294345</v>
      </c>
      <c r="F24" s="52" t="s">
        <v>8</v>
      </c>
      <c r="G24" s="52" t="s">
        <v>40</v>
      </c>
      <c r="H24" s="52">
        <v>42.95</v>
      </c>
    </row>
    <row r="25" spans="1:8" ht="15" x14ac:dyDescent="0.25">
      <c r="A25" s="46">
        <f t="shared" si="0"/>
        <v>18</v>
      </c>
      <c r="B25" s="51">
        <v>45199</v>
      </c>
      <c r="C25" s="48"/>
      <c r="D25" s="48"/>
      <c r="E25" s="52">
        <v>294345</v>
      </c>
      <c r="F25" s="52" t="s">
        <v>8</v>
      </c>
      <c r="G25" s="52" t="s">
        <v>40</v>
      </c>
      <c r="H25" s="52">
        <v>242.21</v>
      </c>
    </row>
    <row r="26" spans="1:8" ht="15" x14ac:dyDescent="0.25">
      <c r="A26" s="46">
        <f t="shared" si="0"/>
        <v>19</v>
      </c>
      <c r="B26" s="51">
        <v>45199</v>
      </c>
      <c r="C26" s="48"/>
      <c r="D26" s="48"/>
      <c r="E26" s="52">
        <v>294345</v>
      </c>
      <c r="F26" s="52" t="s">
        <v>8</v>
      </c>
      <c r="G26" s="52" t="s">
        <v>40</v>
      </c>
      <c r="H26" s="52">
        <v>44.15</v>
      </c>
    </row>
    <row r="27" spans="1:8" ht="15" x14ac:dyDescent="0.25">
      <c r="A27" s="46">
        <f t="shared" si="0"/>
        <v>20</v>
      </c>
      <c r="B27" s="51">
        <v>45199</v>
      </c>
      <c r="C27" s="48"/>
      <c r="D27" s="48"/>
      <c r="E27" s="52">
        <v>294345</v>
      </c>
      <c r="F27" s="52" t="s">
        <v>8</v>
      </c>
      <c r="G27" s="52" t="s">
        <v>40</v>
      </c>
      <c r="H27" s="52">
        <v>83.4</v>
      </c>
    </row>
    <row r="28" spans="1:8" ht="15" x14ac:dyDescent="0.25">
      <c r="A28" s="46">
        <f t="shared" si="0"/>
        <v>21</v>
      </c>
      <c r="B28" s="51">
        <v>45199</v>
      </c>
      <c r="C28" s="48"/>
      <c r="D28" s="48"/>
      <c r="E28" s="52">
        <v>294795</v>
      </c>
      <c r="F28" s="52" t="s">
        <v>36</v>
      </c>
      <c r="G28" s="52" t="s">
        <v>41</v>
      </c>
      <c r="H28" s="52">
        <v>75.83</v>
      </c>
    </row>
    <row r="29" spans="1:8" ht="15" x14ac:dyDescent="0.25">
      <c r="A29" s="46">
        <f t="shared" si="0"/>
        <v>22</v>
      </c>
      <c r="B29" s="51">
        <v>45199</v>
      </c>
      <c r="C29" s="48"/>
      <c r="D29" s="48"/>
      <c r="E29" s="52">
        <v>294795</v>
      </c>
      <c r="F29" s="52" t="s">
        <v>36</v>
      </c>
      <c r="G29" s="52" t="s">
        <v>41</v>
      </c>
      <c r="H29" s="52">
        <v>359.89</v>
      </c>
    </row>
    <row r="30" spans="1:8" ht="15" x14ac:dyDescent="0.25">
      <c r="A30" s="46">
        <f t="shared" si="0"/>
        <v>23</v>
      </c>
      <c r="B30" s="51">
        <v>45199</v>
      </c>
      <c r="C30" s="48"/>
      <c r="D30" s="48"/>
      <c r="E30" s="52">
        <v>294345</v>
      </c>
      <c r="F30" s="52" t="s">
        <v>8</v>
      </c>
      <c r="G30" s="52" t="s">
        <v>42</v>
      </c>
      <c r="H30" s="52">
        <v>3.21</v>
      </c>
    </row>
    <row r="31" spans="1:8" ht="15" x14ac:dyDescent="0.25">
      <c r="A31" s="46">
        <f t="shared" si="0"/>
        <v>24</v>
      </c>
      <c r="B31" s="51">
        <v>45199</v>
      </c>
      <c r="C31" s="48"/>
      <c r="D31" s="48"/>
      <c r="E31" s="52">
        <v>294345</v>
      </c>
      <c r="F31" s="52" t="s">
        <v>8</v>
      </c>
      <c r="G31" s="52" t="s">
        <v>42</v>
      </c>
      <c r="H31" s="52">
        <v>0.03</v>
      </c>
    </row>
    <row r="32" spans="1:8" ht="15" x14ac:dyDescent="0.25">
      <c r="A32" s="46">
        <f t="shared" si="0"/>
        <v>25</v>
      </c>
      <c r="B32" s="51">
        <v>45199</v>
      </c>
      <c r="C32" s="48"/>
      <c r="D32" s="48"/>
      <c r="E32" s="52">
        <v>294345</v>
      </c>
      <c r="F32" s="52" t="s">
        <v>8</v>
      </c>
      <c r="G32" s="52" t="s">
        <v>42</v>
      </c>
      <c r="H32" s="52">
        <v>16.989999999999998</v>
      </c>
    </row>
    <row r="33" spans="1:8" ht="15" x14ac:dyDescent="0.25">
      <c r="A33" s="46">
        <f t="shared" si="0"/>
        <v>26</v>
      </c>
      <c r="B33" s="51">
        <v>45199</v>
      </c>
      <c r="C33" s="48"/>
      <c r="D33" s="48"/>
      <c r="E33" s="52">
        <v>294345</v>
      </c>
      <c r="F33" s="52" t="s">
        <v>8</v>
      </c>
      <c r="G33" s="52" t="s">
        <v>42</v>
      </c>
      <c r="H33" s="52">
        <v>94.25</v>
      </c>
    </row>
    <row r="34" spans="1:8" ht="15" x14ac:dyDescent="0.25">
      <c r="A34" s="46">
        <f t="shared" si="0"/>
        <v>27</v>
      </c>
      <c r="B34" s="51">
        <v>45199</v>
      </c>
      <c r="C34" s="48"/>
      <c r="D34" s="48"/>
      <c r="E34" s="52">
        <v>294345</v>
      </c>
      <c r="F34" s="52" t="s">
        <v>8</v>
      </c>
      <c r="G34" s="52" t="s">
        <v>42</v>
      </c>
      <c r="H34" s="52">
        <v>0.04</v>
      </c>
    </row>
    <row r="35" spans="1:8" ht="15" x14ac:dyDescent="0.25">
      <c r="A35" s="46">
        <f t="shared" si="0"/>
        <v>28</v>
      </c>
      <c r="B35" s="51">
        <v>45199</v>
      </c>
      <c r="C35" s="48"/>
      <c r="D35" s="48"/>
      <c r="E35" s="52">
        <v>294345</v>
      </c>
      <c r="F35" s="52" t="s">
        <v>8</v>
      </c>
      <c r="G35" s="52" t="s">
        <v>42</v>
      </c>
      <c r="H35" s="52">
        <v>21.95</v>
      </c>
    </row>
    <row r="36" spans="1:8" ht="15" x14ac:dyDescent="0.25">
      <c r="A36" s="46">
        <f t="shared" si="0"/>
        <v>29</v>
      </c>
      <c r="B36" s="51">
        <v>45199</v>
      </c>
      <c r="C36" s="48"/>
      <c r="D36" s="48"/>
      <c r="E36" s="52">
        <v>294345</v>
      </c>
      <c r="F36" s="52" t="s">
        <v>8</v>
      </c>
      <c r="G36" s="52" t="s">
        <v>42</v>
      </c>
      <c r="H36" s="52">
        <v>0.04</v>
      </c>
    </row>
    <row r="37" spans="1:8" ht="15" x14ac:dyDescent="0.25">
      <c r="A37" s="46">
        <f t="shared" si="0"/>
        <v>30</v>
      </c>
      <c r="B37" s="51">
        <v>45199</v>
      </c>
      <c r="C37" s="48"/>
      <c r="D37" s="48"/>
      <c r="E37" s="52">
        <v>294345</v>
      </c>
      <c r="F37" s="52" t="s">
        <v>8</v>
      </c>
      <c r="G37" s="52" t="s">
        <v>42</v>
      </c>
      <c r="H37" s="52">
        <v>20.260000000000002</v>
      </c>
    </row>
    <row r="38" spans="1:8" ht="15" x14ac:dyDescent="0.25">
      <c r="A38" s="46">
        <f t="shared" si="0"/>
        <v>31</v>
      </c>
      <c r="B38" s="51">
        <v>45199</v>
      </c>
      <c r="C38" s="48"/>
      <c r="D38" s="48"/>
      <c r="E38" s="52">
        <v>294345</v>
      </c>
      <c r="F38" s="52" t="s">
        <v>8</v>
      </c>
      <c r="G38" s="52" t="s">
        <v>43</v>
      </c>
      <c r="H38" s="52">
        <v>30.61</v>
      </c>
    </row>
    <row r="39" spans="1:8" ht="15" x14ac:dyDescent="0.25">
      <c r="A39" s="46">
        <f t="shared" si="0"/>
        <v>32</v>
      </c>
      <c r="B39" s="51">
        <v>45199</v>
      </c>
      <c r="C39" s="48"/>
      <c r="D39" s="48"/>
      <c r="E39" s="52">
        <v>294345</v>
      </c>
      <c r="F39" s="52" t="s">
        <v>8</v>
      </c>
      <c r="G39" s="52" t="s">
        <v>43</v>
      </c>
      <c r="H39" s="52">
        <v>10.19</v>
      </c>
    </row>
    <row r="40" spans="1:8" ht="15" x14ac:dyDescent="0.25">
      <c r="A40" s="46">
        <f t="shared" si="0"/>
        <v>33</v>
      </c>
      <c r="B40" s="51">
        <v>45199</v>
      </c>
      <c r="C40" s="48"/>
      <c r="D40" s="48"/>
      <c r="E40" s="52">
        <v>294345</v>
      </c>
      <c r="F40" s="52" t="s">
        <v>8</v>
      </c>
      <c r="G40" s="52" t="s">
        <v>43</v>
      </c>
      <c r="H40" s="52">
        <v>11.38</v>
      </c>
    </row>
    <row r="41" spans="1:8" ht="15" x14ac:dyDescent="0.25">
      <c r="A41" s="46">
        <f t="shared" si="0"/>
        <v>34</v>
      </c>
      <c r="B41" s="51">
        <v>45199</v>
      </c>
      <c r="C41" s="48"/>
      <c r="D41" s="48"/>
      <c r="E41" s="52">
        <v>294345</v>
      </c>
      <c r="F41" s="52" t="s">
        <v>8</v>
      </c>
      <c r="G41" s="52" t="s">
        <v>44</v>
      </c>
      <c r="H41" s="52">
        <v>12.64</v>
      </c>
    </row>
    <row r="42" spans="1:8" ht="15" x14ac:dyDescent="0.25">
      <c r="A42" s="46">
        <f t="shared" si="0"/>
        <v>35</v>
      </c>
      <c r="B42" s="51">
        <v>45199</v>
      </c>
      <c r="C42" s="48"/>
      <c r="D42" s="48"/>
      <c r="E42" s="52">
        <v>294345</v>
      </c>
      <c r="F42" s="52" t="s">
        <v>8</v>
      </c>
      <c r="G42" s="52" t="s">
        <v>44</v>
      </c>
      <c r="H42" s="52">
        <v>39.93</v>
      </c>
    </row>
    <row r="43" spans="1:8" ht="15" x14ac:dyDescent="0.25">
      <c r="A43" s="46">
        <f t="shared" si="0"/>
        <v>36</v>
      </c>
      <c r="B43" s="51">
        <v>45199</v>
      </c>
      <c r="C43" s="48"/>
      <c r="D43" s="48"/>
      <c r="E43" s="52">
        <v>294345</v>
      </c>
      <c r="F43" s="52" t="s">
        <v>8</v>
      </c>
      <c r="G43" s="52" t="s">
        <v>44</v>
      </c>
      <c r="H43" s="52">
        <v>403.28</v>
      </c>
    </row>
    <row r="44" spans="1:8" ht="15" x14ac:dyDescent="0.25">
      <c r="A44" s="46">
        <f t="shared" si="0"/>
        <v>37</v>
      </c>
      <c r="B44" s="51">
        <v>45199</v>
      </c>
      <c r="C44" s="48"/>
      <c r="D44" s="48"/>
      <c r="E44" s="52">
        <v>294345</v>
      </c>
      <c r="F44" s="52" t="s">
        <v>8</v>
      </c>
      <c r="G44" s="52" t="s">
        <v>45</v>
      </c>
      <c r="H44" s="52">
        <v>0.85</v>
      </c>
    </row>
    <row r="45" spans="1:8" ht="15" x14ac:dyDescent="0.25">
      <c r="A45" s="46">
        <f t="shared" si="0"/>
        <v>38</v>
      </c>
      <c r="B45" s="51">
        <v>45199</v>
      </c>
      <c r="C45" s="48"/>
      <c r="D45" s="48"/>
      <c r="E45" s="52">
        <v>294345</v>
      </c>
      <c r="F45" s="52" t="s">
        <v>8</v>
      </c>
      <c r="G45" s="52" t="s">
        <v>45</v>
      </c>
      <c r="H45" s="52">
        <v>0.68</v>
      </c>
    </row>
    <row r="46" spans="1:8" ht="15" x14ac:dyDescent="0.25">
      <c r="A46" s="46">
        <f t="shared" si="0"/>
        <v>39</v>
      </c>
      <c r="B46" s="51">
        <v>45199</v>
      </c>
      <c r="C46" s="48"/>
      <c r="D46" s="48"/>
      <c r="E46" s="52">
        <v>294345</v>
      </c>
      <c r="F46" s="52" t="s">
        <v>8</v>
      </c>
      <c r="G46" s="52" t="s">
        <v>45</v>
      </c>
      <c r="H46" s="52">
        <v>2.2599999999999998</v>
      </c>
    </row>
    <row r="47" spans="1:8" ht="15" x14ac:dyDescent="0.25">
      <c r="A47" s="46">
        <f t="shared" si="0"/>
        <v>40</v>
      </c>
      <c r="B47" s="51">
        <v>45199</v>
      </c>
      <c r="C47" s="48"/>
      <c r="D47" s="48"/>
      <c r="E47" s="52">
        <v>294345</v>
      </c>
      <c r="F47" s="52" t="s">
        <v>8</v>
      </c>
      <c r="G47" s="52" t="s">
        <v>45</v>
      </c>
      <c r="H47" s="52">
        <v>1.58</v>
      </c>
    </row>
    <row r="48" spans="1:8" ht="15" x14ac:dyDescent="0.25">
      <c r="A48" s="46">
        <f t="shared" si="0"/>
        <v>41</v>
      </c>
      <c r="B48" s="51">
        <v>45199</v>
      </c>
      <c r="C48" s="48"/>
      <c r="D48" s="48"/>
      <c r="E48" s="52">
        <v>294345</v>
      </c>
      <c r="F48" s="52" t="s">
        <v>8</v>
      </c>
      <c r="G48" s="52" t="s">
        <v>45</v>
      </c>
      <c r="H48" s="52">
        <v>19.649999999999999</v>
      </c>
    </row>
    <row r="49" spans="1:8" ht="15" x14ac:dyDescent="0.25">
      <c r="A49" s="46">
        <f t="shared" si="0"/>
        <v>42</v>
      </c>
      <c r="B49" s="51">
        <v>45199</v>
      </c>
      <c r="C49" s="48"/>
      <c r="D49" s="48"/>
      <c r="E49" s="52">
        <v>294345</v>
      </c>
      <c r="F49" s="52" t="s">
        <v>8</v>
      </c>
      <c r="G49" s="52" t="s">
        <v>45</v>
      </c>
      <c r="H49" s="52">
        <v>0.31</v>
      </c>
    </row>
    <row r="50" spans="1:8" ht="15" x14ac:dyDescent="0.25">
      <c r="A50" s="46">
        <f t="shared" si="0"/>
        <v>43</v>
      </c>
      <c r="B50" s="51">
        <v>45199</v>
      </c>
      <c r="C50" s="48"/>
      <c r="D50" s="48"/>
      <c r="E50" s="52">
        <v>294345</v>
      </c>
      <c r="F50" s="52" t="s">
        <v>8</v>
      </c>
      <c r="G50" s="52" t="s">
        <v>45</v>
      </c>
      <c r="H50" s="52">
        <v>1.6</v>
      </c>
    </row>
    <row r="51" spans="1:8" ht="15" x14ac:dyDescent="0.25">
      <c r="A51" s="46">
        <f t="shared" si="0"/>
        <v>44</v>
      </c>
      <c r="B51" s="51">
        <v>45199</v>
      </c>
      <c r="C51" s="48"/>
      <c r="D51" s="48"/>
      <c r="E51" s="52">
        <v>294345</v>
      </c>
      <c r="F51" s="52" t="s">
        <v>8</v>
      </c>
      <c r="G51" s="52" t="s">
        <v>45</v>
      </c>
      <c r="H51" s="52">
        <v>0.26</v>
      </c>
    </row>
    <row r="52" spans="1:8" ht="15" x14ac:dyDescent="0.25">
      <c r="A52" s="46">
        <f t="shared" si="0"/>
        <v>45</v>
      </c>
      <c r="B52" s="51">
        <v>45199</v>
      </c>
      <c r="C52" s="48"/>
      <c r="D52" s="48"/>
      <c r="E52" s="52">
        <v>294415</v>
      </c>
      <c r="F52" s="52" t="s">
        <v>6</v>
      </c>
      <c r="G52" s="52" t="s">
        <v>46</v>
      </c>
      <c r="H52" s="52">
        <v>17.87</v>
      </c>
    </row>
    <row r="53" spans="1:8" ht="15" x14ac:dyDescent="0.25">
      <c r="A53" s="46">
        <f t="shared" si="0"/>
        <v>46</v>
      </c>
      <c r="B53" s="51">
        <v>45199</v>
      </c>
      <c r="C53" s="48"/>
      <c r="D53" s="48"/>
      <c r="E53" s="52">
        <v>294415</v>
      </c>
      <c r="F53" s="52" t="s">
        <v>6</v>
      </c>
      <c r="G53" s="52" t="s">
        <v>46</v>
      </c>
      <c r="H53" s="52">
        <v>10.02</v>
      </c>
    </row>
    <row r="54" spans="1:8" ht="15" x14ac:dyDescent="0.25">
      <c r="A54" s="46">
        <f t="shared" si="0"/>
        <v>47</v>
      </c>
      <c r="B54" s="51">
        <v>45199</v>
      </c>
      <c r="C54" s="48"/>
      <c r="D54" s="48"/>
      <c r="E54" s="52">
        <v>294415</v>
      </c>
      <c r="F54" s="52" t="s">
        <v>6</v>
      </c>
      <c r="G54" s="52" t="s">
        <v>46</v>
      </c>
      <c r="H54" s="52">
        <v>55.71</v>
      </c>
    </row>
    <row r="55" spans="1:8" ht="15" x14ac:dyDescent="0.25">
      <c r="A55" s="46">
        <f t="shared" si="0"/>
        <v>48</v>
      </c>
      <c r="B55" s="51">
        <v>45199</v>
      </c>
      <c r="C55" s="48"/>
      <c r="D55" s="48"/>
      <c r="E55" s="52">
        <v>294415</v>
      </c>
      <c r="F55" s="52" t="s">
        <v>6</v>
      </c>
      <c r="G55" s="52" t="s">
        <v>46</v>
      </c>
      <c r="H55" s="52">
        <v>27.14</v>
      </c>
    </row>
    <row r="56" spans="1:8" ht="15" x14ac:dyDescent="0.25">
      <c r="A56" s="46">
        <f t="shared" si="0"/>
        <v>49</v>
      </c>
      <c r="B56" s="51">
        <v>45199</v>
      </c>
      <c r="C56" s="48"/>
      <c r="D56" s="48"/>
      <c r="E56" s="52">
        <v>294415</v>
      </c>
      <c r="F56" s="52" t="s">
        <v>6</v>
      </c>
      <c r="G56" s="52" t="s">
        <v>46</v>
      </c>
      <c r="H56" s="52">
        <v>428.43</v>
      </c>
    </row>
    <row r="57" spans="1:8" ht="15" x14ac:dyDescent="0.25">
      <c r="A57" s="46">
        <f t="shared" si="0"/>
        <v>50</v>
      </c>
      <c r="B57" s="51">
        <v>45199</v>
      </c>
      <c r="C57" s="48"/>
      <c r="D57" s="48"/>
      <c r="E57" s="52">
        <v>294415</v>
      </c>
      <c r="F57" s="52" t="s">
        <v>6</v>
      </c>
      <c r="G57" s="52" t="s">
        <v>46</v>
      </c>
      <c r="H57" s="52">
        <v>5.73</v>
      </c>
    </row>
    <row r="58" spans="1:8" ht="15" x14ac:dyDescent="0.25">
      <c r="A58" s="46">
        <f t="shared" si="0"/>
        <v>51</v>
      </c>
      <c r="B58" s="51">
        <v>45199</v>
      </c>
      <c r="C58" s="48"/>
      <c r="D58" s="48"/>
      <c r="E58" s="52">
        <v>294415</v>
      </c>
      <c r="F58" s="52" t="s">
        <v>6</v>
      </c>
      <c r="G58" s="52" t="s">
        <v>46</v>
      </c>
      <c r="H58" s="52">
        <v>32.270000000000003</v>
      </c>
    </row>
    <row r="59" spans="1:8" ht="15" x14ac:dyDescent="0.25">
      <c r="A59" s="46">
        <f t="shared" si="0"/>
        <v>52</v>
      </c>
      <c r="B59" s="51">
        <v>45199</v>
      </c>
      <c r="C59" s="48"/>
      <c r="D59" s="48"/>
      <c r="E59" s="52">
        <v>294415</v>
      </c>
      <c r="F59" s="52" t="s">
        <v>6</v>
      </c>
      <c r="G59" s="52" t="s">
        <v>46</v>
      </c>
      <c r="H59" s="52">
        <v>5.88</v>
      </c>
    </row>
    <row r="60" spans="1:8" ht="15" x14ac:dyDescent="0.25">
      <c r="A60" s="46">
        <f t="shared" si="0"/>
        <v>53</v>
      </c>
      <c r="B60" s="51">
        <v>45199</v>
      </c>
      <c r="C60" s="48"/>
      <c r="D60" s="48"/>
      <c r="E60" s="52">
        <v>294415</v>
      </c>
      <c r="F60" s="52" t="s">
        <v>6</v>
      </c>
      <c r="G60" s="52" t="s">
        <v>46</v>
      </c>
      <c r="H60" s="52">
        <v>11.11</v>
      </c>
    </row>
    <row r="61" spans="1:8" ht="15" x14ac:dyDescent="0.25">
      <c r="A61" s="46">
        <f t="shared" si="0"/>
        <v>54</v>
      </c>
      <c r="B61" s="51">
        <v>45199</v>
      </c>
      <c r="C61" s="48"/>
      <c r="D61" s="48"/>
      <c r="E61" s="52">
        <v>294345</v>
      </c>
      <c r="F61" s="52" t="s">
        <v>8</v>
      </c>
      <c r="G61" s="52" t="s">
        <v>47</v>
      </c>
      <c r="H61" s="52">
        <v>19.11</v>
      </c>
    </row>
    <row r="62" spans="1:8" ht="15" x14ac:dyDescent="0.25">
      <c r="A62" s="46">
        <f t="shared" si="0"/>
        <v>55</v>
      </c>
      <c r="B62" s="51">
        <v>45199</v>
      </c>
      <c r="C62" s="48"/>
      <c r="D62" s="48"/>
      <c r="E62" s="52">
        <v>294345</v>
      </c>
      <c r="F62" s="52" t="s">
        <v>8</v>
      </c>
      <c r="G62" s="52" t="s">
        <v>47</v>
      </c>
      <c r="H62" s="52">
        <v>18.13</v>
      </c>
    </row>
    <row r="63" spans="1:8" ht="15" x14ac:dyDescent="0.25">
      <c r="A63" s="46">
        <f t="shared" si="0"/>
        <v>56</v>
      </c>
      <c r="B63" s="51">
        <v>45199</v>
      </c>
      <c r="C63" s="48"/>
      <c r="D63" s="48"/>
      <c r="E63" s="52">
        <v>294345</v>
      </c>
      <c r="F63" s="52" t="s">
        <v>8</v>
      </c>
      <c r="G63" s="52" t="s">
        <v>47</v>
      </c>
      <c r="H63" s="52">
        <v>69.400000000000006</v>
      </c>
    </row>
    <row r="64" spans="1:8" ht="15" x14ac:dyDescent="0.25">
      <c r="A64" s="46">
        <f t="shared" si="0"/>
        <v>57</v>
      </c>
      <c r="B64" s="51">
        <v>45199</v>
      </c>
      <c r="C64" s="48"/>
      <c r="D64" s="48"/>
      <c r="E64" s="52">
        <v>294345</v>
      </c>
      <c r="F64" s="52" t="s">
        <v>8</v>
      </c>
      <c r="G64" s="52" t="s">
        <v>47</v>
      </c>
      <c r="H64" s="52">
        <v>42.34</v>
      </c>
    </row>
    <row r="65" spans="1:8" ht="15" x14ac:dyDescent="0.25">
      <c r="A65" s="46">
        <f t="shared" si="0"/>
        <v>58</v>
      </c>
      <c r="B65" s="51">
        <v>45199</v>
      </c>
      <c r="C65" s="48"/>
      <c r="D65" s="48"/>
      <c r="E65" s="52">
        <v>294345</v>
      </c>
      <c r="F65" s="52" t="s">
        <v>8</v>
      </c>
      <c r="G65" s="52" t="s">
        <v>47</v>
      </c>
      <c r="H65" s="52">
        <v>554.02</v>
      </c>
    </row>
    <row r="66" spans="1:8" ht="15" x14ac:dyDescent="0.25">
      <c r="A66" s="46">
        <f t="shared" si="0"/>
        <v>59</v>
      </c>
      <c r="B66" s="51">
        <v>45199</v>
      </c>
      <c r="C66" s="48"/>
      <c r="D66" s="48"/>
      <c r="E66" s="52">
        <v>294345</v>
      </c>
      <c r="F66" s="52" t="s">
        <v>8</v>
      </c>
      <c r="G66" s="52" t="s">
        <v>47</v>
      </c>
      <c r="H66" s="52">
        <v>8.66</v>
      </c>
    </row>
    <row r="67" spans="1:8" ht="15" x14ac:dyDescent="0.25">
      <c r="A67" s="46">
        <f t="shared" si="0"/>
        <v>60</v>
      </c>
      <c r="B67" s="51">
        <v>45199</v>
      </c>
      <c r="C67" s="48"/>
      <c r="D67" s="48"/>
      <c r="E67" s="52">
        <v>294345</v>
      </c>
      <c r="F67" s="52" t="s">
        <v>8</v>
      </c>
      <c r="G67" s="52" t="s">
        <v>47</v>
      </c>
      <c r="H67" s="52">
        <v>48.06</v>
      </c>
    </row>
    <row r="68" spans="1:8" ht="15" x14ac:dyDescent="0.25">
      <c r="A68" s="46">
        <f t="shared" si="0"/>
        <v>61</v>
      </c>
      <c r="B68" s="51">
        <v>45199</v>
      </c>
      <c r="C68" s="48"/>
      <c r="D68" s="48"/>
      <c r="E68" s="52">
        <v>294345</v>
      </c>
      <c r="F68" s="52" t="s">
        <v>8</v>
      </c>
      <c r="G68" s="52" t="s">
        <v>47</v>
      </c>
      <c r="H68" s="52">
        <v>6.45</v>
      </c>
    </row>
    <row r="69" spans="1:8" ht="15" x14ac:dyDescent="0.25">
      <c r="A69" s="46">
        <f t="shared" si="0"/>
        <v>62</v>
      </c>
      <c r="B69" s="51">
        <v>45199</v>
      </c>
      <c r="C69" s="48"/>
      <c r="D69" s="48"/>
      <c r="E69" s="52">
        <v>294345</v>
      </c>
      <c r="F69" s="52" t="s">
        <v>8</v>
      </c>
      <c r="G69" s="52" t="s">
        <v>47</v>
      </c>
      <c r="H69" s="52">
        <v>9.69</v>
      </c>
    </row>
    <row r="70" spans="1:8" ht="15" x14ac:dyDescent="0.25">
      <c r="A70" s="46">
        <f t="shared" si="0"/>
        <v>63</v>
      </c>
      <c r="B70" s="51">
        <v>45199</v>
      </c>
      <c r="C70" s="48"/>
      <c r="D70" s="48"/>
      <c r="E70" s="52">
        <v>294345</v>
      </c>
      <c r="F70" s="52" t="s">
        <v>8</v>
      </c>
      <c r="G70" s="52" t="s">
        <v>48</v>
      </c>
      <c r="H70" s="52">
        <v>41.12</v>
      </c>
    </row>
    <row r="71" spans="1:8" ht="15" x14ac:dyDescent="0.25">
      <c r="A71" s="46">
        <f t="shared" si="0"/>
        <v>64</v>
      </c>
      <c r="B71" s="51">
        <v>45199</v>
      </c>
      <c r="C71" s="48"/>
      <c r="D71" s="48"/>
      <c r="E71" s="52">
        <v>294345</v>
      </c>
      <c r="F71" s="52" t="s">
        <v>8</v>
      </c>
      <c r="G71" s="52" t="s">
        <v>48</v>
      </c>
      <c r="H71" s="52">
        <v>30.34</v>
      </c>
    </row>
    <row r="72" spans="1:8" ht="15" x14ac:dyDescent="0.25">
      <c r="A72" s="46">
        <f t="shared" si="0"/>
        <v>65</v>
      </c>
      <c r="B72" s="51">
        <v>45199</v>
      </c>
      <c r="C72" s="48"/>
      <c r="D72" s="48"/>
      <c r="E72" s="52">
        <v>294345</v>
      </c>
      <c r="F72" s="52" t="s">
        <v>8</v>
      </c>
      <c r="G72" s="52" t="s">
        <v>48</v>
      </c>
      <c r="H72" s="52">
        <v>99.98</v>
      </c>
    </row>
    <row r="73" spans="1:8" ht="15" x14ac:dyDescent="0.25">
      <c r="A73" s="46">
        <f t="shared" si="0"/>
        <v>66</v>
      </c>
      <c r="B73" s="51">
        <v>45199</v>
      </c>
      <c r="C73" s="48"/>
      <c r="D73" s="48"/>
      <c r="E73" s="52">
        <v>294345</v>
      </c>
      <c r="F73" s="52" t="s">
        <v>8</v>
      </c>
      <c r="G73" s="52" t="s">
        <v>48</v>
      </c>
      <c r="H73" s="52">
        <v>71.45</v>
      </c>
    </row>
    <row r="74" spans="1:8" ht="15" x14ac:dyDescent="0.25">
      <c r="A74" s="46">
        <f t="shared" si="0"/>
        <v>67</v>
      </c>
      <c r="B74" s="51">
        <v>45199</v>
      </c>
      <c r="C74" s="48"/>
      <c r="D74" s="48"/>
      <c r="E74" s="52">
        <v>294345</v>
      </c>
      <c r="F74" s="52" t="s">
        <v>8</v>
      </c>
      <c r="G74" s="52" t="s">
        <v>48</v>
      </c>
      <c r="H74" s="52">
        <v>669.77</v>
      </c>
    </row>
    <row r="75" spans="1:8" ht="15" x14ac:dyDescent="0.25">
      <c r="A75" s="46">
        <f t="shared" si="0"/>
        <v>68</v>
      </c>
      <c r="B75" s="51">
        <v>45199</v>
      </c>
      <c r="C75" s="48"/>
      <c r="D75" s="48"/>
      <c r="E75" s="52">
        <v>294345</v>
      </c>
      <c r="F75" s="52" t="s">
        <v>8</v>
      </c>
      <c r="G75" s="52" t="s">
        <v>48</v>
      </c>
      <c r="H75" s="52">
        <v>13.63</v>
      </c>
    </row>
    <row r="76" spans="1:8" ht="15" x14ac:dyDescent="0.25">
      <c r="A76" s="46">
        <f t="shared" si="0"/>
        <v>69</v>
      </c>
      <c r="B76" s="51">
        <v>45199</v>
      </c>
      <c r="C76" s="48"/>
      <c r="D76" s="48"/>
      <c r="E76" s="52">
        <v>294345</v>
      </c>
      <c r="F76" s="52" t="s">
        <v>8</v>
      </c>
      <c r="G76" s="52" t="s">
        <v>48</v>
      </c>
      <c r="H76" s="52">
        <v>70.989999999999995</v>
      </c>
    </row>
    <row r="77" spans="1:8" ht="15" x14ac:dyDescent="0.25">
      <c r="A77" s="46">
        <f t="shared" si="0"/>
        <v>70</v>
      </c>
      <c r="B77" s="51">
        <v>45199</v>
      </c>
      <c r="C77" s="48"/>
      <c r="D77" s="48"/>
      <c r="E77" s="52">
        <v>294345</v>
      </c>
      <c r="F77" s="52" t="s">
        <v>8</v>
      </c>
      <c r="G77" s="52" t="s">
        <v>48</v>
      </c>
      <c r="H77" s="52">
        <v>6.29</v>
      </c>
    </row>
    <row r="78" spans="1:8" ht="15" x14ac:dyDescent="0.25">
      <c r="A78" s="46">
        <f t="shared" si="0"/>
        <v>71</v>
      </c>
      <c r="B78" s="51">
        <v>45199</v>
      </c>
      <c r="C78" s="48"/>
      <c r="D78" s="48"/>
      <c r="E78" s="52">
        <v>294345</v>
      </c>
      <c r="F78" s="52" t="s">
        <v>8</v>
      </c>
      <c r="G78" s="52" t="s">
        <v>49</v>
      </c>
      <c r="H78" s="52">
        <v>0.24</v>
      </c>
    </row>
    <row r="79" spans="1:8" ht="15" x14ac:dyDescent="0.25">
      <c r="A79" s="46">
        <f t="shared" ref="A79:A88" si="1">A78+1</f>
        <v>72</v>
      </c>
      <c r="B79" s="51">
        <v>45199</v>
      </c>
      <c r="C79" s="48"/>
      <c r="D79" s="48"/>
      <c r="E79" s="52">
        <v>294345</v>
      </c>
      <c r="F79" s="52" t="s">
        <v>8</v>
      </c>
      <c r="G79" s="52" t="s">
        <v>49</v>
      </c>
      <c r="H79" s="52">
        <v>0.35</v>
      </c>
    </row>
    <row r="80" spans="1:8" ht="15" x14ac:dyDescent="0.25">
      <c r="A80" s="46">
        <f t="shared" si="1"/>
        <v>73</v>
      </c>
      <c r="B80" s="51">
        <v>45199</v>
      </c>
      <c r="C80" s="48"/>
      <c r="D80" s="48"/>
      <c r="E80" s="52">
        <v>294345</v>
      </c>
      <c r="F80" s="52" t="s">
        <v>8</v>
      </c>
      <c r="G80" s="52" t="s">
        <v>49</v>
      </c>
      <c r="H80" s="52">
        <v>1.81</v>
      </c>
    </row>
    <row r="81" spans="1:8" ht="15" x14ac:dyDescent="0.25">
      <c r="A81" s="46">
        <f t="shared" si="1"/>
        <v>74</v>
      </c>
      <c r="B81" s="51">
        <v>45199</v>
      </c>
      <c r="C81" s="48"/>
      <c r="D81" s="48"/>
      <c r="E81" s="52">
        <v>294345</v>
      </c>
      <c r="F81" s="52" t="s">
        <v>8</v>
      </c>
      <c r="G81" s="52" t="s">
        <v>49</v>
      </c>
      <c r="H81" s="52">
        <v>1.19</v>
      </c>
    </row>
    <row r="82" spans="1:8" ht="15" x14ac:dyDescent="0.25">
      <c r="A82" s="46">
        <f t="shared" si="1"/>
        <v>75</v>
      </c>
      <c r="B82" s="51">
        <v>45199</v>
      </c>
      <c r="C82" s="48"/>
      <c r="D82" s="48"/>
      <c r="E82" s="52">
        <v>294345</v>
      </c>
      <c r="F82" s="52" t="s">
        <v>8</v>
      </c>
      <c r="G82" s="52" t="s">
        <v>49</v>
      </c>
      <c r="H82" s="52">
        <v>15.78</v>
      </c>
    </row>
    <row r="83" spans="1:8" ht="15" x14ac:dyDescent="0.25">
      <c r="A83" s="46">
        <f t="shared" si="1"/>
        <v>76</v>
      </c>
      <c r="B83" s="51">
        <v>45199</v>
      </c>
      <c r="C83" s="48"/>
      <c r="D83" s="48"/>
      <c r="E83" s="52">
        <v>294345</v>
      </c>
      <c r="F83" s="52" t="s">
        <v>8</v>
      </c>
      <c r="G83" s="52" t="s">
        <v>49</v>
      </c>
      <c r="H83" s="52">
        <v>0.25</v>
      </c>
    </row>
    <row r="84" spans="1:8" ht="15" x14ac:dyDescent="0.25">
      <c r="A84" s="46">
        <f t="shared" si="1"/>
        <v>77</v>
      </c>
      <c r="B84" s="51">
        <v>45199</v>
      </c>
      <c r="C84" s="48"/>
      <c r="D84" s="48"/>
      <c r="E84" s="52">
        <v>294345</v>
      </c>
      <c r="F84" s="52" t="s">
        <v>8</v>
      </c>
      <c r="G84" s="52" t="s">
        <v>49</v>
      </c>
      <c r="H84" s="52">
        <v>1.29</v>
      </c>
    </row>
    <row r="85" spans="1:8" ht="15" x14ac:dyDescent="0.25">
      <c r="A85" s="46">
        <f t="shared" si="1"/>
        <v>78</v>
      </c>
      <c r="B85" s="51">
        <v>45199</v>
      </c>
      <c r="C85" s="48"/>
      <c r="D85" s="48"/>
      <c r="E85" s="52">
        <v>294345</v>
      </c>
      <c r="F85" s="52" t="s">
        <v>8</v>
      </c>
      <c r="G85" s="52" t="s">
        <v>49</v>
      </c>
      <c r="H85" s="52">
        <v>0.21</v>
      </c>
    </row>
    <row r="86" spans="1:8" ht="15" x14ac:dyDescent="0.25">
      <c r="A86" s="46">
        <f t="shared" si="1"/>
        <v>79</v>
      </c>
      <c r="B86" s="51">
        <v>45252</v>
      </c>
      <c r="C86" s="48"/>
      <c r="D86" s="48"/>
      <c r="E86" s="52">
        <v>298309</v>
      </c>
      <c r="F86" s="52" t="s">
        <v>29</v>
      </c>
      <c r="G86" s="52" t="s">
        <v>29</v>
      </c>
      <c r="H86" s="53">
        <v>-1890</v>
      </c>
    </row>
    <row r="87" spans="1:8" x14ac:dyDescent="0.2">
      <c r="A87" s="46">
        <f t="shared" si="1"/>
        <v>80</v>
      </c>
      <c r="B87" s="48"/>
      <c r="C87" s="48"/>
      <c r="D87" s="48"/>
      <c r="E87" s="48"/>
      <c r="F87" s="48"/>
      <c r="G87" s="48"/>
      <c r="H87" s="48"/>
    </row>
    <row r="88" spans="1:8" x14ac:dyDescent="0.2">
      <c r="A88" s="46">
        <f t="shared" si="1"/>
        <v>81</v>
      </c>
      <c r="B88" s="48"/>
      <c r="C88" s="48"/>
      <c r="D88" s="48"/>
      <c r="E88" s="48"/>
      <c r="F88" s="48"/>
      <c r="G88" s="45" t="s">
        <v>21</v>
      </c>
      <c r="H88" s="54">
        <f>SUM(H8:H87)</f>
        <v>17983.390000000003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DE228-46AB-4A96-BFA8-2F5EBB948B6E}">
  <dimension ref="A1:K11"/>
  <sheetViews>
    <sheetView workbookViewId="0">
      <selection activeCell="A2" sqref="A2:K2"/>
    </sheetView>
  </sheetViews>
  <sheetFormatPr defaultColWidth="9.140625" defaultRowHeight="12.75" x14ac:dyDescent="0.2"/>
  <cols>
    <col min="1" max="10" width="9.140625" style="37"/>
    <col min="11" max="11" width="11" style="37" bestFit="1" customWidth="1"/>
    <col min="12" max="16384" width="9.140625" style="37"/>
  </cols>
  <sheetData>
    <row r="1" spans="1:11" x14ac:dyDescent="0.2">
      <c r="A1" s="4" t="s">
        <v>25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71</v>
      </c>
      <c r="B2" s="1"/>
      <c r="C2" s="1"/>
      <c r="D2" s="2"/>
      <c r="E2" s="2"/>
      <c r="F2" s="2"/>
      <c r="G2" s="2"/>
      <c r="H2" s="56"/>
      <c r="I2" s="56"/>
      <c r="J2" s="2"/>
      <c r="K2" s="11"/>
    </row>
    <row r="3" spans="1:11" x14ac:dyDescent="0.2">
      <c r="A3" s="9" t="s">
        <v>52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2">
      <c r="A4" s="13" t="s">
        <v>27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2">
      <c r="A6" s="12" t="s">
        <v>10</v>
      </c>
      <c r="B6" s="4" t="s">
        <v>11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2">
      <c r="A7" s="18"/>
      <c r="B7" s="19" t="s">
        <v>12</v>
      </c>
      <c r="C7" s="20"/>
      <c r="D7" s="21"/>
      <c r="E7" s="21"/>
      <c r="F7" s="21"/>
      <c r="G7" s="21"/>
      <c r="H7" s="22"/>
      <c r="I7" s="22"/>
      <c r="J7" s="23"/>
      <c r="K7" s="24" t="s">
        <v>13</v>
      </c>
    </row>
    <row r="8" spans="1:11" x14ac:dyDescent="0.2">
      <c r="A8" s="25">
        <v>1</v>
      </c>
      <c r="B8" s="41" t="s">
        <v>9</v>
      </c>
      <c r="C8" s="26"/>
      <c r="D8" s="26"/>
      <c r="E8" s="26"/>
      <c r="F8" s="26"/>
      <c r="G8" s="26"/>
      <c r="H8" s="27"/>
      <c r="I8" s="27"/>
      <c r="J8" s="28"/>
      <c r="K8" s="29">
        <v>32704.36</v>
      </c>
    </row>
    <row r="9" spans="1:11" x14ac:dyDescent="0.2">
      <c r="A9" s="25">
        <v>2</v>
      </c>
      <c r="B9" s="41"/>
      <c r="C9" s="26"/>
      <c r="D9" s="31"/>
      <c r="E9" s="31"/>
      <c r="F9" s="31"/>
      <c r="G9" s="31"/>
      <c r="H9" s="32"/>
      <c r="I9" s="32"/>
      <c r="J9" s="33"/>
      <c r="K9" s="30"/>
    </row>
    <row r="10" spans="1:11" x14ac:dyDescent="0.2">
      <c r="A10" s="25">
        <f>A9+1</f>
        <v>3</v>
      </c>
      <c r="B10" s="41"/>
      <c r="C10" s="26"/>
      <c r="D10" s="31"/>
      <c r="E10" s="31"/>
      <c r="F10" s="31"/>
      <c r="G10" s="31"/>
      <c r="H10" s="32"/>
      <c r="I10" s="32"/>
      <c r="J10" s="33"/>
      <c r="K10" s="29"/>
    </row>
    <row r="11" spans="1:11" x14ac:dyDescent="0.2">
      <c r="A11" s="25">
        <f>A10+1</f>
        <v>4</v>
      </c>
      <c r="B11" s="34" t="s">
        <v>14</v>
      </c>
      <c r="C11" s="26"/>
      <c r="D11" s="31"/>
      <c r="E11" s="31"/>
      <c r="F11" s="31"/>
      <c r="G11" s="31"/>
      <c r="H11" s="32"/>
      <c r="I11" s="32"/>
      <c r="J11" s="33"/>
      <c r="K11" s="35">
        <f>SUM(K8:K10)</f>
        <v>32704.36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5A75-665B-4782-BF99-0DA22E09EB4A}">
  <dimension ref="A1:H93"/>
  <sheetViews>
    <sheetView zoomScale="85" zoomScaleNormal="85" workbookViewId="0">
      <selection activeCell="A2" sqref="A2:H2"/>
    </sheetView>
  </sheetViews>
  <sheetFormatPr defaultColWidth="9.140625" defaultRowHeight="12.75" x14ac:dyDescent="0.2"/>
  <cols>
    <col min="1" max="1" width="8.5703125" style="36" bestFit="1" customWidth="1"/>
    <col min="2" max="2" width="10.7109375" style="36" bestFit="1" customWidth="1"/>
    <col min="3" max="3" width="38.5703125" style="36" bestFit="1" customWidth="1"/>
    <col min="4" max="4" width="22.5703125" style="36" bestFit="1" customWidth="1"/>
    <col min="5" max="5" width="8" style="36" bestFit="1" customWidth="1"/>
    <col min="6" max="6" width="28.42578125" style="36" bestFit="1" customWidth="1"/>
    <col min="7" max="7" width="47.7109375" style="36" bestFit="1" customWidth="1"/>
    <col min="8" max="8" width="11.5703125" style="36" bestFit="1" customWidth="1"/>
    <col min="9" max="16384" width="9.140625" style="36"/>
  </cols>
  <sheetData>
    <row r="1" spans="1:8" x14ac:dyDescent="0.2">
      <c r="A1" s="70" t="s">
        <v>25</v>
      </c>
      <c r="B1" s="71"/>
      <c r="C1" s="71"/>
      <c r="D1" s="71"/>
      <c r="E1" s="71"/>
      <c r="F1" s="71"/>
      <c r="G1" s="71"/>
      <c r="H1" s="72"/>
    </row>
    <row r="2" spans="1:8" x14ac:dyDescent="0.2">
      <c r="A2" s="73" t="s">
        <v>71</v>
      </c>
      <c r="B2" s="74"/>
      <c r="C2" s="74"/>
      <c r="D2" s="74"/>
      <c r="E2" s="74"/>
      <c r="F2" s="74"/>
      <c r="G2" s="74"/>
      <c r="H2" s="75"/>
    </row>
    <row r="3" spans="1:8" x14ac:dyDescent="0.2">
      <c r="A3" s="73" t="s">
        <v>53</v>
      </c>
      <c r="B3" s="74"/>
      <c r="C3" s="74"/>
      <c r="D3" s="74"/>
      <c r="E3" s="74"/>
      <c r="F3" s="74"/>
      <c r="G3" s="74"/>
      <c r="H3" s="75"/>
    </row>
    <row r="4" spans="1:8" x14ac:dyDescent="0.2">
      <c r="A4" s="76" t="s">
        <v>27</v>
      </c>
      <c r="B4" s="77"/>
      <c r="C4" s="77"/>
      <c r="D4" s="77"/>
      <c r="E4" s="77"/>
      <c r="F4" s="77"/>
      <c r="G4" s="77"/>
      <c r="H4" s="78"/>
    </row>
    <row r="5" spans="1:8" x14ac:dyDescent="0.2">
      <c r="A5" s="42"/>
      <c r="B5" s="43"/>
      <c r="C5" s="43"/>
      <c r="D5" s="43"/>
      <c r="E5" s="43"/>
      <c r="F5" s="43"/>
      <c r="G5" s="43"/>
      <c r="H5" s="44"/>
    </row>
    <row r="6" spans="1:8" x14ac:dyDescent="0.2">
      <c r="A6" s="49" t="s">
        <v>10</v>
      </c>
      <c r="B6" s="49" t="s">
        <v>0</v>
      </c>
      <c r="C6" s="49" t="s">
        <v>2</v>
      </c>
      <c r="D6" s="49" t="s">
        <v>5</v>
      </c>
      <c r="E6" s="49" t="s">
        <v>3</v>
      </c>
      <c r="F6" s="49" t="s">
        <v>4</v>
      </c>
      <c r="G6" s="49" t="s">
        <v>15</v>
      </c>
      <c r="H6" s="49" t="s">
        <v>1</v>
      </c>
    </row>
    <row r="7" spans="1:8" x14ac:dyDescent="0.2">
      <c r="A7" s="45"/>
      <c r="B7" s="49" t="s">
        <v>12</v>
      </c>
      <c r="C7" s="49" t="s">
        <v>13</v>
      </c>
      <c r="D7" s="49" t="s">
        <v>16</v>
      </c>
      <c r="E7" s="49" t="s">
        <v>17</v>
      </c>
      <c r="F7" s="49" t="s">
        <v>18</v>
      </c>
      <c r="G7" s="49" t="s">
        <v>19</v>
      </c>
      <c r="H7" s="49" t="s">
        <v>20</v>
      </c>
    </row>
    <row r="8" spans="1:8" ht="15" x14ac:dyDescent="0.25">
      <c r="A8" s="46">
        <v>1</v>
      </c>
      <c r="B8" s="51">
        <v>44957</v>
      </c>
      <c r="C8" s="52"/>
      <c r="D8" s="52"/>
      <c r="E8" s="52">
        <v>275343</v>
      </c>
      <c r="F8" s="52" t="s">
        <v>8</v>
      </c>
      <c r="G8" s="52" t="s">
        <v>39</v>
      </c>
      <c r="H8" s="52">
        <v>5.13</v>
      </c>
    </row>
    <row r="9" spans="1:8" ht="15" x14ac:dyDescent="0.25">
      <c r="A9" s="46">
        <v>2</v>
      </c>
      <c r="B9" s="51">
        <v>44957</v>
      </c>
      <c r="C9" s="52"/>
      <c r="D9" s="52"/>
      <c r="E9" s="52">
        <v>275343</v>
      </c>
      <c r="F9" s="52" t="s">
        <v>8</v>
      </c>
      <c r="G9" s="52" t="s">
        <v>54</v>
      </c>
      <c r="H9" s="52">
        <v>0.81</v>
      </c>
    </row>
    <row r="10" spans="1:8" ht="15" x14ac:dyDescent="0.25">
      <c r="A10" s="46">
        <v>3</v>
      </c>
      <c r="B10" s="51">
        <v>44957</v>
      </c>
      <c r="C10" s="52"/>
      <c r="D10" s="52"/>
      <c r="E10" s="52">
        <v>275343</v>
      </c>
      <c r="F10" s="52" t="s">
        <v>8</v>
      </c>
      <c r="G10" s="52" t="s">
        <v>40</v>
      </c>
      <c r="H10" s="53">
        <v>1293.17</v>
      </c>
    </row>
    <row r="11" spans="1:8" ht="15" x14ac:dyDescent="0.25">
      <c r="A11" s="46">
        <f>A10+1</f>
        <v>4</v>
      </c>
      <c r="B11" s="51">
        <v>44957</v>
      </c>
      <c r="C11" s="48"/>
      <c r="D11" s="48"/>
      <c r="E11" s="52">
        <v>275343</v>
      </c>
      <c r="F11" s="52" t="s">
        <v>8</v>
      </c>
      <c r="G11" s="52" t="s">
        <v>44</v>
      </c>
      <c r="H11" s="52">
        <v>410.54</v>
      </c>
    </row>
    <row r="12" spans="1:8" ht="15" x14ac:dyDescent="0.25">
      <c r="A12" s="46">
        <f>A11+1</f>
        <v>5</v>
      </c>
      <c r="B12" s="51">
        <v>44957</v>
      </c>
      <c r="C12" s="48"/>
      <c r="D12" s="48"/>
      <c r="E12" s="52">
        <v>275343</v>
      </c>
      <c r="F12" s="52" t="s">
        <v>8</v>
      </c>
      <c r="G12" s="52" t="s">
        <v>45</v>
      </c>
      <c r="H12" s="52">
        <v>8.74</v>
      </c>
    </row>
    <row r="13" spans="1:8" ht="15" x14ac:dyDescent="0.25">
      <c r="A13" s="46">
        <f>A12+1</f>
        <v>6</v>
      </c>
      <c r="B13" s="51">
        <v>44957</v>
      </c>
      <c r="C13" s="48"/>
      <c r="D13" s="48"/>
      <c r="E13" s="52">
        <v>275541</v>
      </c>
      <c r="F13" s="52" t="s">
        <v>6</v>
      </c>
      <c r="G13" s="52" t="s">
        <v>46</v>
      </c>
      <c r="H13" s="52">
        <v>168.68</v>
      </c>
    </row>
    <row r="14" spans="1:8" ht="15" x14ac:dyDescent="0.25">
      <c r="A14" s="46">
        <f>A13+1</f>
        <v>7</v>
      </c>
      <c r="B14" s="51">
        <v>44957</v>
      </c>
      <c r="C14" s="48"/>
      <c r="D14" s="48"/>
      <c r="E14" s="52">
        <v>275343</v>
      </c>
      <c r="F14" s="52" t="s">
        <v>8</v>
      </c>
      <c r="G14" s="52" t="s">
        <v>47</v>
      </c>
      <c r="H14" s="52">
        <v>202.57</v>
      </c>
    </row>
    <row r="15" spans="1:8" ht="15" x14ac:dyDescent="0.25">
      <c r="A15" s="46">
        <f t="shared" ref="A15:A78" si="0">A14+1</f>
        <v>8</v>
      </c>
      <c r="B15" s="51">
        <v>44957</v>
      </c>
      <c r="C15" s="48"/>
      <c r="D15" s="48"/>
      <c r="E15" s="52">
        <v>275343</v>
      </c>
      <c r="F15" s="52" t="s">
        <v>8</v>
      </c>
      <c r="G15" s="52" t="s">
        <v>48</v>
      </c>
      <c r="H15" s="52">
        <v>214.29</v>
      </c>
    </row>
    <row r="16" spans="1:8" ht="15" x14ac:dyDescent="0.25">
      <c r="A16" s="46">
        <f t="shared" si="0"/>
        <v>9</v>
      </c>
      <c r="B16" s="51">
        <v>44957</v>
      </c>
      <c r="C16" s="48"/>
      <c r="D16" s="48"/>
      <c r="E16" s="52">
        <v>275343</v>
      </c>
      <c r="F16" s="52" t="s">
        <v>8</v>
      </c>
      <c r="G16" s="52" t="s">
        <v>49</v>
      </c>
      <c r="H16" s="52">
        <v>7.05</v>
      </c>
    </row>
    <row r="17" spans="1:8" ht="15" x14ac:dyDescent="0.25">
      <c r="A17" s="46">
        <f t="shared" si="0"/>
        <v>10</v>
      </c>
      <c r="B17" s="51">
        <v>44985</v>
      </c>
      <c r="C17" s="48"/>
      <c r="D17" s="48"/>
      <c r="E17" s="52">
        <v>277414</v>
      </c>
      <c r="F17" s="52" t="s">
        <v>8</v>
      </c>
      <c r="G17" s="52" t="s">
        <v>39</v>
      </c>
      <c r="H17" s="52">
        <v>7.72</v>
      </c>
    </row>
    <row r="18" spans="1:8" ht="15" x14ac:dyDescent="0.25">
      <c r="A18" s="46">
        <f t="shared" si="0"/>
        <v>11</v>
      </c>
      <c r="B18" s="51">
        <v>44985</v>
      </c>
      <c r="C18" s="48"/>
      <c r="D18" s="48"/>
      <c r="E18" s="52">
        <v>277414</v>
      </c>
      <c r="F18" s="52" t="s">
        <v>8</v>
      </c>
      <c r="G18" s="52" t="s">
        <v>40</v>
      </c>
      <c r="H18" s="53">
        <v>1827.32</v>
      </c>
    </row>
    <row r="19" spans="1:8" ht="15" x14ac:dyDescent="0.25">
      <c r="A19" s="46">
        <f t="shared" si="0"/>
        <v>12</v>
      </c>
      <c r="B19" s="51">
        <v>44985</v>
      </c>
      <c r="C19" s="48"/>
      <c r="D19" s="48"/>
      <c r="E19" s="52">
        <v>277414</v>
      </c>
      <c r="F19" s="52" t="s">
        <v>8</v>
      </c>
      <c r="G19" s="52" t="s">
        <v>55</v>
      </c>
      <c r="H19" s="52">
        <v>2.31</v>
      </c>
    </row>
    <row r="20" spans="1:8" ht="15" x14ac:dyDescent="0.25">
      <c r="A20" s="46">
        <f t="shared" si="0"/>
        <v>13</v>
      </c>
      <c r="B20" s="51">
        <v>44985</v>
      </c>
      <c r="C20" s="48"/>
      <c r="D20" s="48"/>
      <c r="E20" s="52">
        <v>277414</v>
      </c>
      <c r="F20" s="52" t="s">
        <v>8</v>
      </c>
      <c r="G20" s="52" t="s">
        <v>44</v>
      </c>
      <c r="H20" s="52">
        <v>612.58000000000004</v>
      </c>
    </row>
    <row r="21" spans="1:8" ht="15" x14ac:dyDescent="0.25">
      <c r="A21" s="46">
        <f t="shared" si="0"/>
        <v>14</v>
      </c>
      <c r="B21" s="51">
        <v>44985</v>
      </c>
      <c r="C21" s="48"/>
      <c r="D21" s="48"/>
      <c r="E21" s="52">
        <v>277414</v>
      </c>
      <c r="F21" s="52" t="s">
        <v>8</v>
      </c>
      <c r="G21" s="52" t="s">
        <v>45</v>
      </c>
      <c r="H21" s="52">
        <v>13.09</v>
      </c>
    </row>
    <row r="22" spans="1:8" ht="15" x14ac:dyDescent="0.25">
      <c r="A22" s="46">
        <f t="shared" si="0"/>
        <v>15</v>
      </c>
      <c r="B22" s="51">
        <v>44985</v>
      </c>
      <c r="C22" s="48"/>
      <c r="D22" s="48"/>
      <c r="E22" s="52">
        <v>277701</v>
      </c>
      <c r="F22" s="52" t="s">
        <v>6</v>
      </c>
      <c r="G22" s="52" t="s">
        <v>46</v>
      </c>
      <c r="H22" s="52">
        <v>256.69</v>
      </c>
    </row>
    <row r="23" spans="1:8" ht="15" x14ac:dyDescent="0.25">
      <c r="A23" s="46">
        <f t="shared" si="0"/>
        <v>16</v>
      </c>
      <c r="B23" s="51">
        <v>44985</v>
      </c>
      <c r="C23" s="48"/>
      <c r="D23" s="48"/>
      <c r="E23" s="52">
        <v>277414</v>
      </c>
      <c r="F23" s="52" t="s">
        <v>8</v>
      </c>
      <c r="G23" s="52" t="s">
        <v>47</v>
      </c>
      <c r="H23" s="52">
        <v>297.37</v>
      </c>
    </row>
    <row r="24" spans="1:8" ht="15" x14ac:dyDescent="0.25">
      <c r="A24" s="46">
        <f t="shared" si="0"/>
        <v>17</v>
      </c>
      <c r="B24" s="51">
        <v>44985</v>
      </c>
      <c r="C24" s="48"/>
      <c r="D24" s="48"/>
      <c r="E24" s="52">
        <v>277414</v>
      </c>
      <c r="F24" s="52" t="s">
        <v>8</v>
      </c>
      <c r="G24" s="52" t="s">
        <v>48</v>
      </c>
      <c r="H24" s="52">
        <v>319.72000000000003</v>
      </c>
    </row>
    <row r="25" spans="1:8" ht="15" x14ac:dyDescent="0.25">
      <c r="A25" s="46">
        <f t="shared" si="0"/>
        <v>18</v>
      </c>
      <c r="B25" s="51">
        <v>44985</v>
      </c>
      <c r="C25" s="48"/>
      <c r="D25" s="48"/>
      <c r="E25" s="52">
        <v>277414</v>
      </c>
      <c r="F25" s="52" t="s">
        <v>8</v>
      </c>
      <c r="G25" s="52" t="s">
        <v>49</v>
      </c>
      <c r="H25" s="52">
        <v>10.5</v>
      </c>
    </row>
    <row r="26" spans="1:8" ht="15" x14ac:dyDescent="0.25">
      <c r="A26" s="46">
        <f t="shared" si="0"/>
        <v>19</v>
      </c>
      <c r="B26" s="51">
        <v>45016</v>
      </c>
      <c r="C26" s="48"/>
      <c r="D26" s="48"/>
      <c r="E26" s="52">
        <v>279989</v>
      </c>
      <c r="F26" s="52" t="s">
        <v>8</v>
      </c>
      <c r="G26" s="52" t="s">
        <v>39</v>
      </c>
      <c r="H26" s="52">
        <v>9.1300000000000008</v>
      </c>
    </row>
    <row r="27" spans="1:8" ht="15" x14ac:dyDescent="0.25">
      <c r="A27" s="46">
        <f t="shared" si="0"/>
        <v>20</v>
      </c>
      <c r="B27" s="51">
        <v>45016</v>
      </c>
      <c r="C27" s="48"/>
      <c r="D27" s="48"/>
      <c r="E27" s="52">
        <v>279989</v>
      </c>
      <c r="F27" s="52" t="s">
        <v>8</v>
      </c>
      <c r="G27" s="52" t="s">
        <v>40</v>
      </c>
      <c r="H27" s="53">
        <v>2417.7199999999998</v>
      </c>
    </row>
    <row r="28" spans="1:8" ht="15" x14ac:dyDescent="0.25">
      <c r="A28" s="46">
        <f t="shared" si="0"/>
        <v>21</v>
      </c>
      <c r="B28" s="51">
        <v>45016</v>
      </c>
      <c r="C28" s="48"/>
      <c r="D28" s="48"/>
      <c r="E28" s="52">
        <v>279989</v>
      </c>
      <c r="F28" s="52" t="s">
        <v>8</v>
      </c>
      <c r="G28" s="52" t="s">
        <v>55</v>
      </c>
      <c r="H28" s="52">
        <v>2.79</v>
      </c>
    </row>
    <row r="29" spans="1:8" ht="15" x14ac:dyDescent="0.25">
      <c r="A29" s="46">
        <f t="shared" si="0"/>
        <v>22</v>
      </c>
      <c r="B29" s="51">
        <v>45016</v>
      </c>
      <c r="C29" s="48"/>
      <c r="D29" s="48"/>
      <c r="E29" s="52">
        <v>279989</v>
      </c>
      <c r="F29" s="52" t="s">
        <v>8</v>
      </c>
      <c r="G29" s="52" t="s">
        <v>44</v>
      </c>
      <c r="H29" s="52">
        <v>725.94</v>
      </c>
    </row>
    <row r="30" spans="1:8" ht="15" x14ac:dyDescent="0.25">
      <c r="A30" s="46">
        <f t="shared" si="0"/>
        <v>23</v>
      </c>
      <c r="B30" s="51">
        <v>45016</v>
      </c>
      <c r="C30" s="48"/>
      <c r="D30" s="48"/>
      <c r="E30" s="52">
        <v>279989</v>
      </c>
      <c r="F30" s="52" t="s">
        <v>8</v>
      </c>
      <c r="G30" s="52" t="s">
        <v>45</v>
      </c>
      <c r="H30" s="52">
        <v>15.57</v>
      </c>
    </row>
    <row r="31" spans="1:8" ht="15" x14ac:dyDescent="0.25">
      <c r="A31" s="46">
        <f t="shared" si="0"/>
        <v>24</v>
      </c>
      <c r="B31" s="51">
        <v>45016</v>
      </c>
      <c r="C31" s="48"/>
      <c r="D31" s="48"/>
      <c r="E31" s="52">
        <v>280020</v>
      </c>
      <c r="F31" s="52" t="s">
        <v>6</v>
      </c>
      <c r="G31" s="52" t="s">
        <v>46</v>
      </c>
      <c r="H31" s="52">
        <v>224.14</v>
      </c>
    </row>
    <row r="32" spans="1:8" ht="15" x14ac:dyDescent="0.25">
      <c r="A32" s="46">
        <f t="shared" si="0"/>
        <v>25</v>
      </c>
      <c r="B32" s="51">
        <v>45016</v>
      </c>
      <c r="C32" s="48"/>
      <c r="D32" s="48"/>
      <c r="E32" s="52">
        <v>279989</v>
      </c>
      <c r="F32" s="52" t="s">
        <v>8</v>
      </c>
      <c r="G32" s="52" t="s">
        <v>47</v>
      </c>
      <c r="H32" s="52">
        <v>348.72</v>
      </c>
    </row>
    <row r="33" spans="1:8" ht="15" x14ac:dyDescent="0.25">
      <c r="A33" s="46">
        <f t="shared" si="0"/>
        <v>26</v>
      </c>
      <c r="B33" s="51">
        <v>45016</v>
      </c>
      <c r="C33" s="48"/>
      <c r="D33" s="48"/>
      <c r="E33" s="52">
        <v>279989</v>
      </c>
      <c r="F33" s="52" t="s">
        <v>8</v>
      </c>
      <c r="G33" s="52" t="s">
        <v>48</v>
      </c>
      <c r="H33" s="52">
        <v>378.88</v>
      </c>
    </row>
    <row r="34" spans="1:8" ht="15" x14ac:dyDescent="0.25">
      <c r="A34" s="46">
        <f t="shared" si="0"/>
        <v>27</v>
      </c>
      <c r="B34" s="51">
        <v>45016</v>
      </c>
      <c r="C34" s="48"/>
      <c r="D34" s="48"/>
      <c r="E34" s="52">
        <v>279989</v>
      </c>
      <c r="F34" s="52" t="s">
        <v>8</v>
      </c>
      <c r="G34" s="52" t="s">
        <v>49</v>
      </c>
      <c r="H34" s="52">
        <v>12.48</v>
      </c>
    </row>
    <row r="35" spans="1:8" ht="15" x14ac:dyDescent="0.25">
      <c r="A35" s="46">
        <f t="shared" si="0"/>
        <v>28</v>
      </c>
      <c r="B35" s="51">
        <v>45046</v>
      </c>
      <c r="C35" s="48"/>
      <c r="D35" s="48"/>
      <c r="E35" s="52">
        <v>282933</v>
      </c>
      <c r="F35" s="52" t="s">
        <v>8</v>
      </c>
      <c r="G35" s="52" t="s">
        <v>39</v>
      </c>
      <c r="H35" s="52">
        <v>6.35</v>
      </c>
    </row>
    <row r="36" spans="1:8" ht="15" x14ac:dyDescent="0.25">
      <c r="A36" s="46">
        <f t="shared" si="0"/>
        <v>29</v>
      </c>
      <c r="B36" s="51">
        <v>45046</v>
      </c>
      <c r="C36" s="48"/>
      <c r="D36" s="48"/>
      <c r="E36" s="52">
        <v>282933</v>
      </c>
      <c r="F36" s="52" t="s">
        <v>8</v>
      </c>
      <c r="G36" s="52" t="s">
        <v>40</v>
      </c>
      <c r="H36" s="53">
        <v>1437.95</v>
      </c>
    </row>
    <row r="37" spans="1:8" ht="15" x14ac:dyDescent="0.25">
      <c r="A37" s="46">
        <f t="shared" si="0"/>
        <v>30</v>
      </c>
      <c r="B37" s="51">
        <v>45046</v>
      </c>
      <c r="C37" s="48"/>
      <c r="D37" s="48"/>
      <c r="E37" s="52">
        <v>282933</v>
      </c>
      <c r="F37" s="52" t="s">
        <v>8</v>
      </c>
      <c r="G37" s="52" t="s">
        <v>56</v>
      </c>
      <c r="H37" s="52">
        <v>-1.92</v>
      </c>
    </row>
    <row r="38" spans="1:8" ht="15" x14ac:dyDescent="0.25">
      <c r="A38" s="46">
        <f t="shared" si="0"/>
        <v>31</v>
      </c>
      <c r="B38" s="51">
        <v>45046</v>
      </c>
      <c r="C38" s="48"/>
      <c r="D38" s="48"/>
      <c r="E38" s="52">
        <v>282933</v>
      </c>
      <c r="F38" s="52" t="s">
        <v>8</v>
      </c>
      <c r="G38" s="52" t="s">
        <v>44</v>
      </c>
      <c r="H38" s="52">
        <v>502.3</v>
      </c>
    </row>
    <row r="39" spans="1:8" ht="15" x14ac:dyDescent="0.25">
      <c r="A39" s="46">
        <f t="shared" si="0"/>
        <v>32</v>
      </c>
      <c r="B39" s="51">
        <v>45046</v>
      </c>
      <c r="C39" s="48"/>
      <c r="D39" s="48"/>
      <c r="E39" s="52">
        <v>282933</v>
      </c>
      <c r="F39" s="52" t="s">
        <v>8</v>
      </c>
      <c r="G39" s="52" t="s">
        <v>45</v>
      </c>
      <c r="H39" s="52">
        <v>10.74</v>
      </c>
    </row>
    <row r="40" spans="1:8" ht="15" x14ac:dyDescent="0.25">
      <c r="A40" s="46">
        <f t="shared" si="0"/>
        <v>33</v>
      </c>
      <c r="B40" s="51">
        <v>45046</v>
      </c>
      <c r="C40" s="48"/>
      <c r="D40" s="48"/>
      <c r="E40" s="52">
        <v>283106</v>
      </c>
      <c r="F40" s="52" t="s">
        <v>6</v>
      </c>
      <c r="G40" s="52" t="s">
        <v>46</v>
      </c>
      <c r="H40" s="52">
        <v>176.17</v>
      </c>
    </row>
    <row r="41" spans="1:8" ht="15" x14ac:dyDescent="0.25">
      <c r="A41" s="46">
        <f t="shared" si="0"/>
        <v>34</v>
      </c>
      <c r="B41" s="51">
        <v>45046</v>
      </c>
      <c r="C41" s="48"/>
      <c r="D41" s="48"/>
      <c r="E41" s="52">
        <v>282933</v>
      </c>
      <c r="F41" s="52" t="s">
        <v>8</v>
      </c>
      <c r="G41" s="52" t="s">
        <v>47</v>
      </c>
      <c r="H41" s="52">
        <v>234.35</v>
      </c>
    </row>
    <row r="42" spans="1:8" ht="15" x14ac:dyDescent="0.25">
      <c r="A42" s="46">
        <f t="shared" si="0"/>
        <v>35</v>
      </c>
      <c r="B42" s="51">
        <v>45046</v>
      </c>
      <c r="C42" s="48"/>
      <c r="D42" s="48"/>
      <c r="E42" s="52">
        <v>282933</v>
      </c>
      <c r="F42" s="52" t="s">
        <v>8</v>
      </c>
      <c r="G42" s="52" t="s">
        <v>48</v>
      </c>
      <c r="H42" s="52">
        <v>262.18</v>
      </c>
    </row>
    <row r="43" spans="1:8" ht="15" x14ac:dyDescent="0.25">
      <c r="A43" s="46">
        <f t="shared" si="0"/>
        <v>36</v>
      </c>
      <c r="B43" s="51">
        <v>45046</v>
      </c>
      <c r="C43" s="48"/>
      <c r="D43" s="48"/>
      <c r="E43" s="52">
        <v>282933</v>
      </c>
      <c r="F43" s="52" t="s">
        <v>8</v>
      </c>
      <c r="G43" s="52" t="s">
        <v>49</v>
      </c>
      <c r="H43" s="52">
        <v>8.64</v>
      </c>
    </row>
    <row r="44" spans="1:8" ht="15" x14ac:dyDescent="0.25">
      <c r="A44" s="46">
        <f t="shared" si="0"/>
        <v>37</v>
      </c>
      <c r="B44" s="51">
        <v>45077</v>
      </c>
      <c r="C44" s="48"/>
      <c r="D44" s="48"/>
      <c r="E44" s="52">
        <v>285094</v>
      </c>
      <c r="F44" s="52" t="s">
        <v>8</v>
      </c>
      <c r="G44" s="52" t="s">
        <v>39</v>
      </c>
      <c r="H44" s="52">
        <v>10.74</v>
      </c>
    </row>
    <row r="45" spans="1:8" ht="15" x14ac:dyDescent="0.25">
      <c r="A45" s="46">
        <f t="shared" si="0"/>
        <v>38</v>
      </c>
      <c r="B45" s="51">
        <v>45077</v>
      </c>
      <c r="C45" s="48"/>
      <c r="D45" s="48"/>
      <c r="E45" s="52">
        <v>285094</v>
      </c>
      <c r="F45" s="52" t="s">
        <v>8</v>
      </c>
      <c r="G45" s="52" t="s">
        <v>40</v>
      </c>
      <c r="H45" s="53">
        <v>1925.74</v>
      </c>
    </row>
    <row r="46" spans="1:8" ht="15" x14ac:dyDescent="0.25">
      <c r="A46" s="46">
        <f t="shared" si="0"/>
        <v>39</v>
      </c>
      <c r="B46" s="51">
        <v>45077</v>
      </c>
      <c r="C46" s="48"/>
      <c r="D46" s="48"/>
      <c r="E46" s="52">
        <v>285094</v>
      </c>
      <c r="F46" s="52" t="s">
        <v>8</v>
      </c>
      <c r="G46" s="52" t="s">
        <v>44</v>
      </c>
      <c r="H46" s="52">
        <v>851.91</v>
      </c>
    </row>
    <row r="47" spans="1:8" ht="15" x14ac:dyDescent="0.25">
      <c r="A47" s="46">
        <f t="shared" si="0"/>
        <v>40</v>
      </c>
      <c r="B47" s="51">
        <v>45077</v>
      </c>
      <c r="C47" s="48"/>
      <c r="D47" s="48"/>
      <c r="E47" s="52">
        <v>285094</v>
      </c>
      <c r="F47" s="52" t="s">
        <v>8</v>
      </c>
      <c r="G47" s="52" t="s">
        <v>45</v>
      </c>
      <c r="H47" s="52">
        <v>18.23</v>
      </c>
    </row>
    <row r="48" spans="1:8" ht="15" x14ac:dyDescent="0.25">
      <c r="A48" s="46">
        <f t="shared" si="0"/>
        <v>41</v>
      </c>
      <c r="B48" s="51">
        <v>45077</v>
      </c>
      <c r="C48" s="48"/>
      <c r="D48" s="48"/>
      <c r="E48" s="52">
        <v>285165</v>
      </c>
      <c r="F48" s="52" t="s">
        <v>6</v>
      </c>
      <c r="G48" s="52" t="s">
        <v>46</v>
      </c>
      <c r="H48" s="52">
        <v>245.89</v>
      </c>
    </row>
    <row r="49" spans="1:8" ht="15" x14ac:dyDescent="0.25">
      <c r="A49" s="46">
        <f t="shared" si="0"/>
        <v>42</v>
      </c>
      <c r="B49" s="51">
        <v>45077</v>
      </c>
      <c r="C49" s="48"/>
      <c r="D49" s="48"/>
      <c r="E49" s="52">
        <v>285094</v>
      </c>
      <c r="F49" s="52" t="s">
        <v>8</v>
      </c>
      <c r="G49" s="52" t="s">
        <v>47</v>
      </c>
      <c r="H49" s="52">
        <v>397.57</v>
      </c>
    </row>
    <row r="50" spans="1:8" ht="15" x14ac:dyDescent="0.25">
      <c r="A50" s="46">
        <f t="shared" si="0"/>
        <v>43</v>
      </c>
      <c r="B50" s="51">
        <v>45077</v>
      </c>
      <c r="C50" s="48"/>
      <c r="D50" s="48"/>
      <c r="E50" s="52">
        <v>285094</v>
      </c>
      <c r="F50" s="52" t="s">
        <v>8</v>
      </c>
      <c r="G50" s="52" t="s">
        <v>48</v>
      </c>
      <c r="H50" s="52">
        <v>444.63</v>
      </c>
    </row>
    <row r="51" spans="1:8" ht="15" x14ac:dyDescent="0.25">
      <c r="A51" s="46">
        <f t="shared" si="0"/>
        <v>44</v>
      </c>
      <c r="B51" s="51">
        <v>45077</v>
      </c>
      <c r="C51" s="48"/>
      <c r="D51" s="48"/>
      <c r="E51" s="52">
        <v>285094</v>
      </c>
      <c r="F51" s="52" t="s">
        <v>8</v>
      </c>
      <c r="G51" s="52" t="s">
        <v>49</v>
      </c>
      <c r="H51" s="52">
        <v>14.62</v>
      </c>
    </row>
    <row r="52" spans="1:8" ht="15" x14ac:dyDescent="0.25">
      <c r="A52" s="46">
        <f t="shared" si="0"/>
        <v>45</v>
      </c>
      <c r="B52" s="51">
        <v>45107</v>
      </c>
      <c r="C52" s="48"/>
      <c r="D52" s="48"/>
      <c r="E52" s="52">
        <v>287564</v>
      </c>
      <c r="F52" s="52" t="s">
        <v>8</v>
      </c>
      <c r="G52" s="52" t="s">
        <v>39</v>
      </c>
      <c r="H52" s="52">
        <v>12.38</v>
      </c>
    </row>
    <row r="53" spans="1:8" ht="15" x14ac:dyDescent="0.25">
      <c r="A53" s="46">
        <f t="shared" si="0"/>
        <v>46</v>
      </c>
      <c r="B53" s="51">
        <v>45107</v>
      </c>
      <c r="C53" s="48"/>
      <c r="D53" s="48"/>
      <c r="E53" s="52">
        <v>287564</v>
      </c>
      <c r="F53" s="52" t="s">
        <v>8</v>
      </c>
      <c r="G53" s="52" t="s">
        <v>40</v>
      </c>
      <c r="H53" s="53">
        <v>2861.89</v>
      </c>
    </row>
    <row r="54" spans="1:8" ht="15" x14ac:dyDescent="0.25">
      <c r="A54" s="46">
        <f t="shared" si="0"/>
        <v>47</v>
      </c>
      <c r="B54" s="51">
        <v>45107</v>
      </c>
      <c r="C54" s="48"/>
      <c r="D54" s="48"/>
      <c r="E54" s="52">
        <v>287564</v>
      </c>
      <c r="F54" s="52" t="s">
        <v>8</v>
      </c>
      <c r="G54" s="52" t="s">
        <v>44</v>
      </c>
      <c r="H54" s="52">
        <v>981.59</v>
      </c>
    </row>
    <row r="55" spans="1:8" ht="15" x14ac:dyDescent="0.25">
      <c r="A55" s="46">
        <f t="shared" si="0"/>
        <v>48</v>
      </c>
      <c r="B55" s="51">
        <v>45107</v>
      </c>
      <c r="C55" s="48"/>
      <c r="D55" s="48"/>
      <c r="E55" s="52">
        <v>287564</v>
      </c>
      <c r="F55" s="52" t="s">
        <v>8</v>
      </c>
      <c r="G55" s="52" t="s">
        <v>45</v>
      </c>
      <c r="H55" s="52">
        <v>20.98</v>
      </c>
    </row>
    <row r="56" spans="1:8" ht="15" x14ac:dyDescent="0.25">
      <c r="A56" s="46">
        <f t="shared" si="0"/>
        <v>49</v>
      </c>
      <c r="B56" s="51">
        <v>45107</v>
      </c>
      <c r="C56" s="48"/>
      <c r="D56" s="48"/>
      <c r="E56" s="52">
        <v>287609</v>
      </c>
      <c r="F56" s="52" t="s">
        <v>6</v>
      </c>
      <c r="G56" s="52" t="s">
        <v>46</v>
      </c>
      <c r="H56" s="52">
        <v>360.08</v>
      </c>
    </row>
    <row r="57" spans="1:8" ht="15" x14ac:dyDescent="0.25">
      <c r="A57" s="46">
        <f t="shared" si="0"/>
        <v>50</v>
      </c>
      <c r="B57" s="51">
        <v>45107</v>
      </c>
      <c r="C57" s="48"/>
      <c r="D57" s="48"/>
      <c r="E57" s="52">
        <v>287564</v>
      </c>
      <c r="F57" s="52" t="s">
        <v>8</v>
      </c>
      <c r="G57" s="52" t="s">
        <v>47</v>
      </c>
      <c r="H57" s="52">
        <v>728.85</v>
      </c>
    </row>
    <row r="58" spans="1:8" ht="15" x14ac:dyDescent="0.25">
      <c r="A58" s="46">
        <f t="shared" si="0"/>
        <v>51</v>
      </c>
      <c r="B58" s="51">
        <v>45107</v>
      </c>
      <c r="C58" s="48"/>
      <c r="D58" s="48"/>
      <c r="E58" s="52">
        <v>287564</v>
      </c>
      <c r="F58" s="52" t="s">
        <v>8</v>
      </c>
      <c r="G58" s="52" t="s">
        <v>48</v>
      </c>
      <c r="H58" s="52">
        <v>512.23</v>
      </c>
    </row>
    <row r="59" spans="1:8" ht="15" x14ac:dyDescent="0.25">
      <c r="A59" s="46">
        <f t="shared" si="0"/>
        <v>52</v>
      </c>
      <c r="B59" s="51">
        <v>45107</v>
      </c>
      <c r="C59" s="48"/>
      <c r="D59" s="48"/>
      <c r="E59" s="52">
        <v>287564</v>
      </c>
      <c r="F59" s="52" t="s">
        <v>8</v>
      </c>
      <c r="G59" s="52" t="s">
        <v>49</v>
      </c>
      <c r="H59" s="52">
        <v>16.87</v>
      </c>
    </row>
    <row r="60" spans="1:8" ht="15" x14ac:dyDescent="0.25">
      <c r="A60" s="46">
        <f t="shared" si="0"/>
        <v>53</v>
      </c>
      <c r="B60" s="51">
        <v>45138</v>
      </c>
      <c r="C60" s="48"/>
      <c r="D60" s="48"/>
      <c r="E60" s="52">
        <v>289457</v>
      </c>
      <c r="F60" s="52" t="s">
        <v>8</v>
      </c>
      <c r="G60" s="52" t="s">
        <v>39</v>
      </c>
      <c r="H60" s="52">
        <v>5.67</v>
      </c>
    </row>
    <row r="61" spans="1:8" ht="15" x14ac:dyDescent="0.25">
      <c r="A61" s="46">
        <f t="shared" si="0"/>
        <v>54</v>
      </c>
      <c r="B61" s="51">
        <v>45138</v>
      </c>
      <c r="C61" s="48"/>
      <c r="D61" s="48"/>
      <c r="E61" s="52">
        <v>289457</v>
      </c>
      <c r="F61" s="52" t="s">
        <v>8</v>
      </c>
      <c r="G61" s="52" t="s">
        <v>40</v>
      </c>
      <c r="H61" s="52">
        <v>233.9</v>
      </c>
    </row>
    <row r="62" spans="1:8" ht="15" x14ac:dyDescent="0.25">
      <c r="A62" s="46">
        <f t="shared" si="0"/>
        <v>55</v>
      </c>
      <c r="B62" s="51">
        <v>45138</v>
      </c>
      <c r="C62" s="48"/>
      <c r="D62" s="48"/>
      <c r="E62" s="52">
        <v>289457</v>
      </c>
      <c r="F62" s="52" t="s">
        <v>8</v>
      </c>
      <c r="G62" s="52" t="s">
        <v>44</v>
      </c>
      <c r="H62" s="52">
        <v>449.57</v>
      </c>
    </row>
    <row r="63" spans="1:8" ht="15" x14ac:dyDescent="0.25">
      <c r="A63" s="46">
        <f t="shared" si="0"/>
        <v>56</v>
      </c>
      <c r="B63" s="51">
        <v>45138</v>
      </c>
      <c r="C63" s="48"/>
      <c r="D63" s="48"/>
      <c r="E63" s="52">
        <v>289457</v>
      </c>
      <c r="F63" s="52" t="s">
        <v>8</v>
      </c>
      <c r="G63" s="52" t="s">
        <v>45</v>
      </c>
      <c r="H63" s="52">
        <v>9.61</v>
      </c>
    </row>
    <row r="64" spans="1:8" ht="15" x14ac:dyDescent="0.25">
      <c r="A64" s="46">
        <f t="shared" si="0"/>
        <v>57</v>
      </c>
      <c r="B64" s="51">
        <v>45138</v>
      </c>
      <c r="C64" s="48"/>
      <c r="D64" s="48"/>
      <c r="E64" s="52">
        <v>289593</v>
      </c>
      <c r="F64" s="52" t="s">
        <v>6</v>
      </c>
      <c r="G64" s="52" t="s">
        <v>46</v>
      </c>
      <c r="H64" s="52">
        <v>27.41</v>
      </c>
    </row>
    <row r="65" spans="1:8" ht="15" x14ac:dyDescent="0.25">
      <c r="A65" s="46">
        <f t="shared" si="0"/>
        <v>58</v>
      </c>
      <c r="B65" s="51">
        <v>45138</v>
      </c>
      <c r="C65" s="48"/>
      <c r="D65" s="48"/>
      <c r="E65" s="52">
        <v>289457</v>
      </c>
      <c r="F65" s="52" t="s">
        <v>8</v>
      </c>
      <c r="G65" s="52" t="s">
        <v>47</v>
      </c>
      <c r="H65" s="52">
        <v>169.28</v>
      </c>
    </row>
    <row r="66" spans="1:8" ht="15" x14ac:dyDescent="0.25">
      <c r="A66" s="46">
        <f t="shared" si="0"/>
        <v>59</v>
      </c>
      <c r="B66" s="51">
        <v>45138</v>
      </c>
      <c r="C66" s="48"/>
      <c r="D66" s="48"/>
      <c r="E66" s="52">
        <v>289457</v>
      </c>
      <c r="F66" s="52" t="s">
        <v>8</v>
      </c>
      <c r="G66" s="52" t="s">
        <v>48</v>
      </c>
      <c r="H66" s="52">
        <v>234.61</v>
      </c>
    </row>
    <row r="67" spans="1:8" ht="15" x14ac:dyDescent="0.25">
      <c r="A67" s="46">
        <f t="shared" si="0"/>
        <v>60</v>
      </c>
      <c r="B67" s="51">
        <v>45138</v>
      </c>
      <c r="C67" s="48"/>
      <c r="D67" s="48"/>
      <c r="E67" s="52">
        <v>289457</v>
      </c>
      <c r="F67" s="52" t="s">
        <v>8</v>
      </c>
      <c r="G67" s="52" t="s">
        <v>49</v>
      </c>
      <c r="H67" s="52">
        <v>7.73</v>
      </c>
    </row>
    <row r="68" spans="1:8" ht="15" x14ac:dyDescent="0.25">
      <c r="A68" s="46">
        <f t="shared" si="0"/>
        <v>61</v>
      </c>
      <c r="B68" s="51">
        <v>45230</v>
      </c>
      <c r="C68" s="48"/>
      <c r="D68" s="48"/>
      <c r="E68" s="52">
        <v>297686</v>
      </c>
      <c r="F68" s="52" t="s">
        <v>8</v>
      </c>
      <c r="G68" s="52" t="s">
        <v>39</v>
      </c>
      <c r="H68" s="52">
        <v>8.1999999999999993</v>
      </c>
    </row>
    <row r="69" spans="1:8" ht="15" x14ac:dyDescent="0.25">
      <c r="A69" s="46">
        <f t="shared" si="0"/>
        <v>62</v>
      </c>
      <c r="B69" s="51">
        <v>45230</v>
      </c>
      <c r="C69" s="48"/>
      <c r="D69" s="48"/>
      <c r="E69" s="52">
        <v>297686</v>
      </c>
      <c r="F69" s="52" t="s">
        <v>8</v>
      </c>
      <c r="G69" s="52" t="s">
        <v>40</v>
      </c>
      <c r="H69" s="53">
        <v>2134.35</v>
      </c>
    </row>
    <row r="70" spans="1:8" ht="15" x14ac:dyDescent="0.25">
      <c r="A70" s="46">
        <f t="shared" si="0"/>
        <v>63</v>
      </c>
      <c r="B70" s="51">
        <v>45230</v>
      </c>
      <c r="C70" s="48"/>
      <c r="D70" s="48"/>
      <c r="E70" s="52">
        <v>297686</v>
      </c>
      <c r="F70" s="52" t="s">
        <v>8</v>
      </c>
      <c r="G70" s="52" t="s">
        <v>44</v>
      </c>
      <c r="H70" s="52">
        <v>647.73</v>
      </c>
    </row>
    <row r="71" spans="1:8" ht="15" x14ac:dyDescent="0.25">
      <c r="A71" s="46">
        <f t="shared" si="0"/>
        <v>64</v>
      </c>
      <c r="B71" s="51">
        <v>45230</v>
      </c>
      <c r="C71" s="48"/>
      <c r="D71" s="48"/>
      <c r="E71" s="52">
        <v>297686</v>
      </c>
      <c r="F71" s="52" t="s">
        <v>8</v>
      </c>
      <c r="G71" s="52" t="s">
        <v>45</v>
      </c>
      <c r="H71" s="52">
        <v>13.87</v>
      </c>
    </row>
    <row r="72" spans="1:8" ht="15" x14ac:dyDescent="0.25">
      <c r="A72" s="46">
        <f t="shared" si="0"/>
        <v>65</v>
      </c>
      <c r="B72" s="51">
        <v>45230</v>
      </c>
      <c r="C72" s="48"/>
      <c r="D72" s="48"/>
      <c r="E72" s="52">
        <v>297694</v>
      </c>
      <c r="F72" s="52" t="s">
        <v>6</v>
      </c>
      <c r="G72" s="52" t="s">
        <v>46</v>
      </c>
      <c r="H72" s="52">
        <v>275.77</v>
      </c>
    </row>
    <row r="73" spans="1:8" ht="15" x14ac:dyDescent="0.25">
      <c r="A73" s="46">
        <f t="shared" si="0"/>
        <v>66</v>
      </c>
      <c r="B73" s="51">
        <v>45230</v>
      </c>
      <c r="C73" s="48"/>
      <c r="D73" s="48"/>
      <c r="E73" s="52">
        <v>297686</v>
      </c>
      <c r="F73" s="52" t="s">
        <v>8</v>
      </c>
      <c r="G73" s="52" t="s">
        <v>47</v>
      </c>
      <c r="H73" s="52">
        <v>245.11</v>
      </c>
    </row>
    <row r="74" spans="1:8" ht="15" x14ac:dyDescent="0.25">
      <c r="A74" s="46">
        <f t="shared" si="0"/>
        <v>67</v>
      </c>
      <c r="B74" s="51">
        <v>45230</v>
      </c>
      <c r="C74" s="48"/>
      <c r="D74" s="48"/>
      <c r="E74" s="52">
        <v>297686</v>
      </c>
      <c r="F74" s="52" t="s">
        <v>8</v>
      </c>
      <c r="G74" s="52" t="s">
        <v>48</v>
      </c>
      <c r="H74" s="52">
        <v>337.99</v>
      </c>
    </row>
    <row r="75" spans="1:8" ht="15" x14ac:dyDescent="0.25">
      <c r="A75" s="46">
        <f t="shared" si="0"/>
        <v>68</v>
      </c>
      <c r="B75" s="51">
        <v>45230</v>
      </c>
      <c r="C75" s="48"/>
      <c r="D75" s="48"/>
      <c r="E75" s="52">
        <v>297686</v>
      </c>
      <c r="F75" s="52" t="s">
        <v>8</v>
      </c>
      <c r="G75" s="52" t="s">
        <v>49</v>
      </c>
      <c r="H75" s="52">
        <v>11.12</v>
      </c>
    </row>
    <row r="76" spans="1:8" ht="15" x14ac:dyDescent="0.25">
      <c r="A76" s="46">
        <f t="shared" si="0"/>
        <v>69</v>
      </c>
      <c r="B76" s="51">
        <v>45260</v>
      </c>
      <c r="C76" s="48"/>
      <c r="D76" s="48"/>
      <c r="E76" s="52">
        <v>300046</v>
      </c>
      <c r="F76" s="52" t="s">
        <v>8</v>
      </c>
      <c r="G76" s="52" t="s">
        <v>39</v>
      </c>
      <c r="H76" s="52">
        <v>7.42</v>
      </c>
    </row>
    <row r="77" spans="1:8" ht="15" x14ac:dyDescent="0.25">
      <c r="A77" s="46">
        <f t="shared" si="0"/>
        <v>70</v>
      </c>
      <c r="B77" s="51">
        <v>45260</v>
      </c>
      <c r="C77" s="48"/>
      <c r="D77" s="48"/>
      <c r="E77" s="52">
        <v>300046</v>
      </c>
      <c r="F77" s="52" t="s">
        <v>8</v>
      </c>
      <c r="G77" s="52" t="s">
        <v>40</v>
      </c>
      <c r="H77" s="53">
        <v>2017.39</v>
      </c>
    </row>
    <row r="78" spans="1:8" ht="15" x14ac:dyDescent="0.25">
      <c r="A78" s="46">
        <f t="shared" si="0"/>
        <v>71</v>
      </c>
      <c r="B78" s="51">
        <v>45260</v>
      </c>
      <c r="C78" s="48"/>
      <c r="D78" s="48"/>
      <c r="E78" s="52">
        <v>300046</v>
      </c>
      <c r="F78" s="52" t="s">
        <v>8</v>
      </c>
      <c r="G78" s="52" t="s">
        <v>44</v>
      </c>
      <c r="H78" s="52">
        <v>578.74</v>
      </c>
    </row>
    <row r="79" spans="1:8" ht="15" x14ac:dyDescent="0.25">
      <c r="A79" s="46">
        <f t="shared" ref="A79:A93" si="1">A78+1</f>
        <v>72</v>
      </c>
      <c r="B79" s="51">
        <v>45260</v>
      </c>
      <c r="C79" s="48"/>
      <c r="D79" s="48"/>
      <c r="E79" s="52">
        <v>300046</v>
      </c>
      <c r="F79" s="52" t="s">
        <v>8</v>
      </c>
      <c r="G79" s="52" t="s">
        <v>45</v>
      </c>
      <c r="H79" s="52">
        <v>12.76</v>
      </c>
    </row>
    <row r="80" spans="1:8" ht="15" x14ac:dyDescent="0.25">
      <c r="A80" s="46">
        <f t="shared" si="1"/>
        <v>73</v>
      </c>
      <c r="B80" s="51">
        <v>45260</v>
      </c>
      <c r="C80" s="48"/>
      <c r="D80" s="48"/>
      <c r="E80" s="52">
        <v>300096</v>
      </c>
      <c r="F80" s="52" t="s">
        <v>6</v>
      </c>
      <c r="G80" s="52" t="s">
        <v>46</v>
      </c>
      <c r="H80" s="52">
        <v>257.14</v>
      </c>
    </row>
    <row r="81" spans="1:8" ht="15" x14ac:dyDescent="0.25">
      <c r="A81" s="46">
        <f t="shared" si="1"/>
        <v>74</v>
      </c>
      <c r="B81" s="51">
        <v>45260</v>
      </c>
      <c r="C81" s="48"/>
      <c r="D81" s="48"/>
      <c r="E81" s="52">
        <v>300046</v>
      </c>
      <c r="F81" s="52" t="s">
        <v>8</v>
      </c>
      <c r="G81" s="52" t="s">
        <v>47</v>
      </c>
      <c r="H81" s="52">
        <v>443.32</v>
      </c>
    </row>
    <row r="82" spans="1:8" ht="15" x14ac:dyDescent="0.25">
      <c r="A82" s="46">
        <f t="shared" si="1"/>
        <v>75</v>
      </c>
      <c r="B82" s="51">
        <v>45260</v>
      </c>
      <c r="C82" s="48"/>
      <c r="D82" s="48"/>
      <c r="E82" s="52">
        <v>300046</v>
      </c>
      <c r="F82" s="52" t="s">
        <v>8</v>
      </c>
      <c r="G82" s="52" t="s">
        <v>48</v>
      </c>
      <c r="H82" s="52">
        <v>309.64</v>
      </c>
    </row>
    <row r="83" spans="1:8" ht="15" x14ac:dyDescent="0.25">
      <c r="A83" s="46">
        <f t="shared" si="1"/>
        <v>76</v>
      </c>
      <c r="B83" s="51">
        <v>45260</v>
      </c>
      <c r="C83" s="48"/>
      <c r="D83" s="48"/>
      <c r="E83" s="52">
        <v>300046</v>
      </c>
      <c r="F83" s="52" t="s">
        <v>8</v>
      </c>
      <c r="G83" s="52" t="s">
        <v>49</v>
      </c>
      <c r="H83" s="52">
        <v>10.18</v>
      </c>
    </row>
    <row r="84" spans="1:8" ht="15" x14ac:dyDescent="0.25">
      <c r="A84" s="46">
        <f t="shared" si="1"/>
        <v>77</v>
      </c>
      <c r="B84" s="51">
        <v>45291</v>
      </c>
      <c r="C84" s="48"/>
      <c r="D84" s="48"/>
      <c r="E84" s="52">
        <v>302281</v>
      </c>
      <c r="F84" s="52" t="s">
        <v>8</v>
      </c>
      <c r="G84" s="52" t="s">
        <v>39</v>
      </c>
      <c r="H84" s="52">
        <v>5.52</v>
      </c>
    </row>
    <row r="85" spans="1:8" ht="15" x14ac:dyDescent="0.25">
      <c r="A85" s="46">
        <f t="shared" si="1"/>
        <v>78</v>
      </c>
      <c r="B85" s="51">
        <v>45291</v>
      </c>
      <c r="C85" s="48"/>
      <c r="D85" s="48"/>
      <c r="E85" s="52">
        <v>302281</v>
      </c>
      <c r="F85" s="52" t="s">
        <v>8</v>
      </c>
      <c r="G85" s="52" t="s">
        <v>40</v>
      </c>
      <c r="H85" s="53">
        <v>1344.93</v>
      </c>
    </row>
    <row r="86" spans="1:8" ht="15" x14ac:dyDescent="0.25">
      <c r="A86" s="46">
        <f t="shared" si="1"/>
        <v>79</v>
      </c>
      <c r="B86" s="51">
        <v>45291</v>
      </c>
      <c r="C86" s="48"/>
      <c r="D86" s="48"/>
      <c r="E86" s="52">
        <v>302281</v>
      </c>
      <c r="F86" s="52" t="s">
        <v>8</v>
      </c>
      <c r="G86" s="52" t="s">
        <v>44</v>
      </c>
      <c r="H86" s="52">
        <v>435.62</v>
      </c>
    </row>
    <row r="87" spans="1:8" ht="15" x14ac:dyDescent="0.25">
      <c r="A87" s="46">
        <f t="shared" si="1"/>
        <v>80</v>
      </c>
      <c r="B87" s="51">
        <v>45291</v>
      </c>
      <c r="C87" s="48"/>
      <c r="D87" s="48"/>
      <c r="E87" s="52">
        <v>302281</v>
      </c>
      <c r="F87" s="52" t="s">
        <v>8</v>
      </c>
      <c r="G87" s="52" t="s">
        <v>45</v>
      </c>
      <c r="H87" s="52">
        <v>9.31</v>
      </c>
    </row>
    <row r="88" spans="1:8" ht="15" x14ac:dyDescent="0.25">
      <c r="A88" s="46">
        <f t="shared" si="1"/>
        <v>81</v>
      </c>
      <c r="B88" s="51">
        <v>45291</v>
      </c>
      <c r="C88" s="48"/>
      <c r="D88" s="48"/>
      <c r="E88" s="52">
        <v>302350</v>
      </c>
      <c r="F88" s="52" t="s">
        <v>6</v>
      </c>
      <c r="G88" s="52" t="s">
        <v>46</v>
      </c>
      <c r="H88" s="52">
        <v>171.73</v>
      </c>
    </row>
    <row r="89" spans="1:8" ht="15" x14ac:dyDescent="0.25">
      <c r="A89" s="46">
        <f t="shared" si="1"/>
        <v>82</v>
      </c>
      <c r="B89" s="51">
        <v>45291</v>
      </c>
      <c r="C89" s="48"/>
      <c r="D89" s="48"/>
      <c r="E89" s="52">
        <v>302281</v>
      </c>
      <c r="F89" s="52" t="s">
        <v>8</v>
      </c>
      <c r="G89" s="52" t="s">
        <v>47</v>
      </c>
      <c r="H89" s="52">
        <v>219.99</v>
      </c>
    </row>
    <row r="90" spans="1:8" ht="15" x14ac:dyDescent="0.25">
      <c r="A90" s="46">
        <f t="shared" si="1"/>
        <v>83</v>
      </c>
      <c r="B90" s="51">
        <v>45291</v>
      </c>
      <c r="C90" s="48"/>
      <c r="D90" s="48"/>
      <c r="E90" s="52">
        <v>302281</v>
      </c>
      <c r="F90" s="52" t="s">
        <v>8</v>
      </c>
      <c r="G90" s="52" t="s">
        <v>48</v>
      </c>
      <c r="H90" s="52">
        <v>226.67</v>
      </c>
    </row>
    <row r="91" spans="1:8" ht="15" x14ac:dyDescent="0.25">
      <c r="A91" s="46">
        <f t="shared" si="1"/>
        <v>84</v>
      </c>
      <c r="B91" s="51">
        <v>45291</v>
      </c>
      <c r="C91" s="48"/>
      <c r="D91" s="48"/>
      <c r="E91" s="52">
        <v>302281</v>
      </c>
      <c r="F91" s="52" t="s">
        <v>8</v>
      </c>
      <c r="G91" s="52" t="s">
        <v>49</v>
      </c>
      <c r="H91" s="52">
        <v>7.47</v>
      </c>
    </row>
    <row r="92" spans="1:8" x14ac:dyDescent="0.2">
      <c r="A92" s="46">
        <f t="shared" si="1"/>
        <v>85</v>
      </c>
      <c r="B92" s="48"/>
      <c r="C92" s="48"/>
      <c r="D92" s="48"/>
      <c r="E92" s="48"/>
      <c r="F92" s="48"/>
      <c r="G92" s="48"/>
      <c r="H92" s="48"/>
    </row>
    <row r="93" spans="1:8" x14ac:dyDescent="0.2">
      <c r="A93" s="46">
        <f t="shared" si="1"/>
        <v>86</v>
      </c>
      <c r="B93" s="48"/>
      <c r="C93" s="48"/>
      <c r="D93" s="48"/>
      <c r="E93" s="48"/>
      <c r="F93" s="48"/>
      <c r="G93" s="45" t="s">
        <v>21</v>
      </c>
      <c r="H93" s="50">
        <f>SUM(H8:H92)</f>
        <v>32704.35999999999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19EF-0EFF-42B5-BE54-2B0FCCAA13A4}">
  <dimension ref="A1:K11"/>
  <sheetViews>
    <sheetView workbookViewId="0">
      <selection activeCell="A2" sqref="A2:K2"/>
    </sheetView>
  </sheetViews>
  <sheetFormatPr defaultColWidth="9.140625" defaultRowHeight="12.75" x14ac:dyDescent="0.2"/>
  <cols>
    <col min="1" max="10" width="9.140625" style="37"/>
    <col min="11" max="11" width="11" style="37" bestFit="1" customWidth="1"/>
    <col min="12" max="16384" width="9.140625" style="37"/>
  </cols>
  <sheetData>
    <row r="1" spans="1:11" x14ac:dyDescent="0.2">
      <c r="A1" s="4" t="s">
        <v>25</v>
      </c>
      <c r="B1" s="6"/>
      <c r="C1" s="6"/>
      <c r="D1" s="5"/>
      <c r="E1" s="5"/>
      <c r="F1" s="5"/>
      <c r="G1" s="5"/>
      <c r="H1" s="7"/>
      <c r="I1" s="7"/>
      <c r="J1" s="5"/>
      <c r="K1" s="8"/>
    </row>
    <row r="2" spans="1:11" x14ac:dyDescent="0.2">
      <c r="A2" s="9" t="s">
        <v>71</v>
      </c>
      <c r="B2" s="1"/>
      <c r="C2" s="1"/>
      <c r="D2" s="2"/>
      <c r="E2" s="2"/>
      <c r="F2" s="2"/>
      <c r="G2" s="2"/>
      <c r="H2" s="56"/>
      <c r="I2" s="56"/>
      <c r="J2" s="2"/>
      <c r="K2" s="11"/>
    </row>
    <row r="3" spans="1:11" x14ac:dyDescent="0.2">
      <c r="A3" s="9" t="s">
        <v>58</v>
      </c>
      <c r="B3" s="1"/>
      <c r="C3" s="1"/>
      <c r="D3" s="2"/>
      <c r="E3" s="2"/>
      <c r="F3" s="2"/>
      <c r="G3" s="2"/>
      <c r="H3" s="10"/>
      <c r="I3" s="10"/>
      <c r="J3" s="2"/>
      <c r="K3" s="11"/>
    </row>
    <row r="4" spans="1:11" x14ac:dyDescent="0.2">
      <c r="A4" s="13" t="s">
        <v>27</v>
      </c>
      <c r="B4" s="3"/>
      <c r="C4" s="3"/>
      <c r="D4" s="2"/>
      <c r="E4" s="2"/>
      <c r="F4" s="2"/>
      <c r="G4" s="2"/>
      <c r="H4" s="10"/>
      <c r="I4" s="10"/>
      <c r="J4" s="2"/>
      <c r="K4" s="11"/>
    </row>
    <row r="5" spans="1:1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x14ac:dyDescent="0.2">
      <c r="A6" s="12" t="s">
        <v>10</v>
      </c>
      <c r="B6" s="4" t="s">
        <v>11</v>
      </c>
      <c r="C6" s="14"/>
      <c r="D6" s="15"/>
      <c r="E6" s="15"/>
      <c r="F6" s="15"/>
      <c r="G6" s="15"/>
      <c r="H6" s="16"/>
      <c r="I6" s="16"/>
      <c r="J6" s="17"/>
      <c r="K6" s="12" t="s">
        <v>1</v>
      </c>
    </row>
    <row r="7" spans="1:11" x14ac:dyDescent="0.2">
      <c r="A7" s="18"/>
      <c r="B7" s="19" t="s">
        <v>12</v>
      </c>
      <c r="C7" s="20"/>
      <c r="D7" s="21"/>
      <c r="E7" s="21"/>
      <c r="F7" s="21"/>
      <c r="G7" s="21"/>
      <c r="H7" s="22"/>
      <c r="I7" s="22"/>
      <c r="J7" s="23"/>
      <c r="K7" s="24" t="s">
        <v>13</v>
      </c>
    </row>
    <row r="8" spans="1:11" x14ac:dyDescent="0.2">
      <c r="A8" s="25">
        <v>1</v>
      </c>
      <c r="B8" s="41" t="s">
        <v>9</v>
      </c>
      <c r="C8" s="26"/>
      <c r="D8" s="26"/>
      <c r="E8" s="26"/>
      <c r="F8" s="26"/>
      <c r="G8" s="26"/>
      <c r="H8" s="27"/>
      <c r="I8" s="27"/>
      <c r="J8" s="28"/>
      <c r="K8" s="29">
        <f>80100.16-74183.56</f>
        <v>5916.6000000000058</v>
      </c>
    </row>
    <row r="9" spans="1:11" x14ac:dyDescent="0.2">
      <c r="A9" s="25">
        <v>2</v>
      </c>
      <c r="B9" s="41" t="s">
        <v>22</v>
      </c>
      <c r="C9" s="26"/>
      <c r="D9" s="31"/>
      <c r="E9" s="31"/>
      <c r="F9" s="31"/>
      <c r="G9" s="31"/>
      <c r="H9" s="32"/>
      <c r="I9" s="32"/>
      <c r="J9" s="33"/>
      <c r="K9" s="30">
        <v>74183.56</v>
      </c>
    </row>
    <row r="10" spans="1:11" x14ac:dyDescent="0.2">
      <c r="A10" s="25">
        <f>A9+1</f>
        <v>3</v>
      </c>
      <c r="B10" s="41"/>
      <c r="C10" s="26"/>
      <c r="D10" s="31"/>
      <c r="E10" s="31"/>
      <c r="F10" s="31"/>
      <c r="G10" s="31"/>
      <c r="H10" s="32"/>
      <c r="I10" s="32"/>
      <c r="J10" s="33"/>
      <c r="K10" s="29"/>
    </row>
    <row r="11" spans="1:11" x14ac:dyDescent="0.2">
      <c r="A11" s="25">
        <f>A10+1</f>
        <v>4</v>
      </c>
      <c r="B11" s="34" t="s">
        <v>14</v>
      </c>
      <c r="C11" s="26"/>
      <c r="D11" s="31"/>
      <c r="E11" s="31"/>
      <c r="F11" s="31"/>
      <c r="G11" s="31"/>
      <c r="H11" s="32"/>
      <c r="I11" s="32"/>
      <c r="J11" s="33"/>
      <c r="K11" s="35">
        <f>SUM(K8:K10)</f>
        <v>80100.160000000003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412C9-912E-47B4-A2A3-890885CB7C39}">
  <dimension ref="A1:H121"/>
  <sheetViews>
    <sheetView zoomScale="85" zoomScaleNormal="85" workbookViewId="0">
      <selection activeCell="A2" sqref="A2:H2"/>
    </sheetView>
  </sheetViews>
  <sheetFormatPr defaultColWidth="9.140625" defaultRowHeight="12.75" x14ac:dyDescent="0.2"/>
  <cols>
    <col min="1" max="1" width="8.5703125" style="36" bestFit="1" customWidth="1"/>
    <col min="2" max="2" width="10.7109375" style="36" bestFit="1" customWidth="1"/>
    <col min="3" max="3" width="38.5703125" style="36" bestFit="1" customWidth="1"/>
    <col min="4" max="4" width="22.5703125" style="36" bestFit="1" customWidth="1"/>
    <col min="5" max="5" width="8" style="36" bestFit="1" customWidth="1"/>
    <col min="6" max="6" width="28.42578125" style="36" bestFit="1" customWidth="1"/>
    <col min="7" max="7" width="47.7109375" style="36" bestFit="1" customWidth="1"/>
    <col min="8" max="8" width="11.5703125" style="36" bestFit="1" customWidth="1"/>
    <col min="9" max="16384" width="9.140625" style="36"/>
  </cols>
  <sheetData>
    <row r="1" spans="1:8" x14ac:dyDescent="0.2">
      <c r="A1" s="70" t="s">
        <v>25</v>
      </c>
      <c r="B1" s="71"/>
      <c r="C1" s="71"/>
      <c r="D1" s="71"/>
      <c r="E1" s="71"/>
      <c r="F1" s="71"/>
      <c r="G1" s="71"/>
      <c r="H1" s="72"/>
    </row>
    <row r="2" spans="1:8" x14ac:dyDescent="0.2">
      <c r="A2" s="73" t="s">
        <v>71</v>
      </c>
      <c r="B2" s="74"/>
      <c r="C2" s="74"/>
      <c r="D2" s="74"/>
      <c r="E2" s="74"/>
      <c r="F2" s="74"/>
      <c r="G2" s="74"/>
      <c r="H2" s="75"/>
    </row>
    <row r="3" spans="1:8" x14ac:dyDescent="0.2">
      <c r="A3" s="73" t="s">
        <v>57</v>
      </c>
      <c r="B3" s="74"/>
      <c r="C3" s="74"/>
      <c r="D3" s="74"/>
      <c r="E3" s="74"/>
      <c r="F3" s="74"/>
      <c r="G3" s="74"/>
      <c r="H3" s="75"/>
    </row>
    <row r="4" spans="1:8" x14ac:dyDescent="0.2">
      <c r="A4" s="76" t="s">
        <v>27</v>
      </c>
      <c r="B4" s="77"/>
      <c r="C4" s="77"/>
      <c r="D4" s="77"/>
      <c r="E4" s="77"/>
      <c r="F4" s="77"/>
      <c r="G4" s="77"/>
      <c r="H4" s="78"/>
    </row>
    <row r="5" spans="1:8" x14ac:dyDescent="0.2">
      <c r="A5" s="42"/>
      <c r="B5" s="43"/>
      <c r="C5" s="43"/>
      <c r="D5" s="43"/>
      <c r="E5" s="43"/>
      <c r="F5" s="43"/>
      <c r="G5" s="43"/>
      <c r="H5" s="44"/>
    </row>
    <row r="6" spans="1:8" x14ac:dyDescent="0.2">
      <c r="A6" s="49" t="s">
        <v>10</v>
      </c>
      <c r="B6" s="49" t="s">
        <v>0</v>
      </c>
      <c r="C6" s="49" t="s">
        <v>2</v>
      </c>
      <c r="D6" s="49" t="s">
        <v>5</v>
      </c>
      <c r="E6" s="49" t="s">
        <v>3</v>
      </c>
      <c r="F6" s="49" t="s">
        <v>4</v>
      </c>
      <c r="G6" s="49" t="s">
        <v>15</v>
      </c>
      <c r="H6" s="49" t="s">
        <v>1</v>
      </c>
    </row>
    <row r="7" spans="1:8" x14ac:dyDescent="0.2">
      <c r="A7" s="45"/>
      <c r="B7" s="49" t="s">
        <v>12</v>
      </c>
      <c r="C7" s="49" t="s">
        <v>13</v>
      </c>
      <c r="D7" s="49" t="s">
        <v>16</v>
      </c>
      <c r="E7" s="49" t="s">
        <v>17</v>
      </c>
      <c r="F7" s="49" t="s">
        <v>18</v>
      </c>
      <c r="G7" s="49" t="s">
        <v>19</v>
      </c>
      <c r="H7" s="49" t="s">
        <v>20</v>
      </c>
    </row>
    <row r="8" spans="1:8" ht="15" x14ac:dyDescent="0.25">
      <c r="A8" s="55">
        <v>1</v>
      </c>
      <c r="B8" s="51">
        <v>44938</v>
      </c>
      <c r="C8" s="52" t="s">
        <v>28</v>
      </c>
      <c r="D8" s="52">
        <v>11692599</v>
      </c>
      <c r="E8" s="52">
        <v>274075</v>
      </c>
      <c r="F8" s="52" t="s">
        <v>5</v>
      </c>
      <c r="G8" s="52" t="s">
        <v>59</v>
      </c>
      <c r="H8" s="53">
        <v>6182.9</v>
      </c>
    </row>
    <row r="9" spans="1:8" ht="15" x14ac:dyDescent="0.25">
      <c r="A9" s="55">
        <f>A8+1</f>
        <v>2</v>
      </c>
      <c r="B9" s="51">
        <v>44957</v>
      </c>
      <c r="C9" s="52"/>
      <c r="D9" s="52"/>
      <c r="E9" s="52">
        <v>275343</v>
      </c>
      <c r="F9" s="52" t="s">
        <v>8</v>
      </c>
      <c r="G9" s="52" t="s">
        <v>39</v>
      </c>
      <c r="H9" s="52">
        <v>1.1599999999999999</v>
      </c>
    </row>
    <row r="10" spans="1:8" ht="15" x14ac:dyDescent="0.25">
      <c r="A10" s="55">
        <f t="shared" ref="A10:A73" si="0">A9+1</f>
        <v>3</v>
      </c>
      <c r="B10" s="51">
        <v>44957</v>
      </c>
      <c r="C10" s="52"/>
      <c r="D10" s="52"/>
      <c r="E10" s="52">
        <v>275343</v>
      </c>
      <c r="F10" s="52" t="s">
        <v>8</v>
      </c>
      <c r="G10" s="52" t="s">
        <v>54</v>
      </c>
      <c r="H10" s="52">
        <v>0.13</v>
      </c>
    </row>
    <row r="11" spans="1:8" ht="15" x14ac:dyDescent="0.25">
      <c r="A11" s="55">
        <f t="shared" si="0"/>
        <v>4</v>
      </c>
      <c r="B11" s="51">
        <v>44957</v>
      </c>
      <c r="C11" s="52"/>
      <c r="D11" s="52"/>
      <c r="E11" s="52">
        <v>275343</v>
      </c>
      <c r="F11" s="52" t="s">
        <v>8</v>
      </c>
      <c r="G11" s="52" t="s">
        <v>40</v>
      </c>
      <c r="H11" s="52">
        <v>287.31</v>
      </c>
    </row>
    <row r="12" spans="1:8" ht="15" x14ac:dyDescent="0.25">
      <c r="A12" s="55">
        <f t="shared" si="0"/>
        <v>5</v>
      </c>
      <c r="B12" s="51">
        <v>44957</v>
      </c>
      <c r="C12" s="52"/>
      <c r="D12" s="52"/>
      <c r="E12" s="52">
        <v>275343</v>
      </c>
      <c r="F12" s="52" t="s">
        <v>8</v>
      </c>
      <c r="G12" s="52" t="s">
        <v>43</v>
      </c>
      <c r="H12" s="52">
        <v>51.09</v>
      </c>
    </row>
    <row r="13" spans="1:8" ht="15" x14ac:dyDescent="0.25">
      <c r="A13" s="55">
        <f t="shared" si="0"/>
        <v>6</v>
      </c>
      <c r="B13" s="51">
        <v>44957</v>
      </c>
      <c r="C13" s="52"/>
      <c r="D13" s="52"/>
      <c r="E13" s="52">
        <v>275343</v>
      </c>
      <c r="F13" s="52" t="s">
        <v>8</v>
      </c>
      <c r="G13" s="52" t="s">
        <v>45</v>
      </c>
      <c r="H13" s="52">
        <v>1.97</v>
      </c>
    </row>
    <row r="14" spans="1:8" ht="15" x14ac:dyDescent="0.25">
      <c r="A14" s="55">
        <f t="shared" si="0"/>
        <v>7</v>
      </c>
      <c r="B14" s="51">
        <v>44957</v>
      </c>
      <c r="C14" s="52"/>
      <c r="D14" s="52"/>
      <c r="E14" s="52">
        <v>275541</v>
      </c>
      <c r="F14" s="52" t="s">
        <v>6</v>
      </c>
      <c r="G14" s="52" t="s">
        <v>46</v>
      </c>
      <c r="H14" s="52">
        <v>37.47</v>
      </c>
    </row>
    <row r="15" spans="1:8" ht="15" x14ac:dyDescent="0.25">
      <c r="A15" s="55">
        <f t="shared" si="0"/>
        <v>8</v>
      </c>
      <c r="B15" s="51">
        <v>44957</v>
      </c>
      <c r="C15" s="52"/>
      <c r="D15" s="52"/>
      <c r="E15" s="52">
        <v>275343</v>
      </c>
      <c r="F15" s="52" t="s">
        <v>8</v>
      </c>
      <c r="G15" s="52" t="s">
        <v>47</v>
      </c>
      <c r="H15" s="52">
        <v>52.4</v>
      </c>
    </row>
    <row r="16" spans="1:8" ht="15" x14ac:dyDescent="0.25">
      <c r="A16" s="55">
        <f t="shared" si="0"/>
        <v>9</v>
      </c>
      <c r="B16" s="51">
        <v>44957</v>
      </c>
      <c r="C16" s="52"/>
      <c r="D16" s="52"/>
      <c r="E16" s="52">
        <v>275343</v>
      </c>
      <c r="F16" s="52" t="s">
        <v>8</v>
      </c>
      <c r="G16" s="52" t="s">
        <v>48</v>
      </c>
      <c r="H16" s="52">
        <v>87.44</v>
      </c>
    </row>
    <row r="17" spans="1:8" ht="15" x14ac:dyDescent="0.25">
      <c r="A17" s="55">
        <f t="shared" si="0"/>
        <v>10</v>
      </c>
      <c r="B17" s="51">
        <v>44957</v>
      </c>
      <c r="C17" s="52"/>
      <c r="D17" s="52"/>
      <c r="E17" s="52">
        <v>275343</v>
      </c>
      <c r="F17" s="52" t="s">
        <v>8</v>
      </c>
      <c r="G17" s="52" t="s">
        <v>49</v>
      </c>
      <c r="H17" s="52">
        <v>1.59</v>
      </c>
    </row>
    <row r="18" spans="1:8" ht="15" x14ac:dyDescent="0.25">
      <c r="A18" s="55">
        <f t="shared" si="0"/>
        <v>11</v>
      </c>
      <c r="B18" s="51">
        <v>44964</v>
      </c>
      <c r="C18" s="52" t="s">
        <v>28</v>
      </c>
      <c r="D18" s="52">
        <v>11694419</v>
      </c>
      <c r="E18" s="52">
        <v>276229</v>
      </c>
      <c r="F18" s="52" t="s">
        <v>5</v>
      </c>
      <c r="G18" s="52" t="s">
        <v>60</v>
      </c>
      <c r="H18" s="53">
        <v>6160.51</v>
      </c>
    </row>
    <row r="19" spans="1:8" ht="15" x14ac:dyDescent="0.25">
      <c r="A19" s="55">
        <f t="shared" si="0"/>
        <v>12</v>
      </c>
      <c r="B19" s="51">
        <v>44985</v>
      </c>
      <c r="C19" s="52"/>
      <c r="D19" s="52"/>
      <c r="E19" s="52">
        <v>277414</v>
      </c>
      <c r="F19" s="52" t="s">
        <v>8</v>
      </c>
      <c r="G19" s="52" t="s">
        <v>39</v>
      </c>
      <c r="H19" s="52">
        <v>1.52</v>
      </c>
    </row>
    <row r="20" spans="1:8" ht="15" x14ac:dyDescent="0.25">
      <c r="A20" s="55">
        <f t="shared" si="0"/>
        <v>13</v>
      </c>
      <c r="B20" s="51">
        <v>44985</v>
      </c>
      <c r="C20" s="52"/>
      <c r="D20" s="52"/>
      <c r="E20" s="52">
        <v>277414</v>
      </c>
      <c r="F20" s="52" t="s">
        <v>8</v>
      </c>
      <c r="G20" s="52" t="s">
        <v>40</v>
      </c>
      <c r="H20" s="52">
        <v>301.85000000000002</v>
      </c>
    </row>
    <row r="21" spans="1:8" ht="15" x14ac:dyDescent="0.25">
      <c r="A21" s="55">
        <f t="shared" si="0"/>
        <v>14</v>
      </c>
      <c r="B21" s="51">
        <v>44985</v>
      </c>
      <c r="C21" s="52"/>
      <c r="D21" s="52"/>
      <c r="E21" s="52">
        <v>277414</v>
      </c>
      <c r="F21" s="52" t="s">
        <v>8</v>
      </c>
      <c r="G21" s="52" t="s">
        <v>55</v>
      </c>
      <c r="H21" s="52">
        <v>0.36</v>
      </c>
    </row>
    <row r="22" spans="1:8" ht="15" x14ac:dyDescent="0.25">
      <c r="A22" s="55">
        <f t="shared" si="0"/>
        <v>15</v>
      </c>
      <c r="B22" s="51">
        <v>44985</v>
      </c>
      <c r="C22" s="52"/>
      <c r="D22" s="52"/>
      <c r="E22" s="52">
        <v>277414</v>
      </c>
      <c r="F22" s="52" t="s">
        <v>8</v>
      </c>
      <c r="G22" s="52" t="s">
        <v>43</v>
      </c>
      <c r="H22" s="52">
        <v>67.06</v>
      </c>
    </row>
    <row r="23" spans="1:8" ht="15" x14ac:dyDescent="0.25">
      <c r="A23" s="55">
        <f t="shared" si="0"/>
        <v>16</v>
      </c>
      <c r="B23" s="51">
        <v>44985</v>
      </c>
      <c r="C23" s="52"/>
      <c r="D23" s="52"/>
      <c r="E23" s="52">
        <v>277414</v>
      </c>
      <c r="F23" s="52" t="s">
        <v>8</v>
      </c>
      <c r="G23" s="52" t="s">
        <v>45</v>
      </c>
      <c r="H23" s="52">
        <v>2.6</v>
      </c>
    </row>
    <row r="24" spans="1:8" ht="15" x14ac:dyDescent="0.25">
      <c r="A24" s="55">
        <f t="shared" si="0"/>
        <v>17</v>
      </c>
      <c r="B24" s="51">
        <v>44985</v>
      </c>
      <c r="C24" s="52"/>
      <c r="D24" s="52"/>
      <c r="E24" s="52">
        <v>277701</v>
      </c>
      <c r="F24" s="52" t="s">
        <v>6</v>
      </c>
      <c r="G24" s="52" t="s">
        <v>46</v>
      </c>
      <c r="H24" s="52">
        <v>42.41</v>
      </c>
    </row>
    <row r="25" spans="1:8" ht="15" x14ac:dyDescent="0.25">
      <c r="A25" s="55">
        <f t="shared" si="0"/>
        <v>18</v>
      </c>
      <c r="B25" s="51">
        <v>44985</v>
      </c>
      <c r="C25" s="52"/>
      <c r="D25" s="52"/>
      <c r="E25" s="52">
        <v>277414</v>
      </c>
      <c r="F25" s="52" t="s">
        <v>8</v>
      </c>
      <c r="G25" s="52" t="s">
        <v>47</v>
      </c>
      <c r="H25" s="52">
        <v>66.989999999999995</v>
      </c>
    </row>
    <row r="26" spans="1:8" ht="15" x14ac:dyDescent="0.25">
      <c r="A26" s="55">
        <f t="shared" si="0"/>
        <v>19</v>
      </c>
      <c r="B26" s="51">
        <v>44985</v>
      </c>
      <c r="C26" s="52"/>
      <c r="D26" s="52"/>
      <c r="E26" s="52">
        <v>277414</v>
      </c>
      <c r="F26" s="52" t="s">
        <v>8</v>
      </c>
      <c r="G26" s="52" t="s">
        <v>48</v>
      </c>
      <c r="H26" s="52">
        <v>114.78</v>
      </c>
    </row>
    <row r="27" spans="1:8" ht="15" x14ac:dyDescent="0.25">
      <c r="A27" s="55">
        <f t="shared" si="0"/>
        <v>20</v>
      </c>
      <c r="B27" s="51">
        <v>44985</v>
      </c>
      <c r="C27" s="52"/>
      <c r="D27" s="52"/>
      <c r="E27" s="52">
        <v>277414</v>
      </c>
      <c r="F27" s="52" t="s">
        <v>8</v>
      </c>
      <c r="G27" s="52" t="s">
        <v>49</v>
      </c>
      <c r="H27" s="52">
        <v>2.08</v>
      </c>
    </row>
    <row r="28" spans="1:8" ht="15" x14ac:dyDescent="0.25">
      <c r="A28" s="55">
        <f t="shared" si="0"/>
        <v>21</v>
      </c>
      <c r="B28" s="51">
        <v>44994</v>
      </c>
      <c r="C28" s="52" t="s">
        <v>28</v>
      </c>
      <c r="D28" s="52">
        <v>11696632</v>
      </c>
      <c r="E28" s="52">
        <v>279105</v>
      </c>
      <c r="F28" s="52" t="s">
        <v>5</v>
      </c>
      <c r="G28" s="52" t="s">
        <v>61</v>
      </c>
      <c r="H28" s="53">
        <v>6159.94</v>
      </c>
    </row>
    <row r="29" spans="1:8" ht="15" x14ac:dyDescent="0.25">
      <c r="A29" s="55">
        <f t="shared" si="0"/>
        <v>22</v>
      </c>
      <c r="B29" s="51">
        <v>45016</v>
      </c>
      <c r="C29" s="52"/>
      <c r="D29" s="52"/>
      <c r="E29" s="52">
        <v>279989</v>
      </c>
      <c r="F29" s="52" t="s">
        <v>8</v>
      </c>
      <c r="G29" s="52" t="s">
        <v>39</v>
      </c>
      <c r="H29" s="52">
        <v>0.88</v>
      </c>
    </row>
    <row r="30" spans="1:8" ht="15" x14ac:dyDescent="0.25">
      <c r="A30" s="55">
        <f t="shared" si="0"/>
        <v>23</v>
      </c>
      <c r="B30" s="51">
        <v>45016</v>
      </c>
      <c r="C30" s="52"/>
      <c r="D30" s="52"/>
      <c r="E30" s="52">
        <v>279989</v>
      </c>
      <c r="F30" s="52" t="s">
        <v>8</v>
      </c>
      <c r="G30" s="52" t="s">
        <v>40</v>
      </c>
      <c r="H30" s="52">
        <v>220.81</v>
      </c>
    </row>
    <row r="31" spans="1:8" ht="15" x14ac:dyDescent="0.25">
      <c r="A31" s="55">
        <f t="shared" si="0"/>
        <v>24</v>
      </c>
      <c r="B31" s="51">
        <v>45016</v>
      </c>
      <c r="C31" s="52"/>
      <c r="D31" s="52"/>
      <c r="E31" s="52">
        <v>279989</v>
      </c>
      <c r="F31" s="52" t="s">
        <v>8</v>
      </c>
      <c r="G31" s="52" t="s">
        <v>55</v>
      </c>
      <c r="H31" s="52">
        <v>0.21</v>
      </c>
    </row>
    <row r="32" spans="1:8" ht="15" x14ac:dyDescent="0.25">
      <c r="A32" s="55">
        <f t="shared" si="0"/>
        <v>25</v>
      </c>
      <c r="B32" s="51">
        <v>45016</v>
      </c>
      <c r="C32" s="52"/>
      <c r="D32" s="52"/>
      <c r="E32" s="52">
        <v>279989</v>
      </c>
      <c r="F32" s="52" t="s">
        <v>8</v>
      </c>
      <c r="G32" s="52" t="s">
        <v>43</v>
      </c>
      <c r="H32" s="52">
        <v>38.92</v>
      </c>
    </row>
    <row r="33" spans="1:8" ht="15" x14ac:dyDescent="0.25">
      <c r="A33" s="55">
        <f t="shared" si="0"/>
        <v>26</v>
      </c>
      <c r="B33" s="51">
        <v>45016</v>
      </c>
      <c r="C33" s="52"/>
      <c r="D33" s="52"/>
      <c r="E33" s="52">
        <v>279989</v>
      </c>
      <c r="F33" s="52" t="s">
        <v>8</v>
      </c>
      <c r="G33" s="52" t="s">
        <v>45</v>
      </c>
      <c r="H33" s="52">
        <v>1.5</v>
      </c>
    </row>
    <row r="34" spans="1:8" ht="15" x14ac:dyDescent="0.25">
      <c r="A34" s="55">
        <f t="shared" si="0"/>
        <v>27</v>
      </c>
      <c r="B34" s="51">
        <v>45016</v>
      </c>
      <c r="C34" s="52"/>
      <c r="D34" s="52"/>
      <c r="E34" s="52">
        <v>280020</v>
      </c>
      <c r="F34" s="52" t="s">
        <v>6</v>
      </c>
      <c r="G34" s="52" t="s">
        <v>46</v>
      </c>
      <c r="H34" s="52">
        <v>20.47</v>
      </c>
    </row>
    <row r="35" spans="1:8" ht="15" x14ac:dyDescent="0.25">
      <c r="A35" s="55">
        <f t="shared" si="0"/>
        <v>28</v>
      </c>
      <c r="B35" s="51">
        <v>45016</v>
      </c>
      <c r="C35" s="52"/>
      <c r="D35" s="52"/>
      <c r="E35" s="52">
        <v>279989</v>
      </c>
      <c r="F35" s="52" t="s">
        <v>8</v>
      </c>
      <c r="G35" s="52" t="s">
        <v>47</v>
      </c>
      <c r="H35" s="52">
        <v>38.020000000000003</v>
      </c>
    </row>
    <row r="36" spans="1:8" ht="15" x14ac:dyDescent="0.25">
      <c r="A36" s="55">
        <f t="shared" si="0"/>
        <v>29</v>
      </c>
      <c r="B36" s="51">
        <v>45016</v>
      </c>
      <c r="C36" s="52"/>
      <c r="D36" s="52"/>
      <c r="E36" s="52">
        <v>279989</v>
      </c>
      <c r="F36" s="52" t="s">
        <v>8</v>
      </c>
      <c r="G36" s="52" t="s">
        <v>48</v>
      </c>
      <c r="H36" s="52">
        <v>66.599999999999994</v>
      </c>
    </row>
    <row r="37" spans="1:8" ht="15" x14ac:dyDescent="0.25">
      <c r="A37" s="55">
        <f t="shared" si="0"/>
        <v>30</v>
      </c>
      <c r="B37" s="51">
        <v>45016</v>
      </c>
      <c r="C37" s="52"/>
      <c r="D37" s="52"/>
      <c r="E37" s="52">
        <v>279989</v>
      </c>
      <c r="F37" s="52" t="s">
        <v>8</v>
      </c>
      <c r="G37" s="52" t="s">
        <v>49</v>
      </c>
      <c r="H37" s="52">
        <v>1.21</v>
      </c>
    </row>
    <row r="38" spans="1:8" ht="15" x14ac:dyDescent="0.25">
      <c r="A38" s="55">
        <f t="shared" si="0"/>
        <v>31</v>
      </c>
      <c r="B38" s="51">
        <v>45022</v>
      </c>
      <c r="C38" s="52" t="s">
        <v>28</v>
      </c>
      <c r="D38" s="52">
        <v>11698751</v>
      </c>
      <c r="E38" s="52">
        <v>280857</v>
      </c>
      <c r="F38" s="52" t="s">
        <v>5</v>
      </c>
      <c r="G38" s="52" t="s">
        <v>62</v>
      </c>
      <c r="H38" s="53">
        <v>6053.08</v>
      </c>
    </row>
    <row r="39" spans="1:8" ht="15" x14ac:dyDescent="0.25">
      <c r="A39" s="55">
        <f t="shared" si="0"/>
        <v>32</v>
      </c>
      <c r="B39" s="51">
        <v>45046</v>
      </c>
      <c r="C39" s="52"/>
      <c r="D39" s="52"/>
      <c r="E39" s="52">
        <v>282933</v>
      </c>
      <c r="F39" s="52" t="s">
        <v>8</v>
      </c>
      <c r="G39" s="52" t="s">
        <v>39</v>
      </c>
      <c r="H39" s="52">
        <v>1.61</v>
      </c>
    </row>
    <row r="40" spans="1:8" ht="15" x14ac:dyDescent="0.25">
      <c r="A40" s="55">
        <f t="shared" si="0"/>
        <v>33</v>
      </c>
      <c r="B40" s="51">
        <v>45046</v>
      </c>
      <c r="C40" s="52"/>
      <c r="D40" s="52"/>
      <c r="E40" s="52">
        <v>282933</v>
      </c>
      <c r="F40" s="52" t="s">
        <v>8</v>
      </c>
      <c r="G40" s="52" t="s">
        <v>40</v>
      </c>
      <c r="H40" s="52">
        <v>383.08</v>
      </c>
    </row>
    <row r="41" spans="1:8" ht="15" x14ac:dyDescent="0.25">
      <c r="A41" s="55">
        <f t="shared" si="0"/>
        <v>34</v>
      </c>
      <c r="B41" s="51">
        <v>45046</v>
      </c>
      <c r="C41" s="52"/>
      <c r="D41" s="52"/>
      <c r="E41" s="52">
        <v>282933</v>
      </c>
      <c r="F41" s="52" t="s">
        <v>8</v>
      </c>
      <c r="G41" s="52" t="s">
        <v>56</v>
      </c>
      <c r="H41" s="52">
        <v>-0.38</v>
      </c>
    </row>
    <row r="42" spans="1:8" ht="15" x14ac:dyDescent="0.25">
      <c r="A42" s="55">
        <f t="shared" si="0"/>
        <v>35</v>
      </c>
      <c r="B42" s="51">
        <v>45046</v>
      </c>
      <c r="C42" s="52"/>
      <c r="D42" s="52"/>
      <c r="E42" s="52">
        <v>282933</v>
      </c>
      <c r="F42" s="52" t="s">
        <v>8</v>
      </c>
      <c r="G42" s="52" t="s">
        <v>43</v>
      </c>
      <c r="H42" s="52">
        <v>71.540000000000006</v>
      </c>
    </row>
    <row r="43" spans="1:8" ht="15" x14ac:dyDescent="0.25">
      <c r="A43" s="55">
        <f t="shared" si="0"/>
        <v>36</v>
      </c>
      <c r="B43" s="51">
        <v>45046</v>
      </c>
      <c r="C43" s="52"/>
      <c r="D43" s="52"/>
      <c r="E43" s="52">
        <v>282933</v>
      </c>
      <c r="F43" s="52" t="s">
        <v>8</v>
      </c>
      <c r="G43" s="52" t="s">
        <v>45</v>
      </c>
      <c r="H43" s="52">
        <v>2.76</v>
      </c>
    </row>
    <row r="44" spans="1:8" ht="15" x14ac:dyDescent="0.25">
      <c r="A44" s="55">
        <f t="shared" si="0"/>
        <v>37</v>
      </c>
      <c r="B44" s="51">
        <v>45046</v>
      </c>
      <c r="C44" s="52"/>
      <c r="D44" s="52"/>
      <c r="E44" s="52">
        <v>283106</v>
      </c>
      <c r="F44" s="52" t="s">
        <v>6</v>
      </c>
      <c r="G44" s="52" t="s">
        <v>46</v>
      </c>
      <c r="H44" s="52">
        <v>46.95</v>
      </c>
    </row>
    <row r="45" spans="1:8" ht="15" x14ac:dyDescent="0.25">
      <c r="A45" s="55">
        <f t="shared" si="0"/>
        <v>38</v>
      </c>
      <c r="B45" s="51">
        <v>45046</v>
      </c>
      <c r="C45" s="52"/>
      <c r="D45" s="52"/>
      <c r="E45" s="52">
        <v>282933</v>
      </c>
      <c r="F45" s="52" t="s">
        <v>8</v>
      </c>
      <c r="G45" s="52" t="s">
        <v>47</v>
      </c>
      <c r="H45" s="52">
        <v>69.88</v>
      </c>
    </row>
    <row r="46" spans="1:8" ht="15" x14ac:dyDescent="0.25">
      <c r="A46" s="55">
        <f t="shared" si="0"/>
        <v>39</v>
      </c>
      <c r="B46" s="51">
        <v>45046</v>
      </c>
      <c r="C46" s="52"/>
      <c r="D46" s="52"/>
      <c r="E46" s="52">
        <v>282933</v>
      </c>
      <c r="F46" s="52" t="s">
        <v>8</v>
      </c>
      <c r="G46" s="52" t="s">
        <v>48</v>
      </c>
      <c r="H46" s="52">
        <v>122.43</v>
      </c>
    </row>
    <row r="47" spans="1:8" ht="15" x14ac:dyDescent="0.25">
      <c r="A47" s="55">
        <f t="shared" si="0"/>
        <v>40</v>
      </c>
      <c r="B47" s="51">
        <v>45046</v>
      </c>
      <c r="C47" s="52"/>
      <c r="D47" s="52"/>
      <c r="E47" s="52">
        <v>282933</v>
      </c>
      <c r="F47" s="52" t="s">
        <v>8</v>
      </c>
      <c r="G47" s="52" t="s">
        <v>49</v>
      </c>
      <c r="H47" s="52">
        <v>2.21</v>
      </c>
    </row>
    <row r="48" spans="1:8" ht="15" x14ac:dyDescent="0.25">
      <c r="A48" s="55">
        <f t="shared" si="0"/>
        <v>41</v>
      </c>
      <c r="B48" s="51">
        <v>45051</v>
      </c>
      <c r="C48" s="52" t="s">
        <v>28</v>
      </c>
      <c r="D48" s="52">
        <v>11700847</v>
      </c>
      <c r="E48" s="52">
        <v>283070</v>
      </c>
      <c r="F48" s="52" t="s">
        <v>5</v>
      </c>
      <c r="G48" s="52" t="s">
        <v>63</v>
      </c>
      <c r="H48" s="53">
        <v>6062.6</v>
      </c>
    </row>
    <row r="49" spans="1:8" ht="15" x14ac:dyDescent="0.25">
      <c r="A49" s="55">
        <f t="shared" si="0"/>
        <v>42</v>
      </c>
      <c r="B49" s="51">
        <v>45077</v>
      </c>
      <c r="C49" s="52"/>
      <c r="D49" s="52"/>
      <c r="E49" s="52">
        <v>285094</v>
      </c>
      <c r="F49" s="52" t="s">
        <v>8</v>
      </c>
      <c r="G49" s="52" t="s">
        <v>39</v>
      </c>
      <c r="H49" s="52">
        <v>1</v>
      </c>
    </row>
    <row r="50" spans="1:8" ht="15" x14ac:dyDescent="0.25">
      <c r="A50" s="55">
        <f t="shared" si="0"/>
        <v>43</v>
      </c>
      <c r="B50" s="51">
        <v>45077</v>
      </c>
      <c r="C50" s="52"/>
      <c r="D50" s="52"/>
      <c r="E50" s="52">
        <v>285094</v>
      </c>
      <c r="F50" s="52" t="s">
        <v>8</v>
      </c>
      <c r="G50" s="52" t="s">
        <v>40</v>
      </c>
      <c r="H50" s="52">
        <v>251.39</v>
      </c>
    </row>
    <row r="51" spans="1:8" ht="15" x14ac:dyDescent="0.25">
      <c r="A51" s="55">
        <f t="shared" si="0"/>
        <v>44</v>
      </c>
      <c r="B51" s="51">
        <v>45077</v>
      </c>
      <c r="C51" s="52"/>
      <c r="D51" s="52"/>
      <c r="E51" s="52">
        <v>285094</v>
      </c>
      <c r="F51" s="52" t="s">
        <v>8</v>
      </c>
      <c r="G51" s="52" t="s">
        <v>43</v>
      </c>
      <c r="H51" s="52">
        <v>44.72</v>
      </c>
    </row>
    <row r="52" spans="1:8" ht="15" x14ac:dyDescent="0.25">
      <c r="A52" s="55">
        <f t="shared" si="0"/>
        <v>45</v>
      </c>
      <c r="B52" s="51">
        <v>45077</v>
      </c>
      <c r="C52" s="52"/>
      <c r="D52" s="52"/>
      <c r="E52" s="52">
        <v>285094</v>
      </c>
      <c r="F52" s="52" t="s">
        <v>8</v>
      </c>
      <c r="G52" s="52" t="s">
        <v>45</v>
      </c>
      <c r="H52" s="52">
        <v>1.73</v>
      </c>
    </row>
    <row r="53" spans="1:8" ht="15" x14ac:dyDescent="0.25">
      <c r="A53" s="55">
        <f t="shared" si="0"/>
        <v>46</v>
      </c>
      <c r="B53" s="51">
        <v>45077</v>
      </c>
      <c r="C53" s="52"/>
      <c r="D53" s="52"/>
      <c r="E53" s="52">
        <v>285165</v>
      </c>
      <c r="F53" s="52" t="s">
        <v>6</v>
      </c>
      <c r="G53" s="52" t="s">
        <v>46</v>
      </c>
      <c r="H53" s="52">
        <v>32.1</v>
      </c>
    </row>
    <row r="54" spans="1:8" ht="15" x14ac:dyDescent="0.25">
      <c r="A54" s="55">
        <f t="shared" si="0"/>
        <v>47</v>
      </c>
      <c r="B54" s="51">
        <v>45077</v>
      </c>
      <c r="C54" s="52"/>
      <c r="D54" s="52"/>
      <c r="E54" s="52">
        <v>285094</v>
      </c>
      <c r="F54" s="52" t="s">
        <v>8</v>
      </c>
      <c r="G54" s="52" t="s">
        <v>47</v>
      </c>
      <c r="H54" s="52">
        <v>43.69</v>
      </c>
    </row>
    <row r="55" spans="1:8" ht="15" x14ac:dyDescent="0.25">
      <c r="A55" s="55">
        <f t="shared" si="0"/>
        <v>48</v>
      </c>
      <c r="B55" s="51">
        <v>45077</v>
      </c>
      <c r="C55" s="52"/>
      <c r="D55" s="52"/>
      <c r="E55" s="52">
        <v>285094</v>
      </c>
      <c r="F55" s="52" t="s">
        <v>8</v>
      </c>
      <c r="G55" s="52" t="s">
        <v>48</v>
      </c>
      <c r="H55" s="52">
        <v>76.510000000000005</v>
      </c>
    </row>
    <row r="56" spans="1:8" ht="15" x14ac:dyDescent="0.25">
      <c r="A56" s="55">
        <f t="shared" si="0"/>
        <v>49</v>
      </c>
      <c r="B56" s="51">
        <v>45077</v>
      </c>
      <c r="C56" s="52"/>
      <c r="D56" s="52"/>
      <c r="E56" s="52">
        <v>285094</v>
      </c>
      <c r="F56" s="52" t="s">
        <v>8</v>
      </c>
      <c r="G56" s="52" t="s">
        <v>49</v>
      </c>
      <c r="H56" s="52">
        <v>1.39</v>
      </c>
    </row>
    <row r="57" spans="1:8" ht="15" x14ac:dyDescent="0.25">
      <c r="A57" s="55">
        <f t="shared" si="0"/>
        <v>50</v>
      </c>
      <c r="B57" s="51">
        <v>45083</v>
      </c>
      <c r="C57" s="52" t="s">
        <v>28</v>
      </c>
      <c r="D57" s="52">
        <v>11702876</v>
      </c>
      <c r="E57" s="52">
        <v>285054</v>
      </c>
      <c r="F57" s="52" t="s">
        <v>5</v>
      </c>
      <c r="G57" s="52" t="s">
        <v>64</v>
      </c>
      <c r="H57" s="53">
        <v>6081.62</v>
      </c>
    </row>
    <row r="58" spans="1:8" ht="15" x14ac:dyDescent="0.25">
      <c r="A58" s="55">
        <f t="shared" si="0"/>
        <v>51</v>
      </c>
      <c r="B58" s="51">
        <v>45107</v>
      </c>
      <c r="C58" s="52"/>
      <c r="D58" s="52"/>
      <c r="E58" s="52">
        <v>287564</v>
      </c>
      <c r="F58" s="52" t="s">
        <v>8</v>
      </c>
      <c r="G58" s="52" t="s">
        <v>39</v>
      </c>
      <c r="H58" s="52">
        <v>1.3</v>
      </c>
    </row>
    <row r="59" spans="1:8" ht="15" x14ac:dyDescent="0.25">
      <c r="A59" s="55">
        <f t="shared" si="0"/>
        <v>52</v>
      </c>
      <c r="B59" s="51">
        <v>45107</v>
      </c>
      <c r="C59" s="52"/>
      <c r="D59" s="52"/>
      <c r="E59" s="52">
        <v>287564</v>
      </c>
      <c r="F59" s="52" t="s">
        <v>8</v>
      </c>
      <c r="G59" s="52" t="s">
        <v>40</v>
      </c>
      <c r="H59" s="52">
        <v>326.3</v>
      </c>
    </row>
    <row r="60" spans="1:8" ht="15" x14ac:dyDescent="0.25">
      <c r="A60" s="55">
        <f t="shared" si="0"/>
        <v>53</v>
      </c>
      <c r="B60" s="51">
        <v>45107</v>
      </c>
      <c r="C60" s="52"/>
      <c r="D60" s="52"/>
      <c r="E60" s="52">
        <v>287564</v>
      </c>
      <c r="F60" s="52" t="s">
        <v>8</v>
      </c>
      <c r="G60" s="52" t="s">
        <v>43</v>
      </c>
      <c r="H60" s="52">
        <v>57.48</v>
      </c>
    </row>
    <row r="61" spans="1:8" ht="15" x14ac:dyDescent="0.25">
      <c r="A61" s="55">
        <f t="shared" si="0"/>
        <v>54</v>
      </c>
      <c r="B61" s="51">
        <v>45107</v>
      </c>
      <c r="C61" s="52"/>
      <c r="D61" s="52"/>
      <c r="E61" s="52">
        <v>287564</v>
      </c>
      <c r="F61" s="52" t="s">
        <v>8</v>
      </c>
      <c r="G61" s="52" t="s">
        <v>45</v>
      </c>
      <c r="H61" s="52">
        <v>2.2200000000000002</v>
      </c>
    </row>
    <row r="62" spans="1:8" ht="15" x14ac:dyDescent="0.25">
      <c r="A62" s="55">
        <f t="shared" si="0"/>
        <v>55</v>
      </c>
      <c r="B62" s="51">
        <v>45107</v>
      </c>
      <c r="C62" s="52"/>
      <c r="D62" s="52"/>
      <c r="E62" s="52">
        <v>287609</v>
      </c>
      <c r="F62" s="52" t="s">
        <v>6</v>
      </c>
      <c r="G62" s="52" t="s">
        <v>46</v>
      </c>
      <c r="H62" s="52">
        <v>41.07</v>
      </c>
    </row>
    <row r="63" spans="1:8" ht="15" x14ac:dyDescent="0.25">
      <c r="A63" s="55">
        <f t="shared" si="0"/>
        <v>56</v>
      </c>
      <c r="B63" s="51">
        <v>45107</v>
      </c>
      <c r="C63" s="52"/>
      <c r="D63" s="52"/>
      <c r="E63" s="52">
        <v>287564</v>
      </c>
      <c r="F63" s="52" t="s">
        <v>8</v>
      </c>
      <c r="G63" s="52" t="s">
        <v>47</v>
      </c>
      <c r="H63" s="52">
        <v>110.5</v>
      </c>
    </row>
    <row r="64" spans="1:8" ht="15" x14ac:dyDescent="0.25">
      <c r="A64" s="55">
        <f t="shared" si="0"/>
        <v>57</v>
      </c>
      <c r="B64" s="51">
        <v>45107</v>
      </c>
      <c r="C64" s="52"/>
      <c r="D64" s="52"/>
      <c r="E64" s="52">
        <v>287564</v>
      </c>
      <c r="F64" s="52" t="s">
        <v>8</v>
      </c>
      <c r="G64" s="52" t="s">
        <v>48</v>
      </c>
      <c r="H64" s="52">
        <v>98.37</v>
      </c>
    </row>
    <row r="65" spans="1:8" ht="15" x14ac:dyDescent="0.25">
      <c r="A65" s="55">
        <f t="shared" si="0"/>
        <v>58</v>
      </c>
      <c r="B65" s="51">
        <v>45107</v>
      </c>
      <c r="C65" s="52"/>
      <c r="D65" s="52"/>
      <c r="E65" s="52">
        <v>287564</v>
      </c>
      <c r="F65" s="52" t="s">
        <v>8</v>
      </c>
      <c r="G65" s="52" t="s">
        <v>49</v>
      </c>
      <c r="H65" s="52">
        <v>1.79</v>
      </c>
    </row>
    <row r="66" spans="1:8" ht="15" x14ac:dyDescent="0.25">
      <c r="A66" s="55">
        <f t="shared" si="0"/>
        <v>59</v>
      </c>
      <c r="B66" s="51">
        <v>45114</v>
      </c>
      <c r="C66" s="52" t="s">
        <v>28</v>
      </c>
      <c r="D66" s="52">
        <v>11704911</v>
      </c>
      <c r="E66" s="52">
        <v>287936</v>
      </c>
      <c r="F66" s="52" t="s">
        <v>5</v>
      </c>
      <c r="G66" s="52" t="s">
        <v>65</v>
      </c>
      <c r="H66" s="53">
        <v>6266.5</v>
      </c>
    </row>
    <row r="67" spans="1:8" ht="15" x14ac:dyDescent="0.25">
      <c r="A67" s="55">
        <f t="shared" si="0"/>
        <v>60</v>
      </c>
      <c r="B67" s="51">
        <v>45138</v>
      </c>
      <c r="C67" s="52"/>
      <c r="D67" s="52"/>
      <c r="E67" s="52">
        <v>289457</v>
      </c>
      <c r="F67" s="52" t="s">
        <v>8</v>
      </c>
      <c r="G67" s="52" t="s">
        <v>39</v>
      </c>
      <c r="H67" s="52">
        <v>1.06</v>
      </c>
    </row>
    <row r="68" spans="1:8" ht="15" x14ac:dyDescent="0.25">
      <c r="A68" s="55">
        <f t="shared" si="0"/>
        <v>61</v>
      </c>
      <c r="B68" s="51">
        <v>45138</v>
      </c>
      <c r="C68" s="52"/>
      <c r="D68" s="52"/>
      <c r="E68" s="52">
        <v>289457</v>
      </c>
      <c r="F68" s="52" t="s">
        <v>8</v>
      </c>
      <c r="G68" s="52" t="s">
        <v>40</v>
      </c>
      <c r="H68" s="52">
        <v>261.45</v>
      </c>
    </row>
    <row r="69" spans="1:8" ht="15" x14ac:dyDescent="0.25">
      <c r="A69" s="55">
        <f t="shared" si="0"/>
        <v>62</v>
      </c>
      <c r="B69" s="51">
        <v>45138</v>
      </c>
      <c r="C69" s="52"/>
      <c r="D69" s="52"/>
      <c r="E69" s="52">
        <v>289457</v>
      </c>
      <c r="F69" s="52" t="s">
        <v>8</v>
      </c>
      <c r="G69" s="52" t="s">
        <v>43</v>
      </c>
      <c r="H69" s="52">
        <v>46.95</v>
      </c>
    </row>
    <row r="70" spans="1:8" ht="15" x14ac:dyDescent="0.25">
      <c r="A70" s="55">
        <f t="shared" si="0"/>
        <v>63</v>
      </c>
      <c r="B70" s="51">
        <v>45138</v>
      </c>
      <c r="C70" s="52"/>
      <c r="D70" s="52"/>
      <c r="E70" s="52">
        <v>289457</v>
      </c>
      <c r="F70" s="52" t="s">
        <v>8</v>
      </c>
      <c r="G70" s="52" t="s">
        <v>45</v>
      </c>
      <c r="H70" s="52">
        <v>1.81</v>
      </c>
    </row>
    <row r="71" spans="1:8" ht="15" x14ac:dyDescent="0.25">
      <c r="A71" s="55">
        <f t="shared" si="0"/>
        <v>64</v>
      </c>
      <c r="B71" s="51">
        <v>45138</v>
      </c>
      <c r="C71" s="52"/>
      <c r="D71" s="52"/>
      <c r="E71" s="52">
        <v>289593</v>
      </c>
      <c r="F71" s="52" t="s">
        <v>6</v>
      </c>
      <c r="G71" s="52" t="s">
        <v>46</v>
      </c>
      <c r="H71" s="52">
        <v>30.64</v>
      </c>
    </row>
    <row r="72" spans="1:8" ht="15" x14ac:dyDescent="0.25">
      <c r="A72" s="55">
        <f t="shared" si="0"/>
        <v>65</v>
      </c>
      <c r="B72" s="51">
        <v>45138</v>
      </c>
      <c r="C72" s="52"/>
      <c r="D72" s="52"/>
      <c r="E72" s="52">
        <v>289457</v>
      </c>
      <c r="F72" s="52" t="s">
        <v>8</v>
      </c>
      <c r="G72" s="52" t="s">
        <v>47</v>
      </c>
      <c r="H72" s="52">
        <v>47.72</v>
      </c>
    </row>
    <row r="73" spans="1:8" ht="15" x14ac:dyDescent="0.25">
      <c r="A73" s="55">
        <f t="shared" si="0"/>
        <v>66</v>
      </c>
      <c r="B73" s="51">
        <v>45138</v>
      </c>
      <c r="C73" s="52"/>
      <c r="D73" s="52"/>
      <c r="E73" s="52">
        <v>289457</v>
      </c>
      <c r="F73" s="52" t="s">
        <v>8</v>
      </c>
      <c r="G73" s="52" t="s">
        <v>48</v>
      </c>
      <c r="H73" s="52">
        <v>80.34</v>
      </c>
    </row>
    <row r="74" spans="1:8" ht="15" x14ac:dyDescent="0.25">
      <c r="A74" s="55">
        <f t="shared" ref="A74:A121" si="1">A73+1</f>
        <v>67</v>
      </c>
      <c r="B74" s="51">
        <v>45138</v>
      </c>
      <c r="C74" s="52"/>
      <c r="D74" s="52"/>
      <c r="E74" s="52">
        <v>289457</v>
      </c>
      <c r="F74" s="52" t="s">
        <v>8</v>
      </c>
      <c r="G74" s="52" t="s">
        <v>49</v>
      </c>
      <c r="H74" s="52">
        <v>1.46</v>
      </c>
    </row>
    <row r="75" spans="1:8" ht="15" x14ac:dyDescent="0.25">
      <c r="A75" s="55">
        <f t="shared" si="1"/>
        <v>68</v>
      </c>
      <c r="B75" s="51">
        <v>45141</v>
      </c>
      <c r="C75" s="52" t="s">
        <v>28</v>
      </c>
      <c r="D75" s="52">
        <v>11706623</v>
      </c>
      <c r="E75" s="52">
        <v>289540</v>
      </c>
      <c r="F75" s="52" t="s">
        <v>5</v>
      </c>
      <c r="G75" s="52" t="s">
        <v>66</v>
      </c>
      <c r="H75" s="53">
        <v>6252.06</v>
      </c>
    </row>
    <row r="76" spans="1:8" ht="15" x14ac:dyDescent="0.25">
      <c r="A76" s="55">
        <f t="shared" si="1"/>
        <v>69</v>
      </c>
      <c r="B76" s="51">
        <v>45169</v>
      </c>
      <c r="C76" s="52"/>
      <c r="D76" s="52"/>
      <c r="E76" s="52">
        <v>292025</v>
      </c>
      <c r="F76" s="52" t="s">
        <v>8</v>
      </c>
      <c r="G76" s="52" t="s">
        <v>39</v>
      </c>
      <c r="H76" s="52">
        <v>1.06</v>
      </c>
    </row>
    <row r="77" spans="1:8" ht="15" x14ac:dyDescent="0.25">
      <c r="A77" s="55">
        <f t="shared" si="1"/>
        <v>70</v>
      </c>
      <c r="B77" s="51">
        <v>45169</v>
      </c>
      <c r="C77" s="52"/>
      <c r="D77" s="52"/>
      <c r="E77" s="52">
        <v>292025</v>
      </c>
      <c r="F77" s="52" t="s">
        <v>8</v>
      </c>
      <c r="G77" s="52" t="s">
        <v>40</v>
      </c>
      <c r="H77" s="52">
        <v>261.45</v>
      </c>
    </row>
    <row r="78" spans="1:8" ht="15" x14ac:dyDescent="0.25">
      <c r="A78" s="55">
        <f t="shared" si="1"/>
        <v>71</v>
      </c>
      <c r="B78" s="51">
        <v>45169</v>
      </c>
      <c r="C78" s="52"/>
      <c r="D78" s="52"/>
      <c r="E78" s="52">
        <v>292025</v>
      </c>
      <c r="F78" s="52" t="s">
        <v>8</v>
      </c>
      <c r="G78" s="52" t="s">
        <v>43</v>
      </c>
      <c r="H78" s="52">
        <v>46.95</v>
      </c>
    </row>
    <row r="79" spans="1:8" ht="15" x14ac:dyDescent="0.25">
      <c r="A79" s="55">
        <f t="shared" si="1"/>
        <v>72</v>
      </c>
      <c r="B79" s="51">
        <v>45169</v>
      </c>
      <c r="C79" s="52"/>
      <c r="D79" s="52"/>
      <c r="E79" s="52">
        <v>292025</v>
      </c>
      <c r="F79" s="52" t="s">
        <v>8</v>
      </c>
      <c r="G79" s="52" t="s">
        <v>45</v>
      </c>
      <c r="H79" s="52">
        <v>1.82</v>
      </c>
    </row>
    <row r="80" spans="1:8" ht="15" x14ac:dyDescent="0.25">
      <c r="A80" s="55">
        <f t="shared" si="1"/>
        <v>73</v>
      </c>
      <c r="B80" s="51">
        <v>45169</v>
      </c>
      <c r="C80" s="52"/>
      <c r="D80" s="52"/>
      <c r="E80" s="52">
        <v>292139</v>
      </c>
      <c r="F80" s="52" t="s">
        <v>6</v>
      </c>
      <c r="G80" s="52" t="s">
        <v>46</v>
      </c>
      <c r="H80" s="52">
        <v>30.57</v>
      </c>
    </row>
    <row r="81" spans="1:8" ht="15" x14ac:dyDescent="0.25">
      <c r="A81" s="55">
        <f t="shared" si="1"/>
        <v>74</v>
      </c>
      <c r="B81" s="51">
        <v>45169</v>
      </c>
      <c r="C81" s="52"/>
      <c r="D81" s="52"/>
      <c r="E81" s="52">
        <v>292025</v>
      </c>
      <c r="F81" s="52" t="s">
        <v>8</v>
      </c>
      <c r="G81" s="52" t="s">
        <v>47</v>
      </c>
      <c r="H81" s="52">
        <v>47.74</v>
      </c>
    </row>
    <row r="82" spans="1:8" ht="15" x14ac:dyDescent="0.25">
      <c r="A82" s="55">
        <f t="shared" si="1"/>
        <v>75</v>
      </c>
      <c r="B82" s="51">
        <v>45169</v>
      </c>
      <c r="C82" s="52"/>
      <c r="D82" s="52"/>
      <c r="E82" s="52">
        <v>292025</v>
      </c>
      <c r="F82" s="52" t="s">
        <v>8</v>
      </c>
      <c r="G82" s="52" t="s">
        <v>48</v>
      </c>
      <c r="H82" s="52">
        <v>80.349999999999994</v>
      </c>
    </row>
    <row r="83" spans="1:8" ht="15" x14ac:dyDescent="0.25">
      <c r="A83" s="55">
        <f t="shared" si="1"/>
        <v>76</v>
      </c>
      <c r="B83" s="51">
        <v>45169</v>
      </c>
      <c r="C83" s="52"/>
      <c r="D83" s="52"/>
      <c r="E83" s="52">
        <v>292025</v>
      </c>
      <c r="F83" s="52" t="s">
        <v>8</v>
      </c>
      <c r="G83" s="52" t="s">
        <v>49</v>
      </c>
      <c r="H83" s="52">
        <v>1.46</v>
      </c>
    </row>
    <row r="84" spans="1:8" ht="15" x14ac:dyDescent="0.25">
      <c r="A84" s="55">
        <f t="shared" si="1"/>
        <v>77</v>
      </c>
      <c r="B84" s="51">
        <v>45183</v>
      </c>
      <c r="C84" s="52" t="s">
        <v>28</v>
      </c>
      <c r="D84" s="52">
        <v>11709437</v>
      </c>
      <c r="E84" s="52">
        <v>293386</v>
      </c>
      <c r="F84" s="52" t="s">
        <v>5</v>
      </c>
      <c r="G84" s="52" t="s">
        <v>67</v>
      </c>
      <c r="H84" s="53">
        <v>6265.35</v>
      </c>
    </row>
    <row r="85" spans="1:8" ht="15" x14ac:dyDescent="0.25">
      <c r="A85" s="55">
        <f t="shared" si="1"/>
        <v>78</v>
      </c>
      <c r="B85" s="51">
        <v>45199</v>
      </c>
      <c r="C85" s="52"/>
      <c r="D85" s="52"/>
      <c r="E85" s="52">
        <v>294345</v>
      </c>
      <c r="F85" s="52" t="s">
        <v>8</v>
      </c>
      <c r="G85" s="52" t="s">
        <v>39</v>
      </c>
      <c r="H85" s="52">
        <v>0.23</v>
      </c>
    </row>
    <row r="86" spans="1:8" ht="15" x14ac:dyDescent="0.25">
      <c r="A86" s="55">
        <f t="shared" si="1"/>
        <v>79</v>
      </c>
      <c r="B86" s="51">
        <v>45199</v>
      </c>
      <c r="C86" s="52"/>
      <c r="D86" s="52"/>
      <c r="E86" s="52">
        <v>294345</v>
      </c>
      <c r="F86" s="52" t="s">
        <v>8</v>
      </c>
      <c r="G86" s="52" t="s">
        <v>40</v>
      </c>
      <c r="H86" s="52">
        <v>74.7</v>
      </c>
    </row>
    <row r="87" spans="1:8" ht="15" x14ac:dyDescent="0.25">
      <c r="A87" s="55">
        <f t="shared" si="1"/>
        <v>80</v>
      </c>
      <c r="B87" s="51">
        <v>45199</v>
      </c>
      <c r="C87" s="52"/>
      <c r="D87" s="52"/>
      <c r="E87" s="52">
        <v>294345</v>
      </c>
      <c r="F87" s="52" t="s">
        <v>8</v>
      </c>
      <c r="G87" s="52" t="s">
        <v>43</v>
      </c>
      <c r="H87" s="52">
        <v>10.31</v>
      </c>
    </row>
    <row r="88" spans="1:8" ht="15" x14ac:dyDescent="0.25">
      <c r="A88" s="55">
        <f t="shared" si="1"/>
        <v>81</v>
      </c>
      <c r="B88" s="51">
        <v>45199</v>
      </c>
      <c r="C88" s="52"/>
      <c r="D88" s="52"/>
      <c r="E88" s="52">
        <v>294345</v>
      </c>
      <c r="F88" s="52" t="s">
        <v>8</v>
      </c>
      <c r="G88" s="52" t="s">
        <v>45</v>
      </c>
      <c r="H88" s="52">
        <v>0.4</v>
      </c>
    </row>
    <row r="89" spans="1:8" ht="15" x14ac:dyDescent="0.25">
      <c r="A89" s="55">
        <f t="shared" si="1"/>
        <v>82</v>
      </c>
      <c r="B89" s="51">
        <v>45199</v>
      </c>
      <c r="C89" s="52"/>
      <c r="D89" s="52"/>
      <c r="E89" s="52">
        <v>294415</v>
      </c>
      <c r="F89" s="52" t="s">
        <v>6</v>
      </c>
      <c r="G89" s="52" t="s">
        <v>46</v>
      </c>
      <c r="H89" s="52">
        <v>9.9499999999999993</v>
      </c>
    </row>
    <row r="90" spans="1:8" ht="15" x14ac:dyDescent="0.25">
      <c r="A90" s="55">
        <f t="shared" si="1"/>
        <v>83</v>
      </c>
      <c r="B90" s="51">
        <v>45199</v>
      </c>
      <c r="C90" s="52"/>
      <c r="D90" s="52"/>
      <c r="E90" s="52">
        <v>294345</v>
      </c>
      <c r="F90" s="52" t="s">
        <v>8</v>
      </c>
      <c r="G90" s="52" t="s">
        <v>47</v>
      </c>
      <c r="H90" s="52">
        <v>10.49</v>
      </c>
    </row>
    <row r="91" spans="1:8" ht="15" x14ac:dyDescent="0.25">
      <c r="A91" s="55">
        <f t="shared" si="1"/>
        <v>84</v>
      </c>
      <c r="B91" s="51">
        <v>45199</v>
      </c>
      <c r="C91" s="52"/>
      <c r="D91" s="52"/>
      <c r="E91" s="52">
        <v>294345</v>
      </c>
      <c r="F91" s="52" t="s">
        <v>8</v>
      </c>
      <c r="G91" s="52" t="s">
        <v>48</v>
      </c>
      <c r="H91" s="52">
        <v>17.64</v>
      </c>
    </row>
    <row r="92" spans="1:8" ht="15" x14ac:dyDescent="0.25">
      <c r="A92" s="55">
        <f t="shared" si="1"/>
        <v>85</v>
      </c>
      <c r="B92" s="51">
        <v>45199</v>
      </c>
      <c r="C92" s="52"/>
      <c r="D92" s="52"/>
      <c r="E92" s="52">
        <v>294345</v>
      </c>
      <c r="F92" s="52" t="s">
        <v>8</v>
      </c>
      <c r="G92" s="52" t="s">
        <v>49</v>
      </c>
      <c r="H92" s="52">
        <v>0.32</v>
      </c>
    </row>
    <row r="93" spans="1:8" ht="15" x14ac:dyDescent="0.25">
      <c r="A93" s="55">
        <f t="shared" si="1"/>
        <v>86</v>
      </c>
      <c r="B93" s="51">
        <v>45205</v>
      </c>
      <c r="C93" s="52" t="s">
        <v>28</v>
      </c>
      <c r="D93" s="52">
        <v>11710874</v>
      </c>
      <c r="E93" s="52">
        <v>294574</v>
      </c>
      <c r="F93" s="52" t="s">
        <v>5</v>
      </c>
      <c r="G93" s="52" t="s">
        <v>68</v>
      </c>
      <c r="H93" s="53">
        <v>6243.98</v>
      </c>
    </row>
    <row r="94" spans="1:8" ht="15" x14ac:dyDescent="0.25">
      <c r="A94" s="55">
        <f t="shared" si="1"/>
        <v>87</v>
      </c>
      <c r="B94" s="51">
        <v>45230</v>
      </c>
      <c r="C94" s="52"/>
      <c r="D94" s="52"/>
      <c r="E94" s="52">
        <v>297686</v>
      </c>
      <c r="F94" s="52" t="s">
        <v>8</v>
      </c>
      <c r="G94" s="52" t="s">
        <v>39</v>
      </c>
      <c r="H94" s="52">
        <v>1.36</v>
      </c>
    </row>
    <row r="95" spans="1:8" ht="15" x14ac:dyDescent="0.25">
      <c r="A95" s="55">
        <f t="shared" si="1"/>
        <v>88</v>
      </c>
      <c r="B95" s="51">
        <v>45230</v>
      </c>
      <c r="C95" s="52"/>
      <c r="D95" s="52"/>
      <c r="E95" s="52">
        <v>297686</v>
      </c>
      <c r="F95" s="52" t="s">
        <v>8</v>
      </c>
      <c r="G95" s="52" t="s">
        <v>40</v>
      </c>
      <c r="H95" s="52">
        <v>298.8</v>
      </c>
    </row>
    <row r="96" spans="1:8" ht="15" x14ac:dyDescent="0.25">
      <c r="A96" s="55">
        <f t="shared" si="1"/>
        <v>89</v>
      </c>
      <c r="B96" s="51">
        <v>45230</v>
      </c>
      <c r="C96" s="52"/>
      <c r="D96" s="52"/>
      <c r="E96" s="52">
        <v>297686</v>
      </c>
      <c r="F96" s="52" t="s">
        <v>8</v>
      </c>
      <c r="G96" s="52" t="s">
        <v>43</v>
      </c>
      <c r="H96" s="52">
        <v>59.61</v>
      </c>
    </row>
    <row r="97" spans="1:8" ht="15" x14ac:dyDescent="0.25">
      <c r="A97" s="55">
        <f t="shared" si="1"/>
        <v>90</v>
      </c>
      <c r="B97" s="51">
        <v>45230</v>
      </c>
      <c r="C97" s="52"/>
      <c r="D97" s="52"/>
      <c r="E97" s="52">
        <v>297686</v>
      </c>
      <c r="F97" s="52" t="s">
        <v>8</v>
      </c>
      <c r="G97" s="52" t="s">
        <v>45</v>
      </c>
      <c r="H97" s="52">
        <v>2.31</v>
      </c>
    </row>
    <row r="98" spans="1:8" ht="15" x14ac:dyDescent="0.25">
      <c r="A98" s="55">
        <f t="shared" si="1"/>
        <v>91</v>
      </c>
      <c r="B98" s="51">
        <v>45230</v>
      </c>
      <c r="C98" s="52"/>
      <c r="D98" s="52"/>
      <c r="E98" s="52">
        <v>297694</v>
      </c>
      <c r="F98" s="52" t="s">
        <v>6</v>
      </c>
      <c r="G98" s="52" t="s">
        <v>46</v>
      </c>
      <c r="H98" s="52">
        <v>38.6</v>
      </c>
    </row>
    <row r="99" spans="1:8" ht="15" x14ac:dyDescent="0.25">
      <c r="A99" s="55">
        <f t="shared" si="1"/>
        <v>92</v>
      </c>
      <c r="B99" s="51">
        <v>45230</v>
      </c>
      <c r="C99" s="52"/>
      <c r="D99" s="52"/>
      <c r="E99" s="52">
        <v>297686</v>
      </c>
      <c r="F99" s="52" t="s">
        <v>8</v>
      </c>
      <c r="G99" s="52" t="s">
        <v>47</v>
      </c>
      <c r="H99" s="52">
        <v>66.98</v>
      </c>
    </row>
    <row r="100" spans="1:8" ht="15" x14ac:dyDescent="0.25">
      <c r="A100" s="55">
        <f t="shared" si="1"/>
        <v>93</v>
      </c>
      <c r="B100" s="51">
        <v>45230</v>
      </c>
      <c r="C100" s="52"/>
      <c r="D100" s="52"/>
      <c r="E100" s="52">
        <v>297686</v>
      </c>
      <c r="F100" s="52" t="s">
        <v>8</v>
      </c>
      <c r="G100" s="52" t="s">
        <v>48</v>
      </c>
      <c r="H100" s="52">
        <v>102.03</v>
      </c>
    </row>
    <row r="101" spans="1:8" ht="15" x14ac:dyDescent="0.25">
      <c r="A101" s="55">
        <f t="shared" si="1"/>
        <v>94</v>
      </c>
      <c r="B101" s="51">
        <v>45230</v>
      </c>
      <c r="C101" s="52"/>
      <c r="D101" s="52"/>
      <c r="E101" s="52">
        <v>297686</v>
      </c>
      <c r="F101" s="52" t="s">
        <v>8</v>
      </c>
      <c r="G101" s="52" t="s">
        <v>49</v>
      </c>
      <c r="H101" s="52">
        <v>1.85</v>
      </c>
    </row>
    <row r="102" spans="1:8" ht="15" x14ac:dyDescent="0.25">
      <c r="A102" s="55">
        <f t="shared" si="1"/>
        <v>95</v>
      </c>
      <c r="B102" s="51">
        <v>45246</v>
      </c>
      <c r="C102" s="52" t="s">
        <v>28</v>
      </c>
      <c r="D102" s="52">
        <v>11713595</v>
      </c>
      <c r="E102" s="52">
        <v>298313</v>
      </c>
      <c r="F102" s="52" t="s">
        <v>5</v>
      </c>
      <c r="G102" s="52" t="s">
        <v>69</v>
      </c>
      <c r="H102" s="53">
        <v>6222.02</v>
      </c>
    </row>
    <row r="103" spans="1:8" ht="15" x14ac:dyDescent="0.25">
      <c r="A103" s="55">
        <f t="shared" si="1"/>
        <v>96</v>
      </c>
      <c r="B103" s="51">
        <v>45260</v>
      </c>
      <c r="C103" s="52"/>
      <c r="D103" s="52"/>
      <c r="E103" s="52">
        <v>300046</v>
      </c>
      <c r="F103" s="52" t="s">
        <v>8</v>
      </c>
      <c r="G103" s="52" t="s">
        <v>39</v>
      </c>
      <c r="H103" s="52">
        <v>1.3</v>
      </c>
    </row>
    <row r="104" spans="1:8" ht="15" x14ac:dyDescent="0.25">
      <c r="A104" s="55">
        <f t="shared" si="1"/>
        <v>97</v>
      </c>
      <c r="B104" s="51">
        <v>45260</v>
      </c>
      <c r="C104" s="52"/>
      <c r="D104" s="52"/>
      <c r="E104" s="52">
        <v>300046</v>
      </c>
      <c r="F104" s="52" t="s">
        <v>8</v>
      </c>
      <c r="G104" s="52" t="s">
        <v>40</v>
      </c>
      <c r="H104" s="52">
        <v>336.15</v>
      </c>
    </row>
    <row r="105" spans="1:8" ht="15" x14ac:dyDescent="0.25">
      <c r="A105" s="55">
        <f t="shared" si="1"/>
        <v>98</v>
      </c>
      <c r="B105" s="51">
        <v>45260</v>
      </c>
      <c r="C105" s="52"/>
      <c r="D105" s="52"/>
      <c r="E105" s="52">
        <v>300046</v>
      </c>
      <c r="F105" s="52" t="s">
        <v>8</v>
      </c>
      <c r="G105" s="52" t="s">
        <v>43</v>
      </c>
      <c r="H105" s="52">
        <v>55.48</v>
      </c>
    </row>
    <row r="106" spans="1:8" ht="15" x14ac:dyDescent="0.25">
      <c r="A106" s="55">
        <f t="shared" si="1"/>
        <v>99</v>
      </c>
      <c r="B106" s="51">
        <v>45260</v>
      </c>
      <c r="C106" s="52"/>
      <c r="D106" s="52"/>
      <c r="E106" s="52">
        <v>300046</v>
      </c>
      <c r="F106" s="52" t="s">
        <v>8</v>
      </c>
      <c r="G106" s="52" t="s">
        <v>45</v>
      </c>
      <c r="H106" s="52">
        <v>2.2200000000000002</v>
      </c>
    </row>
    <row r="107" spans="1:8" ht="15" x14ac:dyDescent="0.25">
      <c r="A107" s="55">
        <f t="shared" si="1"/>
        <v>100</v>
      </c>
      <c r="B107" s="51">
        <v>45260</v>
      </c>
      <c r="C107" s="52"/>
      <c r="D107" s="52"/>
      <c r="E107" s="52">
        <v>300096</v>
      </c>
      <c r="F107" s="52" t="s">
        <v>6</v>
      </c>
      <c r="G107" s="52" t="s">
        <v>46</v>
      </c>
      <c r="H107" s="52">
        <v>42.84</v>
      </c>
    </row>
    <row r="108" spans="1:8" ht="15" x14ac:dyDescent="0.25">
      <c r="A108" s="55">
        <f t="shared" si="1"/>
        <v>101</v>
      </c>
      <c r="B108" s="51">
        <v>45260</v>
      </c>
      <c r="C108" s="52"/>
      <c r="D108" s="52"/>
      <c r="E108" s="52">
        <v>300046</v>
      </c>
      <c r="F108" s="52" t="s">
        <v>8</v>
      </c>
      <c r="G108" s="52" t="s">
        <v>47</v>
      </c>
      <c r="H108" s="52">
        <v>88.08</v>
      </c>
    </row>
    <row r="109" spans="1:8" ht="15" x14ac:dyDescent="0.25">
      <c r="A109" s="55">
        <f t="shared" si="1"/>
        <v>102</v>
      </c>
      <c r="B109" s="51">
        <v>45260</v>
      </c>
      <c r="C109" s="52"/>
      <c r="D109" s="52"/>
      <c r="E109" s="52">
        <v>300046</v>
      </c>
      <c r="F109" s="52" t="s">
        <v>8</v>
      </c>
      <c r="G109" s="52" t="s">
        <v>48</v>
      </c>
      <c r="H109" s="52">
        <v>98.37</v>
      </c>
    </row>
    <row r="110" spans="1:8" ht="15" x14ac:dyDescent="0.25">
      <c r="A110" s="55">
        <f t="shared" si="1"/>
        <v>103</v>
      </c>
      <c r="B110" s="51">
        <v>45260</v>
      </c>
      <c r="C110" s="52"/>
      <c r="D110" s="52"/>
      <c r="E110" s="52">
        <v>300046</v>
      </c>
      <c r="F110" s="52" t="s">
        <v>8</v>
      </c>
      <c r="G110" s="52" t="s">
        <v>49</v>
      </c>
      <c r="H110" s="52">
        <v>1.79</v>
      </c>
    </row>
    <row r="111" spans="1:8" ht="15" x14ac:dyDescent="0.25">
      <c r="A111" s="55">
        <f t="shared" si="1"/>
        <v>104</v>
      </c>
      <c r="B111" s="51">
        <v>45268</v>
      </c>
      <c r="C111" s="52" t="s">
        <v>28</v>
      </c>
      <c r="D111" s="52">
        <v>11714906</v>
      </c>
      <c r="E111" s="52">
        <v>300737</v>
      </c>
      <c r="F111" s="52" t="s">
        <v>5</v>
      </c>
      <c r="G111" s="52" t="s">
        <v>70</v>
      </c>
      <c r="H111" s="53">
        <v>6233</v>
      </c>
    </row>
    <row r="112" spans="1:8" ht="15" x14ac:dyDescent="0.25">
      <c r="A112" s="55">
        <f t="shared" si="1"/>
        <v>105</v>
      </c>
      <c r="B112" s="51">
        <v>45291</v>
      </c>
      <c r="C112" s="52"/>
      <c r="D112" s="52"/>
      <c r="E112" s="52">
        <v>302281</v>
      </c>
      <c r="F112" s="52" t="s">
        <v>8</v>
      </c>
      <c r="G112" s="52" t="s">
        <v>39</v>
      </c>
      <c r="H112" s="52">
        <v>0.83</v>
      </c>
    </row>
    <row r="113" spans="1:8" ht="15" x14ac:dyDescent="0.25">
      <c r="A113" s="55">
        <f t="shared" si="1"/>
        <v>106</v>
      </c>
      <c r="B113" s="51">
        <v>45291</v>
      </c>
      <c r="C113" s="52"/>
      <c r="D113" s="52"/>
      <c r="E113" s="52">
        <v>302281</v>
      </c>
      <c r="F113" s="52" t="s">
        <v>8</v>
      </c>
      <c r="G113" s="52" t="s">
        <v>40</v>
      </c>
      <c r="H113" s="52">
        <v>186.75</v>
      </c>
    </row>
    <row r="114" spans="1:8" ht="15" x14ac:dyDescent="0.25">
      <c r="A114" s="55">
        <f t="shared" si="1"/>
        <v>107</v>
      </c>
      <c r="B114" s="51">
        <v>45291</v>
      </c>
      <c r="C114" s="52"/>
      <c r="D114" s="52"/>
      <c r="E114" s="52">
        <v>302281</v>
      </c>
      <c r="F114" s="52" t="s">
        <v>8</v>
      </c>
      <c r="G114" s="52" t="s">
        <v>43</v>
      </c>
      <c r="H114" s="52">
        <v>36.71</v>
      </c>
    </row>
    <row r="115" spans="1:8" ht="15" x14ac:dyDescent="0.25">
      <c r="A115" s="55">
        <f t="shared" si="1"/>
        <v>108</v>
      </c>
      <c r="B115" s="51">
        <v>45291</v>
      </c>
      <c r="C115" s="52"/>
      <c r="D115" s="52"/>
      <c r="E115" s="52">
        <v>302281</v>
      </c>
      <c r="F115" s="52" t="s">
        <v>8</v>
      </c>
      <c r="G115" s="52" t="s">
        <v>45</v>
      </c>
      <c r="H115" s="52">
        <v>1.41</v>
      </c>
    </row>
    <row r="116" spans="1:8" ht="15" x14ac:dyDescent="0.25">
      <c r="A116" s="55">
        <f t="shared" si="1"/>
        <v>109</v>
      </c>
      <c r="B116" s="51">
        <v>45291</v>
      </c>
      <c r="C116" s="52"/>
      <c r="D116" s="52"/>
      <c r="E116" s="52">
        <v>302350</v>
      </c>
      <c r="F116" s="52" t="s">
        <v>6</v>
      </c>
      <c r="G116" s="52" t="s">
        <v>46</v>
      </c>
      <c r="H116" s="52">
        <v>23.84</v>
      </c>
    </row>
    <row r="117" spans="1:8" ht="15" x14ac:dyDescent="0.25">
      <c r="A117" s="55">
        <f t="shared" si="1"/>
        <v>110</v>
      </c>
      <c r="B117" s="51">
        <v>45291</v>
      </c>
      <c r="C117" s="52"/>
      <c r="D117" s="52"/>
      <c r="E117" s="52">
        <v>302281</v>
      </c>
      <c r="F117" s="52" t="s">
        <v>8</v>
      </c>
      <c r="G117" s="52" t="s">
        <v>47</v>
      </c>
      <c r="H117" s="52">
        <v>38.22</v>
      </c>
    </row>
    <row r="118" spans="1:8" ht="15" x14ac:dyDescent="0.25">
      <c r="A118" s="55">
        <f t="shared" si="1"/>
        <v>111</v>
      </c>
      <c r="B118" s="51">
        <v>45291</v>
      </c>
      <c r="C118" s="52"/>
      <c r="D118" s="52"/>
      <c r="E118" s="52">
        <v>302281</v>
      </c>
      <c r="F118" s="52" t="s">
        <v>8</v>
      </c>
      <c r="G118" s="52" t="s">
        <v>48</v>
      </c>
      <c r="H118" s="52">
        <v>62.59</v>
      </c>
    </row>
    <row r="119" spans="1:8" ht="15" x14ac:dyDescent="0.25">
      <c r="A119" s="55">
        <f t="shared" si="1"/>
        <v>112</v>
      </c>
      <c r="B119" s="51">
        <v>45291</v>
      </c>
      <c r="C119" s="52"/>
      <c r="D119" s="52"/>
      <c r="E119" s="52">
        <v>302281</v>
      </c>
      <c r="F119" s="52" t="s">
        <v>8</v>
      </c>
      <c r="G119" s="52" t="s">
        <v>49</v>
      </c>
      <c r="H119" s="52">
        <v>1.1399999999999999</v>
      </c>
    </row>
    <row r="120" spans="1:8" x14ac:dyDescent="0.2">
      <c r="A120" s="55">
        <f t="shared" si="1"/>
        <v>113</v>
      </c>
      <c r="B120" s="48"/>
      <c r="C120" s="48"/>
      <c r="D120" s="48"/>
      <c r="E120" s="48"/>
      <c r="F120" s="48"/>
      <c r="G120" s="48"/>
      <c r="H120" s="48"/>
    </row>
    <row r="121" spans="1:8" x14ac:dyDescent="0.2">
      <c r="A121" s="55">
        <f t="shared" si="1"/>
        <v>114</v>
      </c>
      <c r="B121" s="48"/>
      <c r="C121" s="48"/>
      <c r="D121" s="48"/>
      <c r="E121" s="48"/>
      <c r="F121" s="48"/>
      <c r="G121" s="45" t="s">
        <v>21</v>
      </c>
      <c r="H121" s="54">
        <f>SUM(H8:H120)</f>
        <v>80100.159999999989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 930.21</vt:lpstr>
      <vt:lpstr>Acct 930.22 Summary</vt:lpstr>
      <vt:lpstr>Acct 930.22 Detail</vt:lpstr>
      <vt:lpstr>Acct 930.23 Summary </vt:lpstr>
      <vt:lpstr>Acct 930.23 Detail</vt:lpstr>
      <vt:lpstr>Acct 930.24 Summary</vt:lpstr>
      <vt:lpstr>Acct 930.24 Detail</vt:lpstr>
      <vt:lpstr>Acct 930.25 Summary</vt:lpstr>
      <vt:lpstr>Acct 930.25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April Renner</cp:lastModifiedBy>
  <dcterms:created xsi:type="dcterms:W3CDTF">2023-07-07T15:24:54Z</dcterms:created>
  <dcterms:modified xsi:type="dcterms:W3CDTF">2024-11-05T19:46:46Z</dcterms:modified>
</cp:coreProperties>
</file>