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ryanhenderson_jacksonenergy_com/Documents/2024-00324 - Rate Adjustment/First Data Request/"/>
    </mc:Choice>
  </mc:AlternateContent>
  <xr:revisionPtr revIDLastSave="91" documentId="8_{37AC74E2-E4D4-4B06-9BD2-34FCCD56F432}" xr6:coauthVersionLast="47" xr6:coauthVersionMax="47" xr10:uidLastSave="{44CA26E9-5C6A-495D-A42C-4CA2DC3B45CA}"/>
  <bookViews>
    <workbookView xWindow="-28920" yWindow="-120" windowWidth="29040" windowHeight="15720" xr2:uid="{62ACE8DC-3CCD-445B-8E08-F4D17B83A5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2" i="1"/>
  <c r="F13" i="1"/>
  <c r="F14" i="1"/>
  <c r="F15" i="1"/>
  <c r="F16" i="1"/>
  <c r="F17" i="1"/>
  <c r="F18" i="1"/>
  <c r="F19" i="1"/>
  <c r="F20" i="1"/>
  <c r="F21" i="1"/>
  <c r="F11" i="1"/>
  <c r="H12" i="1"/>
  <c r="H13" i="1"/>
  <c r="H14" i="1"/>
  <c r="H15" i="1"/>
  <c r="H16" i="1"/>
  <c r="H17" i="1"/>
  <c r="H18" i="1"/>
  <c r="H19" i="1"/>
  <c r="H20" i="1"/>
  <c r="H21" i="1"/>
  <c r="H22" i="1"/>
  <c r="H11" i="1"/>
  <c r="G12" i="1"/>
  <c r="G13" i="1"/>
  <c r="G14" i="1"/>
  <c r="G15" i="1"/>
  <c r="G16" i="1"/>
  <c r="G17" i="1"/>
  <c r="G18" i="1"/>
  <c r="G19" i="1"/>
  <c r="G20" i="1"/>
  <c r="G21" i="1"/>
  <c r="G22" i="1"/>
  <c r="G11" i="1"/>
  <c r="F23" i="1" l="1"/>
  <c r="H23" i="1"/>
  <c r="G23" i="1"/>
</calcChain>
</file>

<file path=xl/sharedStrings.xml><?xml version="1.0" encoding="utf-8"?>
<sst xmlns="http://schemas.openxmlformats.org/spreadsheetml/2006/main" count="22" uniqueCount="20">
  <si>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</si>
  <si>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</si>
  <si>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</si>
  <si>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</si>
  <si>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</si>
  <si>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</si>
  <si>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</si>
  <si>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</si>
  <si>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</si>
  <si>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</si>
  <si>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</si>
  <si>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</si>
  <si>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</si>
  <si>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kWh Usage</t>
  </si>
  <si>
    <t>Proposed</t>
  </si>
  <si>
    <t>All kWh</t>
  </si>
  <si>
    <t>Customer Charge</t>
  </si>
  <si>
    <t>kWh Rate</t>
  </si>
  <si>
    <t>Current</t>
  </si>
  <si>
    <t>All kWh 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</si>
</sst>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4" fontId="0" fillId="0" borderId="1" xfId="1" applyFont="1" applyBorder="1"/>
    <xf numFmtId="164" fontId="0" fillId="0" borderId="1" xfId="1" applyNumberFormat="1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0" fillId="2" borderId="3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Current Rate vs. Proposed Rate vs Rate with Full Increase in kWh 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Sheet1!$F$10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Sheet1!$D$11:$D$22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Sheet1!$F$11:$F$22</c:f>
              <c:numCache>
                <c:formatCode>_("$"* #,##0.00_);_("$"* \(#,##0.00\);_("$"* "-"??_);_(@_)</c:formatCode>
                <c:ptCount val="12"/>
                <c:pt idx="0">
                  <c:v>490.18959999999998</c:v>
                </c:pt>
                <c:pt idx="1">
                  <c:v>382.89240000000001</c:v>
                </c:pt>
                <c:pt idx="2">
                  <c:v>372.40699999999998</c:v>
                </c:pt>
                <c:pt idx="3">
                  <c:v>145.18940000000001</c:v>
                </c:pt>
                <c:pt idx="4">
                  <c:v>186.2148</c:v>
                </c:pt>
                <c:pt idx="5">
                  <c:v>247.29479999999998</c:v>
                </c:pt>
                <c:pt idx="6">
                  <c:v>302.9794</c:v>
                </c:pt>
                <c:pt idx="7">
                  <c:v>240.98319999999998</c:v>
                </c:pt>
                <c:pt idx="8">
                  <c:v>148.95599999999999</c:v>
                </c:pt>
                <c:pt idx="9">
                  <c:v>144.06960000000001</c:v>
                </c:pt>
                <c:pt idx="10">
                  <c:v>230.29419999999999</c:v>
                </c:pt>
                <c:pt idx="11">
                  <c:v>359.27479999999997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F-428F-917B-2613800F3497}"/>
            </c:ext>
          </c:extLst>
        </c:ser>
        <c:ser>
          <c:idx val="2"/>
          <c:order val="2"/>
          <c:tx>
            <c:strRef>
              <c:f>Sheet1!$G$10</c:f>
              <c:strCache>
                <c:ptCount val="1"/>
                <c:pt idx="0">
                  <c:v>Proposed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Sheet1!$D$11:$D$22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Sheet1!$G$11:$G$22</c:f>
              <c:numCache>
                <c:formatCode>_("$"* #,##0.00_);_("$"* \(#,##0.00\);_("$"* "-"??_);_(@_)</c:formatCode>
                <c:ptCount val="12"/>
                <c:pt idx="0">
                  <c:v>494.18292000000002</c:v>
                </c:pt>
                <c:pt idx="1">
                  <c:v>388.66698000000002</c:v>
                </c:pt>
                <c:pt idx="2">
                  <c:v>378.35565000000003</c:v>
                </c:pt>
                <c:pt idx="3">
                  <c:v>154.91013000000001</c:v>
                </c:pt>
                <c:pt idx="4">
                  <c:v>195.25445999999999</c:v>
                </c:pt>
                <c:pt idx="5">
                  <c:v>255.32046</c:v>
                </c:pt>
                <c:pt idx="6">
                  <c:v>310.08063000000004</c:v>
                </c:pt>
                <c:pt idx="7">
                  <c:v>249.11364</c:v>
                </c:pt>
                <c:pt idx="8">
                  <c:v>158.61420000000001</c:v>
                </c:pt>
                <c:pt idx="9">
                  <c:v>153.80892</c:v>
                </c:pt>
                <c:pt idx="10">
                  <c:v>238.60209</c:v>
                </c:pt>
                <c:pt idx="11">
                  <c:v>365.44146000000001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BF-428F-917B-2613800F3497}"/>
            </c:ext>
          </c:extLst>
        </c:ser>
        <c:ser>
          <c:idx val="4"/>
          <c:order val="3"/>
          <c:tx>
            <c:strRef>
              <c:f>Sheet1!$H$10</c:f>
              <c:strCache>
                <c:ptCount val="1"/>
                <c:pt idx="0">
                  <c:v>All kWh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Sheet1!$D$11:$D$22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Sheet1!$H$11:$H$22</c:f>
              <c:numCache>
                <c:formatCode>_("$"* #,##0.00_);_("$"* \(#,##0.00\);_("$"* "-"??_);_(@_)</c:formatCode>
                <c:ptCount val="12"/>
                <c:pt idx="0">
                  <c:v>536.09248000000002</c:v>
                </c:pt>
                <c:pt idx="1">
                  <c:v>418.21311999999995</c:v>
                </c:pt>
                <c:pt idx="2">
                  <c:v>406.69359999999995</c:v>
                </c:pt>
                <c:pt idx="3">
                  <c:v>157.06671999999998</c:v>
                </c:pt>
                <c:pt idx="4">
                  <c:v>202.13824</c:v>
                </c:pt>
                <c:pt idx="5">
                  <c:v>269.24223999999998</c:v>
                </c:pt>
                <c:pt idx="6">
                  <c:v>330.41871999999995</c:v>
                </c:pt>
                <c:pt idx="7">
                  <c:v>262.30815999999999</c:v>
                </c:pt>
                <c:pt idx="8">
                  <c:v>161.20479999999998</c:v>
                </c:pt>
                <c:pt idx="9">
                  <c:v>155.83647999999999</c:v>
                </c:pt>
                <c:pt idx="10">
                  <c:v>250.56495999999999</c:v>
                </c:pt>
                <c:pt idx="11">
                  <c:v>392.26623999999998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F-428F-917B-2613800F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1819599"/>
        <c:axId val="1531819119"/>
        <c:extLst/>
      </c:barChart>
      <c:lineChart>
        <c:grouping val="standard"/>
        <c:varyColors val="0"/>
        <c:ser>
          <c:idx val="0"/>
          <c:order val="0"/>
          <c:tx>
            <c:strRef>
              <c:f>Sheet1!$E$10</c:f>
              <c:strCache>
                <c:ptCount val="1"/>
                <c:pt idx="0">
                  <c:v>kWh Usage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Sheet1!$D$11:$D$22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Sheet1!$E$11:$E$22</c:f>
              <c:numCache>
                <c:formatCode>General</c:formatCode>
                <c:ptCount val="12"/>
                <c:pt idx="0">
                  <c:v>4572</c:v>
                </c:pt>
                <c:pt idx="1">
                  <c:v>3518</c:v>
                </c:pt>
                <c:pt idx="2">
                  <c:v>3415</c:v>
                </c:pt>
                <c:pt idx="3">
                  <c:v>1183</c:v>
                </c:pt>
                <c:pt idx="4">
                  <c:v>1586</c:v>
                </c:pt>
                <c:pt idx="5">
                  <c:v>2186</c:v>
                </c:pt>
                <c:pt idx="6">
                  <c:v>2733</c:v>
                </c:pt>
                <c:pt idx="7">
                  <c:v>2124</c:v>
                </c:pt>
                <c:pt idx="8">
                  <c:v>1220</c:v>
                </c:pt>
                <c:pt idx="9">
                  <c:v>1172</c:v>
                </c:pt>
                <c:pt idx="10">
                  <c:v>2019</c:v>
                </c:pt>
                <c:pt idx="11">
                  <c:v>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BF-428F-917B-2613800F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813839"/>
        <c:axId val="1531810479"/>
      </c:lineChart>
      <c:catAx>
        <c:axId val="153181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1819119"/>
        <c:crosses val="autoZero"/>
        <c:auto val="1"/>
        <c:lblAlgn val="ctr"/>
        <c:lblOffset val="100"/>
        <c:noMultiLvlLbl val="0"/>
      </c:catAx>
      <c:valAx>
        <c:axId val="1531819119"/>
        <c:scaling>
          <c:orientation val="minMax"/>
          <c:max val="550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819599"/>
        <c:crosses val="autoZero"/>
        <c:crossBetween val="between"/>
      </c:valAx>
      <c:valAx>
        <c:axId val="1531810479"/>
        <c:scaling>
          <c:orientation val="minMax"/>
          <c:max val="4700"/>
          <c:min val="1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813839"/>
        <c:crosses val="max"/>
        <c:crossBetween val="between"/>
      </c:valAx>
      <c:catAx>
        <c:axId val="15318138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1810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605116</xdr:colOff>
      <xdr:row>9</xdr:row>
      <xdr:rowOff>12326</xdr:rowOff>
    </xdr:from>
    <xdr:to>
      <xdr:col>28</xdr:col>
      <xdr:colOff>582704</xdr:colOff>
      <xdr:row>49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165B79-8F8A-7A90-EF9D-9A02A59E1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1DC6-3F8F-4262-9BC1-C3A854C08C2A}">
  <dimension ref="D5:N23"/>
  <sheetViews>
    <sheetView tabSelected="1" topLeftCell="A4" zoomScale="85" zoomScaleNormal="85" workbookViewId="0">
      <selection activeCell="D10" sqref="D10:H23"/>
    </sheetView>
  </sheetViews>
  <sheetFormatPr defaultRowHeight="15" x14ac:dyDescent="0.25"/>
  <cols>
    <col min="4" max="4" width="10.28515625" style="1" bestFit="1" customWidth="1"/>
    <col min="5" max="6" width="10.7109375" style="1" customWidth="1"/>
    <col min="7" max="7" width="10.5703125" style="1" customWidth="1"/>
    <col min="8" max="8" width="10.42578125" style="1" customWidth="1"/>
    <col min="11" max="11" width="16.140625" bestFit="1" customWidth="1"/>
    <col min="12" max="12" width="15.140625" bestFit="1" customWidth="1"/>
    <col min="13" max="13" width="10" bestFit="1" customWidth="1"/>
  </cols>
  <sheetData>
    <row r="5" spans="4:14" x14ac:dyDescent="0.25">
      <c r="L5" s="2" t="s">
        <v>16</v>
      </c>
      <c r="M5" s="2" t="s">
        <v>17</v>
      </c>
      <c r="N5" s="1"/>
    </row>
    <row r="6" spans="4:14" x14ac:dyDescent="0.25">
      <c r="K6" s="7" t="s">
        <v>18</v>
      </c>
      <c r="L6" s="3">
        <v>24.76</v>
      </c>
      <c r="M6" s="4">
        <v>0.1018</v>
      </c>
      <c r="N6" s="1"/>
    </row>
    <row r="7" spans="4:14" x14ac:dyDescent="0.25">
      <c r="K7" s="7" t="s">
        <v>14</v>
      </c>
      <c r="L7" s="5">
        <v>36.479999999999997</v>
      </c>
      <c r="M7" s="6">
        <v>0.10011</v>
      </c>
      <c r="N7" s="1"/>
    </row>
    <row r="8" spans="4:14" x14ac:dyDescent="0.25">
      <c r="K8" s="7" t="s">
        <v>19</v>
      </c>
      <c r="L8" s="5">
        <v>24.76</v>
      </c>
      <c r="M8" s="6">
        <v>0.11183999999999999</v>
      </c>
      <c r="N8" s="1"/>
    </row>
    <row r="10" spans="4:14" x14ac:dyDescent="0.25">
      <c r="D10" s="8" t="s">
        <v>12</v>
      </c>
      <c r="E10" s="8" t="s">
        <v>13</v>
      </c>
      <c r="F10" s="8" t="s">
        <v>18</v>
      </c>
      <c r="G10" s="8" t="s">
        <v>14</v>
      </c>
      <c r="H10" s="8" t="s">
        <v>15</v>
      </c>
    </row>
    <row r="11" spans="4:14" x14ac:dyDescent="0.25">
      <c r="D11" s="9" t="s">
        <v>0</v>
      </c>
      <c r="E11" s="9">
        <v>4572</v>
      </c>
      <c r="F11" s="10">
        <f t="shared" ref="F11:F22" si="0">(E11*M$6)+L$6</f>
        <v>490.18959999999998</v>
      </c>
      <c r="G11" s="11">
        <f t="shared" ref="G11:G22" si="1">(E11*M$7)+L$7</f>
        <v>494.18292000000002</v>
      </c>
      <c r="H11" s="11">
        <f t="shared" ref="H11:H22" si="2">(E11*M$8)+L$8</f>
        <v>536.09248000000002</v>
      </c>
    </row>
    <row r="12" spans="4:14" x14ac:dyDescent="0.25">
      <c r="D12" s="9" t="s">
        <v>1</v>
      </c>
      <c r="E12" s="9">
        <v>3518</v>
      </c>
      <c r="F12" s="10">
        <f t="shared" si="0"/>
        <v>382.89240000000001</v>
      </c>
      <c r="G12" s="11">
        <f t="shared" si="1"/>
        <v>388.66698000000002</v>
      </c>
      <c r="H12" s="11">
        <f t="shared" si="2"/>
        <v>418.21311999999995</v>
      </c>
    </row>
    <row r="13" spans="4:14" x14ac:dyDescent="0.25">
      <c r="D13" s="9" t="s">
        <v>2</v>
      </c>
      <c r="E13" s="9">
        <v>3415</v>
      </c>
      <c r="F13" s="10">
        <f t="shared" si="0"/>
        <v>372.40699999999998</v>
      </c>
      <c r="G13" s="11">
        <f t="shared" si="1"/>
        <v>378.35565000000003</v>
      </c>
      <c r="H13" s="11">
        <f t="shared" si="2"/>
        <v>406.69359999999995</v>
      </c>
    </row>
    <row r="14" spans="4:14" x14ac:dyDescent="0.25">
      <c r="D14" s="9" t="s">
        <v>3</v>
      </c>
      <c r="E14" s="9">
        <v>1183</v>
      </c>
      <c r="F14" s="10">
        <f t="shared" si="0"/>
        <v>145.18940000000001</v>
      </c>
      <c r="G14" s="11">
        <f t="shared" si="1"/>
        <v>154.91013000000001</v>
      </c>
      <c r="H14" s="11">
        <f t="shared" si="2"/>
        <v>157.06671999999998</v>
      </c>
    </row>
    <row r="15" spans="4:14" x14ac:dyDescent="0.25">
      <c r="D15" s="9" t="s">
        <v>4</v>
      </c>
      <c r="E15" s="9">
        <v>1586</v>
      </c>
      <c r="F15" s="10">
        <f t="shared" si="0"/>
        <v>186.2148</v>
      </c>
      <c r="G15" s="11">
        <f t="shared" si="1"/>
        <v>195.25445999999999</v>
      </c>
      <c r="H15" s="11">
        <f t="shared" si="2"/>
        <v>202.13824</v>
      </c>
    </row>
    <row r="16" spans="4:14" x14ac:dyDescent="0.25">
      <c r="D16" s="9" t="s">
        <v>5</v>
      </c>
      <c r="E16" s="9">
        <v>2186</v>
      </c>
      <c r="F16" s="10">
        <f t="shared" si="0"/>
        <v>247.29479999999998</v>
      </c>
      <c r="G16" s="11">
        <f t="shared" si="1"/>
        <v>255.32046</v>
      </c>
      <c r="H16" s="11">
        <f t="shared" si="2"/>
        <v>269.24223999999998</v>
      </c>
    </row>
    <row r="17" spans="4:8" x14ac:dyDescent="0.25">
      <c r="D17" s="9" t="s">
        <v>6</v>
      </c>
      <c r="E17" s="9">
        <v>2733</v>
      </c>
      <c r="F17" s="10">
        <f t="shared" si="0"/>
        <v>302.9794</v>
      </c>
      <c r="G17" s="11">
        <f t="shared" si="1"/>
        <v>310.08063000000004</v>
      </c>
      <c r="H17" s="11">
        <f t="shared" si="2"/>
        <v>330.41871999999995</v>
      </c>
    </row>
    <row r="18" spans="4:8" x14ac:dyDescent="0.25">
      <c r="D18" s="9" t="s">
        <v>7</v>
      </c>
      <c r="E18" s="9">
        <v>2124</v>
      </c>
      <c r="F18" s="10">
        <f t="shared" si="0"/>
        <v>240.98319999999998</v>
      </c>
      <c r="G18" s="11">
        <f t="shared" si="1"/>
        <v>249.11364</v>
      </c>
      <c r="H18" s="11">
        <f t="shared" si="2"/>
        <v>262.30815999999999</v>
      </c>
    </row>
    <row r="19" spans="4:8" x14ac:dyDescent="0.25">
      <c r="D19" s="9" t="s">
        <v>8</v>
      </c>
      <c r="E19" s="9">
        <v>1220</v>
      </c>
      <c r="F19" s="10">
        <f t="shared" si="0"/>
        <v>148.95599999999999</v>
      </c>
      <c r="G19" s="11">
        <f t="shared" si="1"/>
        <v>158.61420000000001</v>
      </c>
      <c r="H19" s="11">
        <f t="shared" si="2"/>
        <v>161.20479999999998</v>
      </c>
    </row>
    <row r="20" spans="4:8" x14ac:dyDescent="0.25">
      <c r="D20" s="9" t="s">
        <v>9</v>
      </c>
      <c r="E20" s="9">
        <v>1172</v>
      </c>
      <c r="F20" s="10">
        <f t="shared" si="0"/>
        <v>144.06960000000001</v>
      </c>
      <c r="G20" s="11">
        <f t="shared" si="1"/>
        <v>153.80892</v>
      </c>
      <c r="H20" s="11">
        <f t="shared" si="2"/>
        <v>155.83647999999999</v>
      </c>
    </row>
    <row r="21" spans="4:8" x14ac:dyDescent="0.25">
      <c r="D21" s="9" t="s">
        <v>10</v>
      </c>
      <c r="E21" s="9">
        <v>2019</v>
      </c>
      <c r="F21" s="10">
        <f t="shared" si="0"/>
        <v>230.29419999999999</v>
      </c>
      <c r="G21" s="11">
        <f t="shared" si="1"/>
        <v>238.60209</v>
      </c>
      <c r="H21" s="11">
        <f t="shared" si="2"/>
        <v>250.56495999999999</v>
      </c>
    </row>
    <row r="22" spans="4:8" ht="15.75" thickBot="1" x14ac:dyDescent="0.3">
      <c r="D22" s="9" t="s">
        <v>11</v>
      </c>
      <c r="E22" s="9">
        <v>3286</v>
      </c>
      <c r="F22" s="12">
        <f t="shared" si="0"/>
        <v>359.27479999999997</v>
      </c>
      <c r="G22" s="13">
        <f t="shared" si="1"/>
        <v>365.44146000000001</v>
      </c>
      <c r="H22" s="13">
        <f t="shared" si="2"/>
        <v>392.26623999999998</v>
      </c>
    </row>
    <row r="23" spans="4:8" x14ac:dyDescent="0.25">
      <c r="D23" s="14"/>
      <c r="E23" s="14"/>
      <c r="F23" s="15">
        <f>SUM(F11:F22)</f>
        <v>3250.7451999999998</v>
      </c>
      <c r="G23" s="15">
        <f>SUM(G11:G22)</f>
        <v>3342.3515399999997</v>
      </c>
      <c r="H23" s="15">
        <f>SUM(H11:H22)</f>
        <v>3542.04576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Henderson</dc:creator>
  <cp:lastModifiedBy>Ryan Henderson</cp:lastModifiedBy>
  <dcterms:created xsi:type="dcterms:W3CDTF">2025-01-20T15:19:55Z</dcterms:created>
  <dcterms:modified xsi:type="dcterms:W3CDTF">2025-01-23T16:41:34Z</dcterms:modified>
</cp:coreProperties>
</file>