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cksonenergy-my.sharepoint.com/personal/aprilrenner_jacksonenergy_com/Documents/Public Service Commission/2024/2024 RATE CASE/FILING/FILINGS/01.03.2025/FILING/"/>
    </mc:Choice>
  </mc:AlternateContent>
  <xr:revisionPtr revIDLastSave="345" documentId="8_{DDB73095-2B9C-4999-BF1D-8210D4F922FC}" xr6:coauthVersionLast="47" xr6:coauthVersionMax="47" xr10:uidLastSave="{C3B047DC-1BE3-4ED6-B81E-E06B1F8B9372}"/>
  <bookViews>
    <workbookView xWindow="34935" yWindow="1290" windowWidth="21600" windowHeight="11295" xr2:uid="{2A9965CE-A719-41DA-B24F-19CA937263B4}"/>
  </bookViews>
  <sheets>
    <sheet name="Rate Case Expens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  <c r="F10" i="2"/>
  <c r="F8" i="2"/>
  <c r="F7" i="2"/>
  <c r="F6" i="2"/>
  <c r="E8" i="2"/>
  <c r="E7" i="2"/>
  <c r="E6" i="2"/>
  <c r="D7" i="2"/>
  <c r="D10" i="2" s="1"/>
  <c r="D6" i="2"/>
  <c r="C10" i="2" l="1"/>
  <c r="E10" i="2" l="1"/>
</calcChain>
</file>

<file path=xl/sharedStrings.xml><?xml version="1.0" encoding="utf-8"?>
<sst xmlns="http://schemas.openxmlformats.org/spreadsheetml/2006/main" count="97" uniqueCount="44">
  <si>
    <t>Rate Case Expenses</t>
  </si>
  <si>
    <t>Consulting - Catalyst Consulting LLC</t>
  </si>
  <si>
    <t>Advertising / Notices</t>
  </si>
  <si>
    <t>Description</t>
  </si>
  <si>
    <t>GL Account</t>
  </si>
  <si>
    <t>Date</t>
  </si>
  <si>
    <t>Amount</t>
  </si>
  <si>
    <t>Total</t>
  </si>
  <si>
    <t>Case No. 2024-00324</t>
  </si>
  <si>
    <t>Witness: Carol Wright</t>
  </si>
  <si>
    <t>Supplies/Misc</t>
  </si>
  <si>
    <t>Legal - Taylor, Keller &amp; Oswald, PLLC</t>
  </si>
  <si>
    <t>Catalyst Consulting LLC</t>
  </si>
  <si>
    <t>Taylor, Keller &amp; Oswald, PLLC</t>
  </si>
  <si>
    <t>Estill County Tribune</t>
  </si>
  <si>
    <t>The Leslie County News</t>
  </si>
  <si>
    <t>Berea Citizen</t>
  </si>
  <si>
    <t>The Sentinel-Echo</t>
  </si>
  <si>
    <t>Intermountain Publishing Company Inc</t>
  </si>
  <si>
    <t>BE19851</t>
  </si>
  <si>
    <t>JT19837</t>
  </si>
  <si>
    <t>JT19878</t>
  </si>
  <si>
    <t>BE19892</t>
  </si>
  <si>
    <t>JT19909</t>
  </si>
  <si>
    <t>BE19925</t>
  </si>
  <si>
    <t>Booneville Sentinel Inc</t>
  </si>
  <si>
    <t>Jackson County Newsgroup Inc</t>
  </si>
  <si>
    <t>Manchester Enterprise Inc</t>
  </si>
  <si>
    <t>Courier Publishing Company</t>
  </si>
  <si>
    <t>NA</t>
  </si>
  <si>
    <t>The Interior Journal</t>
  </si>
  <si>
    <t>Detail of expenses incurred as of January 2, 2025:</t>
  </si>
  <si>
    <t>Invoices Attached</t>
  </si>
  <si>
    <t>Total Expenses Incurred</t>
  </si>
  <si>
    <t>Vendor Name</t>
  </si>
  <si>
    <t>Invoice Number</t>
  </si>
  <si>
    <t>TOTAL EXPENSES INCURRED</t>
  </si>
  <si>
    <t>Estimated Rate Case Expenses</t>
  </si>
  <si>
    <t>Rate Case Notice</t>
  </si>
  <si>
    <t>Consulting</t>
  </si>
  <si>
    <t>Jackson Energy Rate Case</t>
  </si>
  <si>
    <t xml:space="preserve">Consulting </t>
  </si>
  <si>
    <t>Expense Incurred as of Application Date</t>
  </si>
  <si>
    <t>Expense Incurred as of January 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</si>
</sst>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1" applyNumberFormat="1" applyFont="1" applyFill="1"/>
    <xf numFmtId="0" fontId="4" fillId="0" borderId="0" xfId="0" applyFont="1" applyAlignment="1">
      <alignment horizontal="left" indent="1"/>
    </xf>
    <xf numFmtId="164" fontId="4" fillId="0" borderId="1" xfId="0" applyNumberFormat="1" applyFont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right"/>
    </xf>
    <xf numFmtId="2" fontId="0" fillId="0" borderId="0" xfId="0" quotePrefix="1" applyNumberFormat="1" applyAlignment="1">
      <alignment horizontal="center"/>
    </xf>
    <xf numFmtId="0" fontId="0" fillId="2" borderId="0" xfId="0" applyFill="1"/>
    <xf numFmtId="14" fontId="0" fillId="2" borderId="0" xfId="0" applyNumberFormat="1" applyFill="1"/>
    <xf numFmtId="0" fontId="0" fillId="2" borderId="0" xfId="0" applyFill="1" applyAlignment="1">
      <alignment horizontal="right"/>
    </xf>
    <xf numFmtId="2" fontId="0" fillId="2" borderId="0" xfId="0" quotePrefix="1" applyNumberFormat="1" applyFill="1" applyAlignment="1">
      <alignment horizontal="center"/>
    </xf>
    <xf numFmtId="164" fontId="5" fillId="2" borderId="0" xfId="0" applyNumberFormat="1" applyFont="1" applyFill="1"/>
    <xf numFmtId="44" fontId="0" fillId="2" borderId="0" xfId="2" applyFont="1" applyFill="1"/>
    <xf numFmtId="44" fontId="0" fillId="2" borderId="1" xfId="1" applyNumberFormat="1" applyFont="1" applyFill="1" applyBorder="1"/>
    <xf numFmtId="44" fontId="0" fillId="0" borderId="0" xfId="1" applyNumberFormat="1" applyFont="1"/>
    <xf numFmtId="0" fontId="4" fillId="0" borderId="1" xfId="0" applyFont="1" applyBorder="1" applyAlignment="1">
      <alignment horizontal="center"/>
    </xf>
    <xf numFmtId="44" fontId="4" fillId="0" borderId="2" xfId="0" applyNumberFormat="1" applyFont="1" applyBorder="1"/>
    <xf numFmtId="44" fontId="0" fillId="0" borderId="0" xfId="0" applyNumberFormat="1"/>
    <xf numFmtId="44" fontId="0" fillId="0" borderId="1" xfId="0" applyNumberFormat="1" applyBorder="1"/>
    <xf numFmtId="44" fontId="0" fillId="0" borderId="0" xfId="2" applyFont="1" applyFill="1"/>
    <xf numFmtId="44" fontId="0" fillId="0" borderId="0" xfId="1" applyNumberFormat="1" applyFont="1" applyFill="1"/>
    <xf numFmtId="44" fontId="0" fillId="0" borderId="2" xfId="2" applyFont="1" applyBorder="1"/>
    <xf numFmtId="44" fontId="0" fillId="0" borderId="3" xfId="0" applyNumberFormat="1" applyBorder="1"/>
  </cellXfs>
  <cellStyles count="4">
    <cellStyle name="Comma" xfId="1" builtinId="3"/>
    <cellStyle name="Currency" xfId="2" builtinId="4"/>
    <cellStyle name="Normal" xfId="0" builtinId="0"/>
    <cellStyle name="Normal 2" xfId="3" xr:uid="{A1379B4D-9D34-47B3-916A-2CF61895DD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BD68-CA4E-4006-88CE-8A31E90CFDCB}">
  <dimension ref="A1:F51"/>
  <sheetViews>
    <sheetView tabSelected="1" workbookViewId="0">
      <selection activeCell="E23" sqref="E23:E48"/>
    </sheetView>
  </sheetViews>
  <sheetFormatPr defaultRowHeight="15" x14ac:dyDescent="0.25"/>
  <cols>
    <col min="1" max="1" width="31" customWidth="1"/>
    <col min="2" max="2" width="10.42578125" customWidth="1"/>
    <col min="3" max="3" width="15.28515625" customWidth="1"/>
    <col min="4" max="4" width="13.140625" customWidth="1"/>
    <col min="5" max="5" width="15.7109375" customWidth="1"/>
    <col min="6" max="6" width="24.140625" customWidth="1"/>
    <col min="7" max="16384" width="9.140625" style="1"/>
  </cols>
  <sheetData>
    <row r="1" spans="1:6" x14ac:dyDescent="0.25">
      <c r="A1" s="2" t="s">
        <v>0</v>
      </c>
      <c r="E1" s="3"/>
    </row>
    <row r="2" spans="1:6" x14ac:dyDescent="0.25">
      <c r="E2" s="3"/>
      <c r="F2" s="3" t="s">
        <v>8</v>
      </c>
    </row>
    <row r="3" spans="1:6" x14ac:dyDescent="0.25">
      <c r="F3" s="3" t="s">
        <v>9</v>
      </c>
    </row>
    <row r="5" spans="1:6" ht="60" x14ac:dyDescent="0.25">
      <c r="A5" s="4" t="s">
        <v>3</v>
      </c>
      <c r="C5" s="5" t="s">
        <v>37</v>
      </c>
      <c r="D5" s="5" t="s">
        <v>42</v>
      </c>
      <c r="E5" s="5" t="s">
        <v>43</v>
      </c>
      <c r="F5" s="5" t="s">
        <v>33</v>
      </c>
    </row>
    <row r="6" spans="1:6" x14ac:dyDescent="0.25">
      <c r="A6" s="6" t="s">
        <v>11</v>
      </c>
      <c r="C6" s="26">
        <v>25000</v>
      </c>
      <c r="D6" s="26">
        <f>E21</f>
        <v>994</v>
      </c>
      <c r="E6" s="26">
        <f>E48</f>
        <v>1302</v>
      </c>
      <c r="F6" s="24">
        <f>SUM(D6:E6)</f>
        <v>2296</v>
      </c>
    </row>
    <row r="7" spans="1:6" x14ac:dyDescent="0.25">
      <c r="A7" s="6" t="s">
        <v>1</v>
      </c>
      <c r="C7" s="27">
        <v>20000</v>
      </c>
      <c r="D7" s="27">
        <f>E16+E17+E18+E19+E20+E22</f>
        <v>12535</v>
      </c>
      <c r="E7" s="27">
        <f>E23+E47</f>
        <v>1725</v>
      </c>
      <c r="F7" s="24">
        <f>SUM(D7:E7)</f>
        <v>14260</v>
      </c>
    </row>
    <row r="8" spans="1:6" x14ac:dyDescent="0.25">
      <c r="A8" s="6" t="s">
        <v>2</v>
      </c>
      <c r="C8" s="27">
        <v>5000</v>
      </c>
      <c r="D8" s="27"/>
      <c r="E8" s="27">
        <f>E24+E25+E26+E27+E28+E29+E30+E31+E32+E33+E34+E35+E36+E37+E38+E39+E40+E41+E42+E43+E44+E45+E46</f>
        <v>7845.05</v>
      </c>
      <c r="F8" s="24">
        <f>SUM(D8:E8)</f>
        <v>7845.05</v>
      </c>
    </row>
    <row r="9" spans="1:6" x14ac:dyDescent="0.25">
      <c r="A9" s="6" t="s">
        <v>10</v>
      </c>
      <c r="C9" s="27">
        <v>1000</v>
      </c>
      <c r="D9" s="8"/>
      <c r="E9" s="27"/>
      <c r="F9" s="25"/>
    </row>
    <row r="10" spans="1:6" ht="15.75" thickBot="1" x14ac:dyDescent="0.3">
      <c r="A10" s="9" t="s">
        <v>7</v>
      </c>
      <c r="C10" s="28">
        <f>SUM(C6:C9)</f>
        <v>51000</v>
      </c>
      <c r="D10" s="28">
        <f>SUM(D6:D8)</f>
        <v>13529</v>
      </c>
      <c r="E10" s="28">
        <f>SUM(E6:E8)</f>
        <v>10872.05</v>
      </c>
      <c r="F10" s="29">
        <f>SUM(F6:F9)</f>
        <v>24401.05</v>
      </c>
    </row>
    <row r="11" spans="1:6" ht="15.75" thickTop="1" x14ac:dyDescent="0.25">
      <c r="E11" s="18" t="s">
        <v>32</v>
      </c>
    </row>
    <row r="12" spans="1:6" x14ac:dyDescent="0.25">
      <c r="E12" s="7"/>
    </row>
    <row r="13" spans="1:6" x14ac:dyDescent="0.25">
      <c r="A13" s="2" t="s">
        <v>31</v>
      </c>
      <c r="E13" s="7"/>
    </row>
    <row r="14" spans="1:6" x14ac:dyDescent="0.25">
      <c r="E14" s="7"/>
    </row>
    <row r="15" spans="1:6" x14ac:dyDescent="0.25">
      <c r="A15" s="22" t="s">
        <v>34</v>
      </c>
      <c r="B15" s="22" t="s">
        <v>5</v>
      </c>
      <c r="C15" s="4" t="s">
        <v>35</v>
      </c>
      <c r="D15" s="22" t="s">
        <v>4</v>
      </c>
      <c r="E15" s="10" t="s">
        <v>6</v>
      </c>
      <c r="F15" s="22" t="s">
        <v>3</v>
      </c>
    </row>
    <row r="16" spans="1:6" x14ac:dyDescent="0.25">
      <c r="A16" t="s">
        <v>12</v>
      </c>
      <c r="B16" s="11">
        <v>45422</v>
      </c>
      <c r="C16" s="12">
        <v>240411</v>
      </c>
      <c r="D16" s="13">
        <v>186.5</v>
      </c>
      <c r="E16" s="21">
        <v>2990</v>
      </c>
      <c r="F16" t="s">
        <v>41</v>
      </c>
    </row>
    <row r="17" spans="1:6" x14ac:dyDescent="0.25">
      <c r="A17" t="s">
        <v>12</v>
      </c>
      <c r="B17" s="11">
        <v>45450</v>
      </c>
      <c r="C17" s="12">
        <v>240510</v>
      </c>
      <c r="D17" s="13">
        <v>186.5</v>
      </c>
      <c r="E17" s="21">
        <v>2645</v>
      </c>
      <c r="F17" t="s">
        <v>41</v>
      </c>
    </row>
    <row r="18" spans="1:6" x14ac:dyDescent="0.25">
      <c r="A18" t="s">
        <v>12</v>
      </c>
      <c r="B18" s="11">
        <v>45482</v>
      </c>
      <c r="C18" s="12">
        <v>240609</v>
      </c>
      <c r="D18" s="13">
        <v>186.5</v>
      </c>
      <c r="E18" s="21">
        <v>2530</v>
      </c>
      <c r="F18" t="s">
        <v>41</v>
      </c>
    </row>
    <row r="19" spans="1:6" x14ac:dyDescent="0.25">
      <c r="A19" t="s">
        <v>12</v>
      </c>
      <c r="B19" s="11">
        <v>45520</v>
      </c>
      <c r="C19" s="12">
        <v>240712</v>
      </c>
      <c r="D19" s="13">
        <v>186.5</v>
      </c>
      <c r="E19" s="21">
        <v>3335</v>
      </c>
      <c r="F19" t="s">
        <v>41</v>
      </c>
    </row>
    <row r="20" spans="1:6" x14ac:dyDescent="0.25">
      <c r="A20" t="s">
        <v>12</v>
      </c>
      <c r="B20" s="11">
        <v>45576</v>
      </c>
      <c r="C20" s="12">
        <v>240911</v>
      </c>
      <c r="D20" s="13">
        <v>186.5</v>
      </c>
      <c r="E20" s="21">
        <v>460</v>
      </c>
      <c r="F20" t="s">
        <v>41</v>
      </c>
    </row>
    <row r="21" spans="1:6" x14ac:dyDescent="0.25">
      <c r="A21" t="s">
        <v>13</v>
      </c>
      <c r="B21" s="11">
        <v>45597</v>
      </c>
      <c r="C21" s="12">
        <v>3795</v>
      </c>
      <c r="D21" s="13">
        <v>186.5</v>
      </c>
      <c r="E21" s="21">
        <v>994</v>
      </c>
      <c r="F21" t="s">
        <v>40</v>
      </c>
    </row>
    <row r="22" spans="1:6" x14ac:dyDescent="0.25">
      <c r="A22" t="s">
        <v>12</v>
      </c>
      <c r="B22" s="11">
        <v>45597</v>
      </c>
      <c r="C22" s="12">
        <v>241010</v>
      </c>
      <c r="D22" s="13">
        <v>186.5</v>
      </c>
      <c r="E22" s="21">
        <v>575</v>
      </c>
      <c r="F22" t="s">
        <v>39</v>
      </c>
    </row>
    <row r="23" spans="1:6" x14ac:dyDescent="0.25">
      <c r="A23" s="14" t="s">
        <v>12</v>
      </c>
      <c r="B23" s="15">
        <v>45627</v>
      </c>
      <c r="C23" s="16">
        <v>241111</v>
      </c>
      <c r="D23" s="17">
        <v>186.5</v>
      </c>
      <c r="E23" s="19">
        <v>1380</v>
      </c>
      <c r="F23" s="14" t="s">
        <v>39</v>
      </c>
    </row>
    <row r="24" spans="1:6" x14ac:dyDescent="0.25">
      <c r="A24" s="14" t="s">
        <v>14</v>
      </c>
      <c r="B24" s="15">
        <v>45625</v>
      </c>
      <c r="C24" s="16" t="s">
        <v>29</v>
      </c>
      <c r="D24" s="17">
        <v>186.5</v>
      </c>
      <c r="E24" s="19">
        <v>302.39999999999998</v>
      </c>
      <c r="F24" s="14" t="s">
        <v>38</v>
      </c>
    </row>
    <row r="25" spans="1:6" x14ac:dyDescent="0.25">
      <c r="A25" s="14" t="s">
        <v>15</v>
      </c>
      <c r="B25" s="15">
        <v>45611</v>
      </c>
      <c r="C25" s="16">
        <v>20240512168</v>
      </c>
      <c r="D25" s="17">
        <v>186.5</v>
      </c>
      <c r="E25" s="19">
        <v>2124</v>
      </c>
      <c r="F25" s="14" t="s">
        <v>38</v>
      </c>
    </row>
    <row r="26" spans="1:6" x14ac:dyDescent="0.25">
      <c r="A26" s="14" t="s">
        <v>16</v>
      </c>
      <c r="B26" s="15">
        <v>45602</v>
      </c>
      <c r="C26" s="16">
        <v>139034</v>
      </c>
      <c r="D26" s="17">
        <v>186.5</v>
      </c>
      <c r="E26" s="19">
        <v>310</v>
      </c>
      <c r="F26" s="14" t="s">
        <v>38</v>
      </c>
    </row>
    <row r="27" spans="1:6" x14ac:dyDescent="0.25">
      <c r="A27" s="14" t="s">
        <v>16</v>
      </c>
      <c r="B27" s="15">
        <v>45609</v>
      </c>
      <c r="C27" s="16">
        <v>139114</v>
      </c>
      <c r="D27" s="17">
        <v>186.5</v>
      </c>
      <c r="E27" s="19">
        <v>310</v>
      </c>
      <c r="F27" s="14" t="s">
        <v>38</v>
      </c>
    </row>
    <row r="28" spans="1:6" x14ac:dyDescent="0.25">
      <c r="A28" s="14" t="s">
        <v>16</v>
      </c>
      <c r="B28" s="15">
        <v>45616</v>
      </c>
      <c r="C28" s="16">
        <v>139182</v>
      </c>
      <c r="D28" s="17">
        <v>186.5</v>
      </c>
      <c r="E28" s="19">
        <v>310</v>
      </c>
      <c r="F28" s="14" t="s">
        <v>38</v>
      </c>
    </row>
    <row r="29" spans="1:6" x14ac:dyDescent="0.25">
      <c r="A29" s="14" t="s">
        <v>17</v>
      </c>
      <c r="B29" s="15">
        <v>45626</v>
      </c>
      <c r="C29" s="16" t="s">
        <v>29</v>
      </c>
      <c r="D29" s="17">
        <v>186.5</v>
      </c>
      <c r="E29" s="19">
        <v>647.4</v>
      </c>
      <c r="F29" s="14" t="s">
        <v>38</v>
      </c>
    </row>
    <row r="30" spans="1:6" x14ac:dyDescent="0.25">
      <c r="A30" s="14" t="s">
        <v>18</v>
      </c>
      <c r="B30" s="15">
        <v>45602</v>
      </c>
      <c r="C30" s="16" t="s">
        <v>19</v>
      </c>
      <c r="D30" s="17">
        <v>186.5</v>
      </c>
      <c r="E30" s="19">
        <v>192</v>
      </c>
      <c r="F30" s="14" t="s">
        <v>38</v>
      </c>
    </row>
    <row r="31" spans="1:6" x14ac:dyDescent="0.25">
      <c r="A31" s="14" t="s">
        <v>18</v>
      </c>
      <c r="B31" s="15">
        <v>45602</v>
      </c>
      <c r="C31" s="16" t="s">
        <v>20</v>
      </c>
      <c r="D31" s="17">
        <v>186.5</v>
      </c>
      <c r="E31" s="19">
        <v>176</v>
      </c>
      <c r="F31" s="14" t="s">
        <v>38</v>
      </c>
    </row>
    <row r="32" spans="1:6" x14ac:dyDescent="0.25">
      <c r="A32" s="14" t="s">
        <v>18</v>
      </c>
      <c r="B32" s="15">
        <v>45609</v>
      </c>
      <c r="C32" s="16" t="s">
        <v>21</v>
      </c>
      <c r="D32" s="17">
        <v>186.5</v>
      </c>
      <c r="E32" s="19">
        <v>176</v>
      </c>
      <c r="F32" s="14" t="s">
        <v>38</v>
      </c>
    </row>
    <row r="33" spans="1:6" x14ac:dyDescent="0.25">
      <c r="A33" s="14" t="s">
        <v>18</v>
      </c>
      <c r="B33" s="15">
        <v>45609</v>
      </c>
      <c r="C33" s="16" t="s">
        <v>22</v>
      </c>
      <c r="D33" s="17">
        <v>186.5</v>
      </c>
      <c r="E33" s="19">
        <v>192</v>
      </c>
      <c r="F33" s="14" t="s">
        <v>38</v>
      </c>
    </row>
    <row r="34" spans="1:6" x14ac:dyDescent="0.25">
      <c r="A34" s="14" t="s">
        <v>18</v>
      </c>
      <c r="B34" s="15">
        <v>45616</v>
      </c>
      <c r="C34" s="16" t="s">
        <v>23</v>
      </c>
      <c r="D34" s="17">
        <v>186.5</v>
      </c>
      <c r="E34" s="19">
        <v>176</v>
      </c>
      <c r="F34" s="14" t="s">
        <v>38</v>
      </c>
    </row>
    <row r="35" spans="1:6" x14ac:dyDescent="0.25">
      <c r="A35" s="14" t="s">
        <v>18</v>
      </c>
      <c r="B35" s="15">
        <v>45616</v>
      </c>
      <c r="C35" s="16" t="s">
        <v>24</v>
      </c>
      <c r="D35" s="17">
        <v>186.5</v>
      </c>
      <c r="E35" s="19">
        <v>192</v>
      </c>
      <c r="F35" s="14" t="s">
        <v>38</v>
      </c>
    </row>
    <row r="36" spans="1:6" x14ac:dyDescent="0.25">
      <c r="A36" s="14" t="s">
        <v>25</v>
      </c>
      <c r="B36" s="15">
        <v>45602</v>
      </c>
      <c r="C36" s="16">
        <v>44337</v>
      </c>
      <c r="D36" s="17">
        <v>186.5</v>
      </c>
      <c r="E36" s="19">
        <v>215</v>
      </c>
      <c r="F36" s="14" t="s">
        <v>38</v>
      </c>
    </row>
    <row r="37" spans="1:6" x14ac:dyDescent="0.25">
      <c r="A37" s="14" t="s">
        <v>25</v>
      </c>
      <c r="B37" s="15">
        <v>45609</v>
      </c>
      <c r="C37" s="16">
        <v>44361</v>
      </c>
      <c r="D37" s="17">
        <v>186.5</v>
      </c>
      <c r="E37" s="19">
        <v>215</v>
      </c>
      <c r="F37" s="14" t="s">
        <v>38</v>
      </c>
    </row>
    <row r="38" spans="1:6" x14ac:dyDescent="0.25">
      <c r="A38" s="14" t="s">
        <v>25</v>
      </c>
      <c r="B38" s="15">
        <v>45616</v>
      </c>
      <c r="C38" s="16">
        <v>44377</v>
      </c>
      <c r="D38" s="17">
        <v>186.5</v>
      </c>
      <c r="E38" s="19">
        <v>215</v>
      </c>
      <c r="F38" s="14" t="s">
        <v>38</v>
      </c>
    </row>
    <row r="39" spans="1:6" x14ac:dyDescent="0.25">
      <c r="A39" s="14" t="s">
        <v>26</v>
      </c>
      <c r="B39" s="15">
        <v>45602</v>
      </c>
      <c r="C39" s="16">
        <v>47240</v>
      </c>
      <c r="D39" s="17">
        <v>186.5</v>
      </c>
      <c r="E39" s="19">
        <v>240</v>
      </c>
      <c r="F39" s="14" t="s">
        <v>38</v>
      </c>
    </row>
    <row r="40" spans="1:6" x14ac:dyDescent="0.25">
      <c r="A40" s="14" t="s">
        <v>26</v>
      </c>
      <c r="B40" s="15">
        <v>45609</v>
      </c>
      <c r="C40" s="16">
        <v>47263</v>
      </c>
      <c r="D40" s="17">
        <v>186.5</v>
      </c>
      <c r="E40" s="19">
        <v>240</v>
      </c>
      <c r="F40" s="14" t="s">
        <v>38</v>
      </c>
    </row>
    <row r="41" spans="1:6" x14ac:dyDescent="0.25">
      <c r="A41" s="14" t="s">
        <v>26</v>
      </c>
      <c r="B41" s="15">
        <v>45616</v>
      </c>
      <c r="C41" s="16">
        <v>47304</v>
      </c>
      <c r="D41" s="17">
        <v>186.5</v>
      </c>
      <c r="E41" s="19">
        <v>240</v>
      </c>
      <c r="F41" s="14" t="s">
        <v>38</v>
      </c>
    </row>
    <row r="42" spans="1:6" x14ac:dyDescent="0.25">
      <c r="A42" s="14" t="s">
        <v>27</v>
      </c>
      <c r="B42" s="15">
        <v>45602</v>
      </c>
      <c r="C42" s="16">
        <v>136481</v>
      </c>
      <c r="D42" s="17">
        <v>186.5</v>
      </c>
      <c r="E42" s="19">
        <v>330.75</v>
      </c>
      <c r="F42" s="14" t="s">
        <v>38</v>
      </c>
    </row>
    <row r="43" spans="1:6" x14ac:dyDescent="0.25">
      <c r="A43" s="14" t="s">
        <v>27</v>
      </c>
      <c r="B43" s="15">
        <v>45609</v>
      </c>
      <c r="C43" s="16">
        <v>136549</v>
      </c>
      <c r="D43" s="17">
        <v>186.5</v>
      </c>
      <c r="E43" s="19">
        <v>330.75</v>
      </c>
      <c r="F43" s="14" t="s">
        <v>38</v>
      </c>
    </row>
    <row r="44" spans="1:6" x14ac:dyDescent="0.25">
      <c r="A44" s="14" t="s">
        <v>27</v>
      </c>
      <c r="B44" s="15">
        <v>45616</v>
      </c>
      <c r="C44" s="16">
        <v>136595</v>
      </c>
      <c r="D44" s="17">
        <v>186.5</v>
      </c>
      <c r="E44" s="19">
        <v>330.75</v>
      </c>
      <c r="F44" s="14" t="s">
        <v>38</v>
      </c>
    </row>
    <row r="45" spans="1:6" x14ac:dyDescent="0.25">
      <c r="A45" s="14" t="s">
        <v>28</v>
      </c>
      <c r="B45" s="15">
        <v>45631</v>
      </c>
      <c r="C45" s="16" t="s">
        <v>29</v>
      </c>
      <c r="D45" s="17">
        <v>186.5</v>
      </c>
      <c r="E45" s="19">
        <v>135</v>
      </c>
      <c r="F45" s="14" t="s">
        <v>38</v>
      </c>
    </row>
    <row r="46" spans="1:6" x14ac:dyDescent="0.25">
      <c r="A46" s="14" t="s">
        <v>30</v>
      </c>
      <c r="B46" s="15">
        <v>45656</v>
      </c>
      <c r="C46" s="14">
        <v>1907306</v>
      </c>
      <c r="D46" s="17">
        <v>186.5</v>
      </c>
      <c r="E46" s="19">
        <v>245</v>
      </c>
      <c r="F46" s="14" t="s">
        <v>38</v>
      </c>
    </row>
    <row r="47" spans="1:6" x14ac:dyDescent="0.25">
      <c r="A47" s="14" t="s">
        <v>12</v>
      </c>
      <c r="B47" s="15">
        <v>45657</v>
      </c>
      <c r="C47" s="14">
        <v>241209</v>
      </c>
      <c r="D47" s="17">
        <v>186.5</v>
      </c>
      <c r="E47" s="19">
        <v>345</v>
      </c>
      <c r="F47" s="14" t="s">
        <v>39</v>
      </c>
    </row>
    <row r="48" spans="1:6" x14ac:dyDescent="0.25">
      <c r="A48" s="14" t="s">
        <v>13</v>
      </c>
      <c r="B48" s="15">
        <v>45659</v>
      </c>
      <c r="C48" s="16">
        <v>9872</v>
      </c>
      <c r="D48" s="17">
        <v>186.5</v>
      </c>
      <c r="E48" s="20">
        <v>1302</v>
      </c>
      <c r="F48" s="14" t="s">
        <v>40</v>
      </c>
    </row>
    <row r="49" spans="3:5" ht="15.75" thickBot="1" x14ac:dyDescent="0.3">
      <c r="C49" s="2" t="s">
        <v>36</v>
      </c>
      <c r="D49" s="2"/>
      <c r="E49" s="23">
        <f>SUM(E16:E48)</f>
        <v>24401.050000000003</v>
      </c>
    </row>
    <row r="50" spans="3:5" ht="15.75" thickTop="1" x14ac:dyDescent="0.25"/>
    <row r="51" spans="3:5" x14ac:dyDescent="0.25">
      <c r="E51" s="7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Case 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Moriarty</dc:creator>
  <cp:lastModifiedBy>April Renner</cp:lastModifiedBy>
  <cp:lastPrinted>2025-01-02T19:46:48Z</cp:lastPrinted>
  <dcterms:created xsi:type="dcterms:W3CDTF">2023-04-24T11:53:03Z</dcterms:created>
  <dcterms:modified xsi:type="dcterms:W3CDTF">2025-01-03T17:27:26Z</dcterms:modified>
</cp:coreProperties>
</file>