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PVW\2025\"/>
    </mc:Choice>
  </mc:AlternateContent>
  <xr:revisionPtr revIDLastSave="0" documentId="13_ncr:1_{1650C1C1-78AB-4909-8FC3-A64FDF11B1AF}"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11"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ustomWorkbookViews>
    <customWorkbookView name="JeffD.Cline - Personal View" guid="{F86FB03E-1393-42C1-B137-526C03592366}" mergeInterval="0" personalView="1" maximized="1" xWindow="-8" yWindow="-8" windowWidth="1936" windowHeight="1056" activeSheetId="1" showComments="commIndAndComment"/>
    <customWorkbookView name="ariel.miller - Personal View" guid="{5E087F3E-FC44-448E-A42E-D43D6E603352}" mergeInterval="0" personalView="1" maximized="1" xWindow="1432" yWindow="-8" windowWidth="1456" windowHeight="876" activeSheetId="2"/>
    <customWorkbookView name="samh.reid - Personal View" guid="{29732F16-11E8-42D9-941E-D56282971315}" mergeInterval="0" personalView="1" maximized="1" xWindow="-9" yWindow="-9" windowWidth="1298" windowHeight="992" activeSheetId="2"/>
    <customWorkbookView name="agoad - Personal View" guid="{7D30D6EE-C7A4-479A-ADFA-D6A7B85196F5}" mergeInterval="0" personalView="1" maximized="1" xWindow="1432" yWindow="-8" windowWidth="1456" windowHeight="876" activeSheetId="3"/>
    <customWorkbookView name="lisa.mendez - Personal View" guid="{A882C7F7-0D6D-4E4B-8EF1-7A466B035AD3}" mergeInterval="0" personalView="1" xWindow="2074" yWindow="232" windowWidth="1440" windowHeight="759"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5" i="4"/>
  <c r="F40" i="5"/>
  <c r="F45" i="5"/>
  <c r="F40" i="6"/>
  <c r="F40" i="7"/>
  <c r="F45" i="7" s="1"/>
  <c r="F40" i="8"/>
  <c r="F45" i="8" s="1"/>
  <c r="F40" i="9"/>
  <c r="F45" i="9" s="1"/>
  <c r="F40" i="10"/>
  <c r="F45" i="10" s="1"/>
  <c r="F40" i="11"/>
  <c r="F45" i="11" s="1"/>
  <c r="F40" i="12"/>
  <c r="F45" i="12"/>
  <c r="F40" i="13"/>
  <c r="F45" i="13"/>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5" i="3"/>
  <c r="F45" i="2"/>
  <c r="F42" i="3"/>
  <c r="F42" i="4"/>
  <c r="F42" i="2"/>
  <c r="F42" i="13"/>
  <c r="F42" i="5"/>
  <c r="F42" i="12" l="1"/>
  <c r="F42" i="11"/>
  <c r="F42" i="10"/>
  <c r="F42" i="9"/>
  <c r="F13" i="14"/>
  <c r="F42" i="8"/>
  <c r="F40" i="14"/>
  <c r="F31" i="14"/>
  <c r="F42" i="7"/>
  <c r="F23" i="14"/>
  <c r="F45" i="6"/>
  <c r="F42" i="6"/>
  <c r="F45" i="14" l="1"/>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<sst xmlns="http://schemas.openxmlformats.org/spreadsheetml/2006/main" count="556" uniqueCount="91">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</sst>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F86FB03E-1393-42C1-B137-526C03592366}" fitToPage="1" topLeftCell="A22">
      <selection activeCell="C31" sqref="C31"/>
      <pageMargins left="0.45" right="0.45" top="0.75" bottom="0.5" header="0.3" footer="0.3"/>
      <printOptions gridLines="1"/>
      <pageSetup scale="69" orientation="portrait" r:id="rId1"/>
    </customSheetView>
    <customSheetView guid="{5E087F3E-FC44-448E-A42E-D43D6E603352}" fitToPage="1" topLeftCell="A22">
      <selection activeCell="C31" sqref="C31"/>
      <pageMargins left="0.45" right="0.45" top="0.75" bottom="0.5" header="0.3" footer="0.3"/>
      <printOptions gridLines="1"/>
      <pageSetup scale="69"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7D30D6EE-C7A4-479A-ADFA-D6A7B85196F5}" fitToPage="1">
      <selection activeCell="C31" sqref="C31"/>
      <pageMargins left="0.45" right="0.45" top="0.75" bottom="0.5" header="0.3" footer="0.3"/>
      <printOptions gridLines="1"/>
      <pageSetup scale="66" orientation="portrait" r:id="rId4"/>
    </customSheetView>
    <customSheetView guid="{A882C7F7-0D6D-4E4B-8EF1-7A466B035AD3}"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20"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13452000</v>
      </c>
    </row>
    <row r="12" spans="1:6" x14ac:dyDescent="0.25">
      <c r="A12" s="16">
        <v>3</v>
      </c>
      <c r="B12" s="20" t="s">
        <v>8</v>
      </c>
      <c r="F12" s="28"/>
    </row>
    <row r="13" spans="1:6" ht="15.6" x14ac:dyDescent="0.3">
      <c r="A13" s="16">
        <v>4</v>
      </c>
      <c r="B13" s="47" t="s">
        <v>9</v>
      </c>
      <c r="C13" s="48"/>
      <c r="D13" s="48"/>
      <c r="E13" s="48"/>
      <c r="F13" s="4">
        <f>SUM(F11:F12)</f>
        <v>13452000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10590873</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10590873</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2836127</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2836127</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0.21083311031816832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20"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12700000</v>
      </c>
    </row>
    <row r="12" spans="1:6" x14ac:dyDescent="0.25">
      <c r="A12" s="16">
        <v>3</v>
      </c>
      <c r="B12" s="20" t="s">
        <v>8</v>
      </c>
      <c r="F12" s="28"/>
    </row>
    <row r="13" spans="1:6" ht="15.6" x14ac:dyDescent="0.3">
      <c r="A13" s="16">
        <v>4</v>
      </c>
      <c r="B13" s="47" t="s">
        <v>9</v>
      </c>
      <c r="C13" s="48"/>
      <c r="D13" s="48"/>
      <c r="E13" s="48"/>
      <c r="F13" s="4">
        <f>SUM(F11:F12)</f>
        <v>12700000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9990740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9990740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502600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527600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2181660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2181660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0.17178425196850394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abSelected="1" topLeftCell="A20"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13681000</v>
      </c>
    </row>
    <row r="12" spans="1:6" x14ac:dyDescent="0.25">
      <c r="A12" s="16">
        <v>3</v>
      </c>
      <c r="B12" s="20" t="s">
        <v>8</v>
      </c>
      <c r="F12" s="28"/>
    </row>
    <row r="13" spans="1:6" ht="15.6" x14ac:dyDescent="0.3">
      <c r="A13" s="16">
        <v>4</v>
      </c>
      <c r="B13" s="47" t="s">
        <v>9</v>
      </c>
      <c r="C13" s="48"/>
      <c r="D13" s="48"/>
      <c r="E13" s="48"/>
      <c r="F13" s="4">
        <f>SUM(F11:F12)</f>
        <v>13681000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9260475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9260475</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4395525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4395525</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0.32128682113880563</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6"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3"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136106000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136106000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100902043</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100902043</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100000</v>
      </c>
    </row>
    <row r="27" spans="1:7" x14ac:dyDescent="0.25">
      <c r="A27" s="16">
        <v>18</v>
      </c>
      <c r="B27" s="20" t="s">
        <v>20</v>
      </c>
      <c r="F27" s="34">
        <f>Jan!F27+Feb!F27+Mar!F27+Apr!F27+May!F27+Jun!F27+July!F27+Aug!F27+Sept!F27+Oct!F27+Nov!F27+Dec!F27</f>
        <v>100000</v>
      </c>
    </row>
    <row r="28" spans="1:7" x14ac:dyDescent="0.25">
      <c r="A28" s="16">
        <v>19</v>
      </c>
      <c r="B28" s="20" t="s">
        <v>21</v>
      </c>
      <c r="F28" s="34">
        <f>Jan!F28+Feb!F28+Mar!F28+Apr!F28+May!F28+Jun!F28+July!F28+Aug!F28+Sept!F28+Oct!F28+Nov!F28+Dec!F28</f>
        <v>1231600</v>
      </c>
    </row>
    <row r="29" spans="1:7" x14ac:dyDescent="0.25">
      <c r="A29" s="16">
        <v>20</v>
      </c>
      <c r="B29" s="20" t="s">
        <v>40</v>
      </c>
      <c r="F29" s="34">
        <f>Jan!F29+Feb!F29+Mar!F29+Apr!F29+May!F29+Jun!F29+July!F29+Aug!F29+Sept!F29+Oct!F29+Nov!F29+Dec!F29</f>
        <v>50000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1481600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33722357</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33722357</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0.24776539608834292</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30"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2025</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14952000</v>
      </c>
    </row>
    <row r="12" spans="1:6" x14ac:dyDescent="0.25">
      <c r="A12" s="16">
        <v>3</v>
      </c>
      <c r="B12" s="20" t="s">
        <v>8</v>
      </c>
      <c r="F12" s="28"/>
    </row>
    <row r="13" spans="1:6" ht="15.6" x14ac:dyDescent="0.3">
      <c r="A13" s="16">
        <v>4</v>
      </c>
      <c r="B13" s="40" t="s">
        <v>9</v>
      </c>
      <c r="C13" s="41"/>
      <c r="D13" s="41"/>
      <c r="E13" s="41"/>
      <c r="F13" s="8">
        <f>SUM(F11:F12)</f>
        <v>14952000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9090699</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9090699</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25000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5836301</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5836301</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0.39033580791867306</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4"/>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44" sqref="F4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12530000</v>
      </c>
    </row>
    <row r="12" spans="1:6" x14ac:dyDescent="0.25">
      <c r="A12" s="16">
        <v>3</v>
      </c>
      <c r="B12" s="20" t="s">
        <v>8</v>
      </c>
      <c r="F12" s="28"/>
    </row>
    <row r="13" spans="1:6" ht="15.6" x14ac:dyDescent="0.3">
      <c r="A13" s="16">
        <v>4</v>
      </c>
      <c r="B13" s="47" t="s">
        <v>9</v>
      </c>
      <c r="C13" s="48"/>
      <c r="D13" s="48"/>
      <c r="E13" s="48"/>
      <c r="F13" s="4">
        <f>SUM(F11:F12)</f>
        <v>12530000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11319148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11319148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1185852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1185852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9.4641021548284118E-2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19">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13215000</v>
      </c>
    </row>
    <row r="12" spans="1:6" x14ac:dyDescent="0.25">
      <c r="A12" s="16">
        <v>3</v>
      </c>
      <c r="B12" s="20" t="s">
        <v>8</v>
      </c>
      <c r="F12" s="28"/>
    </row>
    <row r="13" spans="1:6" ht="15.6" x14ac:dyDescent="0.3">
      <c r="A13" s="16">
        <v>4</v>
      </c>
      <c r="B13" s="47" t="s">
        <v>9</v>
      </c>
      <c r="C13" s="48"/>
      <c r="D13" s="48"/>
      <c r="E13" s="48"/>
      <c r="F13" s="4">
        <f>SUM(F11:F12)</f>
        <v>13215000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7955614</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7955614</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57000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82000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5177386</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5177386</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0.39178100643208474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13300000</v>
      </c>
    </row>
    <row r="12" spans="1:6" x14ac:dyDescent="0.25">
      <c r="A12" s="16">
        <v>3</v>
      </c>
      <c r="B12" s="20" t="s">
        <v>8</v>
      </c>
      <c r="F12" s="28"/>
    </row>
    <row r="13" spans="1:6" ht="15.6" x14ac:dyDescent="0.3">
      <c r="A13" s="16">
        <v>4</v>
      </c>
      <c r="B13" s="47" t="s">
        <v>9</v>
      </c>
      <c r="C13" s="48"/>
      <c r="D13" s="48"/>
      <c r="E13" s="48"/>
      <c r="F13" s="4">
        <f>SUM(F11:F12)</f>
        <v>13300000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9871005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9871005</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237500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262500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3166495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3166495</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0.23808233082706767</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24" zoomScaleNormal="100" workbookViewId="0">
      <selection activeCell="F49" sqref="F49"/>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13791000</v>
      </c>
    </row>
    <row r="12" spans="1:6" x14ac:dyDescent="0.25">
      <c r="A12" s="16">
        <v>3</v>
      </c>
      <c r="B12" s="20" t="s">
        <v>8</v>
      </c>
      <c r="F12" s="28"/>
    </row>
    <row r="13" spans="1:6" ht="15.6" x14ac:dyDescent="0.3">
      <c r="A13" s="16">
        <v>4</v>
      </c>
      <c r="B13" s="47" t="s">
        <v>9</v>
      </c>
      <c r="C13" s="48"/>
      <c r="D13" s="48"/>
      <c r="E13" s="48"/>
      <c r="F13" s="4">
        <f>SUM(F11:F12)</f>
        <v>13791000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11057148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11057148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434500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459500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2274352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2274352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0.16491566963962004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22" zoomScaleNormal="100" workbookViewId="0">
      <selection activeCell="F48" sqref="F48"/>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14484000</v>
      </c>
    </row>
    <row r="12" spans="1:6" x14ac:dyDescent="0.25">
      <c r="A12" s="16">
        <v>3</v>
      </c>
      <c r="B12" s="20" t="s">
        <v>8</v>
      </c>
      <c r="F12" s="28"/>
    </row>
    <row r="13" spans="1:6" ht="15.6" x14ac:dyDescent="0.3">
      <c r="A13" s="16">
        <v>4</v>
      </c>
      <c r="B13" s="47" t="s">
        <v>9</v>
      </c>
      <c r="C13" s="48"/>
      <c r="D13" s="48"/>
      <c r="E13" s="48"/>
      <c r="F13" s="4">
        <f>SUM(F11:F12)</f>
        <v>14484000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10927618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10927618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3531382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3531382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0.24381262082297708</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5"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14001000</v>
      </c>
    </row>
    <row r="12" spans="1:6" x14ac:dyDescent="0.25">
      <c r="A12" s="16">
        <v>3</v>
      </c>
      <c r="B12" s="20" t="s">
        <v>8</v>
      </c>
      <c r="F12" s="28"/>
    </row>
    <row r="13" spans="1:6" ht="15.6" x14ac:dyDescent="0.3">
      <c r="A13" s="16">
        <v>4</v>
      </c>
      <c r="B13" s="47" t="s">
        <v>9</v>
      </c>
      <c r="C13" s="48"/>
      <c r="D13" s="48"/>
      <c r="E13" s="48"/>
      <c r="F13" s="4">
        <f>SUM(F11:F12)</f>
        <v>14001000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10838723</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10838723</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3137277</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3137277</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0.22407520891364902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Ashley</cp:lastModifiedBy>
  <cp:lastPrinted>2025-11-13T16:41:32Z</cp:lastPrinted>
  <dcterms:created xsi:type="dcterms:W3CDTF">2018-07-10T15:33:25Z</dcterms:created>
  <dcterms:modified xsi:type="dcterms:W3CDTF">2025-12-12T12:24:07Z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