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rizon-dem.ekpc.com\DEM-User-Profiles\markmeff\Desktop\"/>
    </mc:Choice>
  </mc:AlternateContent>
  <xr:revisionPtr revIDLastSave="0" documentId="13_ncr:1_{A73AD2EA-BBDA-4BAB-83DD-75243FFFF601}" xr6:coauthVersionLast="47" xr6:coauthVersionMax="47" xr10:uidLastSave="{00000000-0000-0000-0000-000000000000}"/>
  <bookViews>
    <workbookView xWindow="-120" yWindow="-120" windowWidth="38640" windowHeight="21120" xr2:uid="{3AA1B9E2-3C96-4725-91E7-2A9D4C8DBB7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<sst xmlns="http://schemas.openxmlformats.org/spreadsheetml/2006/main" count="11" uniqueCount="11">
  <si>
    <t>BASE CASE EV Stock</t>
  </si>
  <si>
    <t>% EV annual vehicle sales of annual vehicle sales</t>
  </si>
  <si>
    <t>Number of Customers</t>
  </si>
  <si>
    <t>Total vehicles</t>
  </si>
  <si>
    <t>Retirement of existing vehicles</t>
  </si>
  <si>
    <t>Replacement w/EV</t>
  </si>
  <si>
    <t>New customer vehicles</t>
  </si>
  <si>
    <t>New customer EV vehicles</t>
  </si>
  <si>
    <t>Total New EVs</t>
  </si>
  <si>
    <t>Cumulative EV Stock</t>
  </si>
  <si>
    <t>Cumulative EV%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</si>
</sst>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Tenorit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1" quotePrefix="1" applyFont="1" applyAlignment="1">
      <alignment horizontal="left"/>
    </xf>
    <xf numFmtId="164" fontId="4" fillId="0" borderId="0" xfId="2" applyNumberFormat="1" applyFont="1"/>
    <xf numFmtId="0" fontId="1" fillId="0" borderId="0" xfId="1" quotePrefix="1" applyAlignment="1">
      <alignment horizontal="left"/>
    </xf>
    <xf numFmtId="165" fontId="1" fillId="0" borderId="0" xfId="3" applyNumberFormat="1" applyFont="1"/>
    <xf numFmtId="164" fontId="5" fillId="0" borderId="0" xfId="2" applyNumberFormat="1" applyFont="1"/>
    <xf numFmtId="0" fontId="2" fillId="0" borderId="1" xfId="1" applyFont="1" applyBorder="1" applyAlignment="1">
      <alignment horizontal="center"/>
    </xf>
    <xf numFmtId="0" fontId="2" fillId="0" borderId="0" xfId="1" quotePrefix="1" applyFont="1" applyAlignment="1">
      <alignment horizontal="left"/>
    </xf>
  </cellXfs>
  <cellStyles count="4">
    <cellStyle name="Comma 2" xfId="3" xr:uid="{2E19CB31-6CD4-4FD9-AADD-E47BF51A7990}"/>
    <cellStyle name="Normal" xfId="0" builtinId="0"/>
    <cellStyle name="Normal 2" xfId="1" xr:uid="{BC1CC37E-55B2-454A-AE30-02E4132C31C1}"/>
    <cellStyle name="Percent 2" xfId="2" xr:uid="{4F5085D5-94BA-4740-94B0-DE8428BE6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D14D-7ADB-4768-814F-95435EC47E4F}">
  <dimension ref="A1:Q11"/>
  <sheetViews>
    <sheetView tabSelected="1" workbookViewId="0">
      <selection activeCell="B11" sqref="B11"/>
    </sheetView>
  </sheetViews>
  <sheetFormatPr defaultRowHeight="15"/>
  <cols>
    <col min="1" max="1" width="45" bestFit="1" customWidth="1"/>
    <col min="2" max="17" width="10.5703125" bestFit="1" customWidth="1"/>
  </cols>
  <sheetData>
    <row r="1" spans="1:17">
      <c r="A1" s="7" t="s">
        <v>0</v>
      </c>
      <c r="B1" s="6">
        <v>2024</v>
      </c>
      <c r="C1" s="6">
        <f t="shared" ref="C1:Q1" si="0">B1+1</f>
        <v>2025</v>
      </c>
      <c r="D1" s="6">
        <f t="shared" si="0"/>
        <v>2026</v>
      </c>
      <c r="E1" s="6">
        <f t="shared" si="0"/>
        <v>2027</v>
      </c>
      <c r="F1" s="6">
        <f t="shared" si="0"/>
        <v>2028</v>
      </c>
      <c r="G1" s="6">
        <f t="shared" si="0"/>
        <v>2029</v>
      </c>
      <c r="H1" s="6">
        <f t="shared" si="0"/>
        <v>2030</v>
      </c>
      <c r="I1" s="6">
        <f t="shared" si="0"/>
        <v>2031</v>
      </c>
      <c r="J1" s="6">
        <f t="shared" si="0"/>
        <v>2032</v>
      </c>
      <c r="K1" s="6">
        <f t="shared" si="0"/>
        <v>2033</v>
      </c>
      <c r="L1" s="6">
        <f t="shared" si="0"/>
        <v>2034</v>
      </c>
      <c r="M1" s="6">
        <f t="shared" si="0"/>
        <v>2035</v>
      </c>
      <c r="N1" s="6">
        <f t="shared" si="0"/>
        <v>2036</v>
      </c>
      <c r="O1" s="6">
        <f t="shared" si="0"/>
        <v>2037</v>
      </c>
      <c r="P1" s="6">
        <f t="shared" si="0"/>
        <v>2038</v>
      </c>
      <c r="Q1" s="6">
        <f t="shared" si="0"/>
        <v>2039</v>
      </c>
    </row>
    <row r="2" spans="1:17">
      <c r="A2" s="1" t="s">
        <v>1</v>
      </c>
      <c r="B2" s="2">
        <v>4.5625921240630793E-2</v>
      </c>
      <c r="C2" s="2">
        <v>5.540953965445268E-2</v>
      </c>
      <c r="D2" s="2">
        <v>6.5193158068274568E-2</v>
      </c>
      <c r="E2" s="2">
        <v>7.4976776482096455E-2</v>
      </c>
      <c r="F2" s="2">
        <v>8.4760394895918342E-2</v>
      </c>
      <c r="G2" s="2">
        <v>9.454401330974023E-2</v>
      </c>
      <c r="H2" s="2">
        <v>0.10432763172356212</v>
      </c>
      <c r="I2" s="2">
        <v>0.114111250137384</v>
      </c>
      <c r="J2" s="2">
        <v>0.12389486855120589</v>
      </c>
      <c r="K2" s="2">
        <v>0.13367848696502779</v>
      </c>
      <c r="L2" s="2">
        <v>0.14346210537884968</v>
      </c>
      <c r="M2" s="2">
        <v>0.15324572379267157</v>
      </c>
      <c r="N2" s="2">
        <v>0.16302934220649345</v>
      </c>
      <c r="O2" s="2">
        <v>0.17281296062031534</v>
      </c>
      <c r="P2" s="2">
        <v>0.18259657903413723</v>
      </c>
      <c r="Q2" s="2">
        <v>0.19238019744795912</v>
      </c>
    </row>
    <row r="3" spans="1:17">
      <c r="A3" s="3" t="s">
        <v>2</v>
      </c>
      <c r="B3" s="4">
        <v>536769.65826644329</v>
      </c>
      <c r="C3" s="4">
        <v>541518.49948170851</v>
      </c>
      <c r="D3" s="4">
        <v>546190.44950012316</v>
      </c>
      <c r="E3" s="4">
        <v>550676.36930187931</v>
      </c>
      <c r="F3" s="4">
        <v>555063.65268380218</v>
      </c>
      <c r="G3" s="4">
        <v>559360.31237072032</v>
      </c>
      <c r="H3" s="4">
        <v>563532.4433170883</v>
      </c>
      <c r="I3" s="4">
        <v>567657.98961585562</v>
      </c>
      <c r="J3" s="4">
        <v>572010.31797773985</v>
      </c>
      <c r="K3" s="4">
        <v>576323.23141003365</v>
      </c>
      <c r="L3" s="4">
        <v>580538.36367672239</v>
      </c>
      <c r="M3" s="4">
        <v>584768.87763407209</v>
      </c>
      <c r="N3" s="4">
        <v>589033.38625822263</v>
      </c>
      <c r="O3" s="4">
        <v>593308.6938042792</v>
      </c>
      <c r="P3" s="4">
        <v>597558.42371054227</v>
      </c>
      <c r="Q3" s="4">
        <v>601782.91987776197</v>
      </c>
    </row>
    <row r="4" spans="1:17">
      <c r="A4" s="3" t="s">
        <v>3</v>
      </c>
      <c r="B4" s="4">
        <v>1028607.4098135345</v>
      </c>
      <c r="C4" s="4">
        <v>1037827.0947530727</v>
      </c>
      <c r="D4" s="4">
        <v>1046903.5102703996</v>
      </c>
      <c r="E4" s="4">
        <v>1055631.1803128209</v>
      </c>
      <c r="F4" s="4">
        <v>1064177.4273492708</v>
      </c>
      <c r="G4" s="4">
        <v>1072559.0448675584</v>
      </c>
      <c r="H4" s="4">
        <v>1080711.2618785077</v>
      </c>
      <c r="I4" s="4">
        <v>1088777.7018034891</v>
      </c>
      <c r="J4" s="4">
        <v>1097278.0320664272</v>
      </c>
      <c r="K4" s="4">
        <v>1105709.2767491117</v>
      </c>
      <c r="L4" s="4">
        <v>1113940.1013930456</v>
      </c>
      <c r="M4" s="4">
        <v>1122195.573214934</v>
      </c>
      <c r="N4" s="4">
        <v>1130523.7707053444</v>
      </c>
      <c r="O4" s="4">
        <v>1138889.8537585069</v>
      </c>
      <c r="P4" s="4">
        <v>1147211.6525694104</v>
      </c>
      <c r="Q4" s="4">
        <v>1155489.1386721514</v>
      </c>
    </row>
    <row r="5" spans="1:17">
      <c r="A5" s="3" t="s">
        <v>4</v>
      </c>
      <c r="B5" s="4">
        <v>85008.876844093771</v>
      </c>
      <c r="C5" s="4">
        <v>85067.794651891207</v>
      </c>
      <c r="D5" s="4">
        <v>85114.106526048752</v>
      </c>
      <c r="E5" s="4">
        <v>85131.546799421063</v>
      </c>
      <c r="F5" s="4">
        <v>85134.19418794167</v>
      </c>
      <c r="G5" s="4">
        <v>85123.733719647513</v>
      </c>
      <c r="H5" s="4">
        <v>85095.374951063641</v>
      </c>
      <c r="I5" s="4">
        <v>85060.75795339761</v>
      </c>
      <c r="J5" s="4">
        <v>85060.312563288957</v>
      </c>
      <c r="K5" s="4">
        <v>85054.559749931708</v>
      </c>
      <c r="L5" s="4">
        <v>85033.595526186735</v>
      </c>
      <c r="M5" s="4">
        <v>85014.816152646526</v>
      </c>
      <c r="N5" s="4">
        <v>85001.78727107853</v>
      </c>
      <c r="O5" s="4">
        <v>84991.780131231892</v>
      </c>
      <c r="P5" s="4">
        <v>84978.640931067494</v>
      </c>
      <c r="Q5" s="4">
        <v>84962.436667070011</v>
      </c>
    </row>
    <row r="6" spans="1:17">
      <c r="A6" s="3" t="s">
        <v>5</v>
      </c>
      <c r="B6" s="4">
        <v>3878.6083196431046</v>
      </c>
      <c r="C6" s="4">
        <v>4713.5673410808022</v>
      </c>
      <c r="D6" s="4">
        <v>5548.8574005926557</v>
      </c>
      <c r="E6" s="4">
        <v>6382.8889559553263</v>
      </c>
      <c r="F6" s="4">
        <v>7216.0079185157329</v>
      </c>
      <c r="G6" s="4">
        <v>8047.9394137651379</v>
      </c>
      <c r="H6" s="4">
        <v>8877.7989392729978</v>
      </c>
      <c r="I6" s="4">
        <v>9706.3894276956307</v>
      </c>
      <c r="J6" s="4">
        <v>10538.536243953173</v>
      </c>
      <c r="K6" s="4">
        <v>11369.964856847422</v>
      </c>
      <c r="L6" s="4">
        <v>12199.09864212028</v>
      </c>
      <c r="M6" s="4">
        <v>13028.15703441322</v>
      </c>
      <c r="N6" s="4">
        <v>13857.785465180223</v>
      </c>
      <c r="O6" s="4">
        <v>14687.68115286908</v>
      </c>
      <c r="P6" s="4">
        <v>15516.809124983231</v>
      </c>
      <c r="Q6" s="4">
        <v>16345.09034167065</v>
      </c>
    </row>
    <row r="7" spans="1:17">
      <c r="A7" s="3" t="s">
        <v>6</v>
      </c>
      <c r="B7" s="4">
        <v>6848.4842702295355</v>
      </c>
      <c r="C7" s="4">
        <v>9219.6849395381287</v>
      </c>
      <c r="D7" s="4">
        <v>9076.4155173268991</v>
      </c>
      <c r="E7" s="4">
        <v>8727.670042421516</v>
      </c>
      <c r="F7" s="4">
        <v>8546.2470364496876</v>
      </c>
      <c r="G7" s="4">
        <v>8381.6175182877232</v>
      </c>
      <c r="H7" s="4">
        <v>8152.2170109493345</v>
      </c>
      <c r="I7" s="4">
        <v>8066.4399249813541</v>
      </c>
      <c r="J7" s="4">
        <v>8500.330262938056</v>
      </c>
      <c r="K7" s="4">
        <v>8431.2446826845808</v>
      </c>
      <c r="L7" s="4">
        <v>8230.8246439340655</v>
      </c>
      <c r="M7" s="4">
        <v>8255.4718218879534</v>
      </c>
      <c r="N7" s="4">
        <v>8328.1974904104572</v>
      </c>
      <c r="O7" s="4">
        <v>8366.083053162889</v>
      </c>
      <c r="P7" s="4">
        <v>8321.7988109034559</v>
      </c>
      <c r="Q7" s="4">
        <v>8277.4861027409497</v>
      </c>
    </row>
    <row r="8" spans="1:17">
      <c r="A8" s="3" t="s">
        <v>7</v>
      </c>
      <c r="B8" s="4">
        <v>312.46840393119169</v>
      </c>
      <c r="C8" s="4">
        <v>510.85849825889812</v>
      </c>
      <c r="D8" s="4">
        <v>591.72019151443271</v>
      </c>
      <c r="E8" s="4">
        <v>654.37256598012721</v>
      </c>
      <c r="F8" s="4">
        <v>724.38327368754744</v>
      </c>
      <c r="G8" s="4">
        <v>792.43175820614636</v>
      </c>
      <c r="H8" s="4">
        <v>850.50149404888043</v>
      </c>
      <c r="I8" s="4">
        <v>920.4715439977283</v>
      </c>
      <c r="J8" s="4">
        <v>1053.1473005685477</v>
      </c>
      <c r="K8" s="4">
        <v>1127.0760324132104</v>
      </c>
      <c r="L8" s="4">
        <v>1180.8114324229018</v>
      </c>
      <c r="M8" s="4">
        <v>1265.1157545952244</v>
      </c>
      <c r="N8" s="4">
        <v>1357.740558627386</v>
      </c>
      <c r="O8" s="4">
        <v>1445.767581212526</v>
      </c>
      <c r="P8" s="4">
        <v>1519.5319942813221</v>
      </c>
      <c r="Q8" s="4">
        <v>1592.4244108180415</v>
      </c>
    </row>
    <row r="9" spans="1:17">
      <c r="A9" s="3" t="s">
        <v>8</v>
      </c>
      <c r="B9" s="4">
        <v>4191.076723574296</v>
      </c>
      <c r="C9" s="4">
        <v>5224.4258393397004</v>
      </c>
      <c r="D9" s="4">
        <v>6140.577592107089</v>
      </c>
      <c r="E9" s="4">
        <v>7037.2615219354539</v>
      </c>
      <c r="F9" s="4">
        <v>7940.3911922032785</v>
      </c>
      <c r="G9" s="4">
        <v>8840.3711719712846</v>
      </c>
      <c r="H9" s="4">
        <v>9728.3004333218778</v>
      </c>
      <c r="I9" s="4">
        <v>10626.860971693359</v>
      </c>
      <c r="J9" s="4">
        <v>11591.683544521718</v>
      </c>
      <c r="K9" s="4">
        <v>12497.040889260636</v>
      </c>
      <c r="L9" s="4">
        <v>13379.910074543184</v>
      </c>
      <c r="M9" s="4">
        <v>14293.272789008448</v>
      </c>
      <c r="N9" s="4">
        <v>15215.52602380761</v>
      </c>
      <c r="O9" s="4">
        <v>16133.448734081605</v>
      </c>
      <c r="P9" s="4">
        <v>17036.341119264554</v>
      </c>
      <c r="Q9" s="4">
        <v>17937.514752488689</v>
      </c>
    </row>
    <row r="10" spans="1:17">
      <c r="A10" s="3" t="s">
        <v>9</v>
      </c>
      <c r="B10" s="4">
        <v>16742</v>
      </c>
      <c r="C10" s="4">
        <v>21966</v>
      </c>
      <c r="D10" s="4">
        <v>28109</v>
      </c>
      <c r="E10" s="4">
        <v>35148</v>
      </c>
      <c r="F10" s="4">
        <v>43089</v>
      </c>
      <c r="G10" s="4">
        <v>51929</v>
      </c>
      <c r="H10" s="4">
        <v>61657</v>
      </c>
      <c r="I10" s="4">
        <v>72283</v>
      </c>
      <c r="J10" s="4">
        <v>83875</v>
      </c>
      <c r="K10" s="4">
        <v>96374</v>
      </c>
      <c r="L10" s="4">
        <v>109755</v>
      </c>
      <c r="M10" s="4">
        <v>124049</v>
      </c>
      <c r="N10" s="4">
        <v>139264</v>
      </c>
      <c r="O10" s="4">
        <v>155398</v>
      </c>
      <c r="P10" s="4">
        <v>172434</v>
      </c>
      <c r="Q10" s="4">
        <v>190372</v>
      </c>
    </row>
    <row r="11" spans="1:17">
      <c r="A11" s="3" t="s">
        <v>10</v>
      </c>
      <c r="B11" s="5">
        <f>B10/B4</f>
        <v>1.627637506814673E-2</v>
      </c>
      <c r="C11" s="5">
        <f>C10/C4</f>
        <v>2.1165375341473724E-2</v>
      </c>
      <c r="D11" s="5">
        <f>D10/D4</f>
        <v>2.6849656844440097E-2</v>
      </c>
      <c r="E11" s="5">
        <f>E10/E4</f>
        <v>3.3295719807730953E-2</v>
      </c>
      <c r="F11" s="5">
        <f>F10/F4</f>
        <v>4.0490428468614635E-2</v>
      </c>
      <c r="G11" s="5">
        <f>G10/G4</f>
        <v>4.8415982549857933E-2</v>
      </c>
      <c r="H11" s="5">
        <f>H10/H4</f>
        <v>5.7052241588402552E-2</v>
      </c>
      <c r="I11" s="5">
        <f>I10/I4</f>
        <v>6.6389125971507257E-2</v>
      </c>
      <c r="J11" s="5">
        <f>J10/J4</f>
        <v>7.6439149922690117E-2</v>
      </c>
      <c r="K11" s="5">
        <f>K10/K4</f>
        <v>8.7160343163031548E-2</v>
      </c>
      <c r="L11" s="5">
        <f>L10/L4</f>
        <v>9.8528637098839619E-2</v>
      </c>
      <c r="M11" s="5">
        <f>M10/M4</f>
        <v>0.11054133785665977</v>
      </c>
      <c r="N11" s="5">
        <f>N10/N4</f>
        <v>0.12318537974050017</v>
      </c>
      <c r="O11" s="5">
        <f>O10/O4</f>
        <v>0.13644690879206917</v>
      </c>
      <c r="P11" s="5">
        <f>P10/P4</f>
        <v>0.15030705067700412</v>
      </c>
      <c r="Q11" s="5">
        <f>Q10/Q4</f>
        <v>0.16475446945245109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EC7C2F-F31B-4E84-B196-4F9419020E25}"/>
</file>

<file path=customXml/itemProps2.xml><?xml version="1.0" encoding="utf-8"?>
<ds:datastoreItem xmlns:ds="http://schemas.openxmlformats.org/officeDocument/2006/customXml" ds:itemID="{5ABD0B4F-538B-4CCA-B385-BE46247B78E2}"/>
</file>

<file path=customXml/itemProps3.xml><?xml version="1.0" encoding="utf-8"?>
<ds:datastoreItem xmlns:ds="http://schemas.openxmlformats.org/officeDocument/2006/customXml" ds:itemID="{85696A23-F062-45AB-B1B0-846D5511CC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Mefford</dc:creator>
  <cp:keywords/>
  <dc:description/>
  <cp:lastModifiedBy>Kristen Schockett</cp:lastModifiedBy>
  <cp:revision/>
  <dcterms:created xsi:type="dcterms:W3CDTF">2025-03-24T11:59:08Z</dcterms:created>
  <dcterms:modified xsi:type="dcterms:W3CDTF">2025-03-24T16:29:41Z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