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M:\a Power Supply\PSC\RICE\DR2\"/>
    </mc:Choice>
  </mc:AlternateContent>
  <xr:revisionPtr revIDLastSave="0" documentId="11_ACCC3AB5F5F38AD421B665056522B6F0A217DC4F" xr6:coauthVersionLast="47" xr6:coauthVersionMax="47" xr10:uidLastSave="{00000000-0000-0000-0000-000000000000}"/>
  <bookViews>
    <workbookView xWindow="0" yWindow="0" windowWidth="28770" windowHeight="114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D2" i="1" l="1"/>
  <c r="E2" i="1" s="1"/>
  <c r="G2" i="1" s="1"/>
  <c r="D16" i="1"/>
  <c r="E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D10" i="1"/>
  <c r="E10" i="1" s="1"/>
  <c r="D9" i="1"/>
  <c r="E9" i="1" s="1"/>
  <c r="D8" i="1"/>
  <c r="E8" i="1" s="1"/>
  <c r="D7" i="1"/>
  <c r="E7" i="1" s="1"/>
  <c r="G7" i="1" s="1"/>
  <c r="D6" i="1"/>
  <c r="E6" i="1" s="1"/>
  <c r="G6" i="1" s="1"/>
  <c r="D5" i="1"/>
  <c r="E5" i="1" s="1"/>
  <c r="G5" i="1" s="1"/>
  <c r="D4" i="1"/>
  <c r="E4" i="1" s="1"/>
  <c r="G4" i="1" s="1"/>
  <c r="D3" i="1"/>
  <c r="E3" i="1" s="1"/>
  <c r="G11" i="1"/>
  <c r="G16" i="1"/>
  <c r="G8" i="1"/>
  <c r="G10" i="1"/>
  <c r="G9" i="1"/>
  <c r="G3" i="1"/>
</calcChain>
</file>

<file path=xl/sharedStrings.xml><?xml version="1.0" encoding="utf-8"?>
<sst xmlns="http://schemas.openxmlformats.org/spreadsheetml/2006/main" count="7" uniqueCount="7">
  <si>
    <t>Year</t>
  </si>
  <si>
    <t>Winter Peak Load (MW)</t>
  </si>
  <si>
    <t>ELCC-Adjusted Winter Peak Load (MW)</t>
  </si>
  <si>
    <t>Planning Reserves (MW)</t>
  </si>
  <si>
    <t>Total Requirement (MW)</t>
  </si>
  <si>
    <t>ELCC-Adjusted Summer Capacity after Additions (MW)</t>
  </si>
  <si>
    <t>Capacity minus Requirements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</si>
</sst>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J9" sqref="J9"/>
    </sheetView>
  </sheetViews>
  <sheetFormatPr defaultRowHeight="15"/>
  <cols>
    <col min="2" max="7" width="15.42578125" customWidth="1"/>
  </cols>
  <sheetData>
    <row r="1" spans="1:7" ht="6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>
        <v>2025</v>
      </c>
      <c r="B2" s="1">
        <v>3516.96</v>
      </c>
      <c r="C2" s="1">
        <f>B2*0.94</f>
        <v>3305.9423999999999</v>
      </c>
      <c r="D2" s="1">
        <f>C2*0.07</f>
        <v>231.41596800000002</v>
      </c>
      <c r="E2" s="1">
        <f>C2+D2</f>
        <v>3537.3583680000002</v>
      </c>
      <c r="F2" s="1">
        <v>2588.8198000000002</v>
      </c>
      <c r="G2" s="1">
        <f>F2-E2</f>
        <v>-948.53856799999994</v>
      </c>
    </row>
    <row r="3" spans="1:7">
      <c r="A3">
        <v>2026</v>
      </c>
      <c r="B3" s="1">
        <v>3627.14</v>
      </c>
      <c r="C3" s="1">
        <f t="shared" ref="C3:C16" si="0">B3*0.94</f>
        <v>3409.5115999999998</v>
      </c>
      <c r="D3" s="1">
        <f t="shared" ref="D3:D16" si="1">C3*0.07</f>
        <v>238.66581200000002</v>
      </c>
      <c r="E3" s="1">
        <f t="shared" ref="E3:E16" si="2">C3+D3</f>
        <v>3648.177412</v>
      </c>
      <c r="F3" s="1">
        <v>2599.8198000000002</v>
      </c>
      <c r="G3" s="1">
        <f t="shared" ref="G3:G16" si="3">F3-E3</f>
        <v>-1048.3576119999998</v>
      </c>
    </row>
    <row r="4" spans="1:7">
      <c r="A4">
        <v>2027</v>
      </c>
      <c r="B4" s="1">
        <v>3676.92</v>
      </c>
      <c r="C4" s="1">
        <f t="shared" si="0"/>
        <v>3456.3047999999999</v>
      </c>
      <c r="D4" s="1">
        <f t="shared" si="1"/>
        <v>241.94133600000001</v>
      </c>
      <c r="E4" s="1">
        <f t="shared" si="2"/>
        <v>3698.2461359999998</v>
      </c>
      <c r="F4" s="1">
        <v>2598.8198000000002</v>
      </c>
      <c r="G4" s="1">
        <f t="shared" si="3"/>
        <v>-1099.4263359999995</v>
      </c>
    </row>
    <row r="5" spans="1:7">
      <c r="A5">
        <v>2028</v>
      </c>
      <c r="B5" s="1">
        <v>3711.6</v>
      </c>
      <c r="C5" s="1">
        <f t="shared" si="0"/>
        <v>3488.9039999999995</v>
      </c>
      <c r="D5" s="1">
        <f t="shared" si="1"/>
        <v>244.22327999999999</v>
      </c>
      <c r="E5" s="1">
        <f t="shared" si="2"/>
        <v>3733.1272799999997</v>
      </c>
      <c r="F5" s="1">
        <v>2598.8198000000002</v>
      </c>
      <c r="G5" s="1">
        <f t="shared" si="3"/>
        <v>-1134.3074799999995</v>
      </c>
    </row>
    <row r="6" spans="1:7">
      <c r="A6">
        <v>2029</v>
      </c>
      <c r="B6" s="1">
        <v>3726.79</v>
      </c>
      <c r="C6" s="1">
        <f t="shared" si="0"/>
        <v>3503.1825999999996</v>
      </c>
      <c r="D6" s="1">
        <f t="shared" si="1"/>
        <v>245.222782</v>
      </c>
      <c r="E6" s="1">
        <f t="shared" si="2"/>
        <v>3748.4053819999995</v>
      </c>
      <c r="F6" s="1">
        <v>2766.8198000000002</v>
      </c>
      <c r="G6" s="1">
        <f t="shared" si="3"/>
        <v>-981.58558199999925</v>
      </c>
    </row>
    <row r="7" spans="1:7">
      <c r="A7">
        <v>2030</v>
      </c>
      <c r="B7" s="1">
        <v>3743.19</v>
      </c>
      <c r="C7" s="1">
        <f t="shared" si="0"/>
        <v>3518.5985999999998</v>
      </c>
      <c r="D7" s="1">
        <f t="shared" si="1"/>
        <v>246.30190200000001</v>
      </c>
      <c r="E7" s="1">
        <f t="shared" si="2"/>
        <v>3764.900502</v>
      </c>
      <c r="F7" s="1">
        <v>2658.7198000000003</v>
      </c>
      <c r="G7" s="1">
        <f t="shared" si="3"/>
        <v>-1106.1807019999997</v>
      </c>
    </row>
    <row r="8" spans="1:7">
      <c r="A8">
        <v>2031</v>
      </c>
      <c r="B8" s="1">
        <v>3759.88</v>
      </c>
      <c r="C8" s="1">
        <f t="shared" si="0"/>
        <v>3534.2871999999998</v>
      </c>
      <c r="D8" s="1">
        <f t="shared" si="1"/>
        <v>247.400104</v>
      </c>
      <c r="E8" s="1">
        <f t="shared" si="2"/>
        <v>3781.6873039999996</v>
      </c>
      <c r="F8" s="1">
        <v>3231.7198000000003</v>
      </c>
      <c r="G8" s="1">
        <f t="shared" si="3"/>
        <v>-549.96750399999928</v>
      </c>
    </row>
    <row r="9" spans="1:7">
      <c r="A9">
        <v>2032</v>
      </c>
      <c r="B9" s="1">
        <v>3788.24</v>
      </c>
      <c r="C9" s="1">
        <f t="shared" si="0"/>
        <v>3560.9455999999996</v>
      </c>
      <c r="D9" s="1">
        <f t="shared" si="1"/>
        <v>249.26619199999999</v>
      </c>
      <c r="E9" s="1">
        <f t="shared" si="2"/>
        <v>3810.2117919999996</v>
      </c>
      <c r="F9" s="1">
        <v>3231.7198000000003</v>
      </c>
      <c r="G9" s="1">
        <f t="shared" si="3"/>
        <v>-578.4919919999993</v>
      </c>
    </row>
    <row r="10" spans="1:7">
      <c r="A10">
        <v>2033</v>
      </c>
      <c r="B10" s="1">
        <v>3793.34</v>
      </c>
      <c r="C10" s="1">
        <f t="shared" si="0"/>
        <v>3565.7395999999999</v>
      </c>
      <c r="D10" s="1">
        <f t="shared" si="1"/>
        <v>249.60177200000001</v>
      </c>
      <c r="E10" s="1">
        <f t="shared" si="2"/>
        <v>3815.3413719999999</v>
      </c>
      <c r="F10" s="1">
        <v>3230.7198000000003</v>
      </c>
      <c r="G10" s="1">
        <f t="shared" si="3"/>
        <v>-584.62157199999956</v>
      </c>
    </row>
    <row r="11" spans="1:7">
      <c r="A11">
        <v>2034</v>
      </c>
      <c r="B11" s="1">
        <v>3811.25</v>
      </c>
      <c r="C11" s="1">
        <f t="shared" si="0"/>
        <v>3582.5749999999998</v>
      </c>
      <c r="D11" s="1">
        <f t="shared" si="1"/>
        <v>250.78025000000002</v>
      </c>
      <c r="E11" s="1">
        <f t="shared" si="2"/>
        <v>3833.3552499999996</v>
      </c>
      <c r="F11" s="1">
        <v>3230.7198000000003</v>
      </c>
      <c r="G11" s="1">
        <f t="shared" si="3"/>
        <v>-602.63544999999931</v>
      </c>
    </row>
    <row r="12" spans="1:7">
      <c r="A12">
        <v>2035</v>
      </c>
      <c r="B12" s="1">
        <v>3832.04</v>
      </c>
      <c r="C12" s="1">
        <f t="shared" si="0"/>
        <v>3602.1175999999996</v>
      </c>
      <c r="D12" s="1">
        <f t="shared" si="1"/>
        <v>252.14823200000001</v>
      </c>
      <c r="E12" s="1">
        <f t="shared" si="2"/>
        <v>3854.2658319999996</v>
      </c>
      <c r="F12" s="1">
        <v>2930.7198000000003</v>
      </c>
      <c r="G12" s="1">
        <f t="shared" si="3"/>
        <v>-923.54603199999929</v>
      </c>
    </row>
    <row r="13" spans="1:7">
      <c r="A13">
        <v>2036</v>
      </c>
      <c r="B13" s="1">
        <v>3869.74</v>
      </c>
      <c r="C13" s="1">
        <f t="shared" si="0"/>
        <v>3637.5555999999997</v>
      </c>
      <c r="D13" s="1">
        <f t="shared" si="1"/>
        <v>254.62889200000001</v>
      </c>
      <c r="E13" s="1">
        <f t="shared" si="2"/>
        <v>3892.1844919999999</v>
      </c>
      <c r="F13" s="1">
        <v>2930.7198000000003</v>
      </c>
      <c r="G13" s="1">
        <f t="shared" si="3"/>
        <v>-961.46469199999956</v>
      </c>
    </row>
    <row r="14" spans="1:7">
      <c r="A14">
        <v>2037</v>
      </c>
      <c r="B14" s="1">
        <v>3882.33</v>
      </c>
      <c r="C14" s="1">
        <f t="shared" si="0"/>
        <v>3649.3901999999998</v>
      </c>
      <c r="D14" s="1">
        <f t="shared" si="1"/>
        <v>255.45731400000003</v>
      </c>
      <c r="E14" s="1">
        <f t="shared" si="2"/>
        <v>3904.847514</v>
      </c>
      <c r="F14" s="1">
        <v>2930.7198000000003</v>
      </c>
      <c r="G14" s="1">
        <f t="shared" si="3"/>
        <v>-974.12771399999974</v>
      </c>
    </row>
    <row r="15" spans="1:7">
      <c r="A15">
        <v>2038</v>
      </c>
      <c r="B15" s="1">
        <v>3908.29</v>
      </c>
      <c r="C15" s="1">
        <f t="shared" si="0"/>
        <v>3673.7925999999998</v>
      </c>
      <c r="D15" s="1">
        <f t="shared" si="1"/>
        <v>257.165482</v>
      </c>
      <c r="E15" s="1">
        <f t="shared" si="2"/>
        <v>3930.9580819999996</v>
      </c>
      <c r="F15" s="1">
        <v>2930.7198000000003</v>
      </c>
      <c r="G15" s="1">
        <f t="shared" si="3"/>
        <v>-1000.2382819999993</v>
      </c>
    </row>
    <row r="16" spans="1:7">
      <c r="A16">
        <v>2039</v>
      </c>
      <c r="B16" s="1">
        <v>3932.85</v>
      </c>
      <c r="C16" s="1">
        <f t="shared" si="0"/>
        <v>3696.8789999999999</v>
      </c>
      <c r="D16" s="1">
        <f t="shared" si="1"/>
        <v>258.78153000000003</v>
      </c>
      <c r="E16" s="1">
        <f t="shared" si="2"/>
        <v>3955.6605300000001</v>
      </c>
      <c r="F16" s="1">
        <v>2930.7198000000003</v>
      </c>
      <c r="G16" s="1">
        <f t="shared" si="3"/>
        <v>-1024.9407299999998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5A50E-46EB-40B5-8128-CBCD420A6682}"/>
</file>

<file path=customXml/itemProps2.xml><?xml version="1.0" encoding="utf-8"?>
<ds:datastoreItem xmlns:ds="http://schemas.openxmlformats.org/officeDocument/2006/customXml" ds:itemID="{A1F6D69D-9326-4792-B5A6-C66DEFF23FC8}"/>
</file>

<file path=customXml/itemProps3.xml><?xml version="1.0" encoding="utf-8"?>
<ds:datastoreItem xmlns:ds="http://schemas.openxmlformats.org/officeDocument/2006/customXml" ds:itemID="{3FFF296C-D959-4558-9322-A5D029384F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Adams</dc:creator>
  <cp:keywords/>
  <dc:description/>
  <cp:lastModifiedBy>Jacob Watson</cp:lastModifiedBy>
  <cp:revision/>
  <dcterms:created xsi:type="dcterms:W3CDTF">2024-12-09T14:37:12Z</dcterms:created>
  <dcterms:modified xsi:type="dcterms:W3CDTF">2024-12-11T18:48:26Z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