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in Slone\Documents\RATE CASE 2023\2024\2024 Rate Case 2024-00287\"/>
    </mc:Choice>
  </mc:AlternateContent>
  <xr:revisionPtr revIDLastSave="0" documentId="13_ncr:1_{9973858F-9F56-450C-A64D-627E15418DCF}" xr6:coauthVersionLast="47" xr6:coauthVersionMax="47" xr10:uidLastSave="{00000000-0000-0000-0000-000000000000}"/>
  <bookViews>
    <workbookView xWindow="28680" yWindow="-120" windowWidth="29040" windowHeight="15720" activeTab="2" xr2:uid="{86E92BAB-4101-4B76-B174-B7837718A638}"/>
  </bookViews>
  <sheets>
    <sheet name="2023" sheetId="3" r:id="rId1"/>
    <sheet name="2024" sheetId="2" r:id="rId2"/>
    <sheet name="2025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3" l="1"/>
  <c r="G51" i="3" s="1"/>
  <c r="D51" i="3"/>
  <c r="F50" i="3"/>
  <c r="G50" i="3" s="1"/>
  <c r="D50" i="3"/>
  <c r="F49" i="3"/>
  <c r="G49" i="3" s="1"/>
  <c r="D49" i="3"/>
  <c r="F48" i="3"/>
  <c r="G48" i="3" s="1"/>
  <c r="D48" i="3"/>
  <c r="F47" i="3"/>
  <c r="G47" i="3" s="1"/>
  <c r="D47" i="3"/>
  <c r="F46" i="3"/>
  <c r="G46" i="3" s="1"/>
  <c r="D46" i="3"/>
  <c r="F45" i="3"/>
  <c r="G45" i="3" s="1"/>
  <c r="D45" i="3"/>
  <c r="F44" i="3"/>
  <c r="G44" i="3" s="1"/>
  <c r="D44" i="3"/>
  <c r="F43" i="3"/>
  <c r="G43" i="3" s="1"/>
  <c r="D43" i="3"/>
  <c r="F42" i="3"/>
  <c r="G42" i="3" s="1"/>
  <c r="D42" i="3"/>
  <c r="F41" i="3"/>
  <c r="G41" i="3" s="1"/>
  <c r="D41" i="3"/>
  <c r="F40" i="3"/>
  <c r="G40" i="3" s="1"/>
  <c r="D40" i="3"/>
  <c r="F39" i="3"/>
  <c r="G39" i="3" s="1"/>
  <c r="D39" i="3"/>
  <c r="F38" i="3"/>
  <c r="G38" i="3" s="1"/>
  <c r="D38" i="3"/>
  <c r="F37" i="3"/>
  <c r="G37" i="3" s="1"/>
  <c r="D37" i="3"/>
  <c r="F36" i="3"/>
  <c r="G36" i="3" s="1"/>
  <c r="D36" i="3"/>
  <c r="F35" i="3"/>
  <c r="G35" i="3" s="1"/>
  <c r="D35" i="3"/>
  <c r="F34" i="3"/>
  <c r="G34" i="3" s="1"/>
  <c r="D34" i="3"/>
  <c r="F33" i="3"/>
  <c r="G33" i="3" s="1"/>
  <c r="D33" i="3"/>
  <c r="F32" i="3"/>
  <c r="G32" i="3" s="1"/>
  <c r="D32" i="3"/>
  <c r="F31" i="3"/>
  <c r="G31" i="3" s="1"/>
  <c r="D31" i="3"/>
  <c r="F30" i="3"/>
  <c r="G30" i="3" s="1"/>
  <c r="D30" i="3"/>
  <c r="F29" i="3"/>
  <c r="G29" i="3" s="1"/>
  <c r="D29" i="3"/>
  <c r="F28" i="3"/>
  <c r="G28" i="3" s="1"/>
  <c r="D28" i="3"/>
  <c r="G24" i="3"/>
  <c r="D24" i="3"/>
  <c r="G23" i="3"/>
  <c r="D23" i="3"/>
  <c r="F22" i="3"/>
  <c r="G22" i="3" s="1"/>
  <c r="D22" i="3"/>
  <c r="F21" i="3"/>
  <c r="G21" i="3" s="1"/>
  <c r="D21" i="3"/>
  <c r="F20" i="3"/>
  <c r="G20" i="3" s="1"/>
  <c r="D20" i="3"/>
  <c r="F19" i="3"/>
  <c r="G19" i="3" s="1"/>
  <c r="D19" i="3"/>
  <c r="F18" i="3"/>
  <c r="G18" i="3" s="1"/>
  <c r="D18" i="3"/>
  <c r="F17" i="3"/>
  <c r="G17" i="3" s="1"/>
  <c r="D17" i="3"/>
  <c r="F16" i="3"/>
  <c r="G16" i="3" s="1"/>
  <c r="D16" i="3"/>
  <c r="F15" i="3"/>
  <c r="G15" i="3" s="1"/>
  <c r="D15" i="3"/>
  <c r="F14" i="3"/>
  <c r="G14" i="3" s="1"/>
  <c r="D14" i="3"/>
  <c r="F13" i="3"/>
  <c r="G13" i="3" s="1"/>
  <c r="D13" i="3"/>
  <c r="F12" i="3"/>
  <c r="G12" i="3" s="1"/>
  <c r="D12" i="3"/>
  <c r="F11" i="3"/>
  <c r="G11" i="3" s="1"/>
  <c r="D11" i="3"/>
  <c r="F10" i="3"/>
  <c r="G10" i="3" s="1"/>
  <c r="D10" i="3"/>
  <c r="F9" i="3"/>
  <c r="G9" i="3" s="1"/>
  <c r="D9" i="3"/>
  <c r="F8" i="3"/>
  <c r="G8" i="3" s="1"/>
  <c r="D8" i="3"/>
  <c r="F7" i="3"/>
  <c r="G7" i="3" s="1"/>
  <c r="D7" i="3"/>
  <c r="F6" i="3"/>
  <c r="G6" i="3" s="1"/>
  <c r="D6" i="3"/>
  <c r="D25" i="3" l="1"/>
  <c r="D52" i="3"/>
  <c r="G52" i="3"/>
  <c r="G25" i="3"/>
  <c r="F51" i="2" l="1"/>
  <c r="G51" i="2" s="1"/>
  <c r="D51" i="2"/>
  <c r="F50" i="2"/>
  <c r="G50" i="2" s="1"/>
  <c r="D50" i="2"/>
  <c r="F49" i="2"/>
  <c r="G49" i="2" s="1"/>
  <c r="D49" i="2"/>
  <c r="F48" i="2"/>
  <c r="G48" i="2" s="1"/>
  <c r="D48" i="2"/>
  <c r="F47" i="2"/>
  <c r="G47" i="2" s="1"/>
  <c r="D47" i="2"/>
  <c r="G46" i="2"/>
  <c r="F46" i="2"/>
  <c r="D46" i="2"/>
  <c r="F45" i="2"/>
  <c r="G45" i="2" s="1"/>
  <c r="D45" i="2"/>
  <c r="F44" i="2"/>
  <c r="G44" i="2" s="1"/>
  <c r="D44" i="2"/>
  <c r="F43" i="2"/>
  <c r="G43" i="2" s="1"/>
  <c r="D43" i="2"/>
  <c r="F42" i="2"/>
  <c r="G42" i="2" s="1"/>
  <c r="D42" i="2"/>
  <c r="F41" i="2"/>
  <c r="G41" i="2" s="1"/>
  <c r="D41" i="2"/>
  <c r="G40" i="2"/>
  <c r="F40" i="2"/>
  <c r="D40" i="2"/>
  <c r="F39" i="2"/>
  <c r="G39" i="2" s="1"/>
  <c r="D39" i="2"/>
  <c r="F38" i="2"/>
  <c r="G38" i="2" s="1"/>
  <c r="D38" i="2"/>
  <c r="F37" i="2"/>
  <c r="G37" i="2" s="1"/>
  <c r="D37" i="2"/>
  <c r="G36" i="2"/>
  <c r="F36" i="2"/>
  <c r="D36" i="2"/>
  <c r="F35" i="2"/>
  <c r="G35" i="2" s="1"/>
  <c r="D35" i="2"/>
  <c r="F34" i="2"/>
  <c r="G34" i="2" s="1"/>
  <c r="D34" i="2"/>
  <c r="G33" i="2"/>
  <c r="D33" i="2"/>
  <c r="F32" i="2"/>
  <c r="G32" i="2" s="1"/>
  <c r="D32" i="2"/>
  <c r="F31" i="2"/>
  <c r="G31" i="2" s="1"/>
  <c r="D31" i="2"/>
  <c r="F30" i="2"/>
  <c r="G30" i="2" s="1"/>
  <c r="D30" i="2"/>
  <c r="F29" i="2"/>
  <c r="G29" i="2" s="1"/>
  <c r="D29" i="2"/>
  <c r="F28" i="2"/>
  <c r="G28" i="2" s="1"/>
  <c r="D28" i="2"/>
  <c r="D52" i="2" s="1"/>
  <c r="F24" i="2"/>
  <c r="G24" i="2" s="1"/>
  <c r="D24" i="2"/>
  <c r="F23" i="2"/>
  <c r="G23" i="2" s="1"/>
  <c r="D23" i="2"/>
  <c r="G22" i="2"/>
  <c r="F22" i="2"/>
  <c r="D22" i="2"/>
  <c r="F21" i="2"/>
  <c r="G21" i="2" s="1"/>
  <c r="D21" i="2"/>
  <c r="F20" i="2"/>
  <c r="G20" i="2" s="1"/>
  <c r="D20" i="2"/>
  <c r="F19" i="2"/>
  <c r="G19" i="2" s="1"/>
  <c r="D19" i="2"/>
  <c r="F18" i="2"/>
  <c r="G18" i="2" s="1"/>
  <c r="D18" i="2"/>
  <c r="F17" i="2"/>
  <c r="G17" i="2" s="1"/>
  <c r="D17" i="2"/>
  <c r="G16" i="2"/>
  <c r="F16" i="2"/>
  <c r="D16" i="2"/>
  <c r="F15" i="2"/>
  <c r="G15" i="2" s="1"/>
  <c r="D15" i="2"/>
  <c r="F14" i="2"/>
  <c r="G14" i="2" s="1"/>
  <c r="D14" i="2"/>
  <c r="F13" i="2"/>
  <c r="G13" i="2" s="1"/>
  <c r="D13" i="2"/>
  <c r="G12" i="2"/>
  <c r="F12" i="2"/>
  <c r="D12" i="2"/>
  <c r="F11" i="2"/>
  <c r="G11" i="2" s="1"/>
  <c r="D11" i="2"/>
  <c r="F10" i="2"/>
  <c r="G10" i="2" s="1"/>
  <c r="D10" i="2"/>
  <c r="F9" i="2"/>
  <c r="G9" i="2" s="1"/>
  <c r="D9" i="2"/>
  <c r="F8" i="2"/>
  <c r="G8" i="2" s="1"/>
  <c r="D8" i="2"/>
  <c r="D25" i="2" s="1"/>
  <c r="F7" i="2"/>
  <c r="G7" i="2" s="1"/>
  <c r="D7" i="2"/>
  <c r="G6" i="2"/>
  <c r="F6" i="2"/>
  <c r="D6" i="2"/>
  <c r="G25" i="2" l="1"/>
  <c r="G52" i="2"/>
  <c r="E50" i="1" l="1"/>
  <c r="F50" i="1" s="1"/>
  <c r="G50" i="1" s="1"/>
  <c r="D50" i="1"/>
  <c r="G49" i="1"/>
  <c r="E49" i="1"/>
  <c r="D49" i="1"/>
  <c r="E48" i="1"/>
  <c r="F48" i="1" s="1"/>
  <c r="G48" i="1" s="1"/>
  <c r="D48" i="1"/>
  <c r="E47" i="1"/>
  <c r="F47" i="1" s="1"/>
  <c r="G47" i="1" s="1"/>
  <c r="D47" i="1"/>
  <c r="G46" i="1"/>
  <c r="E46" i="1"/>
  <c r="D46" i="1"/>
  <c r="G45" i="1"/>
  <c r="E45" i="1"/>
  <c r="D45" i="1"/>
  <c r="G44" i="1"/>
  <c r="E44" i="1"/>
  <c r="D44" i="1"/>
  <c r="E43" i="1"/>
  <c r="F43" i="1" s="1"/>
  <c r="G43" i="1" s="1"/>
  <c r="D43" i="1"/>
  <c r="F42" i="1"/>
  <c r="G42" i="1" s="1"/>
  <c r="E42" i="1"/>
  <c r="D42" i="1"/>
  <c r="G41" i="1"/>
  <c r="E41" i="1"/>
  <c r="D41" i="1"/>
  <c r="E40" i="1"/>
  <c r="F40" i="1" s="1"/>
  <c r="G40" i="1" s="1"/>
  <c r="D40" i="1"/>
  <c r="E39" i="1"/>
  <c r="F39" i="1" s="1"/>
  <c r="G39" i="1" s="1"/>
  <c r="D39" i="1"/>
  <c r="G38" i="1"/>
  <c r="E38" i="1"/>
  <c r="D38" i="1"/>
  <c r="G37" i="1"/>
  <c r="E37" i="1"/>
  <c r="D37" i="1"/>
  <c r="G36" i="1"/>
  <c r="E36" i="1"/>
  <c r="D36" i="1"/>
  <c r="G35" i="1"/>
  <c r="E35" i="1"/>
  <c r="D35" i="1"/>
  <c r="F34" i="1"/>
  <c r="G34" i="1" s="1"/>
  <c r="D34" i="1"/>
  <c r="E33" i="1"/>
  <c r="F33" i="1" s="1"/>
  <c r="G33" i="1" s="1"/>
  <c r="D33" i="1"/>
  <c r="E32" i="1"/>
  <c r="F32" i="1" s="1"/>
  <c r="G32" i="1" s="1"/>
  <c r="D32" i="1"/>
  <c r="F31" i="1"/>
  <c r="G31" i="1" s="1"/>
  <c r="E31" i="1"/>
  <c r="D31" i="1"/>
  <c r="G30" i="1"/>
  <c r="D30" i="1"/>
  <c r="E29" i="1"/>
  <c r="F29" i="1" s="1"/>
  <c r="G29" i="1" s="1"/>
  <c r="D29" i="1"/>
  <c r="G28" i="1"/>
  <c r="D28" i="1"/>
  <c r="D51" i="1" s="1"/>
  <c r="F24" i="1"/>
  <c r="G24" i="1" s="1"/>
  <c r="D24" i="1"/>
  <c r="G23" i="1"/>
  <c r="F23" i="1"/>
  <c r="D23" i="1"/>
  <c r="F22" i="1"/>
  <c r="G22" i="1" s="1"/>
  <c r="D22" i="1"/>
  <c r="F21" i="1"/>
  <c r="G21" i="1" s="1"/>
  <c r="D21" i="1"/>
  <c r="F20" i="1"/>
  <c r="G20" i="1" s="1"/>
  <c r="D20" i="1"/>
  <c r="F19" i="1"/>
  <c r="G19" i="1" s="1"/>
  <c r="D19" i="1"/>
  <c r="F18" i="1"/>
  <c r="G18" i="1" s="1"/>
  <c r="D18" i="1"/>
  <c r="F17" i="1"/>
  <c r="G17" i="1" s="1"/>
  <c r="D17" i="1"/>
  <c r="F16" i="1"/>
  <c r="G16" i="1" s="1"/>
  <c r="D16" i="1"/>
  <c r="F15" i="1"/>
  <c r="G15" i="1" s="1"/>
  <c r="D15" i="1"/>
  <c r="G14" i="1"/>
  <c r="F14" i="1"/>
  <c r="D14" i="1"/>
  <c r="F13" i="1"/>
  <c r="G13" i="1" s="1"/>
  <c r="D13" i="1"/>
  <c r="F12" i="1"/>
  <c r="G12" i="1" s="1"/>
  <c r="D12" i="1"/>
  <c r="F11" i="1"/>
  <c r="G11" i="1" s="1"/>
  <c r="D11" i="1"/>
  <c r="F10" i="1"/>
  <c r="G10" i="1" s="1"/>
  <c r="D10" i="1"/>
  <c r="G9" i="1"/>
  <c r="F9" i="1"/>
  <c r="D9" i="1"/>
  <c r="F8" i="1"/>
  <c r="G8" i="1" s="1"/>
  <c r="D8" i="1"/>
  <c r="G7" i="1"/>
  <c r="F7" i="1"/>
  <c r="D7" i="1"/>
  <c r="F6" i="1"/>
  <c r="G6" i="1" s="1"/>
  <c r="D6" i="1"/>
  <c r="D25" i="1" s="1"/>
  <c r="G51" i="1" l="1"/>
  <c r="G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 Slone</author>
  </authors>
  <commentList>
    <comment ref="F35" authorId="0" shapeId="0" xr:uid="{3B1D40FC-8C4B-4B2F-A663-FAC89585F47F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Removed 1.50 Insurance to Misc Adj 
</t>
        </r>
      </text>
    </comment>
    <comment ref="F36" authorId="0" shapeId="0" xr:uid="{3E267ED3-C557-47DF-BE30-0B909937FDB9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3% plus $1
</t>
        </r>
      </text>
    </comment>
    <comment ref="F37" authorId="0" shapeId="0" xr:uid="{1C0C39EF-5565-4109-881C-7D40235760CC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Removed 1.50 Insurance to Misc Adj </t>
        </r>
      </text>
    </comment>
    <comment ref="F38" authorId="0" shapeId="0" xr:uid="{42494727-8F3E-4548-BB0F-5C204B2AEF3E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Removed 1.50 Insurance to Misc Adj </t>
        </r>
      </text>
    </comment>
    <comment ref="F41" authorId="0" shapeId="0" xr:uid="{40E17F1E-4096-47D2-87B8-0CB799CA1CA2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Removed 1.50 Insurance to Misc Adj </t>
        </r>
      </text>
    </comment>
    <comment ref="F44" authorId="0" shapeId="0" xr:uid="{266B8135-D75D-4E8A-B77A-9C3B6C718725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Removed 1.50 Insurance to Misc Adj </t>
        </r>
      </text>
    </comment>
    <comment ref="F45" authorId="0" shapeId="0" xr:uid="{131EAF72-8EAB-412D-B5F8-B69607787710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Removed 1.50 Insurance to Misc Adj </t>
        </r>
      </text>
    </comment>
    <comment ref="F46" authorId="0" shapeId="0" xr:uid="{DD10CF73-3273-491C-ABD5-ADBD21B18D7A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Removed 1.50 Insurance to Misc Adj </t>
        </r>
      </text>
    </comment>
    <comment ref="F49" authorId="0" shapeId="0" xr:uid="{2A3AA104-E77C-4B77-9DA8-807E767E212F}">
      <text>
        <r>
          <rPr>
            <b/>
            <sz val="9"/>
            <color indexed="81"/>
            <rFont val="Tahoma"/>
            <family val="2"/>
          </rPr>
          <t>Robin Slone:</t>
        </r>
        <r>
          <rPr>
            <sz val="9"/>
            <color indexed="81"/>
            <rFont val="Tahoma"/>
            <family val="2"/>
          </rPr>
          <t xml:space="preserve">
3% plus $1</t>
        </r>
      </text>
    </comment>
  </commentList>
</comments>
</file>

<file path=xl/sharedStrings.xml><?xml version="1.0" encoding="utf-8"?>
<sst xmlns="http://schemas.openxmlformats.org/spreadsheetml/2006/main" count="42" uniqueCount="17">
  <si>
    <t xml:space="preserve">Employee Rates </t>
  </si>
  <si>
    <t>Effective January 1, 2025</t>
  </si>
  <si>
    <t>Current</t>
  </si>
  <si>
    <t>Budget</t>
  </si>
  <si>
    <t>Dept. 20</t>
  </si>
  <si>
    <t>#</t>
  </si>
  <si>
    <t xml:space="preserve"> Rate</t>
  </si>
  <si>
    <t>Annual</t>
  </si>
  <si>
    <t>Increase</t>
  </si>
  <si>
    <t xml:space="preserve"> </t>
  </si>
  <si>
    <t>Dept. 10</t>
  </si>
  <si>
    <t>Effective January 1, 2024</t>
  </si>
  <si>
    <t>Non-Union-23</t>
  </si>
  <si>
    <t>Union-19</t>
  </si>
  <si>
    <t>Non-Union-24</t>
  </si>
  <si>
    <t>Effective January 1, 2023</t>
  </si>
  <si>
    <t>Non-Union 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</si>
</sst>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44" fontId="0" fillId="0" borderId="2" xfId="1" applyFont="1" applyBorder="1"/>
    <xf numFmtId="164" fontId="0" fillId="0" borderId="2" xfId="1" applyNumberFormat="1" applyFont="1" applyFill="1" applyBorder="1"/>
    <xf numFmtId="44" fontId="0" fillId="0" borderId="0" xfId="1" applyFont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164" fontId="0" fillId="0" borderId="3" xfId="1" applyNumberFormat="1" applyFont="1" applyBorder="1" applyAlignment="1">
      <alignment horizontal="center"/>
    </xf>
    <xf numFmtId="164" fontId="0" fillId="0" borderId="3" xfId="0" applyNumberFormat="1" applyBorder="1"/>
    <xf numFmtId="0" fontId="0" fillId="0" borderId="0" xfId="0" applyProtection="1">
      <protection hidden="1"/>
    </xf>
    <xf numFmtId="0" fontId="2" fillId="0" borderId="0" xfId="0" applyFont="1"/>
    <xf numFmtId="0" fontId="0" fillId="0" borderId="2" xfId="0" applyBorder="1" applyAlignment="1">
      <alignment horizontal="center"/>
    </xf>
    <xf numFmtId="2" fontId="0" fillId="0" borderId="0" xfId="0" applyNumberFormat="1"/>
    <xf numFmtId="44" fontId="0" fillId="0" borderId="2" xfId="1" applyFont="1" applyFill="1" applyBorder="1"/>
    <xf numFmtId="0" fontId="0" fillId="0" borderId="2" xfId="0" applyBorder="1"/>
    <xf numFmtId="2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2DC9-3C17-432F-90BC-A60A4E972A98}">
  <dimension ref="A1:G53"/>
  <sheetViews>
    <sheetView topLeftCell="A19" workbookViewId="0">
      <selection activeCell="K24" sqref="K24"/>
    </sheetView>
  </sheetViews>
  <sheetFormatPr defaultRowHeight="15" x14ac:dyDescent="0.25"/>
  <cols>
    <col min="4" max="4" width="11.5703125" bestFit="1" customWidth="1"/>
    <col min="7" max="7" width="11.5703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15</v>
      </c>
      <c r="B2" s="1"/>
      <c r="C2" s="1"/>
      <c r="D2" s="1"/>
      <c r="E2" s="1"/>
      <c r="F2" s="1"/>
      <c r="G2" s="1"/>
    </row>
    <row r="3" spans="1:7" x14ac:dyDescent="0.25">
      <c r="C3" s="1" t="s">
        <v>2</v>
      </c>
      <c r="D3" s="1"/>
      <c r="E3" s="1" t="s">
        <v>3</v>
      </c>
      <c r="F3" s="1"/>
      <c r="G3" s="2"/>
    </row>
    <row r="4" spans="1:7" x14ac:dyDescent="0.25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5">
        <v>44927</v>
      </c>
      <c r="G4" s="6" t="s">
        <v>7</v>
      </c>
    </row>
    <row r="5" spans="1:7" x14ac:dyDescent="0.25">
      <c r="A5" s="20" t="s">
        <v>13</v>
      </c>
      <c r="B5" s="7"/>
      <c r="C5" s="8"/>
      <c r="D5" s="8"/>
      <c r="E5" s="8"/>
      <c r="F5" s="8"/>
      <c r="G5" s="2"/>
    </row>
    <row r="6" spans="1:7" x14ac:dyDescent="0.25">
      <c r="B6" s="7">
        <v>5</v>
      </c>
      <c r="C6" s="8">
        <v>37.409999999999997</v>
      </c>
      <c r="D6" s="9">
        <f t="shared" ref="D6:D19" si="0">C6*2080</f>
        <v>77812.799999999988</v>
      </c>
      <c r="E6" s="8">
        <v>1</v>
      </c>
      <c r="F6" s="8">
        <f t="shared" ref="F6:F19" si="1">C6+E6</f>
        <v>38.409999999999997</v>
      </c>
      <c r="G6" s="9">
        <f>F6*2080</f>
        <v>79892.799999999988</v>
      </c>
    </row>
    <row r="7" spans="1:7" x14ac:dyDescent="0.25">
      <c r="B7" s="7">
        <v>10</v>
      </c>
      <c r="C7" s="8">
        <v>37.25</v>
      </c>
      <c r="D7" s="9">
        <f t="shared" si="0"/>
        <v>77480</v>
      </c>
      <c r="E7" s="8">
        <v>1</v>
      </c>
      <c r="F7" s="8">
        <f t="shared" si="1"/>
        <v>38.25</v>
      </c>
      <c r="G7" s="9">
        <f t="shared" ref="G7:G19" si="2">F7*2080</f>
        <v>79560</v>
      </c>
    </row>
    <row r="8" spans="1:7" x14ac:dyDescent="0.25">
      <c r="B8" s="7">
        <v>11</v>
      </c>
      <c r="C8" s="8">
        <v>37.25</v>
      </c>
      <c r="D8" s="9">
        <f t="shared" si="0"/>
        <v>77480</v>
      </c>
      <c r="E8" s="8">
        <v>1</v>
      </c>
      <c r="F8" s="8">
        <f t="shared" si="1"/>
        <v>38.25</v>
      </c>
      <c r="G8" s="9">
        <f t="shared" si="2"/>
        <v>79560</v>
      </c>
    </row>
    <row r="9" spans="1:7" x14ac:dyDescent="0.25">
      <c r="B9" s="7">
        <v>25</v>
      </c>
      <c r="C9" s="8">
        <v>39.479999999999997</v>
      </c>
      <c r="D9" s="9">
        <f t="shared" si="0"/>
        <v>82118.399999999994</v>
      </c>
      <c r="E9" s="8">
        <v>1</v>
      </c>
      <c r="F9" s="8">
        <f t="shared" si="1"/>
        <v>40.479999999999997</v>
      </c>
      <c r="G9" s="9">
        <f t="shared" si="2"/>
        <v>84198.399999999994</v>
      </c>
    </row>
    <row r="10" spans="1:7" x14ac:dyDescent="0.25">
      <c r="B10" s="7">
        <v>38</v>
      </c>
      <c r="C10" s="8">
        <v>38.35</v>
      </c>
      <c r="D10" s="9">
        <f t="shared" si="0"/>
        <v>79768</v>
      </c>
      <c r="E10" s="8">
        <v>1</v>
      </c>
      <c r="F10" s="8">
        <f t="shared" si="1"/>
        <v>39.35</v>
      </c>
      <c r="G10" s="9">
        <f t="shared" si="2"/>
        <v>81848</v>
      </c>
    </row>
    <row r="11" spans="1:7" x14ac:dyDescent="0.25">
      <c r="B11" s="7">
        <v>40</v>
      </c>
      <c r="C11" s="8">
        <v>36.450000000000003</v>
      </c>
      <c r="D11" s="9">
        <f t="shared" si="0"/>
        <v>75816</v>
      </c>
      <c r="E11" s="8">
        <v>1</v>
      </c>
      <c r="F11" s="8">
        <f t="shared" si="1"/>
        <v>37.450000000000003</v>
      </c>
      <c r="G11" s="9">
        <f t="shared" si="2"/>
        <v>77896</v>
      </c>
    </row>
    <row r="12" spans="1:7" x14ac:dyDescent="0.25">
      <c r="B12" s="7">
        <v>41</v>
      </c>
      <c r="C12" s="8">
        <v>37.409999999999997</v>
      </c>
      <c r="D12" s="9">
        <f t="shared" si="0"/>
        <v>77812.799999999988</v>
      </c>
      <c r="E12" s="8">
        <v>1</v>
      </c>
      <c r="F12" s="8">
        <f t="shared" si="1"/>
        <v>38.409999999999997</v>
      </c>
      <c r="G12" s="9">
        <f t="shared" si="2"/>
        <v>79892.799999999988</v>
      </c>
    </row>
    <row r="13" spans="1:7" x14ac:dyDescent="0.25">
      <c r="B13" s="7">
        <v>43</v>
      </c>
      <c r="C13" s="8">
        <v>39.479999999999997</v>
      </c>
      <c r="D13" s="9">
        <f t="shared" si="0"/>
        <v>82118.399999999994</v>
      </c>
      <c r="E13" s="8">
        <v>1</v>
      </c>
      <c r="F13" s="8">
        <f t="shared" si="1"/>
        <v>40.479999999999997</v>
      </c>
      <c r="G13" s="9">
        <f t="shared" si="2"/>
        <v>84198.399999999994</v>
      </c>
    </row>
    <row r="14" spans="1:7" x14ac:dyDescent="0.25">
      <c r="B14" s="7">
        <v>50</v>
      </c>
      <c r="C14" s="8">
        <v>37.25</v>
      </c>
      <c r="D14" s="9">
        <f t="shared" si="0"/>
        <v>77480</v>
      </c>
      <c r="E14" s="8">
        <v>1</v>
      </c>
      <c r="F14" s="8">
        <f t="shared" si="1"/>
        <v>38.25</v>
      </c>
      <c r="G14" s="9">
        <f t="shared" si="2"/>
        <v>79560</v>
      </c>
    </row>
    <row r="15" spans="1:7" x14ac:dyDescent="0.25">
      <c r="B15" s="7">
        <v>187</v>
      </c>
      <c r="C15" s="8">
        <v>37.25</v>
      </c>
      <c r="D15" s="9">
        <f t="shared" si="0"/>
        <v>77480</v>
      </c>
      <c r="E15" s="8">
        <v>1</v>
      </c>
      <c r="F15" s="8">
        <f t="shared" si="1"/>
        <v>38.25</v>
      </c>
      <c r="G15" s="9">
        <f t="shared" si="2"/>
        <v>79560</v>
      </c>
    </row>
    <row r="16" spans="1:7" x14ac:dyDescent="0.25">
      <c r="B16" s="7">
        <v>194</v>
      </c>
      <c r="C16" s="8">
        <v>37.25</v>
      </c>
      <c r="D16" s="9">
        <f t="shared" si="0"/>
        <v>77480</v>
      </c>
      <c r="E16" s="8">
        <v>1</v>
      </c>
      <c r="F16" s="8">
        <f t="shared" si="1"/>
        <v>38.25</v>
      </c>
      <c r="G16" s="9">
        <f t="shared" si="2"/>
        <v>79560</v>
      </c>
    </row>
    <row r="17" spans="1:7" x14ac:dyDescent="0.25">
      <c r="B17" s="7">
        <v>197</v>
      </c>
      <c r="C17" s="8">
        <v>37</v>
      </c>
      <c r="D17" s="9">
        <f t="shared" si="0"/>
        <v>76960</v>
      </c>
      <c r="E17" s="8">
        <v>1</v>
      </c>
      <c r="F17" s="8">
        <f t="shared" si="1"/>
        <v>38</v>
      </c>
      <c r="G17" s="9">
        <f t="shared" si="2"/>
        <v>79040</v>
      </c>
    </row>
    <row r="18" spans="1:7" x14ac:dyDescent="0.25">
      <c r="B18" s="7">
        <v>200</v>
      </c>
      <c r="C18" s="8">
        <v>37</v>
      </c>
      <c r="D18" s="9">
        <f t="shared" si="0"/>
        <v>76960</v>
      </c>
      <c r="E18" s="8">
        <v>1</v>
      </c>
      <c r="F18" s="8">
        <f t="shared" si="1"/>
        <v>38</v>
      </c>
      <c r="G18" s="9">
        <f t="shared" si="2"/>
        <v>79040</v>
      </c>
    </row>
    <row r="19" spans="1:7" x14ac:dyDescent="0.25">
      <c r="B19" s="7">
        <v>201</v>
      </c>
      <c r="C19" s="8">
        <v>35.42</v>
      </c>
      <c r="D19" s="9">
        <f t="shared" si="0"/>
        <v>73673.600000000006</v>
      </c>
      <c r="E19" s="8">
        <v>1</v>
      </c>
      <c r="F19" s="8">
        <f t="shared" si="1"/>
        <v>36.42</v>
      </c>
      <c r="G19" s="9">
        <f t="shared" si="2"/>
        <v>75753.600000000006</v>
      </c>
    </row>
    <row r="20" spans="1:7" x14ac:dyDescent="0.25">
      <c r="B20" s="7">
        <v>205</v>
      </c>
      <c r="C20" s="8">
        <v>37</v>
      </c>
      <c r="D20" s="9">
        <f>C20*2080</f>
        <v>76960</v>
      </c>
      <c r="E20" s="8">
        <v>1</v>
      </c>
      <c r="F20" s="8">
        <f>C20+E20</f>
        <v>38</v>
      </c>
      <c r="G20" s="9">
        <f>F20*2080</f>
        <v>79040</v>
      </c>
    </row>
    <row r="21" spans="1:7" x14ac:dyDescent="0.25">
      <c r="B21" s="7">
        <v>208</v>
      </c>
      <c r="C21" s="8">
        <v>35.71</v>
      </c>
      <c r="D21" s="10">
        <f>C21*2080</f>
        <v>74276.800000000003</v>
      </c>
      <c r="E21" s="8">
        <v>1</v>
      </c>
      <c r="F21" s="8">
        <f>C21+E21</f>
        <v>36.71</v>
      </c>
      <c r="G21" s="10">
        <f>F21*2080</f>
        <v>76356.800000000003</v>
      </c>
    </row>
    <row r="22" spans="1:7" x14ac:dyDescent="0.25">
      <c r="B22" s="7">
        <v>216</v>
      </c>
      <c r="C22" s="8">
        <v>32.5</v>
      </c>
      <c r="D22" s="11">
        <f>C22*2080</f>
        <v>67600</v>
      </c>
      <c r="E22" s="8">
        <v>1</v>
      </c>
      <c r="F22" s="8">
        <f>C22+E22</f>
        <v>33.5</v>
      </c>
      <c r="G22" s="11">
        <f>F22*2080</f>
        <v>69680</v>
      </c>
    </row>
    <row r="23" spans="1:7" x14ac:dyDescent="0.25">
      <c r="B23" s="7">
        <v>222</v>
      </c>
      <c r="C23" s="16">
        <v>37</v>
      </c>
      <c r="D23" s="11">
        <f>C23*2080</f>
        <v>76960</v>
      </c>
      <c r="F23" s="22">
        <v>37</v>
      </c>
      <c r="G23" s="11">
        <f>F23*2080</f>
        <v>76960</v>
      </c>
    </row>
    <row r="24" spans="1:7" ht="15.75" thickBot="1" x14ac:dyDescent="0.3">
      <c r="B24" s="21">
        <v>224</v>
      </c>
      <c r="C24" s="23">
        <v>37</v>
      </c>
      <c r="D24" s="13">
        <f>C24*2080</f>
        <v>76960</v>
      </c>
      <c r="E24" s="24"/>
      <c r="F24" s="25">
        <v>37</v>
      </c>
      <c r="G24" s="13">
        <f>F24*2080</f>
        <v>76960</v>
      </c>
    </row>
    <row r="25" spans="1:7" ht="15.75" thickTop="1" x14ac:dyDescent="0.25">
      <c r="B25" s="7"/>
      <c r="C25" s="8"/>
      <c r="D25" s="9">
        <f>SUM(D6:D24)</f>
        <v>1463196.8</v>
      </c>
      <c r="E25" s="8"/>
      <c r="F25" s="8"/>
      <c r="G25" s="2">
        <f>SUM(G6:G23)</f>
        <v>1421596.8</v>
      </c>
    </row>
    <row r="26" spans="1:7" x14ac:dyDescent="0.25">
      <c r="A26" s="3" t="s">
        <v>10</v>
      </c>
      <c r="B26" s="7"/>
      <c r="C26" s="8"/>
      <c r="D26" s="9"/>
      <c r="E26" s="8"/>
      <c r="F26" s="8"/>
      <c r="G26" s="2"/>
    </row>
    <row r="27" spans="1:7" x14ac:dyDescent="0.25">
      <c r="A27" s="20" t="s">
        <v>16</v>
      </c>
      <c r="B27" s="7"/>
      <c r="C27" s="8"/>
      <c r="D27" s="9"/>
      <c r="E27" s="8"/>
      <c r="F27" s="8"/>
      <c r="G27" s="9"/>
    </row>
    <row r="28" spans="1:7" x14ac:dyDescent="0.25">
      <c r="B28" s="7">
        <v>16</v>
      </c>
      <c r="C28" s="8">
        <v>49.47</v>
      </c>
      <c r="D28" s="9">
        <f t="shared" ref="D28:D43" si="3">C28*2080</f>
        <v>102897.59999999999</v>
      </c>
      <c r="E28" s="8">
        <v>1</v>
      </c>
      <c r="F28" s="8">
        <f t="shared" ref="F28:F51" si="4">C28+E28</f>
        <v>50.47</v>
      </c>
      <c r="G28" s="9">
        <f t="shared" ref="G28:G43" si="5">F28*2080</f>
        <v>104977.59999999999</v>
      </c>
    </row>
    <row r="29" spans="1:7" x14ac:dyDescent="0.25">
      <c r="B29" s="7">
        <v>24</v>
      </c>
      <c r="C29" s="8">
        <v>45.25</v>
      </c>
      <c r="D29" s="9">
        <f t="shared" si="3"/>
        <v>94120</v>
      </c>
      <c r="E29" s="8">
        <v>1</v>
      </c>
      <c r="F29" s="8">
        <f t="shared" si="4"/>
        <v>46.25</v>
      </c>
      <c r="G29" s="9">
        <f t="shared" si="5"/>
        <v>96200</v>
      </c>
    </row>
    <row r="30" spans="1:7" x14ac:dyDescent="0.25">
      <c r="B30" s="7">
        <v>134</v>
      </c>
      <c r="C30" s="8">
        <v>26.79</v>
      </c>
      <c r="D30" s="9">
        <f>C30*1172</f>
        <v>31397.879999999997</v>
      </c>
      <c r="E30" s="8">
        <v>1</v>
      </c>
      <c r="F30" s="8">
        <f t="shared" si="4"/>
        <v>27.79</v>
      </c>
      <c r="G30" s="9">
        <f>F30*1172</f>
        <v>32569.879999999997</v>
      </c>
    </row>
    <row r="31" spans="1:7" x14ac:dyDescent="0.25">
      <c r="B31" s="7">
        <v>136</v>
      </c>
      <c r="C31" s="8">
        <v>42.74</v>
      </c>
      <c r="D31" s="9">
        <f t="shared" si="3"/>
        <v>88899.199999999997</v>
      </c>
      <c r="E31" s="8">
        <v>1</v>
      </c>
      <c r="F31" s="8">
        <f t="shared" si="4"/>
        <v>43.74</v>
      </c>
      <c r="G31" s="9">
        <f t="shared" si="5"/>
        <v>90979.199999999997</v>
      </c>
    </row>
    <row r="32" spans="1:7" x14ac:dyDescent="0.25">
      <c r="B32" s="7">
        <v>139</v>
      </c>
      <c r="C32" s="8">
        <v>34.67</v>
      </c>
      <c r="D32" s="9">
        <f t="shared" si="3"/>
        <v>72113.600000000006</v>
      </c>
      <c r="E32" s="8">
        <v>1</v>
      </c>
      <c r="F32" s="8">
        <f t="shared" si="4"/>
        <v>35.67</v>
      </c>
      <c r="G32" s="9">
        <f t="shared" si="5"/>
        <v>74193.600000000006</v>
      </c>
    </row>
    <row r="33" spans="2:7" x14ac:dyDescent="0.25">
      <c r="B33" s="7">
        <v>149</v>
      </c>
      <c r="C33" s="8">
        <v>59.62</v>
      </c>
      <c r="D33" s="9">
        <f t="shared" si="3"/>
        <v>124009.59999999999</v>
      </c>
      <c r="E33" s="8">
        <v>1</v>
      </c>
      <c r="F33" s="8">
        <f t="shared" si="4"/>
        <v>60.62</v>
      </c>
      <c r="G33" s="9">
        <f t="shared" si="5"/>
        <v>126089.59999999999</v>
      </c>
    </row>
    <row r="34" spans="2:7" x14ac:dyDescent="0.25">
      <c r="B34" s="7">
        <v>159</v>
      </c>
      <c r="C34" s="8">
        <v>38.119999999999997</v>
      </c>
      <c r="D34" s="9">
        <f t="shared" si="3"/>
        <v>79289.599999999991</v>
      </c>
      <c r="E34" s="8">
        <v>1</v>
      </c>
      <c r="F34" s="8">
        <f t="shared" si="4"/>
        <v>39.119999999999997</v>
      </c>
      <c r="G34" s="9">
        <f t="shared" si="5"/>
        <v>81369.599999999991</v>
      </c>
    </row>
    <row r="35" spans="2:7" x14ac:dyDescent="0.25">
      <c r="B35" s="7">
        <v>163</v>
      </c>
      <c r="C35" s="8">
        <v>32.49</v>
      </c>
      <c r="D35" s="9">
        <f t="shared" si="3"/>
        <v>67579.199999999997</v>
      </c>
      <c r="E35" s="8">
        <v>1</v>
      </c>
      <c r="F35" s="8">
        <f t="shared" si="4"/>
        <v>33.49</v>
      </c>
      <c r="G35" s="9">
        <f t="shared" si="5"/>
        <v>69659.199999999997</v>
      </c>
    </row>
    <row r="36" spans="2:7" x14ac:dyDescent="0.25">
      <c r="B36" s="7">
        <v>164</v>
      </c>
      <c r="C36" s="8">
        <v>28</v>
      </c>
      <c r="D36" s="9">
        <f t="shared" si="3"/>
        <v>58240</v>
      </c>
      <c r="E36" s="8">
        <v>1</v>
      </c>
      <c r="F36" s="8">
        <f t="shared" si="4"/>
        <v>29</v>
      </c>
      <c r="G36" s="9">
        <f t="shared" si="5"/>
        <v>60320</v>
      </c>
    </row>
    <row r="37" spans="2:7" x14ac:dyDescent="0.25">
      <c r="B37" s="7">
        <v>166</v>
      </c>
      <c r="C37" s="8">
        <v>28.85</v>
      </c>
      <c r="D37" s="9">
        <f t="shared" si="3"/>
        <v>60008</v>
      </c>
      <c r="E37" s="8">
        <v>1</v>
      </c>
      <c r="F37" s="8">
        <f t="shared" si="4"/>
        <v>29.85</v>
      </c>
      <c r="G37" s="9">
        <f t="shared" si="5"/>
        <v>62088</v>
      </c>
    </row>
    <row r="38" spans="2:7" x14ac:dyDescent="0.25">
      <c r="B38" s="7">
        <v>169</v>
      </c>
      <c r="C38" s="8">
        <v>26.4</v>
      </c>
      <c r="D38" s="9">
        <f t="shared" si="3"/>
        <v>54912</v>
      </c>
      <c r="E38" s="8">
        <v>1</v>
      </c>
      <c r="F38" s="8">
        <f t="shared" si="4"/>
        <v>27.4</v>
      </c>
      <c r="G38" s="9">
        <f t="shared" si="5"/>
        <v>56992</v>
      </c>
    </row>
    <row r="39" spans="2:7" x14ac:dyDescent="0.25">
      <c r="B39" s="7">
        <v>172</v>
      </c>
      <c r="C39" s="8">
        <v>29.01</v>
      </c>
      <c r="D39" s="9">
        <f t="shared" si="3"/>
        <v>60340.800000000003</v>
      </c>
      <c r="E39" s="8">
        <v>1</v>
      </c>
      <c r="F39" s="8">
        <f t="shared" si="4"/>
        <v>30.01</v>
      </c>
      <c r="G39" s="9">
        <f t="shared" si="5"/>
        <v>62420.800000000003</v>
      </c>
    </row>
    <row r="40" spans="2:7" x14ac:dyDescent="0.25">
      <c r="B40" s="7">
        <v>182</v>
      </c>
      <c r="C40" s="8">
        <v>31.48</v>
      </c>
      <c r="D40" s="9">
        <f t="shared" si="3"/>
        <v>65478.400000000001</v>
      </c>
      <c r="E40" s="8">
        <v>1</v>
      </c>
      <c r="F40" s="8">
        <f t="shared" si="4"/>
        <v>32.480000000000004</v>
      </c>
      <c r="G40" s="9">
        <f t="shared" si="5"/>
        <v>67558.400000000009</v>
      </c>
    </row>
    <row r="41" spans="2:7" x14ac:dyDescent="0.25">
      <c r="B41" s="7">
        <v>189</v>
      </c>
      <c r="C41" s="8">
        <v>33.979999999999997</v>
      </c>
      <c r="D41" s="9">
        <f t="shared" si="3"/>
        <v>70678.399999999994</v>
      </c>
      <c r="E41" s="8">
        <v>1</v>
      </c>
      <c r="F41" s="8">
        <f t="shared" si="4"/>
        <v>34.979999999999997</v>
      </c>
      <c r="G41" s="9">
        <f t="shared" si="5"/>
        <v>72758.399999999994</v>
      </c>
    </row>
    <row r="42" spans="2:7" x14ac:dyDescent="0.25">
      <c r="B42" s="7">
        <v>191</v>
      </c>
      <c r="C42" s="14">
        <v>21.15</v>
      </c>
      <c r="D42" s="9">
        <f t="shared" si="3"/>
        <v>43992</v>
      </c>
      <c r="E42" s="8">
        <v>1</v>
      </c>
      <c r="F42" s="8">
        <f t="shared" si="4"/>
        <v>22.15</v>
      </c>
      <c r="G42" s="9">
        <f t="shared" si="5"/>
        <v>46072</v>
      </c>
    </row>
    <row r="43" spans="2:7" x14ac:dyDescent="0.25">
      <c r="B43" s="7">
        <v>192</v>
      </c>
      <c r="C43" s="15">
        <v>22.21</v>
      </c>
      <c r="D43" s="10">
        <f t="shared" si="3"/>
        <v>46196.800000000003</v>
      </c>
      <c r="E43" s="8">
        <v>1</v>
      </c>
      <c r="F43" s="16">
        <f t="shared" si="4"/>
        <v>23.21</v>
      </c>
      <c r="G43" s="9">
        <f t="shared" si="5"/>
        <v>48276.800000000003</v>
      </c>
    </row>
    <row r="44" spans="2:7" x14ac:dyDescent="0.25">
      <c r="B44" s="7">
        <v>198</v>
      </c>
      <c r="C44" s="8">
        <v>19.14</v>
      </c>
      <c r="D44" s="9">
        <f>C44*2080</f>
        <v>39811.200000000004</v>
      </c>
      <c r="E44" s="8">
        <v>1</v>
      </c>
      <c r="F44" s="8">
        <f t="shared" si="4"/>
        <v>20.14</v>
      </c>
      <c r="G44" s="9">
        <f>F44*2080</f>
        <v>41891.200000000004</v>
      </c>
    </row>
    <row r="45" spans="2:7" x14ac:dyDescent="0.25">
      <c r="B45" s="7">
        <v>203</v>
      </c>
      <c r="C45" s="8">
        <v>19.55</v>
      </c>
      <c r="D45" s="9">
        <f>C45*2080</f>
        <v>40664</v>
      </c>
      <c r="E45" s="8">
        <v>1</v>
      </c>
      <c r="F45" s="8">
        <f t="shared" si="4"/>
        <v>20.55</v>
      </c>
      <c r="G45" s="9">
        <f>F45*2080</f>
        <v>42744</v>
      </c>
    </row>
    <row r="46" spans="2:7" x14ac:dyDescent="0.25">
      <c r="B46" s="7">
        <v>204</v>
      </c>
      <c r="C46" s="8">
        <v>18.89</v>
      </c>
      <c r="D46" s="9">
        <f>C46*2080</f>
        <v>39291.200000000004</v>
      </c>
      <c r="E46" s="8">
        <v>1</v>
      </c>
      <c r="F46" s="8">
        <f t="shared" si="4"/>
        <v>19.89</v>
      </c>
      <c r="G46" s="9">
        <f>F46*2080</f>
        <v>41371.200000000004</v>
      </c>
    </row>
    <row r="47" spans="2:7" x14ac:dyDescent="0.25">
      <c r="B47" s="7">
        <v>211</v>
      </c>
      <c r="C47" s="8">
        <v>17.5</v>
      </c>
      <c r="D47" s="9">
        <f>C47*2080</f>
        <v>36400</v>
      </c>
      <c r="E47" s="8">
        <v>1</v>
      </c>
      <c r="F47" s="8">
        <f t="shared" si="4"/>
        <v>18.5</v>
      </c>
      <c r="G47" s="9">
        <f>F47*2080</f>
        <v>38480</v>
      </c>
    </row>
    <row r="48" spans="2:7" x14ac:dyDescent="0.25">
      <c r="B48" s="7">
        <v>217</v>
      </c>
      <c r="C48" s="8">
        <v>18</v>
      </c>
      <c r="D48" s="10">
        <f>C48*2080</f>
        <v>37440</v>
      </c>
      <c r="E48" s="8">
        <v>1</v>
      </c>
      <c r="F48" s="8">
        <f t="shared" si="4"/>
        <v>19</v>
      </c>
      <c r="G48" s="9">
        <f>F48*2080</f>
        <v>39520</v>
      </c>
    </row>
    <row r="49" spans="2:7" x14ac:dyDescent="0.25">
      <c r="B49" s="7">
        <v>212</v>
      </c>
      <c r="C49" s="8">
        <v>35.96</v>
      </c>
      <c r="D49" s="10">
        <f>C49*725</f>
        <v>26071</v>
      </c>
      <c r="E49" s="8">
        <v>1</v>
      </c>
      <c r="F49" s="8">
        <f t="shared" si="4"/>
        <v>36.96</v>
      </c>
      <c r="G49" s="9">
        <f>F49*725</f>
        <v>26796</v>
      </c>
    </row>
    <row r="50" spans="2:7" x14ac:dyDescent="0.25">
      <c r="B50" s="7">
        <v>219</v>
      </c>
      <c r="C50" s="8">
        <v>15</v>
      </c>
      <c r="D50" s="11">
        <f>C50*725</f>
        <v>10875</v>
      </c>
      <c r="E50" s="8">
        <v>1</v>
      </c>
      <c r="F50" s="8">
        <f t="shared" si="4"/>
        <v>16</v>
      </c>
      <c r="G50" s="9">
        <f>F50*725</f>
        <v>11600</v>
      </c>
    </row>
    <row r="51" spans="2:7" x14ac:dyDescent="0.25">
      <c r="B51" s="7">
        <v>223</v>
      </c>
      <c r="C51" s="8">
        <v>15</v>
      </c>
      <c r="D51" s="11">
        <f>C51*725</f>
        <v>10875</v>
      </c>
      <c r="E51" s="8">
        <v>1</v>
      </c>
      <c r="F51" s="8">
        <f t="shared" si="4"/>
        <v>16</v>
      </c>
      <c r="G51" s="9">
        <f>F51*725</f>
        <v>11600</v>
      </c>
    </row>
    <row r="52" spans="2:7" ht="15.75" thickBot="1" x14ac:dyDescent="0.3">
      <c r="B52" s="7"/>
      <c r="C52" s="15"/>
      <c r="D52" s="17">
        <f>SUM(D27:D50)</f>
        <v>1350705.48</v>
      </c>
      <c r="E52" s="16"/>
      <c r="F52" s="16"/>
      <c r="G52" s="18">
        <f>SUM(G27:G51)</f>
        <v>1406527.48</v>
      </c>
    </row>
    <row r="53" spans="2:7" ht="15.75" thickTop="1" x14ac:dyDescent="0.25"/>
  </sheetData>
  <mergeCells count="4">
    <mergeCell ref="A1:G1"/>
    <mergeCell ref="A2:G2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91E1-632C-4576-9929-43EB3229E4BC}">
  <dimension ref="A1:G53"/>
  <sheetViews>
    <sheetView topLeftCell="A19" workbookViewId="0">
      <selection activeCell="I29" sqref="I29"/>
    </sheetView>
  </sheetViews>
  <sheetFormatPr defaultRowHeight="15" x14ac:dyDescent="0.25"/>
  <cols>
    <col min="1" max="1" width="13.5703125" bestFit="1" customWidth="1"/>
    <col min="4" max="4" width="11.5703125" bestFit="1" customWidth="1"/>
    <col min="7" max="7" width="11.5703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11</v>
      </c>
      <c r="B2" s="1"/>
      <c r="C2" s="1"/>
      <c r="D2" s="1"/>
      <c r="E2" s="1"/>
      <c r="F2" s="1"/>
      <c r="G2" s="1"/>
    </row>
    <row r="3" spans="1:7" x14ac:dyDescent="0.25">
      <c r="C3" s="1" t="s">
        <v>2</v>
      </c>
      <c r="D3" s="1"/>
      <c r="E3" s="1" t="s">
        <v>3</v>
      </c>
      <c r="F3" s="1"/>
      <c r="G3" s="2"/>
    </row>
    <row r="4" spans="1:7" x14ac:dyDescent="0.25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5">
        <v>45292</v>
      </c>
      <c r="G4" s="6" t="s">
        <v>7</v>
      </c>
    </row>
    <row r="5" spans="1:7" x14ac:dyDescent="0.25">
      <c r="A5" s="20" t="s">
        <v>13</v>
      </c>
      <c r="B5" s="7"/>
      <c r="C5" s="8"/>
      <c r="D5" s="8"/>
      <c r="E5" s="8"/>
      <c r="F5" s="8"/>
      <c r="G5" s="2"/>
    </row>
    <row r="6" spans="1:7" x14ac:dyDescent="0.25">
      <c r="B6" s="7">
        <v>5</v>
      </c>
      <c r="C6" s="8">
        <v>38.409999999999997</v>
      </c>
      <c r="D6" s="9">
        <f t="shared" ref="D6:D19" si="0">C6*2080</f>
        <v>79892.799999999988</v>
      </c>
      <c r="E6" s="8">
        <v>1</v>
      </c>
      <c r="F6" s="8">
        <f t="shared" ref="F6:F19" si="1">C6+E6</f>
        <v>39.409999999999997</v>
      </c>
      <c r="G6" s="9">
        <f>F6*2080</f>
        <v>81972.799999999988</v>
      </c>
    </row>
    <row r="7" spans="1:7" x14ac:dyDescent="0.25">
      <c r="B7" s="7">
        <v>10</v>
      </c>
      <c r="C7" s="8">
        <v>38.25</v>
      </c>
      <c r="D7" s="9">
        <f t="shared" si="0"/>
        <v>79560</v>
      </c>
      <c r="E7" s="8">
        <v>1</v>
      </c>
      <c r="F7" s="8">
        <f t="shared" si="1"/>
        <v>39.25</v>
      </c>
      <c r="G7" s="9">
        <f t="shared" ref="G7:G19" si="2">F7*2080</f>
        <v>81640</v>
      </c>
    </row>
    <row r="8" spans="1:7" x14ac:dyDescent="0.25">
      <c r="B8" s="7">
        <v>11</v>
      </c>
      <c r="C8" s="8">
        <v>38.25</v>
      </c>
      <c r="D8" s="9">
        <f t="shared" si="0"/>
        <v>79560</v>
      </c>
      <c r="E8" s="8">
        <v>1</v>
      </c>
      <c r="F8" s="8">
        <f t="shared" si="1"/>
        <v>39.25</v>
      </c>
      <c r="G8" s="9">
        <f t="shared" si="2"/>
        <v>81640</v>
      </c>
    </row>
    <row r="9" spans="1:7" x14ac:dyDescent="0.25">
      <c r="B9" s="7">
        <v>25</v>
      </c>
      <c r="C9" s="8">
        <v>40.479999999999997</v>
      </c>
      <c r="D9" s="9">
        <f t="shared" si="0"/>
        <v>84198.399999999994</v>
      </c>
      <c r="E9" s="8">
        <v>1</v>
      </c>
      <c r="F9" s="8">
        <f t="shared" si="1"/>
        <v>41.48</v>
      </c>
      <c r="G9" s="9">
        <f t="shared" si="2"/>
        <v>86278.399999999994</v>
      </c>
    </row>
    <row r="10" spans="1:7" x14ac:dyDescent="0.25">
      <c r="B10" s="7">
        <v>38</v>
      </c>
      <c r="C10" s="8">
        <v>39.35</v>
      </c>
      <c r="D10" s="9">
        <f t="shared" si="0"/>
        <v>81848</v>
      </c>
      <c r="E10" s="8">
        <v>1</v>
      </c>
      <c r="F10" s="8">
        <f t="shared" si="1"/>
        <v>40.35</v>
      </c>
      <c r="G10" s="9">
        <f t="shared" si="2"/>
        <v>83928</v>
      </c>
    </row>
    <row r="11" spans="1:7" x14ac:dyDescent="0.25">
      <c r="B11" s="7">
        <v>40</v>
      </c>
      <c r="C11" s="8">
        <v>37.450000000000003</v>
      </c>
      <c r="D11" s="9">
        <f t="shared" si="0"/>
        <v>77896</v>
      </c>
      <c r="E11" s="8">
        <v>1</v>
      </c>
      <c r="F11" s="8">
        <f t="shared" si="1"/>
        <v>38.450000000000003</v>
      </c>
      <c r="G11" s="9">
        <f t="shared" si="2"/>
        <v>79976</v>
      </c>
    </row>
    <row r="12" spans="1:7" x14ac:dyDescent="0.25">
      <c r="B12" s="7">
        <v>41</v>
      </c>
      <c r="C12" s="8">
        <v>38.409999999999997</v>
      </c>
      <c r="D12" s="9">
        <f t="shared" si="0"/>
        <v>79892.799999999988</v>
      </c>
      <c r="E12" s="8">
        <v>1</v>
      </c>
      <c r="F12" s="8">
        <f t="shared" si="1"/>
        <v>39.409999999999997</v>
      </c>
      <c r="G12" s="9">
        <f t="shared" si="2"/>
        <v>81972.799999999988</v>
      </c>
    </row>
    <row r="13" spans="1:7" x14ac:dyDescent="0.25">
      <c r="B13" s="7">
        <v>43</v>
      </c>
      <c r="C13" s="8">
        <v>40.479999999999997</v>
      </c>
      <c r="D13" s="9">
        <f t="shared" si="0"/>
        <v>84198.399999999994</v>
      </c>
      <c r="E13" s="8">
        <v>1</v>
      </c>
      <c r="F13" s="8">
        <f t="shared" si="1"/>
        <v>41.48</v>
      </c>
      <c r="G13" s="9">
        <f t="shared" si="2"/>
        <v>86278.399999999994</v>
      </c>
    </row>
    <row r="14" spans="1:7" x14ac:dyDescent="0.25">
      <c r="B14" s="7">
        <v>50</v>
      </c>
      <c r="C14" s="8">
        <v>38.25</v>
      </c>
      <c r="D14" s="9">
        <f t="shared" si="0"/>
        <v>79560</v>
      </c>
      <c r="E14" s="8">
        <v>1</v>
      </c>
      <c r="F14" s="8">
        <f t="shared" si="1"/>
        <v>39.25</v>
      </c>
      <c r="G14" s="9">
        <f t="shared" si="2"/>
        <v>81640</v>
      </c>
    </row>
    <row r="15" spans="1:7" x14ac:dyDescent="0.25">
      <c r="B15" s="7">
        <v>187</v>
      </c>
      <c r="C15" s="8">
        <v>38.25</v>
      </c>
      <c r="D15" s="9">
        <f t="shared" si="0"/>
        <v>79560</v>
      </c>
      <c r="E15" s="8">
        <v>1</v>
      </c>
      <c r="F15" s="8">
        <f t="shared" si="1"/>
        <v>39.25</v>
      </c>
      <c r="G15" s="9">
        <f t="shared" si="2"/>
        <v>81640</v>
      </c>
    </row>
    <row r="16" spans="1:7" x14ac:dyDescent="0.25">
      <c r="B16" s="7">
        <v>194</v>
      </c>
      <c r="C16" s="8">
        <v>38.25</v>
      </c>
      <c r="D16" s="9">
        <f t="shared" si="0"/>
        <v>79560</v>
      </c>
      <c r="E16" s="8">
        <v>1</v>
      </c>
      <c r="F16" s="8">
        <f t="shared" si="1"/>
        <v>39.25</v>
      </c>
      <c r="G16" s="9">
        <f t="shared" si="2"/>
        <v>81640</v>
      </c>
    </row>
    <row r="17" spans="1:7" x14ac:dyDescent="0.25">
      <c r="B17" s="7">
        <v>197</v>
      </c>
      <c r="C17" s="8">
        <v>38</v>
      </c>
      <c r="D17" s="9">
        <f t="shared" si="0"/>
        <v>79040</v>
      </c>
      <c r="E17" s="8">
        <v>1</v>
      </c>
      <c r="F17" s="8">
        <f t="shared" si="1"/>
        <v>39</v>
      </c>
      <c r="G17" s="9">
        <f t="shared" si="2"/>
        <v>81120</v>
      </c>
    </row>
    <row r="18" spans="1:7" x14ac:dyDescent="0.25">
      <c r="B18" s="7">
        <v>200</v>
      </c>
      <c r="C18" s="8">
        <v>38</v>
      </c>
      <c r="D18" s="9">
        <f t="shared" si="0"/>
        <v>79040</v>
      </c>
      <c r="E18" s="8">
        <v>1</v>
      </c>
      <c r="F18" s="8">
        <f t="shared" si="1"/>
        <v>39</v>
      </c>
      <c r="G18" s="9">
        <f t="shared" si="2"/>
        <v>81120</v>
      </c>
    </row>
    <row r="19" spans="1:7" x14ac:dyDescent="0.25">
      <c r="B19" s="7">
        <v>201</v>
      </c>
      <c r="C19" s="8">
        <v>36.42</v>
      </c>
      <c r="D19" s="9">
        <f t="shared" si="0"/>
        <v>75753.600000000006</v>
      </c>
      <c r="E19" s="8">
        <v>1</v>
      </c>
      <c r="F19" s="8">
        <f t="shared" si="1"/>
        <v>37.42</v>
      </c>
      <c r="G19" s="9">
        <f t="shared" si="2"/>
        <v>77833.600000000006</v>
      </c>
    </row>
    <row r="20" spans="1:7" x14ac:dyDescent="0.25">
      <c r="B20" s="7">
        <v>205</v>
      </c>
      <c r="C20" s="8">
        <v>38</v>
      </c>
      <c r="D20" s="9">
        <f>C20*2080</f>
        <v>79040</v>
      </c>
      <c r="E20" s="8">
        <v>1</v>
      </c>
      <c r="F20" s="8">
        <f>C20+E20</f>
        <v>39</v>
      </c>
      <c r="G20" s="9">
        <f>F20*2080</f>
        <v>81120</v>
      </c>
    </row>
    <row r="21" spans="1:7" x14ac:dyDescent="0.25">
      <c r="B21" s="7">
        <v>208</v>
      </c>
      <c r="C21" s="8">
        <v>36.71</v>
      </c>
      <c r="D21" s="10">
        <f>C21*2080</f>
        <v>76356.800000000003</v>
      </c>
      <c r="E21" s="8">
        <v>1</v>
      </c>
      <c r="F21" s="8">
        <f>C21+E21</f>
        <v>37.71</v>
      </c>
      <c r="G21" s="10">
        <f>F21*2080</f>
        <v>78436.800000000003</v>
      </c>
    </row>
    <row r="22" spans="1:7" x14ac:dyDescent="0.25">
      <c r="B22" s="7">
        <v>216</v>
      </c>
      <c r="C22" s="8">
        <v>33.5</v>
      </c>
      <c r="D22" s="11">
        <f>C22*2080</f>
        <v>69680</v>
      </c>
      <c r="E22" s="8">
        <v>1</v>
      </c>
      <c r="F22" s="8">
        <f>C22+E22</f>
        <v>34.5</v>
      </c>
      <c r="G22" s="11">
        <f>F22*2080</f>
        <v>71760</v>
      </c>
    </row>
    <row r="23" spans="1:7" x14ac:dyDescent="0.25">
      <c r="B23" s="7">
        <v>222</v>
      </c>
      <c r="C23" s="8">
        <v>38</v>
      </c>
      <c r="D23" s="11">
        <f>C23*2080</f>
        <v>79040</v>
      </c>
      <c r="E23" s="8">
        <v>1</v>
      </c>
      <c r="F23" s="8">
        <f t="shared" ref="F23:F24" si="3">C23+E23</f>
        <v>39</v>
      </c>
      <c r="G23" s="11">
        <f>F23*2080</f>
        <v>81120</v>
      </c>
    </row>
    <row r="24" spans="1:7" ht="15.75" thickBot="1" x14ac:dyDescent="0.3">
      <c r="B24" s="21">
        <v>224</v>
      </c>
      <c r="C24" s="12">
        <v>38</v>
      </c>
      <c r="D24" s="13">
        <f>C24*2080</f>
        <v>79040</v>
      </c>
      <c r="E24" s="12">
        <v>1</v>
      </c>
      <c r="F24" s="8">
        <f t="shared" si="3"/>
        <v>39</v>
      </c>
      <c r="G24" s="13">
        <f>F24*2080</f>
        <v>81120</v>
      </c>
    </row>
    <row r="25" spans="1:7" ht="15.75" thickTop="1" x14ac:dyDescent="0.25">
      <c r="B25" s="7"/>
      <c r="C25" s="8" t="s">
        <v>9</v>
      </c>
      <c r="D25" s="9">
        <f>SUM(D6:D24)</f>
        <v>1502716.8</v>
      </c>
      <c r="E25" s="8"/>
      <c r="F25" s="8"/>
      <c r="G25" s="2">
        <f>SUM(G6:G24)</f>
        <v>1542236.8</v>
      </c>
    </row>
    <row r="26" spans="1:7" x14ac:dyDescent="0.25">
      <c r="A26" s="3" t="s">
        <v>10</v>
      </c>
      <c r="B26" s="7"/>
      <c r="C26" s="8"/>
      <c r="D26" s="9"/>
      <c r="E26" s="8"/>
      <c r="F26" s="8"/>
      <c r="G26" s="2"/>
    </row>
    <row r="27" spans="1:7" x14ac:dyDescent="0.25">
      <c r="A27" s="20" t="s">
        <v>14</v>
      </c>
      <c r="B27" s="7"/>
      <c r="C27" s="8"/>
      <c r="D27" s="9"/>
      <c r="E27" s="8"/>
      <c r="F27" s="8"/>
      <c r="G27" s="9"/>
    </row>
    <row r="28" spans="1:7" x14ac:dyDescent="0.25">
      <c r="B28" s="7">
        <v>16</v>
      </c>
      <c r="C28" s="8">
        <v>49.47</v>
      </c>
      <c r="D28" s="9">
        <f t="shared" ref="D28:D43" si="4">C28*2080</f>
        <v>102897.59999999999</v>
      </c>
      <c r="E28" s="8">
        <v>1</v>
      </c>
      <c r="F28" s="8">
        <f t="shared" ref="F28:F51" si="5">C28+E28</f>
        <v>50.47</v>
      </c>
      <c r="G28" s="9">
        <f t="shared" ref="G28:G43" si="6">F28*2080</f>
        <v>104977.59999999999</v>
      </c>
    </row>
    <row r="29" spans="1:7" x14ac:dyDescent="0.25">
      <c r="B29" s="7">
        <v>24</v>
      </c>
      <c r="C29" s="8">
        <v>45.25</v>
      </c>
      <c r="D29" s="9">
        <f t="shared" si="4"/>
        <v>94120</v>
      </c>
      <c r="E29" s="8">
        <v>1</v>
      </c>
      <c r="F29" s="8">
        <f t="shared" si="5"/>
        <v>46.25</v>
      </c>
      <c r="G29" s="9">
        <f t="shared" si="6"/>
        <v>96200</v>
      </c>
    </row>
    <row r="30" spans="1:7" x14ac:dyDescent="0.25">
      <c r="B30" s="7">
        <v>134</v>
      </c>
      <c r="C30" s="8">
        <v>26.79</v>
      </c>
      <c r="D30" s="9">
        <f>C30*1172</f>
        <v>31397.879999999997</v>
      </c>
      <c r="E30" s="8">
        <v>1</v>
      </c>
      <c r="F30" s="8">
        <f t="shared" si="5"/>
        <v>27.79</v>
      </c>
      <c r="G30" s="9">
        <f>F30*1172</f>
        <v>32569.879999999997</v>
      </c>
    </row>
    <row r="31" spans="1:7" x14ac:dyDescent="0.25">
      <c r="B31" s="7">
        <v>136</v>
      </c>
      <c r="C31" s="8">
        <v>42.74</v>
      </c>
      <c r="D31" s="9">
        <f t="shared" si="4"/>
        <v>88899.199999999997</v>
      </c>
      <c r="E31" s="8">
        <v>1</v>
      </c>
      <c r="F31" s="8">
        <f t="shared" si="5"/>
        <v>43.74</v>
      </c>
      <c r="G31" s="9">
        <f t="shared" si="6"/>
        <v>90979.199999999997</v>
      </c>
    </row>
    <row r="32" spans="1:7" x14ac:dyDescent="0.25">
      <c r="B32" s="7">
        <v>139</v>
      </c>
      <c r="C32" s="8">
        <v>34.67</v>
      </c>
      <c r="D32" s="9">
        <f t="shared" si="4"/>
        <v>72113.600000000006</v>
      </c>
      <c r="E32" s="8">
        <v>1</v>
      </c>
      <c r="F32" s="8">
        <f t="shared" si="5"/>
        <v>35.67</v>
      </c>
      <c r="G32" s="9">
        <f t="shared" si="6"/>
        <v>74193.600000000006</v>
      </c>
    </row>
    <row r="33" spans="2:7" x14ac:dyDescent="0.25">
      <c r="B33" s="7">
        <v>149</v>
      </c>
      <c r="C33" s="8">
        <v>59.62</v>
      </c>
      <c r="D33" s="9">
        <f t="shared" si="4"/>
        <v>124009.59999999999</v>
      </c>
      <c r="E33" s="8">
        <v>5.96</v>
      </c>
      <c r="F33" s="8">
        <v>65.58</v>
      </c>
      <c r="G33" s="9">
        <f t="shared" si="6"/>
        <v>136406.39999999999</v>
      </c>
    </row>
    <row r="34" spans="2:7" x14ac:dyDescent="0.25">
      <c r="B34" s="7">
        <v>159</v>
      </c>
      <c r="C34" s="8">
        <v>38.119999999999997</v>
      </c>
      <c r="D34" s="9">
        <f t="shared" si="4"/>
        <v>79289.599999999991</v>
      </c>
      <c r="E34" s="8">
        <v>1</v>
      </c>
      <c r="F34" s="8">
        <f t="shared" si="5"/>
        <v>39.119999999999997</v>
      </c>
      <c r="G34" s="9">
        <f t="shared" si="6"/>
        <v>81369.599999999991</v>
      </c>
    </row>
    <row r="35" spans="2:7" x14ac:dyDescent="0.25">
      <c r="B35" s="7">
        <v>163</v>
      </c>
      <c r="C35" s="8">
        <v>32.49</v>
      </c>
      <c r="D35" s="9">
        <f t="shared" si="4"/>
        <v>67579.199999999997</v>
      </c>
      <c r="E35" s="8">
        <v>1</v>
      </c>
      <c r="F35" s="8">
        <f t="shared" si="5"/>
        <v>33.49</v>
      </c>
      <c r="G35" s="9">
        <f t="shared" si="6"/>
        <v>69659.199999999997</v>
      </c>
    </row>
    <row r="36" spans="2:7" x14ac:dyDescent="0.25">
      <c r="B36" s="7">
        <v>164</v>
      </c>
      <c r="C36" s="8">
        <v>28</v>
      </c>
      <c r="D36" s="9">
        <f t="shared" si="4"/>
        <v>58240</v>
      </c>
      <c r="E36" s="8">
        <v>1</v>
      </c>
      <c r="F36" s="8">
        <f t="shared" si="5"/>
        <v>29</v>
      </c>
      <c r="G36" s="9">
        <f t="shared" si="6"/>
        <v>60320</v>
      </c>
    </row>
    <row r="37" spans="2:7" x14ac:dyDescent="0.25">
      <c r="B37" s="7">
        <v>166</v>
      </c>
      <c r="C37" s="8">
        <v>28.85</v>
      </c>
      <c r="D37" s="9">
        <f t="shared" si="4"/>
        <v>60008</v>
      </c>
      <c r="E37" s="8">
        <v>1</v>
      </c>
      <c r="F37" s="8">
        <f t="shared" si="5"/>
        <v>29.85</v>
      </c>
      <c r="G37" s="9">
        <f t="shared" si="6"/>
        <v>62088</v>
      </c>
    </row>
    <row r="38" spans="2:7" x14ac:dyDescent="0.25">
      <c r="B38" s="7">
        <v>169</v>
      </c>
      <c r="C38" s="8">
        <v>26.4</v>
      </c>
      <c r="D38" s="9">
        <f t="shared" si="4"/>
        <v>54912</v>
      </c>
      <c r="E38" s="8">
        <v>1</v>
      </c>
      <c r="F38" s="8">
        <f t="shared" si="5"/>
        <v>27.4</v>
      </c>
      <c r="G38" s="9">
        <f t="shared" si="6"/>
        <v>56992</v>
      </c>
    </row>
    <row r="39" spans="2:7" x14ac:dyDescent="0.25">
      <c r="B39" s="7">
        <v>172</v>
      </c>
      <c r="C39" s="8">
        <v>29.01</v>
      </c>
      <c r="D39" s="9">
        <f t="shared" si="4"/>
        <v>60340.800000000003</v>
      </c>
      <c r="E39" s="8">
        <v>1</v>
      </c>
      <c r="F39" s="8">
        <f t="shared" si="5"/>
        <v>30.01</v>
      </c>
      <c r="G39" s="9">
        <f t="shared" si="6"/>
        <v>62420.800000000003</v>
      </c>
    </row>
    <row r="40" spans="2:7" x14ac:dyDescent="0.25">
      <c r="B40" s="7">
        <v>182</v>
      </c>
      <c r="C40" s="8">
        <v>31.48</v>
      </c>
      <c r="D40" s="9">
        <f t="shared" si="4"/>
        <v>65478.400000000001</v>
      </c>
      <c r="E40" s="8">
        <v>0.5</v>
      </c>
      <c r="F40" s="8">
        <f t="shared" si="5"/>
        <v>31.98</v>
      </c>
      <c r="G40" s="9">
        <f t="shared" si="6"/>
        <v>66518.399999999994</v>
      </c>
    </row>
    <row r="41" spans="2:7" x14ac:dyDescent="0.25">
      <c r="B41" s="7">
        <v>189</v>
      </c>
      <c r="C41" s="8">
        <v>33.979999999999997</v>
      </c>
      <c r="D41" s="9">
        <f t="shared" si="4"/>
        <v>70678.399999999994</v>
      </c>
      <c r="E41" s="8">
        <v>1</v>
      </c>
      <c r="F41" s="8">
        <f t="shared" si="5"/>
        <v>34.979999999999997</v>
      </c>
      <c r="G41" s="9">
        <f t="shared" si="6"/>
        <v>72758.399999999994</v>
      </c>
    </row>
    <row r="42" spans="2:7" x14ac:dyDescent="0.25">
      <c r="B42" s="7">
        <v>191</v>
      </c>
      <c r="C42" s="14">
        <v>22.65</v>
      </c>
      <c r="D42" s="9">
        <f t="shared" si="4"/>
        <v>47112</v>
      </c>
      <c r="E42" s="8">
        <v>1</v>
      </c>
      <c r="F42" s="8">
        <f t="shared" si="5"/>
        <v>23.65</v>
      </c>
      <c r="G42" s="9">
        <f t="shared" si="6"/>
        <v>49192</v>
      </c>
    </row>
    <row r="43" spans="2:7" x14ac:dyDescent="0.25">
      <c r="B43" s="7">
        <v>192</v>
      </c>
      <c r="C43" s="15">
        <v>22.21</v>
      </c>
      <c r="D43" s="10">
        <f t="shared" si="4"/>
        <v>46196.800000000003</v>
      </c>
      <c r="E43" s="8">
        <v>1</v>
      </c>
      <c r="F43" s="16">
        <f t="shared" si="5"/>
        <v>23.21</v>
      </c>
      <c r="G43" s="9">
        <f t="shared" si="6"/>
        <v>48276.800000000003</v>
      </c>
    </row>
    <row r="44" spans="2:7" x14ac:dyDescent="0.25">
      <c r="B44" s="7">
        <v>198</v>
      </c>
      <c r="C44" s="8">
        <v>19.14</v>
      </c>
      <c r="D44" s="9">
        <f>C44*2080</f>
        <v>39811.200000000004</v>
      </c>
      <c r="E44" s="8">
        <v>1</v>
      </c>
      <c r="F44" s="8">
        <f t="shared" si="5"/>
        <v>20.14</v>
      </c>
      <c r="G44" s="9">
        <f>F44*2080</f>
        <v>41891.200000000004</v>
      </c>
    </row>
    <row r="45" spans="2:7" x14ac:dyDescent="0.25">
      <c r="B45" s="7">
        <v>203</v>
      </c>
      <c r="C45" s="8">
        <v>19.55</v>
      </c>
      <c r="D45" s="9">
        <f>C45*2080</f>
        <v>40664</v>
      </c>
      <c r="E45" s="8">
        <v>1</v>
      </c>
      <c r="F45" s="8">
        <f t="shared" si="5"/>
        <v>20.55</v>
      </c>
      <c r="G45" s="9">
        <f>F45*2080</f>
        <v>42744</v>
      </c>
    </row>
    <row r="46" spans="2:7" x14ac:dyDescent="0.25">
      <c r="B46" s="7">
        <v>204</v>
      </c>
      <c r="C46" s="8">
        <v>18.89</v>
      </c>
      <c r="D46" s="9">
        <f>C46*2080</f>
        <v>39291.200000000004</v>
      </c>
      <c r="E46" s="8">
        <v>1</v>
      </c>
      <c r="F46" s="8">
        <f t="shared" si="5"/>
        <v>19.89</v>
      </c>
      <c r="G46" s="9">
        <f>F46*2080</f>
        <v>41371.200000000004</v>
      </c>
    </row>
    <row r="47" spans="2:7" x14ac:dyDescent="0.25">
      <c r="B47" s="7">
        <v>211</v>
      </c>
      <c r="C47" s="8">
        <v>17.5</v>
      </c>
      <c r="D47" s="9">
        <f>C47*2080</f>
        <v>36400</v>
      </c>
      <c r="E47" s="8">
        <v>1</v>
      </c>
      <c r="F47" s="8">
        <f t="shared" si="5"/>
        <v>18.5</v>
      </c>
      <c r="G47" s="9">
        <f>F47*2080</f>
        <v>38480</v>
      </c>
    </row>
    <row r="48" spans="2:7" x14ac:dyDescent="0.25">
      <c r="B48" s="7">
        <v>217</v>
      </c>
      <c r="C48" s="8">
        <v>18</v>
      </c>
      <c r="D48" s="10">
        <f>C48*2080</f>
        <v>37440</v>
      </c>
      <c r="E48" s="8">
        <v>1</v>
      </c>
      <c r="F48" s="8">
        <f t="shared" si="5"/>
        <v>19</v>
      </c>
      <c r="G48" s="9">
        <f>F48*1274</f>
        <v>24206</v>
      </c>
    </row>
    <row r="49" spans="2:7" x14ac:dyDescent="0.25">
      <c r="B49" s="7">
        <v>212</v>
      </c>
      <c r="C49" s="8">
        <v>35.96</v>
      </c>
      <c r="D49" s="10">
        <f>C49*725</f>
        <v>26071</v>
      </c>
      <c r="E49" s="8">
        <v>1</v>
      </c>
      <c r="F49" s="8">
        <f t="shared" si="5"/>
        <v>36.96</v>
      </c>
      <c r="G49" s="9">
        <f>F49*725</f>
        <v>26796</v>
      </c>
    </row>
    <row r="50" spans="2:7" x14ac:dyDescent="0.25">
      <c r="B50" s="7">
        <v>219</v>
      </c>
      <c r="C50" s="8">
        <v>16</v>
      </c>
      <c r="D50" s="11">
        <f>C50*725</f>
        <v>11600</v>
      </c>
      <c r="E50" s="8">
        <v>1</v>
      </c>
      <c r="F50" s="8">
        <f t="shared" si="5"/>
        <v>17</v>
      </c>
      <c r="G50" s="9">
        <f>F50*2080</f>
        <v>35360</v>
      </c>
    </row>
    <row r="51" spans="2:7" x14ac:dyDescent="0.25">
      <c r="B51" s="7">
        <v>223</v>
      </c>
      <c r="C51" s="8">
        <v>16</v>
      </c>
      <c r="D51" s="11">
        <f>C51*725</f>
        <v>11600</v>
      </c>
      <c r="E51" s="8">
        <v>1</v>
      </c>
      <c r="F51" s="8">
        <f t="shared" si="5"/>
        <v>17</v>
      </c>
      <c r="G51" s="9">
        <f>F51*2080</f>
        <v>35360</v>
      </c>
    </row>
    <row r="52" spans="2:7" ht="15.75" thickBot="1" x14ac:dyDescent="0.3">
      <c r="B52" s="7"/>
      <c r="C52" s="15"/>
      <c r="D52" s="17">
        <f>SUM(D28:D51)</f>
        <v>1366150.48</v>
      </c>
      <c r="E52" s="16"/>
      <c r="F52" s="16"/>
      <c r="G52" s="18">
        <f>SUM(G28:G51)</f>
        <v>1451130.28</v>
      </c>
    </row>
    <row r="53" spans="2:7" ht="15.75" thickTop="1" x14ac:dyDescent="0.25"/>
  </sheetData>
  <mergeCells count="4">
    <mergeCell ref="A1:G1"/>
    <mergeCell ref="A2:G2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43A7-0706-40C6-BB90-41685921F0E1}">
  <dimension ref="A1:G52"/>
  <sheetViews>
    <sheetView tabSelected="1" topLeftCell="A16" workbookViewId="0">
      <selection activeCell="A36" sqref="A36"/>
    </sheetView>
  </sheetViews>
  <sheetFormatPr defaultRowHeight="15" x14ac:dyDescent="0.25"/>
  <cols>
    <col min="1" max="1" width="14.140625" customWidth="1"/>
    <col min="4" max="4" width="11.5703125" bestFit="1" customWidth="1"/>
    <col min="7" max="7" width="11.5703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C3" s="1" t="s">
        <v>2</v>
      </c>
      <c r="D3" s="1"/>
      <c r="E3" s="1" t="s">
        <v>3</v>
      </c>
      <c r="F3" s="1"/>
      <c r="G3" s="2"/>
    </row>
    <row r="4" spans="1:7" x14ac:dyDescent="0.25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5">
        <v>45658</v>
      </c>
      <c r="G4" s="6" t="s">
        <v>7</v>
      </c>
    </row>
    <row r="5" spans="1:7" x14ac:dyDescent="0.25">
      <c r="A5" s="20" t="s">
        <v>13</v>
      </c>
      <c r="B5" s="7"/>
      <c r="C5" s="8"/>
      <c r="D5" s="8"/>
      <c r="E5" s="8"/>
      <c r="F5" s="8"/>
      <c r="G5" s="2"/>
    </row>
    <row r="6" spans="1:7" x14ac:dyDescent="0.25">
      <c r="A6" s="19"/>
      <c r="B6" s="7">
        <v>10</v>
      </c>
      <c r="C6" s="8">
        <v>39.25</v>
      </c>
      <c r="D6" s="9">
        <f t="shared" ref="D6:D24" si="0">C6*2080</f>
        <v>81640</v>
      </c>
      <c r="E6" s="8">
        <v>1</v>
      </c>
      <c r="F6" s="8">
        <f t="shared" ref="F6:F17" si="1">C6+E6</f>
        <v>40.25</v>
      </c>
      <c r="G6" s="9">
        <f t="shared" ref="G6:G17" si="2">F6*2080</f>
        <v>83720</v>
      </c>
    </row>
    <row r="7" spans="1:7" x14ac:dyDescent="0.25">
      <c r="A7" s="19"/>
      <c r="B7" s="7">
        <v>11</v>
      </c>
      <c r="C7" s="8">
        <v>39.25</v>
      </c>
      <c r="D7" s="9">
        <f t="shared" si="0"/>
        <v>81640</v>
      </c>
      <c r="E7" s="8">
        <v>1</v>
      </c>
      <c r="F7" s="8">
        <f t="shared" si="1"/>
        <v>40.25</v>
      </c>
      <c r="G7" s="9">
        <f t="shared" si="2"/>
        <v>83720</v>
      </c>
    </row>
    <row r="8" spans="1:7" x14ac:dyDescent="0.25">
      <c r="A8" s="19"/>
      <c r="B8" s="7">
        <v>25</v>
      </c>
      <c r="C8" s="8">
        <v>41.48</v>
      </c>
      <c r="D8" s="9">
        <f t="shared" si="0"/>
        <v>86278.399999999994</v>
      </c>
      <c r="E8" s="8">
        <v>1</v>
      </c>
      <c r="F8" s="8">
        <f t="shared" si="1"/>
        <v>42.48</v>
      </c>
      <c r="G8" s="9">
        <f t="shared" si="2"/>
        <v>88358.399999999994</v>
      </c>
    </row>
    <row r="9" spans="1:7" x14ac:dyDescent="0.25">
      <c r="A9" s="19"/>
      <c r="B9" s="7">
        <v>38</v>
      </c>
      <c r="C9" s="8">
        <v>40.35</v>
      </c>
      <c r="D9" s="9">
        <f t="shared" si="0"/>
        <v>83928</v>
      </c>
      <c r="E9" s="8">
        <v>1</v>
      </c>
      <c r="F9" s="8">
        <f t="shared" si="1"/>
        <v>41.35</v>
      </c>
      <c r="G9" s="9">
        <f t="shared" si="2"/>
        <v>86008</v>
      </c>
    </row>
    <row r="10" spans="1:7" x14ac:dyDescent="0.25">
      <c r="A10" s="19"/>
      <c r="B10" s="7">
        <v>40</v>
      </c>
      <c r="C10" s="8">
        <v>38.450000000000003</v>
      </c>
      <c r="D10" s="9">
        <f t="shared" si="0"/>
        <v>79976</v>
      </c>
      <c r="E10" s="8">
        <v>1</v>
      </c>
      <c r="F10" s="8">
        <f t="shared" si="1"/>
        <v>39.450000000000003</v>
      </c>
      <c r="G10" s="9">
        <f t="shared" si="2"/>
        <v>82056</v>
      </c>
    </row>
    <row r="11" spans="1:7" x14ac:dyDescent="0.25">
      <c r="A11" s="19"/>
      <c r="B11" s="7">
        <v>41</v>
      </c>
      <c r="C11" s="8">
        <v>40.35</v>
      </c>
      <c r="D11" s="9">
        <f t="shared" si="0"/>
        <v>83928</v>
      </c>
      <c r="E11" s="8">
        <v>1</v>
      </c>
      <c r="F11" s="8">
        <f t="shared" si="1"/>
        <v>41.35</v>
      </c>
      <c r="G11" s="9">
        <f t="shared" si="2"/>
        <v>86008</v>
      </c>
    </row>
    <row r="12" spans="1:7" x14ac:dyDescent="0.25">
      <c r="A12" s="19"/>
      <c r="B12" s="7">
        <v>43</v>
      </c>
      <c r="C12" s="8">
        <v>41.48</v>
      </c>
      <c r="D12" s="9">
        <f t="shared" si="0"/>
        <v>86278.399999999994</v>
      </c>
      <c r="E12" s="8">
        <v>1</v>
      </c>
      <c r="F12" s="8">
        <f t="shared" si="1"/>
        <v>42.48</v>
      </c>
      <c r="G12" s="9">
        <f t="shared" si="2"/>
        <v>88358.399999999994</v>
      </c>
    </row>
    <row r="13" spans="1:7" x14ac:dyDescent="0.25">
      <c r="A13" s="19"/>
      <c r="B13" s="7">
        <v>50</v>
      </c>
      <c r="C13" s="8">
        <v>39.409999999999997</v>
      </c>
      <c r="D13" s="9">
        <f t="shared" si="0"/>
        <v>81972.799999999988</v>
      </c>
      <c r="E13" s="8">
        <v>1</v>
      </c>
      <c r="F13" s="8">
        <f t="shared" si="1"/>
        <v>40.409999999999997</v>
      </c>
      <c r="G13" s="9">
        <f t="shared" si="2"/>
        <v>84052.799999999988</v>
      </c>
    </row>
    <row r="14" spans="1:7" x14ac:dyDescent="0.25">
      <c r="A14" s="19"/>
      <c r="B14" s="7">
        <v>187</v>
      </c>
      <c r="C14" s="8">
        <v>39.25</v>
      </c>
      <c r="D14" s="9">
        <f t="shared" si="0"/>
        <v>81640</v>
      </c>
      <c r="E14" s="8">
        <v>1</v>
      </c>
      <c r="F14" s="8">
        <f t="shared" si="1"/>
        <v>40.25</v>
      </c>
      <c r="G14" s="9">
        <f t="shared" si="2"/>
        <v>83720</v>
      </c>
    </row>
    <row r="15" spans="1:7" x14ac:dyDescent="0.25">
      <c r="A15" s="19"/>
      <c r="B15" s="7">
        <v>194</v>
      </c>
      <c r="C15" s="8">
        <v>39.25</v>
      </c>
      <c r="D15" s="9">
        <f t="shared" si="0"/>
        <v>81640</v>
      </c>
      <c r="E15" s="8">
        <v>1</v>
      </c>
      <c r="F15" s="8">
        <f t="shared" si="1"/>
        <v>40.25</v>
      </c>
      <c r="G15" s="9">
        <f t="shared" si="2"/>
        <v>83720</v>
      </c>
    </row>
    <row r="16" spans="1:7" x14ac:dyDescent="0.25">
      <c r="A16" s="19"/>
      <c r="B16" s="7">
        <v>197</v>
      </c>
      <c r="C16" s="8">
        <v>39.25</v>
      </c>
      <c r="D16" s="9">
        <f t="shared" si="0"/>
        <v>81640</v>
      </c>
      <c r="E16" s="8">
        <v>1</v>
      </c>
      <c r="F16" s="8">
        <f t="shared" si="1"/>
        <v>40.25</v>
      </c>
      <c r="G16" s="9">
        <f t="shared" si="2"/>
        <v>83720</v>
      </c>
    </row>
    <row r="17" spans="1:7" x14ac:dyDescent="0.25">
      <c r="A17" s="19"/>
      <c r="B17" s="7">
        <v>201</v>
      </c>
      <c r="C17" s="8">
        <v>39</v>
      </c>
      <c r="D17" s="9">
        <f t="shared" si="0"/>
        <v>81120</v>
      </c>
      <c r="E17" s="8">
        <v>1</v>
      </c>
      <c r="F17" s="8">
        <f t="shared" si="1"/>
        <v>40</v>
      </c>
      <c r="G17" s="9">
        <f t="shared" si="2"/>
        <v>83200</v>
      </c>
    </row>
    <row r="18" spans="1:7" x14ac:dyDescent="0.25">
      <c r="A18" s="19"/>
      <c r="B18" s="7">
        <v>205</v>
      </c>
      <c r="C18" s="8">
        <v>39</v>
      </c>
      <c r="D18" s="9">
        <f t="shared" si="0"/>
        <v>81120</v>
      </c>
      <c r="E18" s="8">
        <v>1</v>
      </c>
      <c r="F18" s="8">
        <f>C18+E18</f>
        <v>40</v>
      </c>
      <c r="G18" s="9">
        <f>F18*2080</f>
        <v>83200</v>
      </c>
    </row>
    <row r="19" spans="1:7" x14ac:dyDescent="0.25">
      <c r="A19" s="19"/>
      <c r="B19" s="7">
        <v>208</v>
      </c>
      <c r="C19" s="8">
        <v>37.71</v>
      </c>
      <c r="D19" s="10">
        <f t="shared" si="0"/>
        <v>78436.800000000003</v>
      </c>
      <c r="E19" s="8">
        <v>1</v>
      </c>
      <c r="F19" s="8">
        <f>C19+E19</f>
        <v>38.71</v>
      </c>
      <c r="G19" s="10">
        <f>F19*2080</f>
        <v>80516.800000000003</v>
      </c>
    </row>
    <row r="20" spans="1:7" x14ac:dyDescent="0.25">
      <c r="A20" s="19"/>
      <c r="B20" s="7">
        <v>216</v>
      </c>
      <c r="C20" s="8">
        <v>36.18</v>
      </c>
      <c r="D20" s="11">
        <f t="shared" si="0"/>
        <v>75254.399999999994</v>
      </c>
      <c r="E20" s="8">
        <v>1</v>
      </c>
      <c r="F20" s="8">
        <f>C20+E20</f>
        <v>37.18</v>
      </c>
      <c r="G20" s="11">
        <f>F20*2080</f>
        <v>77334.399999999994</v>
      </c>
    </row>
    <row r="21" spans="1:7" x14ac:dyDescent="0.25">
      <c r="A21" s="19"/>
      <c r="B21" s="7">
        <v>222</v>
      </c>
      <c r="C21" s="8">
        <v>39</v>
      </c>
      <c r="D21" s="11">
        <f t="shared" si="0"/>
        <v>81120</v>
      </c>
      <c r="E21" s="8">
        <v>1</v>
      </c>
      <c r="F21" s="8">
        <f t="shared" ref="F21:F24" si="3">C21+E21</f>
        <v>40</v>
      </c>
      <c r="G21" s="11">
        <f>F21*2080</f>
        <v>83200</v>
      </c>
    </row>
    <row r="22" spans="1:7" x14ac:dyDescent="0.25">
      <c r="A22" s="19"/>
      <c r="B22" s="7">
        <v>229</v>
      </c>
      <c r="C22" s="8">
        <v>35.51</v>
      </c>
      <c r="D22" s="11">
        <f t="shared" si="0"/>
        <v>73860.800000000003</v>
      </c>
      <c r="E22" s="8">
        <v>1</v>
      </c>
      <c r="F22" s="8">
        <f t="shared" si="3"/>
        <v>36.51</v>
      </c>
      <c r="G22" s="11">
        <f t="shared" ref="G22:G24" si="4">F22*2080</f>
        <v>75940.800000000003</v>
      </c>
    </row>
    <row r="23" spans="1:7" x14ac:dyDescent="0.25">
      <c r="A23" s="19"/>
      <c r="B23" s="7">
        <v>231</v>
      </c>
      <c r="C23" s="8">
        <v>34.5</v>
      </c>
      <c r="D23" s="11">
        <f t="shared" si="0"/>
        <v>71760</v>
      </c>
      <c r="E23" s="8">
        <v>1</v>
      </c>
      <c r="F23" s="8">
        <f t="shared" si="3"/>
        <v>35.5</v>
      </c>
      <c r="G23" s="11">
        <f t="shared" si="4"/>
        <v>73840</v>
      </c>
    </row>
    <row r="24" spans="1:7" ht="15.75" thickBot="1" x14ac:dyDescent="0.3">
      <c r="A24" s="19"/>
      <c r="B24" s="7">
        <v>233</v>
      </c>
      <c r="C24" s="12">
        <v>39</v>
      </c>
      <c r="D24" s="13">
        <f t="shared" si="0"/>
        <v>81120</v>
      </c>
      <c r="E24" s="12">
        <v>1</v>
      </c>
      <c r="F24" s="12">
        <f t="shared" si="3"/>
        <v>40</v>
      </c>
      <c r="G24" s="13">
        <f t="shared" si="4"/>
        <v>83200</v>
      </c>
    </row>
    <row r="25" spans="1:7" ht="15.75" thickTop="1" x14ac:dyDescent="0.25">
      <c r="B25" s="7"/>
      <c r="C25" s="8" t="s">
        <v>9</v>
      </c>
      <c r="D25" s="9">
        <f>SUM(D6:D24)</f>
        <v>1534353.6</v>
      </c>
      <c r="E25" s="8"/>
      <c r="F25" s="8"/>
      <c r="G25" s="2">
        <f>SUM(G6:G24)</f>
        <v>1573873.6</v>
      </c>
    </row>
    <row r="26" spans="1:7" x14ac:dyDescent="0.25">
      <c r="A26" s="3" t="s">
        <v>10</v>
      </c>
      <c r="B26" s="7"/>
      <c r="C26" s="8"/>
      <c r="D26" s="9"/>
      <c r="E26" s="8"/>
      <c r="F26" s="8"/>
      <c r="G26" s="2"/>
    </row>
    <row r="27" spans="1:7" x14ac:dyDescent="0.25">
      <c r="A27" s="20" t="s">
        <v>12</v>
      </c>
      <c r="B27" s="7"/>
      <c r="C27" s="8"/>
      <c r="D27" s="9"/>
      <c r="E27" s="8"/>
      <c r="F27" s="8"/>
      <c r="G27" s="9"/>
    </row>
    <row r="28" spans="1:7" x14ac:dyDescent="0.25">
      <c r="B28" s="7">
        <v>16</v>
      </c>
      <c r="C28" s="8">
        <v>62.5</v>
      </c>
      <c r="D28" s="9">
        <f t="shared" ref="D28:D42" si="5">C28*2080</f>
        <v>130000</v>
      </c>
      <c r="E28" s="8" t="s">
        <v>9</v>
      </c>
      <c r="F28" s="8">
        <v>62.5</v>
      </c>
      <c r="G28" s="9">
        <f t="shared" ref="G28:G42" si="6">F28*2080</f>
        <v>130000</v>
      </c>
    </row>
    <row r="29" spans="1:7" x14ac:dyDescent="0.25">
      <c r="B29" s="7">
        <v>24</v>
      </c>
      <c r="C29" s="8">
        <v>50.47</v>
      </c>
      <c r="D29" s="9">
        <f t="shared" si="5"/>
        <v>104977.59999999999</v>
      </c>
      <c r="E29" s="8">
        <f>SUM(C29*3%)</f>
        <v>1.5141</v>
      </c>
      <c r="F29" s="8">
        <f>SUM(C29+E29)</f>
        <v>51.984099999999998</v>
      </c>
      <c r="G29" s="9">
        <f t="shared" si="6"/>
        <v>108126.928</v>
      </c>
    </row>
    <row r="30" spans="1:7" x14ac:dyDescent="0.25">
      <c r="B30" s="7">
        <v>134</v>
      </c>
      <c r="C30" s="8">
        <v>27.79</v>
      </c>
      <c r="D30" s="9">
        <f>C30*1172</f>
        <v>32569.879999999997</v>
      </c>
      <c r="E30" s="8">
        <v>0</v>
      </c>
      <c r="F30" s="8">
        <v>31</v>
      </c>
      <c r="G30" s="9">
        <f>F30*1172</f>
        <v>36332</v>
      </c>
    </row>
    <row r="31" spans="1:7" x14ac:dyDescent="0.25">
      <c r="B31" s="7">
        <v>136</v>
      </c>
      <c r="C31" s="8">
        <v>43.74</v>
      </c>
      <c r="D31" s="9">
        <f t="shared" si="5"/>
        <v>90979.199999999997</v>
      </c>
      <c r="E31" s="8">
        <f t="shared" ref="E31:E48" si="7">SUM(C31*3%)</f>
        <v>1.3122</v>
      </c>
      <c r="F31" s="8">
        <f t="shared" ref="F31:F50" si="8">C31+E31</f>
        <v>45.052199999999999</v>
      </c>
      <c r="G31" s="9">
        <f t="shared" si="6"/>
        <v>93708.576000000001</v>
      </c>
    </row>
    <row r="32" spans="1:7" x14ac:dyDescent="0.25">
      <c r="B32" s="7">
        <v>139</v>
      </c>
      <c r="C32" s="8">
        <v>35.67</v>
      </c>
      <c r="D32" s="9">
        <f t="shared" si="5"/>
        <v>74193.600000000006</v>
      </c>
      <c r="E32" s="8">
        <f t="shared" si="7"/>
        <v>1.0701000000000001</v>
      </c>
      <c r="F32" s="8">
        <f t="shared" si="8"/>
        <v>36.740099999999998</v>
      </c>
      <c r="G32" s="9">
        <f t="shared" si="6"/>
        <v>76419.407999999996</v>
      </c>
    </row>
    <row r="33" spans="2:7" x14ac:dyDescent="0.25">
      <c r="B33" s="7">
        <v>159</v>
      </c>
      <c r="C33" s="8">
        <v>39.119999999999997</v>
      </c>
      <c r="D33" s="9">
        <f t="shared" si="5"/>
        <v>81369.599999999991</v>
      </c>
      <c r="E33" s="8">
        <f t="shared" si="7"/>
        <v>1.1736</v>
      </c>
      <c r="F33" s="8">
        <f t="shared" si="8"/>
        <v>40.293599999999998</v>
      </c>
      <c r="G33" s="9">
        <f t="shared" si="6"/>
        <v>83810.687999999995</v>
      </c>
    </row>
    <row r="34" spans="2:7" x14ac:dyDescent="0.25">
      <c r="B34" s="7">
        <v>163</v>
      </c>
      <c r="C34" s="8">
        <v>36.06</v>
      </c>
      <c r="D34" s="9">
        <f t="shared" si="5"/>
        <v>75004.800000000003</v>
      </c>
      <c r="E34" s="8">
        <v>0</v>
      </c>
      <c r="F34" s="8">
        <f t="shared" si="8"/>
        <v>36.06</v>
      </c>
      <c r="G34" s="9">
        <f t="shared" si="6"/>
        <v>75004.800000000003</v>
      </c>
    </row>
    <row r="35" spans="2:7" x14ac:dyDescent="0.25">
      <c r="B35" s="7">
        <v>164</v>
      </c>
      <c r="C35" s="8">
        <v>29</v>
      </c>
      <c r="D35" s="9">
        <f t="shared" si="5"/>
        <v>60320</v>
      </c>
      <c r="E35" s="8">
        <f t="shared" si="7"/>
        <v>0.87</v>
      </c>
      <c r="F35" s="8">
        <v>28.37</v>
      </c>
      <c r="G35" s="9">
        <f t="shared" si="6"/>
        <v>59009.599999999999</v>
      </c>
    </row>
    <row r="36" spans="2:7" x14ac:dyDescent="0.25">
      <c r="B36" s="7">
        <v>166</v>
      </c>
      <c r="C36" s="8">
        <v>29.85</v>
      </c>
      <c r="D36" s="9">
        <f t="shared" si="5"/>
        <v>62088</v>
      </c>
      <c r="E36" s="8">
        <f t="shared" si="7"/>
        <v>0.89549999999999996</v>
      </c>
      <c r="F36" s="8">
        <v>31.75</v>
      </c>
      <c r="G36" s="9">
        <f t="shared" si="6"/>
        <v>66040</v>
      </c>
    </row>
    <row r="37" spans="2:7" x14ac:dyDescent="0.25">
      <c r="B37" s="7">
        <v>169</v>
      </c>
      <c r="C37" s="8">
        <v>27.4</v>
      </c>
      <c r="D37" s="9">
        <f t="shared" si="5"/>
        <v>56992</v>
      </c>
      <c r="E37" s="8">
        <f t="shared" si="7"/>
        <v>0.82199999999999995</v>
      </c>
      <c r="F37" s="8">
        <v>26.72</v>
      </c>
      <c r="G37" s="9">
        <f t="shared" si="6"/>
        <v>55577.599999999999</v>
      </c>
    </row>
    <row r="38" spans="2:7" x14ac:dyDescent="0.25">
      <c r="B38" s="7">
        <v>172</v>
      </c>
      <c r="C38" s="8">
        <v>30.01</v>
      </c>
      <c r="D38" s="9">
        <f t="shared" si="5"/>
        <v>62420.800000000003</v>
      </c>
      <c r="E38" s="8">
        <f t="shared" si="7"/>
        <v>0.90029999999999999</v>
      </c>
      <c r="F38" s="8">
        <v>29.41</v>
      </c>
      <c r="G38" s="9">
        <f t="shared" si="6"/>
        <v>61172.800000000003</v>
      </c>
    </row>
    <row r="39" spans="2:7" x14ac:dyDescent="0.25">
      <c r="B39" s="7">
        <v>182</v>
      </c>
      <c r="C39" s="8">
        <v>31.98</v>
      </c>
      <c r="D39" s="9">
        <f t="shared" si="5"/>
        <v>66518.399999999994</v>
      </c>
      <c r="E39" s="8">
        <f t="shared" si="7"/>
        <v>0.95940000000000003</v>
      </c>
      <c r="F39" s="8">
        <f t="shared" si="8"/>
        <v>32.939399999999999</v>
      </c>
      <c r="G39" s="9">
        <f t="shared" si="6"/>
        <v>68513.952000000005</v>
      </c>
    </row>
    <row r="40" spans="2:7" x14ac:dyDescent="0.25">
      <c r="B40" s="7">
        <v>189</v>
      </c>
      <c r="C40" s="8">
        <v>34.979999999999997</v>
      </c>
      <c r="D40" s="9">
        <f t="shared" si="5"/>
        <v>72758.399999999994</v>
      </c>
      <c r="E40" s="8">
        <f t="shared" si="7"/>
        <v>1.0493999999999999</v>
      </c>
      <c r="F40" s="8">
        <f t="shared" si="8"/>
        <v>36.029399999999995</v>
      </c>
      <c r="G40" s="9">
        <f t="shared" si="6"/>
        <v>74941.151999999987</v>
      </c>
    </row>
    <row r="41" spans="2:7" x14ac:dyDescent="0.25">
      <c r="B41" s="7">
        <v>191</v>
      </c>
      <c r="C41" s="14">
        <v>23.65</v>
      </c>
      <c r="D41" s="9">
        <f t="shared" si="5"/>
        <v>49192</v>
      </c>
      <c r="E41" s="8">
        <f t="shared" si="7"/>
        <v>0.70949999999999991</v>
      </c>
      <c r="F41" s="8">
        <v>22.86</v>
      </c>
      <c r="G41" s="9">
        <f t="shared" si="6"/>
        <v>47548.799999999996</v>
      </c>
    </row>
    <row r="42" spans="2:7" x14ac:dyDescent="0.25">
      <c r="B42" s="7">
        <v>192</v>
      </c>
      <c r="C42" s="15">
        <v>23.21</v>
      </c>
      <c r="D42" s="10">
        <f t="shared" si="5"/>
        <v>48276.800000000003</v>
      </c>
      <c r="E42" s="8">
        <f t="shared" si="7"/>
        <v>0.69630000000000003</v>
      </c>
      <c r="F42" s="16">
        <f t="shared" si="8"/>
        <v>23.906300000000002</v>
      </c>
      <c r="G42" s="9">
        <f t="shared" si="6"/>
        <v>49725.104000000007</v>
      </c>
    </row>
    <row r="43" spans="2:7" x14ac:dyDescent="0.25">
      <c r="B43" s="7">
        <v>198</v>
      </c>
      <c r="C43" s="8">
        <v>20.14</v>
      </c>
      <c r="D43" s="9">
        <f>C43*2080</f>
        <v>41891.200000000004</v>
      </c>
      <c r="E43" s="8">
        <f t="shared" si="7"/>
        <v>0.60419999999999996</v>
      </c>
      <c r="F43" s="8">
        <f t="shared" si="8"/>
        <v>20.744199999999999</v>
      </c>
      <c r="G43" s="9">
        <f>F43*2080</f>
        <v>43147.936000000002</v>
      </c>
    </row>
    <row r="44" spans="2:7" x14ac:dyDescent="0.25">
      <c r="B44" s="7">
        <v>203</v>
      </c>
      <c r="C44" s="8">
        <v>20.55</v>
      </c>
      <c r="D44" s="9">
        <f>C44*2080</f>
        <v>42744</v>
      </c>
      <c r="E44" s="8">
        <f t="shared" si="7"/>
        <v>0.61650000000000005</v>
      </c>
      <c r="F44" s="8">
        <v>19.670000000000002</v>
      </c>
      <c r="G44" s="9">
        <f>F44*2080</f>
        <v>40913.600000000006</v>
      </c>
    </row>
    <row r="45" spans="2:7" x14ac:dyDescent="0.25">
      <c r="B45" s="7">
        <v>204</v>
      </c>
      <c r="C45" s="8">
        <v>19.89</v>
      </c>
      <c r="D45" s="9">
        <f>C45*2080</f>
        <v>41371.200000000004</v>
      </c>
      <c r="E45" s="8">
        <f t="shared" si="7"/>
        <v>0.59670000000000001</v>
      </c>
      <c r="F45" s="8">
        <v>18.989999999999998</v>
      </c>
      <c r="G45" s="9">
        <f>F45*2080</f>
        <v>39499.199999999997</v>
      </c>
    </row>
    <row r="46" spans="2:7" x14ac:dyDescent="0.25">
      <c r="B46" s="7">
        <v>211</v>
      </c>
      <c r="C46" s="8">
        <v>18.5</v>
      </c>
      <c r="D46" s="9">
        <f>C46*2080</f>
        <v>38480</v>
      </c>
      <c r="E46" s="8">
        <f t="shared" si="7"/>
        <v>0.55499999999999994</v>
      </c>
      <c r="F46" s="8">
        <v>17.559999999999999</v>
      </c>
      <c r="G46" s="9">
        <f>F46*2080</f>
        <v>36524.799999999996</v>
      </c>
    </row>
    <row r="47" spans="2:7" x14ac:dyDescent="0.25">
      <c r="B47" s="7">
        <v>217</v>
      </c>
      <c r="C47" s="8">
        <v>19</v>
      </c>
      <c r="D47" s="10">
        <f>C47*1274</f>
        <v>24206</v>
      </c>
      <c r="E47" s="8">
        <f t="shared" si="7"/>
        <v>0.56999999999999995</v>
      </c>
      <c r="F47" s="8">
        <f t="shared" si="8"/>
        <v>19.57</v>
      </c>
      <c r="G47" s="9">
        <f>F47*1274</f>
        <v>24932.18</v>
      </c>
    </row>
    <row r="48" spans="2:7" x14ac:dyDescent="0.25">
      <c r="B48" s="7">
        <v>219</v>
      </c>
      <c r="C48" s="8">
        <v>17</v>
      </c>
      <c r="D48" s="10">
        <f t="shared" ref="D48:D50" si="9">C48*2080</f>
        <v>35360</v>
      </c>
      <c r="E48" s="8">
        <f t="shared" si="7"/>
        <v>0.51</v>
      </c>
      <c r="F48" s="8">
        <f t="shared" si="8"/>
        <v>17.510000000000002</v>
      </c>
      <c r="G48" s="9">
        <f>F48*2080</f>
        <v>36420.800000000003</v>
      </c>
    </row>
    <row r="49" spans="2:7" x14ac:dyDescent="0.25">
      <c r="B49" s="7">
        <v>223</v>
      </c>
      <c r="C49" s="8">
        <v>17</v>
      </c>
      <c r="D49" s="10">
        <f t="shared" si="9"/>
        <v>35360</v>
      </c>
      <c r="E49" s="8">
        <f>SUM(C49*3%)</f>
        <v>0.51</v>
      </c>
      <c r="F49" s="8">
        <v>18.510000000000002</v>
      </c>
      <c r="G49" s="9">
        <f>F49*2080</f>
        <v>38500.800000000003</v>
      </c>
    </row>
    <row r="50" spans="2:7" x14ac:dyDescent="0.25">
      <c r="B50" s="7">
        <v>232</v>
      </c>
      <c r="C50" s="8">
        <v>45</v>
      </c>
      <c r="D50" s="10">
        <f t="shared" si="9"/>
        <v>93600</v>
      </c>
      <c r="E50" s="8">
        <f>SUM(C50*3%)</f>
        <v>1.3499999999999999</v>
      </c>
      <c r="F50" s="8">
        <f t="shared" si="8"/>
        <v>46.35</v>
      </c>
      <c r="G50" s="9">
        <f>F50*2080</f>
        <v>96408</v>
      </c>
    </row>
    <row r="51" spans="2:7" ht="15.75" thickBot="1" x14ac:dyDescent="0.3">
      <c r="B51" s="7"/>
      <c r="C51" s="15"/>
      <c r="D51" s="17">
        <f>SUM(D28:D49)</f>
        <v>1327073.48</v>
      </c>
      <c r="E51" s="16"/>
      <c r="F51" s="16"/>
      <c r="G51" s="18">
        <f>SUM(G28:G49)</f>
        <v>1345870.7240000002</v>
      </c>
    </row>
    <row r="52" spans="2:7" ht="15.75" thickTop="1" x14ac:dyDescent="0.25"/>
  </sheetData>
  <mergeCells count="4">
    <mergeCell ref="A1:G1"/>
    <mergeCell ref="A2:G2"/>
    <mergeCell ref="C3:D3"/>
    <mergeCell ref="E3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rslone bigsandyrecc.com</dc:creator>
  <cp:lastModifiedBy>rslone bigsandyrecc.com</cp:lastModifiedBy>
  <dcterms:created xsi:type="dcterms:W3CDTF">2025-02-24T12:58:27Z</dcterms:created>
  <dcterms:modified xsi:type="dcterms:W3CDTF">2025-02-24T19:56:17Z</dcterms:modified>
</cp:coreProperties>
</file>