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caba617f37e43e44/2025RateIncrease/PSC DR 3/"/>
    </mc:Choice>
  </mc:AlternateContent>
  <xr:revisionPtr revIDLastSave="0" documentId="8_{E34E6368-0C30-452E-B9A1-FD43753F19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hibit 6 - Schedule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3" i="1"/>
  <c r="J11" i="1"/>
  <c r="J9" i="1"/>
  <c r="I18" i="1" l="1"/>
  <c r="H18" i="1"/>
  <c r="C18" i="1"/>
  <c r="D18" i="1"/>
  <c r="F15" i="1"/>
  <c r="E15" i="1"/>
  <c r="F13" i="1"/>
  <c r="E13" i="1"/>
  <c r="F9" i="1"/>
  <c r="E9" i="1"/>
  <c r="F18" i="1" l="1"/>
  <c r="F11" i="1"/>
  <c r="J18" i="1"/>
  <c r="E11" i="1"/>
  <c r="E18" i="1" l="1"/>
</calcChain>
</file>

<file path=xl/sharedStrings.xml><?xml version="1.0" encoding="utf-8"?>
<sst xmlns="http://schemas.openxmlformats.org/spreadsheetml/2006/main" count="54" uniqueCount="34">
  <si>
    <t xml:space="preserve"> Variance</t>
  </si>
  <si>
    <t>Total</t>
  </si>
  <si>
    <t>Variance</t>
  </si>
  <si>
    <t>Date</t>
  </si>
  <si>
    <t>Annual Actual Cost</t>
  </si>
  <si>
    <t>Annual Original Budget</t>
  </si>
  <si>
    <t xml:space="preserve"> In</t>
  </si>
  <si>
    <t>Percent</t>
  </si>
  <si>
    <t>Actual</t>
  </si>
  <si>
    <t>Budget</t>
  </si>
  <si>
    <t>In</t>
  </si>
  <si>
    <t>Original</t>
  </si>
  <si>
    <t>Project</t>
  </si>
  <si>
    <t>Dollars</t>
  </si>
  <si>
    <t>As</t>
  </si>
  <si>
    <t>Of</t>
  </si>
  <si>
    <t>No.</t>
  </si>
  <si>
    <t>Title/Description</t>
  </si>
  <si>
    <t>Under/(Over)</t>
  </si>
  <si>
    <t>Cost</t>
  </si>
  <si>
    <t>Start</t>
  </si>
  <si>
    <t>End</t>
  </si>
  <si>
    <t>Big Sandy Rural Electric Cooperative Coorporation</t>
  </si>
  <si>
    <t>Construction Projects</t>
  </si>
  <si>
    <t>21- 301</t>
  </si>
  <si>
    <t>24- 302</t>
  </si>
  <si>
    <t>22- 303</t>
  </si>
  <si>
    <t>23- 304</t>
  </si>
  <si>
    <t>Kizer Road Reconductor (22449)</t>
  </si>
  <si>
    <t>Wooten Road Mulit-Phase  (23218)</t>
  </si>
  <si>
    <t>Stonecoal Road Multi-Phase (22410)</t>
  </si>
  <si>
    <t>Big Branch Abbott Reliability  (23561)</t>
  </si>
  <si>
    <t>*in progress</t>
  </si>
  <si>
    <t>Case No. 2024-00287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</si>
</sst>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4" fontId="1" fillId="0" borderId="0" xfId="1" applyFont="1" applyFill="1"/>
    <xf numFmtId="44" fontId="1" fillId="0" borderId="0" xfId="0" applyNumberFormat="1" applyFont="1"/>
    <xf numFmtId="10" fontId="1" fillId="0" borderId="0" xfId="2" applyNumberFormat="1" applyFont="1" applyFill="1"/>
    <xf numFmtId="14" fontId="1" fillId="0" borderId="0" xfId="0" applyNumberFormat="1" applyFont="1"/>
    <xf numFmtId="44" fontId="1" fillId="0" borderId="0" xfId="1" applyFont="1" applyFill="1" applyBorder="1"/>
    <xf numFmtId="10" fontId="1" fillId="0" borderId="0" xfId="2" applyNumberFormat="1" applyFont="1" applyFill="1" applyBorder="1"/>
    <xf numFmtId="0" fontId="3" fillId="0" borderId="0" xfId="0" applyFont="1" applyAlignment="1">
      <alignment vertical="center"/>
    </xf>
    <xf numFmtId="10" fontId="1" fillId="0" borderId="2" xfId="2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44" fontId="1" fillId="0" borderId="2" xfId="1" applyFont="1" applyFill="1" applyBorder="1"/>
    <xf numFmtId="0" fontId="1" fillId="0" borderId="2" xfId="0" applyFont="1" applyBorder="1"/>
    <xf numFmtId="0" fontId="1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Normal="100" workbookViewId="0">
      <selection activeCell="A3" sqref="A3"/>
    </sheetView>
  </sheetViews>
  <sheetFormatPr defaultColWidth="9.140625" defaultRowHeight="14.25" x14ac:dyDescent="0.2"/>
  <cols>
    <col min="1" max="1" width="11.85546875" style="2" customWidth="1"/>
    <col min="2" max="2" width="40.85546875" style="2" bestFit="1" customWidth="1"/>
    <col min="3" max="3" width="16.42578125" style="2" customWidth="1"/>
    <col min="4" max="4" width="15.42578125" style="2" customWidth="1"/>
    <col min="5" max="5" width="17.42578125" style="2" customWidth="1"/>
    <col min="6" max="6" width="9.85546875" style="2" bestFit="1" customWidth="1"/>
    <col min="7" max="7" width="9.7109375" style="2" hidden="1" customWidth="1"/>
    <col min="8" max="8" width="15.7109375" style="2" bestFit="1" customWidth="1"/>
    <col min="9" max="9" width="15.42578125" style="2" bestFit="1" customWidth="1"/>
    <col min="10" max="10" width="14.85546875" style="2" customWidth="1"/>
    <col min="11" max="11" width="12.42578125" style="2" customWidth="1"/>
    <col min="12" max="14" width="11.28515625" style="2" bestFit="1" customWidth="1"/>
    <col min="15" max="16384" width="9.140625" style="2"/>
  </cols>
  <sheetData>
    <row r="1" spans="1:14" ht="15" x14ac:dyDescent="0.2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5" x14ac:dyDescent="0.2">
      <c r="A2" s="9" t="s">
        <v>33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5" x14ac:dyDescent="0.2">
      <c r="A3" s="9" t="s">
        <v>23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">
      <c r="A5" s="11"/>
      <c r="B5" s="11"/>
      <c r="C5" s="11"/>
      <c r="D5" s="11"/>
      <c r="E5" s="11" t="s">
        <v>0</v>
      </c>
      <c r="F5" s="11"/>
      <c r="G5" s="11"/>
      <c r="H5" s="11" t="s">
        <v>1</v>
      </c>
      <c r="I5" s="11" t="s">
        <v>1</v>
      </c>
      <c r="J5" s="11" t="s">
        <v>2</v>
      </c>
      <c r="K5" s="11" t="s">
        <v>3</v>
      </c>
      <c r="L5" s="11" t="s">
        <v>3</v>
      </c>
      <c r="M5" s="11"/>
      <c r="N5" s="11"/>
    </row>
    <row r="6" spans="1:14" x14ac:dyDescent="0.2">
      <c r="A6" s="11"/>
      <c r="B6" s="11"/>
      <c r="C6" s="16" t="s">
        <v>4</v>
      </c>
      <c r="D6" s="16" t="s">
        <v>5</v>
      </c>
      <c r="E6" s="11" t="s">
        <v>6</v>
      </c>
      <c r="F6" s="11" t="s">
        <v>2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11</v>
      </c>
      <c r="M6" s="11" t="s">
        <v>3</v>
      </c>
      <c r="N6" s="11" t="s">
        <v>3</v>
      </c>
    </row>
    <row r="7" spans="1:14" x14ac:dyDescent="0.2">
      <c r="A7" s="11" t="s">
        <v>12</v>
      </c>
      <c r="B7" s="11" t="s">
        <v>12</v>
      </c>
      <c r="C7" s="16"/>
      <c r="D7" s="16"/>
      <c r="E7" s="1" t="s">
        <v>13</v>
      </c>
      <c r="F7" s="11" t="s">
        <v>14</v>
      </c>
      <c r="G7" s="11" t="s">
        <v>15</v>
      </c>
      <c r="H7" s="11" t="s">
        <v>12</v>
      </c>
      <c r="I7" s="11" t="s">
        <v>12</v>
      </c>
      <c r="J7" s="11" t="s">
        <v>13</v>
      </c>
      <c r="K7" s="11" t="s">
        <v>9</v>
      </c>
      <c r="L7" s="11" t="s">
        <v>9</v>
      </c>
      <c r="M7" s="11" t="s">
        <v>8</v>
      </c>
      <c r="N7" s="11" t="s">
        <v>8</v>
      </c>
    </row>
    <row r="8" spans="1:14" ht="15" thickBot="1" x14ac:dyDescent="0.25">
      <c r="A8" s="12" t="s">
        <v>16</v>
      </c>
      <c r="B8" s="12" t="s">
        <v>17</v>
      </c>
      <c r="C8" s="16"/>
      <c r="D8" s="16"/>
      <c r="E8" s="11" t="s">
        <v>18</v>
      </c>
      <c r="F8" s="11" t="s">
        <v>7</v>
      </c>
      <c r="G8" s="11" t="s">
        <v>9</v>
      </c>
      <c r="H8" s="11" t="s">
        <v>19</v>
      </c>
      <c r="I8" s="11" t="s">
        <v>19</v>
      </c>
      <c r="J8" s="2" t="s">
        <v>18</v>
      </c>
      <c r="K8" s="11" t="s">
        <v>20</v>
      </c>
      <c r="L8" s="11" t="s">
        <v>21</v>
      </c>
      <c r="M8" s="11" t="s">
        <v>20</v>
      </c>
      <c r="N8" s="11" t="s">
        <v>21</v>
      </c>
    </row>
    <row r="9" spans="1:14" x14ac:dyDescent="0.2">
      <c r="A9" s="2" t="s">
        <v>24</v>
      </c>
      <c r="B9" s="2" t="s">
        <v>28</v>
      </c>
      <c r="C9" s="7">
        <v>312006.8</v>
      </c>
      <c r="D9" s="7">
        <v>84002</v>
      </c>
      <c r="E9" s="4">
        <f>D9-C9</f>
        <v>-228004.8</v>
      </c>
      <c r="F9" s="8">
        <f>(C9-D9)/D9</f>
        <v>2.7142782314706793</v>
      </c>
      <c r="H9" s="7">
        <v>312006.8</v>
      </c>
      <c r="I9" s="7">
        <v>84002</v>
      </c>
      <c r="J9" s="4">
        <f>I9-H9</f>
        <v>-228004.8</v>
      </c>
      <c r="K9" s="6">
        <v>44197</v>
      </c>
      <c r="L9" s="6">
        <v>45657</v>
      </c>
      <c r="M9" s="6">
        <v>44761</v>
      </c>
      <c r="N9" s="6">
        <v>45056</v>
      </c>
    </row>
    <row r="10" spans="1:14" x14ac:dyDescent="0.2">
      <c r="C10" s="7"/>
      <c r="D10" s="7"/>
      <c r="E10" s="4"/>
      <c r="F10" s="8"/>
      <c r="H10" s="7"/>
      <c r="I10" s="7"/>
      <c r="J10" s="4"/>
      <c r="K10" s="6"/>
      <c r="L10" s="6"/>
      <c r="M10" s="6"/>
      <c r="N10" s="6"/>
    </row>
    <row r="11" spans="1:14" x14ac:dyDescent="0.2">
      <c r="A11" s="2" t="s">
        <v>25</v>
      </c>
      <c r="B11" s="2" t="s">
        <v>29</v>
      </c>
      <c r="C11" s="7">
        <v>88589.2</v>
      </c>
      <c r="D11" s="7">
        <v>81599</v>
      </c>
      <c r="E11" s="7">
        <f>SUM(E9:E10)</f>
        <v>-228004.8</v>
      </c>
      <c r="F11" s="8">
        <f>(C11-D11)/D11</f>
        <v>8.5665265505704691E-2</v>
      </c>
      <c r="H11" s="7">
        <v>88589.2</v>
      </c>
      <c r="I11" s="7">
        <v>81599</v>
      </c>
      <c r="J11" s="7">
        <f>SUM(I11-H11)</f>
        <v>-6990.1999999999971</v>
      </c>
      <c r="K11" s="6">
        <v>44197</v>
      </c>
      <c r="L11" s="6">
        <v>45657</v>
      </c>
      <c r="M11" s="6">
        <v>45223</v>
      </c>
      <c r="N11" s="6">
        <v>45266</v>
      </c>
    </row>
    <row r="12" spans="1:14" x14ac:dyDescent="0.2">
      <c r="C12" s="7"/>
      <c r="D12" s="7"/>
      <c r="E12" s="4"/>
      <c r="F12" s="8"/>
      <c r="H12" s="7"/>
      <c r="I12" s="7"/>
      <c r="J12" s="4"/>
      <c r="K12" s="6"/>
      <c r="L12" s="6"/>
      <c r="M12" s="6"/>
      <c r="N12" s="6"/>
    </row>
    <row r="13" spans="1:14" x14ac:dyDescent="0.2">
      <c r="A13" s="2" t="s">
        <v>26</v>
      </c>
      <c r="B13" s="2" t="s">
        <v>30</v>
      </c>
      <c r="C13" s="7">
        <v>106389.75</v>
      </c>
      <c r="D13" s="7">
        <v>69489</v>
      </c>
      <c r="E13" s="4">
        <f>D13-C13</f>
        <v>-36900.75</v>
      </c>
      <c r="F13" s="8">
        <f>(C13-D13)/D13</f>
        <v>0.53103009109355437</v>
      </c>
      <c r="H13" s="7">
        <v>106389.75</v>
      </c>
      <c r="I13" s="7">
        <v>69489</v>
      </c>
      <c r="J13" s="4">
        <f>I13-H13</f>
        <v>-36900.75</v>
      </c>
      <c r="K13" s="6">
        <v>44197</v>
      </c>
      <c r="L13" s="6">
        <v>45657</v>
      </c>
      <c r="M13" s="6">
        <v>44658</v>
      </c>
      <c r="N13" s="6">
        <v>44930</v>
      </c>
    </row>
    <row r="14" spans="1:14" x14ac:dyDescent="0.2">
      <c r="C14" s="7"/>
      <c r="D14" s="7"/>
      <c r="E14" s="4"/>
      <c r="F14" s="8"/>
      <c r="H14" s="7"/>
      <c r="I14" s="7"/>
      <c r="J14" s="4"/>
      <c r="K14" s="6"/>
      <c r="L14" s="6"/>
      <c r="M14" s="6"/>
      <c r="N14" s="6"/>
    </row>
    <row r="15" spans="1:14" ht="15.75" customHeight="1" x14ac:dyDescent="0.2">
      <c r="A15" s="2" t="s">
        <v>27</v>
      </c>
      <c r="B15" s="2" t="s">
        <v>31</v>
      </c>
      <c r="C15" s="7">
        <v>94836.75</v>
      </c>
      <c r="D15" s="7">
        <v>137684</v>
      </c>
      <c r="E15" s="4">
        <f>D15-C15</f>
        <v>42847.25</v>
      </c>
      <c r="F15" s="8">
        <f>(C15-D15)/D15</f>
        <v>-0.31119992155951309</v>
      </c>
      <c r="H15" s="7">
        <v>94836.75</v>
      </c>
      <c r="I15" s="7">
        <v>137684</v>
      </c>
      <c r="J15" s="4">
        <f>I15-H15</f>
        <v>42847.25</v>
      </c>
      <c r="K15" s="6">
        <v>44197</v>
      </c>
      <c r="L15" s="6">
        <v>45657</v>
      </c>
      <c r="M15" s="6">
        <v>45505</v>
      </c>
      <c r="N15" s="6" t="s">
        <v>32</v>
      </c>
    </row>
    <row r="16" spans="1:14" x14ac:dyDescent="0.2">
      <c r="C16" s="7"/>
      <c r="D16" s="7"/>
      <c r="E16" s="4"/>
      <c r="F16" s="8"/>
      <c r="H16" s="7"/>
      <c r="I16" s="7"/>
      <c r="J16" s="4"/>
      <c r="K16" s="6"/>
      <c r="L16" s="6"/>
      <c r="M16" s="6"/>
      <c r="N16" s="6"/>
    </row>
    <row r="17" spans="3:14" x14ac:dyDescent="0.2">
      <c r="C17" s="7"/>
      <c r="D17" s="7"/>
      <c r="E17" s="4"/>
      <c r="F17" s="8"/>
      <c r="H17" s="7"/>
      <c r="I17" s="7"/>
      <c r="J17" s="4"/>
      <c r="K17" s="6"/>
      <c r="L17" s="6"/>
      <c r="M17" s="13"/>
      <c r="N17" s="13"/>
    </row>
    <row r="18" spans="3:14" x14ac:dyDescent="0.2">
      <c r="C18" s="14">
        <f>SUM(C9:C17)</f>
        <v>601822.5</v>
      </c>
      <c r="D18" s="14">
        <f>SUM(D9:D17)</f>
        <v>372774</v>
      </c>
      <c r="E18" s="14">
        <f>SUM(E9:E17)</f>
        <v>-450063.1</v>
      </c>
      <c r="F18" s="10">
        <f>(C18-D18)/D18</f>
        <v>0.61444333564036113</v>
      </c>
      <c r="G18" s="15"/>
      <c r="H18" s="14">
        <f>SUM(H9:H17)</f>
        <v>601822.5</v>
      </c>
      <c r="I18" s="14">
        <f>SUM(I9:I17)</f>
        <v>372774</v>
      </c>
      <c r="J18" s="14">
        <f>SUM(J9:J17)</f>
        <v>-229048.5</v>
      </c>
      <c r="K18" s="6"/>
      <c r="L18" s="6"/>
      <c r="M18" s="6"/>
      <c r="N18" s="6"/>
    </row>
    <row r="19" spans="3:14" x14ac:dyDescent="0.2">
      <c r="C19" s="3"/>
      <c r="D19" s="3"/>
      <c r="E19" s="4"/>
      <c r="F19" s="5"/>
      <c r="H19" s="3"/>
      <c r="I19" s="3"/>
      <c r="J19" s="4"/>
      <c r="K19" s="6"/>
      <c r="L19" s="6"/>
      <c r="M19" s="6"/>
      <c r="N19" s="6"/>
    </row>
    <row r="20" spans="3:14" x14ac:dyDescent="0.2">
      <c r="C20" s="3"/>
      <c r="D20" s="3"/>
      <c r="E20" s="4"/>
      <c r="F20" s="5"/>
      <c r="H20" s="3"/>
      <c r="I20" s="3"/>
      <c r="J20" s="4"/>
      <c r="K20" s="6"/>
      <c r="L20" s="6"/>
      <c r="M20" s="6"/>
      <c r="N20" s="6"/>
    </row>
    <row r="21" spans="3:14" x14ac:dyDescent="0.2">
      <c r="C21" s="3"/>
      <c r="D21" s="3"/>
      <c r="E21" s="4"/>
      <c r="F21" s="5"/>
      <c r="H21" s="3"/>
      <c r="I21" s="3"/>
      <c r="J21" s="4"/>
      <c r="K21" s="6"/>
      <c r="L21" s="6"/>
      <c r="M21" s="6"/>
      <c r="N21" s="6"/>
    </row>
    <row r="22" spans="3:14" x14ac:dyDescent="0.2">
      <c r="C22" s="7"/>
      <c r="D22" s="7"/>
      <c r="E22" s="4"/>
      <c r="F22" s="5"/>
      <c r="H22" s="7"/>
      <c r="I22" s="7"/>
      <c r="J22" s="4"/>
      <c r="K22" s="6"/>
      <c r="L22" s="6"/>
      <c r="M22" s="6"/>
      <c r="N22" s="6"/>
    </row>
    <row r="23" spans="3:14" x14ac:dyDescent="0.2">
      <c r="C23" s="7"/>
      <c r="D23" s="7"/>
      <c r="E23" s="4"/>
      <c r="F23" s="8"/>
      <c r="H23" s="7"/>
      <c r="I23" s="7"/>
      <c r="J23" s="4"/>
      <c r="K23" s="6"/>
      <c r="L23" s="6"/>
      <c r="M23" s="6"/>
      <c r="N23" s="6"/>
    </row>
    <row r="24" spans="3:14" x14ac:dyDescent="0.2">
      <c r="C24" s="7"/>
      <c r="D24" s="7"/>
      <c r="E24" s="4"/>
      <c r="F24" s="8"/>
      <c r="H24" s="7"/>
      <c r="I24" s="7"/>
      <c r="J24" s="4"/>
      <c r="K24" s="6"/>
      <c r="L24" s="6"/>
      <c r="M24" s="6"/>
      <c r="N24" s="6"/>
    </row>
    <row r="25" spans="3:14" x14ac:dyDescent="0.2">
      <c r="C25" s="3"/>
      <c r="D25" s="3"/>
      <c r="E25" s="4"/>
      <c r="F25" s="5"/>
      <c r="H25" s="3"/>
      <c r="I25" s="3"/>
      <c r="J25" s="4"/>
      <c r="K25" s="6"/>
      <c r="L25" s="6"/>
      <c r="M25" s="6"/>
      <c r="N25" s="6"/>
    </row>
    <row r="28" spans="3:14" x14ac:dyDescent="0.2">
      <c r="C28" s="4"/>
      <c r="D28" s="4"/>
      <c r="E28" s="4"/>
      <c r="F28" s="8"/>
      <c r="H28" s="4"/>
      <c r="I28" s="4"/>
      <c r="J28" s="4"/>
    </row>
  </sheetData>
  <sortState xmlns:xlrd2="http://schemas.microsoft.com/office/spreadsheetml/2017/richdata2" ref="A9:N25">
    <sortCondition ref="A9:A25"/>
  </sortState>
  <mergeCells count="2">
    <mergeCell ref="C6:C8"/>
    <mergeCell ref="D6:D8"/>
  </mergeCells>
  <pageMargins left="0.7" right="0.7" top="0.75" bottom="0.75" header="0.3" footer="0.3"/>
  <pageSetup scale="59" fitToHeight="0" orientation="landscape" r:id="rId1"/>
  <headerFooter>
    <oddHeader>&amp;R&amp;"Arial,Regular"&amp;10Exhibit 6
Schedule C
Witness: Hunt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6 - Schedule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Herrman</dc:creator>
  <cp:keywords/>
  <dc:description/>
  <cp:lastModifiedBy>Jeff Prater</cp:lastModifiedBy>
  <cp:revision/>
  <dcterms:created xsi:type="dcterms:W3CDTF">2021-12-07T21:22:23Z</dcterms:created>
  <dcterms:modified xsi:type="dcterms:W3CDTF">2024-12-09T18:07:06Z</dcterms:modified>
  <cp:category/>
  <cp:contentStatus/>
</cp:coreProperties>
</file>