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bin Slone\Documents\RATE CASE 2023\2024\2024 Rate Case 2024-00287\"/>
    </mc:Choice>
  </mc:AlternateContent>
  <xr:revisionPtr revIDLastSave="0" documentId="13_ncr:1_{D68D9D48-3D68-4939-B637-0FCE1E364A5A}" xr6:coauthVersionLast="47" xr6:coauthVersionMax="47" xr10:uidLastSave="{00000000-0000-0000-0000-000000000000}"/>
  <bookViews>
    <workbookView xWindow="28680" yWindow="-930" windowWidth="29040" windowHeight="15840" xr2:uid="{E9F0A139-3D85-4C84-8D0A-EB764EC31C1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1" l="1"/>
  <c r="K13" i="1"/>
  <c r="K14" i="1"/>
  <c r="D14" i="1"/>
  <c r="D15" i="1"/>
  <c r="D16" i="1"/>
  <c r="D17" i="1"/>
  <c r="D18" i="1"/>
  <c r="D19" i="1"/>
  <c r="D11" i="1"/>
  <c r="D4" i="1"/>
  <c r="D5" i="1"/>
  <c r="D6" i="1"/>
  <c r="D7" i="1"/>
  <c r="D8" i="1"/>
  <c r="K8" i="1"/>
  <c r="K9" i="1"/>
  <c r="K10" i="1"/>
  <c r="K11" i="1"/>
  <c r="K19" i="1"/>
  <c r="K20" i="1"/>
  <c r="K5" i="1"/>
  <c r="K17" i="1" l="1"/>
  <c r="K18" i="1"/>
  <c r="K16" i="1"/>
  <c r="K15" i="1"/>
  <c r="K3" i="1"/>
  <c r="K6" i="1"/>
  <c r="K7" i="1"/>
  <c r="K4" i="1"/>
</calcChain>
</file>

<file path=xl/sharedStrings.xml><?xml version="1.0" encoding="utf-8"?>
<sst xmlns="http://schemas.openxmlformats.org/spreadsheetml/2006/main" count="40" uniqueCount="25">
  <si>
    <t>% Annual Increase</t>
  </si>
  <si>
    <t>Title</t>
  </si>
  <si>
    <t>Effective Date</t>
  </si>
  <si>
    <t>Pay Rate</t>
  </si>
  <si>
    <t>Annualized Salary</t>
  </si>
  <si>
    <t>Bonus</t>
  </si>
  <si>
    <t>Vehicle Compensation</t>
  </si>
  <si>
    <t>Total Compensation</t>
  </si>
  <si>
    <t>Salary of replaced Executive</t>
  </si>
  <si>
    <t>President/General Mgr.</t>
  </si>
  <si>
    <t xml:space="preserve">Officer Reports </t>
  </si>
  <si>
    <t>Board of Directors</t>
  </si>
  <si>
    <t>Vice President</t>
  </si>
  <si>
    <t>Service Awards</t>
  </si>
  <si>
    <t xml:space="preserve">
BIG SANDY RURAL ELECTRIC COOPERATIVE CORPORATION Case No. 2024-00287
Executive Officer Compensation
2017-2024</t>
  </si>
  <si>
    <t>No-Sick Awards</t>
  </si>
  <si>
    <t>BS</t>
  </si>
  <si>
    <t>BD</t>
  </si>
  <si>
    <t>JP</t>
  </si>
  <si>
    <t>KC</t>
  </si>
  <si>
    <t>DE</t>
  </si>
  <si>
    <t>President/Gen. Mgr.</t>
  </si>
  <si>
    <t xml:space="preserve"> </t>
  </si>
  <si>
    <t>Highlights represent change in individual.</t>
  </si>
  <si>
    <t>Executive officer rate changes are made through a contract in executive session of the board of directors.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</si>
</sst>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8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left" vertical="top" wrapText="1"/>
    </xf>
    <xf numFmtId="14" fontId="4" fillId="0" borderId="3" xfId="0" applyNumberFormat="1" applyFont="1" applyBorder="1"/>
    <xf numFmtId="0" fontId="4" fillId="0" borderId="3" xfId="0" applyFont="1" applyBorder="1"/>
    <xf numFmtId="44" fontId="4" fillId="0" borderId="3" xfId="1" applyFont="1" applyBorder="1"/>
    <xf numFmtId="0" fontId="3" fillId="0" borderId="3" xfId="0" applyFont="1" applyBorder="1" applyAlignment="1">
      <alignment horizontal="right" wrapText="1"/>
    </xf>
    <xf numFmtId="44" fontId="3" fillId="0" borderId="3" xfId="1" applyFont="1" applyBorder="1" applyAlignment="1">
      <alignment horizontal="center" wrapText="1"/>
    </xf>
    <xf numFmtId="44" fontId="4" fillId="0" borderId="3" xfId="0" applyNumberFormat="1" applyFont="1" applyBorder="1"/>
    <xf numFmtId="44" fontId="4" fillId="0" borderId="3" xfId="1" applyFont="1" applyBorder="1" applyAlignment="1">
      <alignment horizontal="right"/>
    </xf>
    <xf numFmtId="2" fontId="4" fillId="0" borderId="3" xfId="0" applyNumberFormat="1" applyFont="1" applyBorder="1"/>
    <xf numFmtId="9" fontId="4" fillId="0" borderId="3" xfId="2" applyFont="1" applyBorder="1"/>
    <xf numFmtId="14" fontId="4" fillId="0" borderId="0" xfId="0" applyNumberFormat="1" applyFont="1"/>
    <xf numFmtId="0" fontId="4" fillId="0" borderId="0" xfId="0" applyFont="1"/>
    <xf numFmtId="0" fontId="4" fillId="0" borderId="7" xfId="0" applyFont="1" applyBorder="1"/>
    <xf numFmtId="44" fontId="4" fillId="0" borderId="7" xfId="1" applyFont="1" applyBorder="1"/>
    <xf numFmtId="44" fontId="4" fillId="0" borderId="7" xfId="0" applyNumberFormat="1" applyFont="1" applyBorder="1"/>
    <xf numFmtId="0" fontId="2" fillId="0" borderId="3" xfId="0" applyFont="1" applyBorder="1" applyAlignment="1">
      <alignment horizontal="center" vertical="center" wrapText="1"/>
    </xf>
    <xf numFmtId="0" fontId="4" fillId="2" borderId="3" xfId="0" applyFont="1" applyFill="1" applyBorder="1"/>
    <xf numFmtId="44" fontId="3" fillId="0" borderId="3" xfId="1" applyFont="1" applyBorder="1" applyAlignment="1">
      <alignment horizontal="right" vertical="top" wrapText="1"/>
    </xf>
    <xf numFmtId="2" fontId="4" fillId="2" borderId="3" xfId="0" applyNumberFormat="1" applyFont="1" applyFill="1" applyBorder="1"/>
    <xf numFmtId="0" fontId="4" fillId="3" borderId="3" xfId="0" applyFont="1" applyFill="1" applyBorder="1"/>
    <xf numFmtId="14" fontId="4" fillId="3" borderId="3" xfId="0" applyNumberFormat="1" applyFont="1" applyFill="1" applyBorder="1"/>
    <xf numFmtId="9" fontId="4" fillId="3" borderId="3" xfId="2" applyFont="1" applyFill="1" applyBorder="1"/>
    <xf numFmtId="2" fontId="4" fillId="3" borderId="3" xfId="0" applyNumberFormat="1" applyFont="1" applyFill="1" applyBorder="1"/>
    <xf numFmtId="44" fontId="4" fillId="3" borderId="3" xfId="1" applyFont="1" applyFill="1" applyBorder="1"/>
    <xf numFmtId="44" fontId="4" fillId="3" borderId="3" xfId="0" applyNumberFormat="1" applyFont="1" applyFill="1" applyBorder="1"/>
    <xf numFmtId="44" fontId="4" fillId="3" borderId="3" xfId="1" applyFont="1" applyFill="1" applyBorder="1" applyAlignment="1">
      <alignment horizontal="right"/>
    </xf>
    <xf numFmtId="0" fontId="2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CBBDA-D636-49B0-B7CC-D4C0481D8D6C}">
  <dimension ref="A1:P23"/>
  <sheetViews>
    <sheetView tabSelected="1" workbookViewId="0">
      <selection activeCell="H24" sqref="H24"/>
    </sheetView>
  </sheetViews>
  <sheetFormatPr defaultRowHeight="15" x14ac:dyDescent="0.25"/>
  <cols>
    <col min="2" max="2" width="28.85546875" bestFit="1" customWidth="1"/>
    <col min="3" max="3" width="11.42578125" bestFit="1" customWidth="1"/>
    <col min="4" max="4" width="11.85546875" customWidth="1"/>
    <col min="5" max="5" width="9.28515625" bestFit="1" customWidth="1"/>
    <col min="6" max="6" width="15.5703125" bestFit="1" customWidth="1"/>
    <col min="7" max="7" width="12.85546875" bestFit="1" customWidth="1"/>
    <col min="8" max="10" width="16.5703125" customWidth="1"/>
    <col min="11" max="11" width="17.5703125" customWidth="1"/>
    <col min="12" max="12" width="15.5703125" bestFit="1" customWidth="1"/>
    <col min="13" max="13" width="18.28515625" bestFit="1" customWidth="1"/>
  </cols>
  <sheetData>
    <row r="1" spans="1:16" ht="69" customHeight="1" x14ac:dyDescent="0.25">
      <c r="B1" s="32" t="s">
        <v>14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2"/>
      <c r="N1" s="32"/>
      <c r="O1" s="32"/>
      <c r="P1" s="34"/>
    </row>
    <row r="2" spans="1:16" ht="45" x14ac:dyDescent="0.25">
      <c r="B2" s="21" t="s">
        <v>1</v>
      </c>
      <c r="C2" s="1" t="s">
        <v>2</v>
      </c>
      <c r="D2" s="2" t="s">
        <v>0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13</v>
      </c>
      <c r="J2" s="2" t="s">
        <v>15</v>
      </c>
      <c r="K2" s="2" t="s">
        <v>7</v>
      </c>
      <c r="L2" s="3" t="s">
        <v>8</v>
      </c>
      <c r="M2" s="4" t="s">
        <v>10</v>
      </c>
      <c r="N2" s="5"/>
      <c r="O2" s="5"/>
      <c r="P2" s="5"/>
    </row>
    <row r="3" spans="1:16" ht="15.75" x14ac:dyDescent="0.25">
      <c r="A3" t="s">
        <v>18</v>
      </c>
      <c r="B3" s="25" t="s">
        <v>21</v>
      </c>
      <c r="C3" s="26">
        <v>45444</v>
      </c>
      <c r="D3" s="27" t="s">
        <v>22</v>
      </c>
      <c r="E3" s="28">
        <v>62.5</v>
      </c>
      <c r="F3" s="29">
        <v>130000</v>
      </c>
      <c r="G3" s="30"/>
      <c r="H3" s="29">
        <v>0</v>
      </c>
      <c r="I3" s="29"/>
      <c r="J3" s="29"/>
      <c r="K3" s="30">
        <f>SUM(F3+H3)</f>
        <v>130000</v>
      </c>
      <c r="L3" s="29">
        <v>136406.39999999999</v>
      </c>
      <c r="M3" s="25"/>
      <c r="N3" s="25"/>
      <c r="O3" s="25"/>
      <c r="P3" s="25"/>
    </row>
    <row r="4" spans="1:16" ht="15.75" x14ac:dyDescent="0.25">
      <c r="A4" t="s">
        <v>17</v>
      </c>
      <c r="B4" s="6" t="s">
        <v>9</v>
      </c>
      <c r="C4" s="7">
        <v>45292</v>
      </c>
      <c r="D4" s="15">
        <f t="shared" ref="D4:D8" si="0">(E4-E5)/E5</f>
        <v>9.9966454209996669E-2</v>
      </c>
      <c r="E4" s="8">
        <v>65.58</v>
      </c>
      <c r="F4" s="9">
        <v>136406.39999999999</v>
      </c>
      <c r="G4" s="12"/>
      <c r="H4" s="9">
        <v>0</v>
      </c>
      <c r="I4" s="9"/>
      <c r="J4" s="9"/>
      <c r="K4" s="12">
        <f>SUM(F4+H4)</f>
        <v>136406.39999999999</v>
      </c>
      <c r="L4" s="6"/>
      <c r="M4" s="8" t="s">
        <v>11</v>
      </c>
      <c r="N4" s="8"/>
      <c r="O4" s="8"/>
      <c r="P4" s="8"/>
    </row>
    <row r="5" spans="1:16" ht="15.75" x14ac:dyDescent="0.25">
      <c r="A5" t="s">
        <v>17</v>
      </c>
      <c r="B5" s="8"/>
      <c r="C5" s="7">
        <v>44927</v>
      </c>
      <c r="D5" s="15">
        <f t="shared" si="0"/>
        <v>0</v>
      </c>
      <c r="E5" s="10">
        <v>59.62</v>
      </c>
      <c r="F5" s="11">
        <v>124009.60000000001</v>
      </c>
      <c r="G5" s="12">
        <v>1200</v>
      </c>
      <c r="H5" s="23">
        <v>0</v>
      </c>
      <c r="I5" s="23"/>
      <c r="J5" s="23">
        <v>204.94</v>
      </c>
      <c r="K5" s="12">
        <f>SUM(F5+H5+G5)</f>
        <v>125209.60000000001</v>
      </c>
      <c r="L5" s="8"/>
      <c r="M5" s="8"/>
      <c r="N5" s="8"/>
      <c r="O5" s="8"/>
      <c r="P5" s="8"/>
    </row>
    <row r="6" spans="1:16" ht="15.75" x14ac:dyDescent="0.25">
      <c r="A6" t="s">
        <v>17</v>
      </c>
      <c r="B6" s="8"/>
      <c r="C6" s="7">
        <v>44562</v>
      </c>
      <c r="D6" s="15">
        <f t="shared" si="0"/>
        <v>5.0943063634761164E-2</v>
      </c>
      <c r="E6" s="8">
        <v>59.62</v>
      </c>
      <c r="F6" s="13">
        <v>124009.60000000001</v>
      </c>
      <c r="G6" s="12"/>
      <c r="H6" s="9">
        <v>273</v>
      </c>
      <c r="I6" s="9"/>
      <c r="J6" s="9">
        <v>200</v>
      </c>
      <c r="K6" s="12">
        <f t="shared" ref="K6:K14" si="1">SUM(F6+H6)</f>
        <v>124282.6</v>
      </c>
      <c r="L6" s="8"/>
      <c r="M6" s="8"/>
      <c r="N6" s="8"/>
      <c r="O6" s="8"/>
      <c r="P6" s="8"/>
    </row>
    <row r="7" spans="1:16" ht="15.75" x14ac:dyDescent="0.25">
      <c r="A7" t="s">
        <v>17</v>
      </c>
      <c r="B7" s="8"/>
      <c r="C7" s="7">
        <v>44197</v>
      </c>
      <c r="D7" s="15">
        <f t="shared" si="0"/>
        <v>5.3481894150417743E-2</v>
      </c>
      <c r="E7" s="8">
        <v>56.73</v>
      </c>
      <c r="F7" s="13">
        <v>117998.39999999999</v>
      </c>
      <c r="G7" s="12"/>
      <c r="H7" s="9">
        <v>129.15</v>
      </c>
      <c r="I7" s="9">
        <v>200</v>
      </c>
      <c r="J7" s="9">
        <v>200</v>
      </c>
      <c r="K7" s="12">
        <f t="shared" si="1"/>
        <v>118127.54999999999</v>
      </c>
      <c r="L7" s="8"/>
      <c r="M7" s="8"/>
      <c r="N7" s="8"/>
      <c r="O7" s="8"/>
      <c r="P7" s="8"/>
    </row>
    <row r="8" spans="1:16" ht="15.75" x14ac:dyDescent="0.25">
      <c r="A8" t="s">
        <v>17</v>
      </c>
      <c r="B8" s="8"/>
      <c r="C8" s="7">
        <v>43831</v>
      </c>
      <c r="D8" s="15">
        <f t="shared" si="0"/>
        <v>0.12000831946755415</v>
      </c>
      <c r="E8" s="8">
        <v>53.85</v>
      </c>
      <c r="F8" s="13">
        <v>112008</v>
      </c>
      <c r="G8" s="12"/>
      <c r="H8" s="9">
        <v>151.19999999999999</v>
      </c>
      <c r="I8" s="9"/>
      <c r="J8" s="9">
        <v>200</v>
      </c>
      <c r="K8" s="12">
        <f t="shared" si="1"/>
        <v>112159.2</v>
      </c>
      <c r="L8" s="8"/>
      <c r="M8" s="8"/>
      <c r="N8" s="8"/>
      <c r="O8" s="8"/>
      <c r="P8" s="8"/>
    </row>
    <row r="9" spans="1:16" ht="15.75" x14ac:dyDescent="0.25">
      <c r="A9" t="s">
        <v>17</v>
      </c>
      <c r="B9" s="25"/>
      <c r="C9" s="26">
        <v>43466</v>
      </c>
      <c r="D9" s="27" t="s">
        <v>22</v>
      </c>
      <c r="E9" s="25">
        <v>48.08</v>
      </c>
      <c r="F9" s="31">
        <v>100006.39999999999</v>
      </c>
      <c r="G9" s="30"/>
      <c r="H9" s="29">
        <v>220.5</v>
      </c>
      <c r="I9" s="29"/>
      <c r="J9" s="29">
        <v>200</v>
      </c>
      <c r="K9" s="30">
        <f t="shared" si="1"/>
        <v>100226.9</v>
      </c>
      <c r="L9" s="29">
        <v>110011.2</v>
      </c>
      <c r="M9" s="25"/>
      <c r="N9" s="25"/>
      <c r="O9" s="25"/>
      <c r="P9" s="25"/>
    </row>
    <row r="10" spans="1:16" ht="15.75" x14ac:dyDescent="0.25">
      <c r="A10" t="s">
        <v>16</v>
      </c>
      <c r="B10" s="25"/>
      <c r="C10" s="26">
        <v>43101</v>
      </c>
      <c r="D10" s="27"/>
      <c r="E10" s="25">
        <v>52.89</v>
      </c>
      <c r="F10" s="31">
        <v>110011.2</v>
      </c>
      <c r="G10" s="30"/>
      <c r="H10" s="29">
        <v>208.95</v>
      </c>
      <c r="I10" s="29"/>
      <c r="J10" s="29"/>
      <c r="K10" s="30">
        <f t="shared" si="1"/>
        <v>110220.15</v>
      </c>
      <c r="L10" s="29">
        <v>134992</v>
      </c>
      <c r="M10" s="25"/>
      <c r="N10" s="25"/>
      <c r="O10" s="25"/>
      <c r="P10" s="25"/>
    </row>
    <row r="11" spans="1:16" ht="15.75" x14ac:dyDescent="0.25">
      <c r="A11" t="s">
        <v>20</v>
      </c>
      <c r="B11" s="22"/>
      <c r="C11" s="7">
        <v>42736</v>
      </c>
      <c r="D11" s="15">
        <f t="shared" ref="D11:D19" si="2">(E11-E12)/E12</f>
        <v>9.2592592592592712E-2</v>
      </c>
      <c r="E11" s="24">
        <v>64.900000000000006</v>
      </c>
      <c r="F11" s="13">
        <v>134992</v>
      </c>
      <c r="G11" s="12"/>
      <c r="H11" s="9">
        <v>152.25</v>
      </c>
      <c r="I11" s="9"/>
      <c r="J11" s="9"/>
      <c r="K11" s="12">
        <f t="shared" si="1"/>
        <v>135144.25</v>
      </c>
      <c r="L11" s="8"/>
      <c r="M11" s="8"/>
      <c r="N11" s="8"/>
      <c r="O11" s="8"/>
      <c r="P11" s="8"/>
    </row>
    <row r="12" spans="1:16" ht="15.75" x14ac:dyDescent="0.25">
      <c r="A12" t="s">
        <v>22</v>
      </c>
      <c r="B12" s="8"/>
      <c r="D12" s="15"/>
      <c r="E12" s="14">
        <v>59.4</v>
      </c>
      <c r="F12" s="13"/>
      <c r="G12" s="12"/>
      <c r="H12" s="9"/>
      <c r="I12" s="9"/>
      <c r="J12" s="9"/>
      <c r="K12" s="12">
        <f t="shared" si="1"/>
        <v>0</v>
      </c>
      <c r="L12" s="8"/>
      <c r="M12" s="8"/>
      <c r="N12" s="8"/>
      <c r="O12" s="8"/>
      <c r="P12" s="8"/>
    </row>
    <row r="13" spans="1:16" ht="15.75" x14ac:dyDescent="0.25">
      <c r="B13" s="6"/>
      <c r="C13" s="8"/>
      <c r="D13" s="15"/>
      <c r="E13" s="8"/>
      <c r="F13" s="9"/>
      <c r="G13" s="12"/>
      <c r="H13" s="9"/>
      <c r="I13" s="9"/>
      <c r="J13" s="9"/>
      <c r="K13" s="12">
        <f t="shared" si="1"/>
        <v>0</v>
      </c>
      <c r="L13" s="8"/>
      <c r="M13" s="8" t="s">
        <v>11</v>
      </c>
      <c r="N13" s="8"/>
      <c r="O13" s="8"/>
      <c r="P13" s="8"/>
    </row>
    <row r="14" spans="1:16" s="17" customFormat="1" ht="15.75" x14ac:dyDescent="0.25">
      <c r="A14" t="s">
        <v>19</v>
      </c>
      <c r="B14" s="25"/>
      <c r="C14" s="26">
        <v>45448</v>
      </c>
      <c r="D14" s="27">
        <f t="shared" si="2"/>
        <v>0</v>
      </c>
      <c r="E14" s="25">
        <v>50.47</v>
      </c>
      <c r="F14" s="29">
        <v>104977.60000000001</v>
      </c>
      <c r="G14" s="25"/>
      <c r="H14" s="29"/>
      <c r="I14" s="29"/>
      <c r="J14" s="29"/>
      <c r="K14" s="30">
        <f t="shared" si="1"/>
        <v>104977.60000000001</v>
      </c>
      <c r="L14" s="29">
        <v>104977.60000000001</v>
      </c>
      <c r="M14" s="25"/>
      <c r="N14" s="25"/>
      <c r="O14" s="25"/>
      <c r="P14" s="25"/>
    </row>
    <row r="15" spans="1:16" ht="15.75" x14ac:dyDescent="0.25">
      <c r="A15" t="s">
        <v>18</v>
      </c>
      <c r="B15" s="18"/>
      <c r="C15" s="16">
        <v>45292</v>
      </c>
      <c r="D15" s="15">
        <f t="shared" si="2"/>
        <v>2.0214271275520519E-2</v>
      </c>
      <c r="E15" s="18">
        <v>50.47</v>
      </c>
      <c r="F15" s="19">
        <v>104977.60000000001</v>
      </c>
      <c r="G15" s="20"/>
      <c r="H15" s="19">
        <v>0</v>
      </c>
      <c r="I15" s="19"/>
      <c r="J15" s="19"/>
      <c r="K15" s="20">
        <f t="shared" ref="K15" si="3">SUM(F15+H15)</f>
        <v>104977.60000000001</v>
      </c>
      <c r="L15" s="18"/>
      <c r="M15" s="18"/>
      <c r="N15" s="18"/>
      <c r="O15" s="18"/>
      <c r="P15" s="18"/>
    </row>
    <row r="16" spans="1:16" ht="15.75" x14ac:dyDescent="0.25">
      <c r="A16" t="s">
        <v>18</v>
      </c>
      <c r="B16" s="8" t="s">
        <v>12</v>
      </c>
      <c r="C16" s="7">
        <v>44927</v>
      </c>
      <c r="D16" s="15">
        <f t="shared" si="2"/>
        <v>6.4557779212395097E-2</v>
      </c>
      <c r="E16" s="8">
        <v>49.47</v>
      </c>
      <c r="F16" s="9">
        <v>102897.60000000001</v>
      </c>
      <c r="G16" s="12">
        <v>1200</v>
      </c>
      <c r="H16" s="9">
        <v>0</v>
      </c>
      <c r="I16" s="9">
        <v>350</v>
      </c>
      <c r="J16" s="9">
        <v>204.94</v>
      </c>
      <c r="K16" s="12">
        <f>SUM(F16+H16+G16)</f>
        <v>104097.60000000001</v>
      </c>
      <c r="L16" s="8"/>
      <c r="M16" s="8"/>
      <c r="N16" s="8"/>
      <c r="O16" s="8"/>
      <c r="P16" s="8"/>
    </row>
    <row r="17" spans="1:16" ht="15.75" x14ac:dyDescent="0.25">
      <c r="A17" t="s">
        <v>18</v>
      </c>
      <c r="B17" s="8"/>
      <c r="C17" s="7">
        <v>44562</v>
      </c>
      <c r="D17" s="15">
        <f t="shared" si="2"/>
        <v>2.992021276595748E-2</v>
      </c>
      <c r="E17" s="8">
        <v>46.47</v>
      </c>
      <c r="F17" s="9">
        <v>96657.600000000006</v>
      </c>
      <c r="G17" s="12">
        <v>1200</v>
      </c>
      <c r="H17" s="9">
        <v>273</v>
      </c>
      <c r="I17" s="9"/>
      <c r="J17" s="9">
        <v>100</v>
      </c>
      <c r="K17" s="12">
        <f t="shared" ref="K17:K20" si="4">SUM(F17+H17+G17)</f>
        <v>98130.6</v>
      </c>
      <c r="L17" s="8"/>
      <c r="M17" s="8"/>
      <c r="N17" s="8"/>
      <c r="O17" s="8"/>
      <c r="P17" s="8"/>
    </row>
    <row r="18" spans="1:16" ht="15.75" x14ac:dyDescent="0.25">
      <c r="A18" t="s">
        <v>18</v>
      </c>
      <c r="B18" s="8"/>
      <c r="C18" s="7">
        <v>44197</v>
      </c>
      <c r="D18" s="15">
        <f t="shared" si="2"/>
        <v>5.003490807540141E-2</v>
      </c>
      <c r="E18" s="8">
        <v>45.12</v>
      </c>
      <c r="F18" s="9">
        <v>93849.600000000006</v>
      </c>
      <c r="G18" s="12">
        <v>1200</v>
      </c>
      <c r="H18" s="9">
        <v>179.55</v>
      </c>
      <c r="I18" s="9"/>
      <c r="J18" s="9">
        <v>100</v>
      </c>
      <c r="K18" s="12">
        <f t="shared" si="4"/>
        <v>95229.150000000009</v>
      </c>
      <c r="L18" s="8"/>
      <c r="M18" s="8"/>
      <c r="N18" s="8"/>
      <c r="O18" s="8"/>
      <c r="P18" s="8"/>
    </row>
    <row r="19" spans="1:16" ht="15.75" x14ac:dyDescent="0.25">
      <c r="A19" t="s">
        <v>18</v>
      </c>
      <c r="B19" s="8"/>
      <c r="C19" s="7">
        <v>43831</v>
      </c>
      <c r="D19" s="15">
        <f t="shared" si="2"/>
        <v>4.8816206980717598E-2</v>
      </c>
      <c r="E19" s="8">
        <v>42.97</v>
      </c>
      <c r="F19" s="9">
        <v>89377.600000000006</v>
      </c>
      <c r="G19" s="9">
        <v>1200</v>
      </c>
      <c r="H19" s="9">
        <v>147</v>
      </c>
      <c r="I19" s="9"/>
      <c r="J19" s="9"/>
      <c r="K19" s="12">
        <f t="shared" si="4"/>
        <v>90724.6</v>
      </c>
      <c r="L19" s="8"/>
      <c r="M19" s="8"/>
      <c r="N19" s="8"/>
      <c r="O19" s="8"/>
      <c r="P19" s="8"/>
    </row>
    <row r="20" spans="1:16" ht="15.75" x14ac:dyDescent="0.25">
      <c r="A20" t="s">
        <v>18</v>
      </c>
      <c r="B20" s="8"/>
      <c r="C20" s="7">
        <v>43466</v>
      </c>
      <c r="D20" s="15" t="s">
        <v>22</v>
      </c>
      <c r="E20" s="8">
        <v>40.97</v>
      </c>
      <c r="F20" s="9">
        <v>85217.600000000006</v>
      </c>
      <c r="G20" s="8"/>
      <c r="H20" s="9">
        <v>220.5</v>
      </c>
      <c r="I20" s="9"/>
      <c r="J20" s="9"/>
      <c r="K20" s="12">
        <f t="shared" si="4"/>
        <v>85438.1</v>
      </c>
      <c r="L20" s="8"/>
      <c r="M20" s="8"/>
      <c r="N20" s="8"/>
      <c r="O20" s="8"/>
      <c r="P20" s="8"/>
    </row>
    <row r="22" spans="1:16" x14ac:dyDescent="0.25">
      <c r="B22" t="s">
        <v>23</v>
      </c>
    </row>
    <row r="23" spans="1:16" x14ac:dyDescent="0.25">
      <c r="B23" t="s">
        <v>24</v>
      </c>
    </row>
  </sheetData>
  <mergeCells count="1">
    <mergeCell ref="B1:P1"/>
  </mergeCells>
  <pageMargins left="0.7" right="0.7" top="0.75" bottom="0.75" header="0.3" footer="0.3"/>
  <pageSetup scale="60" orientation="landscape" r:id="rId1"/>
  <ignoredErrors>
    <ignoredError sqref="D11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Slone</dc:creator>
  <cp:lastModifiedBy>Robin Slone</cp:lastModifiedBy>
  <cp:lastPrinted>2024-10-08T16:14:01Z</cp:lastPrinted>
  <dcterms:created xsi:type="dcterms:W3CDTF">2024-10-08T13:18:59Z</dcterms:created>
  <dcterms:modified xsi:type="dcterms:W3CDTF">2024-11-13T16:42:11Z</dcterms:modified>
</cp:coreProperties>
</file>