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onih\OneDrive\Documents\Rate Case 1st Data Request\"/>
    </mc:Choice>
  </mc:AlternateContent>
  <xr:revisionPtr revIDLastSave="0" documentId="13_ncr:1_{ED795704-E78A-4EF3-A032-5A5708EA4C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hibit 1a" sheetId="1" r:id="rId1"/>
  </sheets>
  <definedNames>
    <definedName name="_xlnm.Print_Titles" localSheetId="0">'Exhibit 1a'!$1:$10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D93" i="1"/>
  <c r="E93" i="1"/>
  <c r="G93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1" i="1"/>
  <c r="K81" i="1"/>
  <c r="J81" i="1"/>
  <c r="I81" i="1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3" i="1"/>
  <c r="K73" i="1"/>
  <c r="J73" i="1"/>
  <c r="I73" i="1"/>
  <c r="L72" i="1"/>
  <c r="K72" i="1"/>
  <c r="J72" i="1"/>
  <c r="I72" i="1"/>
  <c r="F93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L11" i="1"/>
  <c r="K11" i="1"/>
  <c r="J11" i="1"/>
  <c r="I11" i="1"/>
</calcChain>
</file>

<file path=xl/sharedStrings.xml><?xml version="1.0" encoding="utf-8"?>
<sst xmlns="http://schemas.openxmlformats.org/spreadsheetml/2006/main" count="179" uniqueCount="175">
  <si>
    <t>Operating Expense Account Balances</t>
  </si>
  <si>
    <t>TEST YEAR</t>
  </si>
  <si>
    <t>2019 TO 2020</t>
  </si>
  <si>
    <t>2020 TO 2021</t>
  </si>
  <si>
    <t>2021 TO 2022</t>
  </si>
  <si>
    <t>G/L ACCT</t>
  </si>
  <si>
    <t>DESCRIPTION</t>
  </si>
  <si>
    <t>% CHANGE</t>
  </si>
  <si>
    <t>DONATIONS</t>
  </si>
  <si>
    <t>PURCHASED POWER</t>
  </si>
  <si>
    <t>OVERHEAD LINE EXPENSE</t>
  </si>
  <si>
    <t>METER EXPENSE</t>
  </si>
  <si>
    <t>CONSUMER INSTALLATION EXPENSE</t>
  </si>
  <si>
    <t>RENTS</t>
  </si>
  <si>
    <t>CONSUMER ASSISTANCE EXPENSE</t>
  </si>
  <si>
    <t>Big Sandy R.E.C.C.</t>
  </si>
  <si>
    <t>Case No. 2024-00287</t>
  </si>
  <si>
    <t>2022 TO 2023</t>
  </si>
  <si>
    <t>403.6</t>
  </si>
  <si>
    <t>403.7</t>
  </si>
  <si>
    <t>408.1</t>
  </si>
  <si>
    <t>408.2</t>
  </si>
  <si>
    <t>408.3</t>
  </si>
  <si>
    <t>408.4</t>
  </si>
  <si>
    <t>408.7</t>
  </si>
  <si>
    <t>426.1</t>
  </si>
  <si>
    <t>426.3</t>
  </si>
  <si>
    <t>426.4</t>
  </si>
  <si>
    <t>426.5</t>
  </si>
  <si>
    <t>427.1</t>
  </si>
  <si>
    <t>427.2</t>
  </si>
  <si>
    <t>427.3</t>
  </si>
  <si>
    <t>427.4</t>
  </si>
  <si>
    <t>428.0</t>
  </si>
  <si>
    <t>431.0</t>
  </si>
  <si>
    <t>431.1</t>
  </si>
  <si>
    <t>431.2</t>
  </si>
  <si>
    <t>431.3</t>
  </si>
  <si>
    <t>431.4</t>
  </si>
  <si>
    <t>431.5</t>
  </si>
  <si>
    <t>435.1</t>
  </si>
  <si>
    <t>555.0</t>
  </si>
  <si>
    <t>580.0</t>
  </si>
  <si>
    <t>582.0</t>
  </si>
  <si>
    <t>583.0</t>
  </si>
  <si>
    <t>586.0</t>
  </si>
  <si>
    <t>586.1</t>
  </si>
  <si>
    <t>586.2</t>
  </si>
  <si>
    <t>587.0</t>
  </si>
  <si>
    <t>588.0</t>
  </si>
  <si>
    <t>588.1</t>
  </si>
  <si>
    <t>589.0</t>
  </si>
  <si>
    <t>590.0</t>
  </si>
  <si>
    <t>592.0</t>
  </si>
  <si>
    <t>593.0</t>
  </si>
  <si>
    <t>593.1</t>
  </si>
  <si>
    <t>593.11</t>
  </si>
  <si>
    <t>593.2</t>
  </si>
  <si>
    <t>593.21</t>
  </si>
  <si>
    <t>593.22</t>
  </si>
  <si>
    <t>593.23</t>
  </si>
  <si>
    <t>593.24</t>
  </si>
  <si>
    <t>593.25</t>
  </si>
  <si>
    <t>593.26</t>
  </si>
  <si>
    <t>593.27</t>
  </si>
  <si>
    <t>593.28</t>
  </si>
  <si>
    <t>593.55</t>
  </si>
  <si>
    <t>595.0</t>
  </si>
  <si>
    <t>597.0</t>
  </si>
  <si>
    <t>598.0</t>
  </si>
  <si>
    <t>777.77</t>
  </si>
  <si>
    <t>901.0</t>
  </si>
  <si>
    <t>902.0</t>
  </si>
  <si>
    <t>903.0</t>
  </si>
  <si>
    <t>903.1</t>
  </si>
  <si>
    <t>904.0</t>
  </si>
  <si>
    <t>908.0</t>
  </si>
  <si>
    <t>909.0</t>
  </si>
  <si>
    <t>912.0</t>
  </si>
  <si>
    <t>913.0</t>
  </si>
  <si>
    <t>920.0</t>
  </si>
  <si>
    <t>921.0</t>
  </si>
  <si>
    <t>923.0</t>
  </si>
  <si>
    <t>924.0</t>
  </si>
  <si>
    <t>925.0</t>
  </si>
  <si>
    <t>926.0</t>
  </si>
  <si>
    <t>926.1</t>
  </si>
  <si>
    <t>926.2</t>
  </si>
  <si>
    <t>926.3</t>
  </si>
  <si>
    <t>928.0</t>
  </si>
  <si>
    <t>929.0</t>
  </si>
  <si>
    <t>930.1</t>
  </si>
  <si>
    <t>930.11</t>
  </si>
  <si>
    <t>930.12</t>
  </si>
  <si>
    <t>930.13</t>
  </si>
  <si>
    <t>930.2</t>
  </si>
  <si>
    <t>931.0</t>
  </si>
  <si>
    <t>935.0</t>
  </si>
  <si>
    <t>935.1</t>
  </si>
  <si>
    <t>999.99</t>
  </si>
  <si>
    <t>DEPR EXPENSE DISTRIBUTION PLANT</t>
  </si>
  <si>
    <t>DEPR EXPENSE GENERAL PLANT</t>
  </si>
  <si>
    <t>TAXES-PROPERTY</t>
  </si>
  <si>
    <t>TAXES US SOCIAL SECURITY UMEMP</t>
  </si>
  <si>
    <t>TAXES US SOCIAL SECURITY FICA</t>
  </si>
  <si>
    <t>TAXES STATE SOCIAL SEC.UNEMP</t>
  </si>
  <si>
    <t>TAXES OTHER REGULATORY COMMSION.</t>
  </si>
  <si>
    <t>PENALTIES</t>
  </si>
  <si>
    <t>EXPENDITURE CIVIC &amp; POLITICAL</t>
  </si>
  <si>
    <t>OTHER DEDUCTIONS</t>
  </si>
  <si>
    <t>INT.ON RUS CONSTRUCTION LOAN</t>
  </si>
  <si>
    <t>INT.ON OTHER LONG TERN DEBT</t>
  </si>
  <si>
    <t>INTEREST ON FFB NOTES</t>
  </si>
  <si>
    <t>INTEREST ON CO-BANK NOTES</t>
  </si>
  <si>
    <t>AMORT.OF DEBT DISCOUNT</t>
  </si>
  <si>
    <t>OTHER INTEREST EXPENSE</t>
  </si>
  <si>
    <t>OTHER INT EXP.SHORT TERM LOAN</t>
  </si>
  <si>
    <t>INTEREST EKP INEZ 69KV LINE PROJ</t>
  </si>
  <si>
    <t>INT.EXP.FARM CREDIT LEASE/TRUCK</t>
  </si>
  <si>
    <t>INTEREST EXP ENTERPRISE LEASE</t>
  </si>
  <si>
    <t>INTEREST EXP - AUTO LOANS</t>
  </si>
  <si>
    <t>CUMULATIVE EFFECTS PRIOR YEARS</t>
  </si>
  <si>
    <t>OPERATIONS &amp; SUPERVSON ENGR.</t>
  </si>
  <si>
    <t>STATION EXPENSE</t>
  </si>
  <si>
    <t>METER EXPENSE TWACS SYSTEM</t>
  </si>
  <si>
    <t>PREPAID METERING</t>
  </si>
  <si>
    <t>MIS.DISTRIBUTION EXPENSE</t>
  </si>
  <si>
    <t>MAPPING EXPENSE/GPS SYSTEM</t>
  </si>
  <si>
    <t>MAINT.SUPERVSN.ENGR.</t>
  </si>
  <si>
    <t>MAINTENANCE STATION EQUIPMENT</t>
  </si>
  <si>
    <t>MAINT.OVERHEAD LINES</t>
  </si>
  <si>
    <t>MAINT.OVERHEAD LINES R/W</t>
  </si>
  <si>
    <t>BSRECC/ROW SUPPLIES</t>
  </si>
  <si>
    <t>OVERHEAD LINES R/W-CONTRACTOR</t>
  </si>
  <si>
    <t>BRUSH CONTROL  R/W</t>
  </si>
  <si>
    <t>TICKET WORK  R/W</t>
  </si>
  <si>
    <t>HOT SPOTS  R/W</t>
  </si>
  <si>
    <t>MID-CYCLE  R/W</t>
  </si>
  <si>
    <t>TGR/TREE GROWTH  R/W</t>
  </si>
  <si>
    <t>AERIAL SPRAY  R/W</t>
  </si>
  <si>
    <t>STORM WORK R/W</t>
  </si>
  <si>
    <t>MAINT.OVERHEAD MUTUAL AID WORK</t>
  </si>
  <si>
    <t>BIG SANDY FORESTRY LLC-LABOR/EXP</t>
  </si>
  <si>
    <t>MAINT.LINE TRANSFORMERS</t>
  </si>
  <si>
    <t>MAINT. OF METERS</t>
  </si>
  <si>
    <t>MAINT.MISC.DISTRIBUTION PLANT</t>
  </si>
  <si>
    <t>CAGA INTEGRATION</t>
  </si>
  <si>
    <t>SUPERVISION</t>
  </si>
  <si>
    <t>METER READING EXPENSE</t>
  </si>
  <si>
    <t>CONSUMER RECD'S COLLECTION EXP</t>
  </si>
  <si>
    <t>CONS.RECD'S EXP.OVER/SHORT</t>
  </si>
  <si>
    <t>UNCOLLECTIBLE ACCOUNTS</t>
  </si>
  <si>
    <t>INFORMATION &amp; INSTRUCTION EXP</t>
  </si>
  <si>
    <t>DEMOSTRATING &amp; SELLING EXP</t>
  </si>
  <si>
    <t>ADVERTISING EXPENSE</t>
  </si>
  <si>
    <t>ADMINISTRATIVE SALARIES</t>
  </si>
  <si>
    <t>OFFICE SUPPLIES &amp; EXPENSE</t>
  </si>
  <si>
    <t>OUTSIDE SERVICE EMPLOYED</t>
  </si>
  <si>
    <t>PROPERTY INSURANCE</t>
  </si>
  <si>
    <t>INJURIES &amp; DAMAGES</t>
  </si>
  <si>
    <t>EMPLOYEE PENSIONS &amp; BENEFITS</t>
  </si>
  <si>
    <t>EMP.PENSIONS &amp; BENEFITS RETIR IN</t>
  </si>
  <si>
    <t>EMP.PENSIONS/BENEFITS PAST SVC</t>
  </si>
  <si>
    <t>EMPLOYEE BENEFITS/SAVINGS</t>
  </si>
  <si>
    <t>REGULATORY COMMISSION EXP</t>
  </si>
  <si>
    <t>DUP.CHGES.CR.(CO-OP USED KWH)</t>
  </si>
  <si>
    <t>GENERAL ADVERTISING EXPENSE</t>
  </si>
  <si>
    <t>DIRECTORS PER DIEM</t>
  </si>
  <si>
    <t>DIRECTORS MILEAGE</t>
  </si>
  <si>
    <t>DIRECTORS EXPENSES</t>
  </si>
  <si>
    <t>MISC. GENERAL EXPENSE</t>
  </si>
  <si>
    <t>MAINT.GENERAL PLANT</t>
  </si>
  <si>
    <t>OPERATION CENTER EXPENSES</t>
  </si>
  <si>
    <t>ACCOUNT FOR FIXED JOURNAL ENTRIE</t>
  </si>
  <si>
    <t>Response  1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</si>
</sst>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#,##0.00;\-#,##0.00;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Times New Roman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3" fillId="0" borderId="0" xfId="0" applyNumberFormat="1" applyFont="1"/>
    <xf numFmtId="10" fontId="3" fillId="0" borderId="0" xfId="0" applyNumberFormat="1" applyFont="1"/>
    <xf numFmtId="44" fontId="3" fillId="0" borderId="0" xfId="1" applyFont="1" applyFill="1"/>
    <xf numFmtId="0" fontId="2" fillId="0" borderId="0" xfId="0" applyFont="1"/>
    <xf numFmtId="44" fontId="2" fillId="0" borderId="0" xfId="1" applyFont="1" applyFill="1"/>
    <xf numFmtId="0" fontId="2" fillId="0" borderId="0" xfId="0" applyFont="1" applyAlignment="1">
      <alignment horizontal="center"/>
    </xf>
    <xf numFmtId="0" fontId="3" fillId="0" borderId="1" xfId="0" applyFont="1" applyBorder="1"/>
    <xf numFmtId="167" fontId="3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2" xfId="0" applyFont="1" applyBorder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7" fontId="5" fillId="0" borderId="0" xfId="0" applyNumberFormat="1" applyFont="1" applyAlignment="1">
      <alignment horizontal="right" vertical="top"/>
    </xf>
    <xf numFmtId="167" fontId="5" fillId="0" borderId="0" xfId="0" applyNumberFormat="1" applyFont="1" applyAlignment="1">
      <alignment vertical="top"/>
    </xf>
    <xf numFmtId="167" fontId="5" fillId="0" borderId="0" xfId="0" applyNumberFormat="1" applyFont="1" applyBorder="1" applyAlignment="1">
      <alignment horizontal="right" vertical="top"/>
    </xf>
    <xf numFmtId="167" fontId="5" fillId="0" borderId="1" xfId="0" applyNumberFormat="1" applyFont="1" applyBorder="1" applyAlignment="1">
      <alignment horizontal="right" vertical="top"/>
    </xf>
    <xf numFmtId="167" fontId="5" fillId="0" borderId="1" xfId="0" applyNumberFormat="1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11.42578125" style="1" customWidth="1"/>
    <col min="2" max="2" width="39.28515625" style="1" bestFit="1" customWidth="1"/>
    <col min="3" max="7" width="15" style="1" bestFit="1" customWidth="1"/>
    <col min="8" max="8" width="2.42578125" style="1" customWidth="1"/>
    <col min="9" max="12" width="12.7109375" style="1" bestFit="1" customWidth="1"/>
    <col min="13" max="16384" width="9.140625" style="1"/>
  </cols>
  <sheetData>
    <row r="1" spans="1:12" x14ac:dyDescent="0.2">
      <c r="A1" s="7" t="s">
        <v>15</v>
      </c>
      <c r="B1" s="7"/>
      <c r="C1" s="8"/>
      <c r="D1" s="6"/>
      <c r="E1" s="6"/>
      <c r="K1" s="9"/>
      <c r="L1" s="9"/>
    </row>
    <row r="2" spans="1:12" x14ac:dyDescent="0.2">
      <c r="A2" s="7" t="s">
        <v>16</v>
      </c>
      <c r="B2" s="7"/>
      <c r="C2" s="8"/>
      <c r="D2" s="6"/>
      <c r="E2" s="6"/>
    </row>
    <row r="3" spans="1:12" x14ac:dyDescent="0.2">
      <c r="A3" s="7" t="s">
        <v>174</v>
      </c>
      <c r="B3" s="7"/>
      <c r="C3" s="8"/>
      <c r="D3" s="6"/>
      <c r="E3" s="6"/>
    </row>
    <row r="4" spans="1:12" x14ac:dyDescent="0.2">
      <c r="A4" s="7" t="s">
        <v>0</v>
      </c>
      <c r="B4" s="7"/>
      <c r="C4" s="8"/>
      <c r="D4" s="6"/>
      <c r="E4" s="6"/>
    </row>
    <row r="8" spans="1:12" s="2" customFormat="1" x14ac:dyDescent="0.2">
      <c r="G8" s="2" t="s">
        <v>1</v>
      </c>
      <c r="I8" s="2" t="s">
        <v>2</v>
      </c>
      <c r="J8" s="2" t="s">
        <v>3</v>
      </c>
      <c r="K8" s="2" t="s">
        <v>4</v>
      </c>
      <c r="L8" s="2" t="s">
        <v>17</v>
      </c>
    </row>
    <row r="9" spans="1:12" s="2" customFormat="1" x14ac:dyDescent="0.2">
      <c r="A9" s="3" t="s">
        <v>5</v>
      </c>
      <c r="B9" s="3" t="s">
        <v>6</v>
      </c>
      <c r="C9" s="3">
        <v>2019</v>
      </c>
      <c r="D9" s="3">
        <v>2020</v>
      </c>
      <c r="E9" s="3">
        <v>2021</v>
      </c>
      <c r="F9" s="3">
        <v>2022</v>
      </c>
      <c r="G9" s="12">
        <v>2023</v>
      </c>
      <c r="H9" s="3"/>
      <c r="I9" s="3" t="s">
        <v>7</v>
      </c>
      <c r="J9" s="3" t="s">
        <v>7</v>
      </c>
      <c r="K9" s="3" t="s">
        <v>7</v>
      </c>
      <c r="L9" s="3" t="s">
        <v>7</v>
      </c>
    </row>
    <row r="10" spans="1:12" x14ac:dyDescent="0.2">
      <c r="A10" s="13"/>
      <c r="G10" s="14"/>
    </row>
    <row r="11" spans="1:12" x14ac:dyDescent="0.2">
      <c r="A11" s="15" t="s">
        <v>18</v>
      </c>
      <c r="B11" s="16" t="s">
        <v>100</v>
      </c>
      <c r="C11" s="17">
        <v>2296158.54</v>
      </c>
      <c r="D11" s="17">
        <v>2348914.31</v>
      </c>
      <c r="E11" s="17">
        <v>2425077.34</v>
      </c>
      <c r="F11" s="18">
        <v>2398969.37</v>
      </c>
      <c r="G11" s="19">
        <v>2508464.4500000002</v>
      </c>
      <c r="I11" s="5">
        <f>IF(C11=0,0,(+D11-C11)/C11)</f>
        <v>2.2975665260465863E-2</v>
      </c>
      <c r="J11" s="5">
        <f>IF(D11=0,0,(+E11-D11)/D11)</f>
        <v>3.2424780110433142E-2</v>
      </c>
      <c r="K11" s="5">
        <f>IF(E11=0,0,(+F11-E11)/E11)</f>
        <v>-1.0765829843595727E-2</v>
      </c>
      <c r="L11" s="5">
        <f>IF(F11=0,0,(+G11-F11)/F11)</f>
        <v>4.564255024231513E-2</v>
      </c>
    </row>
    <row r="12" spans="1:12" x14ac:dyDescent="0.2">
      <c r="A12" s="15" t="s">
        <v>19</v>
      </c>
      <c r="B12" s="16" t="s">
        <v>101</v>
      </c>
      <c r="C12" s="17">
        <v>146301.98000000001</v>
      </c>
      <c r="D12" s="17">
        <v>146859.63</v>
      </c>
      <c r="E12" s="17">
        <v>120063.27</v>
      </c>
      <c r="F12" s="18">
        <v>122239.03999999999</v>
      </c>
      <c r="G12" s="17">
        <v>120815.5</v>
      </c>
      <c r="I12" s="5">
        <f t="shared" ref="I12:I71" si="0">IF(C12=0,0,(+D12-C12)/C12)</f>
        <v>3.8116367256273232E-3</v>
      </c>
      <c r="J12" s="5">
        <f t="shared" ref="J12:J71" si="1">IF(D12=0,0,(+E12-D12)/D12)</f>
        <v>-0.18246239623509877</v>
      </c>
      <c r="K12" s="5">
        <f t="shared" ref="K12:K71" si="2">IF(E12=0,0,(+F12-E12)/E12)</f>
        <v>1.812186191497191E-2</v>
      </c>
      <c r="L12" s="5">
        <f t="shared" ref="L12:L71" si="3">IF(F12=0,0,(+G12-F12)/F12)</f>
        <v>-1.1645543027824773E-2</v>
      </c>
    </row>
    <row r="13" spans="1:12" x14ac:dyDescent="0.2">
      <c r="A13" s="15" t="s">
        <v>20</v>
      </c>
      <c r="B13" s="16" t="s">
        <v>102</v>
      </c>
      <c r="C13" s="17">
        <v>0</v>
      </c>
      <c r="D13" s="17">
        <v>0</v>
      </c>
      <c r="E13" s="17">
        <v>0</v>
      </c>
      <c r="F13" s="18">
        <v>0</v>
      </c>
      <c r="G13" s="17">
        <v>0</v>
      </c>
      <c r="I13" s="5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</row>
    <row r="14" spans="1:12" x14ac:dyDescent="0.2">
      <c r="A14" s="15" t="s">
        <v>21</v>
      </c>
      <c r="B14" s="16" t="s">
        <v>103</v>
      </c>
      <c r="C14" s="17">
        <v>0</v>
      </c>
      <c r="D14" s="17">
        <v>0</v>
      </c>
      <c r="E14" s="17">
        <v>0</v>
      </c>
      <c r="F14" s="18">
        <v>0</v>
      </c>
      <c r="G14" s="17">
        <v>0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</row>
    <row r="15" spans="1:12" x14ac:dyDescent="0.2">
      <c r="A15" s="15" t="s">
        <v>22</v>
      </c>
      <c r="B15" s="16" t="s">
        <v>104</v>
      </c>
      <c r="C15" s="17">
        <v>0</v>
      </c>
      <c r="D15" s="17">
        <v>0</v>
      </c>
      <c r="E15" s="17">
        <v>0</v>
      </c>
      <c r="F15" s="18">
        <v>0</v>
      </c>
      <c r="G15" s="17">
        <v>0</v>
      </c>
      <c r="I15" s="5">
        <f t="shared" si="0"/>
        <v>0</v>
      </c>
      <c r="J15" s="5">
        <f t="shared" si="1"/>
        <v>0</v>
      </c>
      <c r="K15" s="5">
        <f t="shared" si="2"/>
        <v>0</v>
      </c>
      <c r="L15" s="5">
        <f t="shared" si="3"/>
        <v>0</v>
      </c>
    </row>
    <row r="16" spans="1:12" x14ac:dyDescent="0.2">
      <c r="A16" s="15" t="s">
        <v>23</v>
      </c>
      <c r="B16" s="16" t="s">
        <v>105</v>
      </c>
      <c r="C16" s="17">
        <v>0</v>
      </c>
      <c r="D16" s="17">
        <v>0</v>
      </c>
      <c r="E16" s="17">
        <v>0</v>
      </c>
      <c r="F16" s="18">
        <v>0</v>
      </c>
      <c r="G16" s="17">
        <v>0</v>
      </c>
      <c r="I16" s="5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</row>
    <row r="17" spans="1:12" x14ac:dyDescent="0.2">
      <c r="A17" s="15" t="s">
        <v>24</v>
      </c>
      <c r="B17" s="16" t="s">
        <v>106</v>
      </c>
      <c r="C17" s="17">
        <v>32062.92</v>
      </c>
      <c r="D17" s="17">
        <v>33395.61</v>
      </c>
      <c r="E17" s="17">
        <v>32349.24</v>
      </c>
      <c r="F17" s="18">
        <v>29260.240000000002</v>
      </c>
      <c r="G17" s="17">
        <v>25965.58</v>
      </c>
      <c r="I17" s="5">
        <f t="shared" si="0"/>
        <v>4.1564835641919151E-2</v>
      </c>
      <c r="J17" s="5">
        <f t="shared" si="1"/>
        <v>-3.133256137558197E-2</v>
      </c>
      <c r="K17" s="5">
        <f t="shared" si="2"/>
        <v>-9.5489105771882118E-2</v>
      </c>
      <c r="L17" s="5">
        <f t="shared" si="3"/>
        <v>-0.11259852960877968</v>
      </c>
    </row>
    <row r="18" spans="1:12" x14ac:dyDescent="0.2">
      <c r="A18" s="15" t="s">
        <v>25</v>
      </c>
      <c r="B18" s="16" t="s">
        <v>8</v>
      </c>
      <c r="C18" s="17">
        <v>12786.09</v>
      </c>
      <c r="D18" s="17">
        <v>16462.099999999999</v>
      </c>
      <c r="E18" s="17">
        <v>13597.3</v>
      </c>
      <c r="F18" s="18">
        <v>21626.7</v>
      </c>
      <c r="G18" s="17">
        <v>14009.99</v>
      </c>
      <c r="I18" s="5">
        <f t="shared" si="0"/>
        <v>0.2875007136661793</v>
      </c>
      <c r="J18" s="5">
        <f t="shared" si="1"/>
        <v>-0.17402397021036195</v>
      </c>
      <c r="K18" s="5">
        <f t="shared" si="2"/>
        <v>0.59051429327881289</v>
      </c>
      <c r="L18" s="5">
        <f t="shared" si="3"/>
        <v>-0.35219011684630575</v>
      </c>
    </row>
    <row r="19" spans="1:12" x14ac:dyDescent="0.2">
      <c r="A19" s="15" t="s">
        <v>26</v>
      </c>
      <c r="B19" s="16" t="s">
        <v>107</v>
      </c>
      <c r="C19" s="17">
        <v>0</v>
      </c>
      <c r="D19" s="17">
        <v>0</v>
      </c>
      <c r="E19" s="17">
        <v>0</v>
      </c>
      <c r="F19" s="18">
        <v>0</v>
      </c>
      <c r="G19" s="17">
        <v>0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</row>
    <row r="20" spans="1:12" x14ac:dyDescent="0.2">
      <c r="A20" s="15" t="s">
        <v>27</v>
      </c>
      <c r="B20" s="16" t="s">
        <v>108</v>
      </c>
      <c r="C20" s="17">
        <v>0</v>
      </c>
      <c r="D20" s="17">
        <v>0</v>
      </c>
      <c r="E20" s="17">
        <v>0</v>
      </c>
      <c r="F20" s="18">
        <v>0</v>
      </c>
      <c r="G20" s="17">
        <v>0</v>
      </c>
      <c r="I20" s="5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</row>
    <row r="21" spans="1:12" x14ac:dyDescent="0.2">
      <c r="A21" s="15" t="s">
        <v>28</v>
      </c>
      <c r="B21" s="16" t="s">
        <v>109</v>
      </c>
      <c r="C21" s="17">
        <v>0</v>
      </c>
      <c r="D21" s="17">
        <v>0</v>
      </c>
      <c r="E21" s="17">
        <v>0</v>
      </c>
      <c r="F21" s="18">
        <v>0</v>
      </c>
      <c r="G21" s="17">
        <v>0</v>
      </c>
      <c r="I21" s="5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</row>
    <row r="22" spans="1:12" x14ac:dyDescent="0.2">
      <c r="A22" s="15" t="s">
        <v>29</v>
      </c>
      <c r="B22" s="16" t="s">
        <v>110</v>
      </c>
      <c r="C22" s="17">
        <v>36076.36</v>
      </c>
      <c r="D22" s="17">
        <v>29458.71</v>
      </c>
      <c r="E22" s="17">
        <v>25772.49</v>
      </c>
      <c r="F22" s="18">
        <v>22818.400000000001</v>
      </c>
      <c r="G22" s="17">
        <v>181752.89</v>
      </c>
      <c r="I22" s="5">
        <f t="shared" si="0"/>
        <v>-0.18343452609963981</v>
      </c>
      <c r="J22" s="5">
        <f t="shared" si="1"/>
        <v>-0.12513175220503536</v>
      </c>
      <c r="K22" s="5">
        <f t="shared" si="2"/>
        <v>-0.11462183126271462</v>
      </c>
      <c r="L22" s="5">
        <f t="shared" si="3"/>
        <v>6.9651899344388744</v>
      </c>
    </row>
    <row r="23" spans="1:12" x14ac:dyDescent="0.2">
      <c r="A23" s="15" t="s">
        <v>30</v>
      </c>
      <c r="B23" s="16" t="s">
        <v>111</v>
      </c>
      <c r="C23" s="17">
        <v>244826</v>
      </c>
      <c r="D23" s="17">
        <v>233714.73</v>
      </c>
      <c r="E23" s="17">
        <v>223291.26</v>
      </c>
      <c r="F23" s="18">
        <v>227928.75</v>
      </c>
      <c r="G23" s="17">
        <v>187424.01</v>
      </c>
      <c r="I23" s="5">
        <f t="shared" si="0"/>
        <v>-4.5384354602860763E-2</v>
      </c>
      <c r="J23" s="5">
        <f t="shared" si="1"/>
        <v>-4.4599114484568436E-2</v>
      </c>
      <c r="K23" s="5">
        <f t="shared" si="2"/>
        <v>2.0768793189666224E-2</v>
      </c>
      <c r="L23" s="5">
        <f t="shared" si="3"/>
        <v>-0.1777079021404715</v>
      </c>
    </row>
    <row r="24" spans="1:12" x14ac:dyDescent="0.2">
      <c r="A24" s="15" t="s">
        <v>31</v>
      </c>
      <c r="B24" s="16" t="s">
        <v>112</v>
      </c>
      <c r="C24" s="17">
        <v>480968.95</v>
      </c>
      <c r="D24" s="17">
        <v>503435.39</v>
      </c>
      <c r="E24" s="17">
        <v>415966.58</v>
      </c>
      <c r="F24" s="18">
        <v>420536.01</v>
      </c>
      <c r="G24" s="17">
        <v>409742.43</v>
      </c>
      <c r="I24" s="5">
        <f t="shared" si="0"/>
        <v>4.6710790790133128E-2</v>
      </c>
      <c r="J24" s="5">
        <f t="shared" si="1"/>
        <v>-0.17374386413319096</v>
      </c>
      <c r="K24" s="5">
        <f t="shared" si="2"/>
        <v>1.098508923481303E-2</v>
      </c>
      <c r="L24" s="5">
        <f t="shared" si="3"/>
        <v>-2.566624437227151E-2</v>
      </c>
    </row>
    <row r="25" spans="1:12" x14ac:dyDescent="0.2">
      <c r="A25" s="15" t="s">
        <v>32</v>
      </c>
      <c r="B25" s="16" t="s">
        <v>113</v>
      </c>
      <c r="C25" s="17">
        <v>11627.77</v>
      </c>
      <c r="D25" s="17">
        <v>6870.27</v>
      </c>
      <c r="E25" s="17">
        <v>4153.7299999999996</v>
      </c>
      <c r="F25" s="18">
        <v>1249.42</v>
      </c>
      <c r="G25" s="17">
        <v>0</v>
      </c>
      <c r="I25" s="5">
        <f t="shared" si="0"/>
        <v>-0.40914981978487708</v>
      </c>
      <c r="J25" s="5">
        <f t="shared" si="1"/>
        <v>-0.39540512963828217</v>
      </c>
      <c r="K25" s="5">
        <f t="shared" si="2"/>
        <v>-0.69920529259244091</v>
      </c>
      <c r="L25" s="5">
        <f t="shared" si="3"/>
        <v>-1</v>
      </c>
    </row>
    <row r="26" spans="1:12" x14ac:dyDescent="0.2">
      <c r="A26" s="15" t="s">
        <v>33</v>
      </c>
      <c r="B26" s="16" t="s">
        <v>114</v>
      </c>
      <c r="C26" s="17">
        <v>0</v>
      </c>
      <c r="D26" s="17">
        <v>0</v>
      </c>
      <c r="E26" s="17">
        <v>0</v>
      </c>
      <c r="F26" s="18">
        <v>0</v>
      </c>
      <c r="G26" s="17">
        <v>0</v>
      </c>
      <c r="I26" s="5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</row>
    <row r="27" spans="1:12" x14ac:dyDescent="0.2">
      <c r="A27" s="15" t="s">
        <v>34</v>
      </c>
      <c r="B27" s="16" t="s">
        <v>115</v>
      </c>
      <c r="C27" s="17">
        <v>16208.08</v>
      </c>
      <c r="D27" s="17">
        <v>10934.19</v>
      </c>
      <c r="E27" s="17">
        <v>815.19</v>
      </c>
      <c r="F27" s="18">
        <v>766.19</v>
      </c>
      <c r="G27" s="17">
        <v>30731.26</v>
      </c>
      <c r="I27" s="5">
        <f t="shared" si="0"/>
        <v>-0.3253864739068415</v>
      </c>
      <c r="J27" s="5">
        <f t="shared" si="1"/>
        <v>-0.92544578062023797</v>
      </c>
      <c r="K27" s="5">
        <f t="shared" si="2"/>
        <v>-6.0108686318526963E-2</v>
      </c>
      <c r="L27" s="5">
        <f t="shared" si="3"/>
        <v>39.109189626593924</v>
      </c>
    </row>
    <row r="28" spans="1:12" x14ac:dyDescent="0.2">
      <c r="A28" s="15" t="s">
        <v>35</v>
      </c>
      <c r="B28" s="16" t="s">
        <v>116</v>
      </c>
      <c r="C28" s="17">
        <v>6684.08</v>
      </c>
      <c r="D28" s="17">
        <v>4381.71</v>
      </c>
      <c r="E28" s="17">
        <v>43818.94</v>
      </c>
      <c r="F28" s="18">
        <v>95570.74</v>
      </c>
      <c r="G28" s="17">
        <v>94297.06</v>
      </c>
      <c r="I28" s="5">
        <f t="shared" si="0"/>
        <v>-0.3444557814987253</v>
      </c>
      <c r="J28" s="5">
        <f t="shared" si="1"/>
        <v>9.0004199273799497</v>
      </c>
      <c r="K28" s="5">
        <f t="shared" si="2"/>
        <v>1.1810372409738803</v>
      </c>
      <c r="L28" s="5">
        <f t="shared" si="3"/>
        <v>-1.332709153450112E-2</v>
      </c>
    </row>
    <row r="29" spans="1:12" x14ac:dyDescent="0.2">
      <c r="A29" s="15" t="s">
        <v>36</v>
      </c>
      <c r="B29" s="16" t="s">
        <v>117</v>
      </c>
      <c r="C29" s="17">
        <v>38616.379999999997</v>
      </c>
      <c r="D29" s="17">
        <v>42126.96</v>
      </c>
      <c r="E29" s="17">
        <v>42126.96</v>
      </c>
      <c r="F29" s="18">
        <v>42126.96</v>
      </c>
      <c r="G29" s="17">
        <v>42126.96</v>
      </c>
      <c r="I29" s="5">
        <f t="shared" si="0"/>
        <v>9.0909090909090967E-2</v>
      </c>
      <c r="J29" s="5">
        <f t="shared" si="1"/>
        <v>0</v>
      </c>
      <c r="K29" s="5">
        <f t="shared" si="2"/>
        <v>0</v>
      </c>
      <c r="L29" s="5">
        <f t="shared" si="3"/>
        <v>0</v>
      </c>
    </row>
    <row r="30" spans="1:12" x14ac:dyDescent="0.2">
      <c r="A30" s="15" t="s">
        <v>37</v>
      </c>
      <c r="B30" s="16" t="s">
        <v>118</v>
      </c>
      <c r="C30" s="17">
        <v>12972.76</v>
      </c>
      <c r="D30" s="17">
        <v>10530.48</v>
      </c>
      <c r="E30" s="17">
        <v>7818.76</v>
      </c>
      <c r="F30" s="18">
        <v>5970.4</v>
      </c>
      <c r="G30" s="17">
        <v>9003.18</v>
      </c>
      <c r="I30" s="5">
        <f t="shared" si="0"/>
        <v>-0.18826217397068939</v>
      </c>
      <c r="J30" s="5">
        <f t="shared" si="1"/>
        <v>-0.25751152843934932</v>
      </c>
      <c r="K30" s="5">
        <f t="shared" si="2"/>
        <v>-0.23640065688165393</v>
      </c>
      <c r="L30" s="5">
        <f t="shared" si="3"/>
        <v>0.50796931528875799</v>
      </c>
    </row>
    <row r="31" spans="1:12" x14ac:dyDescent="0.2">
      <c r="A31" s="15" t="s">
        <v>38</v>
      </c>
      <c r="B31" s="16" t="s">
        <v>119</v>
      </c>
      <c r="C31" s="17">
        <v>0</v>
      </c>
      <c r="D31" s="17">
        <v>0</v>
      </c>
      <c r="E31" s="17">
        <v>0</v>
      </c>
      <c r="F31" s="18">
        <v>0</v>
      </c>
      <c r="G31" s="17">
        <v>0</v>
      </c>
      <c r="I31" s="5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</row>
    <row r="32" spans="1:12" x14ac:dyDescent="0.2">
      <c r="A32" s="15" t="s">
        <v>39</v>
      </c>
      <c r="B32" s="16" t="s">
        <v>120</v>
      </c>
      <c r="C32" s="17">
        <v>0</v>
      </c>
      <c r="D32" s="17">
        <v>0</v>
      </c>
      <c r="E32" s="17">
        <v>0</v>
      </c>
      <c r="F32" s="18">
        <v>0</v>
      </c>
      <c r="G32" s="17">
        <v>0</v>
      </c>
      <c r="I32" s="5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</row>
    <row r="33" spans="1:12" x14ac:dyDescent="0.2">
      <c r="A33" s="15" t="s">
        <v>40</v>
      </c>
      <c r="B33" s="16" t="s">
        <v>121</v>
      </c>
      <c r="C33" s="17">
        <v>0</v>
      </c>
      <c r="D33" s="17">
        <v>0</v>
      </c>
      <c r="E33" s="17">
        <v>0</v>
      </c>
      <c r="F33" s="18">
        <v>0</v>
      </c>
      <c r="G33" s="17">
        <v>0</v>
      </c>
      <c r="I33" s="5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</row>
    <row r="34" spans="1:12" x14ac:dyDescent="0.2">
      <c r="A34" s="15" t="s">
        <v>41</v>
      </c>
      <c r="B34" s="16" t="s">
        <v>9</v>
      </c>
      <c r="C34" s="17">
        <v>15515672</v>
      </c>
      <c r="D34" s="17">
        <v>14289675</v>
      </c>
      <c r="E34" s="17">
        <v>16128723</v>
      </c>
      <c r="F34" s="18">
        <v>20333030</v>
      </c>
      <c r="G34" s="17">
        <v>17827633</v>
      </c>
      <c r="I34" s="5">
        <f t="shared" si="0"/>
        <v>-7.9016687127699006E-2</v>
      </c>
      <c r="J34" s="5">
        <f t="shared" si="1"/>
        <v>0.12869767856861686</v>
      </c>
      <c r="K34" s="5">
        <f t="shared" si="2"/>
        <v>0.26067203212554396</v>
      </c>
      <c r="L34" s="5">
        <f t="shared" si="3"/>
        <v>-0.12321808407305748</v>
      </c>
    </row>
    <row r="35" spans="1:12" x14ac:dyDescent="0.2">
      <c r="A35" s="15" t="s">
        <v>42</v>
      </c>
      <c r="B35" s="16" t="s">
        <v>122</v>
      </c>
      <c r="C35" s="17">
        <v>121954.08</v>
      </c>
      <c r="D35" s="17">
        <v>172813.26</v>
      </c>
      <c r="E35" s="17">
        <v>203243.22</v>
      </c>
      <c r="F35" s="18">
        <v>241487.41</v>
      </c>
      <c r="G35" s="17">
        <v>232036.45</v>
      </c>
      <c r="I35" s="5">
        <f t="shared" si="0"/>
        <v>0.41703549401545242</v>
      </c>
      <c r="J35" s="5">
        <f t="shared" si="1"/>
        <v>0.17608579341654679</v>
      </c>
      <c r="K35" s="5">
        <f t="shared" si="2"/>
        <v>0.18816957338109483</v>
      </c>
      <c r="L35" s="5">
        <f t="shared" si="3"/>
        <v>-3.9136450219081784E-2</v>
      </c>
    </row>
    <row r="36" spans="1:12" x14ac:dyDescent="0.2">
      <c r="A36" s="15" t="s">
        <v>43</v>
      </c>
      <c r="B36" s="16" t="s">
        <v>123</v>
      </c>
      <c r="C36" s="17">
        <v>0</v>
      </c>
      <c r="D36" s="17">
        <v>0</v>
      </c>
      <c r="E36" s="17">
        <v>0</v>
      </c>
      <c r="F36" s="18">
        <v>0</v>
      </c>
      <c r="G36" s="17">
        <v>0</v>
      </c>
      <c r="I36" s="5">
        <f t="shared" si="0"/>
        <v>0</v>
      </c>
      <c r="J36" s="5">
        <f t="shared" si="1"/>
        <v>0</v>
      </c>
      <c r="K36" s="5">
        <f t="shared" si="2"/>
        <v>0</v>
      </c>
      <c r="L36" s="5">
        <f t="shared" si="3"/>
        <v>0</v>
      </c>
    </row>
    <row r="37" spans="1:12" x14ac:dyDescent="0.2">
      <c r="A37" s="15" t="s">
        <v>44</v>
      </c>
      <c r="B37" s="16" t="s">
        <v>10</v>
      </c>
      <c r="C37" s="17">
        <v>149046.17000000001</v>
      </c>
      <c r="D37" s="17">
        <v>94440.07</v>
      </c>
      <c r="E37" s="17">
        <v>86524.42</v>
      </c>
      <c r="F37" s="18">
        <v>132087.69</v>
      </c>
      <c r="G37" s="17">
        <v>100364.21</v>
      </c>
      <c r="I37" s="5">
        <f t="shared" si="0"/>
        <v>-0.36637036698091607</v>
      </c>
      <c r="J37" s="5">
        <f t="shared" si="1"/>
        <v>-8.381664689575101E-2</v>
      </c>
      <c r="K37" s="5">
        <f t="shared" si="2"/>
        <v>0.52659434180546949</v>
      </c>
      <c r="L37" s="5">
        <f t="shared" si="3"/>
        <v>-0.24016984474480549</v>
      </c>
    </row>
    <row r="38" spans="1:12" x14ac:dyDescent="0.2">
      <c r="A38" s="15" t="s">
        <v>45</v>
      </c>
      <c r="B38" s="16" t="s">
        <v>11</v>
      </c>
      <c r="C38" s="17">
        <v>575229.11</v>
      </c>
      <c r="D38" s="17">
        <v>446975.24</v>
      </c>
      <c r="E38" s="17">
        <v>454706.54</v>
      </c>
      <c r="F38" s="18">
        <v>637481.41</v>
      </c>
      <c r="G38" s="17">
        <v>793902.53</v>
      </c>
      <c r="I38" s="5">
        <f t="shared" si="0"/>
        <v>-0.22296136925337454</v>
      </c>
      <c r="J38" s="5">
        <f t="shared" si="1"/>
        <v>1.7296931257310782E-2</v>
      </c>
      <c r="K38" s="5">
        <f t="shared" si="2"/>
        <v>0.40196226339739927</v>
      </c>
      <c r="L38" s="5">
        <f t="shared" si="3"/>
        <v>0.24537361803224975</v>
      </c>
    </row>
    <row r="39" spans="1:12" x14ac:dyDescent="0.2">
      <c r="A39" s="15" t="s">
        <v>46</v>
      </c>
      <c r="B39" s="16" t="s">
        <v>124</v>
      </c>
      <c r="C39" s="17">
        <v>116061.19</v>
      </c>
      <c r="D39" s="17">
        <v>78925.56</v>
      </c>
      <c r="E39" s="17">
        <v>73760.47</v>
      </c>
      <c r="F39" s="18">
        <v>60041.87</v>
      </c>
      <c r="G39" s="17">
        <v>29142.880000000001</v>
      </c>
      <c r="I39" s="5">
        <f t="shared" si="0"/>
        <v>-0.31996595933576077</v>
      </c>
      <c r="J39" s="5">
        <f t="shared" si="1"/>
        <v>-6.5442551183672273E-2</v>
      </c>
      <c r="K39" s="5">
        <f t="shared" si="2"/>
        <v>-0.18598851119034354</v>
      </c>
      <c r="L39" s="5">
        <f t="shared" si="3"/>
        <v>-0.51462404485403268</v>
      </c>
    </row>
    <row r="40" spans="1:12" x14ac:dyDescent="0.2">
      <c r="A40" s="15" t="s">
        <v>47</v>
      </c>
      <c r="B40" s="16" t="s">
        <v>125</v>
      </c>
      <c r="C40" s="17">
        <v>0</v>
      </c>
      <c r="D40" s="17">
        <v>0</v>
      </c>
      <c r="E40" s="17">
        <v>0</v>
      </c>
      <c r="F40" s="18">
        <v>0</v>
      </c>
      <c r="G40" s="17">
        <v>0</v>
      </c>
      <c r="I40" s="5">
        <f t="shared" si="0"/>
        <v>0</v>
      </c>
      <c r="J40" s="5">
        <f t="shared" si="1"/>
        <v>0</v>
      </c>
      <c r="K40" s="5">
        <f t="shared" si="2"/>
        <v>0</v>
      </c>
      <c r="L40" s="5">
        <f t="shared" si="3"/>
        <v>0</v>
      </c>
    </row>
    <row r="41" spans="1:12" x14ac:dyDescent="0.2">
      <c r="A41" s="15" t="s">
        <v>48</v>
      </c>
      <c r="B41" s="16" t="s">
        <v>12</v>
      </c>
      <c r="C41" s="17">
        <v>9521.8799999999992</v>
      </c>
      <c r="D41" s="17">
        <v>7970.6</v>
      </c>
      <c r="E41" s="17">
        <v>7799.09</v>
      </c>
      <c r="F41" s="18">
        <v>8267.1299999999992</v>
      </c>
      <c r="G41" s="17">
        <v>7863.14</v>
      </c>
      <c r="I41" s="5">
        <f t="shared" si="0"/>
        <v>-0.1629174070666716</v>
      </c>
      <c r="J41" s="5">
        <f t="shared" si="1"/>
        <v>-2.1517828017966052E-2</v>
      </c>
      <c r="K41" s="5">
        <f t="shared" si="2"/>
        <v>6.0012129620250446E-2</v>
      </c>
      <c r="L41" s="5">
        <f t="shared" si="3"/>
        <v>-4.8867019146910586E-2</v>
      </c>
    </row>
    <row r="42" spans="1:12" x14ac:dyDescent="0.2">
      <c r="A42" s="15" t="s">
        <v>49</v>
      </c>
      <c r="B42" s="16" t="s">
        <v>126</v>
      </c>
      <c r="C42" s="17">
        <v>46487.75</v>
      </c>
      <c r="D42" s="17">
        <v>55904.54</v>
      </c>
      <c r="E42" s="17">
        <v>66112.77</v>
      </c>
      <c r="F42" s="18">
        <v>95348</v>
      </c>
      <c r="G42" s="17">
        <v>98143.3</v>
      </c>
      <c r="I42" s="5">
        <f t="shared" si="0"/>
        <v>0.20256497679496213</v>
      </c>
      <c r="J42" s="5">
        <f t="shared" si="1"/>
        <v>0.18260109107417757</v>
      </c>
      <c r="K42" s="5">
        <f t="shared" si="2"/>
        <v>0.44220246708767452</v>
      </c>
      <c r="L42" s="5">
        <f t="shared" si="3"/>
        <v>2.9316818391576151E-2</v>
      </c>
    </row>
    <row r="43" spans="1:12" x14ac:dyDescent="0.2">
      <c r="A43" s="15" t="s">
        <v>50</v>
      </c>
      <c r="B43" s="16" t="s">
        <v>127</v>
      </c>
      <c r="C43" s="17">
        <v>132263.26999999999</v>
      </c>
      <c r="D43" s="17">
        <v>101722.67</v>
      </c>
      <c r="E43" s="17">
        <v>97405.54</v>
      </c>
      <c r="F43" s="18">
        <v>80031.429999999993</v>
      </c>
      <c r="G43" s="17">
        <v>110212.64</v>
      </c>
      <c r="I43" s="5">
        <f t="shared" si="0"/>
        <v>-0.23090764352038168</v>
      </c>
      <c r="J43" s="5">
        <f t="shared" si="1"/>
        <v>-4.2440195484448107E-2</v>
      </c>
      <c r="K43" s="5">
        <f t="shared" si="2"/>
        <v>-0.17836880735941715</v>
      </c>
      <c r="L43" s="5">
        <f t="shared" si="3"/>
        <v>0.37711696517230803</v>
      </c>
    </row>
    <row r="44" spans="1:12" x14ac:dyDescent="0.2">
      <c r="A44" s="15" t="s">
        <v>51</v>
      </c>
      <c r="B44" s="16" t="s">
        <v>13</v>
      </c>
      <c r="C44" s="17">
        <v>0</v>
      </c>
      <c r="D44" s="17">
        <v>0</v>
      </c>
      <c r="E44" s="17">
        <v>0</v>
      </c>
      <c r="F44" s="18">
        <v>0</v>
      </c>
      <c r="G44" s="17">
        <v>0</v>
      </c>
      <c r="I44" s="5">
        <f t="shared" si="0"/>
        <v>0</v>
      </c>
      <c r="J44" s="5">
        <f t="shared" si="1"/>
        <v>0</v>
      </c>
      <c r="K44" s="5">
        <f t="shared" si="2"/>
        <v>0</v>
      </c>
      <c r="L44" s="5">
        <f t="shared" si="3"/>
        <v>0</v>
      </c>
    </row>
    <row r="45" spans="1:12" x14ac:dyDescent="0.2">
      <c r="A45" s="15" t="s">
        <v>52</v>
      </c>
      <c r="B45" s="16" t="s">
        <v>128</v>
      </c>
      <c r="C45" s="17">
        <v>211464.95</v>
      </c>
      <c r="D45" s="17">
        <v>206577.55</v>
      </c>
      <c r="E45" s="17">
        <v>226448.46</v>
      </c>
      <c r="F45" s="18">
        <v>226849.7</v>
      </c>
      <c r="G45" s="17">
        <v>232337.8</v>
      </c>
      <c r="I45" s="5">
        <f t="shared" si="0"/>
        <v>-2.3112104393659672E-2</v>
      </c>
      <c r="J45" s="5">
        <f t="shared" si="1"/>
        <v>9.619104302476239E-2</v>
      </c>
      <c r="K45" s="5">
        <f t="shared" si="2"/>
        <v>1.7718822199100839E-3</v>
      </c>
      <c r="L45" s="5">
        <f t="shared" si="3"/>
        <v>2.4192670301084712E-2</v>
      </c>
    </row>
    <row r="46" spans="1:12" x14ac:dyDescent="0.2">
      <c r="A46" s="15" t="s">
        <v>53</v>
      </c>
      <c r="B46" s="16" t="s">
        <v>129</v>
      </c>
      <c r="C46" s="17">
        <v>158.81</v>
      </c>
      <c r="D46" s="17">
        <v>0</v>
      </c>
      <c r="E46" s="17">
        <v>0</v>
      </c>
      <c r="F46" s="18">
        <v>0</v>
      </c>
      <c r="G46" s="17">
        <v>0</v>
      </c>
      <c r="I46" s="5">
        <f t="shared" si="0"/>
        <v>-1</v>
      </c>
      <c r="J46" s="5">
        <f t="shared" si="1"/>
        <v>0</v>
      </c>
      <c r="K46" s="5">
        <f t="shared" si="2"/>
        <v>0</v>
      </c>
      <c r="L46" s="5">
        <f t="shared" si="3"/>
        <v>0</v>
      </c>
    </row>
    <row r="47" spans="1:12" x14ac:dyDescent="0.2">
      <c r="A47" s="15" t="s">
        <v>54</v>
      </c>
      <c r="B47" s="16" t="s">
        <v>130</v>
      </c>
      <c r="C47" s="17">
        <v>598619.68999999994</v>
      </c>
      <c r="D47" s="17">
        <v>840988.18</v>
      </c>
      <c r="E47" s="17">
        <v>1022978.9</v>
      </c>
      <c r="F47" s="18">
        <v>379019</v>
      </c>
      <c r="G47" s="17">
        <v>747525.31</v>
      </c>
      <c r="I47" s="5">
        <f t="shared" si="0"/>
        <v>0.40487891402302539</v>
      </c>
      <c r="J47" s="5">
        <f t="shared" si="1"/>
        <v>0.21640104382917719</v>
      </c>
      <c r="K47" s="5">
        <f t="shared" si="2"/>
        <v>-0.62949480189669604</v>
      </c>
      <c r="L47" s="5">
        <f t="shared" si="3"/>
        <v>0.97226342215034089</v>
      </c>
    </row>
    <row r="48" spans="1:12" x14ac:dyDescent="0.2">
      <c r="A48" s="15" t="s">
        <v>55</v>
      </c>
      <c r="B48" s="16" t="s">
        <v>131</v>
      </c>
      <c r="C48" s="17">
        <v>128189.55</v>
      </c>
      <c r="D48" s="17">
        <v>94954.15</v>
      </c>
      <c r="E48" s="17">
        <v>123504.88</v>
      </c>
      <c r="F48" s="18">
        <v>163733.94</v>
      </c>
      <c r="G48" s="17">
        <v>178384.53</v>
      </c>
      <c r="I48" s="5">
        <f t="shared" si="0"/>
        <v>-0.25926762360894479</v>
      </c>
      <c r="J48" s="5">
        <f t="shared" si="1"/>
        <v>0.30067911723710877</v>
      </c>
      <c r="K48" s="5">
        <f t="shared" si="2"/>
        <v>0.32572850562666023</v>
      </c>
      <c r="L48" s="5">
        <f t="shared" si="3"/>
        <v>8.9478027585484093E-2</v>
      </c>
    </row>
    <row r="49" spans="1:12" x14ac:dyDescent="0.2">
      <c r="A49" s="15" t="s">
        <v>56</v>
      </c>
      <c r="B49" s="16" t="s">
        <v>132</v>
      </c>
      <c r="C49" s="17">
        <v>0</v>
      </c>
      <c r="D49" s="17">
        <v>0</v>
      </c>
      <c r="E49" s="17">
        <v>0</v>
      </c>
      <c r="F49" s="18">
        <v>931.06</v>
      </c>
      <c r="G49" s="17">
        <v>3.17</v>
      </c>
      <c r="I49" s="5">
        <f t="shared" si="0"/>
        <v>0</v>
      </c>
      <c r="J49" s="5">
        <f t="shared" si="1"/>
        <v>0</v>
      </c>
      <c r="K49" s="5">
        <f t="shared" si="2"/>
        <v>0</v>
      </c>
      <c r="L49" s="5">
        <f t="shared" si="3"/>
        <v>-0.99659527849977447</v>
      </c>
    </row>
    <row r="50" spans="1:12" x14ac:dyDescent="0.2">
      <c r="A50" s="15" t="s">
        <v>57</v>
      </c>
      <c r="B50" s="16" t="s">
        <v>133</v>
      </c>
      <c r="C50" s="17">
        <v>452321.56</v>
      </c>
      <c r="D50" s="17">
        <v>463270.5</v>
      </c>
      <c r="E50" s="17">
        <v>437565.32</v>
      </c>
      <c r="F50" s="18">
        <v>528439.27</v>
      </c>
      <c r="G50" s="17">
        <v>739503.12</v>
      </c>
      <c r="I50" s="5">
        <f t="shared" si="0"/>
        <v>2.4206097980383694E-2</v>
      </c>
      <c r="J50" s="5">
        <f t="shared" si="1"/>
        <v>-5.5486330340481407E-2</v>
      </c>
      <c r="K50" s="5">
        <f t="shared" si="2"/>
        <v>0.20768087836577179</v>
      </c>
      <c r="L50" s="5">
        <f t="shared" si="3"/>
        <v>0.39940985082353925</v>
      </c>
    </row>
    <row r="51" spans="1:12" x14ac:dyDescent="0.2">
      <c r="A51" s="15" t="s">
        <v>58</v>
      </c>
      <c r="B51" s="16" t="s">
        <v>134</v>
      </c>
      <c r="C51" s="17">
        <v>135000</v>
      </c>
      <c r="D51" s="17">
        <v>160928</v>
      </c>
      <c r="E51" s="17">
        <v>131782</v>
      </c>
      <c r="F51" s="18">
        <v>145453.35</v>
      </c>
      <c r="G51" s="17">
        <v>63241.25</v>
      </c>
      <c r="I51" s="5">
        <f t="shared" si="0"/>
        <v>0.19205925925925926</v>
      </c>
      <c r="J51" s="5">
        <f t="shared" si="1"/>
        <v>-0.18111205010936568</v>
      </c>
      <c r="K51" s="5">
        <f t="shared" si="2"/>
        <v>0.10374216509083187</v>
      </c>
      <c r="L51" s="5">
        <f t="shared" si="3"/>
        <v>-0.56521283284296997</v>
      </c>
    </row>
    <row r="52" spans="1:12" x14ac:dyDescent="0.2">
      <c r="A52" s="15" t="s">
        <v>59</v>
      </c>
      <c r="B52" s="16" t="s">
        <v>135</v>
      </c>
      <c r="C52" s="17">
        <v>0</v>
      </c>
      <c r="D52" s="17">
        <v>0</v>
      </c>
      <c r="E52" s="17">
        <v>0</v>
      </c>
      <c r="F52" s="18">
        <v>0</v>
      </c>
      <c r="G52" s="17">
        <v>141983.48000000001</v>
      </c>
      <c r="I52" s="5">
        <f t="shared" si="0"/>
        <v>0</v>
      </c>
      <c r="J52" s="5">
        <f t="shared" si="1"/>
        <v>0</v>
      </c>
      <c r="K52" s="5">
        <f t="shared" si="2"/>
        <v>0</v>
      </c>
      <c r="L52" s="5">
        <f t="shared" si="3"/>
        <v>0</v>
      </c>
    </row>
    <row r="53" spans="1:12" x14ac:dyDescent="0.2">
      <c r="A53" s="15" t="s">
        <v>60</v>
      </c>
      <c r="B53" s="16" t="s">
        <v>136</v>
      </c>
      <c r="C53" s="17">
        <v>246353.61</v>
      </c>
      <c r="D53" s="17">
        <v>175032.25</v>
      </c>
      <c r="E53" s="17">
        <v>116435.95</v>
      </c>
      <c r="F53" s="18">
        <v>289217.94</v>
      </c>
      <c r="G53" s="17">
        <v>185777.73</v>
      </c>
      <c r="I53" s="5">
        <f t="shared" si="0"/>
        <v>-0.28950807743389673</v>
      </c>
      <c r="J53" s="5">
        <f t="shared" si="1"/>
        <v>-0.33477430587791679</v>
      </c>
      <c r="K53" s="5">
        <f t="shared" si="2"/>
        <v>1.483923049539253</v>
      </c>
      <c r="L53" s="5">
        <f t="shared" si="3"/>
        <v>-0.357654888213366</v>
      </c>
    </row>
    <row r="54" spans="1:12" x14ac:dyDescent="0.2">
      <c r="A54" s="15" t="s">
        <v>61</v>
      </c>
      <c r="B54" s="16" t="s">
        <v>137</v>
      </c>
      <c r="C54" s="17">
        <v>0</v>
      </c>
      <c r="D54" s="17">
        <v>0</v>
      </c>
      <c r="E54" s="17">
        <v>0</v>
      </c>
      <c r="F54" s="18">
        <v>0</v>
      </c>
      <c r="G54" s="17">
        <v>0</v>
      </c>
      <c r="I54" s="5">
        <f t="shared" si="0"/>
        <v>0</v>
      </c>
      <c r="J54" s="5">
        <f t="shared" si="1"/>
        <v>0</v>
      </c>
      <c r="K54" s="5">
        <f t="shared" si="2"/>
        <v>0</v>
      </c>
      <c r="L54" s="5">
        <f t="shared" si="3"/>
        <v>0</v>
      </c>
    </row>
    <row r="55" spans="1:12" x14ac:dyDescent="0.2">
      <c r="A55" s="15" t="s">
        <v>62</v>
      </c>
      <c r="B55" s="16" t="s">
        <v>138</v>
      </c>
      <c r="C55" s="17">
        <v>0</v>
      </c>
      <c r="D55" s="17">
        <v>0</v>
      </c>
      <c r="E55" s="17">
        <v>0</v>
      </c>
      <c r="F55" s="18">
        <v>0</v>
      </c>
      <c r="G55" s="17">
        <v>26028</v>
      </c>
      <c r="I55" s="5">
        <f t="shared" si="0"/>
        <v>0</v>
      </c>
      <c r="J55" s="5">
        <f t="shared" si="1"/>
        <v>0</v>
      </c>
      <c r="K55" s="5">
        <f t="shared" si="2"/>
        <v>0</v>
      </c>
      <c r="L55" s="5">
        <f t="shared" si="3"/>
        <v>0</v>
      </c>
    </row>
    <row r="56" spans="1:12" x14ac:dyDescent="0.2">
      <c r="A56" s="15" t="s">
        <v>63</v>
      </c>
      <c r="B56" s="16" t="s">
        <v>139</v>
      </c>
      <c r="C56" s="17">
        <v>0</v>
      </c>
      <c r="D56" s="17">
        <v>0</v>
      </c>
      <c r="E56" s="17">
        <v>0</v>
      </c>
      <c r="F56" s="18">
        <v>0</v>
      </c>
      <c r="G56" s="17">
        <v>0</v>
      </c>
      <c r="I56" s="5">
        <f t="shared" si="0"/>
        <v>0</v>
      </c>
      <c r="J56" s="5">
        <f t="shared" si="1"/>
        <v>0</v>
      </c>
      <c r="K56" s="5">
        <f t="shared" si="2"/>
        <v>0</v>
      </c>
      <c r="L56" s="5">
        <f t="shared" si="3"/>
        <v>0</v>
      </c>
    </row>
    <row r="57" spans="1:12" x14ac:dyDescent="0.2">
      <c r="A57" s="15" t="s">
        <v>64</v>
      </c>
      <c r="B57" s="16" t="s">
        <v>140</v>
      </c>
      <c r="C57" s="17">
        <v>1336.25</v>
      </c>
      <c r="D57" s="17">
        <v>0</v>
      </c>
      <c r="E57" s="17">
        <v>7433</v>
      </c>
      <c r="F57" s="18">
        <v>7088.95</v>
      </c>
      <c r="G57" s="17">
        <v>21293.02</v>
      </c>
      <c r="I57" s="5">
        <f t="shared" si="0"/>
        <v>-1</v>
      </c>
      <c r="J57" s="5">
        <f t="shared" si="1"/>
        <v>0</v>
      </c>
      <c r="K57" s="5">
        <f t="shared" si="2"/>
        <v>-4.6286829005785041E-2</v>
      </c>
      <c r="L57" s="5">
        <f t="shared" si="3"/>
        <v>2.003691660965305</v>
      </c>
    </row>
    <row r="58" spans="1:12" x14ac:dyDescent="0.2">
      <c r="A58" s="15" t="s">
        <v>65</v>
      </c>
      <c r="B58" s="16" t="s">
        <v>141</v>
      </c>
      <c r="C58" s="17">
        <v>0</v>
      </c>
      <c r="D58" s="17">
        <v>0</v>
      </c>
      <c r="E58" s="17">
        <v>0</v>
      </c>
      <c r="F58" s="18">
        <v>0</v>
      </c>
      <c r="G58" s="17">
        <v>6040.81</v>
      </c>
      <c r="I58" s="5">
        <f t="shared" si="0"/>
        <v>0</v>
      </c>
      <c r="J58" s="5">
        <f t="shared" si="1"/>
        <v>0</v>
      </c>
      <c r="K58" s="5">
        <f t="shared" si="2"/>
        <v>0</v>
      </c>
      <c r="L58" s="5">
        <f t="shared" si="3"/>
        <v>0</v>
      </c>
    </row>
    <row r="59" spans="1:12" x14ac:dyDescent="0.2">
      <c r="A59" s="15" t="s">
        <v>66</v>
      </c>
      <c r="B59" s="16" t="s">
        <v>142</v>
      </c>
      <c r="C59" s="17">
        <v>0</v>
      </c>
      <c r="D59" s="17">
        <v>0</v>
      </c>
      <c r="E59" s="17">
        <v>0</v>
      </c>
      <c r="F59" s="18">
        <v>0</v>
      </c>
      <c r="G59" s="17">
        <v>1092.98</v>
      </c>
      <c r="I59" s="5">
        <f t="shared" si="0"/>
        <v>0</v>
      </c>
      <c r="J59" s="5">
        <f t="shared" si="1"/>
        <v>0</v>
      </c>
      <c r="K59" s="5">
        <f t="shared" si="2"/>
        <v>0</v>
      </c>
      <c r="L59" s="5">
        <f t="shared" si="3"/>
        <v>0</v>
      </c>
    </row>
    <row r="60" spans="1:12" x14ac:dyDescent="0.2">
      <c r="A60" s="15" t="s">
        <v>67</v>
      </c>
      <c r="B60" s="16" t="s">
        <v>143</v>
      </c>
      <c r="C60" s="17">
        <v>12873.1</v>
      </c>
      <c r="D60" s="17">
        <v>6962.67</v>
      </c>
      <c r="E60" s="17">
        <v>6625.32</v>
      </c>
      <c r="F60" s="18">
        <v>10594.14</v>
      </c>
      <c r="G60" s="17">
        <v>42789.13</v>
      </c>
      <c r="I60" s="5">
        <f t="shared" si="0"/>
        <v>-0.45913027941987555</v>
      </c>
      <c r="J60" s="5">
        <f t="shared" si="1"/>
        <v>-4.8451240687839632E-2</v>
      </c>
      <c r="K60" s="5">
        <f t="shared" si="2"/>
        <v>0.59903823513430288</v>
      </c>
      <c r="L60" s="5">
        <f t="shared" si="3"/>
        <v>3.0389432271047956</v>
      </c>
    </row>
    <row r="61" spans="1:12" x14ac:dyDescent="0.2">
      <c r="A61" s="15" t="s">
        <v>68</v>
      </c>
      <c r="B61" s="16" t="s">
        <v>144</v>
      </c>
      <c r="C61" s="17">
        <v>2784.98</v>
      </c>
      <c r="D61" s="17">
        <v>73.430000000000007</v>
      </c>
      <c r="E61" s="17">
        <v>0</v>
      </c>
      <c r="F61" s="18">
        <v>0</v>
      </c>
      <c r="G61" s="17">
        <v>154.68</v>
      </c>
      <c r="I61" s="5">
        <f t="shared" si="0"/>
        <v>-0.97363356289811787</v>
      </c>
      <c r="J61" s="5">
        <f t="shared" si="1"/>
        <v>-1</v>
      </c>
      <c r="K61" s="5">
        <f t="shared" si="2"/>
        <v>0</v>
      </c>
      <c r="L61" s="5">
        <f t="shared" si="3"/>
        <v>0</v>
      </c>
    </row>
    <row r="62" spans="1:12" x14ac:dyDescent="0.2">
      <c r="A62" s="15" t="s">
        <v>69</v>
      </c>
      <c r="B62" s="16" t="s">
        <v>145</v>
      </c>
      <c r="C62" s="17">
        <v>29453.54</v>
      </c>
      <c r="D62" s="17">
        <v>17289.490000000002</v>
      </c>
      <c r="E62" s="17">
        <v>37875.99</v>
      </c>
      <c r="F62" s="18">
        <v>37194.51</v>
      </c>
      <c r="G62" s="17">
        <v>40300.92</v>
      </c>
      <c r="I62" s="5">
        <f t="shared" si="0"/>
        <v>-0.41299110395558558</v>
      </c>
      <c r="J62" s="5">
        <f t="shared" si="1"/>
        <v>1.1906944623583458</v>
      </c>
      <c r="K62" s="5">
        <f t="shared" si="2"/>
        <v>-1.7992400990706672E-2</v>
      </c>
      <c r="L62" s="5">
        <f t="shared" si="3"/>
        <v>8.351797079730304E-2</v>
      </c>
    </row>
    <row r="63" spans="1:12" x14ac:dyDescent="0.2">
      <c r="A63" s="15" t="s">
        <v>70</v>
      </c>
      <c r="B63" s="16" t="s">
        <v>146</v>
      </c>
      <c r="C63" s="17">
        <v>0</v>
      </c>
      <c r="D63" s="17">
        <v>0</v>
      </c>
      <c r="E63" s="17">
        <v>0</v>
      </c>
      <c r="F63" s="18">
        <v>0</v>
      </c>
      <c r="G63" s="17">
        <v>0</v>
      </c>
      <c r="I63" s="5">
        <f t="shared" si="0"/>
        <v>0</v>
      </c>
      <c r="J63" s="5">
        <f t="shared" si="1"/>
        <v>0</v>
      </c>
      <c r="K63" s="5">
        <f t="shared" si="2"/>
        <v>0</v>
      </c>
      <c r="L63" s="5">
        <f t="shared" si="3"/>
        <v>0</v>
      </c>
    </row>
    <row r="64" spans="1:12" x14ac:dyDescent="0.2">
      <c r="A64" s="15" t="s">
        <v>71</v>
      </c>
      <c r="B64" s="16" t="s">
        <v>147</v>
      </c>
      <c r="C64" s="17">
        <v>0</v>
      </c>
      <c r="D64" s="17">
        <v>0</v>
      </c>
      <c r="E64" s="17">
        <v>0</v>
      </c>
      <c r="F64" s="18">
        <v>0</v>
      </c>
      <c r="G64" s="17">
        <v>0</v>
      </c>
      <c r="I64" s="5">
        <f t="shared" si="0"/>
        <v>0</v>
      </c>
      <c r="J64" s="5">
        <f t="shared" si="1"/>
        <v>0</v>
      </c>
      <c r="K64" s="5">
        <f t="shared" si="2"/>
        <v>0</v>
      </c>
      <c r="L64" s="5">
        <f t="shared" si="3"/>
        <v>0</v>
      </c>
    </row>
    <row r="65" spans="1:12" x14ac:dyDescent="0.2">
      <c r="A65" s="15" t="s">
        <v>72</v>
      </c>
      <c r="B65" s="16" t="s">
        <v>148</v>
      </c>
      <c r="C65" s="17">
        <v>67074.59</v>
      </c>
      <c r="D65" s="17">
        <v>36757.919999999998</v>
      </c>
      <c r="E65" s="17">
        <v>111937.46</v>
      </c>
      <c r="F65" s="18">
        <v>99317.09</v>
      </c>
      <c r="G65" s="17">
        <v>147318.04999999999</v>
      </c>
      <c r="I65" s="5">
        <f t="shared" si="0"/>
        <v>-0.45198442510047399</v>
      </c>
      <c r="J65" s="5">
        <f t="shared" si="1"/>
        <v>2.0452609940932462</v>
      </c>
      <c r="K65" s="5">
        <f t="shared" si="2"/>
        <v>-0.11274483090825903</v>
      </c>
      <c r="L65" s="5">
        <f t="shared" si="3"/>
        <v>0.48331017350588901</v>
      </c>
    </row>
    <row r="66" spans="1:12" x14ac:dyDescent="0.2">
      <c r="A66" s="15" t="s">
        <v>73</v>
      </c>
      <c r="B66" s="16" t="s">
        <v>149</v>
      </c>
      <c r="C66" s="17">
        <v>812210.32</v>
      </c>
      <c r="D66" s="17">
        <v>667735.12</v>
      </c>
      <c r="E66" s="17">
        <v>753723.1</v>
      </c>
      <c r="F66" s="18">
        <v>870028.91</v>
      </c>
      <c r="G66" s="17">
        <v>875080.06</v>
      </c>
      <c r="I66" s="5">
        <f t="shared" si="0"/>
        <v>-0.17787904985004371</v>
      </c>
      <c r="J66" s="5">
        <f t="shared" si="1"/>
        <v>0.1287755839471196</v>
      </c>
      <c r="K66" s="5">
        <f t="shared" si="2"/>
        <v>0.15430840583232763</v>
      </c>
      <c r="L66" s="5">
        <f t="shared" si="3"/>
        <v>5.8057266166017668E-3</v>
      </c>
    </row>
    <row r="67" spans="1:12" x14ac:dyDescent="0.2">
      <c r="A67" s="15" t="s">
        <v>74</v>
      </c>
      <c r="B67" s="16" t="s">
        <v>150</v>
      </c>
      <c r="C67" s="17">
        <v>-335.92</v>
      </c>
      <c r="D67" s="17">
        <v>119.72</v>
      </c>
      <c r="E67" s="17">
        <v>306.08999999999997</v>
      </c>
      <c r="F67" s="18">
        <v>240</v>
      </c>
      <c r="G67" s="17">
        <v>2401.69</v>
      </c>
      <c r="I67" s="5">
        <f t="shared" si="0"/>
        <v>-1.3563943796141937</v>
      </c>
      <c r="J67" s="5">
        <f t="shared" si="1"/>
        <v>1.5567156698964248</v>
      </c>
      <c r="K67" s="5">
        <f t="shared" si="2"/>
        <v>-0.21591688719004207</v>
      </c>
      <c r="L67" s="5">
        <f t="shared" si="3"/>
        <v>9.0070416666666677</v>
      </c>
    </row>
    <row r="68" spans="1:12" x14ac:dyDescent="0.2">
      <c r="A68" s="15" t="s">
        <v>75</v>
      </c>
      <c r="B68" s="16" t="s">
        <v>151</v>
      </c>
      <c r="C68" s="17">
        <v>44004</v>
      </c>
      <c r="D68" s="17">
        <v>44004</v>
      </c>
      <c r="E68" s="17">
        <v>141000</v>
      </c>
      <c r="F68" s="18">
        <v>180048.89</v>
      </c>
      <c r="G68" s="17">
        <v>90000</v>
      </c>
      <c r="I68" s="5">
        <f t="shared" si="0"/>
        <v>0</v>
      </c>
      <c r="J68" s="5">
        <f t="shared" si="1"/>
        <v>2.2042541587128444</v>
      </c>
      <c r="K68" s="5">
        <f t="shared" si="2"/>
        <v>0.27694248226950363</v>
      </c>
      <c r="L68" s="5">
        <f t="shared" si="3"/>
        <v>-0.50013576867927378</v>
      </c>
    </row>
    <row r="69" spans="1:12" x14ac:dyDescent="0.2">
      <c r="A69" s="15" t="s">
        <v>76</v>
      </c>
      <c r="B69" s="16" t="s">
        <v>14</v>
      </c>
      <c r="C69" s="17">
        <v>72885.210000000006</v>
      </c>
      <c r="D69" s="17">
        <v>86334.9</v>
      </c>
      <c r="E69" s="17">
        <v>98294.37</v>
      </c>
      <c r="F69" s="18">
        <v>110293.05</v>
      </c>
      <c r="G69" s="17">
        <v>126436.44</v>
      </c>
      <c r="I69" s="5">
        <f t="shared" si="0"/>
        <v>0.18453249980345787</v>
      </c>
      <c r="J69" s="5">
        <f t="shared" si="1"/>
        <v>0.13852416577768667</v>
      </c>
      <c r="K69" s="5">
        <f t="shared" si="2"/>
        <v>0.12206884280350958</v>
      </c>
      <c r="L69" s="5">
        <f t="shared" si="3"/>
        <v>0.14636815284371951</v>
      </c>
    </row>
    <row r="70" spans="1:12" x14ac:dyDescent="0.2">
      <c r="A70" s="15" t="s">
        <v>77</v>
      </c>
      <c r="B70" s="16" t="s">
        <v>152</v>
      </c>
      <c r="C70" s="17">
        <v>0</v>
      </c>
      <c r="D70" s="17">
        <v>0</v>
      </c>
      <c r="E70" s="17">
        <v>0</v>
      </c>
      <c r="F70" s="18">
        <v>0</v>
      </c>
      <c r="G70" s="17">
        <v>0</v>
      </c>
      <c r="I70" s="5">
        <f t="shared" si="0"/>
        <v>0</v>
      </c>
      <c r="J70" s="5">
        <f t="shared" si="1"/>
        <v>0</v>
      </c>
      <c r="K70" s="5">
        <f t="shared" si="2"/>
        <v>0</v>
      </c>
      <c r="L70" s="5">
        <f t="shared" si="3"/>
        <v>0</v>
      </c>
    </row>
    <row r="71" spans="1:12" x14ac:dyDescent="0.2">
      <c r="A71" s="15" t="s">
        <v>78</v>
      </c>
      <c r="B71" s="16" t="s">
        <v>153</v>
      </c>
      <c r="C71" s="17">
        <v>0</v>
      </c>
      <c r="D71" s="17">
        <v>0</v>
      </c>
      <c r="E71" s="17">
        <v>0</v>
      </c>
      <c r="F71" s="18">
        <v>0</v>
      </c>
      <c r="G71" s="17">
        <v>0</v>
      </c>
      <c r="I71" s="5">
        <f t="shared" si="0"/>
        <v>0</v>
      </c>
      <c r="J71" s="5">
        <f t="shared" si="1"/>
        <v>0</v>
      </c>
      <c r="K71" s="5">
        <f t="shared" si="2"/>
        <v>0</v>
      </c>
      <c r="L71" s="5">
        <f t="shared" si="3"/>
        <v>0</v>
      </c>
    </row>
    <row r="72" spans="1:12" x14ac:dyDescent="0.2">
      <c r="A72" s="15" t="s">
        <v>79</v>
      </c>
      <c r="B72" s="16" t="s">
        <v>154</v>
      </c>
      <c r="C72" s="17">
        <v>39</v>
      </c>
      <c r="D72" s="17">
        <v>39</v>
      </c>
      <c r="E72" s="17">
        <v>39</v>
      </c>
      <c r="F72" s="18">
        <v>184.97</v>
      </c>
      <c r="G72" s="17">
        <v>39</v>
      </c>
      <c r="I72" s="5">
        <f t="shared" ref="I72:I92" si="4">IF(C72=0,0,(+D72-C72)/C72)</f>
        <v>0</v>
      </c>
      <c r="J72" s="5">
        <f t="shared" ref="J72:J92" si="5">IF(D72=0,0,(+E72-D72)/D72)</f>
        <v>0</v>
      </c>
      <c r="K72" s="5">
        <f t="shared" ref="K72:K92" si="6">IF(E72=0,0,(+F72-E72)/E72)</f>
        <v>3.7428205128205128</v>
      </c>
      <c r="L72" s="5">
        <f t="shared" ref="L72:L92" si="7">IF(F72=0,0,(+G72-F72)/F72)</f>
        <v>-0.78915499810780121</v>
      </c>
    </row>
    <row r="73" spans="1:12" x14ac:dyDescent="0.2">
      <c r="A73" s="15" t="s">
        <v>80</v>
      </c>
      <c r="B73" s="16" t="s">
        <v>155</v>
      </c>
      <c r="C73" s="17">
        <v>660280</v>
      </c>
      <c r="D73" s="17">
        <v>585223.88</v>
      </c>
      <c r="E73" s="17">
        <v>645915.68000000005</v>
      </c>
      <c r="F73" s="18">
        <v>715296.31</v>
      </c>
      <c r="G73" s="17">
        <v>750673.21</v>
      </c>
      <c r="I73" s="5">
        <f t="shared" si="4"/>
        <v>-0.1136731689586236</v>
      </c>
      <c r="J73" s="5">
        <f t="shared" si="5"/>
        <v>0.10370697791757924</v>
      </c>
      <c r="K73" s="5">
        <f t="shared" si="6"/>
        <v>0.10741437643997123</v>
      </c>
      <c r="L73" s="5">
        <f t="shared" si="7"/>
        <v>4.9457685584873075E-2</v>
      </c>
    </row>
    <row r="74" spans="1:12" x14ac:dyDescent="0.2">
      <c r="A74" s="15" t="s">
        <v>81</v>
      </c>
      <c r="B74" s="16" t="s">
        <v>156</v>
      </c>
      <c r="C74" s="17">
        <v>227568.98</v>
      </c>
      <c r="D74" s="17">
        <v>202615.83</v>
      </c>
      <c r="E74" s="17">
        <v>228948.34</v>
      </c>
      <c r="F74" s="18">
        <v>289049.88</v>
      </c>
      <c r="G74" s="17">
        <v>289678.81</v>
      </c>
      <c r="I74" s="5">
        <f t="shared" si="4"/>
        <v>-0.10965092869863029</v>
      </c>
      <c r="J74" s="5">
        <f t="shared" si="5"/>
        <v>0.12996274772805269</v>
      </c>
      <c r="K74" s="5">
        <f t="shared" si="6"/>
        <v>0.26251135954949489</v>
      </c>
      <c r="L74" s="5">
        <f t="shared" si="7"/>
        <v>2.1758528320440507E-3</v>
      </c>
    </row>
    <row r="75" spans="1:12" x14ac:dyDescent="0.2">
      <c r="A75" s="15" t="s">
        <v>82</v>
      </c>
      <c r="B75" s="16" t="s">
        <v>157</v>
      </c>
      <c r="C75" s="17">
        <v>32334.89</v>
      </c>
      <c r="D75" s="17">
        <v>33899.279999999999</v>
      </c>
      <c r="E75" s="17">
        <v>24337.200000000001</v>
      </c>
      <c r="F75" s="18">
        <v>62102.05</v>
      </c>
      <c r="G75" s="17">
        <v>62450.78</v>
      </c>
      <c r="I75" s="5">
        <f t="shared" si="4"/>
        <v>4.838086661188578E-2</v>
      </c>
      <c r="J75" s="5">
        <f t="shared" si="5"/>
        <v>-0.28207324757339974</v>
      </c>
      <c r="K75" s="5">
        <f t="shared" si="6"/>
        <v>1.5517335601466071</v>
      </c>
      <c r="L75" s="5">
        <f t="shared" si="7"/>
        <v>5.6154345951542001E-3</v>
      </c>
    </row>
    <row r="76" spans="1:12" x14ac:dyDescent="0.2">
      <c r="A76" s="15" t="s">
        <v>83</v>
      </c>
      <c r="B76" s="16" t="s">
        <v>158</v>
      </c>
      <c r="C76" s="17">
        <v>0</v>
      </c>
      <c r="D76" s="17">
        <v>0</v>
      </c>
      <c r="E76" s="17">
        <v>0</v>
      </c>
      <c r="F76" s="18">
        <v>0</v>
      </c>
      <c r="G76" s="17">
        <v>0</v>
      </c>
      <c r="I76" s="5">
        <f t="shared" si="4"/>
        <v>0</v>
      </c>
      <c r="J76" s="5">
        <f t="shared" si="5"/>
        <v>0</v>
      </c>
      <c r="K76" s="5">
        <f t="shared" si="6"/>
        <v>0</v>
      </c>
      <c r="L76" s="5">
        <f t="shared" si="7"/>
        <v>0</v>
      </c>
    </row>
    <row r="77" spans="1:12" x14ac:dyDescent="0.2">
      <c r="A77" s="15" t="s">
        <v>84</v>
      </c>
      <c r="B77" s="16" t="s">
        <v>159</v>
      </c>
      <c r="C77" s="17">
        <v>58489.2</v>
      </c>
      <c r="D77" s="17">
        <v>56208.480000000003</v>
      </c>
      <c r="E77" s="17">
        <v>61633.84</v>
      </c>
      <c r="F77" s="18">
        <v>56087.98</v>
      </c>
      <c r="G77" s="17">
        <v>54729.01</v>
      </c>
      <c r="I77" s="5">
        <f t="shared" si="4"/>
        <v>-3.8993865534149789E-2</v>
      </c>
      <c r="J77" s="5">
        <f t="shared" si="5"/>
        <v>9.6522090616931691E-2</v>
      </c>
      <c r="K77" s="5">
        <f t="shared" si="6"/>
        <v>-8.9980763814164325E-2</v>
      </c>
      <c r="L77" s="5">
        <f t="shared" si="7"/>
        <v>-2.4229255537460987E-2</v>
      </c>
    </row>
    <row r="78" spans="1:12" x14ac:dyDescent="0.2">
      <c r="A78" s="15" t="s">
        <v>85</v>
      </c>
      <c r="B78" s="16" t="s">
        <v>160</v>
      </c>
      <c r="C78" s="17">
        <v>1430.57</v>
      </c>
      <c r="D78" s="17">
        <v>185.12</v>
      </c>
      <c r="E78" s="17">
        <v>-8093.55</v>
      </c>
      <c r="F78" s="18">
        <v>83552.98</v>
      </c>
      <c r="G78" s="17">
        <v>34895.29</v>
      </c>
      <c r="I78" s="5">
        <f t="shared" si="4"/>
        <v>-0.8705970347483869</v>
      </c>
      <c r="J78" s="5">
        <f t="shared" si="5"/>
        <v>-44.72055963699222</v>
      </c>
      <c r="K78" s="5">
        <f t="shared" si="6"/>
        <v>-11.32340320378573</v>
      </c>
      <c r="L78" s="5">
        <f t="shared" si="7"/>
        <v>-0.58235732585480493</v>
      </c>
    </row>
    <row r="79" spans="1:12" x14ac:dyDescent="0.2">
      <c r="A79" s="15" t="s">
        <v>86</v>
      </c>
      <c r="B79" s="16" t="s">
        <v>161</v>
      </c>
      <c r="C79" s="17">
        <v>0</v>
      </c>
      <c r="D79" s="17">
        <v>0</v>
      </c>
      <c r="E79" s="17">
        <v>0</v>
      </c>
      <c r="F79" s="18">
        <v>0</v>
      </c>
      <c r="G79" s="17">
        <v>0</v>
      </c>
      <c r="I79" s="5">
        <f t="shared" si="4"/>
        <v>0</v>
      </c>
      <c r="J79" s="5">
        <f t="shared" si="5"/>
        <v>0</v>
      </c>
      <c r="K79" s="5">
        <f t="shared" si="6"/>
        <v>0</v>
      </c>
      <c r="L79" s="5">
        <f t="shared" si="7"/>
        <v>0</v>
      </c>
    </row>
    <row r="80" spans="1:12" x14ac:dyDescent="0.2">
      <c r="A80" s="15" t="s">
        <v>87</v>
      </c>
      <c r="B80" s="16" t="s">
        <v>162</v>
      </c>
      <c r="C80" s="17">
        <v>0</v>
      </c>
      <c r="D80" s="17">
        <v>0</v>
      </c>
      <c r="E80" s="17">
        <v>0</v>
      </c>
      <c r="F80" s="18">
        <v>0</v>
      </c>
      <c r="G80" s="17">
        <v>0</v>
      </c>
      <c r="I80" s="5">
        <f t="shared" si="4"/>
        <v>0</v>
      </c>
      <c r="J80" s="5">
        <f t="shared" si="5"/>
        <v>0</v>
      </c>
      <c r="K80" s="5">
        <f t="shared" si="6"/>
        <v>0</v>
      </c>
      <c r="L80" s="5">
        <f t="shared" si="7"/>
        <v>0</v>
      </c>
    </row>
    <row r="81" spans="1:12" x14ac:dyDescent="0.2">
      <c r="A81" s="15" t="s">
        <v>88</v>
      </c>
      <c r="B81" s="16" t="s">
        <v>163</v>
      </c>
      <c r="C81" s="17">
        <v>0</v>
      </c>
      <c r="D81" s="17">
        <v>0</v>
      </c>
      <c r="E81" s="17">
        <v>0</v>
      </c>
      <c r="F81" s="18">
        <v>0</v>
      </c>
      <c r="G81" s="17">
        <v>0</v>
      </c>
      <c r="I81" s="5">
        <f t="shared" si="4"/>
        <v>0</v>
      </c>
      <c r="J81" s="5">
        <f t="shared" si="5"/>
        <v>0</v>
      </c>
      <c r="K81" s="5">
        <f t="shared" si="6"/>
        <v>0</v>
      </c>
      <c r="L81" s="5">
        <f t="shared" si="7"/>
        <v>0</v>
      </c>
    </row>
    <row r="82" spans="1:12" x14ac:dyDescent="0.2">
      <c r="A82" s="15" t="s">
        <v>89</v>
      </c>
      <c r="B82" s="16" t="s">
        <v>164</v>
      </c>
      <c r="C82" s="17">
        <v>0</v>
      </c>
      <c r="D82" s="17">
        <v>0</v>
      </c>
      <c r="E82" s="17">
        <v>0</v>
      </c>
      <c r="F82" s="18">
        <v>4387.5</v>
      </c>
      <c r="G82" s="17">
        <v>-4387.5</v>
      </c>
      <c r="I82" s="5">
        <f t="shared" si="4"/>
        <v>0</v>
      </c>
      <c r="J82" s="5">
        <f t="shared" si="5"/>
        <v>0</v>
      </c>
      <c r="K82" s="5">
        <f t="shared" si="6"/>
        <v>0</v>
      </c>
      <c r="L82" s="5">
        <f t="shared" si="7"/>
        <v>-2</v>
      </c>
    </row>
    <row r="83" spans="1:12" x14ac:dyDescent="0.2">
      <c r="A83" s="15" t="s">
        <v>90</v>
      </c>
      <c r="B83" s="16" t="s">
        <v>165</v>
      </c>
      <c r="C83" s="17">
        <v>0</v>
      </c>
      <c r="D83" s="17">
        <v>0</v>
      </c>
      <c r="E83" s="17">
        <v>0</v>
      </c>
      <c r="F83" s="18">
        <v>-421.04</v>
      </c>
      <c r="G83" s="17">
        <v>-1428.12</v>
      </c>
      <c r="I83" s="5">
        <f t="shared" si="4"/>
        <v>0</v>
      </c>
      <c r="J83" s="5">
        <f t="shared" si="5"/>
        <v>0</v>
      </c>
      <c r="K83" s="5">
        <f t="shared" si="6"/>
        <v>0</v>
      </c>
      <c r="L83" s="5">
        <f t="shared" si="7"/>
        <v>2.3918867566026978</v>
      </c>
    </row>
    <row r="84" spans="1:12" x14ac:dyDescent="0.2">
      <c r="A84" s="15" t="s">
        <v>91</v>
      </c>
      <c r="B84" s="16" t="s">
        <v>166</v>
      </c>
      <c r="C84" s="17">
        <v>837.6</v>
      </c>
      <c r="D84" s="17">
        <v>837.6</v>
      </c>
      <c r="E84" s="17">
        <v>2572.35</v>
      </c>
      <c r="F84" s="18">
        <v>1233.0999999999999</v>
      </c>
      <c r="G84" s="17">
        <v>987.6</v>
      </c>
      <c r="I84" s="5">
        <f t="shared" si="4"/>
        <v>0</v>
      </c>
      <c r="J84" s="5">
        <f t="shared" si="5"/>
        <v>2.0710959885386817</v>
      </c>
      <c r="K84" s="5">
        <f t="shared" si="6"/>
        <v>-0.52063288432756039</v>
      </c>
      <c r="L84" s="5">
        <f t="shared" si="7"/>
        <v>-0.1990917200551455</v>
      </c>
    </row>
    <row r="85" spans="1:12" x14ac:dyDescent="0.2">
      <c r="A85" s="15" t="s">
        <v>92</v>
      </c>
      <c r="B85" s="16" t="s">
        <v>167</v>
      </c>
      <c r="C85" s="17">
        <v>48900</v>
      </c>
      <c r="D85" s="17">
        <v>51900</v>
      </c>
      <c r="E85" s="17">
        <v>55600</v>
      </c>
      <c r="F85" s="18">
        <v>51200</v>
      </c>
      <c r="G85" s="17">
        <v>96000</v>
      </c>
      <c r="I85" s="5">
        <f t="shared" si="4"/>
        <v>6.1349693251533742E-2</v>
      </c>
      <c r="J85" s="5">
        <f t="shared" si="5"/>
        <v>7.1290944123314062E-2</v>
      </c>
      <c r="K85" s="5">
        <f t="shared" si="6"/>
        <v>-7.9136690647482008E-2</v>
      </c>
      <c r="L85" s="5">
        <f t="shared" si="7"/>
        <v>0.875</v>
      </c>
    </row>
    <row r="86" spans="1:12" x14ac:dyDescent="0.2">
      <c r="A86" s="15" t="s">
        <v>93</v>
      </c>
      <c r="B86" s="16" t="s">
        <v>168</v>
      </c>
      <c r="C86" s="17">
        <v>2194.29</v>
      </c>
      <c r="D86" s="17">
        <v>1631.85</v>
      </c>
      <c r="E86" s="17">
        <v>1941.16</v>
      </c>
      <c r="F86" s="18">
        <v>1660.54</v>
      </c>
      <c r="G86" s="17">
        <v>1896.6</v>
      </c>
      <c r="I86" s="5">
        <f t="shared" si="4"/>
        <v>-0.25631981187536745</v>
      </c>
      <c r="J86" s="5">
        <f t="shared" si="5"/>
        <v>0.18954560774581009</v>
      </c>
      <c r="K86" s="5">
        <f t="shared" si="6"/>
        <v>-0.14456304477734969</v>
      </c>
      <c r="L86" s="5">
        <f t="shared" si="7"/>
        <v>0.14215857492141107</v>
      </c>
    </row>
    <row r="87" spans="1:12" x14ac:dyDescent="0.2">
      <c r="A87" s="15" t="s">
        <v>94</v>
      </c>
      <c r="B87" s="16" t="s">
        <v>169</v>
      </c>
      <c r="C87" s="17">
        <v>31252.81</v>
      </c>
      <c r="D87" s="17">
        <v>19345.77</v>
      </c>
      <c r="E87" s="17">
        <v>19082.12</v>
      </c>
      <c r="F87" s="18">
        <v>23361.16</v>
      </c>
      <c r="G87" s="17">
        <v>29247.17</v>
      </c>
      <c r="I87" s="5">
        <f t="shared" si="4"/>
        <v>-0.38099102128736584</v>
      </c>
      <c r="J87" s="5">
        <f t="shared" si="5"/>
        <v>-1.3628302207666143E-2</v>
      </c>
      <c r="K87" s="5">
        <f t="shared" si="6"/>
        <v>0.22424342787908266</v>
      </c>
      <c r="L87" s="5">
        <f t="shared" si="7"/>
        <v>0.25195709459632992</v>
      </c>
    </row>
    <row r="88" spans="1:12" x14ac:dyDescent="0.2">
      <c r="A88" s="15" t="s">
        <v>95</v>
      </c>
      <c r="B88" s="16" t="s">
        <v>170</v>
      </c>
      <c r="C88" s="17">
        <v>181238.85</v>
      </c>
      <c r="D88" s="17">
        <v>187791.72</v>
      </c>
      <c r="E88" s="17">
        <v>202872.69</v>
      </c>
      <c r="F88" s="18">
        <v>193265.92000000001</v>
      </c>
      <c r="G88" s="17">
        <v>205926.38</v>
      </c>
      <c r="I88" s="5">
        <f t="shared" si="4"/>
        <v>3.6155989733989126E-2</v>
      </c>
      <c r="J88" s="5">
        <f t="shared" si="5"/>
        <v>8.0306895319985361E-2</v>
      </c>
      <c r="K88" s="5">
        <f t="shared" si="6"/>
        <v>-4.7353687674767803E-2</v>
      </c>
      <c r="L88" s="5">
        <f t="shared" si="7"/>
        <v>6.5507979885951917E-2</v>
      </c>
    </row>
    <row r="89" spans="1:12" x14ac:dyDescent="0.2">
      <c r="A89" s="15" t="s">
        <v>96</v>
      </c>
      <c r="B89" s="16" t="s">
        <v>13</v>
      </c>
      <c r="C89" s="17">
        <v>7373.7</v>
      </c>
      <c r="D89" s="17">
        <v>8804.25</v>
      </c>
      <c r="E89" s="17">
        <v>3805.5</v>
      </c>
      <c r="F89" s="18">
        <v>9425.99</v>
      </c>
      <c r="G89" s="17">
        <v>8517.85</v>
      </c>
      <c r="I89" s="5">
        <f t="shared" si="4"/>
        <v>0.19400707921396318</v>
      </c>
      <c r="J89" s="5">
        <f t="shared" si="5"/>
        <v>-0.56776556776556775</v>
      </c>
      <c r="K89" s="5">
        <f t="shared" si="6"/>
        <v>1.476938641440021</v>
      </c>
      <c r="L89" s="5">
        <f t="shared" si="7"/>
        <v>-9.6344256677547868E-2</v>
      </c>
    </row>
    <row r="90" spans="1:12" x14ac:dyDescent="0.2">
      <c r="A90" s="15" t="s">
        <v>97</v>
      </c>
      <c r="B90" s="16" t="s">
        <v>171</v>
      </c>
      <c r="C90" s="17">
        <v>50204.99</v>
      </c>
      <c r="D90" s="17">
        <v>62181.85</v>
      </c>
      <c r="E90" s="17">
        <v>38004.629999999997</v>
      </c>
      <c r="F90" s="18">
        <v>89647.26</v>
      </c>
      <c r="G90" s="17">
        <v>76856.81</v>
      </c>
      <c r="I90" s="5">
        <f t="shared" si="4"/>
        <v>0.23855915517561105</v>
      </c>
      <c r="J90" s="5">
        <f t="shared" si="5"/>
        <v>-0.38881474256555576</v>
      </c>
      <c r="K90" s="5">
        <f t="shared" si="6"/>
        <v>1.3588510136791228</v>
      </c>
      <c r="L90" s="5">
        <f t="shared" si="7"/>
        <v>-0.14267530318271857</v>
      </c>
    </row>
    <row r="91" spans="1:12" x14ac:dyDescent="0.2">
      <c r="A91" s="15" t="s">
        <v>98</v>
      </c>
      <c r="B91" s="16" t="s">
        <v>172</v>
      </c>
      <c r="C91" s="17">
        <v>0</v>
      </c>
      <c r="D91" s="17">
        <v>2576.48</v>
      </c>
      <c r="E91" s="17">
        <v>159.68</v>
      </c>
      <c r="F91" s="18">
        <v>2929.82</v>
      </c>
      <c r="G91" s="17">
        <v>1310.88</v>
      </c>
      <c r="I91" s="5">
        <f t="shared" si="4"/>
        <v>0</v>
      </c>
      <c r="J91" s="5">
        <f t="shared" si="5"/>
        <v>-0.93802397068869159</v>
      </c>
      <c r="K91" s="5">
        <f t="shared" si="6"/>
        <v>17.348071142284571</v>
      </c>
      <c r="L91" s="5">
        <f t="shared" si="7"/>
        <v>-0.55257319562293927</v>
      </c>
    </row>
    <row r="92" spans="1:12" x14ac:dyDescent="0.2">
      <c r="A92" s="15" t="s">
        <v>99</v>
      </c>
      <c r="B92" s="16" t="s">
        <v>173</v>
      </c>
      <c r="C92" s="20">
        <v>0</v>
      </c>
      <c r="D92" s="20">
        <v>0</v>
      </c>
      <c r="E92" s="20">
        <v>0</v>
      </c>
      <c r="F92" s="21">
        <v>0</v>
      </c>
      <c r="G92" s="20">
        <v>0</v>
      </c>
      <c r="H92" s="10"/>
      <c r="I92" s="5">
        <f t="shared" si="4"/>
        <v>0</v>
      </c>
      <c r="J92" s="5">
        <f t="shared" si="5"/>
        <v>0</v>
      </c>
      <c r="K92" s="5">
        <f t="shared" si="6"/>
        <v>0</v>
      </c>
      <c r="L92" s="5">
        <f t="shared" si="7"/>
        <v>0</v>
      </c>
    </row>
    <row r="93" spans="1:12" x14ac:dyDescent="0.2">
      <c r="C93" s="11">
        <f>SUM(C11:C92)</f>
        <v>24118064.479999997</v>
      </c>
      <c r="D93" s="11">
        <f>SUM(D11:D92)</f>
        <v>22649780.020000003</v>
      </c>
      <c r="E93" s="11">
        <f>SUM(E11:E92)</f>
        <v>24965855.589999996</v>
      </c>
      <c r="F93" s="11">
        <f>SUM(F11:F92)</f>
        <v>29608251.380000006</v>
      </c>
      <c r="G93" s="11">
        <f>SUM(G11:G92)</f>
        <v>28098717.400000013</v>
      </c>
      <c r="I93" s="4"/>
      <c r="J93" s="4"/>
      <c r="K93" s="4"/>
      <c r="L93" s="4"/>
    </row>
    <row r="94" spans="1:12" x14ac:dyDescent="0.2">
      <c r="I94" s="4"/>
      <c r="J94" s="4"/>
      <c r="K94" s="4"/>
      <c r="L94" s="4"/>
    </row>
    <row r="95" spans="1:12" x14ac:dyDescent="0.2">
      <c r="I95" s="4"/>
      <c r="J95" s="4"/>
      <c r="K95" s="4"/>
      <c r="L95" s="4"/>
    </row>
    <row r="96" spans="1:12" x14ac:dyDescent="0.2">
      <c r="I96" s="4"/>
      <c r="J96" s="4"/>
      <c r="K96" s="4"/>
      <c r="L96" s="4"/>
    </row>
    <row r="97" spans="9:12" x14ac:dyDescent="0.2">
      <c r="I97" s="4"/>
      <c r="J97" s="4"/>
      <c r="K97" s="4"/>
      <c r="L97" s="4"/>
    </row>
    <row r="98" spans="9:12" x14ac:dyDescent="0.2">
      <c r="I98" s="4"/>
      <c r="J98" s="4"/>
      <c r="K98" s="4"/>
      <c r="L98" s="4"/>
    </row>
    <row r="99" spans="9:12" x14ac:dyDescent="0.2">
      <c r="I99" s="4"/>
      <c r="J99" s="4"/>
      <c r="K99" s="4"/>
      <c r="L99" s="4"/>
    </row>
    <row r="100" spans="9:12" x14ac:dyDescent="0.2">
      <c r="I100" s="4"/>
      <c r="J100" s="4"/>
      <c r="K100" s="4"/>
      <c r="L100" s="4"/>
    </row>
    <row r="101" spans="9:12" x14ac:dyDescent="0.2">
      <c r="I101" s="4"/>
      <c r="J101" s="4"/>
      <c r="K101" s="4"/>
      <c r="L101" s="4"/>
    </row>
    <row r="102" spans="9:12" x14ac:dyDescent="0.2">
      <c r="I102" s="4"/>
      <c r="J102" s="4"/>
      <c r="K102" s="4"/>
      <c r="L102" s="4"/>
    </row>
    <row r="103" spans="9:12" x14ac:dyDescent="0.2">
      <c r="I103" s="4"/>
      <c r="J103" s="4"/>
      <c r="K103" s="4"/>
      <c r="L103" s="4"/>
    </row>
    <row r="104" spans="9:12" x14ac:dyDescent="0.2">
      <c r="I104" s="4"/>
      <c r="J104" s="4"/>
      <c r="K104" s="4"/>
      <c r="L104" s="4"/>
    </row>
    <row r="105" spans="9:12" x14ac:dyDescent="0.2">
      <c r="I105" s="4"/>
      <c r="J105" s="4"/>
      <c r="K105" s="4"/>
      <c r="L105" s="4"/>
    </row>
    <row r="106" spans="9:12" x14ac:dyDescent="0.2">
      <c r="I106" s="4"/>
      <c r="J106" s="4"/>
      <c r="K106" s="4"/>
      <c r="L106" s="4"/>
    </row>
    <row r="107" spans="9:12" x14ac:dyDescent="0.2">
      <c r="I107" s="4"/>
      <c r="J107" s="4"/>
      <c r="K107" s="4"/>
      <c r="L107" s="4"/>
    </row>
    <row r="108" spans="9:12" x14ac:dyDescent="0.2">
      <c r="I108" s="4"/>
      <c r="J108" s="4"/>
      <c r="K108" s="4"/>
      <c r="L108" s="4"/>
    </row>
    <row r="109" spans="9:12" x14ac:dyDescent="0.2">
      <c r="I109" s="4"/>
      <c r="J109" s="4"/>
      <c r="K109" s="4"/>
      <c r="L109" s="4"/>
    </row>
    <row r="110" spans="9:12" x14ac:dyDescent="0.2">
      <c r="I110" s="4"/>
      <c r="J110" s="4"/>
      <c r="K110" s="4"/>
      <c r="L110" s="4"/>
    </row>
  </sheetData>
  <mergeCells count="1">
    <mergeCell ref="K1:L1"/>
  </mergeCells>
  <pageMargins left="0.7" right="0.7" top="0.75" bottom="0.75" header="0.3" footer="0.3"/>
  <pageSetup scale="69" fitToHeight="0" orientation="landscape" r:id="rId1"/>
  <headerFooter>
    <oddHeader>&amp;R&amp;"Arial,Regular"&amp;10Exhibit 1a
Page &amp;P of 2
Witness: Fritz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1a</vt:lpstr>
      <vt:lpstr>'Exhibit 1a'!Print_Titles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patsy</dc:creator>
  <cp:keywords/>
  <dc:description/>
  <cp:lastModifiedBy>Joni Hazelrigg</cp:lastModifiedBy>
  <cp:revision/>
  <dcterms:created xsi:type="dcterms:W3CDTF">2023-05-15T10:57:28Z</dcterms:created>
  <dcterms:modified xsi:type="dcterms:W3CDTF">2024-10-10T00:52:25Z</dcterms:modified>
  <cp:category/>
  <cp:contentStatus/>
</cp:coreProperties>
</file>