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202400xxx FRR to RPM Application/Testimony/"/>
    </mc:Choice>
  </mc:AlternateContent>
  <xr:revisionPtr revIDLastSave="0" documentId="13_ncr:1_{AED4CA9B-C50C-4766-9EE1-BE5F4052A11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nputs" sheetId="2" r:id="rId1"/>
    <sheet name="All Output" sheetId="1" r:id="rId2"/>
    <sheet name="Heat Map" sheetId="5" r:id="rId3"/>
    <sheet name="Simple Output" sheetId="3" r:id="rId4"/>
  </sheets>
  <definedNames>
    <definedName name="_xlnm.Print_Area" localSheetId="1">'All Output'!$B$1:$X$50</definedName>
    <definedName name="_xlnm.Print_Area" localSheetId="2">'Heat Map'!$A$1:$BB$107</definedName>
    <definedName name="_xlnm.Print_Area" localSheetId="0">Inputs!$A$1:$G$41</definedName>
    <definedName name="_xlnm.Print_Area" localSheetId="3">'Simple Output'!$A$1:$O$15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9" i="1" l="1"/>
  <c r="F110" i="1" s="1"/>
  <c r="F111" i="1" s="1"/>
  <c r="F113" i="1" s="1"/>
  <c r="G109" i="1"/>
  <c r="G110" i="1" s="1"/>
  <c r="G111" i="1" s="1"/>
  <c r="G113" i="1" s="1"/>
  <c r="M109" i="1"/>
  <c r="M110" i="1" s="1"/>
  <c r="M111" i="1" s="1"/>
  <c r="M113" i="1" s="1"/>
  <c r="N109" i="1"/>
  <c r="N110" i="1" s="1"/>
  <c r="N111" i="1" s="1"/>
  <c r="N113" i="1" s="1"/>
  <c r="O109" i="1"/>
  <c r="O110" i="1" s="1"/>
  <c r="O111" i="1" s="1"/>
  <c r="O113" i="1" s="1"/>
  <c r="P109" i="1"/>
  <c r="P110" i="1" s="1"/>
  <c r="P111" i="1" s="1"/>
  <c r="P113" i="1" s="1"/>
  <c r="Y109" i="1"/>
  <c r="Y110" i="1" s="1"/>
  <c r="Y111" i="1" s="1"/>
  <c r="Y113" i="1" s="1"/>
  <c r="Z109" i="1"/>
  <c r="Z110" i="1" s="1"/>
  <c r="Z111" i="1" s="1"/>
  <c r="Z113" i="1" s="1"/>
  <c r="AA109" i="1"/>
  <c r="AA110" i="1" s="1"/>
  <c r="AA111" i="1" s="1"/>
  <c r="AA113" i="1" s="1"/>
  <c r="AJ109" i="1"/>
  <c r="AK109" i="1"/>
  <c r="B8" i="2"/>
  <c r="AO108" i="1"/>
  <c r="AO109" i="1" s="1"/>
  <c r="U108" i="1"/>
  <c r="U109" i="1" s="1"/>
  <c r="U110" i="1" s="1"/>
  <c r="U111" i="1" s="1"/>
  <c r="U113" i="1" s="1"/>
  <c r="F107" i="1"/>
  <c r="F108" i="1" s="1"/>
  <c r="G107" i="1"/>
  <c r="G108" i="1" s="1"/>
  <c r="H107" i="1"/>
  <c r="H108" i="1" s="1"/>
  <c r="H109" i="1" s="1"/>
  <c r="H110" i="1" s="1"/>
  <c r="H111" i="1" s="1"/>
  <c r="H113" i="1" s="1"/>
  <c r="I107" i="1"/>
  <c r="I108" i="1" s="1"/>
  <c r="I109" i="1" s="1"/>
  <c r="I110" i="1" s="1"/>
  <c r="I111" i="1" s="1"/>
  <c r="I113" i="1" s="1"/>
  <c r="J107" i="1"/>
  <c r="J108" i="1" s="1"/>
  <c r="J109" i="1" s="1"/>
  <c r="J110" i="1" s="1"/>
  <c r="J111" i="1" s="1"/>
  <c r="J113" i="1" s="1"/>
  <c r="K107" i="1"/>
  <c r="K108" i="1" s="1"/>
  <c r="K109" i="1" s="1"/>
  <c r="K110" i="1" s="1"/>
  <c r="K111" i="1" s="1"/>
  <c r="K113" i="1" s="1"/>
  <c r="L107" i="1"/>
  <c r="L108" i="1" s="1"/>
  <c r="L109" i="1" s="1"/>
  <c r="L110" i="1" s="1"/>
  <c r="L111" i="1" s="1"/>
  <c r="L113" i="1" s="1"/>
  <c r="M107" i="1"/>
  <c r="M108" i="1" s="1"/>
  <c r="N107" i="1"/>
  <c r="N108" i="1" s="1"/>
  <c r="O107" i="1"/>
  <c r="O108" i="1" s="1"/>
  <c r="P107" i="1"/>
  <c r="P108" i="1" s="1"/>
  <c r="Q107" i="1"/>
  <c r="Q108" i="1" s="1"/>
  <c r="Q109" i="1" s="1"/>
  <c r="Q110" i="1" s="1"/>
  <c r="Q111" i="1" s="1"/>
  <c r="Q113" i="1" s="1"/>
  <c r="R107" i="1"/>
  <c r="R108" i="1" s="1"/>
  <c r="R109" i="1" s="1"/>
  <c r="R110" i="1" s="1"/>
  <c r="R111" i="1" s="1"/>
  <c r="R113" i="1" s="1"/>
  <c r="S107" i="1"/>
  <c r="S108" i="1" s="1"/>
  <c r="S109" i="1" s="1"/>
  <c r="S110" i="1" s="1"/>
  <c r="S111" i="1" s="1"/>
  <c r="S113" i="1" s="1"/>
  <c r="T107" i="1"/>
  <c r="T108" i="1" s="1"/>
  <c r="T109" i="1" s="1"/>
  <c r="T110" i="1" s="1"/>
  <c r="T111" i="1" s="1"/>
  <c r="T113" i="1" s="1"/>
  <c r="U107" i="1"/>
  <c r="V107" i="1"/>
  <c r="V108" i="1" s="1"/>
  <c r="V109" i="1" s="1"/>
  <c r="V110" i="1" s="1"/>
  <c r="V111" i="1" s="1"/>
  <c r="V113" i="1" s="1"/>
  <c r="W107" i="1"/>
  <c r="W108" i="1" s="1"/>
  <c r="W109" i="1" s="1"/>
  <c r="W110" i="1" s="1"/>
  <c r="W111" i="1" s="1"/>
  <c r="W113" i="1" s="1"/>
  <c r="X107" i="1"/>
  <c r="X108" i="1" s="1"/>
  <c r="X109" i="1" s="1"/>
  <c r="X110" i="1" s="1"/>
  <c r="X111" i="1" s="1"/>
  <c r="X113" i="1" s="1"/>
  <c r="Y107" i="1"/>
  <c r="Y108" i="1" s="1"/>
  <c r="Z107" i="1"/>
  <c r="Z108" i="1" s="1"/>
  <c r="AA107" i="1"/>
  <c r="AA108" i="1" s="1"/>
  <c r="AB107" i="1"/>
  <c r="AB108" i="1" s="1"/>
  <c r="AC107" i="1"/>
  <c r="AC108" i="1" s="1"/>
  <c r="AD107" i="1"/>
  <c r="AD108" i="1" s="1"/>
  <c r="AE107" i="1"/>
  <c r="AE108" i="1" s="1"/>
  <c r="AF107" i="1"/>
  <c r="AF108" i="1" s="1"/>
  <c r="AG107" i="1"/>
  <c r="AG108" i="1" s="1"/>
  <c r="AH107" i="1"/>
  <c r="AH108" i="1" s="1"/>
  <c r="AI107" i="1"/>
  <c r="AI108" i="1" s="1"/>
  <c r="AJ107" i="1"/>
  <c r="AJ108" i="1" s="1"/>
  <c r="AK107" i="1"/>
  <c r="AK108" i="1" s="1"/>
  <c r="AL107" i="1"/>
  <c r="AL108" i="1" s="1"/>
  <c r="AL109" i="1" s="1"/>
  <c r="AM107" i="1"/>
  <c r="AM108" i="1" s="1"/>
  <c r="AM109" i="1" s="1"/>
  <c r="AN107" i="1"/>
  <c r="AN108" i="1" s="1"/>
  <c r="AN109" i="1" s="1"/>
  <c r="AO107" i="1"/>
  <c r="AP107" i="1"/>
  <c r="AP108" i="1" s="1"/>
  <c r="AP109" i="1" s="1"/>
  <c r="AQ107" i="1"/>
  <c r="AQ108" i="1" s="1"/>
  <c r="AQ109" i="1" s="1"/>
  <c r="AR107" i="1"/>
  <c r="AR108" i="1" s="1"/>
  <c r="AR109" i="1" s="1"/>
  <c r="E107" i="1"/>
  <c r="E108" i="1" s="1"/>
  <c r="E109" i="1" s="1"/>
  <c r="E110" i="1" s="1"/>
  <c r="E111" i="1" s="1"/>
  <c r="E113" i="1" s="1"/>
  <c r="BR6" i="5"/>
  <c r="BS6" i="5"/>
  <c r="BT6" i="5"/>
  <c r="BU6" i="5"/>
  <c r="BV6" i="5"/>
  <c r="BW6" i="5"/>
  <c r="BX6" i="5"/>
  <c r="BY6" i="5"/>
  <c r="BZ6" i="5"/>
  <c r="CA6" i="5"/>
  <c r="CB6" i="5"/>
  <c r="CC6" i="5"/>
  <c r="CD6" i="5"/>
  <c r="CE6" i="5"/>
  <c r="CF6" i="5"/>
  <c r="CG6" i="5"/>
  <c r="CH6" i="5"/>
  <c r="CI6" i="5"/>
  <c r="CJ6" i="5"/>
  <c r="CK6" i="5"/>
  <c r="CL6" i="5"/>
  <c r="CM6" i="5"/>
  <c r="CN6" i="5"/>
  <c r="CO6" i="5"/>
  <c r="CP6" i="5"/>
  <c r="CQ6" i="5"/>
  <c r="CR6" i="5"/>
  <c r="CS6" i="5"/>
  <c r="CT6" i="5"/>
  <c r="CU6" i="5"/>
  <c r="CV6" i="5"/>
  <c r="CW6" i="5"/>
  <c r="CX6" i="5"/>
  <c r="CY6" i="5"/>
  <c r="CZ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BF6" i="5"/>
  <c r="BG6" i="5"/>
  <c r="BH6" i="5"/>
  <c r="BI6" i="5"/>
  <c r="BJ6" i="5"/>
  <c r="BK6" i="5"/>
  <c r="BL6" i="5"/>
  <c r="BM6" i="5"/>
  <c r="BN6" i="5"/>
  <c r="BO6" i="5"/>
  <c r="BP6" i="5"/>
  <c r="BQ6" i="5"/>
  <c r="AP5" i="5"/>
  <c r="AN6" i="5"/>
  <c r="AO6" i="5"/>
  <c r="AP6" i="5"/>
  <c r="AQ6" i="5"/>
  <c r="AR6" i="5"/>
  <c r="AR62" i="1"/>
  <c r="AS62" i="1" s="1"/>
  <c r="AR114" i="1"/>
  <c r="B17" i="2"/>
  <c r="B7" i="2" s="1"/>
  <c r="H4" i="3" s="1"/>
  <c r="N105" i="5"/>
  <c r="BC15" i="1" s="1"/>
  <c r="B16" i="2" s="1"/>
  <c r="D5" i="5"/>
  <c r="N102" i="5"/>
  <c r="I57" i="1" s="1"/>
  <c r="I58" i="1" s="1"/>
  <c r="C4" i="5"/>
  <c r="D4" i="5"/>
  <c r="E4" i="5"/>
  <c r="F4" i="5"/>
  <c r="G4" i="5"/>
  <c r="H4" i="5"/>
  <c r="C6" i="5"/>
  <c r="F6" i="5"/>
  <c r="G6" i="5"/>
  <c r="H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B6" i="5"/>
  <c r="B3" i="5"/>
  <c r="BC7" i="1"/>
  <c r="AT6" i="1" s="1"/>
  <c r="AT22" i="1" s="1"/>
  <c r="AT38" i="1" s="1"/>
  <c r="BC10" i="1"/>
  <c r="BC13" i="1"/>
  <c r="BC14" i="1"/>
  <c r="B20" i="2"/>
  <c r="D115" i="1" s="1"/>
  <c r="B12" i="2"/>
  <c r="BC12" i="1" s="1"/>
  <c r="BC11" i="1"/>
  <c r="F163" i="1"/>
  <c r="E5" i="5" s="1"/>
  <c r="G163" i="1"/>
  <c r="F5" i="5" s="1"/>
  <c r="H163" i="1"/>
  <c r="G5" i="5" s="1"/>
  <c r="I163" i="1"/>
  <c r="H5" i="5" s="1"/>
  <c r="J163" i="1"/>
  <c r="I5" i="5" s="1"/>
  <c r="K163" i="1"/>
  <c r="J5" i="5" s="1"/>
  <c r="L163" i="1"/>
  <c r="K5" i="5" s="1"/>
  <c r="M163" i="1"/>
  <c r="L5" i="5" s="1"/>
  <c r="N163" i="1"/>
  <c r="M5" i="5" s="1"/>
  <c r="O163" i="1"/>
  <c r="N5" i="5" s="1"/>
  <c r="P163" i="1"/>
  <c r="O5" i="5" s="1"/>
  <c r="Q163" i="1"/>
  <c r="P5" i="5" s="1"/>
  <c r="R163" i="1"/>
  <c r="Q5" i="5" s="1"/>
  <c r="S163" i="1"/>
  <c r="R5" i="5" s="1"/>
  <c r="T163" i="1"/>
  <c r="S5" i="5" s="1"/>
  <c r="U163" i="1"/>
  <c r="T5" i="5" s="1"/>
  <c r="V163" i="1"/>
  <c r="U5" i="5" s="1"/>
  <c r="W163" i="1"/>
  <c r="V5" i="5" s="1"/>
  <c r="X163" i="1"/>
  <c r="W5" i="5" s="1"/>
  <c r="Y163" i="1"/>
  <c r="X5" i="5" s="1"/>
  <c r="Z163" i="1"/>
  <c r="Y5" i="5" s="1"/>
  <c r="AA163" i="1"/>
  <c r="Z5" i="5" s="1"/>
  <c r="AB163" i="1"/>
  <c r="AA5" i="5" s="1"/>
  <c r="AC163" i="1"/>
  <c r="AB5" i="5" s="1"/>
  <c r="AD163" i="1"/>
  <c r="AC5" i="5" s="1"/>
  <c r="AE163" i="1"/>
  <c r="AD5" i="5" s="1"/>
  <c r="AF163" i="1"/>
  <c r="AE5" i="5" s="1"/>
  <c r="AG163" i="1"/>
  <c r="AF5" i="5" s="1"/>
  <c r="AH163" i="1"/>
  <c r="AG5" i="5" s="1"/>
  <c r="AI163" i="1"/>
  <c r="AH5" i="5" s="1"/>
  <c r="AJ163" i="1"/>
  <c r="AI5" i="5" s="1"/>
  <c r="AK163" i="1"/>
  <c r="AJ5" i="5" s="1"/>
  <c r="AL163" i="1"/>
  <c r="AK5" i="5" s="1"/>
  <c r="AM163" i="1"/>
  <c r="AL5" i="5" s="1"/>
  <c r="AN163" i="1"/>
  <c r="AM5" i="5" s="1"/>
  <c r="AO163" i="1"/>
  <c r="AN5" i="5" s="1"/>
  <c r="AP163" i="1"/>
  <c r="AO5" i="5" s="1"/>
  <c r="AQ163" i="1"/>
  <c r="C162" i="1"/>
  <c r="B4" i="5" s="1"/>
  <c r="C165" i="1"/>
  <c r="B7" i="5" s="1"/>
  <c r="C116" i="1"/>
  <c r="C64" i="1"/>
  <c r="C65" i="1" s="1"/>
  <c r="C167" i="1" s="1"/>
  <c r="B9" i="5" s="1"/>
  <c r="D4" i="3"/>
  <c r="C38" i="1"/>
  <c r="C8" i="1"/>
  <c r="AK110" i="1" l="1"/>
  <c r="AK111" i="1" s="1"/>
  <c r="AK113" i="1" s="1"/>
  <c r="AR110" i="1"/>
  <c r="AR111" i="1" s="1"/>
  <c r="AR113" i="1" s="1"/>
  <c r="AF109" i="1"/>
  <c r="AF110" i="1" s="1"/>
  <c r="AF111" i="1" s="1"/>
  <c r="AF113" i="1" s="1"/>
  <c r="AQ110" i="1"/>
  <c r="AQ111" i="1" s="1"/>
  <c r="AQ113" i="1" s="1"/>
  <c r="AE109" i="1"/>
  <c r="AE110" i="1" s="1"/>
  <c r="AE111" i="1" s="1"/>
  <c r="AE113" i="1" s="1"/>
  <c r="AP110" i="1"/>
  <c r="AP111" i="1" s="1"/>
  <c r="AP113" i="1" s="1"/>
  <c r="AD109" i="1"/>
  <c r="AD110" i="1" s="1"/>
  <c r="AD111" i="1" s="1"/>
  <c r="AD113" i="1" s="1"/>
  <c r="AC109" i="1"/>
  <c r="AC110" i="1" s="1"/>
  <c r="AC111" i="1" s="1"/>
  <c r="AC113" i="1" s="1"/>
  <c r="AB109" i="1"/>
  <c r="AB110" i="1" s="1"/>
  <c r="AB111" i="1" s="1"/>
  <c r="AB113" i="1" s="1"/>
  <c r="AO110" i="1"/>
  <c r="AO111" i="1" s="1"/>
  <c r="AO113" i="1" s="1"/>
  <c r="AM110" i="1"/>
  <c r="AM111" i="1" s="1"/>
  <c r="AM113" i="1" s="1"/>
  <c r="AL110" i="1"/>
  <c r="AL111" i="1" s="1"/>
  <c r="AL113" i="1" s="1"/>
  <c r="AJ110" i="1"/>
  <c r="AJ111" i="1" s="1"/>
  <c r="AJ113" i="1" s="1"/>
  <c r="AI109" i="1"/>
  <c r="AI110" i="1" s="1"/>
  <c r="AI111" i="1" s="1"/>
  <c r="AI113" i="1" s="1"/>
  <c r="AH109" i="1"/>
  <c r="AH110" i="1" s="1"/>
  <c r="AH111" i="1" s="1"/>
  <c r="AH113" i="1" s="1"/>
  <c r="AN110" i="1"/>
  <c r="AN111" i="1" s="1"/>
  <c r="AN113" i="1" s="1"/>
  <c r="AG109" i="1"/>
  <c r="AG110" i="1" s="1"/>
  <c r="AG111" i="1" s="1"/>
  <c r="AG113" i="1" s="1"/>
  <c r="AM102" i="5"/>
  <c r="AM105" i="5"/>
  <c r="AT62" i="1"/>
  <c r="AS163" i="1"/>
  <c r="AR5" i="5" s="1"/>
  <c r="AR163" i="1"/>
  <c r="AQ5" i="5" s="1"/>
  <c r="BC16" i="1"/>
  <c r="B9" i="2"/>
  <c r="C23" i="1"/>
  <c r="D63" i="1"/>
  <c r="D165" i="1" s="1"/>
  <c r="C7" i="5" s="1"/>
  <c r="D116" i="1"/>
  <c r="AT63" i="1"/>
  <c r="AS114" i="1"/>
  <c r="AS107" i="1" s="1"/>
  <c r="AS108" i="1" s="1"/>
  <c r="AS109" i="1" s="1"/>
  <c r="AS110" i="1" s="1"/>
  <c r="AS111" i="1" s="1"/>
  <c r="AS113" i="1" s="1"/>
  <c r="BC8" i="1"/>
  <c r="AU6" i="1" s="1"/>
  <c r="AU22" i="1" s="1"/>
  <c r="AU38" i="1" s="1"/>
  <c r="J63" i="1"/>
  <c r="AD63" i="1"/>
  <c r="AC63" i="1"/>
  <c r="I63" i="1"/>
  <c r="AM63" i="1"/>
  <c r="S63" i="1"/>
  <c r="R63" i="1"/>
  <c r="U63" i="1"/>
  <c r="AK63" i="1"/>
  <c r="C166" i="1"/>
  <c r="B8" i="5" s="1"/>
  <c r="C12" i="1"/>
  <c r="C117" i="1"/>
  <c r="D65" i="1"/>
  <c r="J65" i="1" s="1"/>
  <c r="C66" i="1"/>
  <c r="C168" i="1" s="1"/>
  <c r="B10" i="5" s="1"/>
  <c r="D64" i="1"/>
  <c r="AE64" i="1" s="1"/>
  <c r="BD10" i="3"/>
  <c r="K22" i="1"/>
  <c r="L63" i="1" l="1"/>
  <c r="AF63" i="1"/>
  <c r="M63" i="1"/>
  <c r="AJ63" i="1"/>
  <c r="O63" i="1"/>
  <c r="AI63" i="1"/>
  <c r="P63" i="1"/>
  <c r="Q63" i="1"/>
  <c r="T63" i="1"/>
  <c r="K63" i="1"/>
  <c r="AS63" i="1"/>
  <c r="AN63" i="1"/>
  <c r="AO63" i="1"/>
  <c r="Y63" i="1"/>
  <c r="AE63" i="1"/>
  <c r="F63" i="1"/>
  <c r="AU62" i="1"/>
  <c r="AT163" i="1"/>
  <c r="AS5" i="5" s="1"/>
  <c r="V63" i="1"/>
  <c r="AP63" i="1"/>
  <c r="AQ63" i="1"/>
  <c r="X63" i="1"/>
  <c r="W63" i="1"/>
  <c r="AG63" i="1"/>
  <c r="N63" i="1"/>
  <c r="AH63" i="1"/>
  <c r="AR63" i="1"/>
  <c r="Z63" i="1"/>
  <c r="E63" i="1"/>
  <c r="G63" i="1"/>
  <c r="AA63" i="1"/>
  <c r="H63" i="1"/>
  <c r="AL63" i="1"/>
  <c r="AB63" i="1"/>
  <c r="AT65" i="1"/>
  <c r="AU65" i="1"/>
  <c r="S65" i="1"/>
  <c r="AT64" i="1"/>
  <c r="L4" i="3"/>
  <c r="BC9" i="1"/>
  <c r="AV6" i="1" s="1"/>
  <c r="AV22" i="1" s="1"/>
  <c r="AV38" i="1" s="1"/>
  <c r="AT114" i="1"/>
  <c r="AT107" i="1" s="1"/>
  <c r="AT108" i="1" s="1"/>
  <c r="AT109" i="1" s="1"/>
  <c r="AT110" i="1" s="1"/>
  <c r="AT111" i="1" s="1"/>
  <c r="AT113" i="1" s="1"/>
  <c r="P64" i="1"/>
  <c r="K64" i="1"/>
  <c r="D166" i="1"/>
  <c r="C8" i="5" s="1"/>
  <c r="J64" i="1"/>
  <c r="X64" i="1"/>
  <c r="AN64" i="1"/>
  <c r="T64" i="1"/>
  <c r="AQ64" i="1"/>
  <c r="AI64" i="1"/>
  <c r="AD64" i="1"/>
  <c r="AC64" i="1"/>
  <c r="W64" i="1"/>
  <c r="O64" i="1"/>
  <c r="I64" i="1"/>
  <c r="AP64" i="1"/>
  <c r="AM64" i="1"/>
  <c r="AB64" i="1"/>
  <c r="V64" i="1"/>
  <c r="S64" i="1"/>
  <c r="H64" i="1"/>
  <c r="AH64" i="1"/>
  <c r="AO64" i="1"/>
  <c r="N64" i="1"/>
  <c r="AA64" i="1"/>
  <c r="U64" i="1"/>
  <c r="G64" i="1"/>
  <c r="AL64" i="1"/>
  <c r="R64" i="1"/>
  <c r="AG64" i="1"/>
  <c r="Z64" i="1"/>
  <c r="M64" i="1"/>
  <c r="F64" i="1"/>
  <c r="AK64" i="1"/>
  <c r="Q64" i="1"/>
  <c r="AF64" i="1"/>
  <c r="AS64" i="1"/>
  <c r="L64" i="1"/>
  <c r="Y64" i="1"/>
  <c r="E64" i="1"/>
  <c r="AJ64" i="1"/>
  <c r="D167" i="1"/>
  <c r="C9" i="5" s="1"/>
  <c r="AB65" i="1"/>
  <c r="AP65" i="1"/>
  <c r="AH65" i="1"/>
  <c r="AC65" i="1"/>
  <c r="V65" i="1"/>
  <c r="N65" i="1"/>
  <c r="I65" i="1"/>
  <c r="H65" i="1"/>
  <c r="AO65" i="1"/>
  <c r="AL65" i="1"/>
  <c r="AA65" i="1"/>
  <c r="U65" i="1"/>
  <c r="R65" i="1"/>
  <c r="G65" i="1"/>
  <c r="AG65" i="1"/>
  <c r="AN65" i="1"/>
  <c r="M65" i="1"/>
  <c r="Z65" i="1"/>
  <c r="T65" i="1"/>
  <c r="F65" i="1"/>
  <c r="AK65" i="1"/>
  <c r="AS65" i="1"/>
  <c r="Q65" i="1"/>
  <c r="AF65" i="1"/>
  <c r="Y65" i="1"/>
  <c r="L65" i="1"/>
  <c r="E65" i="1"/>
  <c r="AJ65" i="1"/>
  <c r="P65" i="1"/>
  <c r="AE65" i="1"/>
  <c r="AR65" i="1"/>
  <c r="K65" i="1"/>
  <c r="X65" i="1"/>
  <c r="AI65" i="1"/>
  <c r="AD65" i="1"/>
  <c r="AQ65" i="1"/>
  <c r="O65" i="1"/>
  <c r="W65" i="1"/>
  <c r="AM65" i="1"/>
  <c r="AR64" i="1"/>
  <c r="C118" i="1"/>
  <c r="D117" i="1"/>
  <c r="D66" i="1"/>
  <c r="C67" i="1"/>
  <c r="C169" i="1" s="1"/>
  <c r="B11" i="5" s="1"/>
  <c r="BD11" i="3"/>
  <c r="G3" i="1"/>
  <c r="C3" i="1"/>
  <c r="M39" i="1"/>
  <c r="K39" i="1"/>
  <c r="I39" i="1"/>
  <c r="G39" i="1"/>
  <c r="E39" i="1"/>
  <c r="C39" i="1"/>
  <c r="M38" i="1"/>
  <c r="M37" i="1"/>
  <c r="K37" i="1"/>
  <c r="I37" i="1"/>
  <c r="G37" i="1"/>
  <c r="E37" i="1"/>
  <c r="C37" i="1"/>
  <c r="BC33" i="1" s="1"/>
  <c r="I36" i="1"/>
  <c r="G36" i="1"/>
  <c r="E36" i="1"/>
  <c r="C36" i="1"/>
  <c r="M24" i="1"/>
  <c r="K24" i="1"/>
  <c r="I24" i="1"/>
  <c r="G24" i="1"/>
  <c r="E24" i="1"/>
  <c r="C24" i="1"/>
  <c r="M22" i="1"/>
  <c r="I22" i="1"/>
  <c r="G22" i="1"/>
  <c r="E22" i="1"/>
  <c r="C22" i="1"/>
  <c r="I21" i="1"/>
  <c r="G21" i="1"/>
  <c r="E21" i="1"/>
  <c r="C21" i="1"/>
  <c r="M9" i="1"/>
  <c r="M10" i="1" s="1"/>
  <c r="I9" i="1"/>
  <c r="I10" i="1" s="1"/>
  <c r="E9" i="1"/>
  <c r="E10" i="1" s="1"/>
  <c r="K9" i="1"/>
  <c r="K10" i="1" s="1"/>
  <c r="G9" i="1"/>
  <c r="C9" i="1"/>
  <c r="C10" i="1" s="1"/>
  <c r="BC22" i="1" s="1"/>
  <c r="M7" i="1"/>
  <c r="K7" i="1"/>
  <c r="I7" i="1"/>
  <c r="G7" i="1"/>
  <c r="E7" i="1"/>
  <c r="C7" i="1"/>
  <c r="BC21" i="1" s="1"/>
  <c r="I6" i="1"/>
  <c r="G6" i="1"/>
  <c r="E6" i="1"/>
  <c r="C6" i="1"/>
  <c r="AU163" i="1" l="1"/>
  <c r="AT5" i="5" s="1"/>
  <c r="AV62" i="1"/>
  <c r="AU63" i="1"/>
  <c r="AU64" i="1"/>
  <c r="K3" i="1"/>
  <c r="K15" i="1" s="1"/>
  <c r="K36" i="1"/>
  <c r="K21" i="1"/>
  <c r="K6" i="1"/>
  <c r="M36" i="1"/>
  <c r="M21" i="1"/>
  <c r="M6" i="1"/>
  <c r="AV66" i="1"/>
  <c r="AT66" i="1"/>
  <c r="AU66" i="1"/>
  <c r="AU114" i="1"/>
  <c r="AU107" i="1" s="1"/>
  <c r="AU108" i="1" s="1"/>
  <c r="AU109" i="1" s="1"/>
  <c r="AU110" i="1" s="1"/>
  <c r="AU111" i="1" s="1"/>
  <c r="AU113" i="1" s="1"/>
  <c r="D168" i="1"/>
  <c r="C10" i="5" s="1"/>
  <c r="AA66" i="1"/>
  <c r="G66" i="1"/>
  <c r="AN66" i="1"/>
  <c r="AK66" i="1"/>
  <c r="Z66" i="1"/>
  <c r="T66" i="1"/>
  <c r="Q66" i="1"/>
  <c r="F66" i="1"/>
  <c r="AF66" i="1"/>
  <c r="AS66" i="1"/>
  <c r="AM66" i="1"/>
  <c r="L66" i="1"/>
  <c r="Y66" i="1"/>
  <c r="S66" i="1"/>
  <c r="E66" i="1"/>
  <c r="AJ66" i="1"/>
  <c r="AR66" i="1"/>
  <c r="P66" i="1"/>
  <c r="AE66" i="1"/>
  <c r="X66" i="1"/>
  <c r="K66" i="1"/>
  <c r="AI66" i="1"/>
  <c r="O66" i="1"/>
  <c r="AD66" i="1"/>
  <c r="AQ66" i="1"/>
  <c r="J66" i="1"/>
  <c r="W66" i="1"/>
  <c r="AH66" i="1"/>
  <c r="AC66" i="1"/>
  <c r="AP66" i="1"/>
  <c r="N66" i="1"/>
  <c r="I66" i="1"/>
  <c r="V66" i="1"/>
  <c r="AL66" i="1"/>
  <c r="R66" i="1"/>
  <c r="AO66" i="1"/>
  <c r="AG66" i="1"/>
  <c r="U66" i="1"/>
  <c r="AB66" i="1"/>
  <c r="H66" i="1"/>
  <c r="M66" i="1"/>
  <c r="B31" i="2"/>
  <c r="BC27" i="1"/>
  <c r="C11" i="1"/>
  <c r="E13" i="1"/>
  <c r="D118" i="1"/>
  <c r="C119" i="1"/>
  <c r="C68" i="1"/>
  <c r="C170" i="1" s="1"/>
  <c r="B12" i="5" s="1"/>
  <c r="D67" i="1"/>
  <c r="I45" i="1"/>
  <c r="I15" i="1"/>
  <c r="G45" i="1"/>
  <c r="G15" i="1"/>
  <c r="I30" i="1"/>
  <c r="G30" i="1"/>
  <c r="C30" i="1"/>
  <c r="E45" i="1"/>
  <c r="E15" i="1"/>
  <c r="C45" i="1"/>
  <c r="C15" i="1"/>
  <c r="E30" i="1"/>
  <c r="M45" i="1"/>
  <c r="M15" i="1"/>
  <c r="K45" i="1"/>
  <c r="BD12" i="3"/>
  <c r="B25" i="2"/>
  <c r="B26" i="2"/>
  <c r="B37" i="2"/>
  <c r="E38" i="1"/>
  <c r="C40" i="1"/>
  <c r="BC34" i="1" s="1"/>
  <c r="G40" i="1"/>
  <c r="I38" i="1"/>
  <c r="K38" i="1"/>
  <c r="K42" i="1" s="1"/>
  <c r="M40" i="1"/>
  <c r="M43" i="1" s="1"/>
  <c r="C42" i="1"/>
  <c r="I40" i="1"/>
  <c r="I43" i="1" s="1"/>
  <c r="K40" i="1"/>
  <c r="K41" i="1" s="1"/>
  <c r="E40" i="1"/>
  <c r="E43" i="1" s="1"/>
  <c r="G38" i="1"/>
  <c r="G42" i="1" s="1"/>
  <c r="I13" i="1"/>
  <c r="M13" i="1"/>
  <c r="G25" i="1"/>
  <c r="G26" i="1" s="1"/>
  <c r="K23" i="1"/>
  <c r="K27" i="1" s="1"/>
  <c r="C27" i="1"/>
  <c r="E23" i="1"/>
  <c r="M23" i="1"/>
  <c r="G23" i="1"/>
  <c r="G27" i="1" s="1"/>
  <c r="I23" i="1"/>
  <c r="E25" i="1"/>
  <c r="E28" i="1" s="1"/>
  <c r="C25" i="1"/>
  <c r="M25" i="1"/>
  <c r="M26" i="1" s="1"/>
  <c r="I25" i="1"/>
  <c r="I26" i="1" s="1"/>
  <c r="K25" i="1"/>
  <c r="K26" i="1" s="1"/>
  <c r="E11" i="1"/>
  <c r="G10" i="1"/>
  <c r="M11" i="1"/>
  <c r="I8" i="1"/>
  <c r="K8" i="1"/>
  <c r="K12" i="1" s="1"/>
  <c r="E8" i="1"/>
  <c r="M8" i="1"/>
  <c r="G8" i="1"/>
  <c r="G12" i="1" s="1"/>
  <c r="K30" i="1" l="1"/>
  <c r="K31" i="1" s="1"/>
  <c r="M30" i="1"/>
  <c r="AV163" i="1"/>
  <c r="AU5" i="5" s="1"/>
  <c r="AW62" i="1"/>
  <c r="AV65" i="1"/>
  <c r="AV64" i="1"/>
  <c r="AV63" i="1"/>
  <c r="AU67" i="1"/>
  <c r="AT67" i="1"/>
  <c r="AV67" i="1"/>
  <c r="AW67" i="1"/>
  <c r="AV114" i="1"/>
  <c r="AV107" i="1" s="1"/>
  <c r="AV108" i="1" s="1"/>
  <c r="AV109" i="1" s="1"/>
  <c r="AV110" i="1" s="1"/>
  <c r="AV111" i="1" s="1"/>
  <c r="AV113" i="1" s="1"/>
  <c r="D169" i="1"/>
  <c r="C11" i="5" s="1"/>
  <c r="Z67" i="1"/>
  <c r="F67" i="1"/>
  <c r="Y67" i="1"/>
  <c r="S67" i="1"/>
  <c r="P67" i="1"/>
  <c r="E67" i="1"/>
  <c r="AE67" i="1"/>
  <c r="AR67" i="1"/>
  <c r="AL67" i="1"/>
  <c r="K67" i="1"/>
  <c r="X67" i="1"/>
  <c r="R67" i="1"/>
  <c r="AI67" i="1"/>
  <c r="AQ67" i="1"/>
  <c r="O67" i="1"/>
  <c r="AD67" i="1"/>
  <c r="W67" i="1"/>
  <c r="J67" i="1"/>
  <c r="AH67" i="1"/>
  <c r="N67" i="1"/>
  <c r="AC67" i="1"/>
  <c r="AP67" i="1"/>
  <c r="I67" i="1"/>
  <c r="V67" i="1"/>
  <c r="AG67" i="1"/>
  <c r="AB67" i="1"/>
  <c r="AO67" i="1"/>
  <c r="M67" i="1"/>
  <c r="H67" i="1"/>
  <c r="U67" i="1"/>
  <c r="AK67" i="1"/>
  <c r="Q67" i="1"/>
  <c r="AN67" i="1"/>
  <c r="AF67" i="1"/>
  <c r="AA67" i="1"/>
  <c r="T67" i="1"/>
  <c r="L67" i="1"/>
  <c r="AS67" i="1"/>
  <c r="AJ67" i="1"/>
  <c r="AM67" i="1"/>
  <c r="G67" i="1"/>
  <c r="B32" i="2"/>
  <c r="BC28" i="1"/>
  <c r="B27" i="2"/>
  <c r="B28" i="2" s="1"/>
  <c r="C6" i="3" s="1"/>
  <c r="BC23" i="1"/>
  <c r="BC24" i="1" s="1"/>
  <c r="C120" i="1"/>
  <c r="D119" i="1"/>
  <c r="C69" i="1"/>
  <c r="C171" i="1" s="1"/>
  <c r="B13" i="5" s="1"/>
  <c r="D68" i="1"/>
  <c r="B38" i="2"/>
  <c r="K46" i="1"/>
  <c r="K47" i="1"/>
  <c r="C16" i="1"/>
  <c r="C17" i="1"/>
  <c r="G31" i="1"/>
  <c r="G32" i="1"/>
  <c r="K32" i="1"/>
  <c r="E29" i="1"/>
  <c r="E33" i="1" s="1"/>
  <c r="AT24" i="1" s="1"/>
  <c r="C13" i="1"/>
  <c r="C14" i="1" s="1"/>
  <c r="K43" i="1"/>
  <c r="K44" i="1" s="1"/>
  <c r="K28" i="1"/>
  <c r="K29" i="1" s="1"/>
  <c r="G28" i="1"/>
  <c r="G29" i="1" s="1"/>
  <c r="I28" i="1"/>
  <c r="I41" i="1"/>
  <c r="M41" i="1"/>
  <c r="M44" i="1"/>
  <c r="G41" i="1"/>
  <c r="C41" i="1"/>
  <c r="E44" i="1"/>
  <c r="E48" i="1" s="1"/>
  <c r="I44" i="1"/>
  <c r="E41" i="1"/>
  <c r="M28" i="1"/>
  <c r="C26" i="1"/>
  <c r="E26" i="1"/>
  <c r="I14" i="1"/>
  <c r="I18" i="1" s="1"/>
  <c r="E14" i="1"/>
  <c r="E18" i="1" s="1"/>
  <c r="M14" i="1"/>
  <c r="M18" i="1" s="1"/>
  <c r="K11" i="1"/>
  <c r="G11" i="1"/>
  <c r="I11" i="1"/>
  <c r="AW163" i="1" l="1"/>
  <c r="AV5" i="5" s="1"/>
  <c r="AW65" i="1"/>
  <c r="AX62" i="1"/>
  <c r="AW64" i="1"/>
  <c r="AW66" i="1"/>
  <c r="AW63" i="1"/>
  <c r="AU68" i="1"/>
  <c r="AT68" i="1"/>
  <c r="AV68" i="1"/>
  <c r="AW68" i="1"/>
  <c r="AX68" i="1"/>
  <c r="AW114" i="1"/>
  <c r="AW107" i="1" s="1"/>
  <c r="AW108" i="1" s="1"/>
  <c r="AW109" i="1" s="1"/>
  <c r="AW110" i="1" s="1"/>
  <c r="AW111" i="1" s="1"/>
  <c r="AW113" i="1" s="1"/>
  <c r="D170" i="1"/>
  <c r="C12" i="5" s="1"/>
  <c r="AS68" i="1"/>
  <c r="E68" i="1"/>
  <c r="Y68" i="1"/>
  <c r="AQ68" i="1"/>
  <c r="AK68" i="1"/>
  <c r="J68" i="1"/>
  <c r="W68" i="1"/>
  <c r="Q68" i="1"/>
  <c r="AH68" i="1"/>
  <c r="AP68" i="1"/>
  <c r="N68" i="1"/>
  <c r="AC68" i="1"/>
  <c r="V68" i="1"/>
  <c r="I68" i="1"/>
  <c r="AG68" i="1"/>
  <c r="M68" i="1"/>
  <c r="AB68" i="1"/>
  <c r="AO68" i="1"/>
  <c r="H68" i="1"/>
  <c r="U68" i="1"/>
  <c r="AF68" i="1"/>
  <c r="AA68" i="1"/>
  <c r="AN68" i="1"/>
  <c r="L68" i="1"/>
  <c r="G68" i="1"/>
  <c r="T68" i="1"/>
  <c r="AJ68" i="1"/>
  <c r="P68" i="1"/>
  <c r="AM68" i="1"/>
  <c r="AE68" i="1"/>
  <c r="Z68" i="1"/>
  <c r="S68" i="1"/>
  <c r="K68" i="1"/>
  <c r="F68" i="1"/>
  <c r="AR68" i="1"/>
  <c r="AL68" i="1"/>
  <c r="AI68" i="1"/>
  <c r="X68" i="1"/>
  <c r="R68" i="1"/>
  <c r="O68" i="1"/>
  <c r="AD68" i="1"/>
  <c r="B33" i="2"/>
  <c r="B34" i="2" s="1"/>
  <c r="BC29" i="1"/>
  <c r="BC30" i="1" s="1"/>
  <c r="F7" i="3"/>
  <c r="AT8" i="1"/>
  <c r="F13" i="3"/>
  <c r="AT40" i="1"/>
  <c r="B39" i="2"/>
  <c r="B40" i="2" s="1"/>
  <c r="C12" i="3" s="1"/>
  <c r="BC35" i="1"/>
  <c r="BC36" i="1" s="1"/>
  <c r="J7" i="3"/>
  <c r="AU8" i="1"/>
  <c r="N7" i="3"/>
  <c r="AV8" i="1"/>
  <c r="C121" i="1"/>
  <c r="D120" i="1"/>
  <c r="D69" i="1"/>
  <c r="C70" i="1"/>
  <c r="C172" i="1" s="1"/>
  <c r="B14" i="5" s="1"/>
  <c r="F10" i="3"/>
  <c r="G16" i="1"/>
  <c r="G17" i="1"/>
  <c r="C46" i="1"/>
  <c r="C47" i="1"/>
  <c r="G46" i="1"/>
  <c r="G47" i="1"/>
  <c r="K16" i="1"/>
  <c r="K17" i="1"/>
  <c r="C31" i="1"/>
  <c r="C32" i="1"/>
  <c r="C18" i="1"/>
  <c r="AT7" i="1" s="1"/>
  <c r="I48" i="1"/>
  <c r="AU40" i="1" s="1"/>
  <c r="M48" i="1"/>
  <c r="AV40" i="1" s="1"/>
  <c r="G33" i="1"/>
  <c r="G13" i="1"/>
  <c r="G14" i="1" s="1"/>
  <c r="C43" i="1"/>
  <c r="C44" i="1" s="1"/>
  <c r="C28" i="1"/>
  <c r="C29" i="1" s="1"/>
  <c r="K13" i="1"/>
  <c r="K14" i="1" s="1"/>
  <c r="G43" i="1"/>
  <c r="G44" i="1" s="1"/>
  <c r="I29" i="1"/>
  <c r="K33" i="1"/>
  <c r="M29" i="1"/>
  <c r="AX163" i="1" l="1"/>
  <c r="AW5" i="5" s="1"/>
  <c r="AX65" i="1"/>
  <c r="AX64" i="1"/>
  <c r="AX67" i="1"/>
  <c r="AX63" i="1"/>
  <c r="AX66" i="1"/>
  <c r="AY62" i="1"/>
  <c r="AU69" i="1"/>
  <c r="AT69" i="1"/>
  <c r="AV69" i="1"/>
  <c r="AW69" i="1"/>
  <c r="AX69" i="1"/>
  <c r="AT9" i="1"/>
  <c r="AX114" i="1"/>
  <c r="AX107" i="1" s="1"/>
  <c r="AX108" i="1" s="1"/>
  <c r="AX109" i="1" s="1"/>
  <c r="AX110" i="1" s="1"/>
  <c r="AX111" i="1" s="1"/>
  <c r="AX113" i="1" s="1"/>
  <c r="D171" i="1"/>
  <c r="C13" i="5" s="1"/>
  <c r="AR69" i="1"/>
  <c r="X69" i="1"/>
  <c r="AG69" i="1"/>
  <c r="AO69" i="1"/>
  <c r="M69" i="1"/>
  <c r="AB69" i="1"/>
  <c r="U69" i="1"/>
  <c r="H69" i="1"/>
  <c r="AF69" i="1"/>
  <c r="L69" i="1"/>
  <c r="AA69" i="1"/>
  <c r="AN69" i="1"/>
  <c r="G69" i="1"/>
  <c r="T69" i="1"/>
  <c r="AE69" i="1"/>
  <c r="Z69" i="1"/>
  <c r="AM69" i="1"/>
  <c r="K69" i="1"/>
  <c r="F69" i="1"/>
  <c r="S69" i="1"/>
  <c r="AI69" i="1"/>
  <c r="O69" i="1"/>
  <c r="AS69" i="1"/>
  <c r="AL69" i="1"/>
  <c r="AD69" i="1"/>
  <c r="Y69" i="1"/>
  <c r="R69" i="1"/>
  <c r="J69" i="1"/>
  <c r="E69" i="1"/>
  <c r="AQ69" i="1"/>
  <c r="AK69" i="1"/>
  <c r="AH69" i="1"/>
  <c r="W69" i="1"/>
  <c r="Q69" i="1"/>
  <c r="N69" i="1"/>
  <c r="AP69" i="1"/>
  <c r="AJ69" i="1"/>
  <c r="I69" i="1"/>
  <c r="AC69" i="1"/>
  <c r="V69" i="1"/>
  <c r="P69" i="1"/>
  <c r="H10" i="3"/>
  <c r="AU23" i="1"/>
  <c r="L10" i="3"/>
  <c r="AV23" i="1"/>
  <c r="D121" i="1"/>
  <c r="C122" i="1"/>
  <c r="D70" i="1"/>
  <c r="C71" i="1"/>
  <c r="N13" i="3"/>
  <c r="J13" i="3"/>
  <c r="E19" i="1"/>
  <c r="F8" i="3" s="1"/>
  <c r="D8" i="3" s="1"/>
  <c r="D7" i="3"/>
  <c r="C48" i="1"/>
  <c r="AT39" i="1" s="1"/>
  <c r="AT41" i="1" s="1"/>
  <c r="G48" i="1"/>
  <c r="AU39" i="1" s="1"/>
  <c r="AU41" i="1" s="1"/>
  <c r="M33" i="1"/>
  <c r="AV24" i="1" s="1"/>
  <c r="G18" i="1"/>
  <c r="AU7" i="1" s="1"/>
  <c r="AU9" i="1" s="1"/>
  <c r="I33" i="1"/>
  <c r="AU24" i="1" s="1"/>
  <c r="K48" i="1"/>
  <c r="AV39" i="1" s="1"/>
  <c r="AV41" i="1" s="1"/>
  <c r="K18" i="1"/>
  <c r="AV7" i="1" s="1"/>
  <c r="AV9" i="1" s="1"/>
  <c r="C33" i="1"/>
  <c r="AT23" i="1" s="1"/>
  <c r="AT25" i="1" s="1"/>
  <c r="AY163" i="1" l="1"/>
  <c r="AX5" i="5" s="1"/>
  <c r="AY64" i="1"/>
  <c r="AY63" i="1"/>
  <c r="AY67" i="1"/>
  <c r="AY66" i="1"/>
  <c r="AY65" i="1"/>
  <c r="AY68" i="1"/>
  <c r="AZ62" i="1"/>
  <c r="AY69" i="1"/>
  <c r="AT70" i="1"/>
  <c r="AU70" i="1"/>
  <c r="AV70" i="1"/>
  <c r="AW70" i="1"/>
  <c r="AX70" i="1"/>
  <c r="AY70" i="1"/>
  <c r="AY114" i="1"/>
  <c r="AY107" i="1" s="1"/>
  <c r="AY108" i="1" s="1"/>
  <c r="AY109" i="1" s="1"/>
  <c r="AY110" i="1" s="1"/>
  <c r="AY111" i="1" s="1"/>
  <c r="AY113" i="1" s="1"/>
  <c r="D172" i="1"/>
  <c r="C14" i="5" s="1"/>
  <c r="W70" i="1"/>
  <c r="AQ70" i="1"/>
  <c r="T70" i="1"/>
  <c r="G70" i="1"/>
  <c r="AE70" i="1"/>
  <c r="K70" i="1"/>
  <c r="Z70" i="1"/>
  <c r="AM70" i="1"/>
  <c r="F70" i="1"/>
  <c r="S70" i="1"/>
  <c r="AS70" i="1"/>
  <c r="AD70" i="1"/>
  <c r="Y70" i="1"/>
  <c r="AL70" i="1"/>
  <c r="J70" i="1"/>
  <c r="E70" i="1"/>
  <c r="R70" i="1"/>
  <c r="AH70" i="1"/>
  <c r="N70" i="1"/>
  <c r="AR70" i="1"/>
  <c r="AK70" i="1"/>
  <c r="AC70" i="1"/>
  <c r="X70" i="1"/>
  <c r="Q70" i="1"/>
  <c r="I70" i="1"/>
  <c r="AP70" i="1"/>
  <c r="AJ70" i="1"/>
  <c r="AG70" i="1"/>
  <c r="V70" i="1"/>
  <c r="P70" i="1"/>
  <c r="M70" i="1"/>
  <c r="AB70" i="1"/>
  <c r="AO70" i="1"/>
  <c r="AI70" i="1"/>
  <c r="H70" i="1"/>
  <c r="U70" i="1"/>
  <c r="O70" i="1"/>
  <c r="AF70" i="1"/>
  <c r="L70" i="1"/>
  <c r="AA70" i="1"/>
  <c r="AN70" i="1"/>
  <c r="C173" i="1"/>
  <c r="B15" i="5" s="1"/>
  <c r="D71" i="1"/>
  <c r="AV25" i="1"/>
  <c r="AU25" i="1"/>
  <c r="C123" i="1"/>
  <c r="D123" i="1" s="1"/>
  <c r="D122" i="1"/>
  <c r="C72" i="1"/>
  <c r="I34" i="1"/>
  <c r="G34" i="1" s="1"/>
  <c r="J10" i="3"/>
  <c r="N10" i="3"/>
  <c r="C19" i="1"/>
  <c r="M19" i="1"/>
  <c r="N8" i="3" s="1"/>
  <c r="L8" i="3" s="1"/>
  <c r="L7" i="3"/>
  <c r="I19" i="1"/>
  <c r="H7" i="3"/>
  <c r="I49" i="1"/>
  <c r="H13" i="3"/>
  <c r="E49" i="1"/>
  <c r="D13" i="3"/>
  <c r="M49" i="1"/>
  <c r="L13" i="3"/>
  <c r="E34" i="1"/>
  <c r="F11" i="3" s="1"/>
  <c r="D11" i="3" s="1"/>
  <c r="D10" i="3"/>
  <c r="M34" i="1"/>
  <c r="AZ163" i="1" l="1"/>
  <c r="AY5" i="5" s="1"/>
  <c r="AZ69" i="1"/>
  <c r="BA62" i="1"/>
  <c r="AZ68" i="1"/>
  <c r="AZ65" i="1"/>
  <c r="AZ67" i="1"/>
  <c r="AZ66" i="1"/>
  <c r="AZ63" i="1"/>
  <c r="AZ64" i="1"/>
  <c r="AZ70" i="1"/>
  <c r="AU71" i="1"/>
  <c r="AT71" i="1"/>
  <c r="AV71" i="1"/>
  <c r="AW71" i="1"/>
  <c r="AX71" i="1"/>
  <c r="AY71" i="1"/>
  <c r="AZ71" i="1"/>
  <c r="BA71" i="1"/>
  <c r="D173" i="1"/>
  <c r="C15" i="5" s="1"/>
  <c r="AZ114" i="1"/>
  <c r="AZ107" i="1" s="1"/>
  <c r="AZ108" i="1" s="1"/>
  <c r="AZ109" i="1" s="1"/>
  <c r="AZ110" i="1" s="1"/>
  <c r="AZ111" i="1" s="1"/>
  <c r="AZ113" i="1" s="1"/>
  <c r="AP71" i="1"/>
  <c r="V71" i="1"/>
  <c r="J71" i="1"/>
  <c r="Y71" i="1"/>
  <c r="AL71" i="1"/>
  <c r="E71" i="1"/>
  <c r="R71" i="1"/>
  <c r="AR71" i="1"/>
  <c r="AC71" i="1"/>
  <c r="X71" i="1"/>
  <c r="AK71" i="1"/>
  <c r="I71" i="1"/>
  <c r="Q71" i="1"/>
  <c r="AG71" i="1"/>
  <c r="M71" i="1"/>
  <c r="AQ71" i="1"/>
  <c r="AJ71" i="1"/>
  <c r="AB71" i="1"/>
  <c r="W71" i="1"/>
  <c r="P71" i="1"/>
  <c r="H71" i="1"/>
  <c r="AO71" i="1"/>
  <c r="AI71" i="1"/>
  <c r="AF71" i="1"/>
  <c r="U71" i="1"/>
  <c r="O71" i="1"/>
  <c r="L71" i="1"/>
  <c r="AA71" i="1"/>
  <c r="AN71" i="1"/>
  <c r="AH71" i="1"/>
  <c r="G71" i="1"/>
  <c r="T71" i="1"/>
  <c r="N71" i="1"/>
  <c r="AE71" i="1"/>
  <c r="AM71" i="1"/>
  <c r="K71" i="1"/>
  <c r="S71" i="1"/>
  <c r="F71" i="1"/>
  <c r="AD71" i="1"/>
  <c r="Z71" i="1"/>
  <c r="AS71" i="1"/>
  <c r="C174" i="1"/>
  <c r="B16" i="5" s="1"/>
  <c r="D72" i="1"/>
  <c r="D174" i="1" s="1"/>
  <c r="C16" i="5" s="1"/>
  <c r="J11" i="3"/>
  <c r="H11" i="3" s="1"/>
  <c r="C124" i="1"/>
  <c r="D124" i="1" s="1"/>
  <c r="C73" i="1"/>
  <c r="C34" i="1"/>
  <c r="K19" i="1"/>
  <c r="C49" i="1"/>
  <c r="F14" i="3"/>
  <c r="D14" i="3" s="1"/>
  <c r="G49" i="1"/>
  <c r="J14" i="3"/>
  <c r="H14" i="3" s="1"/>
  <c r="K34" i="1"/>
  <c r="N11" i="3"/>
  <c r="L11" i="3" s="1"/>
  <c r="G19" i="1"/>
  <c r="J8" i="3"/>
  <c r="H8" i="3" s="1"/>
  <c r="K49" i="1"/>
  <c r="N14" i="3"/>
  <c r="L14" i="3" s="1"/>
  <c r="BA163" i="1" l="1"/>
  <c r="AZ5" i="5" s="1"/>
  <c r="BA63" i="1"/>
  <c r="BA68" i="1"/>
  <c r="BA67" i="1"/>
  <c r="BA69" i="1"/>
  <c r="BA66" i="1"/>
  <c r="BB62" i="1"/>
  <c r="BA65" i="1"/>
  <c r="BA64" i="1"/>
  <c r="BA70" i="1"/>
  <c r="BB72" i="1"/>
  <c r="AT72" i="1"/>
  <c r="AU72" i="1"/>
  <c r="AV72" i="1"/>
  <c r="AW72" i="1"/>
  <c r="AX72" i="1"/>
  <c r="AY72" i="1"/>
  <c r="AZ72" i="1"/>
  <c r="BA72" i="1"/>
  <c r="BA114" i="1"/>
  <c r="BA107" i="1" s="1"/>
  <c r="BA108" i="1" s="1"/>
  <c r="BA109" i="1" s="1"/>
  <c r="BA110" i="1" s="1"/>
  <c r="BA111" i="1" s="1"/>
  <c r="BA113" i="1" s="1"/>
  <c r="U72" i="1"/>
  <c r="AO72" i="1"/>
  <c r="Q72" i="1"/>
  <c r="AQ72" i="1"/>
  <c r="AB72" i="1"/>
  <c r="W72" i="1"/>
  <c r="AJ72" i="1"/>
  <c r="H72" i="1"/>
  <c r="P72" i="1"/>
  <c r="AF72" i="1"/>
  <c r="L72" i="1"/>
  <c r="AP72" i="1"/>
  <c r="AI72" i="1"/>
  <c r="AA72" i="1"/>
  <c r="V72" i="1"/>
  <c r="O72" i="1"/>
  <c r="G72" i="1"/>
  <c r="AN72" i="1"/>
  <c r="AH72" i="1"/>
  <c r="AE72" i="1"/>
  <c r="T72" i="1"/>
  <c r="N72" i="1"/>
  <c r="K72" i="1"/>
  <c r="Z72" i="1"/>
  <c r="AM72" i="1"/>
  <c r="AG72" i="1"/>
  <c r="F72" i="1"/>
  <c r="S72" i="1"/>
  <c r="M72" i="1"/>
  <c r="AD72" i="1"/>
  <c r="AS72" i="1"/>
  <c r="AL72" i="1"/>
  <c r="J72" i="1"/>
  <c r="Y72" i="1"/>
  <c r="R72" i="1"/>
  <c r="E72" i="1"/>
  <c r="AC72" i="1"/>
  <c r="I72" i="1"/>
  <c r="AR72" i="1"/>
  <c r="AK72" i="1"/>
  <c r="X72" i="1"/>
  <c r="C175" i="1"/>
  <c r="B17" i="5" s="1"/>
  <c r="D73" i="1"/>
  <c r="J123" i="1"/>
  <c r="J173" i="1" s="1"/>
  <c r="C125" i="1"/>
  <c r="D125" i="1" s="1"/>
  <c r="C74" i="1"/>
  <c r="I15" i="5" l="1"/>
  <c r="BB163" i="1"/>
  <c r="BA5" i="5" s="1"/>
  <c r="BB63" i="1"/>
  <c r="BB70" i="1"/>
  <c r="BB71" i="1"/>
  <c r="BB64" i="1"/>
  <c r="BB69" i="1"/>
  <c r="BC62" i="1"/>
  <c r="BC73" i="1" s="1"/>
  <c r="BB68" i="1"/>
  <c r="BB67" i="1"/>
  <c r="BB66" i="1"/>
  <c r="BB65" i="1"/>
  <c r="AT73" i="1"/>
  <c r="AU73" i="1"/>
  <c r="AV73" i="1"/>
  <c r="AW73" i="1"/>
  <c r="AX73" i="1"/>
  <c r="AY73" i="1"/>
  <c r="AZ73" i="1"/>
  <c r="BA73" i="1"/>
  <c r="BB73" i="1"/>
  <c r="BB114" i="1"/>
  <c r="BB107" i="1" s="1"/>
  <c r="BB108" i="1" s="1"/>
  <c r="BB109" i="1" s="1"/>
  <c r="BB110" i="1" s="1"/>
  <c r="BB111" i="1" s="1"/>
  <c r="BB113" i="1" s="1"/>
  <c r="AN73" i="1"/>
  <c r="T73" i="1"/>
  <c r="AA73" i="1"/>
  <c r="V73" i="1"/>
  <c r="AI73" i="1"/>
  <c r="G73" i="1"/>
  <c r="O73" i="1"/>
  <c r="AE73" i="1"/>
  <c r="K73" i="1"/>
  <c r="AO73" i="1"/>
  <c r="AH73" i="1"/>
  <c r="Z73" i="1"/>
  <c r="U73" i="1"/>
  <c r="N73" i="1"/>
  <c r="F73" i="1"/>
  <c r="AM73" i="1"/>
  <c r="AG73" i="1"/>
  <c r="AD73" i="1"/>
  <c r="S73" i="1"/>
  <c r="M73" i="1"/>
  <c r="J73" i="1"/>
  <c r="AS73" i="1"/>
  <c r="Y73" i="1"/>
  <c r="AL73" i="1"/>
  <c r="AF73" i="1"/>
  <c r="E73" i="1"/>
  <c r="R73" i="1"/>
  <c r="L73" i="1"/>
  <c r="AC73" i="1"/>
  <c r="AR73" i="1"/>
  <c r="AK73" i="1"/>
  <c r="I73" i="1"/>
  <c r="X73" i="1"/>
  <c r="Q73" i="1"/>
  <c r="AB73" i="1"/>
  <c r="AQ73" i="1"/>
  <c r="H73" i="1"/>
  <c r="W73" i="1"/>
  <c r="AJ73" i="1"/>
  <c r="P73" i="1"/>
  <c r="AP73" i="1"/>
  <c r="D175" i="1"/>
  <c r="C17" i="5" s="1"/>
  <c r="C176" i="1"/>
  <c r="B18" i="5" s="1"/>
  <c r="D74" i="1"/>
  <c r="E55" i="1"/>
  <c r="J115" i="1"/>
  <c r="J165" i="1" s="1"/>
  <c r="J116" i="1"/>
  <c r="J166" i="1" s="1"/>
  <c r="J117" i="1"/>
  <c r="J167" i="1" s="1"/>
  <c r="J118" i="1"/>
  <c r="J168" i="1" s="1"/>
  <c r="J119" i="1"/>
  <c r="J169" i="1" s="1"/>
  <c r="J120" i="1"/>
  <c r="J170" i="1" s="1"/>
  <c r="J121" i="1"/>
  <c r="J171" i="1" s="1"/>
  <c r="J122" i="1"/>
  <c r="J172" i="1" s="1"/>
  <c r="I124" i="1"/>
  <c r="I174" i="1" s="1"/>
  <c r="J124" i="1"/>
  <c r="J174" i="1" s="1"/>
  <c r="C126" i="1"/>
  <c r="C75" i="1"/>
  <c r="I9" i="5" l="1"/>
  <c r="I7" i="5"/>
  <c r="I10" i="5"/>
  <c r="I8" i="5"/>
  <c r="I16" i="5"/>
  <c r="H16" i="5"/>
  <c r="I14" i="5"/>
  <c r="I13" i="5"/>
  <c r="I12" i="5"/>
  <c r="I11" i="5"/>
  <c r="BC163" i="1"/>
  <c r="BB5" i="5" s="1"/>
  <c r="BC72" i="1"/>
  <c r="BC65" i="1"/>
  <c r="BC67" i="1"/>
  <c r="BC71" i="1"/>
  <c r="BD62" i="1"/>
  <c r="BC64" i="1"/>
  <c r="BC69" i="1"/>
  <c r="BC70" i="1"/>
  <c r="BC68" i="1"/>
  <c r="BC63" i="1"/>
  <c r="BC66" i="1"/>
  <c r="BD74" i="1"/>
  <c r="AT74" i="1"/>
  <c r="AU74" i="1"/>
  <c r="AV74" i="1"/>
  <c r="AW74" i="1"/>
  <c r="AX74" i="1"/>
  <c r="AY74" i="1"/>
  <c r="AZ74" i="1"/>
  <c r="BA74" i="1"/>
  <c r="BB74" i="1"/>
  <c r="BC74" i="1"/>
  <c r="BC114" i="1"/>
  <c r="BC107" i="1" s="1"/>
  <c r="BC108" i="1" s="1"/>
  <c r="BC109" i="1" s="1"/>
  <c r="BC110" i="1" s="1"/>
  <c r="BC111" i="1" s="1"/>
  <c r="BC113" i="1" s="1"/>
  <c r="S74" i="1"/>
  <c r="AM74" i="1"/>
  <c r="N74" i="1"/>
  <c r="J74" i="1"/>
  <c r="AS74" i="1"/>
  <c r="AN74" i="1"/>
  <c r="AG74" i="1"/>
  <c r="Y74" i="1"/>
  <c r="T74" i="1"/>
  <c r="M74" i="1"/>
  <c r="E74" i="1"/>
  <c r="AL74" i="1"/>
  <c r="AF74" i="1"/>
  <c r="AC74" i="1"/>
  <c r="R74" i="1"/>
  <c r="L74" i="1"/>
  <c r="I74" i="1"/>
  <c r="AR74" i="1"/>
  <c r="X74" i="1"/>
  <c r="AK74" i="1"/>
  <c r="AE74" i="1"/>
  <c r="Q74" i="1"/>
  <c r="K74" i="1"/>
  <c r="AB74" i="1"/>
  <c r="AQ74" i="1"/>
  <c r="AJ74" i="1"/>
  <c r="H74" i="1"/>
  <c r="W74" i="1"/>
  <c r="P74" i="1"/>
  <c r="AA74" i="1"/>
  <c r="AP74" i="1"/>
  <c r="G74" i="1"/>
  <c r="V74" i="1"/>
  <c r="AI74" i="1"/>
  <c r="O74" i="1"/>
  <c r="AD74" i="1"/>
  <c r="Z74" i="1"/>
  <c r="AO74" i="1"/>
  <c r="AH74" i="1"/>
  <c r="U74" i="1"/>
  <c r="F74" i="1"/>
  <c r="C177" i="1"/>
  <c r="B19" i="5" s="1"/>
  <c r="D75" i="1"/>
  <c r="C127" i="1"/>
  <c r="D127" i="1" s="1"/>
  <c r="D126" i="1"/>
  <c r="D176" i="1"/>
  <c r="C18" i="5" s="1"/>
  <c r="I125" i="1"/>
  <c r="I175" i="1" s="1"/>
  <c r="J125" i="1"/>
  <c r="J175" i="1" s="1"/>
  <c r="I116" i="1"/>
  <c r="I166" i="1" s="1"/>
  <c r="I115" i="1"/>
  <c r="I165" i="1" s="1"/>
  <c r="I117" i="1"/>
  <c r="I167" i="1" s="1"/>
  <c r="I118" i="1"/>
  <c r="I168" i="1" s="1"/>
  <c r="I119" i="1"/>
  <c r="I169" i="1" s="1"/>
  <c r="I120" i="1"/>
  <c r="I170" i="1" s="1"/>
  <c r="I121" i="1"/>
  <c r="I171" i="1" s="1"/>
  <c r="I122" i="1"/>
  <c r="I172" i="1" s="1"/>
  <c r="I123" i="1"/>
  <c r="I173" i="1" s="1"/>
  <c r="C76" i="1"/>
  <c r="H9" i="5" l="1"/>
  <c r="I17" i="5"/>
  <c r="H10" i="5"/>
  <c r="H7" i="5"/>
  <c r="H8" i="5"/>
  <c r="H15" i="5"/>
  <c r="H17" i="5"/>
  <c r="H14" i="5"/>
  <c r="H13" i="5"/>
  <c r="H12" i="5"/>
  <c r="H11" i="5"/>
  <c r="BD163" i="1"/>
  <c r="BC5" i="5" s="1"/>
  <c r="BD64" i="1"/>
  <c r="BD71" i="1"/>
  <c r="BD72" i="1"/>
  <c r="BD65" i="1"/>
  <c r="BD70" i="1"/>
  <c r="BD63" i="1"/>
  <c r="BD69" i="1"/>
  <c r="BD67" i="1"/>
  <c r="BE62" i="1"/>
  <c r="BE75" i="1" s="1"/>
  <c r="BD73" i="1"/>
  <c r="BD68" i="1"/>
  <c r="BD66" i="1"/>
  <c r="AT75" i="1"/>
  <c r="AU75" i="1"/>
  <c r="AV75" i="1"/>
  <c r="AW75" i="1"/>
  <c r="AX75" i="1"/>
  <c r="AY75" i="1"/>
  <c r="AZ75" i="1"/>
  <c r="BA75" i="1"/>
  <c r="BB75" i="1"/>
  <c r="BC75" i="1"/>
  <c r="BD75" i="1"/>
  <c r="D177" i="1"/>
  <c r="C19" i="5" s="1"/>
  <c r="C128" i="1"/>
  <c r="D128" i="1" s="1"/>
  <c r="BD114" i="1"/>
  <c r="BD107" i="1" s="1"/>
  <c r="BD108" i="1" s="1"/>
  <c r="BD109" i="1" s="1"/>
  <c r="BD110" i="1" s="1"/>
  <c r="BD111" i="1" s="1"/>
  <c r="BD113" i="1" s="1"/>
  <c r="I126" i="1"/>
  <c r="I176" i="1" s="1"/>
  <c r="R75" i="1"/>
  <c r="AL75" i="1"/>
  <c r="AF75" i="1"/>
  <c r="I75" i="1"/>
  <c r="X75" i="1"/>
  <c r="S75" i="1"/>
  <c r="L75" i="1"/>
  <c r="AK75" i="1"/>
  <c r="AE75" i="1"/>
  <c r="AB75" i="1"/>
  <c r="Q75" i="1"/>
  <c r="K75" i="1"/>
  <c r="H75" i="1"/>
  <c r="AQ75" i="1"/>
  <c r="W75" i="1"/>
  <c r="AJ75" i="1"/>
  <c r="AD75" i="1"/>
  <c r="P75" i="1"/>
  <c r="J75" i="1"/>
  <c r="AC75" i="1"/>
  <c r="AA75" i="1"/>
  <c r="AP75" i="1"/>
  <c r="AI75" i="1"/>
  <c r="G75" i="1"/>
  <c r="V75" i="1"/>
  <c r="O75" i="1"/>
  <c r="Z75" i="1"/>
  <c r="AO75" i="1"/>
  <c r="F75" i="1"/>
  <c r="U75" i="1"/>
  <c r="AH75" i="1"/>
  <c r="N75" i="1"/>
  <c r="AS75" i="1"/>
  <c r="AN75" i="1"/>
  <c r="Y75" i="1"/>
  <c r="T75" i="1"/>
  <c r="AG75" i="1"/>
  <c r="E75" i="1"/>
  <c r="M75" i="1"/>
  <c r="AM75" i="1"/>
  <c r="AR75" i="1"/>
  <c r="J126" i="1"/>
  <c r="J176" i="1" s="1"/>
  <c r="C178" i="1"/>
  <c r="B20" i="5" s="1"/>
  <c r="D76" i="1"/>
  <c r="H126" i="1"/>
  <c r="H176" i="1" s="1"/>
  <c r="H115" i="1"/>
  <c r="H165" i="1" s="1"/>
  <c r="H116" i="1"/>
  <c r="H166" i="1" s="1"/>
  <c r="H117" i="1"/>
  <c r="H167" i="1" s="1"/>
  <c r="H118" i="1"/>
  <c r="H168" i="1" s="1"/>
  <c r="H119" i="1"/>
  <c r="H169" i="1" s="1"/>
  <c r="H120" i="1"/>
  <c r="H170" i="1" s="1"/>
  <c r="H121" i="1"/>
  <c r="H171" i="1" s="1"/>
  <c r="H122" i="1"/>
  <c r="H172" i="1" s="1"/>
  <c r="H123" i="1"/>
  <c r="H173" i="1" s="1"/>
  <c r="H124" i="1"/>
  <c r="H174" i="1" s="1"/>
  <c r="G127" i="1"/>
  <c r="H127" i="1"/>
  <c r="I127" i="1"/>
  <c r="J127" i="1"/>
  <c r="H125" i="1"/>
  <c r="H175" i="1" s="1"/>
  <c r="C77" i="1"/>
  <c r="G7" i="5" l="1"/>
  <c r="G18" i="5"/>
  <c r="G11" i="5"/>
  <c r="G16" i="5"/>
  <c r="G15" i="5"/>
  <c r="I18" i="5"/>
  <c r="G14" i="5"/>
  <c r="G13" i="5"/>
  <c r="G12" i="5"/>
  <c r="G17" i="5"/>
  <c r="G9" i="5"/>
  <c r="H18" i="5"/>
  <c r="G10" i="5"/>
  <c r="G8" i="5"/>
  <c r="BE163" i="1"/>
  <c r="BD5" i="5" s="1"/>
  <c r="BE69" i="1"/>
  <c r="BE68" i="1"/>
  <c r="BF62" i="1"/>
  <c r="BE73" i="1"/>
  <c r="BE72" i="1"/>
  <c r="BE65" i="1"/>
  <c r="BE63" i="1"/>
  <c r="BE71" i="1"/>
  <c r="BE64" i="1"/>
  <c r="BE74" i="1"/>
  <c r="BE66" i="1"/>
  <c r="BE70" i="1"/>
  <c r="BE67" i="1"/>
  <c r="BF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C129" i="1"/>
  <c r="D129" i="1" s="1"/>
  <c r="BE114" i="1"/>
  <c r="BE107" i="1" s="1"/>
  <c r="BE108" i="1" s="1"/>
  <c r="BE109" i="1" s="1"/>
  <c r="BE110" i="1" s="1"/>
  <c r="BE111" i="1" s="1"/>
  <c r="BE113" i="1" s="1"/>
  <c r="J177" i="1"/>
  <c r="AK76" i="1"/>
  <c r="Q76" i="1"/>
  <c r="AJ76" i="1"/>
  <c r="AD76" i="1"/>
  <c r="AA76" i="1"/>
  <c r="P76" i="1"/>
  <c r="J76" i="1"/>
  <c r="G76" i="1"/>
  <c r="AP76" i="1"/>
  <c r="AB76" i="1"/>
  <c r="V76" i="1"/>
  <c r="AI76" i="1"/>
  <c r="AC76" i="1"/>
  <c r="O76" i="1"/>
  <c r="I76" i="1"/>
  <c r="Z76" i="1"/>
  <c r="AO76" i="1"/>
  <c r="AH76" i="1"/>
  <c r="F76" i="1"/>
  <c r="U76" i="1"/>
  <c r="N76" i="1"/>
  <c r="AS76" i="1"/>
  <c r="Y76" i="1"/>
  <c r="AN76" i="1"/>
  <c r="E76" i="1"/>
  <c r="T76" i="1"/>
  <c r="AG76" i="1"/>
  <c r="M76" i="1"/>
  <c r="AR76" i="1"/>
  <c r="AM76" i="1"/>
  <c r="X76" i="1"/>
  <c r="S76" i="1"/>
  <c r="AF76" i="1"/>
  <c r="L76" i="1"/>
  <c r="AQ76" i="1"/>
  <c r="AE76" i="1"/>
  <c r="W76" i="1"/>
  <c r="K76" i="1"/>
  <c r="AL76" i="1"/>
  <c r="R76" i="1"/>
  <c r="H76" i="1"/>
  <c r="D178" i="1"/>
  <c r="C20" i="5" s="1"/>
  <c r="C179" i="1"/>
  <c r="B21" i="5" s="1"/>
  <c r="D77" i="1"/>
  <c r="H177" i="1"/>
  <c r="I177" i="1"/>
  <c r="G177" i="1"/>
  <c r="G128" i="1"/>
  <c r="I128" i="1"/>
  <c r="H128" i="1"/>
  <c r="J128" i="1"/>
  <c r="F128" i="1"/>
  <c r="G126" i="1"/>
  <c r="G176" i="1" s="1"/>
  <c r="G115" i="1"/>
  <c r="G165" i="1" s="1"/>
  <c r="G116" i="1"/>
  <c r="G166" i="1" s="1"/>
  <c r="G117" i="1"/>
  <c r="G167" i="1" s="1"/>
  <c r="G118" i="1"/>
  <c r="G168" i="1" s="1"/>
  <c r="G119" i="1"/>
  <c r="G169" i="1" s="1"/>
  <c r="G120" i="1"/>
  <c r="G170" i="1" s="1"/>
  <c r="G121" i="1"/>
  <c r="G171" i="1" s="1"/>
  <c r="G122" i="1"/>
  <c r="G172" i="1" s="1"/>
  <c r="G123" i="1"/>
  <c r="G173" i="1" s="1"/>
  <c r="G124" i="1"/>
  <c r="G174" i="1" s="1"/>
  <c r="G125" i="1"/>
  <c r="G175" i="1" s="1"/>
  <c r="C78" i="1"/>
  <c r="F19" i="5" l="1"/>
  <c r="F16" i="5"/>
  <c r="F15" i="5"/>
  <c r="F12" i="5"/>
  <c r="F7" i="5"/>
  <c r="F14" i="5"/>
  <c r="F11" i="5"/>
  <c r="F13" i="5"/>
  <c r="I19" i="5"/>
  <c r="G19" i="5"/>
  <c r="F10" i="5"/>
  <c r="F9" i="5"/>
  <c r="F8" i="5"/>
  <c r="F18" i="5"/>
  <c r="H19" i="5"/>
  <c r="F17" i="5"/>
  <c r="BF163" i="1"/>
  <c r="BE5" i="5" s="1"/>
  <c r="BF74" i="1"/>
  <c r="BF67" i="1"/>
  <c r="BF73" i="1"/>
  <c r="BF63" i="1"/>
  <c r="BG62" i="1"/>
  <c r="BF68" i="1"/>
  <c r="BF71" i="1"/>
  <c r="BF64" i="1"/>
  <c r="BF66" i="1"/>
  <c r="BF72" i="1"/>
  <c r="BF65" i="1"/>
  <c r="BF75" i="1"/>
  <c r="BF69" i="1"/>
  <c r="BF70" i="1"/>
  <c r="C130" i="1"/>
  <c r="D130" i="1" s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F114" i="1"/>
  <c r="AJ77" i="1"/>
  <c r="P77" i="1"/>
  <c r="O77" i="1"/>
  <c r="I77" i="1"/>
  <c r="F77" i="1"/>
  <c r="AO77" i="1"/>
  <c r="U77" i="1"/>
  <c r="AH77" i="1"/>
  <c r="AB77" i="1"/>
  <c r="N77" i="1"/>
  <c r="H77" i="1"/>
  <c r="AS77" i="1"/>
  <c r="Y77" i="1"/>
  <c r="AN77" i="1"/>
  <c r="AG77" i="1"/>
  <c r="E77" i="1"/>
  <c r="T77" i="1"/>
  <c r="M77" i="1"/>
  <c r="AR77" i="1"/>
  <c r="X77" i="1"/>
  <c r="AM77" i="1"/>
  <c r="S77" i="1"/>
  <c r="AF77" i="1"/>
  <c r="L77" i="1"/>
  <c r="AQ77" i="1"/>
  <c r="AL77" i="1"/>
  <c r="W77" i="1"/>
  <c r="R77" i="1"/>
  <c r="AE77" i="1"/>
  <c r="K77" i="1"/>
  <c r="AP77" i="1"/>
  <c r="AK77" i="1"/>
  <c r="AD77" i="1"/>
  <c r="V77" i="1"/>
  <c r="Q77" i="1"/>
  <c r="J77" i="1"/>
  <c r="AA77" i="1"/>
  <c r="G77" i="1"/>
  <c r="AI77" i="1"/>
  <c r="AC77" i="1"/>
  <c r="Z77" i="1"/>
  <c r="D179" i="1"/>
  <c r="C21" i="5" s="1"/>
  <c r="C180" i="1"/>
  <c r="B22" i="5" s="1"/>
  <c r="D78" i="1"/>
  <c r="D180" i="1" s="1"/>
  <c r="C22" i="5" s="1"/>
  <c r="I178" i="1"/>
  <c r="G178" i="1"/>
  <c r="H178" i="1"/>
  <c r="J178" i="1"/>
  <c r="F178" i="1"/>
  <c r="E129" i="1"/>
  <c r="F126" i="1"/>
  <c r="F176" i="1" s="1"/>
  <c r="F116" i="1"/>
  <c r="F166" i="1" s="1"/>
  <c r="F115" i="1"/>
  <c r="F165" i="1" s="1"/>
  <c r="F117" i="1"/>
  <c r="F167" i="1" s="1"/>
  <c r="F118" i="1"/>
  <c r="F168" i="1" s="1"/>
  <c r="F119" i="1"/>
  <c r="F169" i="1" s="1"/>
  <c r="F120" i="1"/>
  <c r="F170" i="1" s="1"/>
  <c r="F121" i="1"/>
  <c r="F171" i="1" s="1"/>
  <c r="F122" i="1"/>
  <c r="F172" i="1" s="1"/>
  <c r="F123" i="1"/>
  <c r="F173" i="1" s="1"/>
  <c r="F124" i="1"/>
  <c r="F174" i="1" s="1"/>
  <c r="F125" i="1"/>
  <c r="F175" i="1" s="1"/>
  <c r="F127" i="1"/>
  <c r="F177" i="1" s="1"/>
  <c r="F129" i="1"/>
  <c r="H129" i="1"/>
  <c r="G129" i="1"/>
  <c r="I129" i="1"/>
  <c r="J129" i="1"/>
  <c r="C131" i="1"/>
  <c r="D131" i="1" s="1"/>
  <c r="C79" i="1"/>
  <c r="F20" i="5" l="1"/>
  <c r="E13" i="5"/>
  <c r="E12" i="5"/>
  <c r="H20" i="5"/>
  <c r="E11" i="5"/>
  <c r="E20" i="5"/>
  <c r="E10" i="5"/>
  <c r="E8" i="5"/>
  <c r="E9" i="5"/>
  <c r="E19" i="5"/>
  <c r="E18" i="5"/>
  <c r="E7" i="5"/>
  <c r="E17" i="5"/>
  <c r="E16" i="5"/>
  <c r="E15" i="5"/>
  <c r="I20" i="5"/>
  <c r="E14" i="5"/>
  <c r="G20" i="5"/>
  <c r="BF107" i="1"/>
  <c r="BF108" i="1" s="1"/>
  <c r="BF109" i="1" s="1"/>
  <c r="BF110" i="1" s="1"/>
  <c r="BF111" i="1" s="1"/>
  <c r="BF113" i="1" s="1"/>
  <c r="BG163" i="1"/>
  <c r="BF5" i="5" s="1"/>
  <c r="BG69" i="1"/>
  <c r="BG72" i="1"/>
  <c r="BH62" i="1"/>
  <c r="BG75" i="1"/>
  <c r="BG65" i="1"/>
  <c r="BG68" i="1"/>
  <c r="BG70" i="1"/>
  <c r="BG74" i="1"/>
  <c r="BG67" i="1"/>
  <c r="BG71" i="1"/>
  <c r="BG63" i="1"/>
  <c r="BG64" i="1"/>
  <c r="BG73" i="1"/>
  <c r="BG66" i="1"/>
  <c r="BG76" i="1"/>
  <c r="BG77" i="1"/>
  <c r="BH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E119" i="1"/>
  <c r="BE169" i="1" s="1"/>
  <c r="BG114" i="1"/>
  <c r="AI78" i="1"/>
  <c r="O78" i="1"/>
  <c r="AG78" i="1"/>
  <c r="AA78" i="1"/>
  <c r="M78" i="1"/>
  <c r="G78" i="1"/>
  <c r="AR78" i="1"/>
  <c r="X78" i="1"/>
  <c r="AM78" i="1"/>
  <c r="AF78" i="1"/>
  <c r="S78" i="1"/>
  <c r="L78" i="1"/>
  <c r="AQ78" i="1"/>
  <c r="W78" i="1"/>
  <c r="AL78" i="1"/>
  <c r="R78" i="1"/>
  <c r="AE78" i="1"/>
  <c r="K78" i="1"/>
  <c r="AP78" i="1"/>
  <c r="Z78" i="1"/>
  <c r="AK78" i="1"/>
  <c r="V78" i="1"/>
  <c r="Q78" i="1"/>
  <c r="AD78" i="1"/>
  <c r="J78" i="1"/>
  <c r="AO78" i="1"/>
  <c r="AJ78" i="1"/>
  <c r="AC78" i="1"/>
  <c r="U78" i="1"/>
  <c r="P78" i="1"/>
  <c r="I78" i="1"/>
  <c r="F78" i="1"/>
  <c r="AS78" i="1"/>
  <c r="AH78" i="1"/>
  <c r="AB78" i="1"/>
  <c r="Y78" i="1"/>
  <c r="N78" i="1"/>
  <c r="H78" i="1"/>
  <c r="E78" i="1"/>
  <c r="AN78" i="1"/>
  <c r="T78" i="1"/>
  <c r="C181" i="1"/>
  <c r="B23" i="5" s="1"/>
  <c r="D79" i="1"/>
  <c r="G179" i="1"/>
  <c r="F179" i="1"/>
  <c r="I179" i="1"/>
  <c r="H179" i="1"/>
  <c r="J179" i="1"/>
  <c r="E179" i="1"/>
  <c r="E130" i="1"/>
  <c r="F130" i="1"/>
  <c r="G130" i="1"/>
  <c r="H130" i="1"/>
  <c r="I130" i="1"/>
  <c r="J130" i="1"/>
  <c r="E126" i="1"/>
  <c r="E176" i="1" s="1"/>
  <c r="E115" i="1"/>
  <c r="E165" i="1" s="1"/>
  <c r="E116" i="1"/>
  <c r="E166" i="1" s="1"/>
  <c r="E117" i="1"/>
  <c r="E167" i="1" s="1"/>
  <c r="E118" i="1"/>
  <c r="E168" i="1" s="1"/>
  <c r="E119" i="1"/>
  <c r="E169" i="1" s="1"/>
  <c r="E120" i="1"/>
  <c r="E170" i="1" s="1"/>
  <c r="E121" i="1"/>
  <c r="E171" i="1" s="1"/>
  <c r="E122" i="1"/>
  <c r="E172" i="1" s="1"/>
  <c r="E123" i="1"/>
  <c r="E173" i="1" s="1"/>
  <c r="E124" i="1"/>
  <c r="E174" i="1" s="1"/>
  <c r="E125" i="1"/>
  <c r="E175" i="1" s="1"/>
  <c r="E127" i="1"/>
  <c r="E177" i="1" s="1"/>
  <c r="E128" i="1"/>
  <c r="E178" i="1" s="1"/>
  <c r="C132" i="1"/>
  <c r="D132" i="1" s="1"/>
  <c r="C80" i="1"/>
  <c r="D15" i="5" l="1"/>
  <c r="D11" i="5"/>
  <c r="D21" i="5"/>
  <c r="BD11" i="5"/>
  <c r="F21" i="5"/>
  <c r="D16" i="5"/>
  <c r="D10" i="5"/>
  <c r="I21" i="5"/>
  <c r="D9" i="5"/>
  <c r="G21" i="5"/>
  <c r="D8" i="5"/>
  <c r="H21" i="5"/>
  <c r="D20" i="5"/>
  <c r="D7" i="5"/>
  <c r="E21" i="5"/>
  <c r="D19" i="5"/>
  <c r="D18" i="5"/>
  <c r="D17" i="5"/>
  <c r="D14" i="5"/>
  <c r="D13" i="5"/>
  <c r="D12" i="5"/>
  <c r="BG107" i="1"/>
  <c r="BG108" i="1" s="1"/>
  <c r="BG109" i="1" s="1"/>
  <c r="BG110" i="1" s="1"/>
  <c r="BG111" i="1" s="1"/>
  <c r="BG113" i="1" s="1"/>
  <c r="BG132" i="1" s="1"/>
  <c r="BH163" i="1"/>
  <c r="BG5" i="5" s="1"/>
  <c r="BH70" i="1"/>
  <c r="BI62" i="1"/>
  <c r="BH63" i="1"/>
  <c r="BH68" i="1"/>
  <c r="BH76" i="1"/>
  <c r="BH69" i="1"/>
  <c r="BH75" i="1"/>
  <c r="BH65" i="1"/>
  <c r="BH67" i="1"/>
  <c r="BH74" i="1"/>
  <c r="BH77" i="1"/>
  <c r="BH66" i="1"/>
  <c r="BH71" i="1"/>
  <c r="BH73" i="1"/>
  <c r="BH72" i="1"/>
  <c r="BH64" i="1"/>
  <c r="D181" i="1"/>
  <c r="C23" i="5" s="1"/>
  <c r="AU79" i="1"/>
  <c r="AT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D132" i="1"/>
  <c r="BE130" i="1"/>
  <c r="BE180" i="1" s="1"/>
  <c r="BE116" i="1"/>
  <c r="BE166" i="1" s="1"/>
  <c r="BE127" i="1"/>
  <c r="BE177" i="1" s="1"/>
  <c r="BE123" i="1"/>
  <c r="BE173" i="1" s="1"/>
  <c r="BE129" i="1"/>
  <c r="BE179" i="1" s="1"/>
  <c r="BE121" i="1"/>
  <c r="BE171" i="1" s="1"/>
  <c r="BE115" i="1"/>
  <c r="BE165" i="1" s="1"/>
  <c r="BF131" i="1"/>
  <c r="BE125" i="1"/>
  <c r="BE175" i="1" s="1"/>
  <c r="BE117" i="1"/>
  <c r="BE167" i="1" s="1"/>
  <c r="BE131" i="1"/>
  <c r="BE128" i="1"/>
  <c r="BE178" i="1" s="1"/>
  <c r="BE126" i="1"/>
  <c r="BE176" i="1" s="1"/>
  <c r="BE122" i="1"/>
  <c r="BE172" i="1" s="1"/>
  <c r="BE120" i="1"/>
  <c r="BE170" i="1" s="1"/>
  <c r="BE124" i="1"/>
  <c r="BE174" i="1" s="1"/>
  <c r="BE118" i="1"/>
  <c r="BE168" i="1" s="1"/>
  <c r="BE132" i="1"/>
  <c r="BF132" i="1"/>
  <c r="BH114" i="1"/>
  <c r="BF121" i="1"/>
  <c r="BF171" i="1" s="1"/>
  <c r="BF115" i="1"/>
  <c r="BF165" i="1" s="1"/>
  <c r="BF118" i="1"/>
  <c r="BF168" i="1" s="1"/>
  <c r="BF116" i="1"/>
  <c r="BF166" i="1" s="1"/>
  <c r="BF120" i="1"/>
  <c r="BF170" i="1" s="1"/>
  <c r="BF119" i="1"/>
  <c r="BF169" i="1" s="1"/>
  <c r="BF117" i="1"/>
  <c r="BF167" i="1" s="1"/>
  <c r="BF122" i="1"/>
  <c r="BF172" i="1" s="1"/>
  <c r="BF123" i="1"/>
  <c r="BF173" i="1" s="1"/>
  <c r="BF124" i="1"/>
  <c r="BF174" i="1" s="1"/>
  <c r="BF125" i="1"/>
  <c r="BF175" i="1" s="1"/>
  <c r="BF127" i="1"/>
  <c r="BF177" i="1" s="1"/>
  <c r="BF126" i="1"/>
  <c r="BF176" i="1" s="1"/>
  <c r="BF129" i="1"/>
  <c r="BF179" i="1" s="1"/>
  <c r="BF128" i="1"/>
  <c r="BF178" i="1" s="1"/>
  <c r="BF130" i="1"/>
  <c r="BF180" i="1" s="1"/>
  <c r="AH79" i="1"/>
  <c r="N79" i="1"/>
  <c r="W79" i="1"/>
  <c r="AL79" i="1"/>
  <c r="AE79" i="1"/>
  <c r="R79" i="1"/>
  <c r="K79" i="1"/>
  <c r="AP79" i="1"/>
  <c r="V79" i="1"/>
  <c r="AK79" i="1"/>
  <c r="E79" i="1"/>
  <c r="Q79" i="1"/>
  <c r="AD79" i="1"/>
  <c r="J79" i="1"/>
  <c r="AO79" i="1"/>
  <c r="AJ79" i="1"/>
  <c r="U79" i="1"/>
  <c r="P79" i="1"/>
  <c r="AC79" i="1"/>
  <c r="I79" i="1"/>
  <c r="AN79" i="1"/>
  <c r="AI79" i="1"/>
  <c r="AB79" i="1"/>
  <c r="T79" i="1"/>
  <c r="O79" i="1"/>
  <c r="H79" i="1"/>
  <c r="AS79" i="1"/>
  <c r="AR79" i="1"/>
  <c r="AG79" i="1"/>
  <c r="AA79" i="1"/>
  <c r="Y79" i="1"/>
  <c r="X79" i="1"/>
  <c r="M79" i="1"/>
  <c r="G79" i="1"/>
  <c r="AM79" i="1"/>
  <c r="S79" i="1"/>
  <c r="AF79" i="1"/>
  <c r="Z79" i="1"/>
  <c r="AQ79" i="1"/>
  <c r="L79" i="1"/>
  <c r="F79" i="1"/>
  <c r="C182" i="1"/>
  <c r="B24" i="5" s="1"/>
  <c r="D80" i="1"/>
  <c r="H180" i="1"/>
  <c r="G180" i="1"/>
  <c r="J180" i="1"/>
  <c r="F180" i="1"/>
  <c r="E180" i="1"/>
  <c r="I180" i="1"/>
  <c r="J131" i="1"/>
  <c r="I131" i="1"/>
  <c r="E131" i="1"/>
  <c r="F131" i="1"/>
  <c r="H131" i="1"/>
  <c r="G131" i="1"/>
  <c r="C133" i="1"/>
  <c r="D133" i="1" s="1"/>
  <c r="C81" i="1"/>
  <c r="BE16" i="5" l="1"/>
  <c r="BD7" i="5"/>
  <c r="BE15" i="5"/>
  <c r="BD13" i="5"/>
  <c r="BE14" i="5"/>
  <c r="BD10" i="5"/>
  <c r="BD21" i="5"/>
  <c r="I22" i="5"/>
  <c r="BE9" i="5"/>
  <c r="BD16" i="5"/>
  <c r="BD15" i="5"/>
  <c r="BD12" i="5"/>
  <c r="BE12" i="5"/>
  <c r="BD14" i="5"/>
  <c r="BD8" i="5"/>
  <c r="BE11" i="5"/>
  <c r="D22" i="5"/>
  <c r="BE22" i="5"/>
  <c r="BE8" i="5"/>
  <c r="BD18" i="5"/>
  <c r="BD22" i="5"/>
  <c r="BD19" i="5"/>
  <c r="H22" i="5"/>
  <c r="E22" i="5"/>
  <c r="BE20" i="5"/>
  <c r="BE10" i="5"/>
  <c r="BD20" i="5"/>
  <c r="BE7" i="5"/>
  <c r="BE18" i="5"/>
  <c r="BE13" i="5"/>
  <c r="BD9" i="5"/>
  <c r="BE21" i="5"/>
  <c r="G22" i="5"/>
  <c r="BE19" i="5"/>
  <c r="BD17" i="5"/>
  <c r="F22" i="5"/>
  <c r="BE17" i="5"/>
  <c r="BH107" i="1"/>
  <c r="BH108" i="1" s="1"/>
  <c r="BH109" i="1" s="1"/>
  <c r="BH110" i="1" s="1"/>
  <c r="BH111" i="1" s="1"/>
  <c r="BH113" i="1" s="1"/>
  <c r="BI163" i="1"/>
  <c r="BH5" i="5" s="1"/>
  <c r="BI71" i="1"/>
  <c r="BI69" i="1"/>
  <c r="BI64" i="1"/>
  <c r="BI78" i="1"/>
  <c r="BI67" i="1"/>
  <c r="BI66" i="1"/>
  <c r="BI72" i="1"/>
  <c r="BI77" i="1"/>
  <c r="BI63" i="1"/>
  <c r="BI70" i="1"/>
  <c r="BI65" i="1"/>
  <c r="BI76" i="1"/>
  <c r="BJ62" i="1"/>
  <c r="BI73" i="1"/>
  <c r="BI75" i="1"/>
  <c r="BI68" i="1"/>
  <c r="BI74" i="1"/>
  <c r="BI79" i="1"/>
  <c r="BE181" i="1"/>
  <c r="BF181" i="1"/>
  <c r="D182" i="1"/>
  <c r="C24" i="5" s="1"/>
  <c r="AT80" i="1"/>
  <c r="AU80" i="1"/>
  <c r="AV80" i="1"/>
  <c r="AW80" i="1"/>
  <c r="AX80" i="1"/>
  <c r="AY80" i="1"/>
  <c r="AZ80" i="1"/>
  <c r="BA80" i="1"/>
  <c r="BB80" i="1"/>
  <c r="BC80" i="1"/>
  <c r="BD80" i="1"/>
  <c r="BD182" i="1" s="1"/>
  <c r="BE80" i="1"/>
  <c r="BE182" i="1" s="1"/>
  <c r="BF80" i="1"/>
  <c r="BF182" i="1" s="1"/>
  <c r="BG80" i="1"/>
  <c r="BG182" i="1" s="1"/>
  <c r="BH80" i="1"/>
  <c r="BI80" i="1"/>
  <c r="BC133" i="1"/>
  <c r="BD115" i="1"/>
  <c r="BD165" i="1" s="1"/>
  <c r="BD118" i="1"/>
  <c r="BD168" i="1" s="1"/>
  <c r="BD120" i="1"/>
  <c r="BD170" i="1" s="1"/>
  <c r="BD116" i="1"/>
  <c r="BD166" i="1" s="1"/>
  <c r="BD121" i="1"/>
  <c r="BD171" i="1" s="1"/>
  <c r="BD123" i="1"/>
  <c r="BD173" i="1" s="1"/>
  <c r="BD130" i="1"/>
  <c r="BD180" i="1" s="1"/>
  <c r="BD124" i="1"/>
  <c r="BD174" i="1" s="1"/>
  <c r="BD125" i="1"/>
  <c r="BD175" i="1" s="1"/>
  <c r="BD127" i="1"/>
  <c r="BD177" i="1" s="1"/>
  <c r="BD117" i="1"/>
  <c r="BD167" i="1" s="1"/>
  <c r="BD122" i="1"/>
  <c r="BD172" i="1" s="1"/>
  <c r="BD119" i="1"/>
  <c r="BD169" i="1" s="1"/>
  <c r="BD129" i="1"/>
  <c r="BD179" i="1" s="1"/>
  <c r="BD126" i="1"/>
  <c r="BD176" i="1" s="1"/>
  <c r="BD128" i="1"/>
  <c r="BD178" i="1" s="1"/>
  <c r="BD131" i="1"/>
  <c r="BD181" i="1" s="1"/>
  <c r="BD133" i="1"/>
  <c r="BE133" i="1"/>
  <c r="BF133" i="1"/>
  <c r="BG133" i="1"/>
  <c r="BG115" i="1"/>
  <c r="BG165" i="1" s="1"/>
  <c r="BG123" i="1"/>
  <c r="BG173" i="1" s="1"/>
  <c r="BG118" i="1"/>
  <c r="BG168" i="1" s="1"/>
  <c r="BG121" i="1"/>
  <c r="BG171" i="1" s="1"/>
  <c r="BG116" i="1"/>
  <c r="BG166" i="1" s="1"/>
  <c r="BG119" i="1"/>
  <c r="BG169" i="1" s="1"/>
  <c r="BG120" i="1"/>
  <c r="BG170" i="1" s="1"/>
  <c r="BG122" i="1"/>
  <c r="BG172" i="1" s="1"/>
  <c r="BG117" i="1"/>
  <c r="BG167" i="1" s="1"/>
  <c r="BG124" i="1"/>
  <c r="BG174" i="1" s="1"/>
  <c r="BG125" i="1"/>
  <c r="BG175" i="1" s="1"/>
  <c r="BG127" i="1"/>
  <c r="BG177" i="1" s="1"/>
  <c r="BG126" i="1"/>
  <c r="BG176" i="1" s="1"/>
  <c r="BG129" i="1"/>
  <c r="BG179" i="1" s="1"/>
  <c r="BG128" i="1"/>
  <c r="BG178" i="1" s="1"/>
  <c r="BG130" i="1"/>
  <c r="BG180" i="1" s="1"/>
  <c r="BG131" i="1"/>
  <c r="BG181" i="1" s="1"/>
  <c r="BH133" i="1"/>
  <c r="BI114" i="1"/>
  <c r="AG80" i="1"/>
  <c r="M80" i="1"/>
  <c r="J80" i="1"/>
  <c r="AO80" i="1"/>
  <c r="U80" i="1"/>
  <c r="AJ80" i="1"/>
  <c r="P80" i="1"/>
  <c r="AC80" i="1"/>
  <c r="I80" i="1"/>
  <c r="AN80" i="1"/>
  <c r="AI80" i="1"/>
  <c r="T80" i="1"/>
  <c r="O80" i="1"/>
  <c r="AB80" i="1"/>
  <c r="H80" i="1"/>
  <c r="AM80" i="1"/>
  <c r="AH80" i="1"/>
  <c r="AA80" i="1"/>
  <c r="S80" i="1"/>
  <c r="N80" i="1"/>
  <c r="G80" i="1"/>
  <c r="AR80" i="1"/>
  <c r="AQ80" i="1"/>
  <c r="AF80" i="1"/>
  <c r="Z80" i="1"/>
  <c r="X80" i="1"/>
  <c r="W80" i="1"/>
  <c r="L80" i="1"/>
  <c r="F80" i="1"/>
  <c r="AL80" i="1"/>
  <c r="AS80" i="1"/>
  <c r="R80" i="1"/>
  <c r="AE80" i="1"/>
  <c r="Y80" i="1"/>
  <c r="K80" i="1"/>
  <c r="E80" i="1"/>
  <c r="AP80" i="1"/>
  <c r="V80" i="1"/>
  <c r="AK80" i="1"/>
  <c r="Q80" i="1"/>
  <c r="AD80" i="1"/>
  <c r="C183" i="1"/>
  <c r="B25" i="5" s="1"/>
  <c r="D81" i="1"/>
  <c r="J181" i="1"/>
  <c r="E181" i="1"/>
  <c r="H181" i="1"/>
  <c r="I181" i="1"/>
  <c r="G181" i="1"/>
  <c r="F181" i="1"/>
  <c r="I132" i="1"/>
  <c r="G132" i="1"/>
  <c r="H132" i="1"/>
  <c r="J132" i="1"/>
  <c r="F132" i="1"/>
  <c r="E132" i="1"/>
  <c r="C134" i="1"/>
  <c r="D134" i="1" s="1"/>
  <c r="C82" i="1"/>
  <c r="BC24" i="5" l="1"/>
  <c r="BE23" i="5"/>
  <c r="I23" i="5"/>
  <c r="BC14" i="5"/>
  <c r="BF9" i="5"/>
  <c r="BC15" i="5"/>
  <c r="E23" i="5"/>
  <c r="BF14" i="5"/>
  <c r="BC23" i="5"/>
  <c r="BC13" i="5"/>
  <c r="BD23" i="5"/>
  <c r="BC9" i="5"/>
  <c r="BF17" i="5"/>
  <c r="BC16" i="5"/>
  <c r="BF16" i="5"/>
  <c r="BC22" i="5"/>
  <c r="F23" i="5"/>
  <c r="BF12" i="5"/>
  <c r="BC20" i="5"/>
  <c r="BC8" i="5"/>
  <c r="H23" i="5"/>
  <c r="BF11" i="5"/>
  <c r="BC18" i="5"/>
  <c r="BC12" i="5"/>
  <c r="BF23" i="5"/>
  <c r="BF8" i="5"/>
  <c r="BC21" i="5"/>
  <c r="BC10" i="5"/>
  <c r="G23" i="5"/>
  <c r="D23" i="5"/>
  <c r="BF22" i="5"/>
  <c r="BF13" i="5"/>
  <c r="BC11" i="5"/>
  <c r="BC7" i="5"/>
  <c r="BF10" i="5"/>
  <c r="BF15" i="5"/>
  <c r="BF18" i="5"/>
  <c r="BF7" i="5"/>
  <c r="BC19" i="5"/>
  <c r="BF20" i="5"/>
  <c r="BF21" i="5"/>
  <c r="BF19" i="5"/>
  <c r="BC17" i="5"/>
  <c r="BF24" i="5"/>
  <c r="BE24" i="5"/>
  <c r="BD24" i="5"/>
  <c r="BI107" i="1"/>
  <c r="BI108" i="1" s="1"/>
  <c r="BI109" i="1" s="1"/>
  <c r="BI110" i="1" s="1"/>
  <c r="BI111" i="1" s="1"/>
  <c r="BI113" i="1" s="1"/>
  <c r="BI134" i="1" s="1"/>
  <c r="BJ163" i="1"/>
  <c r="BI5" i="5" s="1"/>
  <c r="BJ79" i="1"/>
  <c r="BJ78" i="1"/>
  <c r="BJ72" i="1"/>
  <c r="BJ65" i="1"/>
  <c r="BJ66" i="1"/>
  <c r="BJ71" i="1"/>
  <c r="BJ64" i="1"/>
  <c r="BJ77" i="1"/>
  <c r="BJ70" i="1"/>
  <c r="BJ63" i="1"/>
  <c r="BJ74" i="1"/>
  <c r="BJ76" i="1"/>
  <c r="BJ69" i="1"/>
  <c r="BJ73" i="1"/>
  <c r="BK62" i="1"/>
  <c r="BJ75" i="1"/>
  <c r="BJ68" i="1"/>
  <c r="BJ67" i="1"/>
  <c r="BJ80" i="1"/>
  <c r="AU81" i="1"/>
  <c r="AT81" i="1"/>
  <c r="AV81" i="1"/>
  <c r="AW81" i="1"/>
  <c r="AX81" i="1"/>
  <c r="AY81" i="1"/>
  <c r="AZ81" i="1"/>
  <c r="BA81" i="1"/>
  <c r="BB81" i="1"/>
  <c r="BC81" i="1"/>
  <c r="BC183" i="1" s="1"/>
  <c r="BD81" i="1"/>
  <c r="BD183" i="1" s="1"/>
  <c r="BE81" i="1"/>
  <c r="BE183" i="1" s="1"/>
  <c r="BF81" i="1"/>
  <c r="BF183" i="1" s="1"/>
  <c r="BG81" i="1"/>
  <c r="BG183" i="1" s="1"/>
  <c r="BH81" i="1"/>
  <c r="BH183" i="1" s="1"/>
  <c r="BI81" i="1"/>
  <c r="BJ81" i="1"/>
  <c r="BC127" i="1"/>
  <c r="BC177" i="1" s="1"/>
  <c r="BC126" i="1"/>
  <c r="BC176" i="1" s="1"/>
  <c r="BC115" i="1"/>
  <c r="BC165" i="1" s="1"/>
  <c r="BC117" i="1"/>
  <c r="BC167" i="1" s="1"/>
  <c r="BC118" i="1"/>
  <c r="BC168" i="1" s="1"/>
  <c r="BC122" i="1"/>
  <c r="BC172" i="1" s="1"/>
  <c r="BC128" i="1"/>
  <c r="BC178" i="1" s="1"/>
  <c r="BC121" i="1"/>
  <c r="BC171" i="1" s="1"/>
  <c r="BC116" i="1"/>
  <c r="BC166" i="1" s="1"/>
  <c r="BC120" i="1"/>
  <c r="BC170" i="1" s="1"/>
  <c r="BC124" i="1"/>
  <c r="BC174" i="1" s="1"/>
  <c r="BC125" i="1"/>
  <c r="BC175" i="1" s="1"/>
  <c r="BC123" i="1"/>
  <c r="BC173" i="1" s="1"/>
  <c r="BC119" i="1"/>
  <c r="BC169" i="1" s="1"/>
  <c r="BC129" i="1"/>
  <c r="BC179" i="1" s="1"/>
  <c r="BC130" i="1"/>
  <c r="BC180" i="1" s="1"/>
  <c r="BC131" i="1"/>
  <c r="BC181" i="1" s="1"/>
  <c r="BC132" i="1"/>
  <c r="BC182" i="1" s="1"/>
  <c r="BJ114" i="1"/>
  <c r="BB134" i="1"/>
  <c r="BC134" i="1"/>
  <c r="BD134" i="1"/>
  <c r="BE134" i="1"/>
  <c r="BF134" i="1"/>
  <c r="BG134" i="1"/>
  <c r="BH134" i="1"/>
  <c r="BH120" i="1"/>
  <c r="BH170" i="1" s="1"/>
  <c r="BH122" i="1"/>
  <c r="BH172" i="1" s="1"/>
  <c r="BH117" i="1"/>
  <c r="BH167" i="1" s="1"/>
  <c r="BH115" i="1"/>
  <c r="BH165" i="1" s="1"/>
  <c r="BH118" i="1"/>
  <c r="BH168" i="1" s="1"/>
  <c r="BH124" i="1"/>
  <c r="BH174" i="1" s="1"/>
  <c r="BH121" i="1"/>
  <c r="BH171" i="1" s="1"/>
  <c r="BH116" i="1"/>
  <c r="BH166" i="1" s="1"/>
  <c r="BH119" i="1"/>
  <c r="BH169" i="1" s="1"/>
  <c r="BH123" i="1"/>
  <c r="BH173" i="1" s="1"/>
  <c r="BH125" i="1"/>
  <c r="BH175" i="1" s="1"/>
  <c r="BH127" i="1"/>
  <c r="BH177" i="1" s="1"/>
  <c r="BH126" i="1"/>
  <c r="BH176" i="1" s="1"/>
  <c r="BH129" i="1"/>
  <c r="BH179" i="1" s="1"/>
  <c r="BH128" i="1"/>
  <c r="BH178" i="1" s="1"/>
  <c r="BH130" i="1"/>
  <c r="BH180" i="1" s="1"/>
  <c r="BH131" i="1"/>
  <c r="BH181" i="1" s="1"/>
  <c r="BH132" i="1"/>
  <c r="BH182" i="1" s="1"/>
  <c r="AF81" i="1"/>
  <c r="L81" i="1"/>
  <c r="O81" i="1"/>
  <c r="AB81" i="1"/>
  <c r="H81" i="1"/>
  <c r="AQ81" i="1"/>
  <c r="AM81" i="1"/>
  <c r="AH81" i="1"/>
  <c r="S81" i="1"/>
  <c r="N81" i="1"/>
  <c r="AA81" i="1"/>
  <c r="G81" i="1"/>
  <c r="AL81" i="1"/>
  <c r="AG81" i="1"/>
  <c r="Z81" i="1"/>
  <c r="R81" i="1"/>
  <c r="M81" i="1"/>
  <c r="F81" i="1"/>
  <c r="AS81" i="1"/>
  <c r="AP81" i="1"/>
  <c r="AE81" i="1"/>
  <c r="Y81" i="1"/>
  <c r="W81" i="1"/>
  <c r="V81" i="1"/>
  <c r="K81" i="1"/>
  <c r="E81" i="1"/>
  <c r="AK81" i="1"/>
  <c r="AR81" i="1"/>
  <c r="Q81" i="1"/>
  <c r="AD81" i="1"/>
  <c r="X81" i="1"/>
  <c r="J81" i="1"/>
  <c r="AO81" i="1"/>
  <c r="U81" i="1"/>
  <c r="AJ81" i="1"/>
  <c r="AC81" i="1"/>
  <c r="I81" i="1"/>
  <c r="AN81" i="1"/>
  <c r="T81" i="1"/>
  <c r="P81" i="1"/>
  <c r="AI81" i="1"/>
  <c r="D183" i="1"/>
  <c r="C25" i="5" s="1"/>
  <c r="I182" i="1"/>
  <c r="C184" i="1"/>
  <c r="B26" i="5" s="1"/>
  <c r="D82" i="1"/>
  <c r="J182" i="1"/>
  <c r="E182" i="1"/>
  <c r="G182" i="1"/>
  <c r="F182" i="1"/>
  <c r="H182" i="1"/>
  <c r="H133" i="1"/>
  <c r="E133" i="1"/>
  <c r="F133" i="1"/>
  <c r="G133" i="1"/>
  <c r="I133" i="1"/>
  <c r="J133" i="1"/>
  <c r="C135" i="1"/>
  <c r="D135" i="1" s="1"/>
  <c r="C83" i="1"/>
  <c r="BB24" i="5" l="1"/>
  <c r="BG17" i="5"/>
  <c r="BB11" i="5"/>
  <c r="BB18" i="5"/>
  <c r="BG13" i="5"/>
  <c r="BG16" i="5"/>
  <c r="BG7" i="5"/>
  <c r="BG15" i="5"/>
  <c r="BB15" i="5"/>
  <c r="BB19" i="5"/>
  <c r="D24" i="5"/>
  <c r="BG10" i="5"/>
  <c r="BG11" i="5"/>
  <c r="BB17" i="5"/>
  <c r="BG24" i="5"/>
  <c r="BG23" i="5"/>
  <c r="BG22" i="5"/>
  <c r="BB20" i="5"/>
  <c r="G24" i="5"/>
  <c r="BG8" i="5"/>
  <c r="BB16" i="5"/>
  <c r="BG25" i="5"/>
  <c r="BF25" i="5"/>
  <c r="BE25" i="5"/>
  <c r="BD25" i="5"/>
  <c r="BC25" i="5"/>
  <c r="BB25" i="5"/>
  <c r="E24" i="5"/>
  <c r="BB8" i="5"/>
  <c r="BG20" i="5"/>
  <c r="BG9" i="5"/>
  <c r="BB23" i="5"/>
  <c r="H24" i="5"/>
  <c r="BG18" i="5"/>
  <c r="BG12" i="5"/>
  <c r="BB22" i="5"/>
  <c r="BB9" i="5"/>
  <c r="BB12" i="5"/>
  <c r="F24" i="5"/>
  <c r="BB13" i="5"/>
  <c r="I24" i="5"/>
  <c r="BB14" i="5"/>
  <c r="BG21" i="5"/>
  <c r="BG14" i="5"/>
  <c r="BB10" i="5"/>
  <c r="BG19" i="5"/>
  <c r="BB21" i="5"/>
  <c r="BB7" i="5"/>
  <c r="BJ107" i="1"/>
  <c r="BJ108" i="1" s="1"/>
  <c r="BJ109" i="1" s="1"/>
  <c r="BJ110" i="1" s="1"/>
  <c r="BJ111" i="1" s="1"/>
  <c r="BJ113" i="1" s="1"/>
  <c r="BK163" i="1"/>
  <c r="BJ5" i="5" s="1"/>
  <c r="BK67" i="1"/>
  <c r="BK66" i="1"/>
  <c r="BK65" i="1"/>
  <c r="BK80" i="1"/>
  <c r="BK72" i="1"/>
  <c r="BK75" i="1"/>
  <c r="BK73" i="1"/>
  <c r="BK71" i="1"/>
  <c r="BK68" i="1"/>
  <c r="BL62" i="1"/>
  <c r="BK64" i="1"/>
  <c r="BK77" i="1"/>
  <c r="BK69" i="1"/>
  <c r="BK74" i="1"/>
  <c r="BK70" i="1"/>
  <c r="BK63" i="1"/>
  <c r="BK76" i="1"/>
  <c r="BK79" i="1"/>
  <c r="BK78" i="1"/>
  <c r="BK81" i="1"/>
  <c r="AU82" i="1"/>
  <c r="AT82" i="1"/>
  <c r="AV82" i="1"/>
  <c r="AW82" i="1"/>
  <c r="AX82" i="1"/>
  <c r="AY82" i="1"/>
  <c r="AZ82" i="1"/>
  <c r="BA82" i="1"/>
  <c r="BB82" i="1"/>
  <c r="BB184" i="1" s="1"/>
  <c r="BC82" i="1"/>
  <c r="BC184" i="1" s="1"/>
  <c r="BD82" i="1"/>
  <c r="BD184" i="1" s="1"/>
  <c r="BE82" i="1"/>
  <c r="BE184" i="1" s="1"/>
  <c r="BF82" i="1"/>
  <c r="BF184" i="1" s="1"/>
  <c r="BG82" i="1"/>
  <c r="BG184" i="1" s="1"/>
  <c r="BH82" i="1"/>
  <c r="BH184" i="1" s="1"/>
  <c r="BI82" i="1"/>
  <c r="BI184" i="1" s="1"/>
  <c r="BJ82" i="1"/>
  <c r="BK82" i="1"/>
  <c r="BB123" i="1"/>
  <c r="BB173" i="1" s="1"/>
  <c r="BB119" i="1"/>
  <c r="BB169" i="1" s="1"/>
  <c r="BB122" i="1"/>
  <c r="BB172" i="1" s="1"/>
  <c r="BB126" i="1"/>
  <c r="BB176" i="1" s="1"/>
  <c r="BB127" i="1"/>
  <c r="BB177" i="1" s="1"/>
  <c r="BB121" i="1"/>
  <c r="BB171" i="1" s="1"/>
  <c r="BB124" i="1"/>
  <c r="BB174" i="1" s="1"/>
  <c r="BB125" i="1"/>
  <c r="BB175" i="1" s="1"/>
  <c r="BB115" i="1"/>
  <c r="BB165" i="1" s="1"/>
  <c r="BB117" i="1"/>
  <c r="BB167" i="1" s="1"/>
  <c r="BB118" i="1"/>
  <c r="BB168" i="1" s="1"/>
  <c r="BB120" i="1"/>
  <c r="BB170" i="1" s="1"/>
  <c r="BB116" i="1"/>
  <c r="BB166" i="1" s="1"/>
  <c r="BB128" i="1"/>
  <c r="BB178" i="1" s="1"/>
  <c r="BB129" i="1"/>
  <c r="BB179" i="1" s="1"/>
  <c r="BB130" i="1"/>
  <c r="BB180" i="1" s="1"/>
  <c r="BB131" i="1"/>
  <c r="BB181" i="1" s="1"/>
  <c r="BB132" i="1"/>
  <c r="BB182" i="1" s="1"/>
  <c r="BB133" i="1"/>
  <c r="BB183" i="1" s="1"/>
  <c r="BA135" i="1"/>
  <c r="BB135" i="1"/>
  <c r="BC135" i="1"/>
  <c r="BD135" i="1"/>
  <c r="BE135" i="1"/>
  <c r="BF135" i="1"/>
  <c r="BG135" i="1"/>
  <c r="BH135" i="1"/>
  <c r="BI135" i="1"/>
  <c r="BJ135" i="1"/>
  <c r="BK114" i="1"/>
  <c r="BI118" i="1"/>
  <c r="BI168" i="1" s="1"/>
  <c r="BI119" i="1"/>
  <c r="BI169" i="1" s="1"/>
  <c r="BI120" i="1"/>
  <c r="BI170" i="1" s="1"/>
  <c r="BI124" i="1"/>
  <c r="BI174" i="1" s="1"/>
  <c r="BI122" i="1"/>
  <c r="BI172" i="1" s="1"/>
  <c r="BI117" i="1"/>
  <c r="BI167" i="1" s="1"/>
  <c r="BI115" i="1"/>
  <c r="BI165" i="1" s="1"/>
  <c r="BI121" i="1"/>
  <c r="BI171" i="1" s="1"/>
  <c r="BI116" i="1"/>
  <c r="BI166" i="1" s="1"/>
  <c r="BI125" i="1"/>
  <c r="BI175" i="1" s="1"/>
  <c r="BI123" i="1"/>
  <c r="BI173" i="1" s="1"/>
  <c r="BI127" i="1"/>
  <c r="BI177" i="1" s="1"/>
  <c r="BI126" i="1"/>
  <c r="BI176" i="1" s="1"/>
  <c r="BI129" i="1"/>
  <c r="BI179" i="1" s="1"/>
  <c r="BI128" i="1"/>
  <c r="BI178" i="1" s="1"/>
  <c r="BI130" i="1"/>
  <c r="BI180" i="1" s="1"/>
  <c r="BI131" i="1"/>
  <c r="BI181" i="1" s="1"/>
  <c r="BI132" i="1"/>
  <c r="BI182" i="1" s="1"/>
  <c r="BI133" i="1"/>
  <c r="BI183" i="1" s="1"/>
  <c r="D184" i="1"/>
  <c r="C26" i="5" s="1"/>
  <c r="K82" i="1"/>
  <c r="AE82" i="1"/>
  <c r="G82" i="1"/>
  <c r="V82" i="1"/>
  <c r="AP82" i="1"/>
  <c r="AL82" i="1"/>
  <c r="AG82" i="1"/>
  <c r="R82" i="1"/>
  <c r="M82" i="1"/>
  <c r="Z82" i="1"/>
  <c r="F82" i="1"/>
  <c r="AS82" i="1"/>
  <c r="AK82" i="1"/>
  <c r="AF82" i="1"/>
  <c r="Y82" i="1"/>
  <c r="Q82" i="1"/>
  <c r="L82" i="1"/>
  <c r="E82" i="1"/>
  <c r="AR82" i="1"/>
  <c r="AO82" i="1"/>
  <c r="AD82" i="1"/>
  <c r="X82" i="1"/>
  <c r="U82" i="1"/>
  <c r="J82" i="1"/>
  <c r="AJ82" i="1"/>
  <c r="AQ82" i="1"/>
  <c r="P82" i="1"/>
  <c r="AC82" i="1"/>
  <c r="W82" i="1"/>
  <c r="I82" i="1"/>
  <c r="AN82" i="1"/>
  <c r="T82" i="1"/>
  <c r="AI82" i="1"/>
  <c r="AB82" i="1"/>
  <c r="O82" i="1"/>
  <c r="H82" i="1"/>
  <c r="AM82" i="1"/>
  <c r="S82" i="1"/>
  <c r="AH82" i="1"/>
  <c r="N82" i="1"/>
  <c r="AA82" i="1"/>
  <c r="C185" i="1"/>
  <c r="B27" i="5" s="1"/>
  <c r="D83" i="1"/>
  <c r="H183" i="1"/>
  <c r="F183" i="1"/>
  <c r="G183" i="1"/>
  <c r="I183" i="1"/>
  <c r="J183" i="1"/>
  <c r="E183" i="1"/>
  <c r="G134" i="1"/>
  <c r="E134" i="1"/>
  <c r="F134" i="1"/>
  <c r="H134" i="1"/>
  <c r="I134" i="1"/>
  <c r="J134" i="1"/>
  <c r="C136" i="1"/>
  <c r="D136" i="1" s="1"/>
  <c r="C84" i="1"/>
  <c r="BH21" i="5" l="1"/>
  <c r="BH11" i="5"/>
  <c r="BA17" i="5"/>
  <c r="BF26" i="5"/>
  <c r="BH18" i="5"/>
  <c r="BH10" i="5"/>
  <c r="BA25" i="5"/>
  <c r="BA16" i="5"/>
  <c r="BE26" i="5"/>
  <c r="BG26" i="5"/>
  <c r="BH19" i="5"/>
  <c r="BA24" i="5"/>
  <c r="BA13" i="5"/>
  <c r="BD26" i="5"/>
  <c r="BH12" i="5"/>
  <c r="BA7" i="5"/>
  <c r="BH15" i="5"/>
  <c r="BA23" i="5"/>
  <c r="BA19" i="5"/>
  <c r="BC26" i="5"/>
  <c r="E25" i="5"/>
  <c r="BH20" i="5"/>
  <c r="BH17" i="5"/>
  <c r="BA22" i="5"/>
  <c r="BA18" i="5"/>
  <c r="BB26" i="5"/>
  <c r="D25" i="5"/>
  <c r="BH8" i="5"/>
  <c r="BA21" i="5"/>
  <c r="BA14" i="5"/>
  <c r="BA26" i="5"/>
  <c r="BH13" i="5"/>
  <c r="BA20" i="5"/>
  <c r="BA11" i="5"/>
  <c r="H25" i="5"/>
  <c r="BH25" i="5"/>
  <c r="BH7" i="5"/>
  <c r="BA8" i="5"/>
  <c r="BA15" i="5"/>
  <c r="I25" i="5"/>
  <c r="F25" i="5"/>
  <c r="BH24" i="5"/>
  <c r="BH9" i="5"/>
  <c r="BA12" i="5"/>
  <c r="BH23" i="5"/>
  <c r="BH14" i="5"/>
  <c r="BA10" i="5"/>
  <c r="G25" i="5"/>
  <c r="BH22" i="5"/>
  <c r="BH16" i="5"/>
  <c r="BA9" i="5"/>
  <c r="BH26" i="5"/>
  <c r="BK107" i="1"/>
  <c r="BK108" i="1" s="1"/>
  <c r="BK109" i="1" s="1"/>
  <c r="BK110" i="1" s="1"/>
  <c r="BK111" i="1" s="1"/>
  <c r="BK113" i="1" s="1"/>
  <c r="BL163" i="1"/>
  <c r="BK5" i="5" s="1"/>
  <c r="BL81" i="1"/>
  <c r="BL73" i="1"/>
  <c r="BL74" i="1"/>
  <c r="BL66" i="1"/>
  <c r="BL71" i="1"/>
  <c r="BL75" i="1"/>
  <c r="BL67" i="1"/>
  <c r="BL72" i="1"/>
  <c r="BL80" i="1"/>
  <c r="BL65" i="1"/>
  <c r="BL69" i="1"/>
  <c r="BL70" i="1"/>
  <c r="BL63" i="1"/>
  <c r="BL79" i="1"/>
  <c r="BL78" i="1"/>
  <c r="BL64" i="1"/>
  <c r="BL76" i="1"/>
  <c r="BL77" i="1"/>
  <c r="BM62" i="1"/>
  <c r="BL68" i="1"/>
  <c r="BL82" i="1"/>
  <c r="D185" i="1"/>
  <c r="C27" i="5" s="1"/>
  <c r="AT83" i="1"/>
  <c r="AU83" i="1"/>
  <c r="AV83" i="1"/>
  <c r="AW83" i="1"/>
  <c r="AX83" i="1"/>
  <c r="AY83" i="1"/>
  <c r="AZ83" i="1"/>
  <c r="BA83" i="1"/>
  <c r="BA185" i="1" s="1"/>
  <c r="BB83" i="1"/>
  <c r="BB185" i="1" s="1"/>
  <c r="BC83" i="1"/>
  <c r="BC185" i="1" s="1"/>
  <c r="BD83" i="1"/>
  <c r="BD185" i="1" s="1"/>
  <c r="BE83" i="1"/>
  <c r="BE185" i="1" s="1"/>
  <c r="BF83" i="1"/>
  <c r="BF185" i="1" s="1"/>
  <c r="BG83" i="1"/>
  <c r="BG185" i="1" s="1"/>
  <c r="BH83" i="1"/>
  <c r="BH185" i="1" s="1"/>
  <c r="BI83" i="1"/>
  <c r="BI185" i="1" s="1"/>
  <c r="BJ83" i="1"/>
  <c r="BJ185" i="1" s="1"/>
  <c r="BK83" i="1"/>
  <c r="BL83" i="1"/>
  <c r="BA119" i="1"/>
  <c r="BA169" i="1" s="1"/>
  <c r="BA121" i="1"/>
  <c r="BA171" i="1" s="1"/>
  <c r="BA124" i="1"/>
  <c r="BA174" i="1" s="1"/>
  <c r="BA116" i="1"/>
  <c r="BA166" i="1" s="1"/>
  <c r="BA117" i="1"/>
  <c r="BA167" i="1" s="1"/>
  <c r="BA120" i="1"/>
  <c r="BA170" i="1" s="1"/>
  <c r="BA122" i="1"/>
  <c r="BA172" i="1" s="1"/>
  <c r="BA125" i="1"/>
  <c r="BA175" i="1" s="1"/>
  <c r="BA115" i="1"/>
  <c r="BA165" i="1" s="1"/>
  <c r="BA118" i="1"/>
  <c r="BA168" i="1" s="1"/>
  <c r="BA123" i="1"/>
  <c r="BA173" i="1" s="1"/>
  <c r="BA126" i="1"/>
  <c r="BA176" i="1" s="1"/>
  <c r="BA127" i="1"/>
  <c r="BA177" i="1" s="1"/>
  <c r="BA129" i="1"/>
  <c r="BA179" i="1" s="1"/>
  <c r="BA128" i="1"/>
  <c r="BA178" i="1" s="1"/>
  <c r="BA130" i="1"/>
  <c r="BA180" i="1" s="1"/>
  <c r="BA131" i="1"/>
  <c r="BA181" i="1" s="1"/>
  <c r="BA132" i="1"/>
  <c r="BA182" i="1" s="1"/>
  <c r="BA133" i="1"/>
  <c r="BA183" i="1" s="1"/>
  <c r="BA134" i="1"/>
  <c r="BA184" i="1" s="1"/>
  <c r="BK136" i="1"/>
  <c r="BL114" i="1"/>
  <c r="BJ118" i="1"/>
  <c r="BJ168" i="1" s="1"/>
  <c r="BJ121" i="1"/>
  <c r="BJ171" i="1" s="1"/>
  <c r="BJ116" i="1"/>
  <c r="BJ166" i="1" s="1"/>
  <c r="BJ124" i="1"/>
  <c r="BJ174" i="1" s="1"/>
  <c r="BJ125" i="1"/>
  <c r="BJ175" i="1" s="1"/>
  <c r="BJ117" i="1"/>
  <c r="BJ167" i="1" s="1"/>
  <c r="BJ120" i="1"/>
  <c r="BJ170" i="1" s="1"/>
  <c r="BJ119" i="1"/>
  <c r="BJ169" i="1" s="1"/>
  <c r="BJ122" i="1"/>
  <c r="BJ172" i="1" s="1"/>
  <c r="BJ123" i="1"/>
  <c r="BJ173" i="1" s="1"/>
  <c r="BJ126" i="1"/>
  <c r="BJ176" i="1" s="1"/>
  <c r="BJ115" i="1"/>
  <c r="BJ165" i="1" s="1"/>
  <c r="BJ127" i="1"/>
  <c r="BJ177" i="1" s="1"/>
  <c r="BJ129" i="1"/>
  <c r="BJ179" i="1" s="1"/>
  <c r="BJ128" i="1"/>
  <c r="BJ178" i="1" s="1"/>
  <c r="BJ130" i="1"/>
  <c r="BJ180" i="1" s="1"/>
  <c r="BJ131" i="1"/>
  <c r="BJ181" i="1" s="1"/>
  <c r="BJ132" i="1"/>
  <c r="BJ182" i="1" s="1"/>
  <c r="BJ133" i="1"/>
  <c r="BJ183" i="1" s="1"/>
  <c r="BJ134" i="1"/>
  <c r="BJ184" i="1" s="1"/>
  <c r="BA136" i="1"/>
  <c r="AZ136" i="1"/>
  <c r="BB136" i="1"/>
  <c r="BC136" i="1"/>
  <c r="BD136" i="1"/>
  <c r="BE136" i="1"/>
  <c r="BF136" i="1"/>
  <c r="BG136" i="1"/>
  <c r="BH136" i="1"/>
  <c r="BI136" i="1"/>
  <c r="BJ136" i="1"/>
  <c r="AD83" i="1"/>
  <c r="J83" i="1"/>
  <c r="AS83" i="1"/>
  <c r="Q83" i="1"/>
  <c r="L83" i="1"/>
  <c r="Y83" i="1"/>
  <c r="E83" i="1"/>
  <c r="AR83" i="1"/>
  <c r="AJ83" i="1"/>
  <c r="AE83" i="1"/>
  <c r="X83" i="1"/>
  <c r="P83" i="1"/>
  <c r="K83" i="1"/>
  <c r="AQ83" i="1"/>
  <c r="AN83" i="1"/>
  <c r="AC83" i="1"/>
  <c r="W83" i="1"/>
  <c r="T83" i="1"/>
  <c r="U83" i="1"/>
  <c r="I83" i="1"/>
  <c r="AI83" i="1"/>
  <c r="AP83" i="1"/>
  <c r="O83" i="1"/>
  <c r="AB83" i="1"/>
  <c r="V83" i="1"/>
  <c r="H83" i="1"/>
  <c r="AM83" i="1"/>
  <c r="S83" i="1"/>
  <c r="AH83" i="1"/>
  <c r="AA83" i="1"/>
  <c r="N83" i="1"/>
  <c r="G83" i="1"/>
  <c r="AL83" i="1"/>
  <c r="R83" i="1"/>
  <c r="AG83" i="1"/>
  <c r="M83" i="1"/>
  <c r="AO83" i="1"/>
  <c r="Z83" i="1"/>
  <c r="F83" i="1"/>
  <c r="AF83" i="1"/>
  <c r="AK83" i="1"/>
  <c r="C186" i="1"/>
  <c r="B28" i="5" s="1"/>
  <c r="D84" i="1"/>
  <c r="D186" i="1" s="1"/>
  <c r="C28" i="5" s="1"/>
  <c r="G184" i="1"/>
  <c r="H184" i="1"/>
  <c r="J184" i="1"/>
  <c r="E184" i="1"/>
  <c r="I184" i="1"/>
  <c r="F184" i="1"/>
  <c r="F135" i="1"/>
  <c r="J135" i="1"/>
  <c r="E135" i="1"/>
  <c r="G135" i="1"/>
  <c r="H135" i="1"/>
  <c r="I135" i="1"/>
  <c r="C137" i="1"/>
  <c r="D137" i="1" s="1"/>
  <c r="C85" i="1"/>
  <c r="BE27" i="5" l="1"/>
  <c r="BI18" i="5"/>
  <c r="AZ7" i="5"/>
  <c r="BH27" i="5"/>
  <c r="AZ25" i="5"/>
  <c r="E26" i="5"/>
  <c r="AZ12" i="5"/>
  <c r="H26" i="5"/>
  <c r="BI15" i="5"/>
  <c r="AZ26" i="5"/>
  <c r="AZ17" i="5"/>
  <c r="BG27" i="5"/>
  <c r="BF27" i="5"/>
  <c r="BD27" i="5"/>
  <c r="BI11" i="5"/>
  <c r="BI25" i="5"/>
  <c r="BI12" i="5"/>
  <c r="AZ23" i="5"/>
  <c r="AZ9" i="5"/>
  <c r="D26" i="5"/>
  <c r="BI24" i="5"/>
  <c r="BI9" i="5"/>
  <c r="AZ22" i="5"/>
  <c r="AZ8" i="5"/>
  <c r="BC27" i="5"/>
  <c r="BI23" i="5"/>
  <c r="BI17" i="5"/>
  <c r="AZ20" i="5"/>
  <c r="AZ16" i="5"/>
  <c r="BB27" i="5"/>
  <c r="BI14" i="5"/>
  <c r="AZ14" i="5"/>
  <c r="BI26" i="5"/>
  <c r="BI22" i="5"/>
  <c r="BI16" i="5"/>
  <c r="AZ21" i="5"/>
  <c r="AZ13" i="5"/>
  <c r="BA27" i="5"/>
  <c r="BI20" i="5"/>
  <c r="BI8" i="5"/>
  <c r="AZ19" i="5"/>
  <c r="AZ11" i="5"/>
  <c r="AZ27" i="5"/>
  <c r="I26" i="5"/>
  <c r="G26" i="5"/>
  <c r="BI21" i="5"/>
  <c r="BI13" i="5"/>
  <c r="AZ18" i="5"/>
  <c r="BI19" i="5"/>
  <c r="BI10" i="5"/>
  <c r="AZ15" i="5"/>
  <c r="AZ24" i="5"/>
  <c r="F26" i="5"/>
  <c r="BI7" i="5"/>
  <c r="AZ10" i="5"/>
  <c r="BI27" i="5"/>
  <c r="BL107" i="1"/>
  <c r="BL108" i="1" s="1"/>
  <c r="BL109" i="1" s="1"/>
  <c r="BL110" i="1" s="1"/>
  <c r="BL111" i="1" s="1"/>
  <c r="BL113" i="1" s="1"/>
  <c r="BM163" i="1"/>
  <c r="BL5" i="5" s="1"/>
  <c r="BM82" i="1"/>
  <c r="BM79" i="1"/>
  <c r="BM67" i="1"/>
  <c r="BM63" i="1"/>
  <c r="BN62" i="1"/>
  <c r="BM69" i="1"/>
  <c r="BM66" i="1"/>
  <c r="BM75" i="1"/>
  <c r="BM68" i="1"/>
  <c r="BM81" i="1"/>
  <c r="BM74" i="1"/>
  <c r="BM80" i="1"/>
  <c r="BM72" i="1"/>
  <c r="BM70" i="1"/>
  <c r="BM73" i="1"/>
  <c r="BM71" i="1"/>
  <c r="BM65" i="1"/>
  <c r="BM78" i="1"/>
  <c r="BM64" i="1"/>
  <c r="BM77" i="1"/>
  <c r="BM76" i="1"/>
  <c r="BM83" i="1"/>
  <c r="AT84" i="1"/>
  <c r="AU84" i="1"/>
  <c r="AV84" i="1"/>
  <c r="AW84" i="1"/>
  <c r="AX84" i="1"/>
  <c r="AY84" i="1"/>
  <c r="AZ84" i="1"/>
  <c r="AZ186" i="1" s="1"/>
  <c r="BA84" i="1"/>
  <c r="BA186" i="1" s="1"/>
  <c r="BB84" i="1"/>
  <c r="BB186" i="1" s="1"/>
  <c r="BC84" i="1"/>
  <c r="BC186" i="1" s="1"/>
  <c r="BD84" i="1"/>
  <c r="BD186" i="1" s="1"/>
  <c r="BE84" i="1"/>
  <c r="BE186" i="1" s="1"/>
  <c r="BF84" i="1"/>
  <c r="BF186" i="1" s="1"/>
  <c r="BG84" i="1"/>
  <c r="BG186" i="1" s="1"/>
  <c r="BH84" i="1"/>
  <c r="BH186" i="1" s="1"/>
  <c r="BI84" i="1"/>
  <c r="BI186" i="1" s="1"/>
  <c r="BJ84" i="1"/>
  <c r="BJ186" i="1" s="1"/>
  <c r="BK84" i="1"/>
  <c r="BK186" i="1" s="1"/>
  <c r="BL84" i="1"/>
  <c r="BM84" i="1"/>
  <c r="AZ124" i="1"/>
  <c r="AZ174" i="1" s="1"/>
  <c r="AZ123" i="1"/>
  <c r="AZ173" i="1" s="1"/>
  <c r="AZ117" i="1"/>
  <c r="AZ167" i="1" s="1"/>
  <c r="AZ122" i="1"/>
  <c r="AZ172" i="1" s="1"/>
  <c r="AZ125" i="1"/>
  <c r="AZ175" i="1" s="1"/>
  <c r="AZ121" i="1"/>
  <c r="AZ171" i="1" s="1"/>
  <c r="AZ115" i="1"/>
  <c r="AZ165" i="1" s="1"/>
  <c r="AZ119" i="1"/>
  <c r="AZ169" i="1" s="1"/>
  <c r="AZ116" i="1"/>
  <c r="AZ166" i="1" s="1"/>
  <c r="AZ118" i="1"/>
  <c r="AZ168" i="1" s="1"/>
  <c r="AZ120" i="1"/>
  <c r="AZ170" i="1" s="1"/>
  <c r="AZ126" i="1"/>
  <c r="AZ176" i="1" s="1"/>
  <c r="AZ127" i="1"/>
  <c r="AZ177" i="1" s="1"/>
  <c r="AZ128" i="1"/>
  <c r="AZ178" i="1" s="1"/>
  <c r="AZ129" i="1"/>
  <c r="AZ179" i="1" s="1"/>
  <c r="AZ130" i="1"/>
  <c r="AZ180" i="1" s="1"/>
  <c r="AZ131" i="1"/>
  <c r="AZ181" i="1" s="1"/>
  <c r="AZ132" i="1"/>
  <c r="AZ182" i="1" s="1"/>
  <c r="AZ133" i="1"/>
  <c r="AZ183" i="1" s="1"/>
  <c r="AZ134" i="1"/>
  <c r="AZ184" i="1" s="1"/>
  <c r="AZ135" i="1"/>
  <c r="AZ185" i="1" s="1"/>
  <c r="BA137" i="1"/>
  <c r="AZ137" i="1"/>
  <c r="BB137" i="1"/>
  <c r="BC137" i="1"/>
  <c r="BD137" i="1"/>
  <c r="BE137" i="1"/>
  <c r="AY137" i="1"/>
  <c r="BF137" i="1"/>
  <c r="BG137" i="1"/>
  <c r="BH137" i="1"/>
  <c r="BI137" i="1"/>
  <c r="BJ137" i="1"/>
  <c r="BK137" i="1"/>
  <c r="BM114" i="1"/>
  <c r="BK116" i="1"/>
  <c r="BK166" i="1" s="1"/>
  <c r="BK127" i="1"/>
  <c r="BK177" i="1" s="1"/>
  <c r="BK125" i="1"/>
  <c r="BK175" i="1" s="1"/>
  <c r="BK117" i="1"/>
  <c r="BK167" i="1" s="1"/>
  <c r="BK121" i="1"/>
  <c r="BK171" i="1" s="1"/>
  <c r="BK119" i="1"/>
  <c r="BK169" i="1" s="1"/>
  <c r="BK124" i="1"/>
  <c r="BK174" i="1" s="1"/>
  <c r="BK120" i="1"/>
  <c r="BK170" i="1" s="1"/>
  <c r="BK122" i="1"/>
  <c r="BK172" i="1" s="1"/>
  <c r="BK118" i="1"/>
  <c r="BK168" i="1" s="1"/>
  <c r="BK123" i="1"/>
  <c r="BK173" i="1" s="1"/>
  <c r="BK126" i="1"/>
  <c r="BK176" i="1" s="1"/>
  <c r="BK115" i="1"/>
  <c r="BK165" i="1" s="1"/>
  <c r="BK129" i="1"/>
  <c r="BK179" i="1" s="1"/>
  <c r="BK128" i="1"/>
  <c r="BK178" i="1" s="1"/>
  <c r="BK130" i="1"/>
  <c r="BK180" i="1" s="1"/>
  <c r="BK131" i="1"/>
  <c r="BK181" i="1" s="1"/>
  <c r="BK132" i="1"/>
  <c r="BK182" i="1" s="1"/>
  <c r="BK133" i="1"/>
  <c r="BK183" i="1" s="1"/>
  <c r="BK134" i="1"/>
  <c r="BK184" i="1" s="1"/>
  <c r="BK135" i="1"/>
  <c r="BK185" i="1" s="1"/>
  <c r="AG84" i="1"/>
  <c r="G84" i="1"/>
  <c r="Z84" i="1"/>
  <c r="AS84" i="1"/>
  <c r="K84" i="1"/>
  <c r="AN84" i="1"/>
  <c r="F84" i="1"/>
  <c r="N84" i="1"/>
  <c r="T84" i="1"/>
  <c r="L84" i="1"/>
  <c r="M84" i="1"/>
  <c r="AM84" i="1"/>
  <c r="AI84" i="1"/>
  <c r="AA84" i="1"/>
  <c r="AQ84" i="1"/>
  <c r="S84" i="1"/>
  <c r="O84" i="1"/>
  <c r="E84" i="1"/>
  <c r="W84" i="1"/>
  <c r="AE84" i="1"/>
  <c r="Y84" i="1"/>
  <c r="AL84" i="1"/>
  <c r="AB84" i="1"/>
  <c r="R84" i="1"/>
  <c r="P84" i="1"/>
  <c r="AR84" i="1"/>
  <c r="AD84" i="1"/>
  <c r="X84" i="1"/>
  <c r="AO84" i="1"/>
  <c r="J84" i="1"/>
  <c r="H84" i="1"/>
  <c r="U84" i="1"/>
  <c r="AH84" i="1"/>
  <c r="AJ84" i="1"/>
  <c r="AF84" i="1"/>
  <c r="AP84" i="1"/>
  <c r="AK84" i="1"/>
  <c r="AC84" i="1"/>
  <c r="V84" i="1"/>
  <c r="Q84" i="1"/>
  <c r="I84" i="1"/>
  <c r="C187" i="1"/>
  <c r="B29" i="5" s="1"/>
  <c r="D85" i="1"/>
  <c r="F185" i="1"/>
  <c r="G185" i="1"/>
  <c r="H185" i="1"/>
  <c r="J185" i="1"/>
  <c r="I185" i="1"/>
  <c r="E185" i="1"/>
  <c r="E136" i="1"/>
  <c r="I136" i="1"/>
  <c r="J136" i="1"/>
  <c r="F136" i="1"/>
  <c r="G136" i="1"/>
  <c r="H136" i="1"/>
  <c r="C138" i="1"/>
  <c r="D138" i="1" s="1"/>
  <c r="C86" i="1"/>
  <c r="AY18" i="5" l="1"/>
  <c r="AY27" i="5"/>
  <c r="AY8" i="5"/>
  <c r="BI28" i="5"/>
  <c r="AZ28" i="5"/>
  <c r="BJ18" i="5"/>
  <c r="AY10" i="5"/>
  <c r="BJ27" i="5"/>
  <c r="BJ14" i="5"/>
  <c r="AY26" i="5"/>
  <c r="AY11" i="5"/>
  <c r="BH28" i="5"/>
  <c r="D27" i="5"/>
  <c r="BJ10" i="5"/>
  <c r="BJ26" i="5"/>
  <c r="BJ12" i="5"/>
  <c r="AY25" i="5"/>
  <c r="AY7" i="5"/>
  <c r="BG28" i="5"/>
  <c r="BJ8" i="5"/>
  <c r="BJ15" i="5"/>
  <c r="BJ25" i="5"/>
  <c r="BJ16" i="5"/>
  <c r="AY24" i="5"/>
  <c r="AY13" i="5"/>
  <c r="BF28" i="5"/>
  <c r="AY12" i="5"/>
  <c r="BJ24" i="5"/>
  <c r="BJ11" i="5"/>
  <c r="AY23" i="5"/>
  <c r="AY17" i="5"/>
  <c r="BE28" i="5"/>
  <c r="I27" i="5"/>
  <c r="F27" i="5"/>
  <c r="E27" i="5"/>
  <c r="BJ23" i="5"/>
  <c r="BJ13" i="5"/>
  <c r="AY22" i="5"/>
  <c r="AY14" i="5"/>
  <c r="BD28" i="5"/>
  <c r="G27" i="5"/>
  <c r="BJ22" i="5"/>
  <c r="BJ9" i="5"/>
  <c r="AY21" i="5"/>
  <c r="AY9" i="5"/>
  <c r="BC28" i="5"/>
  <c r="BJ28" i="5"/>
  <c r="H27" i="5"/>
  <c r="BJ20" i="5"/>
  <c r="BJ17" i="5"/>
  <c r="AY20" i="5"/>
  <c r="AY15" i="5"/>
  <c r="BB28" i="5"/>
  <c r="BJ7" i="5"/>
  <c r="AY28" i="5"/>
  <c r="BJ21" i="5"/>
  <c r="BJ19" i="5"/>
  <c r="AY19" i="5"/>
  <c r="AY16" i="5"/>
  <c r="BA28" i="5"/>
  <c r="BM107" i="1"/>
  <c r="BM108" i="1" s="1"/>
  <c r="BM109" i="1" s="1"/>
  <c r="BM110" i="1" s="1"/>
  <c r="BM111" i="1" s="1"/>
  <c r="BM113" i="1" s="1"/>
  <c r="BN163" i="1"/>
  <c r="BM5" i="5" s="1"/>
  <c r="BN77" i="1"/>
  <c r="BN70" i="1"/>
  <c r="BN63" i="1"/>
  <c r="BN83" i="1"/>
  <c r="BN78" i="1"/>
  <c r="BN69" i="1"/>
  <c r="BN80" i="1"/>
  <c r="BN72" i="1"/>
  <c r="BN82" i="1"/>
  <c r="BN76" i="1"/>
  <c r="BO62" i="1"/>
  <c r="BN79" i="1"/>
  <c r="BN75" i="1"/>
  <c r="BN64" i="1"/>
  <c r="BN68" i="1"/>
  <c r="BN81" i="1"/>
  <c r="BN74" i="1"/>
  <c r="BN67" i="1"/>
  <c r="BN73" i="1"/>
  <c r="BN66" i="1"/>
  <c r="BN71" i="1"/>
  <c r="BN65" i="1"/>
  <c r="BN84" i="1"/>
  <c r="AU85" i="1"/>
  <c r="AT85" i="1"/>
  <c r="AV85" i="1"/>
  <c r="AW85" i="1"/>
  <c r="AX85" i="1"/>
  <c r="AY85" i="1"/>
  <c r="AY187" i="1" s="1"/>
  <c r="AZ85" i="1"/>
  <c r="AZ187" i="1" s="1"/>
  <c r="BA85" i="1"/>
  <c r="BA187" i="1" s="1"/>
  <c r="BB85" i="1"/>
  <c r="BB187" i="1" s="1"/>
  <c r="BC85" i="1"/>
  <c r="BC187" i="1" s="1"/>
  <c r="BD85" i="1"/>
  <c r="BD187" i="1" s="1"/>
  <c r="BE85" i="1"/>
  <c r="BE187" i="1" s="1"/>
  <c r="BF85" i="1"/>
  <c r="BF187" i="1" s="1"/>
  <c r="BG85" i="1"/>
  <c r="BG187" i="1" s="1"/>
  <c r="BH85" i="1"/>
  <c r="BH187" i="1" s="1"/>
  <c r="BI85" i="1"/>
  <c r="BI187" i="1" s="1"/>
  <c r="BJ85" i="1"/>
  <c r="BJ187" i="1" s="1"/>
  <c r="BK85" i="1"/>
  <c r="BK187" i="1" s="1"/>
  <c r="BL85" i="1"/>
  <c r="BM85" i="1"/>
  <c r="BN85" i="1"/>
  <c r="BO85" i="1"/>
  <c r="D187" i="1"/>
  <c r="C29" i="5" s="1"/>
  <c r="AY122" i="1"/>
  <c r="AY172" i="1" s="1"/>
  <c r="AX138" i="1"/>
  <c r="AY121" i="1"/>
  <c r="AY171" i="1" s="1"/>
  <c r="AY124" i="1"/>
  <c r="AY174" i="1" s="1"/>
  <c r="AY118" i="1"/>
  <c r="AY168" i="1" s="1"/>
  <c r="AY117" i="1"/>
  <c r="AY167" i="1" s="1"/>
  <c r="AY119" i="1"/>
  <c r="AY169" i="1" s="1"/>
  <c r="AY115" i="1"/>
  <c r="AY165" i="1" s="1"/>
  <c r="AY123" i="1"/>
  <c r="AY173" i="1" s="1"/>
  <c r="AY120" i="1"/>
  <c r="AY170" i="1" s="1"/>
  <c r="AY116" i="1"/>
  <c r="AY166" i="1" s="1"/>
  <c r="AY125" i="1"/>
  <c r="AY175" i="1" s="1"/>
  <c r="AY126" i="1"/>
  <c r="AY176" i="1" s="1"/>
  <c r="AY127" i="1"/>
  <c r="AY177" i="1" s="1"/>
  <c r="AY129" i="1"/>
  <c r="AY179" i="1" s="1"/>
  <c r="AY128" i="1"/>
  <c r="AY178" i="1" s="1"/>
  <c r="AY130" i="1"/>
  <c r="AY180" i="1" s="1"/>
  <c r="AY131" i="1"/>
  <c r="AY181" i="1" s="1"/>
  <c r="AY132" i="1"/>
  <c r="AY182" i="1" s="1"/>
  <c r="AY133" i="1"/>
  <c r="AY183" i="1" s="1"/>
  <c r="AY134" i="1"/>
  <c r="AY184" i="1" s="1"/>
  <c r="AY135" i="1"/>
  <c r="AY185" i="1" s="1"/>
  <c r="AY136" i="1"/>
  <c r="AY186" i="1" s="1"/>
  <c r="BL127" i="1"/>
  <c r="BL177" i="1" s="1"/>
  <c r="BL125" i="1"/>
  <c r="BL175" i="1" s="1"/>
  <c r="BL121" i="1"/>
  <c r="BL171" i="1" s="1"/>
  <c r="BL119" i="1"/>
  <c r="BL169" i="1" s="1"/>
  <c r="BL124" i="1"/>
  <c r="BL174" i="1" s="1"/>
  <c r="BL117" i="1"/>
  <c r="BL167" i="1" s="1"/>
  <c r="BL122" i="1"/>
  <c r="BL172" i="1" s="1"/>
  <c r="BL120" i="1"/>
  <c r="BL170" i="1" s="1"/>
  <c r="BL128" i="1"/>
  <c r="BL178" i="1" s="1"/>
  <c r="BL123" i="1"/>
  <c r="BL173" i="1" s="1"/>
  <c r="BL126" i="1"/>
  <c r="BL176" i="1" s="1"/>
  <c r="BL129" i="1"/>
  <c r="BL179" i="1" s="1"/>
  <c r="BL115" i="1"/>
  <c r="BL165" i="1" s="1"/>
  <c r="BL118" i="1"/>
  <c r="BL168" i="1" s="1"/>
  <c r="BL116" i="1"/>
  <c r="BL166" i="1" s="1"/>
  <c r="BL130" i="1"/>
  <c r="BL180" i="1" s="1"/>
  <c r="BL131" i="1"/>
  <c r="BL181" i="1" s="1"/>
  <c r="BL132" i="1"/>
  <c r="BL182" i="1" s="1"/>
  <c r="BL133" i="1"/>
  <c r="BL183" i="1" s="1"/>
  <c r="BL134" i="1"/>
  <c r="BL184" i="1" s="1"/>
  <c r="BL135" i="1"/>
  <c r="BL185" i="1" s="1"/>
  <c r="BL136" i="1"/>
  <c r="BL186" i="1" s="1"/>
  <c r="BN114" i="1"/>
  <c r="BM138" i="1"/>
  <c r="BA138" i="1"/>
  <c r="AZ138" i="1"/>
  <c r="BB138" i="1"/>
  <c r="BC138" i="1"/>
  <c r="BD138" i="1"/>
  <c r="AY138" i="1"/>
  <c r="BE138" i="1"/>
  <c r="BF138" i="1"/>
  <c r="BG138" i="1"/>
  <c r="BH138" i="1"/>
  <c r="BI138" i="1"/>
  <c r="BJ138" i="1"/>
  <c r="BK138" i="1"/>
  <c r="BL138" i="1"/>
  <c r="BL137" i="1"/>
  <c r="S85" i="1"/>
  <c r="AF85" i="1"/>
  <c r="AL85" i="1"/>
  <c r="R85" i="1"/>
  <c r="M85" i="1"/>
  <c r="V85" i="1"/>
  <c r="AS85" i="1"/>
  <c r="AH85" i="1"/>
  <c r="L85" i="1"/>
  <c r="AC85" i="1"/>
  <c r="H85" i="1"/>
  <c r="AM85" i="1"/>
  <c r="AA85" i="1"/>
  <c r="AR85" i="1"/>
  <c r="AB85" i="1"/>
  <c r="F85" i="1"/>
  <c r="AN85" i="1"/>
  <c r="I85" i="1"/>
  <c r="G85" i="1"/>
  <c r="X85" i="1"/>
  <c r="T85" i="1"/>
  <c r="AE85" i="1"/>
  <c r="E85" i="1"/>
  <c r="N85" i="1"/>
  <c r="AI85" i="1"/>
  <c r="Y85" i="1"/>
  <c r="P85" i="1"/>
  <c r="O85" i="1"/>
  <c r="AO85" i="1"/>
  <c r="AJ85" i="1"/>
  <c r="AQ85" i="1"/>
  <c r="U85" i="1"/>
  <c r="Z85" i="1"/>
  <c r="K85" i="1"/>
  <c r="AK85" i="1"/>
  <c r="W85" i="1"/>
  <c r="AG85" i="1"/>
  <c r="AD85" i="1"/>
  <c r="Q85" i="1"/>
  <c r="AP85" i="1"/>
  <c r="J85" i="1"/>
  <c r="C188" i="1"/>
  <c r="B30" i="5" s="1"/>
  <c r="D86" i="1"/>
  <c r="D188" i="1" s="1"/>
  <c r="C30" i="5" s="1"/>
  <c r="E186" i="1"/>
  <c r="F186" i="1"/>
  <c r="J186" i="1"/>
  <c r="I186" i="1"/>
  <c r="H186" i="1"/>
  <c r="G186" i="1"/>
  <c r="H137" i="1"/>
  <c r="I137" i="1"/>
  <c r="J137" i="1"/>
  <c r="E137" i="1"/>
  <c r="F137" i="1"/>
  <c r="G137" i="1"/>
  <c r="C139" i="1"/>
  <c r="D139" i="1" s="1"/>
  <c r="C87" i="1"/>
  <c r="BK7" i="5" l="1"/>
  <c r="BK19" i="5"/>
  <c r="AX17" i="5"/>
  <c r="BC29" i="5"/>
  <c r="E28" i="5"/>
  <c r="BK21" i="5"/>
  <c r="AX28" i="5"/>
  <c r="AX8" i="5"/>
  <c r="BB29" i="5"/>
  <c r="D28" i="5"/>
  <c r="BK18" i="5"/>
  <c r="AX27" i="5"/>
  <c r="AX12" i="5"/>
  <c r="BA29" i="5"/>
  <c r="I28" i="5"/>
  <c r="BK28" i="5"/>
  <c r="BK15" i="5"/>
  <c r="AX26" i="5"/>
  <c r="AX15" i="5"/>
  <c r="AZ29" i="5"/>
  <c r="BK27" i="5"/>
  <c r="BK20" i="5"/>
  <c r="AX25" i="5"/>
  <c r="AX7" i="5"/>
  <c r="AY29" i="5"/>
  <c r="BK26" i="5"/>
  <c r="BK12" i="5"/>
  <c r="AX24" i="5"/>
  <c r="AX11" i="5"/>
  <c r="BJ29" i="5"/>
  <c r="AX29" i="5"/>
  <c r="BK25" i="5"/>
  <c r="BK14" i="5"/>
  <c r="AX23" i="5"/>
  <c r="AX9" i="5"/>
  <c r="BI29" i="5"/>
  <c r="BK24" i="5"/>
  <c r="BK9" i="5"/>
  <c r="AX22" i="5"/>
  <c r="AX10" i="5"/>
  <c r="BH29" i="5"/>
  <c r="BK23" i="5"/>
  <c r="BK16" i="5"/>
  <c r="AX20" i="5"/>
  <c r="AX16" i="5"/>
  <c r="BG29" i="5"/>
  <c r="F28" i="5"/>
  <c r="BK22" i="5"/>
  <c r="BK11" i="5"/>
  <c r="AX21" i="5"/>
  <c r="AX13" i="5"/>
  <c r="BF29" i="5"/>
  <c r="BK8" i="5"/>
  <c r="BK13" i="5"/>
  <c r="AX19" i="5"/>
  <c r="BE29" i="5"/>
  <c r="G28" i="5"/>
  <c r="H28" i="5"/>
  <c r="BK10" i="5"/>
  <c r="BK17" i="5"/>
  <c r="AX18" i="5"/>
  <c r="AX14" i="5"/>
  <c r="BD29" i="5"/>
  <c r="BL187" i="1"/>
  <c r="BN107" i="1"/>
  <c r="BN108" i="1" s="1"/>
  <c r="BN109" i="1" s="1"/>
  <c r="BN110" i="1" s="1"/>
  <c r="BN111" i="1" s="1"/>
  <c r="BN113" i="1" s="1"/>
  <c r="BO163" i="1"/>
  <c r="BN5" i="5" s="1"/>
  <c r="BO79" i="1"/>
  <c r="BO72" i="1"/>
  <c r="BO64" i="1"/>
  <c r="BO77" i="1"/>
  <c r="BO76" i="1"/>
  <c r="BO80" i="1"/>
  <c r="BO65" i="1"/>
  <c r="BO78" i="1"/>
  <c r="BO70" i="1"/>
  <c r="BO71" i="1"/>
  <c r="BO69" i="1"/>
  <c r="BO63" i="1"/>
  <c r="BO82" i="1"/>
  <c r="BO83" i="1"/>
  <c r="BO67" i="1"/>
  <c r="BO75" i="1"/>
  <c r="BP62" i="1"/>
  <c r="BO84" i="1"/>
  <c r="BO68" i="1"/>
  <c r="BO81" i="1"/>
  <c r="BO66" i="1"/>
  <c r="BO74" i="1"/>
  <c r="BO73" i="1"/>
  <c r="AU86" i="1"/>
  <c r="AT86" i="1"/>
  <c r="AV86" i="1"/>
  <c r="AW86" i="1"/>
  <c r="AX86" i="1"/>
  <c r="AX188" i="1" s="1"/>
  <c r="AY86" i="1"/>
  <c r="AY188" i="1" s="1"/>
  <c r="AZ86" i="1"/>
  <c r="AZ188" i="1" s="1"/>
  <c r="BA86" i="1"/>
  <c r="BA188" i="1" s="1"/>
  <c r="BB86" i="1"/>
  <c r="BB188" i="1" s="1"/>
  <c r="BC86" i="1"/>
  <c r="BC188" i="1" s="1"/>
  <c r="BD86" i="1"/>
  <c r="BD188" i="1" s="1"/>
  <c r="BE86" i="1"/>
  <c r="BE188" i="1" s="1"/>
  <c r="BF86" i="1"/>
  <c r="BF188" i="1" s="1"/>
  <c r="BG86" i="1"/>
  <c r="BG188" i="1" s="1"/>
  <c r="BH86" i="1"/>
  <c r="BH188" i="1" s="1"/>
  <c r="BI86" i="1"/>
  <c r="BI188" i="1" s="1"/>
  <c r="BJ86" i="1"/>
  <c r="BJ188" i="1" s="1"/>
  <c r="BK86" i="1"/>
  <c r="BK188" i="1" s="1"/>
  <c r="BL86" i="1"/>
  <c r="BL188" i="1" s="1"/>
  <c r="BM86" i="1"/>
  <c r="BM188" i="1" s="1"/>
  <c r="BN86" i="1"/>
  <c r="BO86" i="1"/>
  <c r="AW139" i="1"/>
  <c r="AX116" i="1"/>
  <c r="AX166" i="1" s="1"/>
  <c r="AX121" i="1"/>
  <c r="AX171" i="1" s="1"/>
  <c r="AX115" i="1"/>
  <c r="AX165" i="1" s="1"/>
  <c r="AX118" i="1"/>
  <c r="AX168" i="1" s="1"/>
  <c r="AX122" i="1"/>
  <c r="AX172" i="1" s="1"/>
  <c r="AX120" i="1"/>
  <c r="AX170" i="1" s="1"/>
  <c r="AX119" i="1"/>
  <c r="AX169" i="1" s="1"/>
  <c r="AX123" i="1"/>
  <c r="AX173" i="1" s="1"/>
  <c r="AX117" i="1"/>
  <c r="AX167" i="1" s="1"/>
  <c r="AX124" i="1"/>
  <c r="AX174" i="1" s="1"/>
  <c r="AX125" i="1"/>
  <c r="AX175" i="1" s="1"/>
  <c r="AX127" i="1"/>
  <c r="AX177" i="1" s="1"/>
  <c r="AX126" i="1"/>
  <c r="AX176" i="1" s="1"/>
  <c r="AX128" i="1"/>
  <c r="AX178" i="1" s="1"/>
  <c r="AX129" i="1"/>
  <c r="AX179" i="1" s="1"/>
  <c r="AX130" i="1"/>
  <c r="AX180" i="1" s="1"/>
  <c r="AX131" i="1"/>
  <c r="AX181" i="1" s="1"/>
  <c r="AX132" i="1"/>
  <c r="AX182" i="1" s="1"/>
  <c r="AX133" i="1"/>
  <c r="AX183" i="1" s="1"/>
  <c r="AX134" i="1"/>
  <c r="AX184" i="1" s="1"/>
  <c r="AX135" i="1"/>
  <c r="AX185" i="1" s="1"/>
  <c r="AX136" i="1"/>
  <c r="AX186" i="1" s="1"/>
  <c r="AX137" i="1"/>
  <c r="AX187" i="1" s="1"/>
  <c r="AZ139" i="1"/>
  <c r="BA139" i="1"/>
  <c r="BB139" i="1"/>
  <c r="BC139" i="1"/>
  <c r="BD139" i="1"/>
  <c r="AX139" i="1"/>
  <c r="AY139" i="1"/>
  <c r="BE139" i="1"/>
  <c r="BF139" i="1"/>
  <c r="BG139" i="1"/>
  <c r="BH139" i="1"/>
  <c r="BI139" i="1"/>
  <c r="BJ139" i="1"/>
  <c r="BK139" i="1"/>
  <c r="BL139" i="1"/>
  <c r="BM139" i="1"/>
  <c r="BM120" i="1"/>
  <c r="BM170" i="1" s="1"/>
  <c r="BM123" i="1"/>
  <c r="BM173" i="1" s="1"/>
  <c r="BM126" i="1"/>
  <c r="BM176" i="1" s="1"/>
  <c r="BM115" i="1"/>
  <c r="BM165" i="1" s="1"/>
  <c r="BM129" i="1"/>
  <c r="BM179" i="1" s="1"/>
  <c r="BM124" i="1"/>
  <c r="BM174" i="1" s="1"/>
  <c r="BM127" i="1"/>
  <c r="BM177" i="1" s="1"/>
  <c r="BM125" i="1"/>
  <c r="BM175" i="1" s="1"/>
  <c r="BM121" i="1"/>
  <c r="BM171" i="1" s="1"/>
  <c r="BM119" i="1"/>
  <c r="BM169" i="1" s="1"/>
  <c r="BM116" i="1"/>
  <c r="BM166" i="1" s="1"/>
  <c r="BM130" i="1"/>
  <c r="BM180" i="1" s="1"/>
  <c r="BM118" i="1"/>
  <c r="BM168" i="1" s="1"/>
  <c r="BM117" i="1"/>
  <c r="BM167" i="1" s="1"/>
  <c r="BM122" i="1"/>
  <c r="BM172" i="1" s="1"/>
  <c r="BM128" i="1"/>
  <c r="BM178" i="1" s="1"/>
  <c r="BM131" i="1"/>
  <c r="BM181" i="1" s="1"/>
  <c r="BM132" i="1"/>
  <c r="BM182" i="1" s="1"/>
  <c r="BM133" i="1"/>
  <c r="BM183" i="1" s="1"/>
  <c r="BM134" i="1"/>
  <c r="BM184" i="1" s="1"/>
  <c r="BM135" i="1"/>
  <c r="BM185" i="1" s="1"/>
  <c r="BM136" i="1"/>
  <c r="BM186" i="1" s="1"/>
  <c r="BM137" i="1"/>
  <c r="BM187" i="1" s="1"/>
  <c r="BO114" i="1"/>
  <c r="G187" i="1"/>
  <c r="F187" i="1"/>
  <c r="I86" i="1"/>
  <c r="AC86" i="1"/>
  <c r="AK86" i="1"/>
  <c r="J86" i="1"/>
  <c r="Q86" i="1"/>
  <c r="K86" i="1"/>
  <c r="AJ86" i="1"/>
  <c r="AP86" i="1"/>
  <c r="L86" i="1"/>
  <c r="H86" i="1"/>
  <c r="AR86" i="1"/>
  <c r="P86" i="1"/>
  <c r="AM86" i="1"/>
  <c r="AL86" i="1"/>
  <c r="F86" i="1"/>
  <c r="X86" i="1"/>
  <c r="R86" i="1"/>
  <c r="AB86" i="1"/>
  <c r="Z86" i="1"/>
  <c r="AQ86" i="1"/>
  <c r="W86" i="1"/>
  <c r="AS86" i="1"/>
  <c r="S86" i="1"/>
  <c r="AF86" i="1"/>
  <c r="V86" i="1"/>
  <c r="M86" i="1"/>
  <c r="AE86" i="1"/>
  <c r="AH86" i="1"/>
  <c r="AA86" i="1"/>
  <c r="N86" i="1"/>
  <c r="AN86" i="1"/>
  <c r="AI86" i="1"/>
  <c r="T86" i="1"/>
  <c r="O86" i="1"/>
  <c r="AD86" i="1"/>
  <c r="Y86" i="1"/>
  <c r="E86" i="1"/>
  <c r="G86" i="1"/>
  <c r="AG86" i="1"/>
  <c r="AO86" i="1"/>
  <c r="U86" i="1"/>
  <c r="J187" i="1"/>
  <c r="C189" i="1"/>
  <c r="B31" i="5" s="1"/>
  <c r="D87" i="1"/>
  <c r="D189" i="1" s="1"/>
  <c r="C31" i="5" s="1"/>
  <c r="E187" i="1"/>
  <c r="H187" i="1"/>
  <c r="I187" i="1"/>
  <c r="G138" i="1"/>
  <c r="H138" i="1"/>
  <c r="I138" i="1"/>
  <c r="J138" i="1"/>
  <c r="E138" i="1"/>
  <c r="F138" i="1"/>
  <c r="C140" i="1"/>
  <c r="D140" i="1" s="1"/>
  <c r="C88" i="1"/>
  <c r="I29" i="5" l="1"/>
  <c r="BL26" i="5"/>
  <c r="BL30" i="5"/>
  <c r="E29" i="5"/>
  <c r="BL9" i="5"/>
  <c r="BL15" i="5"/>
  <c r="AW23" i="5"/>
  <c r="AW14" i="5"/>
  <c r="BH30" i="5"/>
  <c r="BL17" i="5"/>
  <c r="AW17" i="5"/>
  <c r="AW27" i="5"/>
  <c r="H29" i="5"/>
  <c r="F29" i="5"/>
  <c r="BL10" i="5"/>
  <c r="BL12" i="5"/>
  <c r="AW22" i="5"/>
  <c r="AW10" i="5"/>
  <c r="BG30" i="5"/>
  <c r="BL22" i="5"/>
  <c r="AW21" i="5"/>
  <c r="AW7" i="5"/>
  <c r="BF30" i="5"/>
  <c r="AW29" i="5"/>
  <c r="BL25" i="5"/>
  <c r="AW28" i="5"/>
  <c r="BL16" i="5"/>
  <c r="D29" i="5"/>
  <c r="BL29" i="5"/>
  <c r="BL8" i="5"/>
  <c r="AW20" i="5"/>
  <c r="AW13" i="5"/>
  <c r="BE30" i="5"/>
  <c r="G29" i="5"/>
  <c r="BL28" i="5"/>
  <c r="BL11" i="5"/>
  <c r="AW18" i="5"/>
  <c r="AW8" i="5"/>
  <c r="BD30" i="5"/>
  <c r="BL27" i="5"/>
  <c r="BL13" i="5"/>
  <c r="AW19" i="5"/>
  <c r="BC30" i="5"/>
  <c r="BK29" i="5"/>
  <c r="BB30" i="5"/>
  <c r="BA30" i="5"/>
  <c r="AZ30" i="5"/>
  <c r="BL19" i="5"/>
  <c r="AW16" i="5"/>
  <c r="BL24" i="5"/>
  <c r="BL23" i="5"/>
  <c r="BL21" i="5"/>
  <c r="AW26" i="5"/>
  <c r="AW15" i="5"/>
  <c r="BK30" i="5"/>
  <c r="AY30" i="5"/>
  <c r="BL20" i="5"/>
  <c r="BL7" i="5"/>
  <c r="AW25" i="5"/>
  <c r="AW11" i="5"/>
  <c r="BJ30" i="5"/>
  <c r="AX30" i="5"/>
  <c r="AW9" i="5"/>
  <c r="BL14" i="5"/>
  <c r="BL18" i="5"/>
  <c r="AW24" i="5"/>
  <c r="AW12" i="5"/>
  <c r="BI30" i="5"/>
  <c r="AW30" i="5"/>
  <c r="BO107" i="1"/>
  <c r="BO108" i="1" s="1"/>
  <c r="BO109" i="1" s="1"/>
  <c r="BO110" i="1" s="1"/>
  <c r="BO111" i="1" s="1"/>
  <c r="BO113" i="1" s="1"/>
  <c r="BP163" i="1"/>
  <c r="BO5" i="5" s="1"/>
  <c r="BP81" i="1"/>
  <c r="BP74" i="1"/>
  <c r="BP67" i="1"/>
  <c r="BP63" i="1"/>
  <c r="BP73" i="1"/>
  <c r="BP66" i="1"/>
  <c r="BP79" i="1"/>
  <c r="BP72" i="1"/>
  <c r="BP65" i="1"/>
  <c r="BP70" i="1"/>
  <c r="BP85" i="1"/>
  <c r="BP68" i="1"/>
  <c r="BP78" i="1"/>
  <c r="BP71" i="1"/>
  <c r="BP64" i="1"/>
  <c r="BP77" i="1"/>
  <c r="BP76" i="1"/>
  <c r="BP83" i="1"/>
  <c r="BP69" i="1"/>
  <c r="BP80" i="1"/>
  <c r="BP82" i="1"/>
  <c r="BP84" i="1"/>
  <c r="BQ62" i="1"/>
  <c r="BP75" i="1"/>
  <c r="BP86" i="1"/>
  <c r="BQ87" i="1"/>
  <c r="AT87" i="1"/>
  <c r="AU87" i="1"/>
  <c r="AV87" i="1"/>
  <c r="AW87" i="1"/>
  <c r="AW189" i="1" s="1"/>
  <c r="AX87" i="1"/>
  <c r="AX189" i="1" s="1"/>
  <c r="AY87" i="1"/>
  <c r="AY189" i="1" s="1"/>
  <c r="AZ87" i="1"/>
  <c r="AZ189" i="1" s="1"/>
  <c r="BA87" i="1"/>
  <c r="BA189" i="1" s="1"/>
  <c r="BB87" i="1"/>
  <c r="BB189" i="1" s="1"/>
  <c r="BC87" i="1"/>
  <c r="BC189" i="1" s="1"/>
  <c r="BD87" i="1"/>
  <c r="BD189" i="1" s="1"/>
  <c r="BE87" i="1"/>
  <c r="BE189" i="1" s="1"/>
  <c r="BF87" i="1"/>
  <c r="BF189" i="1" s="1"/>
  <c r="BG87" i="1"/>
  <c r="BG189" i="1" s="1"/>
  <c r="BH87" i="1"/>
  <c r="BH189" i="1" s="1"/>
  <c r="BI87" i="1"/>
  <c r="BI189" i="1" s="1"/>
  <c r="BJ87" i="1"/>
  <c r="BJ189" i="1" s="1"/>
  <c r="BK87" i="1"/>
  <c r="BK189" i="1" s="1"/>
  <c r="BL87" i="1"/>
  <c r="BL189" i="1" s="1"/>
  <c r="BM87" i="1"/>
  <c r="BM189" i="1" s="1"/>
  <c r="BN87" i="1"/>
  <c r="BO87" i="1"/>
  <c r="BP87" i="1"/>
  <c r="AV140" i="1"/>
  <c r="AW117" i="1"/>
  <c r="AW167" i="1" s="1"/>
  <c r="AW115" i="1"/>
  <c r="AW165" i="1" s="1"/>
  <c r="AW118" i="1"/>
  <c r="AW168" i="1" s="1"/>
  <c r="AW121" i="1"/>
  <c r="AW171" i="1" s="1"/>
  <c r="AW119" i="1"/>
  <c r="AW169" i="1" s="1"/>
  <c r="AW120" i="1"/>
  <c r="AW170" i="1" s="1"/>
  <c r="AW116" i="1"/>
  <c r="AW166" i="1" s="1"/>
  <c r="AW122" i="1"/>
  <c r="AW172" i="1" s="1"/>
  <c r="AW123" i="1"/>
  <c r="AW173" i="1" s="1"/>
  <c r="AW124" i="1"/>
  <c r="AW174" i="1" s="1"/>
  <c r="AW125" i="1"/>
  <c r="AW175" i="1" s="1"/>
  <c r="AW126" i="1"/>
  <c r="AW176" i="1" s="1"/>
  <c r="AW127" i="1"/>
  <c r="AW177" i="1" s="1"/>
  <c r="AW129" i="1"/>
  <c r="AW179" i="1" s="1"/>
  <c r="AW128" i="1"/>
  <c r="AW178" i="1" s="1"/>
  <c r="AW130" i="1"/>
  <c r="AW180" i="1" s="1"/>
  <c r="AW131" i="1"/>
  <c r="AW181" i="1" s="1"/>
  <c r="AW132" i="1"/>
  <c r="AW182" i="1" s="1"/>
  <c r="AW133" i="1"/>
  <c r="AW183" i="1" s="1"/>
  <c r="AW134" i="1"/>
  <c r="AW184" i="1" s="1"/>
  <c r="AW135" i="1"/>
  <c r="AW185" i="1" s="1"/>
  <c r="AW136" i="1"/>
  <c r="AW186" i="1" s="1"/>
  <c r="AW137" i="1"/>
  <c r="AW187" i="1" s="1"/>
  <c r="AW138" i="1"/>
  <c r="AW188" i="1" s="1"/>
  <c r="BN117" i="1"/>
  <c r="BN167" i="1" s="1"/>
  <c r="BN128" i="1"/>
  <c r="BN178" i="1" s="1"/>
  <c r="BN120" i="1"/>
  <c r="BN170" i="1" s="1"/>
  <c r="BN123" i="1"/>
  <c r="BN173" i="1" s="1"/>
  <c r="BN115" i="1"/>
  <c r="BN165" i="1" s="1"/>
  <c r="BN118" i="1"/>
  <c r="BN168" i="1" s="1"/>
  <c r="BN129" i="1"/>
  <c r="BN179" i="1" s="1"/>
  <c r="BN124" i="1"/>
  <c r="BN174" i="1" s="1"/>
  <c r="BN127" i="1"/>
  <c r="BN177" i="1" s="1"/>
  <c r="BN125" i="1"/>
  <c r="BN175" i="1" s="1"/>
  <c r="BN121" i="1"/>
  <c r="BN171" i="1" s="1"/>
  <c r="BN119" i="1"/>
  <c r="BN169" i="1" s="1"/>
  <c r="BN116" i="1"/>
  <c r="BN166" i="1" s="1"/>
  <c r="BN126" i="1"/>
  <c r="BN176" i="1" s="1"/>
  <c r="BN130" i="1"/>
  <c r="BN180" i="1" s="1"/>
  <c r="BN131" i="1"/>
  <c r="BN181" i="1" s="1"/>
  <c r="BN122" i="1"/>
  <c r="BN172" i="1" s="1"/>
  <c r="BN132" i="1"/>
  <c r="BN182" i="1" s="1"/>
  <c r="BN133" i="1"/>
  <c r="BN183" i="1" s="1"/>
  <c r="BN134" i="1"/>
  <c r="BN184" i="1" s="1"/>
  <c r="BN135" i="1"/>
  <c r="BN185" i="1" s="1"/>
  <c r="BN136" i="1"/>
  <c r="BN186" i="1" s="1"/>
  <c r="BN137" i="1"/>
  <c r="BN187" i="1" s="1"/>
  <c r="BN138" i="1"/>
  <c r="BN188" i="1" s="1"/>
  <c r="BO140" i="1"/>
  <c r="BP114" i="1"/>
  <c r="AZ140" i="1"/>
  <c r="BA140" i="1"/>
  <c r="BB140" i="1"/>
  <c r="BC140" i="1"/>
  <c r="BD140" i="1"/>
  <c r="AW140" i="1"/>
  <c r="AY140" i="1"/>
  <c r="BE140" i="1"/>
  <c r="AX140" i="1"/>
  <c r="BF140" i="1"/>
  <c r="BG140" i="1"/>
  <c r="BH140" i="1"/>
  <c r="BI140" i="1"/>
  <c r="BJ140" i="1"/>
  <c r="BK140" i="1"/>
  <c r="BL140" i="1"/>
  <c r="BM140" i="1"/>
  <c r="BN140" i="1"/>
  <c r="BN139" i="1"/>
  <c r="F188" i="1"/>
  <c r="P87" i="1"/>
  <c r="AO87" i="1"/>
  <c r="U87" i="1"/>
  <c r="AI87" i="1"/>
  <c r="K87" i="1"/>
  <c r="O87" i="1"/>
  <c r="J87" i="1"/>
  <c r="AJ87" i="1"/>
  <c r="AK87" i="1"/>
  <c r="AS87" i="1"/>
  <c r="AR87" i="1"/>
  <c r="AB87" i="1"/>
  <c r="Q87" i="1"/>
  <c r="AA87" i="1"/>
  <c r="Y87" i="1"/>
  <c r="AP87" i="1"/>
  <c r="AQ87" i="1"/>
  <c r="W87" i="1"/>
  <c r="AL87" i="1"/>
  <c r="G87" i="1"/>
  <c r="E87" i="1"/>
  <c r="V87" i="1"/>
  <c r="R87" i="1"/>
  <c r="F87" i="1"/>
  <c r="X87" i="1"/>
  <c r="AD87" i="1"/>
  <c r="AG87" i="1"/>
  <c r="M87" i="1"/>
  <c r="AM87" i="1"/>
  <c r="AH87" i="1"/>
  <c r="S87" i="1"/>
  <c r="N87" i="1"/>
  <c r="Z87" i="1"/>
  <c r="L87" i="1"/>
  <c r="AF87" i="1"/>
  <c r="AC87" i="1"/>
  <c r="I87" i="1"/>
  <c r="AN87" i="1"/>
  <c r="AE87" i="1"/>
  <c r="T87" i="1"/>
  <c r="H87" i="1"/>
  <c r="E188" i="1"/>
  <c r="C190" i="1"/>
  <c r="B32" i="5" s="1"/>
  <c r="D88" i="1"/>
  <c r="I188" i="1"/>
  <c r="J188" i="1"/>
  <c r="H188" i="1"/>
  <c r="G188" i="1"/>
  <c r="F139" i="1"/>
  <c r="G139" i="1"/>
  <c r="H139" i="1"/>
  <c r="I139" i="1"/>
  <c r="E139" i="1"/>
  <c r="J139" i="1"/>
  <c r="C141" i="1"/>
  <c r="D141" i="1" s="1"/>
  <c r="C89" i="1"/>
  <c r="BM18" i="5" l="1"/>
  <c r="BM20" i="5"/>
  <c r="AV21" i="5"/>
  <c r="AV7" i="5"/>
  <c r="BF31" i="5"/>
  <c r="BE31" i="5"/>
  <c r="BM30" i="5"/>
  <c r="AV30" i="5"/>
  <c r="AV18" i="5"/>
  <c r="BD31" i="5"/>
  <c r="BM9" i="5"/>
  <c r="AV9" i="5"/>
  <c r="BM11" i="5"/>
  <c r="BM29" i="5"/>
  <c r="BM13" i="5"/>
  <c r="AV29" i="5"/>
  <c r="AV17" i="5"/>
  <c r="BC31" i="5"/>
  <c r="BM8" i="5"/>
  <c r="AV19" i="5"/>
  <c r="F30" i="5"/>
  <c r="E30" i="5"/>
  <c r="BM28" i="5"/>
  <c r="BM17" i="5"/>
  <c r="AV28" i="5"/>
  <c r="AV16" i="5"/>
  <c r="BB31" i="5"/>
  <c r="BM27" i="5"/>
  <c r="BM19" i="5"/>
  <c r="AV27" i="5"/>
  <c r="AV15" i="5"/>
  <c r="BA31" i="5"/>
  <c r="AZ31" i="5"/>
  <c r="BM26" i="5"/>
  <c r="BM16" i="5"/>
  <c r="AV26" i="5"/>
  <c r="AV14" i="5"/>
  <c r="BL31" i="5"/>
  <c r="H30" i="5"/>
  <c r="BM25" i="5"/>
  <c r="BM21" i="5"/>
  <c r="AV25" i="5"/>
  <c r="AV8" i="5"/>
  <c r="BK31" i="5"/>
  <c r="AY31" i="5"/>
  <c r="I30" i="5"/>
  <c r="BJ31" i="5"/>
  <c r="AX31" i="5"/>
  <c r="G30" i="5"/>
  <c r="BM10" i="5"/>
  <c r="AV12" i="5"/>
  <c r="BM14" i="5"/>
  <c r="BM7" i="5"/>
  <c r="AV23" i="5"/>
  <c r="AV11" i="5"/>
  <c r="BI31" i="5"/>
  <c r="AW31" i="5"/>
  <c r="AV24" i="5"/>
  <c r="D30" i="5"/>
  <c r="BM23" i="5"/>
  <c r="BM15" i="5"/>
  <c r="AV22" i="5"/>
  <c r="AV13" i="5"/>
  <c r="BH31" i="5"/>
  <c r="AV31" i="5"/>
  <c r="BM24" i="5"/>
  <c r="BM22" i="5"/>
  <c r="BM12" i="5"/>
  <c r="AV20" i="5"/>
  <c r="AV10" i="5"/>
  <c r="BG31" i="5"/>
  <c r="BN189" i="1"/>
  <c r="BP107" i="1"/>
  <c r="BP108" i="1" s="1"/>
  <c r="BP109" i="1" s="1"/>
  <c r="BP110" i="1" s="1"/>
  <c r="BP111" i="1" s="1"/>
  <c r="BP113" i="1" s="1"/>
  <c r="BP141" i="1" s="1"/>
  <c r="BQ163" i="1"/>
  <c r="BP5" i="5" s="1"/>
  <c r="BQ75" i="1"/>
  <c r="BQ68" i="1"/>
  <c r="BQ63" i="1"/>
  <c r="BQ74" i="1"/>
  <c r="BQ67" i="1"/>
  <c r="BQ73" i="1"/>
  <c r="BQ66" i="1"/>
  <c r="BQ79" i="1"/>
  <c r="BQ72" i="1"/>
  <c r="BQ86" i="1"/>
  <c r="BQ65" i="1"/>
  <c r="BQ71" i="1"/>
  <c r="BQ64" i="1"/>
  <c r="BQ70" i="1"/>
  <c r="BQ80" i="1"/>
  <c r="BQ83" i="1"/>
  <c r="BQ84" i="1"/>
  <c r="BQ76" i="1"/>
  <c r="BQ81" i="1"/>
  <c r="BQ69" i="1"/>
  <c r="BQ77" i="1"/>
  <c r="BQ78" i="1"/>
  <c r="BQ82" i="1"/>
  <c r="BQ85" i="1"/>
  <c r="BR62" i="1"/>
  <c r="D190" i="1"/>
  <c r="C32" i="5" s="1"/>
  <c r="AU88" i="1"/>
  <c r="AT88" i="1"/>
  <c r="AV88" i="1"/>
  <c r="AV190" i="1" s="1"/>
  <c r="AW88" i="1"/>
  <c r="AW190" i="1" s="1"/>
  <c r="AX88" i="1"/>
  <c r="AX190" i="1" s="1"/>
  <c r="AY88" i="1"/>
  <c r="AY190" i="1" s="1"/>
  <c r="AZ88" i="1"/>
  <c r="AZ190" i="1" s="1"/>
  <c r="BA88" i="1"/>
  <c r="BA190" i="1" s="1"/>
  <c r="BB88" i="1"/>
  <c r="BB190" i="1" s="1"/>
  <c r="BC88" i="1"/>
  <c r="BC190" i="1" s="1"/>
  <c r="BD88" i="1"/>
  <c r="BD190" i="1" s="1"/>
  <c r="BE88" i="1"/>
  <c r="BE190" i="1" s="1"/>
  <c r="BF88" i="1"/>
  <c r="BF190" i="1" s="1"/>
  <c r="BG88" i="1"/>
  <c r="BG190" i="1" s="1"/>
  <c r="BH88" i="1"/>
  <c r="BH190" i="1" s="1"/>
  <c r="BI88" i="1"/>
  <c r="BI190" i="1" s="1"/>
  <c r="BJ88" i="1"/>
  <c r="BJ190" i="1" s="1"/>
  <c r="BK88" i="1"/>
  <c r="BK190" i="1" s="1"/>
  <c r="BL88" i="1"/>
  <c r="BL190" i="1" s="1"/>
  <c r="BM88" i="1"/>
  <c r="BM190" i="1" s="1"/>
  <c r="BN88" i="1"/>
  <c r="BN190" i="1" s="1"/>
  <c r="BO88" i="1"/>
  <c r="BO190" i="1" s="1"/>
  <c r="BP88" i="1"/>
  <c r="BQ88" i="1"/>
  <c r="AV115" i="1"/>
  <c r="AV165" i="1" s="1"/>
  <c r="AV120" i="1"/>
  <c r="AV170" i="1" s="1"/>
  <c r="AV117" i="1"/>
  <c r="AV167" i="1" s="1"/>
  <c r="AV118" i="1"/>
  <c r="AV168" i="1" s="1"/>
  <c r="AV116" i="1"/>
  <c r="AV166" i="1" s="1"/>
  <c r="AV119" i="1"/>
  <c r="AV169" i="1" s="1"/>
  <c r="AV121" i="1"/>
  <c r="AV171" i="1" s="1"/>
  <c r="AV123" i="1"/>
  <c r="AV173" i="1" s="1"/>
  <c r="AV122" i="1"/>
  <c r="AV172" i="1" s="1"/>
  <c r="AV124" i="1"/>
  <c r="AV174" i="1" s="1"/>
  <c r="AV125" i="1"/>
  <c r="AV175" i="1" s="1"/>
  <c r="AV126" i="1"/>
  <c r="AV176" i="1" s="1"/>
  <c r="AV127" i="1"/>
  <c r="AV177" i="1" s="1"/>
  <c r="AV129" i="1"/>
  <c r="AV179" i="1" s="1"/>
  <c r="AV128" i="1"/>
  <c r="AV178" i="1" s="1"/>
  <c r="AV130" i="1"/>
  <c r="AV180" i="1" s="1"/>
  <c r="AV131" i="1"/>
  <c r="AV181" i="1" s="1"/>
  <c r="AV132" i="1"/>
  <c r="AV182" i="1" s="1"/>
  <c r="AV133" i="1"/>
  <c r="AV183" i="1" s="1"/>
  <c r="AV134" i="1"/>
  <c r="AV184" i="1" s="1"/>
  <c r="AV135" i="1"/>
  <c r="AV185" i="1" s="1"/>
  <c r="AV136" i="1"/>
  <c r="AV186" i="1" s="1"/>
  <c r="AV137" i="1"/>
  <c r="AV187" i="1" s="1"/>
  <c r="AV138" i="1"/>
  <c r="AV188" i="1" s="1"/>
  <c r="AV139" i="1"/>
  <c r="AV189" i="1" s="1"/>
  <c r="BQ114" i="1"/>
  <c r="BO128" i="1"/>
  <c r="BO178" i="1" s="1"/>
  <c r="BO130" i="1"/>
  <c r="BO180" i="1" s="1"/>
  <c r="BO129" i="1"/>
  <c r="BO179" i="1" s="1"/>
  <c r="BO131" i="1"/>
  <c r="BO181" i="1" s="1"/>
  <c r="BO117" i="1"/>
  <c r="BO167" i="1" s="1"/>
  <c r="BO122" i="1"/>
  <c r="BO172" i="1" s="1"/>
  <c r="BO120" i="1"/>
  <c r="BO170" i="1" s="1"/>
  <c r="BO123" i="1"/>
  <c r="BO173" i="1" s="1"/>
  <c r="BO115" i="1"/>
  <c r="BO165" i="1" s="1"/>
  <c r="BO118" i="1"/>
  <c r="BO168" i="1" s="1"/>
  <c r="BO127" i="1"/>
  <c r="BO177" i="1" s="1"/>
  <c r="BO132" i="1"/>
  <c r="BO182" i="1" s="1"/>
  <c r="BO125" i="1"/>
  <c r="BO175" i="1" s="1"/>
  <c r="BO121" i="1"/>
  <c r="BO171" i="1" s="1"/>
  <c r="BO119" i="1"/>
  <c r="BO169" i="1" s="1"/>
  <c r="BO116" i="1"/>
  <c r="BO166" i="1" s="1"/>
  <c r="BO124" i="1"/>
  <c r="BO174" i="1" s="1"/>
  <c r="BO126" i="1"/>
  <c r="BO176" i="1" s="1"/>
  <c r="BO133" i="1"/>
  <c r="BO183" i="1" s="1"/>
  <c r="BO134" i="1"/>
  <c r="BO184" i="1" s="1"/>
  <c r="BO135" i="1"/>
  <c r="BO185" i="1" s="1"/>
  <c r="BO136" i="1"/>
  <c r="BO186" i="1" s="1"/>
  <c r="BO137" i="1"/>
  <c r="BO187" i="1" s="1"/>
  <c r="BO138" i="1"/>
  <c r="BO188" i="1" s="1"/>
  <c r="BO139" i="1"/>
  <c r="BO189" i="1" s="1"/>
  <c r="BA141" i="1"/>
  <c r="AZ141" i="1"/>
  <c r="BB141" i="1"/>
  <c r="AU141" i="1"/>
  <c r="AV141" i="1"/>
  <c r="BC141" i="1"/>
  <c r="BD141" i="1"/>
  <c r="AW141" i="1"/>
  <c r="BE141" i="1"/>
  <c r="AX141" i="1"/>
  <c r="AY141" i="1"/>
  <c r="BF141" i="1"/>
  <c r="BG141" i="1"/>
  <c r="BH141" i="1"/>
  <c r="BI141" i="1"/>
  <c r="BJ141" i="1"/>
  <c r="BK141" i="1"/>
  <c r="BL141" i="1"/>
  <c r="BM141" i="1"/>
  <c r="BN141" i="1"/>
  <c r="BO141" i="1"/>
  <c r="AD88" i="1"/>
  <c r="H88" i="1"/>
  <c r="AH88" i="1"/>
  <c r="J88" i="1"/>
  <c r="N88" i="1"/>
  <c r="I88" i="1"/>
  <c r="AA88" i="1"/>
  <c r="AB88" i="1"/>
  <c r="T88" i="1"/>
  <c r="AG88" i="1"/>
  <c r="AN88" i="1"/>
  <c r="AJ88" i="1"/>
  <c r="AR88" i="1"/>
  <c r="P88" i="1"/>
  <c r="Z88" i="1"/>
  <c r="X88" i="1"/>
  <c r="AO88" i="1"/>
  <c r="V88" i="1"/>
  <c r="AK88" i="1"/>
  <c r="F88" i="1"/>
  <c r="U88" i="1"/>
  <c r="Q88" i="1"/>
  <c r="W88" i="1"/>
  <c r="O88" i="1"/>
  <c r="AP88" i="1"/>
  <c r="AF88" i="1"/>
  <c r="AI88" i="1"/>
  <c r="L88" i="1"/>
  <c r="AL88" i="1"/>
  <c r="R88" i="1"/>
  <c r="M88" i="1"/>
  <c r="AS88" i="1"/>
  <c r="AC88" i="1"/>
  <c r="G88" i="1"/>
  <c r="Y88" i="1"/>
  <c r="E88" i="1"/>
  <c r="AQ88" i="1"/>
  <c r="AE88" i="1"/>
  <c r="AM88" i="1"/>
  <c r="K88" i="1"/>
  <c r="S88" i="1"/>
  <c r="C191" i="1"/>
  <c r="B33" i="5" s="1"/>
  <c r="D89" i="1"/>
  <c r="J189" i="1"/>
  <c r="H189" i="1"/>
  <c r="I189" i="1"/>
  <c r="G189" i="1"/>
  <c r="F189" i="1"/>
  <c r="E189" i="1"/>
  <c r="E140" i="1"/>
  <c r="F140" i="1"/>
  <c r="G140" i="1"/>
  <c r="H140" i="1"/>
  <c r="I140" i="1"/>
  <c r="J140" i="1"/>
  <c r="C142" i="1"/>
  <c r="D142" i="1" s="1"/>
  <c r="C90" i="1"/>
  <c r="BA32" i="5" l="1"/>
  <c r="AZ32" i="5"/>
  <c r="BM31" i="5"/>
  <c r="AY32" i="5"/>
  <c r="BJ32" i="5"/>
  <c r="AX32" i="5"/>
  <c r="BI32" i="5"/>
  <c r="AW32" i="5"/>
  <c r="AU29" i="5"/>
  <c r="G31" i="5"/>
  <c r="BL32" i="5"/>
  <c r="BN8" i="5"/>
  <c r="AU25" i="5"/>
  <c r="BN11" i="5"/>
  <c r="BN21" i="5"/>
  <c r="AU24" i="5"/>
  <c r="AU11" i="5"/>
  <c r="BN13" i="5"/>
  <c r="AU8" i="5"/>
  <c r="BN31" i="5"/>
  <c r="BN17" i="5"/>
  <c r="BN20" i="5"/>
  <c r="AU22" i="5"/>
  <c r="AU10" i="5"/>
  <c r="BH32" i="5"/>
  <c r="AV32" i="5"/>
  <c r="BG32" i="5"/>
  <c r="AU32" i="5"/>
  <c r="F31" i="5"/>
  <c r="BN26" i="5"/>
  <c r="BN25" i="5"/>
  <c r="BN12" i="5"/>
  <c r="AU16" i="5"/>
  <c r="BN32" i="5"/>
  <c r="I31" i="5"/>
  <c r="BN18" i="5"/>
  <c r="BN14" i="5"/>
  <c r="AU27" i="5"/>
  <c r="AU14" i="5"/>
  <c r="BN9" i="5"/>
  <c r="AU15" i="5"/>
  <c r="BK32" i="5"/>
  <c r="AU23" i="5"/>
  <c r="BN24" i="5"/>
  <c r="AU20" i="5"/>
  <c r="AU9" i="5"/>
  <c r="D31" i="5"/>
  <c r="BN29" i="5"/>
  <c r="BN19" i="5"/>
  <c r="AU21" i="5"/>
  <c r="AU12" i="5"/>
  <c r="BF32" i="5"/>
  <c r="BN15" i="5"/>
  <c r="AU17" i="5"/>
  <c r="BM32" i="5"/>
  <c r="BN16" i="5"/>
  <c r="AU26" i="5"/>
  <c r="BN23" i="5"/>
  <c r="AU13" i="5"/>
  <c r="BN22" i="5"/>
  <c r="BN30" i="5"/>
  <c r="E31" i="5"/>
  <c r="BN28" i="5"/>
  <c r="BN10" i="5"/>
  <c r="AU31" i="5"/>
  <c r="AU19" i="5"/>
  <c r="AU7" i="5"/>
  <c r="BE32" i="5"/>
  <c r="BN27" i="5"/>
  <c r="BN7" i="5"/>
  <c r="AU30" i="5"/>
  <c r="AU18" i="5"/>
  <c r="BD32" i="5"/>
  <c r="BC32" i="5"/>
  <c r="H31" i="5"/>
  <c r="AU28" i="5"/>
  <c r="BB32" i="5"/>
  <c r="BQ107" i="1"/>
  <c r="BQ108" i="1" s="1"/>
  <c r="BQ109" i="1" s="1"/>
  <c r="BQ110" i="1" s="1"/>
  <c r="BQ111" i="1" s="1"/>
  <c r="BQ113" i="1" s="1"/>
  <c r="BQ142" i="1" s="1"/>
  <c r="BR163" i="1"/>
  <c r="BQ5" i="5" s="1"/>
  <c r="BR63" i="1"/>
  <c r="BR64" i="1"/>
  <c r="BR81" i="1"/>
  <c r="BR67" i="1"/>
  <c r="BR83" i="1"/>
  <c r="BR76" i="1"/>
  <c r="BR84" i="1"/>
  <c r="BR68" i="1"/>
  <c r="BR69" i="1"/>
  <c r="BR86" i="1"/>
  <c r="BR74" i="1"/>
  <c r="BR82" i="1"/>
  <c r="BR87" i="1"/>
  <c r="BS62" i="1"/>
  <c r="BR75" i="1"/>
  <c r="BR80" i="1"/>
  <c r="BR77" i="1"/>
  <c r="BR70" i="1"/>
  <c r="BR73" i="1"/>
  <c r="BR66" i="1"/>
  <c r="BR79" i="1"/>
  <c r="BR72" i="1"/>
  <c r="BR78" i="1"/>
  <c r="BR65" i="1"/>
  <c r="BR85" i="1"/>
  <c r="BR71" i="1"/>
  <c r="BR88" i="1"/>
  <c r="AU89" i="1"/>
  <c r="AU191" i="1" s="1"/>
  <c r="AT89" i="1"/>
  <c r="AV89" i="1"/>
  <c r="AV191" i="1" s="1"/>
  <c r="AW89" i="1"/>
  <c r="AW191" i="1" s="1"/>
  <c r="AX89" i="1"/>
  <c r="AX191" i="1" s="1"/>
  <c r="AY89" i="1"/>
  <c r="AY191" i="1" s="1"/>
  <c r="AZ89" i="1"/>
  <c r="AZ191" i="1" s="1"/>
  <c r="BA89" i="1"/>
  <c r="BA191" i="1" s="1"/>
  <c r="BB89" i="1"/>
  <c r="BB191" i="1" s="1"/>
  <c r="BC89" i="1"/>
  <c r="BC191" i="1" s="1"/>
  <c r="BD89" i="1"/>
  <c r="BD191" i="1" s="1"/>
  <c r="BE89" i="1"/>
  <c r="BE191" i="1" s="1"/>
  <c r="BF89" i="1"/>
  <c r="BF191" i="1" s="1"/>
  <c r="BG89" i="1"/>
  <c r="BG191" i="1" s="1"/>
  <c r="BH89" i="1"/>
  <c r="BH191" i="1" s="1"/>
  <c r="BI89" i="1"/>
  <c r="BI191" i="1" s="1"/>
  <c r="BJ89" i="1"/>
  <c r="BJ191" i="1" s="1"/>
  <c r="BK89" i="1"/>
  <c r="BK191" i="1" s="1"/>
  <c r="BL89" i="1"/>
  <c r="BL191" i="1" s="1"/>
  <c r="BM89" i="1"/>
  <c r="BM191" i="1" s="1"/>
  <c r="BN89" i="1"/>
  <c r="BN191" i="1" s="1"/>
  <c r="BO89" i="1"/>
  <c r="BO191" i="1" s="1"/>
  <c r="BP89" i="1"/>
  <c r="BP191" i="1" s="1"/>
  <c r="BQ89" i="1"/>
  <c r="BR89" i="1"/>
  <c r="D191" i="1"/>
  <c r="C33" i="5" s="1"/>
  <c r="AT142" i="1"/>
  <c r="AU118" i="1"/>
  <c r="AU168" i="1" s="1"/>
  <c r="AU117" i="1"/>
  <c r="AU167" i="1" s="1"/>
  <c r="AU119" i="1"/>
  <c r="AU169" i="1" s="1"/>
  <c r="AU115" i="1"/>
  <c r="AU165" i="1" s="1"/>
  <c r="AU116" i="1"/>
  <c r="AU166" i="1" s="1"/>
  <c r="AU120" i="1"/>
  <c r="AU170" i="1" s="1"/>
  <c r="AU121" i="1"/>
  <c r="AU171" i="1" s="1"/>
  <c r="AU122" i="1"/>
  <c r="AU172" i="1" s="1"/>
  <c r="AU123" i="1"/>
  <c r="AU173" i="1" s="1"/>
  <c r="AU124" i="1"/>
  <c r="AU174" i="1" s="1"/>
  <c r="AU125" i="1"/>
  <c r="AU175" i="1" s="1"/>
  <c r="AU126" i="1"/>
  <c r="AU176" i="1" s="1"/>
  <c r="AU127" i="1"/>
  <c r="AU177" i="1" s="1"/>
  <c r="AU129" i="1"/>
  <c r="AU179" i="1" s="1"/>
  <c r="AU128" i="1"/>
  <c r="AU178" i="1" s="1"/>
  <c r="AU130" i="1"/>
  <c r="AU180" i="1" s="1"/>
  <c r="AU131" i="1"/>
  <c r="AU181" i="1" s="1"/>
  <c r="AU132" i="1"/>
  <c r="AU182" i="1" s="1"/>
  <c r="AU133" i="1"/>
  <c r="AU183" i="1" s="1"/>
  <c r="AU134" i="1"/>
  <c r="AU184" i="1" s="1"/>
  <c r="AU135" i="1"/>
  <c r="AU185" i="1" s="1"/>
  <c r="AU136" i="1"/>
  <c r="AU186" i="1" s="1"/>
  <c r="AU137" i="1"/>
  <c r="AU187" i="1" s="1"/>
  <c r="AU138" i="1"/>
  <c r="AU188" i="1" s="1"/>
  <c r="AU139" i="1"/>
  <c r="AU189" i="1" s="1"/>
  <c r="AU140" i="1"/>
  <c r="AU190" i="1" s="1"/>
  <c r="BA142" i="1"/>
  <c r="AZ142" i="1"/>
  <c r="BB142" i="1"/>
  <c r="AU142" i="1"/>
  <c r="AV142" i="1"/>
  <c r="BC142" i="1"/>
  <c r="BD142" i="1"/>
  <c r="AW142" i="1"/>
  <c r="AX142" i="1"/>
  <c r="AY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P125" i="1"/>
  <c r="BP175" i="1" s="1"/>
  <c r="BP128" i="1"/>
  <c r="BP178" i="1" s="1"/>
  <c r="BP122" i="1"/>
  <c r="BP172" i="1" s="1"/>
  <c r="BP131" i="1"/>
  <c r="BP181" i="1" s="1"/>
  <c r="BP117" i="1"/>
  <c r="BP167" i="1" s="1"/>
  <c r="BP133" i="1"/>
  <c r="BP183" i="1" s="1"/>
  <c r="BP120" i="1"/>
  <c r="BP170" i="1" s="1"/>
  <c r="BP115" i="1"/>
  <c r="BP165" i="1" s="1"/>
  <c r="BP119" i="1"/>
  <c r="BP169" i="1" s="1"/>
  <c r="BP118" i="1"/>
  <c r="BP168" i="1" s="1"/>
  <c r="BP124" i="1"/>
  <c r="BP174" i="1" s="1"/>
  <c r="BP123" i="1"/>
  <c r="BP173" i="1" s="1"/>
  <c r="BP132" i="1"/>
  <c r="BP182" i="1" s="1"/>
  <c r="BP127" i="1"/>
  <c r="BP177" i="1" s="1"/>
  <c r="BP121" i="1"/>
  <c r="BP171" i="1" s="1"/>
  <c r="BP116" i="1"/>
  <c r="BP166" i="1" s="1"/>
  <c r="BP130" i="1"/>
  <c r="BP180" i="1" s="1"/>
  <c r="BP126" i="1"/>
  <c r="BP176" i="1" s="1"/>
  <c r="BP129" i="1"/>
  <c r="BP179" i="1" s="1"/>
  <c r="BP134" i="1"/>
  <c r="BP184" i="1" s="1"/>
  <c r="BP135" i="1"/>
  <c r="BP185" i="1" s="1"/>
  <c r="BP136" i="1"/>
  <c r="BP186" i="1" s="1"/>
  <c r="BP137" i="1"/>
  <c r="BP187" i="1" s="1"/>
  <c r="BP138" i="1"/>
  <c r="BP188" i="1" s="1"/>
  <c r="BP139" i="1"/>
  <c r="BP189" i="1" s="1"/>
  <c r="BP140" i="1"/>
  <c r="BP190" i="1" s="1"/>
  <c r="BR114" i="1"/>
  <c r="AM89" i="1"/>
  <c r="M89" i="1"/>
  <c r="S89" i="1"/>
  <c r="I89" i="1"/>
  <c r="AF89" i="1"/>
  <c r="H89" i="1"/>
  <c r="L89" i="1"/>
  <c r="AB89" i="1"/>
  <c r="AD89" i="1"/>
  <c r="AS89" i="1"/>
  <c r="AA89" i="1"/>
  <c r="Z89" i="1"/>
  <c r="AJ89" i="1"/>
  <c r="E89" i="1"/>
  <c r="T89" i="1"/>
  <c r="AK89" i="1"/>
  <c r="P89" i="1"/>
  <c r="AR89" i="1"/>
  <c r="AO89" i="1"/>
  <c r="AP89" i="1"/>
  <c r="AE89" i="1"/>
  <c r="U89" i="1"/>
  <c r="W89" i="1"/>
  <c r="K89" i="1"/>
  <c r="Q89" i="1"/>
  <c r="AC89" i="1"/>
  <c r="X89" i="1"/>
  <c r="V89" i="1"/>
  <c r="AL89" i="1"/>
  <c r="J89" i="1"/>
  <c r="AN89" i="1"/>
  <c r="R89" i="1"/>
  <c r="F89" i="1"/>
  <c r="AG89" i="1"/>
  <c r="AQ89" i="1"/>
  <c r="G89" i="1"/>
  <c r="AH89" i="1"/>
  <c r="N89" i="1"/>
  <c r="Y89" i="1"/>
  <c r="AI89" i="1"/>
  <c r="O89" i="1"/>
  <c r="C192" i="1"/>
  <c r="B34" i="5" s="1"/>
  <c r="D90" i="1"/>
  <c r="D192" i="1" s="1"/>
  <c r="C34" i="5" s="1"/>
  <c r="J190" i="1"/>
  <c r="I190" i="1"/>
  <c r="H190" i="1"/>
  <c r="G190" i="1"/>
  <c r="F190" i="1"/>
  <c r="E190" i="1"/>
  <c r="E141" i="1"/>
  <c r="F141" i="1"/>
  <c r="G141" i="1"/>
  <c r="H141" i="1"/>
  <c r="I141" i="1"/>
  <c r="J141" i="1"/>
  <c r="C143" i="1"/>
  <c r="D143" i="1" s="1"/>
  <c r="C91" i="1"/>
  <c r="BO18" i="5" l="1"/>
  <c r="BO25" i="5"/>
  <c r="AT24" i="5"/>
  <c r="AT12" i="5"/>
  <c r="BM33" i="5"/>
  <c r="BA33" i="5"/>
  <c r="BO22" i="5"/>
  <c r="BO9" i="5"/>
  <c r="AT23" i="5"/>
  <c r="AT8" i="5"/>
  <c r="BL33" i="5"/>
  <c r="AZ33" i="5"/>
  <c r="E32" i="5"/>
  <c r="BO8" i="5"/>
  <c r="BO23" i="5"/>
  <c r="AT22" i="5"/>
  <c r="AT7" i="5"/>
  <c r="BK33" i="5"/>
  <c r="AY33" i="5"/>
  <c r="D32" i="5"/>
  <c r="F32" i="5"/>
  <c r="BO13" i="5"/>
  <c r="BO14" i="5"/>
  <c r="AT20" i="5"/>
  <c r="AT11" i="5"/>
  <c r="BJ33" i="5"/>
  <c r="AX33" i="5"/>
  <c r="BO32" i="5"/>
  <c r="BO19" i="5"/>
  <c r="BO20" i="5"/>
  <c r="AT32" i="5"/>
  <c r="AT21" i="5"/>
  <c r="AT9" i="5"/>
  <c r="BI33" i="5"/>
  <c r="AW33" i="5"/>
  <c r="G32" i="5"/>
  <c r="H32" i="5"/>
  <c r="BO31" i="5"/>
  <c r="BO24" i="5"/>
  <c r="BO17" i="5"/>
  <c r="AT31" i="5"/>
  <c r="AT19" i="5"/>
  <c r="AT10" i="5"/>
  <c r="BH33" i="5"/>
  <c r="AV33" i="5"/>
  <c r="BO30" i="5"/>
  <c r="BO15" i="5"/>
  <c r="AT30" i="5"/>
  <c r="AT18" i="5"/>
  <c r="BG33" i="5"/>
  <c r="AU33" i="5"/>
  <c r="I32" i="5"/>
  <c r="BO29" i="5"/>
  <c r="BO16" i="5"/>
  <c r="AT29" i="5"/>
  <c r="AT17" i="5"/>
  <c r="BF33" i="5"/>
  <c r="BO28" i="5"/>
  <c r="BO10" i="5"/>
  <c r="AT28" i="5"/>
  <c r="AT16" i="5"/>
  <c r="BE33" i="5"/>
  <c r="AT33" i="5"/>
  <c r="BO27" i="5"/>
  <c r="BO11" i="5"/>
  <c r="AT27" i="5"/>
  <c r="AT15" i="5"/>
  <c r="BD33" i="5"/>
  <c r="BO26" i="5"/>
  <c r="BO7" i="5"/>
  <c r="AT26" i="5"/>
  <c r="AT14" i="5"/>
  <c r="BO33" i="5"/>
  <c r="BC33" i="5"/>
  <c r="BO21" i="5"/>
  <c r="BO12" i="5"/>
  <c r="AT25" i="5"/>
  <c r="AT13" i="5"/>
  <c r="BN33" i="5"/>
  <c r="BB33" i="5"/>
  <c r="BR107" i="1"/>
  <c r="BR108" i="1" s="1"/>
  <c r="BR109" i="1" s="1"/>
  <c r="BR110" i="1" s="1"/>
  <c r="BR111" i="1" s="1"/>
  <c r="BR113" i="1" s="1"/>
  <c r="BS163" i="1"/>
  <c r="BR5" i="5" s="1"/>
  <c r="BS77" i="1"/>
  <c r="BS86" i="1"/>
  <c r="BS70" i="1"/>
  <c r="BS87" i="1"/>
  <c r="BS63" i="1"/>
  <c r="BS88" i="1"/>
  <c r="BS83" i="1"/>
  <c r="BS85" i="1"/>
  <c r="BS76" i="1"/>
  <c r="BS81" i="1"/>
  <c r="BS69" i="1"/>
  <c r="BS84" i="1"/>
  <c r="BT62" i="1"/>
  <c r="BS75" i="1"/>
  <c r="BS65" i="1"/>
  <c r="BS82" i="1"/>
  <c r="BS71" i="1"/>
  <c r="BS68" i="1"/>
  <c r="BS74" i="1"/>
  <c r="BS67" i="1"/>
  <c r="BS80" i="1"/>
  <c r="BS73" i="1"/>
  <c r="BS66" i="1"/>
  <c r="BS79" i="1"/>
  <c r="BS72" i="1"/>
  <c r="BS78" i="1"/>
  <c r="BS64" i="1"/>
  <c r="BS89" i="1"/>
  <c r="AU90" i="1"/>
  <c r="AU192" i="1" s="1"/>
  <c r="AT90" i="1"/>
  <c r="AT192" i="1" s="1"/>
  <c r="AV90" i="1"/>
  <c r="AV192" i="1" s="1"/>
  <c r="AW90" i="1"/>
  <c r="AW192" i="1" s="1"/>
  <c r="AX90" i="1"/>
  <c r="AX192" i="1" s="1"/>
  <c r="AY90" i="1"/>
  <c r="AY192" i="1" s="1"/>
  <c r="AZ90" i="1"/>
  <c r="AZ192" i="1" s="1"/>
  <c r="BA90" i="1"/>
  <c r="BA192" i="1" s="1"/>
  <c r="BB90" i="1"/>
  <c r="BB192" i="1" s="1"/>
  <c r="BC90" i="1"/>
  <c r="BC192" i="1" s="1"/>
  <c r="BD90" i="1"/>
  <c r="BD192" i="1" s="1"/>
  <c r="BE90" i="1"/>
  <c r="BE192" i="1" s="1"/>
  <c r="BF90" i="1"/>
  <c r="BF192" i="1" s="1"/>
  <c r="BG90" i="1"/>
  <c r="BG192" i="1" s="1"/>
  <c r="BH90" i="1"/>
  <c r="BH192" i="1" s="1"/>
  <c r="BI90" i="1"/>
  <c r="BI192" i="1" s="1"/>
  <c r="BJ90" i="1"/>
  <c r="BJ192" i="1" s="1"/>
  <c r="BK90" i="1"/>
  <c r="BK192" i="1" s="1"/>
  <c r="BL90" i="1"/>
  <c r="BL192" i="1" s="1"/>
  <c r="BM90" i="1"/>
  <c r="BM192" i="1" s="1"/>
  <c r="BN90" i="1"/>
  <c r="BN192" i="1" s="1"/>
  <c r="BO90" i="1"/>
  <c r="BO192" i="1" s="1"/>
  <c r="BP90" i="1"/>
  <c r="BP192" i="1" s="1"/>
  <c r="BQ90" i="1"/>
  <c r="BQ192" i="1" s="1"/>
  <c r="BR90" i="1"/>
  <c r="BS90" i="1"/>
  <c r="AS143" i="1"/>
  <c r="AT115" i="1"/>
  <c r="AT165" i="1" s="1"/>
  <c r="AT118" i="1"/>
  <c r="AT168" i="1" s="1"/>
  <c r="AT117" i="1"/>
  <c r="AT167" i="1" s="1"/>
  <c r="AT116" i="1"/>
  <c r="AT166" i="1" s="1"/>
  <c r="AT119" i="1"/>
  <c r="AT169" i="1" s="1"/>
  <c r="AT120" i="1"/>
  <c r="AT170" i="1" s="1"/>
  <c r="AT121" i="1"/>
  <c r="AT171" i="1" s="1"/>
  <c r="AT122" i="1"/>
  <c r="AT172" i="1" s="1"/>
  <c r="AT123" i="1"/>
  <c r="AT173" i="1" s="1"/>
  <c r="AT124" i="1"/>
  <c r="AT174" i="1" s="1"/>
  <c r="AT125" i="1"/>
  <c r="AT175" i="1" s="1"/>
  <c r="AT126" i="1"/>
  <c r="AT176" i="1" s="1"/>
  <c r="AT127" i="1"/>
  <c r="AT177" i="1" s="1"/>
  <c r="AT129" i="1"/>
  <c r="AT179" i="1" s="1"/>
  <c r="AT128" i="1"/>
  <c r="AT178" i="1" s="1"/>
  <c r="AT130" i="1"/>
  <c r="AT180" i="1" s="1"/>
  <c r="AT131" i="1"/>
  <c r="AT181" i="1" s="1"/>
  <c r="AT132" i="1"/>
  <c r="AT182" i="1" s="1"/>
  <c r="AT133" i="1"/>
  <c r="AT183" i="1" s="1"/>
  <c r="AT134" i="1"/>
  <c r="AT184" i="1" s="1"/>
  <c r="AT135" i="1"/>
  <c r="AT185" i="1" s="1"/>
  <c r="AT136" i="1"/>
  <c r="AT186" i="1" s="1"/>
  <c r="AT137" i="1"/>
  <c r="AT187" i="1" s="1"/>
  <c r="AT138" i="1"/>
  <c r="AT188" i="1" s="1"/>
  <c r="AT139" i="1"/>
  <c r="AT189" i="1" s="1"/>
  <c r="AT140" i="1"/>
  <c r="AT190" i="1" s="1"/>
  <c r="AT141" i="1"/>
  <c r="AT191" i="1" s="1"/>
  <c r="BS114" i="1"/>
  <c r="BR143" i="1"/>
  <c r="BQ126" i="1"/>
  <c r="BQ176" i="1" s="1"/>
  <c r="BQ121" i="1"/>
  <c r="BQ171" i="1" s="1"/>
  <c r="BQ129" i="1"/>
  <c r="BQ179" i="1" s="1"/>
  <c r="BQ122" i="1"/>
  <c r="BQ172" i="1" s="1"/>
  <c r="BQ125" i="1"/>
  <c r="BQ175" i="1" s="1"/>
  <c r="BQ128" i="1"/>
  <c r="BQ178" i="1" s="1"/>
  <c r="BQ131" i="1"/>
  <c r="BQ181" i="1" s="1"/>
  <c r="BQ116" i="1"/>
  <c r="BQ166" i="1" s="1"/>
  <c r="BQ134" i="1"/>
  <c r="BQ184" i="1" s="1"/>
  <c r="BQ127" i="1"/>
  <c r="BQ177" i="1" s="1"/>
  <c r="BQ117" i="1"/>
  <c r="BQ167" i="1" s="1"/>
  <c r="BQ133" i="1"/>
  <c r="BQ183" i="1" s="1"/>
  <c r="BQ120" i="1"/>
  <c r="BQ170" i="1" s="1"/>
  <c r="BQ119" i="1"/>
  <c r="BQ169" i="1" s="1"/>
  <c r="BQ115" i="1"/>
  <c r="BQ165" i="1" s="1"/>
  <c r="BQ124" i="1"/>
  <c r="BQ174" i="1" s="1"/>
  <c r="BQ118" i="1"/>
  <c r="BQ168" i="1" s="1"/>
  <c r="BQ132" i="1"/>
  <c r="BQ182" i="1" s="1"/>
  <c r="BQ123" i="1"/>
  <c r="BQ173" i="1" s="1"/>
  <c r="BQ130" i="1"/>
  <c r="BQ180" i="1" s="1"/>
  <c r="BQ135" i="1"/>
  <c r="BQ185" i="1" s="1"/>
  <c r="BQ136" i="1"/>
  <c r="BQ186" i="1" s="1"/>
  <c r="BQ137" i="1"/>
  <c r="BQ187" i="1" s="1"/>
  <c r="BQ138" i="1"/>
  <c r="BQ188" i="1" s="1"/>
  <c r="BQ139" i="1"/>
  <c r="BQ189" i="1" s="1"/>
  <c r="BQ140" i="1"/>
  <c r="BQ190" i="1" s="1"/>
  <c r="BQ141" i="1"/>
  <c r="BQ191" i="1" s="1"/>
  <c r="AZ143" i="1"/>
  <c r="AT143" i="1"/>
  <c r="BA143" i="1"/>
  <c r="AU143" i="1"/>
  <c r="BB143" i="1"/>
  <c r="BC143" i="1"/>
  <c r="AV143" i="1"/>
  <c r="BD143" i="1"/>
  <c r="AW143" i="1"/>
  <c r="AX143" i="1"/>
  <c r="AY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F191" i="1"/>
  <c r="AS90" i="1"/>
  <c r="F90" i="1"/>
  <c r="AE90" i="1"/>
  <c r="G90" i="1"/>
  <c r="K90" i="1"/>
  <c r="AC90" i="1"/>
  <c r="AR90" i="1"/>
  <c r="R90" i="1"/>
  <c r="AK90" i="1"/>
  <c r="I90" i="1"/>
  <c r="X90" i="1"/>
  <c r="AQ90" i="1"/>
  <c r="AA90" i="1"/>
  <c r="Q90" i="1"/>
  <c r="AJ90" i="1"/>
  <c r="AI90" i="1"/>
  <c r="AD90" i="1"/>
  <c r="W90" i="1"/>
  <c r="Y90" i="1"/>
  <c r="AO90" i="1"/>
  <c r="AN90" i="1"/>
  <c r="H90" i="1"/>
  <c r="T90" i="1"/>
  <c r="J90" i="1"/>
  <c r="M90" i="1"/>
  <c r="U90" i="1"/>
  <c r="P90" i="1"/>
  <c r="AM90" i="1"/>
  <c r="Z90" i="1"/>
  <c r="V90" i="1"/>
  <c r="S90" i="1"/>
  <c r="E90" i="1"/>
  <c r="AP90" i="1"/>
  <c r="O90" i="1"/>
  <c r="AL90" i="1"/>
  <c r="AF90" i="1"/>
  <c r="L90" i="1"/>
  <c r="AG90" i="1"/>
  <c r="AB90" i="1"/>
  <c r="AH90" i="1"/>
  <c r="N90" i="1"/>
  <c r="G191" i="1"/>
  <c r="C193" i="1"/>
  <c r="B35" i="5" s="1"/>
  <c r="D91" i="1"/>
  <c r="H191" i="1"/>
  <c r="E191" i="1"/>
  <c r="J191" i="1"/>
  <c r="I191" i="1"/>
  <c r="J142" i="1"/>
  <c r="E142" i="1"/>
  <c r="F142" i="1"/>
  <c r="G142" i="1"/>
  <c r="H142" i="1"/>
  <c r="I142" i="1"/>
  <c r="C144" i="1"/>
  <c r="C92" i="1"/>
  <c r="BP24" i="5" l="1"/>
  <c r="BP20" i="5"/>
  <c r="AS29" i="5"/>
  <c r="AS17" i="5"/>
  <c r="BF34" i="5"/>
  <c r="AS34" i="5"/>
  <c r="BP10" i="5"/>
  <c r="BP17" i="5"/>
  <c r="AS28" i="5"/>
  <c r="AS16" i="5"/>
  <c r="BE34" i="5"/>
  <c r="AT34" i="5"/>
  <c r="H33" i="5"/>
  <c r="E33" i="5"/>
  <c r="BP16" i="5"/>
  <c r="BP14" i="5"/>
  <c r="AS27" i="5"/>
  <c r="AS15" i="5"/>
  <c r="BP34" i="5"/>
  <c r="BD34" i="5"/>
  <c r="BP33" i="5"/>
  <c r="BP7" i="5"/>
  <c r="BP21" i="5"/>
  <c r="AS26" i="5"/>
  <c r="AS14" i="5"/>
  <c r="BO34" i="5"/>
  <c r="BC34" i="5"/>
  <c r="BP32" i="5"/>
  <c r="BP11" i="5"/>
  <c r="BP13" i="5"/>
  <c r="AS25" i="5"/>
  <c r="AS13" i="5"/>
  <c r="BN34" i="5"/>
  <c r="BB34" i="5"/>
  <c r="I33" i="5"/>
  <c r="G33" i="5"/>
  <c r="BP31" i="5"/>
  <c r="BP12" i="5"/>
  <c r="BP18" i="5"/>
  <c r="AS24" i="5"/>
  <c r="AS12" i="5"/>
  <c r="BM34" i="5"/>
  <c r="BA34" i="5"/>
  <c r="D33" i="5"/>
  <c r="BP30" i="5"/>
  <c r="BP25" i="5"/>
  <c r="AS23" i="5"/>
  <c r="AS11" i="5"/>
  <c r="BL34" i="5"/>
  <c r="AZ34" i="5"/>
  <c r="BP29" i="5"/>
  <c r="BP9" i="5"/>
  <c r="AS22" i="5"/>
  <c r="AS8" i="5"/>
  <c r="BK34" i="5"/>
  <c r="AY34" i="5"/>
  <c r="BP28" i="5"/>
  <c r="BP19" i="5"/>
  <c r="AS33" i="5"/>
  <c r="AS20" i="5"/>
  <c r="AS9" i="5"/>
  <c r="BJ34" i="5"/>
  <c r="AX34" i="5"/>
  <c r="BP27" i="5"/>
  <c r="BP26" i="5"/>
  <c r="AS32" i="5"/>
  <c r="AS21" i="5"/>
  <c r="AS10" i="5"/>
  <c r="BI34" i="5"/>
  <c r="AW34" i="5"/>
  <c r="F33" i="5"/>
  <c r="BP22" i="5"/>
  <c r="BP8" i="5"/>
  <c r="AS31" i="5"/>
  <c r="AS19" i="5"/>
  <c r="AS7" i="5"/>
  <c r="BH34" i="5"/>
  <c r="AV34" i="5"/>
  <c r="BP15" i="5"/>
  <c r="BP23" i="5"/>
  <c r="AS30" i="5"/>
  <c r="AS18" i="5"/>
  <c r="BG34" i="5"/>
  <c r="AU34" i="5"/>
  <c r="BS107" i="1"/>
  <c r="BS108" i="1" s="1"/>
  <c r="BS109" i="1" s="1"/>
  <c r="BS110" i="1" s="1"/>
  <c r="BS111" i="1" s="1"/>
  <c r="BS113" i="1" s="1"/>
  <c r="BT163" i="1"/>
  <c r="BS5" i="5" s="1"/>
  <c r="BT68" i="1"/>
  <c r="BT64" i="1"/>
  <c r="BT74" i="1"/>
  <c r="BT67" i="1"/>
  <c r="BT72" i="1"/>
  <c r="BT65" i="1"/>
  <c r="BT80" i="1"/>
  <c r="BT71" i="1"/>
  <c r="BT73" i="1"/>
  <c r="BT66" i="1"/>
  <c r="BT79" i="1"/>
  <c r="BT84" i="1"/>
  <c r="BT86" i="1"/>
  <c r="BT89" i="1"/>
  <c r="BT77" i="1"/>
  <c r="BT87" i="1"/>
  <c r="BT83" i="1"/>
  <c r="BT70" i="1"/>
  <c r="BT88" i="1"/>
  <c r="BT63" i="1"/>
  <c r="BT85" i="1"/>
  <c r="BT82" i="1"/>
  <c r="BT76" i="1"/>
  <c r="BT78" i="1"/>
  <c r="BT69" i="1"/>
  <c r="BT81" i="1"/>
  <c r="BU62" i="1"/>
  <c r="BU91" i="1" s="1"/>
  <c r="BT75" i="1"/>
  <c r="BT90" i="1"/>
  <c r="D193" i="1"/>
  <c r="C35" i="5" s="1"/>
  <c r="AT91" i="1"/>
  <c r="AT193" i="1" s="1"/>
  <c r="AU91" i="1"/>
  <c r="AU193" i="1" s="1"/>
  <c r="AV91" i="1"/>
  <c r="AV193" i="1" s="1"/>
  <c r="AW91" i="1"/>
  <c r="AW193" i="1" s="1"/>
  <c r="AX91" i="1"/>
  <c r="AX193" i="1" s="1"/>
  <c r="AY91" i="1"/>
  <c r="AY193" i="1" s="1"/>
  <c r="AZ91" i="1"/>
  <c r="AZ193" i="1" s="1"/>
  <c r="BA91" i="1"/>
  <c r="BA193" i="1" s="1"/>
  <c r="BB91" i="1"/>
  <c r="BB193" i="1" s="1"/>
  <c r="BC91" i="1"/>
  <c r="BC193" i="1" s="1"/>
  <c r="BD91" i="1"/>
  <c r="BD193" i="1" s="1"/>
  <c r="BE91" i="1"/>
  <c r="BE193" i="1" s="1"/>
  <c r="BF91" i="1"/>
  <c r="BF193" i="1" s="1"/>
  <c r="BG91" i="1"/>
  <c r="BG193" i="1" s="1"/>
  <c r="BH91" i="1"/>
  <c r="BH193" i="1" s="1"/>
  <c r="BI91" i="1"/>
  <c r="BI193" i="1" s="1"/>
  <c r="BJ91" i="1"/>
  <c r="BJ193" i="1" s="1"/>
  <c r="BK91" i="1"/>
  <c r="BK193" i="1" s="1"/>
  <c r="BL91" i="1"/>
  <c r="BL193" i="1" s="1"/>
  <c r="BM91" i="1"/>
  <c r="BM193" i="1" s="1"/>
  <c r="BN91" i="1"/>
  <c r="BN193" i="1" s="1"/>
  <c r="BO91" i="1"/>
  <c r="BO193" i="1" s="1"/>
  <c r="BP91" i="1"/>
  <c r="BP193" i="1" s="1"/>
  <c r="BQ91" i="1"/>
  <c r="BQ193" i="1" s="1"/>
  <c r="BR91" i="1"/>
  <c r="BR193" i="1" s="1"/>
  <c r="BS91" i="1"/>
  <c r="BT91" i="1"/>
  <c r="AS115" i="1"/>
  <c r="AS165" i="1" s="1"/>
  <c r="AS117" i="1"/>
  <c r="AS167" i="1" s="1"/>
  <c r="AS116" i="1"/>
  <c r="AS166" i="1" s="1"/>
  <c r="AS118" i="1"/>
  <c r="AS168" i="1" s="1"/>
  <c r="AS119" i="1"/>
  <c r="AS169" i="1" s="1"/>
  <c r="AS120" i="1"/>
  <c r="AS170" i="1" s="1"/>
  <c r="AS121" i="1"/>
  <c r="AS171" i="1" s="1"/>
  <c r="AS123" i="1"/>
  <c r="AS173" i="1" s="1"/>
  <c r="AS122" i="1"/>
  <c r="AS172" i="1" s="1"/>
  <c r="AS124" i="1"/>
  <c r="AS174" i="1" s="1"/>
  <c r="AS125" i="1"/>
  <c r="AS175" i="1" s="1"/>
  <c r="AS127" i="1"/>
  <c r="AS177" i="1" s="1"/>
  <c r="AS126" i="1"/>
  <c r="AS176" i="1" s="1"/>
  <c r="AS128" i="1"/>
  <c r="AS178" i="1" s="1"/>
  <c r="AS129" i="1"/>
  <c r="AS179" i="1" s="1"/>
  <c r="AS130" i="1"/>
  <c r="AS180" i="1" s="1"/>
  <c r="AS131" i="1"/>
  <c r="AS181" i="1" s="1"/>
  <c r="AS132" i="1"/>
  <c r="AS182" i="1" s="1"/>
  <c r="AS133" i="1"/>
  <c r="AS183" i="1" s="1"/>
  <c r="AS134" i="1"/>
  <c r="AS184" i="1" s="1"/>
  <c r="AS135" i="1"/>
  <c r="AS185" i="1" s="1"/>
  <c r="AS136" i="1"/>
  <c r="AS186" i="1" s="1"/>
  <c r="AS137" i="1"/>
  <c r="AS187" i="1" s="1"/>
  <c r="AS138" i="1"/>
  <c r="AS188" i="1" s="1"/>
  <c r="AS139" i="1"/>
  <c r="AS189" i="1" s="1"/>
  <c r="AS140" i="1"/>
  <c r="AS190" i="1" s="1"/>
  <c r="AS141" i="1"/>
  <c r="AS191" i="1" s="1"/>
  <c r="AS142" i="1"/>
  <c r="AS192" i="1" s="1"/>
  <c r="BR129" i="1"/>
  <c r="BR179" i="1" s="1"/>
  <c r="BR132" i="1"/>
  <c r="BR182" i="1" s="1"/>
  <c r="BR130" i="1"/>
  <c r="BR180" i="1" s="1"/>
  <c r="BR119" i="1"/>
  <c r="BR169" i="1" s="1"/>
  <c r="BR126" i="1"/>
  <c r="BR176" i="1" s="1"/>
  <c r="BR122" i="1"/>
  <c r="BR172" i="1" s="1"/>
  <c r="BR125" i="1"/>
  <c r="BR175" i="1" s="1"/>
  <c r="BR121" i="1"/>
  <c r="BR171" i="1" s="1"/>
  <c r="BR128" i="1"/>
  <c r="BR178" i="1" s="1"/>
  <c r="BR135" i="1"/>
  <c r="BR185" i="1" s="1"/>
  <c r="BR120" i="1"/>
  <c r="BR170" i="1" s="1"/>
  <c r="BR131" i="1"/>
  <c r="BR181" i="1" s="1"/>
  <c r="BR134" i="1"/>
  <c r="BR184" i="1" s="1"/>
  <c r="BR117" i="1"/>
  <c r="BR167" i="1" s="1"/>
  <c r="BR115" i="1"/>
  <c r="BR165" i="1" s="1"/>
  <c r="BR116" i="1"/>
  <c r="BR166" i="1" s="1"/>
  <c r="BR118" i="1"/>
  <c r="BR168" i="1" s="1"/>
  <c r="BR133" i="1"/>
  <c r="BR183" i="1" s="1"/>
  <c r="BR136" i="1"/>
  <c r="BR186" i="1" s="1"/>
  <c r="BR124" i="1"/>
  <c r="BR174" i="1" s="1"/>
  <c r="BR123" i="1"/>
  <c r="BR173" i="1" s="1"/>
  <c r="BR127" i="1"/>
  <c r="BR177" i="1" s="1"/>
  <c r="BR137" i="1"/>
  <c r="BR187" i="1" s="1"/>
  <c r="BR138" i="1"/>
  <c r="BR188" i="1" s="1"/>
  <c r="BR139" i="1"/>
  <c r="BR189" i="1" s="1"/>
  <c r="BR140" i="1"/>
  <c r="BR190" i="1" s="1"/>
  <c r="BR141" i="1"/>
  <c r="BR191" i="1" s="1"/>
  <c r="BR142" i="1"/>
  <c r="BR192" i="1" s="1"/>
  <c r="BT114" i="1"/>
  <c r="AA91" i="1"/>
  <c r="G91" i="1"/>
  <c r="J91" i="1"/>
  <c r="AQ91" i="1"/>
  <c r="AB91" i="1"/>
  <c r="AJ91" i="1"/>
  <c r="H91" i="1"/>
  <c r="W91" i="1"/>
  <c r="AP91" i="1"/>
  <c r="P91" i="1"/>
  <c r="AI91" i="1"/>
  <c r="AH91" i="1"/>
  <c r="AC91" i="1"/>
  <c r="V91" i="1"/>
  <c r="AO91" i="1"/>
  <c r="E91" i="1"/>
  <c r="O91" i="1"/>
  <c r="N91" i="1"/>
  <c r="I91" i="1"/>
  <c r="U91" i="1"/>
  <c r="AN91" i="1"/>
  <c r="Z91" i="1"/>
  <c r="AK91" i="1"/>
  <c r="Y91" i="1"/>
  <c r="F91" i="1"/>
  <c r="S91" i="1"/>
  <c r="M91" i="1"/>
  <c r="T91" i="1"/>
  <c r="R91" i="1"/>
  <c r="AR91" i="1"/>
  <c r="AD91" i="1"/>
  <c r="AM91" i="1"/>
  <c r="AE91" i="1"/>
  <c r="K91" i="1"/>
  <c r="X91" i="1"/>
  <c r="AF91" i="1"/>
  <c r="L91" i="1"/>
  <c r="AG91" i="1"/>
  <c r="AL91" i="1"/>
  <c r="Q91" i="1"/>
  <c r="AS91" i="1"/>
  <c r="C194" i="1"/>
  <c r="B36" i="5" s="1"/>
  <c r="D92" i="1"/>
  <c r="C145" i="1"/>
  <c r="D145" i="1" s="1"/>
  <c r="D144" i="1"/>
  <c r="G192" i="1"/>
  <c r="I192" i="1"/>
  <c r="H192" i="1"/>
  <c r="F192" i="1"/>
  <c r="E192" i="1"/>
  <c r="J192" i="1"/>
  <c r="I143" i="1"/>
  <c r="J143" i="1"/>
  <c r="AR143" i="1"/>
  <c r="E143" i="1"/>
  <c r="F143" i="1"/>
  <c r="G143" i="1"/>
  <c r="H143" i="1"/>
  <c r="C93" i="1"/>
  <c r="BQ15" i="5" l="1"/>
  <c r="BQ20" i="5"/>
  <c r="AR31" i="5"/>
  <c r="AR18" i="5"/>
  <c r="AR7" i="5"/>
  <c r="BH35" i="5"/>
  <c r="AV35" i="5"/>
  <c r="I34" i="5"/>
  <c r="BQ16" i="5"/>
  <c r="BQ13" i="5"/>
  <c r="AR30" i="5"/>
  <c r="AR19" i="5"/>
  <c r="BG35" i="5"/>
  <c r="AU35" i="5"/>
  <c r="BQ28" i="5"/>
  <c r="BQ17" i="5"/>
  <c r="AR29" i="5"/>
  <c r="AR17" i="5"/>
  <c r="BF35" i="5"/>
  <c r="AT35" i="5"/>
  <c r="E34" i="5"/>
  <c r="BQ25" i="5"/>
  <c r="BQ14" i="5"/>
  <c r="AR28" i="5"/>
  <c r="AR16" i="5"/>
  <c r="BQ35" i="5"/>
  <c r="BE35" i="5"/>
  <c r="AS35" i="5"/>
  <c r="BQ10" i="5"/>
  <c r="BQ18" i="5"/>
  <c r="AR27" i="5"/>
  <c r="AR14" i="5"/>
  <c r="BP35" i="5"/>
  <c r="BD35" i="5"/>
  <c r="D34" i="5"/>
  <c r="G34" i="5"/>
  <c r="H34" i="5"/>
  <c r="BQ34" i="5"/>
  <c r="BQ8" i="5"/>
  <c r="BQ11" i="5"/>
  <c r="AR26" i="5"/>
  <c r="AR15" i="5"/>
  <c r="BO35" i="5"/>
  <c r="BC35" i="5"/>
  <c r="BQ33" i="5"/>
  <c r="BQ7" i="5"/>
  <c r="BQ22" i="5"/>
  <c r="AR25" i="5"/>
  <c r="AR13" i="5"/>
  <c r="BN35" i="5"/>
  <c r="BB35" i="5"/>
  <c r="BQ32" i="5"/>
  <c r="BQ9" i="5"/>
  <c r="BQ24" i="5"/>
  <c r="AR24" i="5"/>
  <c r="AR12" i="5"/>
  <c r="BM35" i="5"/>
  <c r="BA35" i="5"/>
  <c r="F34" i="5"/>
  <c r="BQ31" i="5"/>
  <c r="BQ26" i="5"/>
  <c r="BQ21" i="5"/>
  <c r="AR23" i="5"/>
  <c r="AR11" i="5"/>
  <c r="BL35" i="5"/>
  <c r="AZ35" i="5"/>
  <c r="BQ30" i="5"/>
  <c r="BQ23" i="5"/>
  <c r="AR34" i="5"/>
  <c r="AR22" i="5"/>
  <c r="AR10" i="5"/>
  <c r="BK35" i="5"/>
  <c r="AY35" i="5"/>
  <c r="BQ29" i="5"/>
  <c r="BQ12" i="5"/>
  <c r="AR33" i="5"/>
  <c r="AR21" i="5"/>
  <c r="AR8" i="5"/>
  <c r="BJ35" i="5"/>
  <c r="AX35" i="5"/>
  <c r="BQ19" i="5"/>
  <c r="BQ27" i="5"/>
  <c r="AR32" i="5"/>
  <c r="AR20" i="5"/>
  <c r="AR9" i="5"/>
  <c r="BI35" i="5"/>
  <c r="AW35" i="5"/>
  <c r="BT107" i="1"/>
  <c r="BT108" i="1" s="1"/>
  <c r="BT109" i="1" s="1"/>
  <c r="BT110" i="1" s="1"/>
  <c r="BT111" i="1" s="1"/>
  <c r="BT113" i="1" s="1"/>
  <c r="BU163" i="1"/>
  <c r="BT5" i="5" s="1"/>
  <c r="BU63" i="1"/>
  <c r="BU75" i="1"/>
  <c r="BU83" i="1"/>
  <c r="BU65" i="1"/>
  <c r="BU81" i="1"/>
  <c r="BU76" i="1"/>
  <c r="BU82" i="1"/>
  <c r="BU74" i="1"/>
  <c r="BU69" i="1"/>
  <c r="BV62" i="1"/>
  <c r="BU80" i="1"/>
  <c r="BU68" i="1"/>
  <c r="BU73" i="1"/>
  <c r="BU66" i="1"/>
  <c r="BU79" i="1"/>
  <c r="BU72" i="1"/>
  <c r="BU89" i="1"/>
  <c r="BU71" i="1"/>
  <c r="BU78" i="1"/>
  <c r="BU84" i="1"/>
  <c r="BU86" i="1"/>
  <c r="BU77" i="1"/>
  <c r="BU87" i="1"/>
  <c r="BU85" i="1"/>
  <c r="BU70" i="1"/>
  <c r="BU88" i="1"/>
  <c r="BU90" i="1"/>
  <c r="BU67" i="1"/>
  <c r="BU64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C146" i="1"/>
  <c r="D146" i="1" s="1"/>
  <c r="AT146" i="1" s="1"/>
  <c r="AQ145" i="1"/>
  <c r="AR138" i="1"/>
  <c r="AR188" i="1" s="1"/>
  <c r="AR126" i="1"/>
  <c r="AR176" i="1" s="1"/>
  <c r="AR135" i="1"/>
  <c r="AR185" i="1" s="1"/>
  <c r="AR116" i="1"/>
  <c r="AR166" i="1" s="1"/>
  <c r="AR136" i="1"/>
  <c r="AR186" i="1" s="1"/>
  <c r="AR123" i="1"/>
  <c r="AR173" i="1" s="1"/>
  <c r="AR130" i="1"/>
  <c r="AR180" i="1" s="1"/>
  <c r="AR115" i="1"/>
  <c r="AR165" i="1" s="1"/>
  <c r="AR137" i="1"/>
  <c r="AR187" i="1" s="1"/>
  <c r="AR120" i="1"/>
  <c r="AR170" i="1" s="1"/>
  <c r="AR117" i="1"/>
  <c r="AR167" i="1" s="1"/>
  <c r="AR124" i="1"/>
  <c r="AR174" i="1" s="1"/>
  <c r="AR125" i="1"/>
  <c r="AR175" i="1" s="1"/>
  <c r="AR131" i="1"/>
  <c r="AR181" i="1" s="1"/>
  <c r="AR118" i="1"/>
  <c r="AR168" i="1" s="1"/>
  <c r="AR121" i="1"/>
  <c r="AR171" i="1" s="1"/>
  <c r="AR119" i="1"/>
  <c r="AR169" i="1" s="1"/>
  <c r="AR127" i="1"/>
  <c r="AR177" i="1" s="1"/>
  <c r="AR139" i="1"/>
  <c r="AR189" i="1" s="1"/>
  <c r="AR122" i="1"/>
  <c r="AR172" i="1" s="1"/>
  <c r="AR128" i="1"/>
  <c r="AR178" i="1" s="1"/>
  <c r="AR129" i="1"/>
  <c r="AR179" i="1" s="1"/>
  <c r="AR132" i="1"/>
  <c r="AR182" i="1" s="1"/>
  <c r="AR133" i="1"/>
  <c r="AR183" i="1" s="1"/>
  <c r="AR134" i="1"/>
  <c r="AR184" i="1" s="1"/>
  <c r="AR140" i="1"/>
  <c r="AR190" i="1" s="1"/>
  <c r="AR141" i="1"/>
  <c r="AR191" i="1" s="1"/>
  <c r="AR142" i="1"/>
  <c r="AR192" i="1" s="1"/>
  <c r="AT144" i="1"/>
  <c r="BA144" i="1"/>
  <c r="AS144" i="1"/>
  <c r="AZ144" i="1"/>
  <c r="AU144" i="1"/>
  <c r="BB144" i="1"/>
  <c r="AV144" i="1"/>
  <c r="BC144" i="1"/>
  <c r="BD144" i="1"/>
  <c r="AW144" i="1"/>
  <c r="BE144" i="1"/>
  <c r="AX144" i="1"/>
  <c r="AY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A145" i="1"/>
  <c r="AT145" i="1"/>
  <c r="AS145" i="1"/>
  <c r="AZ145" i="1"/>
  <c r="AU145" i="1"/>
  <c r="BB145" i="1"/>
  <c r="BC145" i="1"/>
  <c r="AV145" i="1"/>
  <c r="BD145" i="1"/>
  <c r="AW145" i="1"/>
  <c r="AX145" i="1"/>
  <c r="BE145" i="1"/>
  <c r="AY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A146" i="1"/>
  <c r="AZ146" i="1"/>
  <c r="AS146" i="1"/>
  <c r="BB146" i="1"/>
  <c r="AU146" i="1"/>
  <c r="AV146" i="1"/>
  <c r="BC146" i="1"/>
  <c r="AW146" i="1"/>
  <c r="BD146" i="1"/>
  <c r="AX146" i="1"/>
  <c r="AY146" i="1"/>
  <c r="BE146" i="1"/>
  <c r="BF146" i="1"/>
  <c r="BS120" i="1"/>
  <c r="BS170" i="1" s="1"/>
  <c r="BS129" i="1"/>
  <c r="BS179" i="1" s="1"/>
  <c r="BS116" i="1"/>
  <c r="BS166" i="1" s="1"/>
  <c r="BS126" i="1"/>
  <c r="BS176" i="1" s="1"/>
  <c r="BS132" i="1"/>
  <c r="BS182" i="1" s="1"/>
  <c r="BS136" i="1"/>
  <c r="BS186" i="1" s="1"/>
  <c r="BS119" i="1"/>
  <c r="BS169" i="1" s="1"/>
  <c r="BS121" i="1"/>
  <c r="BS171" i="1" s="1"/>
  <c r="BS122" i="1"/>
  <c r="BS172" i="1" s="1"/>
  <c r="BS135" i="1"/>
  <c r="BS185" i="1" s="1"/>
  <c r="BS125" i="1"/>
  <c r="BS175" i="1" s="1"/>
  <c r="BS128" i="1"/>
  <c r="BS178" i="1" s="1"/>
  <c r="BS117" i="1"/>
  <c r="BS167" i="1" s="1"/>
  <c r="BS115" i="1"/>
  <c r="BS165" i="1" s="1"/>
  <c r="BS127" i="1"/>
  <c r="BS177" i="1" s="1"/>
  <c r="BS130" i="1"/>
  <c r="BS180" i="1" s="1"/>
  <c r="BS134" i="1"/>
  <c r="BS184" i="1" s="1"/>
  <c r="BS118" i="1"/>
  <c r="BS168" i="1" s="1"/>
  <c r="BS133" i="1"/>
  <c r="BS183" i="1" s="1"/>
  <c r="BS131" i="1"/>
  <c r="BS181" i="1" s="1"/>
  <c r="BS123" i="1"/>
  <c r="BS173" i="1" s="1"/>
  <c r="BS124" i="1"/>
  <c r="BS174" i="1" s="1"/>
  <c r="BS137" i="1"/>
  <c r="BS187" i="1" s="1"/>
  <c r="BS138" i="1"/>
  <c r="BS188" i="1" s="1"/>
  <c r="BS139" i="1"/>
  <c r="BS189" i="1" s="1"/>
  <c r="BS140" i="1"/>
  <c r="BS190" i="1" s="1"/>
  <c r="BS141" i="1"/>
  <c r="BS191" i="1" s="1"/>
  <c r="BS142" i="1"/>
  <c r="BS192" i="1" s="1"/>
  <c r="BS143" i="1"/>
  <c r="BS193" i="1" s="1"/>
  <c r="BT146" i="1"/>
  <c r="BU114" i="1"/>
  <c r="AS193" i="1"/>
  <c r="AR92" i="1"/>
  <c r="P92" i="1"/>
  <c r="G92" i="1"/>
  <c r="V92" i="1"/>
  <c r="AO92" i="1"/>
  <c r="E92" i="1"/>
  <c r="AH92" i="1"/>
  <c r="AG92" i="1"/>
  <c r="AB92" i="1"/>
  <c r="U92" i="1"/>
  <c r="AN92" i="1"/>
  <c r="N92" i="1"/>
  <c r="M92" i="1"/>
  <c r="H92" i="1"/>
  <c r="T92" i="1"/>
  <c r="AM92" i="1"/>
  <c r="O92" i="1"/>
  <c r="S92" i="1"/>
  <c r="AL92" i="1"/>
  <c r="R92" i="1"/>
  <c r="F92" i="1"/>
  <c r="Y92" i="1"/>
  <c r="AF92" i="1"/>
  <c r="AJ92" i="1"/>
  <c r="AC92" i="1"/>
  <c r="W92" i="1"/>
  <c r="AI92" i="1"/>
  <c r="I92" i="1"/>
  <c r="AD92" i="1"/>
  <c r="AK92" i="1"/>
  <c r="J92" i="1"/>
  <c r="AE92" i="1"/>
  <c r="AA92" i="1"/>
  <c r="AP92" i="1"/>
  <c r="K92" i="1"/>
  <c r="Q92" i="1"/>
  <c r="L92" i="1"/>
  <c r="Z92" i="1"/>
  <c r="X92" i="1"/>
  <c r="AQ92" i="1"/>
  <c r="AS92" i="1"/>
  <c r="J144" i="1"/>
  <c r="I144" i="1"/>
  <c r="H144" i="1"/>
  <c r="G144" i="1"/>
  <c r="F144" i="1"/>
  <c r="E144" i="1"/>
  <c r="AR144" i="1"/>
  <c r="C195" i="1"/>
  <c r="B37" i="5" s="1"/>
  <c r="D93" i="1"/>
  <c r="AR193" i="1"/>
  <c r="D194" i="1"/>
  <c r="C36" i="5" s="1"/>
  <c r="F193" i="1"/>
  <c r="G193" i="1"/>
  <c r="E193" i="1"/>
  <c r="J193" i="1"/>
  <c r="I193" i="1"/>
  <c r="H193" i="1"/>
  <c r="G145" i="1"/>
  <c r="H145" i="1"/>
  <c r="I145" i="1"/>
  <c r="J145" i="1"/>
  <c r="E145" i="1"/>
  <c r="F145" i="1"/>
  <c r="AR145" i="1"/>
  <c r="C147" i="1"/>
  <c r="D147" i="1" s="1"/>
  <c r="C94" i="1"/>
  <c r="E35" i="5" l="1"/>
  <c r="BR17" i="5"/>
  <c r="AQ21" i="5"/>
  <c r="AQ12" i="5"/>
  <c r="BR16" i="5"/>
  <c r="AR35" i="5"/>
  <c r="BR23" i="5"/>
  <c r="BR13" i="5"/>
  <c r="AQ31" i="5"/>
  <c r="AQ22" i="5"/>
  <c r="G35" i="5"/>
  <c r="BR10" i="5"/>
  <c r="BR28" i="5"/>
  <c r="AQ11" i="5"/>
  <c r="AQ28" i="5"/>
  <c r="H35" i="5"/>
  <c r="BR35" i="5"/>
  <c r="BR26" i="5"/>
  <c r="BR24" i="5"/>
  <c r="AQ34" i="5"/>
  <c r="AQ13" i="5"/>
  <c r="AQ8" i="5"/>
  <c r="BR33" i="5"/>
  <c r="BR19" i="5"/>
  <c r="BR8" i="5"/>
  <c r="AQ32" i="5"/>
  <c r="AQ23" i="5"/>
  <c r="AQ18" i="5"/>
  <c r="BR31" i="5"/>
  <c r="BR12" i="5"/>
  <c r="AQ25" i="5"/>
  <c r="AQ16" i="5"/>
  <c r="AQ35" i="5"/>
  <c r="I35" i="5"/>
  <c r="BR34" i="5"/>
  <c r="BR22" i="5"/>
  <c r="BR18" i="5"/>
  <c r="AQ33" i="5"/>
  <c r="AQ10" i="5"/>
  <c r="AQ27" i="5"/>
  <c r="D35" i="5"/>
  <c r="F35" i="5"/>
  <c r="BR32" i="5"/>
  <c r="BR7" i="5"/>
  <c r="BR21" i="5"/>
  <c r="AQ26" i="5"/>
  <c r="AQ17" i="5"/>
  <c r="AQ30" i="5"/>
  <c r="BR30" i="5"/>
  <c r="BR20" i="5"/>
  <c r="AQ24" i="5"/>
  <c r="AQ9" i="5"/>
  <c r="BR9" i="5"/>
  <c r="BR29" i="5"/>
  <c r="BR27" i="5"/>
  <c r="AQ20" i="5"/>
  <c r="AQ29" i="5"/>
  <c r="BR15" i="5"/>
  <c r="BR14" i="5"/>
  <c r="AQ14" i="5"/>
  <c r="AQ7" i="5"/>
  <c r="BR25" i="5"/>
  <c r="BR11" i="5"/>
  <c r="AQ19" i="5"/>
  <c r="AQ15" i="5"/>
  <c r="AV194" i="1"/>
  <c r="BP194" i="1"/>
  <c r="BR194" i="1"/>
  <c r="BB194" i="1"/>
  <c r="BO194" i="1"/>
  <c r="AU194" i="1"/>
  <c r="BS194" i="1"/>
  <c r="BN194" i="1"/>
  <c r="BQ194" i="1"/>
  <c r="BU107" i="1"/>
  <c r="BU108" i="1" s="1"/>
  <c r="BU109" i="1" s="1"/>
  <c r="BU110" i="1" s="1"/>
  <c r="BU111" i="1" s="1"/>
  <c r="BU113" i="1" s="1"/>
  <c r="BV163" i="1"/>
  <c r="BU5" i="5" s="1"/>
  <c r="BV83" i="1"/>
  <c r="BV82" i="1"/>
  <c r="BV69" i="1"/>
  <c r="BW62" i="1"/>
  <c r="BV68" i="1"/>
  <c r="BV81" i="1"/>
  <c r="BV74" i="1"/>
  <c r="BV80" i="1"/>
  <c r="BV90" i="1"/>
  <c r="BV85" i="1"/>
  <c r="BV67" i="1"/>
  <c r="BV63" i="1"/>
  <c r="BV73" i="1"/>
  <c r="BV66" i="1"/>
  <c r="BV79" i="1"/>
  <c r="BV78" i="1"/>
  <c r="BV65" i="1"/>
  <c r="BV71" i="1"/>
  <c r="BV72" i="1"/>
  <c r="BV64" i="1"/>
  <c r="BV91" i="1"/>
  <c r="BV89" i="1"/>
  <c r="BV76" i="1"/>
  <c r="BV84" i="1"/>
  <c r="BV86" i="1"/>
  <c r="BV77" i="1"/>
  <c r="BV87" i="1"/>
  <c r="BV75" i="1"/>
  <c r="BV70" i="1"/>
  <c r="BV88" i="1"/>
  <c r="BW93" i="1"/>
  <c r="BM194" i="1"/>
  <c r="AT194" i="1"/>
  <c r="BL194" i="1"/>
  <c r="BK194" i="1"/>
  <c r="BV92" i="1"/>
  <c r="AZ194" i="1"/>
  <c r="BM146" i="1"/>
  <c r="BS146" i="1"/>
  <c r="BR146" i="1"/>
  <c r="BF194" i="1"/>
  <c r="BQ146" i="1"/>
  <c r="AY194" i="1"/>
  <c r="BP146" i="1"/>
  <c r="AX194" i="1"/>
  <c r="BO146" i="1"/>
  <c r="BG194" i="1"/>
  <c r="BL146" i="1"/>
  <c r="BK146" i="1"/>
  <c r="AQ144" i="1"/>
  <c r="AQ194" i="1" s="1"/>
  <c r="BH194" i="1"/>
  <c r="BJ146" i="1"/>
  <c r="BE194" i="1"/>
  <c r="BI146" i="1"/>
  <c r="AW194" i="1"/>
  <c r="BH146" i="1"/>
  <c r="BD194" i="1"/>
  <c r="BG146" i="1"/>
  <c r="BC194" i="1"/>
  <c r="BT144" i="1"/>
  <c r="BT194" i="1" s="1"/>
  <c r="D195" i="1"/>
  <c r="C37" i="5" s="1"/>
  <c r="AT93" i="1"/>
  <c r="AT195" i="1" s="1"/>
  <c r="AU93" i="1"/>
  <c r="AU195" i="1" s="1"/>
  <c r="AV93" i="1"/>
  <c r="AV195" i="1" s="1"/>
  <c r="AW93" i="1"/>
  <c r="AW195" i="1" s="1"/>
  <c r="AX93" i="1"/>
  <c r="AX195" i="1" s="1"/>
  <c r="AY93" i="1"/>
  <c r="AY195" i="1" s="1"/>
  <c r="AZ93" i="1"/>
  <c r="AZ195" i="1" s="1"/>
  <c r="BA93" i="1"/>
  <c r="BA195" i="1" s="1"/>
  <c r="BB93" i="1"/>
  <c r="BB195" i="1" s="1"/>
  <c r="BC93" i="1"/>
  <c r="BC195" i="1" s="1"/>
  <c r="BD93" i="1"/>
  <c r="BD195" i="1" s="1"/>
  <c r="BE93" i="1"/>
  <c r="BE195" i="1" s="1"/>
  <c r="BF93" i="1"/>
  <c r="BF195" i="1" s="1"/>
  <c r="BG93" i="1"/>
  <c r="BG195" i="1" s="1"/>
  <c r="BH93" i="1"/>
  <c r="BH195" i="1" s="1"/>
  <c r="BI93" i="1"/>
  <c r="BI195" i="1" s="1"/>
  <c r="BJ93" i="1"/>
  <c r="BJ195" i="1" s="1"/>
  <c r="BK93" i="1"/>
  <c r="BK195" i="1" s="1"/>
  <c r="BL93" i="1"/>
  <c r="BL195" i="1" s="1"/>
  <c r="BM93" i="1"/>
  <c r="BM195" i="1" s="1"/>
  <c r="BN93" i="1"/>
  <c r="BN195" i="1" s="1"/>
  <c r="BO93" i="1"/>
  <c r="BO195" i="1" s="1"/>
  <c r="BP93" i="1"/>
  <c r="BP195" i="1" s="1"/>
  <c r="BQ93" i="1"/>
  <c r="BQ195" i="1" s="1"/>
  <c r="BR93" i="1"/>
  <c r="BR195" i="1" s="1"/>
  <c r="BS93" i="1"/>
  <c r="BS195" i="1" s="1"/>
  <c r="BT93" i="1"/>
  <c r="BU93" i="1"/>
  <c r="BV93" i="1"/>
  <c r="BA194" i="1"/>
  <c r="BJ194" i="1"/>
  <c r="BN146" i="1"/>
  <c r="BI194" i="1"/>
  <c r="AP146" i="1"/>
  <c r="AQ137" i="1"/>
  <c r="AQ187" i="1" s="1"/>
  <c r="AQ120" i="1"/>
  <c r="AQ170" i="1" s="1"/>
  <c r="AQ121" i="1"/>
  <c r="AQ171" i="1" s="1"/>
  <c r="AQ122" i="1"/>
  <c r="AQ172" i="1" s="1"/>
  <c r="AQ123" i="1"/>
  <c r="AQ173" i="1" s="1"/>
  <c r="AQ128" i="1"/>
  <c r="AQ178" i="1" s="1"/>
  <c r="AQ131" i="1"/>
  <c r="AQ181" i="1" s="1"/>
  <c r="AQ125" i="1"/>
  <c r="AQ175" i="1" s="1"/>
  <c r="AQ138" i="1"/>
  <c r="AQ188" i="1" s="1"/>
  <c r="AQ127" i="1"/>
  <c r="AQ177" i="1" s="1"/>
  <c r="AQ129" i="1"/>
  <c r="AQ179" i="1" s="1"/>
  <c r="AQ136" i="1"/>
  <c r="AQ186" i="1" s="1"/>
  <c r="AQ119" i="1"/>
  <c r="AQ169" i="1" s="1"/>
  <c r="AQ124" i="1"/>
  <c r="AQ174" i="1" s="1"/>
  <c r="AQ130" i="1"/>
  <c r="AQ180" i="1" s="1"/>
  <c r="AQ135" i="1"/>
  <c r="AQ185" i="1" s="1"/>
  <c r="AQ132" i="1"/>
  <c r="AQ182" i="1" s="1"/>
  <c r="AQ133" i="1"/>
  <c r="AQ183" i="1" s="1"/>
  <c r="AQ134" i="1"/>
  <c r="AQ184" i="1" s="1"/>
  <c r="AQ126" i="1"/>
  <c r="AQ176" i="1" s="1"/>
  <c r="AQ118" i="1"/>
  <c r="AQ168" i="1" s="1"/>
  <c r="AQ115" i="1"/>
  <c r="AQ165" i="1" s="1"/>
  <c r="AQ116" i="1"/>
  <c r="AQ166" i="1" s="1"/>
  <c r="AQ117" i="1"/>
  <c r="AQ167" i="1" s="1"/>
  <c r="AQ139" i="1"/>
  <c r="AQ189" i="1" s="1"/>
  <c r="AQ140" i="1"/>
  <c r="AQ190" i="1" s="1"/>
  <c r="AQ141" i="1"/>
  <c r="AQ191" i="1" s="1"/>
  <c r="AQ142" i="1"/>
  <c r="AQ192" i="1" s="1"/>
  <c r="AQ143" i="1"/>
  <c r="AQ193" i="1" s="1"/>
  <c r="BV114" i="1"/>
  <c r="BT130" i="1"/>
  <c r="BT180" i="1" s="1"/>
  <c r="BT135" i="1"/>
  <c r="BT185" i="1" s="1"/>
  <c r="BT118" i="1"/>
  <c r="BT168" i="1" s="1"/>
  <c r="BT120" i="1"/>
  <c r="BT170" i="1" s="1"/>
  <c r="BT134" i="1"/>
  <c r="BT184" i="1" s="1"/>
  <c r="BT127" i="1"/>
  <c r="BT177" i="1" s="1"/>
  <c r="BT115" i="1"/>
  <c r="BT165" i="1" s="1"/>
  <c r="BT131" i="1"/>
  <c r="BT181" i="1" s="1"/>
  <c r="BT129" i="1"/>
  <c r="BT179" i="1" s="1"/>
  <c r="BT124" i="1"/>
  <c r="BT174" i="1" s="1"/>
  <c r="BT137" i="1"/>
  <c r="BT187" i="1" s="1"/>
  <c r="BT133" i="1"/>
  <c r="BT183" i="1" s="1"/>
  <c r="BT116" i="1"/>
  <c r="BT166" i="1" s="1"/>
  <c r="BT136" i="1"/>
  <c r="BT186" i="1" s="1"/>
  <c r="BT128" i="1"/>
  <c r="BT178" i="1" s="1"/>
  <c r="BT119" i="1"/>
  <c r="BT169" i="1" s="1"/>
  <c r="BT126" i="1"/>
  <c r="BT176" i="1" s="1"/>
  <c r="BT122" i="1"/>
  <c r="BT172" i="1" s="1"/>
  <c r="BT125" i="1"/>
  <c r="BT175" i="1" s="1"/>
  <c r="BT121" i="1"/>
  <c r="BT171" i="1" s="1"/>
  <c r="BT117" i="1"/>
  <c r="BT167" i="1" s="1"/>
  <c r="BT123" i="1"/>
  <c r="BT173" i="1" s="1"/>
  <c r="BT132" i="1"/>
  <c r="BT182" i="1" s="1"/>
  <c r="BT138" i="1"/>
  <c r="BT188" i="1" s="1"/>
  <c r="BT139" i="1"/>
  <c r="BT189" i="1" s="1"/>
  <c r="BT140" i="1"/>
  <c r="BT190" i="1" s="1"/>
  <c r="BT141" i="1"/>
  <c r="BT191" i="1" s="1"/>
  <c r="BT142" i="1"/>
  <c r="BT192" i="1" s="1"/>
  <c r="BT143" i="1"/>
  <c r="BT193" i="1" s="1"/>
  <c r="AZ147" i="1"/>
  <c r="AS147" i="1"/>
  <c r="AT147" i="1"/>
  <c r="BA147" i="1"/>
  <c r="BB147" i="1"/>
  <c r="AU147" i="1"/>
  <c r="BC147" i="1"/>
  <c r="AV147" i="1"/>
  <c r="BD147" i="1"/>
  <c r="AW147" i="1"/>
  <c r="BE147" i="1"/>
  <c r="AX147" i="1"/>
  <c r="AY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T145" i="1"/>
  <c r="F194" i="1"/>
  <c r="E194" i="1"/>
  <c r="AH93" i="1"/>
  <c r="M93" i="1"/>
  <c r="L93" i="1"/>
  <c r="G93" i="1"/>
  <c r="G195" i="1" s="1"/>
  <c r="S93" i="1"/>
  <c r="AL93" i="1"/>
  <c r="R93" i="1"/>
  <c r="AP93" i="1"/>
  <c r="E93" i="1"/>
  <c r="E195" i="1" s="1"/>
  <c r="AE93" i="1"/>
  <c r="P93" i="1"/>
  <c r="AR93" i="1"/>
  <c r="AR195" i="1" s="1"/>
  <c r="AI93" i="1"/>
  <c r="K93" i="1"/>
  <c r="W93" i="1"/>
  <c r="T93" i="1"/>
  <c r="AA93" i="1"/>
  <c r="O93" i="1"/>
  <c r="AG93" i="1"/>
  <c r="AB93" i="1"/>
  <c r="AO93" i="1"/>
  <c r="H93" i="1"/>
  <c r="H195" i="1" s="1"/>
  <c r="AN93" i="1"/>
  <c r="AC93" i="1"/>
  <c r="AQ93" i="1"/>
  <c r="AQ195" i="1" s="1"/>
  <c r="X93" i="1"/>
  <c r="I93" i="1"/>
  <c r="I195" i="1" s="1"/>
  <c r="AD93" i="1"/>
  <c r="Z93" i="1"/>
  <c r="N93" i="1"/>
  <c r="J93" i="1"/>
  <c r="J195" i="1" s="1"/>
  <c r="F93" i="1"/>
  <c r="F195" i="1" s="1"/>
  <c r="AJ93" i="1"/>
  <c r="AM93" i="1"/>
  <c r="V93" i="1"/>
  <c r="Q93" i="1"/>
  <c r="AS93" i="1"/>
  <c r="AS195" i="1" s="1"/>
  <c r="Y93" i="1"/>
  <c r="AK93" i="1"/>
  <c r="U93" i="1"/>
  <c r="AF93" i="1"/>
  <c r="G194" i="1"/>
  <c r="H194" i="1"/>
  <c r="I194" i="1"/>
  <c r="AS194" i="1"/>
  <c r="C196" i="1"/>
  <c r="B38" i="5" s="1"/>
  <c r="D94" i="1"/>
  <c r="D196" i="1" s="1"/>
  <c r="C38" i="5" s="1"/>
  <c r="AR194" i="1"/>
  <c r="J194" i="1"/>
  <c r="F146" i="1"/>
  <c r="G146" i="1"/>
  <c r="H146" i="1"/>
  <c r="I146" i="1"/>
  <c r="E146" i="1"/>
  <c r="AQ146" i="1"/>
  <c r="J146" i="1"/>
  <c r="AR146" i="1"/>
  <c r="C148" i="1"/>
  <c r="D148" i="1" s="1"/>
  <c r="C95" i="1"/>
  <c r="I36" i="5" l="1"/>
  <c r="BS28" i="5"/>
  <c r="AR37" i="5"/>
  <c r="BS31" i="5"/>
  <c r="BS22" i="5"/>
  <c r="AP23" i="5"/>
  <c r="G37" i="5"/>
  <c r="BS15" i="5"/>
  <c r="BS16" i="5"/>
  <c r="AP34" i="5"/>
  <c r="AP27" i="5"/>
  <c r="AP14" i="5"/>
  <c r="BG36" i="5"/>
  <c r="BO36" i="5"/>
  <c r="AP37" i="5"/>
  <c r="BS8" i="5"/>
  <c r="AR36" i="5"/>
  <c r="H36" i="5"/>
  <c r="D37" i="5"/>
  <c r="BS9" i="5"/>
  <c r="BS21" i="5"/>
  <c r="AP33" i="5"/>
  <c r="AP22" i="5"/>
  <c r="AP13" i="5"/>
  <c r="AU36" i="5"/>
  <c r="AY36" i="5"/>
  <c r="AQ36" i="5"/>
  <c r="BS13" i="5"/>
  <c r="AP32" i="5"/>
  <c r="AP16" i="5"/>
  <c r="F36" i="5"/>
  <c r="BS17" i="5"/>
  <c r="BS7" i="5"/>
  <c r="AP31" i="5"/>
  <c r="AP11" i="5"/>
  <c r="AP29" i="5"/>
  <c r="BS36" i="5"/>
  <c r="AP18" i="5"/>
  <c r="AV36" i="5"/>
  <c r="BS23" i="5"/>
  <c r="AP12" i="5"/>
  <c r="I37" i="5"/>
  <c r="AP36" i="5"/>
  <c r="BS14" i="5"/>
  <c r="BS19" i="5"/>
  <c r="AP9" i="5"/>
  <c r="AP28" i="5"/>
  <c r="BB36" i="5"/>
  <c r="BF36" i="5"/>
  <c r="BJ36" i="5"/>
  <c r="BS32" i="5"/>
  <c r="AZ36" i="5"/>
  <c r="E37" i="5"/>
  <c r="BS35" i="5"/>
  <c r="BS18" i="5"/>
  <c r="BS26" i="5"/>
  <c r="AP8" i="5"/>
  <c r="AP21" i="5"/>
  <c r="BH36" i="5"/>
  <c r="BK36" i="5"/>
  <c r="BP36" i="5"/>
  <c r="BS27" i="5"/>
  <c r="AX36" i="5"/>
  <c r="G36" i="5"/>
  <c r="F37" i="5"/>
  <c r="BS34" i="5"/>
  <c r="BS11" i="5"/>
  <c r="BS12" i="5"/>
  <c r="AP7" i="5"/>
  <c r="AP19" i="5"/>
  <c r="BC36" i="5"/>
  <c r="AW36" i="5"/>
  <c r="AS36" i="5"/>
  <c r="BM36" i="5"/>
  <c r="H37" i="5"/>
  <c r="BS33" i="5"/>
  <c r="BS20" i="5"/>
  <c r="BS10" i="5"/>
  <c r="AP10" i="5"/>
  <c r="AP30" i="5"/>
  <c r="BI36" i="5"/>
  <c r="BL36" i="5"/>
  <c r="BR36" i="5"/>
  <c r="AT36" i="5"/>
  <c r="BN36" i="5"/>
  <c r="BD36" i="5"/>
  <c r="BE36" i="5"/>
  <c r="BA36" i="5"/>
  <c r="AP17" i="5"/>
  <c r="AP26" i="5"/>
  <c r="AQ37" i="5"/>
  <c r="D36" i="5"/>
  <c r="BS30" i="5"/>
  <c r="BS25" i="5"/>
  <c r="AP25" i="5"/>
  <c r="AP20" i="5"/>
  <c r="E36" i="5"/>
  <c r="BS24" i="5"/>
  <c r="BS29" i="5"/>
  <c r="AP35" i="5"/>
  <c r="AP24" i="5"/>
  <c r="AP15" i="5"/>
  <c r="BQ36" i="5"/>
  <c r="BV107" i="1"/>
  <c r="BV108" i="1" s="1"/>
  <c r="BV109" i="1" s="1"/>
  <c r="BV110" i="1" s="1"/>
  <c r="BV111" i="1" s="1"/>
  <c r="BV113" i="1" s="1"/>
  <c r="BW163" i="1"/>
  <c r="BV5" i="5" s="1"/>
  <c r="BW70" i="1"/>
  <c r="BW79" i="1"/>
  <c r="BW90" i="1"/>
  <c r="BW92" i="1"/>
  <c r="BX62" i="1"/>
  <c r="BW63" i="1"/>
  <c r="BW82" i="1"/>
  <c r="BW69" i="1"/>
  <c r="BW68" i="1"/>
  <c r="BW75" i="1"/>
  <c r="BW81" i="1"/>
  <c r="BW74" i="1"/>
  <c r="BW67" i="1"/>
  <c r="BW80" i="1"/>
  <c r="BW73" i="1"/>
  <c r="BW65" i="1"/>
  <c r="BW66" i="1"/>
  <c r="BW85" i="1"/>
  <c r="BW72" i="1"/>
  <c r="BW78" i="1"/>
  <c r="BW89" i="1"/>
  <c r="BW86" i="1"/>
  <c r="BW71" i="1"/>
  <c r="BW76" i="1"/>
  <c r="BW91" i="1"/>
  <c r="BW64" i="1"/>
  <c r="BW87" i="1"/>
  <c r="BW84" i="1"/>
  <c r="BW88" i="1"/>
  <c r="BW77" i="1"/>
  <c r="BW83" i="1"/>
  <c r="BT195" i="1"/>
  <c r="BX94" i="1"/>
  <c r="AU94" i="1"/>
  <c r="AU196" i="1" s="1"/>
  <c r="AT94" i="1"/>
  <c r="AT196" i="1" s="1"/>
  <c r="AV94" i="1"/>
  <c r="AV196" i="1" s="1"/>
  <c r="AW94" i="1"/>
  <c r="AW196" i="1" s="1"/>
  <c r="AX94" i="1"/>
  <c r="AX196" i="1" s="1"/>
  <c r="AY94" i="1"/>
  <c r="AY196" i="1" s="1"/>
  <c r="AZ94" i="1"/>
  <c r="AZ196" i="1" s="1"/>
  <c r="BA94" i="1"/>
  <c r="BA196" i="1" s="1"/>
  <c r="BB94" i="1"/>
  <c r="BB196" i="1" s="1"/>
  <c r="BC94" i="1"/>
  <c r="BC196" i="1" s="1"/>
  <c r="BD94" i="1"/>
  <c r="BD196" i="1" s="1"/>
  <c r="BE94" i="1"/>
  <c r="BE196" i="1" s="1"/>
  <c r="BF94" i="1"/>
  <c r="BF196" i="1" s="1"/>
  <c r="BG94" i="1"/>
  <c r="BG196" i="1" s="1"/>
  <c r="BH94" i="1"/>
  <c r="BH196" i="1" s="1"/>
  <c r="BI94" i="1"/>
  <c r="BI196" i="1" s="1"/>
  <c r="BJ94" i="1"/>
  <c r="BJ196" i="1" s="1"/>
  <c r="BK94" i="1"/>
  <c r="BK196" i="1" s="1"/>
  <c r="BL94" i="1"/>
  <c r="BL196" i="1" s="1"/>
  <c r="BM94" i="1"/>
  <c r="BM196" i="1" s="1"/>
  <c r="BN94" i="1"/>
  <c r="BN196" i="1" s="1"/>
  <c r="BO94" i="1"/>
  <c r="BO196" i="1" s="1"/>
  <c r="BP94" i="1"/>
  <c r="BP196" i="1" s="1"/>
  <c r="BQ94" i="1"/>
  <c r="BQ196" i="1" s="1"/>
  <c r="BR94" i="1"/>
  <c r="BR196" i="1" s="1"/>
  <c r="BS94" i="1"/>
  <c r="BS196" i="1" s="1"/>
  <c r="BT94" i="1"/>
  <c r="BT196" i="1" s="1"/>
  <c r="BU94" i="1"/>
  <c r="BV94" i="1"/>
  <c r="BW94" i="1"/>
  <c r="AP136" i="1"/>
  <c r="AP186" i="1" s="1"/>
  <c r="AP123" i="1"/>
  <c r="AP173" i="1" s="1"/>
  <c r="AP131" i="1"/>
  <c r="AP181" i="1" s="1"/>
  <c r="AP124" i="1"/>
  <c r="AP174" i="1" s="1"/>
  <c r="AP125" i="1"/>
  <c r="AP175" i="1" s="1"/>
  <c r="AP130" i="1"/>
  <c r="AP180" i="1" s="1"/>
  <c r="AP116" i="1"/>
  <c r="AP166" i="1" s="1"/>
  <c r="AP127" i="1"/>
  <c r="AP177" i="1" s="1"/>
  <c r="AP137" i="1"/>
  <c r="AP187" i="1" s="1"/>
  <c r="AP129" i="1"/>
  <c r="AP179" i="1" s="1"/>
  <c r="AP133" i="1"/>
  <c r="AP183" i="1" s="1"/>
  <c r="AP135" i="1"/>
  <c r="AP185" i="1" s="1"/>
  <c r="AP115" i="1"/>
  <c r="AP165" i="1" s="1"/>
  <c r="AP132" i="1"/>
  <c r="AP182" i="1" s="1"/>
  <c r="AP128" i="1"/>
  <c r="AP178" i="1" s="1"/>
  <c r="AP119" i="1"/>
  <c r="AP169" i="1" s="1"/>
  <c r="AP117" i="1"/>
  <c r="AP167" i="1" s="1"/>
  <c r="AP126" i="1"/>
  <c r="AP176" i="1" s="1"/>
  <c r="AP118" i="1"/>
  <c r="AP168" i="1" s="1"/>
  <c r="AP134" i="1"/>
  <c r="AP184" i="1" s="1"/>
  <c r="AP120" i="1"/>
  <c r="AP170" i="1" s="1"/>
  <c r="AP122" i="1"/>
  <c r="AP172" i="1" s="1"/>
  <c r="AP121" i="1"/>
  <c r="AP171" i="1" s="1"/>
  <c r="AP138" i="1"/>
  <c r="AP188" i="1" s="1"/>
  <c r="AP139" i="1"/>
  <c r="AP189" i="1" s="1"/>
  <c r="AP140" i="1"/>
  <c r="AP190" i="1" s="1"/>
  <c r="AP141" i="1"/>
  <c r="AP191" i="1" s="1"/>
  <c r="AP142" i="1"/>
  <c r="AP192" i="1" s="1"/>
  <c r="AP143" i="1"/>
  <c r="AP193" i="1" s="1"/>
  <c r="AP144" i="1"/>
  <c r="AP194" i="1" s="1"/>
  <c r="AP145" i="1"/>
  <c r="AP195" i="1" s="1"/>
  <c r="BA148" i="1"/>
  <c r="AZ148" i="1"/>
  <c r="AS148" i="1"/>
  <c r="AT148" i="1"/>
  <c r="AU148" i="1"/>
  <c r="BB148" i="1"/>
  <c r="AV148" i="1"/>
  <c r="BC148" i="1"/>
  <c r="BD148" i="1"/>
  <c r="AW148" i="1"/>
  <c r="BE148" i="1"/>
  <c r="AX148" i="1"/>
  <c r="AY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W114" i="1"/>
  <c r="BU122" i="1"/>
  <c r="BU172" i="1" s="1"/>
  <c r="BU138" i="1"/>
  <c r="BU188" i="1" s="1"/>
  <c r="BU117" i="1"/>
  <c r="BU167" i="1" s="1"/>
  <c r="BU121" i="1"/>
  <c r="BU171" i="1" s="1"/>
  <c r="BU124" i="1"/>
  <c r="BU174" i="1" s="1"/>
  <c r="BU134" i="1"/>
  <c r="BU184" i="1" s="1"/>
  <c r="BU132" i="1"/>
  <c r="BU182" i="1" s="1"/>
  <c r="BU135" i="1"/>
  <c r="BU185" i="1" s="1"/>
  <c r="BU118" i="1"/>
  <c r="BU168" i="1" s="1"/>
  <c r="BU123" i="1"/>
  <c r="BU173" i="1" s="1"/>
  <c r="BU127" i="1"/>
  <c r="BU177" i="1" s="1"/>
  <c r="BU120" i="1"/>
  <c r="BU170" i="1" s="1"/>
  <c r="BU115" i="1"/>
  <c r="BU165" i="1" s="1"/>
  <c r="BU131" i="1"/>
  <c r="BU181" i="1" s="1"/>
  <c r="BU129" i="1"/>
  <c r="BU179" i="1" s="1"/>
  <c r="BU125" i="1"/>
  <c r="BU175" i="1" s="1"/>
  <c r="BU130" i="1"/>
  <c r="BU180" i="1" s="1"/>
  <c r="BU133" i="1"/>
  <c r="BU183" i="1" s="1"/>
  <c r="BU137" i="1"/>
  <c r="BU187" i="1" s="1"/>
  <c r="BU116" i="1"/>
  <c r="BU166" i="1" s="1"/>
  <c r="BU136" i="1"/>
  <c r="BU186" i="1" s="1"/>
  <c r="BU128" i="1"/>
  <c r="BU178" i="1" s="1"/>
  <c r="BU119" i="1"/>
  <c r="BU169" i="1" s="1"/>
  <c r="BU126" i="1"/>
  <c r="BU176" i="1" s="1"/>
  <c r="BU139" i="1"/>
  <c r="BU189" i="1" s="1"/>
  <c r="BU140" i="1"/>
  <c r="BU190" i="1" s="1"/>
  <c r="BU141" i="1"/>
  <c r="BU191" i="1" s="1"/>
  <c r="BU142" i="1"/>
  <c r="BU192" i="1" s="1"/>
  <c r="BU143" i="1"/>
  <c r="BU193" i="1" s="1"/>
  <c r="BU145" i="1"/>
  <c r="BU195" i="1" s="1"/>
  <c r="BU146" i="1"/>
  <c r="BU144" i="1"/>
  <c r="BU194" i="1" s="1"/>
  <c r="BU147" i="1"/>
  <c r="P94" i="1"/>
  <c r="AI94" i="1"/>
  <c r="AF94" i="1"/>
  <c r="AD94" i="1"/>
  <c r="AO94" i="1"/>
  <c r="J94" i="1"/>
  <c r="J196" i="1" s="1"/>
  <c r="V94" i="1"/>
  <c r="AC94" i="1"/>
  <c r="AH94" i="1"/>
  <c r="Z94" i="1"/>
  <c r="F94" i="1"/>
  <c r="F196" i="1" s="1"/>
  <c r="R94" i="1"/>
  <c r="AR94" i="1"/>
  <c r="AR196" i="1" s="1"/>
  <c r="AA94" i="1"/>
  <c r="Y94" i="1"/>
  <c r="O94" i="1"/>
  <c r="AE94" i="1"/>
  <c r="L94" i="1"/>
  <c r="G94" i="1"/>
  <c r="G196" i="1" s="1"/>
  <c r="AM94" i="1"/>
  <c r="AB94" i="1"/>
  <c r="S94" i="1"/>
  <c r="AK94" i="1"/>
  <c r="AL94" i="1"/>
  <c r="X94" i="1"/>
  <c r="H94" i="1"/>
  <c r="H196" i="1" s="1"/>
  <c r="AS94" i="1"/>
  <c r="AS196" i="1" s="1"/>
  <c r="Q94" i="1"/>
  <c r="AP94" i="1"/>
  <c r="AP196" i="1" s="1"/>
  <c r="I94" i="1"/>
  <c r="I196" i="1" s="1"/>
  <c r="E94" i="1"/>
  <c r="E196" i="1" s="1"/>
  <c r="T94" i="1"/>
  <c r="N94" i="1"/>
  <c r="M94" i="1"/>
  <c r="K94" i="1"/>
  <c r="W94" i="1"/>
  <c r="U94" i="1"/>
  <c r="AQ94" i="1"/>
  <c r="AQ196" i="1" s="1"/>
  <c r="AN94" i="1"/>
  <c r="AG94" i="1"/>
  <c r="AJ94" i="1"/>
  <c r="C197" i="1"/>
  <c r="B39" i="5" s="1"/>
  <c r="D95" i="1"/>
  <c r="E147" i="1"/>
  <c r="F147" i="1"/>
  <c r="G147" i="1"/>
  <c r="H147" i="1"/>
  <c r="AO147" i="1"/>
  <c r="J147" i="1"/>
  <c r="AQ147" i="1"/>
  <c r="AR147" i="1"/>
  <c r="I147" i="1"/>
  <c r="AP147" i="1"/>
  <c r="C149" i="1"/>
  <c r="D149" i="1" s="1"/>
  <c r="C96" i="1"/>
  <c r="D38" i="5" l="1"/>
  <c r="F38" i="5"/>
  <c r="BT34" i="5"/>
  <c r="BT17" i="5"/>
  <c r="BT13" i="5"/>
  <c r="AO35" i="5"/>
  <c r="AO9" i="5"/>
  <c r="AO17" i="5"/>
  <c r="I38" i="5"/>
  <c r="BT33" i="5"/>
  <c r="BT21" i="5"/>
  <c r="BT9" i="5"/>
  <c r="AO34" i="5"/>
  <c r="AO11" i="5"/>
  <c r="AO16" i="5"/>
  <c r="BT32" i="5"/>
  <c r="BT23" i="5"/>
  <c r="BT30" i="5"/>
  <c r="AO33" i="5"/>
  <c r="AO20" i="5"/>
  <c r="AO23" i="5"/>
  <c r="BT31" i="5"/>
  <c r="BT7" i="5"/>
  <c r="BT14" i="5"/>
  <c r="AO32" i="5"/>
  <c r="AO24" i="5"/>
  <c r="AO15" i="5"/>
  <c r="AR38" i="5"/>
  <c r="BT18" i="5"/>
  <c r="BT12" i="5"/>
  <c r="AO31" i="5"/>
  <c r="AO7" i="5"/>
  <c r="AO28" i="5"/>
  <c r="AP38" i="5"/>
  <c r="G38" i="5"/>
  <c r="BT11" i="5"/>
  <c r="BT19" i="5"/>
  <c r="AO30" i="5"/>
  <c r="AO27" i="5"/>
  <c r="AQ38" i="5"/>
  <c r="BT20" i="5"/>
  <c r="BT15" i="5"/>
  <c r="AO13" i="5"/>
  <c r="AO25" i="5"/>
  <c r="BT28" i="5"/>
  <c r="BT10" i="5"/>
  <c r="AO14" i="5"/>
  <c r="AO21" i="5"/>
  <c r="E38" i="5"/>
  <c r="BT36" i="5"/>
  <c r="BT8" i="5"/>
  <c r="BT27" i="5"/>
  <c r="AO12" i="5"/>
  <c r="AO29" i="5"/>
  <c r="AO38" i="5"/>
  <c r="BT29" i="5"/>
  <c r="BT24" i="5"/>
  <c r="AO26" i="5"/>
  <c r="AO19" i="5"/>
  <c r="H38" i="5"/>
  <c r="BT25" i="5"/>
  <c r="BT26" i="5"/>
  <c r="AO37" i="5"/>
  <c r="AO10" i="5"/>
  <c r="AO8" i="5"/>
  <c r="BT35" i="5"/>
  <c r="BT22" i="5"/>
  <c r="BT16" i="5"/>
  <c r="AO36" i="5"/>
  <c r="AO18" i="5"/>
  <c r="AO22" i="5"/>
  <c r="BW107" i="1"/>
  <c r="BW108" i="1" s="1"/>
  <c r="BW109" i="1" s="1"/>
  <c r="BW110" i="1" s="1"/>
  <c r="BW111" i="1" s="1"/>
  <c r="BW113" i="1" s="1"/>
  <c r="BW149" i="1" s="1"/>
  <c r="BX163" i="1"/>
  <c r="BW5" i="5" s="1"/>
  <c r="BX82" i="1"/>
  <c r="BY62" i="1"/>
  <c r="BX75" i="1"/>
  <c r="BX68" i="1"/>
  <c r="BX81" i="1"/>
  <c r="BX74" i="1"/>
  <c r="BX67" i="1"/>
  <c r="BX80" i="1"/>
  <c r="BX72" i="1"/>
  <c r="BX73" i="1"/>
  <c r="BX65" i="1"/>
  <c r="BX79" i="1"/>
  <c r="BX85" i="1"/>
  <c r="BX90" i="1"/>
  <c r="BX78" i="1"/>
  <c r="BX89" i="1"/>
  <c r="BX71" i="1"/>
  <c r="BX76" i="1"/>
  <c r="BX91" i="1"/>
  <c r="BX86" i="1"/>
  <c r="BX83" i="1"/>
  <c r="BX64" i="1"/>
  <c r="BX87" i="1"/>
  <c r="BX88" i="1"/>
  <c r="BX84" i="1"/>
  <c r="BX77" i="1"/>
  <c r="BX93" i="1"/>
  <c r="BX70" i="1"/>
  <c r="BX63" i="1"/>
  <c r="BX92" i="1"/>
  <c r="BX69" i="1"/>
  <c r="BX66" i="1"/>
  <c r="D197" i="1"/>
  <c r="C39" i="5" s="1"/>
  <c r="BU196" i="1"/>
  <c r="AU95" i="1"/>
  <c r="AU197" i="1" s="1"/>
  <c r="AT95" i="1"/>
  <c r="AT197" i="1" s="1"/>
  <c r="AV95" i="1"/>
  <c r="AV197" i="1" s="1"/>
  <c r="AW95" i="1"/>
  <c r="AW197" i="1" s="1"/>
  <c r="AX95" i="1"/>
  <c r="AX197" i="1" s="1"/>
  <c r="AY95" i="1"/>
  <c r="AY197" i="1" s="1"/>
  <c r="AZ95" i="1"/>
  <c r="AZ197" i="1" s="1"/>
  <c r="BA95" i="1"/>
  <c r="BA197" i="1" s="1"/>
  <c r="BB95" i="1"/>
  <c r="BB197" i="1" s="1"/>
  <c r="BC95" i="1"/>
  <c r="BC197" i="1" s="1"/>
  <c r="BD95" i="1"/>
  <c r="BD197" i="1" s="1"/>
  <c r="BE95" i="1"/>
  <c r="BE197" i="1" s="1"/>
  <c r="BF95" i="1"/>
  <c r="BF197" i="1" s="1"/>
  <c r="BG95" i="1"/>
  <c r="BG197" i="1" s="1"/>
  <c r="BH95" i="1"/>
  <c r="BH197" i="1" s="1"/>
  <c r="BI95" i="1"/>
  <c r="BI197" i="1" s="1"/>
  <c r="BJ95" i="1"/>
  <c r="BJ197" i="1" s="1"/>
  <c r="BK95" i="1"/>
  <c r="BK197" i="1" s="1"/>
  <c r="BL95" i="1"/>
  <c r="BL197" i="1" s="1"/>
  <c r="BM95" i="1"/>
  <c r="BM197" i="1" s="1"/>
  <c r="BN95" i="1"/>
  <c r="BN197" i="1" s="1"/>
  <c r="BO95" i="1"/>
  <c r="BO197" i="1" s="1"/>
  <c r="BP95" i="1"/>
  <c r="BP197" i="1" s="1"/>
  <c r="BQ95" i="1"/>
  <c r="BQ197" i="1" s="1"/>
  <c r="BR95" i="1"/>
  <c r="BR197" i="1" s="1"/>
  <c r="BS95" i="1"/>
  <c r="BS197" i="1" s="1"/>
  <c r="BT95" i="1"/>
  <c r="BT197" i="1" s="1"/>
  <c r="BU95" i="1"/>
  <c r="BU197" i="1" s="1"/>
  <c r="BV95" i="1"/>
  <c r="BW95" i="1"/>
  <c r="BX95" i="1"/>
  <c r="AO135" i="1"/>
  <c r="AO185" i="1" s="1"/>
  <c r="AO131" i="1"/>
  <c r="AO181" i="1" s="1"/>
  <c r="AO132" i="1"/>
  <c r="AO182" i="1" s="1"/>
  <c r="AO136" i="1"/>
  <c r="AO186" i="1" s="1"/>
  <c r="AO133" i="1"/>
  <c r="AO183" i="1" s="1"/>
  <c r="AO134" i="1"/>
  <c r="AO184" i="1" s="1"/>
  <c r="AO126" i="1"/>
  <c r="AO176" i="1" s="1"/>
  <c r="AO115" i="1"/>
  <c r="AO165" i="1" s="1"/>
  <c r="AO117" i="1"/>
  <c r="AO167" i="1" s="1"/>
  <c r="AO122" i="1"/>
  <c r="AO172" i="1" s="1"/>
  <c r="AO116" i="1"/>
  <c r="AO166" i="1" s="1"/>
  <c r="AO118" i="1"/>
  <c r="AO168" i="1" s="1"/>
  <c r="AO130" i="1"/>
  <c r="AO180" i="1" s="1"/>
  <c r="AO128" i="1"/>
  <c r="AO178" i="1" s="1"/>
  <c r="AO119" i="1"/>
  <c r="AO169" i="1" s="1"/>
  <c r="AO125" i="1"/>
  <c r="AO175" i="1" s="1"/>
  <c r="AO123" i="1"/>
  <c r="AO173" i="1" s="1"/>
  <c r="AO120" i="1"/>
  <c r="AO170" i="1" s="1"/>
  <c r="AO121" i="1"/>
  <c r="AO171" i="1" s="1"/>
  <c r="AO124" i="1"/>
  <c r="AO174" i="1" s="1"/>
  <c r="AO127" i="1"/>
  <c r="AO177" i="1" s="1"/>
  <c r="AO129" i="1"/>
  <c r="AO179" i="1" s="1"/>
  <c r="AO137" i="1"/>
  <c r="AO187" i="1" s="1"/>
  <c r="AO138" i="1"/>
  <c r="AO188" i="1" s="1"/>
  <c r="AO139" i="1"/>
  <c r="AO189" i="1" s="1"/>
  <c r="AO140" i="1"/>
  <c r="AO190" i="1" s="1"/>
  <c r="AO141" i="1"/>
  <c r="AO191" i="1" s="1"/>
  <c r="AO142" i="1"/>
  <c r="AO192" i="1" s="1"/>
  <c r="AO143" i="1"/>
  <c r="AO193" i="1" s="1"/>
  <c r="AO145" i="1"/>
  <c r="AO195" i="1" s="1"/>
  <c r="AO144" i="1"/>
  <c r="AO194" i="1" s="1"/>
  <c r="AO146" i="1"/>
  <c r="AO196" i="1" s="1"/>
  <c r="BX114" i="1"/>
  <c r="BV136" i="1"/>
  <c r="BV186" i="1" s="1"/>
  <c r="BV119" i="1"/>
  <c r="BV169" i="1" s="1"/>
  <c r="BV122" i="1"/>
  <c r="BV172" i="1" s="1"/>
  <c r="BV117" i="1"/>
  <c r="BV167" i="1" s="1"/>
  <c r="BV128" i="1"/>
  <c r="BV178" i="1" s="1"/>
  <c r="BV126" i="1"/>
  <c r="BV176" i="1" s="1"/>
  <c r="BV138" i="1"/>
  <c r="BV188" i="1" s="1"/>
  <c r="BV124" i="1"/>
  <c r="BV174" i="1" s="1"/>
  <c r="BV121" i="1"/>
  <c r="BV171" i="1" s="1"/>
  <c r="BV134" i="1"/>
  <c r="BV184" i="1" s="1"/>
  <c r="BV123" i="1"/>
  <c r="BV173" i="1" s="1"/>
  <c r="BV132" i="1"/>
  <c r="BV182" i="1" s="1"/>
  <c r="BV118" i="1"/>
  <c r="BV168" i="1" s="1"/>
  <c r="BV135" i="1"/>
  <c r="BV185" i="1" s="1"/>
  <c r="BV115" i="1"/>
  <c r="BV165" i="1" s="1"/>
  <c r="BV125" i="1"/>
  <c r="BV175" i="1" s="1"/>
  <c r="BV139" i="1"/>
  <c r="BV189" i="1" s="1"/>
  <c r="BV120" i="1"/>
  <c r="BV170" i="1" s="1"/>
  <c r="BV131" i="1"/>
  <c r="BV181" i="1" s="1"/>
  <c r="BV129" i="1"/>
  <c r="BV179" i="1" s="1"/>
  <c r="BV127" i="1"/>
  <c r="BV177" i="1" s="1"/>
  <c r="BV130" i="1"/>
  <c r="BV180" i="1" s="1"/>
  <c r="BV137" i="1"/>
  <c r="BV187" i="1" s="1"/>
  <c r="BV133" i="1"/>
  <c r="BV183" i="1" s="1"/>
  <c r="BV116" i="1"/>
  <c r="BV166" i="1" s="1"/>
  <c r="BV140" i="1"/>
  <c r="BV190" i="1" s="1"/>
  <c r="BV141" i="1"/>
  <c r="BV191" i="1" s="1"/>
  <c r="BV142" i="1"/>
  <c r="BV192" i="1" s="1"/>
  <c r="BV143" i="1"/>
  <c r="BV193" i="1" s="1"/>
  <c r="BV145" i="1"/>
  <c r="BV195" i="1" s="1"/>
  <c r="BV144" i="1"/>
  <c r="BV194" i="1" s="1"/>
  <c r="BV146" i="1"/>
  <c r="BV196" i="1" s="1"/>
  <c r="BV147" i="1"/>
  <c r="BV148" i="1"/>
  <c r="BA149" i="1"/>
  <c r="AZ149" i="1"/>
  <c r="AS149" i="1"/>
  <c r="AT149" i="1"/>
  <c r="BB149" i="1"/>
  <c r="AU149" i="1"/>
  <c r="BC149" i="1"/>
  <c r="AV149" i="1"/>
  <c r="BD149" i="1"/>
  <c r="AW149" i="1"/>
  <c r="AX149" i="1"/>
  <c r="AY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I95" i="1"/>
  <c r="I197" i="1" s="1"/>
  <c r="K95" i="1"/>
  <c r="AS95" i="1"/>
  <c r="AS197" i="1" s="1"/>
  <c r="AO95" i="1"/>
  <c r="AO197" i="1" s="1"/>
  <c r="AB95" i="1"/>
  <c r="M95" i="1"/>
  <c r="H95" i="1"/>
  <c r="H197" i="1" s="1"/>
  <c r="AE95" i="1"/>
  <c r="J95" i="1"/>
  <c r="J197" i="1" s="1"/>
  <c r="AG95" i="1"/>
  <c r="AD95" i="1"/>
  <c r="U95" i="1"/>
  <c r="Z95" i="1"/>
  <c r="AH95" i="1"/>
  <c r="F95" i="1"/>
  <c r="F197" i="1" s="1"/>
  <c r="AL95" i="1"/>
  <c r="O95" i="1"/>
  <c r="AA95" i="1"/>
  <c r="R95" i="1"/>
  <c r="AJ95" i="1"/>
  <c r="L95" i="1"/>
  <c r="G95" i="1"/>
  <c r="G197" i="1" s="1"/>
  <c r="AR95" i="1"/>
  <c r="AR197" i="1" s="1"/>
  <c r="P95" i="1"/>
  <c r="AQ95" i="1"/>
  <c r="AQ197" i="1" s="1"/>
  <c r="X95" i="1"/>
  <c r="AI95" i="1"/>
  <c r="N95" i="1"/>
  <c r="AF95" i="1"/>
  <c r="AK95" i="1"/>
  <c r="AP95" i="1"/>
  <c r="AP197" i="1" s="1"/>
  <c r="AN95" i="1"/>
  <c r="AC95" i="1"/>
  <c r="AM95" i="1"/>
  <c r="Q95" i="1"/>
  <c r="S95" i="1"/>
  <c r="W95" i="1"/>
  <c r="V95" i="1"/>
  <c r="T95" i="1"/>
  <c r="Y95" i="1"/>
  <c r="E95" i="1"/>
  <c r="E197" i="1" s="1"/>
  <c r="C198" i="1"/>
  <c r="B40" i="5" s="1"/>
  <c r="D96" i="1"/>
  <c r="AR148" i="1"/>
  <c r="E148" i="1"/>
  <c r="F148" i="1"/>
  <c r="G148" i="1"/>
  <c r="AN148" i="1"/>
  <c r="H148" i="1"/>
  <c r="AP148" i="1"/>
  <c r="I148" i="1"/>
  <c r="AQ148" i="1"/>
  <c r="J148" i="1"/>
  <c r="AO148" i="1"/>
  <c r="C150" i="1"/>
  <c r="C97" i="1"/>
  <c r="BU19" i="5" l="1"/>
  <c r="BU13" i="5"/>
  <c r="AN36" i="5"/>
  <c r="AN13" i="5"/>
  <c r="AN18" i="5"/>
  <c r="AN39" i="5"/>
  <c r="BU21" i="5"/>
  <c r="BU16" i="5"/>
  <c r="AN37" i="5"/>
  <c r="AN12" i="5"/>
  <c r="AN26" i="5"/>
  <c r="E39" i="5"/>
  <c r="AR39" i="5"/>
  <c r="BU36" i="5"/>
  <c r="BU23" i="5"/>
  <c r="BU30" i="5"/>
  <c r="AN35" i="5"/>
  <c r="AN15" i="5"/>
  <c r="AN25" i="5"/>
  <c r="BU12" i="5"/>
  <c r="BU18" i="5"/>
  <c r="AN34" i="5"/>
  <c r="AN17" i="5"/>
  <c r="AN28" i="5"/>
  <c r="H39" i="5"/>
  <c r="BU35" i="5"/>
  <c r="BU31" i="5"/>
  <c r="BU20" i="5"/>
  <c r="AN33" i="5"/>
  <c r="AN11" i="5"/>
  <c r="AN24" i="5"/>
  <c r="AP39" i="5"/>
  <c r="BU34" i="5"/>
  <c r="BU17" i="5"/>
  <c r="BU9" i="5"/>
  <c r="AN32" i="5"/>
  <c r="AN20" i="5"/>
  <c r="AN23" i="5"/>
  <c r="AQ39" i="5"/>
  <c r="BU33" i="5"/>
  <c r="BU7" i="5"/>
  <c r="BU14" i="5"/>
  <c r="AN31" i="5"/>
  <c r="AN22" i="5"/>
  <c r="AN27" i="5"/>
  <c r="D39" i="5"/>
  <c r="F39" i="5"/>
  <c r="BU32" i="5"/>
  <c r="BU27" i="5"/>
  <c r="BU11" i="5"/>
  <c r="AN30" i="5"/>
  <c r="AN10" i="5"/>
  <c r="I39" i="5"/>
  <c r="BU8" i="5"/>
  <c r="BU10" i="5"/>
  <c r="BU28" i="5"/>
  <c r="AN29" i="5"/>
  <c r="AN8" i="5"/>
  <c r="BU25" i="5"/>
  <c r="BU24" i="5"/>
  <c r="AN21" i="5"/>
  <c r="AN14" i="5"/>
  <c r="AO39" i="5"/>
  <c r="G39" i="5"/>
  <c r="BU29" i="5"/>
  <c r="BU15" i="5"/>
  <c r="AN19" i="5"/>
  <c r="AN9" i="5"/>
  <c r="BU22" i="5"/>
  <c r="BU26" i="5"/>
  <c r="AN38" i="5"/>
  <c r="AN16" i="5"/>
  <c r="AN7" i="5"/>
  <c r="BV197" i="1"/>
  <c r="BX107" i="1"/>
  <c r="BX108" i="1" s="1"/>
  <c r="BX109" i="1" s="1"/>
  <c r="BX110" i="1" s="1"/>
  <c r="BX111" i="1" s="1"/>
  <c r="BX113" i="1" s="1"/>
  <c r="BY163" i="1"/>
  <c r="BX5" i="5" s="1"/>
  <c r="BY65" i="1"/>
  <c r="BY90" i="1"/>
  <c r="BY92" i="1"/>
  <c r="BY85" i="1"/>
  <c r="BY89" i="1"/>
  <c r="BY82" i="1"/>
  <c r="BY78" i="1"/>
  <c r="BY94" i="1"/>
  <c r="BY63" i="1"/>
  <c r="BY67" i="1"/>
  <c r="BY71" i="1"/>
  <c r="BY76" i="1"/>
  <c r="BY91" i="1"/>
  <c r="BY86" i="1"/>
  <c r="BY64" i="1"/>
  <c r="BY87" i="1"/>
  <c r="BY84" i="1"/>
  <c r="BY88" i="1"/>
  <c r="BY70" i="1"/>
  <c r="BY93" i="1"/>
  <c r="BY83" i="1"/>
  <c r="BY77" i="1"/>
  <c r="BZ62" i="1"/>
  <c r="BY75" i="1"/>
  <c r="BY68" i="1"/>
  <c r="BY81" i="1"/>
  <c r="BY74" i="1"/>
  <c r="BY80" i="1"/>
  <c r="BY79" i="1"/>
  <c r="BY66" i="1"/>
  <c r="BY69" i="1"/>
  <c r="BY72" i="1"/>
  <c r="BY73" i="1"/>
  <c r="BY95" i="1"/>
  <c r="D198" i="1"/>
  <c r="C40" i="5" s="1"/>
  <c r="AT96" i="1"/>
  <c r="AT198" i="1" s="1"/>
  <c r="AU96" i="1"/>
  <c r="AU198" i="1" s="1"/>
  <c r="AV96" i="1"/>
  <c r="AV198" i="1" s="1"/>
  <c r="AW96" i="1"/>
  <c r="AW198" i="1" s="1"/>
  <c r="AX96" i="1"/>
  <c r="AX198" i="1" s="1"/>
  <c r="AY96" i="1"/>
  <c r="AY198" i="1" s="1"/>
  <c r="AZ96" i="1"/>
  <c r="AZ198" i="1" s="1"/>
  <c r="BA96" i="1"/>
  <c r="BA198" i="1" s="1"/>
  <c r="BB96" i="1"/>
  <c r="BB198" i="1" s="1"/>
  <c r="BC96" i="1"/>
  <c r="BC198" i="1" s="1"/>
  <c r="BD96" i="1"/>
  <c r="BD198" i="1" s="1"/>
  <c r="BE96" i="1"/>
  <c r="BE198" i="1" s="1"/>
  <c r="BF96" i="1"/>
  <c r="BF198" i="1" s="1"/>
  <c r="BG96" i="1"/>
  <c r="BG198" i="1" s="1"/>
  <c r="BH96" i="1"/>
  <c r="BH198" i="1" s="1"/>
  <c r="BI96" i="1"/>
  <c r="BI198" i="1" s="1"/>
  <c r="BJ96" i="1"/>
  <c r="BJ198" i="1" s="1"/>
  <c r="BK96" i="1"/>
  <c r="BK198" i="1" s="1"/>
  <c r="BL96" i="1"/>
  <c r="BL198" i="1" s="1"/>
  <c r="BM96" i="1"/>
  <c r="BM198" i="1" s="1"/>
  <c r="BN96" i="1"/>
  <c r="BN198" i="1" s="1"/>
  <c r="BO96" i="1"/>
  <c r="BO198" i="1" s="1"/>
  <c r="BP96" i="1"/>
  <c r="BP198" i="1" s="1"/>
  <c r="BQ96" i="1"/>
  <c r="BQ198" i="1" s="1"/>
  <c r="BR96" i="1"/>
  <c r="BR198" i="1" s="1"/>
  <c r="BS96" i="1"/>
  <c r="BS198" i="1" s="1"/>
  <c r="BT96" i="1"/>
  <c r="BT198" i="1" s="1"/>
  <c r="BU96" i="1"/>
  <c r="BU198" i="1" s="1"/>
  <c r="BV96" i="1"/>
  <c r="BV198" i="1" s="1"/>
  <c r="BW96" i="1"/>
  <c r="BX96" i="1"/>
  <c r="BY96" i="1"/>
  <c r="BZ96" i="1"/>
  <c r="AN134" i="1"/>
  <c r="AN184" i="1" s="1"/>
  <c r="AN126" i="1"/>
  <c r="AN176" i="1" s="1"/>
  <c r="AN116" i="1"/>
  <c r="AN166" i="1" s="1"/>
  <c r="AN117" i="1"/>
  <c r="AN167" i="1" s="1"/>
  <c r="AN119" i="1"/>
  <c r="AN169" i="1" s="1"/>
  <c r="AN121" i="1"/>
  <c r="AN171" i="1" s="1"/>
  <c r="AN122" i="1"/>
  <c r="AN172" i="1" s="1"/>
  <c r="AN127" i="1"/>
  <c r="AN177" i="1" s="1"/>
  <c r="AN115" i="1"/>
  <c r="AN165" i="1" s="1"/>
  <c r="AN124" i="1"/>
  <c r="AN174" i="1" s="1"/>
  <c r="AN118" i="1"/>
  <c r="AN168" i="1" s="1"/>
  <c r="AN120" i="1"/>
  <c r="AN170" i="1" s="1"/>
  <c r="AN128" i="1"/>
  <c r="AN178" i="1" s="1"/>
  <c r="AN123" i="1"/>
  <c r="AN173" i="1" s="1"/>
  <c r="AN132" i="1"/>
  <c r="AN182" i="1" s="1"/>
  <c r="AN135" i="1"/>
  <c r="AN185" i="1" s="1"/>
  <c r="AN131" i="1"/>
  <c r="AN181" i="1" s="1"/>
  <c r="AN129" i="1"/>
  <c r="AN179" i="1" s="1"/>
  <c r="AN125" i="1"/>
  <c r="AN175" i="1" s="1"/>
  <c r="AN130" i="1"/>
  <c r="AN180" i="1" s="1"/>
  <c r="AN133" i="1"/>
  <c r="AN183" i="1" s="1"/>
  <c r="AN136" i="1"/>
  <c r="AN186" i="1" s="1"/>
  <c r="AN137" i="1"/>
  <c r="AN187" i="1" s="1"/>
  <c r="AN138" i="1"/>
  <c r="AN188" i="1" s="1"/>
  <c r="AN139" i="1"/>
  <c r="AN189" i="1" s="1"/>
  <c r="AN140" i="1"/>
  <c r="AN190" i="1" s="1"/>
  <c r="AN141" i="1"/>
  <c r="AN191" i="1" s="1"/>
  <c r="AN142" i="1"/>
  <c r="AN192" i="1" s="1"/>
  <c r="AN143" i="1"/>
  <c r="AN193" i="1" s="1"/>
  <c r="AN145" i="1"/>
  <c r="AN195" i="1" s="1"/>
  <c r="AN144" i="1"/>
  <c r="AN194" i="1" s="1"/>
  <c r="AN146" i="1"/>
  <c r="AN196" i="1" s="1"/>
  <c r="AN147" i="1"/>
  <c r="AN197" i="1" s="1"/>
  <c r="BY114" i="1"/>
  <c r="BW127" i="1"/>
  <c r="BW177" i="1" s="1"/>
  <c r="BW130" i="1"/>
  <c r="BW180" i="1" s="1"/>
  <c r="BW129" i="1"/>
  <c r="BW179" i="1" s="1"/>
  <c r="BW133" i="1"/>
  <c r="BW183" i="1" s="1"/>
  <c r="BW137" i="1"/>
  <c r="BW187" i="1" s="1"/>
  <c r="BW116" i="1"/>
  <c r="BW166" i="1" s="1"/>
  <c r="BW115" i="1"/>
  <c r="BW165" i="1" s="1"/>
  <c r="BW136" i="1"/>
  <c r="BW186" i="1" s="1"/>
  <c r="BW119" i="1"/>
  <c r="BW169" i="1" s="1"/>
  <c r="BW120" i="1"/>
  <c r="BW170" i="1" s="1"/>
  <c r="BW122" i="1"/>
  <c r="BW172" i="1" s="1"/>
  <c r="BW140" i="1"/>
  <c r="BW190" i="1" s="1"/>
  <c r="BW117" i="1"/>
  <c r="BW167" i="1" s="1"/>
  <c r="BW138" i="1"/>
  <c r="BW188" i="1" s="1"/>
  <c r="BW128" i="1"/>
  <c r="BW178" i="1" s="1"/>
  <c r="BW121" i="1"/>
  <c r="BW171" i="1" s="1"/>
  <c r="BW126" i="1"/>
  <c r="BW176" i="1" s="1"/>
  <c r="BW135" i="1"/>
  <c r="BW185" i="1" s="1"/>
  <c r="BW134" i="1"/>
  <c r="BW184" i="1" s="1"/>
  <c r="BW132" i="1"/>
  <c r="BW182" i="1" s="1"/>
  <c r="BW118" i="1"/>
  <c r="BW168" i="1" s="1"/>
  <c r="BW123" i="1"/>
  <c r="BW173" i="1" s="1"/>
  <c r="BW131" i="1"/>
  <c r="BW181" i="1" s="1"/>
  <c r="BW139" i="1"/>
  <c r="BW189" i="1" s="1"/>
  <c r="BW125" i="1"/>
  <c r="BW175" i="1" s="1"/>
  <c r="BW124" i="1"/>
  <c r="BW174" i="1" s="1"/>
  <c r="BW141" i="1"/>
  <c r="BW191" i="1" s="1"/>
  <c r="BW142" i="1"/>
  <c r="BW192" i="1" s="1"/>
  <c r="BW143" i="1"/>
  <c r="BW193" i="1" s="1"/>
  <c r="BW145" i="1"/>
  <c r="BW195" i="1" s="1"/>
  <c r="BW146" i="1"/>
  <c r="BW196" i="1" s="1"/>
  <c r="BW144" i="1"/>
  <c r="BW194" i="1" s="1"/>
  <c r="BW147" i="1"/>
  <c r="BW197" i="1" s="1"/>
  <c r="BW148" i="1"/>
  <c r="I96" i="1"/>
  <c r="I198" i="1" s="1"/>
  <c r="L96" i="1"/>
  <c r="AO96" i="1"/>
  <c r="AO198" i="1" s="1"/>
  <c r="AC96" i="1"/>
  <c r="J96" i="1"/>
  <c r="J198" i="1" s="1"/>
  <c r="X96" i="1"/>
  <c r="AA96" i="1"/>
  <c r="AN96" i="1"/>
  <c r="AN198" i="1" s="1"/>
  <c r="Q96" i="1"/>
  <c r="AI96" i="1"/>
  <c r="M96" i="1"/>
  <c r="AK96" i="1"/>
  <c r="G96" i="1"/>
  <c r="G198" i="1" s="1"/>
  <c r="AQ96" i="1"/>
  <c r="AQ198" i="1" s="1"/>
  <c r="O96" i="1"/>
  <c r="AB96" i="1"/>
  <c r="T96" i="1"/>
  <c r="W96" i="1"/>
  <c r="Z96" i="1"/>
  <c r="AS96" i="1"/>
  <c r="AS198" i="1" s="1"/>
  <c r="AF96" i="1"/>
  <c r="E96" i="1"/>
  <c r="E198" i="1" s="1"/>
  <c r="AH96" i="1"/>
  <c r="H96" i="1"/>
  <c r="H198" i="1" s="1"/>
  <c r="V96" i="1"/>
  <c r="AG96" i="1"/>
  <c r="S96" i="1"/>
  <c r="AP96" i="1"/>
  <c r="AP198" i="1" s="1"/>
  <c r="AJ96" i="1"/>
  <c r="U96" i="1"/>
  <c r="AL96" i="1"/>
  <c r="P96" i="1"/>
  <c r="AR96" i="1"/>
  <c r="AR198" i="1" s="1"/>
  <c r="AE96" i="1"/>
  <c r="R96" i="1"/>
  <c r="AM96" i="1"/>
  <c r="Y96" i="1"/>
  <c r="F96" i="1"/>
  <c r="F198" i="1" s="1"/>
  <c r="N96" i="1"/>
  <c r="K96" i="1"/>
  <c r="AD96" i="1"/>
  <c r="C199" i="1"/>
  <c r="B41" i="5" s="1"/>
  <c r="D97" i="1"/>
  <c r="AQ149" i="1"/>
  <c r="AR149" i="1"/>
  <c r="E149" i="1"/>
  <c r="F149" i="1"/>
  <c r="AM149" i="1"/>
  <c r="G149" i="1"/>
  <c r="AN149" i="1"/>
  <c r="H149" i="1"/>
  <c r="AO149" i="1"/>
  <c r="I149" i="1"/>
  <c r="AP149" i="1"/>
  <c r="J149" i="1"/>
  <c r="C151" i="1"/>
  <c r="D150" i="1"/>
  <c r="C98" i="1"/>
  <c r="AN40" i="5" l="1"/>
  <c r="BV17" i="5"/>
  <c r="BV9" i="5"/>
  <c r="BV19" i="5"/>
  <c r="AM29" i="5"/>
  <c r="AM10" i="5"/>
  <c r="AP40" i="5"/>
  <c r="BV31" i="5"/>
  <c r="BV32" i="5"/>
  <c r="AM28" i="5"/>
  <c r="AM16" i="5"/>
  <c r="F40" i="5"/>
  <c r="H40" i="5"/>
  <c r="BV23" i="5"/>
  <c r="BV14" i="5"/>
  <c r="AM39" i="5"/>
  <c r="AM25" i="5"/>
  <c r="AM7" i="5"/>
  <c r="BV15" i="5"/>
  <c r="BV12" i="5"/>
  <c r="AM38" i="5"/>
  <c r="AM22" i="5"/>
  <c r="AM19" i="5"/>
  <c r="G40" i="5"/>
  <c r="BV10" i="5"/>
  <c r="BV11" i="5"/>
  <c r="AM36" i="5"/>
  <c r="AM17" i="5"/>
  <c r="AM14" i="5"/>
  <c r="E40" i="5"/>
  <c r="D40" i="5"/>
  <c r="BV36" i="5"/>
  <c r="BV24" i="5"/>
  <c r="BV28" i="5"/>
  <c r="AM37" i="5"/>
  <c r="AM21" i="5"/>
  <c r="AM13" i="5"/>
  <c r="AQ40" i="5"/>
  <c r="BV26" i="5"/>
  <c r="BV7" i="5"/>
  <c r="AM35" i="5"/>
  <c r="AM23" i="5"/>
  <c r="AM11" i="5"/>
  <c r="AR40" i="5"/>
  <c r="AM40" i="5"/>
  <c r="BV27" i="5"/>
  <c r="BV8" i="5"/>
  <c r="AM34" i="5"/>
  <c r="AM27" i="5"/>
  <c r="AM9" i="5"/>
  <c r="BV35" i="5"/>
  <c r="BV18" i="5"/>
  <c r="BV29" i="5"/>
  <c r="AM33" i="5"/>
  <c r="AM24" i="5"/>
  <c r="AM8" i="5"/>
  <c r="BV34" i="5"/>
  <c r="BV13" i="5"/>
  <c r="BV25" i="5"/>
  <c r="AM32" i="5"/>
  <c r="AM15" i="5"/>
  <c r="AM18" i="5"/>
  <c r="I40" i="5"/>
  <c r="BV33" i="5"/>
  <c r="BV20" i="5"/>
  <c r="BV21" i="5"/>
  <c r="AM31" i="5"/>
  <c r="AM20" i="5"/>
  <c r="AM26" i="5"/>
  <c r="AO40" i="5"/>
  <c r="BV16" i="5"/>
  <c r="BV30" i="5"/>
  <c r="BV22" i="5"/>
  <c r="AM30" i="5"/>
  <c r="AM12" i="5"/>
  <c r="BY107" i="1"/>
  <c r="BY108" i="1" s="1"/>
  <c r="BY109" i="1" s="1"/>
  <c r="BY110" i="1" s="1"/>
  <c r="BY111" i="1" s="1"/>
  <c r="BY113" i="1" s="1"/>
  <c r="BZ163" i="1"/>
  <c r="BY5" i="5" s="1"/>
  <c r="BZ81" i="1"/>
  <c r="BZ74" i="1"/>
  <c r="BZ67" i="1"/>
  <c r="BZ66" i="1"/>
  <c r="BZ84" i="1"/>
  <c r="BZ86" i="1"/>
  <c r="BZ73" i="1"/>
  <c r="BZ79" i="1"/>
  <c r="BZ77" i="1"/>
  <c r="BZ72" i="1"/>
  <c r="BZ95" i="1"/>
  <c r="BZ69" i="1"/>
  <c r="BZ65" i="1"/>
  <c r="BZ80" i="1"/>
  <c r="BZ85" i="1"/>
  <c r="BZ90" i="1"/>
  <c r="BZ78" i="1"/>
  <c r="BZ89" i="1"/>
  <c r="BZ68" i="1"/>
  <c r="BZ71" i="1"/>
  <c r="BZ94" i="1"/>
  <c r="BZ91" i="1"/>
  <c r="BZ87" i="1"/>
  <c r="BZ64" i="1"/>
  <c r="BZ88" i="1"/>
  <c r="BZ70" i="1"/>
  <c r="BZ93" i="1"/>
  <c r="BZ63" i="1"/>
  <c r="BZ83" i="1"/>
  <c r="BZ76" i="1"/>
  <c r="BZ92" i="1"/>
  <c r="CA62" i="1"/>
  <c r="BZ82" i="1"/>
  <c r="BZ75" i="1"/>
  <c r="CA97" i="1"/>
  <c r="D199" i="1"/>
  <c r="C41" i="5" s="1"/>
  <c r="BW198" i="1"/>
  <c r="AU97" i="1"/>
  <c r="AU199" i="1" s="1"/>
  <c r="AT97" i="1"/>
  <c r="AT199" i="1" s="1"/>
  <c r="AV97" i="1"/>
  <c r="AV199" i="1" s="1"/>
  <c r="AW97" i="1"/>
  <c r="AW199" i="1" s="1"/>
  <c r="AX97" i="1"/>
  <c r="AX199" i="1" s="1"/>
  <c r="AY97" i="1"/>
  <c r="AY199" i="1" s="1"/>
  <c r="AZ97" i="1"/>
  <c r="AZ199" i="1" s="1"/>
  <c r="BA97" i="1"/>
  <c r="BA199" i="1" s="1"/>
  <c r="BB97" i="1"/>
  <c r="BB199" i="1" s="1"/>
  <c r="BC97" i="1"/>
  <c r="BC199" i="1" s="1"/>
  <c r="BD97" i="1"/>
  <c r="BD199" i="1" s="1"/>
  <c r="BE97" i="1"/>
  <c r="BE199" i="1" s="1"/>
  <c r="BF97" i="1"/>
  <c r="BF199" i="1" s="1"/>
  <c r="BG97" i="1"/>
  <c r="BG199" i="1" s="1"/>
  <c r="BH97" i="1"/>
  <c r="BH199" i="1" s="1"/>
  <c r="BI97" i="1"/>
  <c r="BI199" i="1" s="1"/>
  <c r="BJ97" i="1"/>
  <c r="BJ199" i="1" s="1"/>
  <c r="BK97" i="1"/>
  <c r="BK199" i="1" s="1"/>
  <c r="BL97" i="1"/>
  <c r="BL199" i="1" s="1"/>
  <c r="BM97" i="1"/>
  <c r="BM199" i="1" s="1"/>
  <c r="BN97" i="1"/>
  <c r="BN199" i="1" s="1"/>
  <c r="BO97" i="1"/>
  <c r="BO199" i="1" s="1"/>
  <c r="BP97" i="1"/>
  <c r="BP199" i="1" s="1"/>
  <c r="BQ97" i="1"/>
  <c r="BQ199" i="1" s="1"/>
  <c r="BR97" i="1"/>
  <c r="BR199" i="1" s="1"/>
  <c r="BS97" i="1"/>
  <c r="BS199" i="1" s="1"/>
  <c r="BT97" i="1"/>
  <c r="BT199" i="1" s="1"/>
  <c r="BU97" i="1"/>
  <c r="BU199" i="1" s="1"/>
  <c r="BV97" i="1"/>
  <c r="BV199" i="1" s="1"/>
  <c r="BW97" i="1"/>
  <c r="BW199" i="1" s="1"/>
  <c r="BX97" i="1"/>
  <c r="BY97" i="1"/>
  <c r="BZ97" i="1"/>
  <c r="AL150" i="1"/>
  <c r="AM133" i="1"/>
  <c r="AM183" i="1" s="1"/>
  <c r="AM118" i="1"/>
  <c r="AM168" i="1" s="1"/>
  <c r="AM134" i="1"/>
  <c r="AM184" i="1" s="1"/>
  <c r="AM127" i="1"/>
  <c r="AM177" i="1" s="1"/>
  <c r="AM130" i="1"/>
  <c r="AM180" i="1" s="1"/>
  <c r="AM132" i="1"/>
  <c r="AM182" i="1" s="1"/>
  <c r="AM116" i="1"/>
  <c r="AM166" i="1" s="1"/>
  <c r="AM119" i="1"/>
  <c r="AM169" i="1" s="1"/>
  <c r="AM120" i="1"/>
  <c r="AM170" i="1" s="1"/>
  <c r="AM125" i="1"/>
  <c r="AM175" i="1" s="1"/>
  <c r="AM121" i="1"/>
  <c r="AM171" i="1" s="1"/>
  <c r="AM122" i="1"/>
  <c r="AM172" i="1" s="1"/>
  <c r="AM123" i="1"/>
  <c r="AM173" i="1" s="1"/>
  <c r="AM124" i="1"/>
  <c r="AM174" i="1" s="1"/>
  <c r="AM129" i="1"/>
  <c r="AM179" i="1" s="1"/>
  <c r="AM115" i="1"/>
  <c r="AM165" i="1" s="1"/>
  <c r="AM131" i="1"/>
  <c r="AM181" i="1" s="1"/>
  <c r="AM126" i="1"/>
  <c r="AM176" i="1" s="1"/>
  <c r="AM117" i="1"/>
  <c r="AM167" i="1" s="1"/>
  <c r="AM128" i="1"/>
  <c r="AM178" i="1" s="1"/>
  <c r="AM135" i="1"/>
  <c r="AM185" i="1" s="1"/>
  <c r="AM136" i="1"/>
  <c r="AM186" i="1" s="1"/>
  <c r="AM137" i="1"/>
  <c r="AM187" i="1" s="1"/>
  <c r="AM138" i="1"/>
  <c r="AM188" i="1" s="1"/>
  <c r="AM139" i="1"/>
  <c r="AM189" i="1" s="1"/>
  <c r="AM140" i="1"/>
  <c r="AM190" i="1" s="1"/>
  <c r="AM141" i="1"/>
  <c r="AM191" i="1" s="1"/>
  <c r="AM142" i="1"/>
  <c r="AM192" i="1" s="1"/>
  <c r="AM143" i="1"/>
  <c r="AM193" i="1" s="1"/>
  <c r="AM145" i="1"/>
  <c r="AM195" i="1" s="1"/>
  <c r="AM144" i="1"/>
  <c r="AM194" i="1" s="1"/>
  <c r="AM146" i="1"/>
  <c r="AM196" i="1" s="1"/>
  <c r="AM147" i="1"/>
  <c r="AM197" i="1" s="1"/>
  <c r="AM148" i="1"/>
  <c r="AM198" i="1" s="1"/>
  <c r="AS150" i="1"/>
  <c r="AT150" i="1"/>
  <c r="AZ150" i="1"/>
  <c r="BA150" i="1"/>
  <c r="AU150" i="1"/>
  <c r="BB150" i="1"/>
  <c r="AV150" i="1"/>
  <c r="BC150" i="1"/>
  <c r="AW150" i="1"/>
  <c r="BD150" i="1"/>
  <c r="AX150" i="1"/>
  <c r="AY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Z114" i="1"/>
  <c r="BX121" i="1"/>
  <c r="BX171" i="1" s="1"/>
  <c r="BX124" i="1"/>
  <c r="BX174" i="1" s="1"/>
  <c r="BX127" i="1"/>
  <c r="BX177" i="1" s="1"/>
  <c r="BX141" i="1"/>
  <c r="BX191" i="1" s="1"/>
  <c r="BX130" i="1"/>
  <c r="BX180" i="1" s="1"/>
  <c r="BX133" i="1"/>
  <c r="BX183" i="1" s="1"/>
  <c r="BX116" i="1"/>
  <c r="BX166" i="1" s="1"/>
  <c r="BX139" i="1"/>
  <c r="BX189" i="1" s="1"/>
  <c r="BX119" i="1"/>
  <c r="BX169" i="1" s="1"/>
  <c r="BX129" i="1"/>
  <c r="BX179" i="1" s="1"/>
  <c r="BX117" i="1"/>
  <c r="BX167" i="1" s="1"/>
  <c r="BX122" i="1"/>
  <c r="BX172" i="1" s="1"/>
  <c r="BX137" i="1"/>
  <c r="BX187" i="1" s="1"/>
  <c r="BX115" i="1"/>
  <c r="BX165" i="1" s="1"/>
  <c r="BX128" i="1"/>
  <c r="BX178" i="1" s="1"/>
  <c r="BX120" i="1"/>
  <c r="BX170" i="1" s="1"/>
  <c r="BX126" i="1"/>
  <c r="BX176" i="1" s="1"/>
  <c r="BX140" i="1"/>
  <c r="BX190" i="1" s="1"/>
  <c r="BX136" i="1"/>
  <c r="BX186" i="1" s="1"/>
  <c r="BX138" i="1"/>
  <c r="BX188" i="1" s="1"/>
  <c r="BX134" i="1"/>
  <c r="BX184" i="1" s="1"/>
  <c r="BX132" i="1"/>
  <c r="BX182" i="1" s="1"/>
  <c r="BX135" i="1"/>
  <c r="BX185" i="1" s="1"/>
  <c r="BX118" i="1"/>
  <c r="BX168" i="1" s="1"/>
  <c r="BX125" i="1"/>
  <c r="BX175" i="1" s="1"/>
  <c r="BX123" i="1"/>
  <c r="BX173" i="1" s="1"/>
  <c r="BX131" i="1"/>
  <c r="BX181" i="1" s="1"/>
  <c r="BX142" i="1"/>
  <c r="BX192" i="1" s="1"/>
  <c r="BX143" i="1"/>
  <c r="BX193" i="1" s="1"/>
  <c r="BX146" i="1"/>
  <c r="BX196" i="1" s="1"/>
  <c r="BX145" i="1"/>
  <c r="BX195" i="1" s="1"/>
  <c r="BX144" i="1"/>
  <c r="BX194" i="1" s="1"/>
  <c r="BX147" i="1"/>
  <c r="BX197" i="1" s="1"/>
  <c r="BX148" i="1"/>
  <c r="BX198" i="1" s="1"/>
  <c r="BX149" i="1"/>
  <c r="AQ97" i="1"/>
  <c r="AQ199" i="1" s="1"/>
  <c r="I97" i="1"/>
  <c r="I199" i="1" s="1"/>
  <c r="AR97" i="1"/>
  <c r="AR199" i="1" s="1"/>
  <c r="AM97" i="1"/>
  <c r="AM199" i="1" s="1"/>
  <c r="X97" i="1"/>
  <c r="U97" i="1"/>
  <c r="R97" i="1"/>
  <c r="E97" i="1"/>
  <c r="E199" i="1" s="1"/>
  <c r="AB97" i="1"/>
  <c r="W97" i="1"/>
  <c r="H97" i="1"/>
  <c r="H199" i="1" s="1"/>
  <c r="G97" i="1"/>
  <c r="G199" i="1" s="1"/>
  <c r="F97" i="1"/>
  <c r="F199" i="1" s="1"/>
  <c r="V97" i="1"/>
  <c r="AA97" i="1"/>
  <c r="K97" i="1"/>
  <c r="T97" i="1"/>
  <c r="AO97" i="1"/>
  <c r="AO199" i="1" s="1"/>
  <c r="L97" i="1"/>
  <c r="Y97" i="1"/>
  <c r="P97" i="1"/>
  <c r="AP97" i="1"/>
  <c r="AP199" i="1" s="1"/>
  <c r="AF97" i="1"/>
  <c r="AH97" i="1"/>
  <c r="AE97" i="1"/>
  <c r="AG97" i="1"/>
  <c r="S97" i="1"/>
  <c r="J97" i="1"/>
  <c r="J199" i="1" s="1"/>
  <c r="AC97" i="1"/>
  <c r="AI97" i="1"/>
  <c r="AK97" i="1"/>
  <c r="O97" i="1"/>
  <c r="M97" i="1"/>
  <c r="AD97" i="1"/>
  <c r="Q97" i="1"/>
  <c r="AN97" i="1"/>
  <c r="AN199" i="1" s="1"/>
  <c r="AL97" i="1"/>
  <c r="N97" i="1"/>
  <c r="AS97" i="1"/>
  <c r="AS199" i="1" s="1"/>
  <c r="Z97" i="1"/>
  <c r="AJ97" i="1"/>
  <c r="C200" i="1"/>
  <c r="B42" i="5" s="1"/>
  <c r="D98" i="1"/>
  <c r="AP150" i="1"/>
  <c r="AQ150" i="1"/>
  <c r="AR150" i="1"/>
  <c r="E150" i="1"/>
  <c r="F150" i="1"/>
  <c r="G150" i="1"/>
  <c r="AM150" i="1"/>
  <c r="H150" i="1"/>
  <c r="AN150" i="1"/>
  <c r="I150" i="1"/>
  <c r="AO150" i="1"/>
  <c r="J150" i="1"/>
  <c r="D151" i="1"/>
  <c r="C152" i="1"/>
  <c r="C99" i="1"/>
  <c r="C201" i="1" s="1"/>
  <c r="B43" i="5" s="1"/>
  <c r="BW7" i="5" l="1"/>
  <c r="G41" i="5"/>
  <c r="BW24" i="5"/>
  <c r="BW21" i="5"/>
  <c r="AL35" i="5"/>
  <c r="AL23" i="5"/>
  <c r="AL22" i="5"/>
  <c r="AQ41" i="5"/>
  <c r="BW16" i="5"/>
  <c r="AL39" i="5"/>
  <c r="AL27" i="5"/>
  <c r="AO41" i="5"/>
  <c r="BW26" i="5"/>
  <c r="BW11" i="5"/>
  <c r="AL34" i="5"/>
  <c r="AL7" i="5"/>
  <c r="AL19" i="5"/>
  <c r="BW36" i="5"/>
  <c r="BW30" i="5"/>
  <c r="BW31" i="5"/>
  <c r="AL33" i="5"/>
  <c r="AL21" i="5"/>
  <c r="AL26" i="5"/>
  <c r="BW32" i="5"/>
  <c r="BW25" i="5"/>
  <c r="AL31" i="5"/>
  <c r="AL15" i="5"/>
  <c r="AL25" i="5"/>
  <c r="BW28" i="5"/>
  <c r="BW8" i="5"/>
  <c r="AL32" i="5"/>
  <c r="AL16" i="5"/>
  <c r="AL10" i="5"/>
  <c r="AN41" i="5"/>
  <c r="BW35" i="5"/>
  <c r="BW18" i="5"/>
  <c r="BW22" i="5"/>
  <c r="AL30" i="5"/>
  <c r="AL14" i="5"/>
  <c r="D41" i="5"/>
  <c r="BW34" i="5"/>
  <c r="BW12" i="5"/>
  <c r="BW33" i="5"/>
  <c r="AL29" i="5"/>
  <c r="AL13" i="5"/>
  <c r="I41" i="5"/>
  <c r="AL41" i="5"/>
  <c r="BW23" i="5"/>
  <c r="BW20" i="5"/>
  <c r="BW19" i="5"/>
  <c r="AL40" i="5"/>
  <c r="AL28" i="5"/>
  <c r="AL17" i="5"/>
  <c r="AR41" i="5"/>
  <c r="H41" i="5"/>
  <c r="BW17" i="5"/>
  <c r="BW29" i="5"/>
  <c r="BW13" i="5"/>
  <c r="AL38" i="5"/>
  <c r="AL20" i="5"/>
  <c r="AL11" i="5"/>
  <c r="E41" i="5"/>
  <c r="AP41" i="5"/>
  <c r="BW10" i="5"/>
  <c r="BW14" i="5"/>
  <c r="AL36" i="5"/>
  <c r="AL9" i="5"/>
  <c r="AL8" i="5"/>
  <c r="BW15" i="5"/>
  <c r="AL12" i="5"/>
  <c r="AM41" i="5"/>
  <c r="F41" i="5"/>
  <c r="BW27" i="5"/>
  <c r="BW9" i="5"/>
  <c r="AL37" i="5"/>
  <c r="AL18" i="5"/>
  <c r="AL24" i="5"/>
  <c r="BZ107" i="1"/>
  <c r="BZ108" i="1" s="1"/>
  <c r="BZ109" i="1" s="1"/>
  <c r="BZ110" i="1" s="1"/>
  <c r="BZ111" i="1" s="1"/>
  <c r="BZ113" i="1" s="1"/>
  <c r="CA163" i="1"/>
  <c r="BZ5" i="5" s="1"/>
  <c r="CA82" i="1"/>
  <c r="CA90" i="1"/>
  <c r="CB62" i="1"/>
  <c r="CA87" i="1"/>
  <c r="CA75" i="1"/>
  <c r="CA93" i="1"/>
  <c r="CA68" i="1"/>
  <c r="CA78" i="1"/>
  <c r="CA81" i="1"/>
  <c r="CA73" i="1"/>
  <c r="CA74" i="1"/>
  <c r="CA67" i="1"/>
  <c r="CA79" i="1"/>
  <c r="CA66" i="1"/>
  <c r="CA80" i="1"/>
  <c r="CA77" i="1"/>
  <c r="CA86" i="1"/>
  <c r="CA72" i="1"/>
  <c r="CA96" i="1"/>
  <c r="CA65" i="1"/>
  <c r="CA95" i="1"/>
  <c r="CA70" i="1"/>
  <c r="CA85" i="1"/>
  <c r="CA91" i="1"/>
  <c r="CA71" i="1"/>
  <c r="CA89" i="1"/>
  <c r="CA94" i="1"/>
  <c r="CA64" i="1"/>
  <c r="CA63" i="1"/>
  <c r="CA88" i="1"/>
  <c r="CA83" i="1"/>
  <c r="CA76" i="1"/>
  <c r="CA92" i="1"/>
  <c r="CA69" i="1"/>
  <c r="CA84" i="1"/>
  <c r="AU98" i="1"/>
  <c r="AU200" i="1" s="1"/>
  <c r="AT98" i="1"/>
  <c r="AT200" i="1" s="1"/>
  <c r="AV98" i="1"/>
  <c r="AV200" i="1" s="1"/>
  <c r="AW98" i="1"/>
  <c r="AW200" i="1" s="1"/>
  <c r="AX98" i="1"/>
  <c r="AX200" i="1" s="1"/>
  <c r="AY98" i="1"/>
  <c r="AY200" i="1" s="1"/>
  <c r="AZ98" i="1"/>
  <c r="AZ200" i="1" s="1"/>
  <c r="BA98" i="1"/>
  <c r="BA200" i="1" s="1"/>
  <c r="BB98" i="1"/>
  <c r="BB200" i="1" s="1"/>
  <c r="BC98" i="1"/>
  <c r="BC200" i="1" s="1"/>
  <c r="BD98" i="1"/>
  <c r="BD200" i="1" s="1"/>
  <c r="BE98" i="1"/>
  <c r="BE200" i="1" s="1"/>
  <c r="BF98" i="1"/>
  <c r="BF200" i="1" s="1"/>
  <c r="BG98" i="1"/>
  <c r="BG200" i="1" s="1"/>
  <c r="BH98" i="1"/>
  <c r="BH200" i="1" s="1"/>
  <c r="BI98" i="1"/>
  <c r="BI200" i="1" s="1"/>
  <c r="BJ98" i="1"/>
  <c r="BJ200" i="1" s="1"/>
  <c r="BK98" i="1"/>
  <c r="BK200" i="1" s="1"/>
  <c r="BL98" i="1"/>
  <c r="BL200" i="1" s="1"/>
  <c r="BM98" i="1"/>
  <c r="BM200" i="1" s="1"/>
  <c r="BN98" i="1"/>
  <c r="BN200" i="1" s="1"/>
  <c r="BO98" i="1"/>
  <c r="BO200" i="1" s="1"/>
  <c r="BP98" i="1"/>
  <c r="BP200" i="1" s="1"/>
  <c r="BQ98" i="1"/>
  <c r="BQ200" i="1" s="1"/>
  <c r="BR98" i="1"/>
  <c r="BR200" i="1" s="1"/>
  <c r="BS98" i="1"/>
  <c r="BS200" i="1" s="1"/>
  <c r="BT98" i="1"/>
  <c r="BT200" i="1" s="1"/>
  <c r="BU98" i="1"/>
  <c r="BU200" i="1" s="1"/>
  <c r="BV98" i="1"/>
  <c r="BV200" i="1" s="1"/>
  <c r="BW98" i="1"/>
  <c r="BW200" i="1" s="1"/>
  <c r="BX98" i="1"/>
  <c r="BX200" i="1" s="1"/>
  <c r="BY98" i="1"/>
  <c r="BZ98" i="1"/>
  <c r="CA98" i="1"/>
  <c r="BX199" i="1"/>
  <c r="D200" i="1"/>
  <c r="C42" i="5" s="1"/>
  <c r="AL118" i="1"/>
  <c r="AL168" i="1" s="1"/>
  <c r="AL119" i="1"/>
  <c r="AL169" i="1" s="1"/>
  <c r="AL122" i="1"/>
  <c r="AL172" i="1" s="1"/>
  <c r="AL120" i="1"/>
  <c r="AL170" i="1" s="1"/>
  <c r="AL121" i="1"/>
  <c r="AL171" i="1" s="1"/>
  <c r="AL125" i="1"/>
  <c r="AL175" i="1" s="1"/>
  <c r="AL129" i="1"/>
  <c r="AL179" i="1" s="1"/>
  <c r="AL131" i="1"/>
  <c r="AL181" i="1" s="1"/>
  <c r="AL124" i="1"/>
  <c r="AL174" i="1" s="1"/>
  <c r="AL132" i="1"/>
  <c r="AL182" i="1" s="1"/>
  <c r="AL127" i="1"/>
  <c r="AL177" i="1" s="1"/>
  <c r="AL117" i="1"/>
  <c r="AL167" i="1" s="1"/>
  <c r="AL123" i="1"/>
  <c r="AL173" i="1" s="1"/>
  <c r="AL133" i="1"/>
  <c r="AL183" i="1" s="1"/>
  <c r="AL128" i="1"/>
  <c r="AL178" i="1" s="1"/>
  <c r="AL130" i="1"/>
  <c r="AL180" i="1" s="1"/>
  <c r="AL115" i="1"/>
  <c r="AL165" i="1" s="1"/>
  <c r="AL126" i="1"/>
  <c r="AL176" i="1" s="1"/>
  <c r="AL116" i="1"/>
  <c r="AL166" i="1" s="1"/>
  <c r="AL134" i="1"/>
  <c r="AL184" i="1" s="1"/>
  <c r="AL135" i="1"/>
  <c r="AL185" i="1" s="1"/>
  <c r="AL136" i="1"/>
  <c r="AL186" i="1" s="1"/>
  <c r="AL137" i="1"/>
  <c r="AL187" i="1" s="1"/>
  <c r="AL138" i="1"/>
  <c r="AL188" i="1" s="1"/>
  <c r="AL139" i="1"/>
  <c r="AL189" i="1" s="1"/>
  <c r="AL140" i="1"/>
  <c r="AL190" i="1" s="1"/>
  <c r="AL141" i="1"/>
  <c r="AL191" i="1" s="1"/>
  <c r="AL142" i="1"/>
  <c r="AL192" i="1" s="1"/>
  <c r="AL143" i="1"/>
  <c r="AL193" i="1" s="1"/>
  <c r="AL144" i="1"/>
  <c r="AL194" i="1" s="1"/>
  <c r="AL145" i="1"/>
  <c r="AL195" i="1" s="1"/>
  <c r="AL146" i="1"/>
  <c r="AL196" i="1" s="1"/>
  <c r="AL147" i="1"/>
  <c r="AL197" i="1" s="1"/>
  <c r="AL148" i="1"/>
  <c r="AL198" i="1" s="1"/>
  <c r="AL149" i="1"/>
  <c r="AL199" i="1" s="1"/>
  <c r="BY123" i="1"/>
  <c r="BY173" i="1" s="1"/>
  <c r="BY118" i="1"/>
  <c r="BY168" i="1" s="1"/>
  <c r="BY141" i="1"/>
  <c r="BY191" i="1" s="1"/>
  <c r="BY132" i="1"/>
  <c r="BY182" i="1" s="1"/>
  <c r="BY121" i="1"/>
  <c r="BY171" i="1" s="1"/>
  <c r="BY124" i="1"/>
  <c r="BY174" i="1" s="1"/>
  <c r="BY127" i="1"/>
  <c r="BY177" i="1" s="1"/>
  <c r="BY129" i="1"/>
  <c r="BY179" i="1" s="1"/>
  <c r="BY128" i="1"/>
  <c r="BY178" i="1" s="1"/>
  <c r="BY130" i="1"/>
  <c r="BY180" i="1" s="1"/>
  <c r="BY131" i="1"/>
  <c r="BY181" i="1" s="1"/>
  <c r="BY116" i="1"/>
  <c r="BY166" i="1" s="1"/>
  <c r="BY137" i="1"/>
  <c r="BY187" i="1" s="1"/>
  <c r="BY119" i="1"/>
  <c r="BY169" i="1" s="1"/>
  <c r="BY139" i="1"/>
  <c r="BY189" i="1" s="1"/>
  <c r="BY115" i="1"/>
  <c r="BY165" i="1" s="1"/>
  <c r="BY122" i="1"/>
  <c r="BY172" i="1" s="1"/>
  <c r="BY142" i="1"/>
  <c r="BY192" i="1" s="1"/>
  <c r="BY120" i="1"/>
  <c r="BY170" i="1" s="1"/>
  <c r="BY140" i="1"/>
  <c r="BY190" i="1" s="1"/>
  <c r="BY126" i="1"/>
  <c r="BY176" i="1" s="1"/>
  <c r="BY138" i="1"/>
  <c r="BY188" i="1" s="1"/>
  <c r="BY136" i="1"/>
  <c r="BY186" i="1" s="1"/>
  <c r="BY134" i="1"/>
  <c r="BY184" i="1" s="1"/>
  <c r="BY135" i="1"/>
  <c r="BY185" i="1" s="1"/>
  <c r="BY125" i="1"/>
  <c r="BY175" i="1" s="1"/>
  <c r="BY133" i="1"/>
  <c r="BY183" i="1" s="1"/>
  <c r="BY117" i="1"/>
  <c r="BY167" i="1" s="1"/>
  <c r="BY143" i="1"/>
  <c r="BY193" i="1" s="1"/>
  <c r="BY146" i="1"/>
  <c r="BY196" i="1" s="1"/>
  <c r="BY145" i="1"/>
  <c r="BY195" i="1" s="1"/>
  <c r="BY144" i="1"/>
  <c r="BY194" i="1" s="1"/>
  <c r="BY147" i="1"/>
  <c r="BY197" i="1" s="1"/>
  <c r="BY148" i="1"/>
  <c r="BY198" i="1" s="1"/>
  <c r="BY149" i="1"/>
  <c r="BY199" i="1" s="1"/>
  <c r="BY150" i="1"/>
  <c r="AT151" i="1"/>
  <c r="BA151" i="1"/>
  <c r="AZ151" i="1"/>
  <c r="AS151" i="1"/>
  <c r="BB151" i="1"/>
  <c r="AU151" i="1"/>
  <c r="BC151" i="1"/>
  <c r="AV151" i="1"/>
  <c r="BD151" i="1"/>
  <c r="AW151" i="1"/>
  <c r="AY151" i="1"/>
  <c r="AX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CA114" i="1"/>
  <c r="AD98" i="1"/>
  <c r="AQ98" i="1"/>
  <c r="AQ200" i="1" s="1"/>
  <c r="AN98" i="1"/>
  <c r="AN200" i="1" s="1"/>
  <c r="J98" i="1"/>
  <c r="J200" i="1" s="1"/>
  <c r="AB98" i="1"/>
  <c r="Y98" i="1"/>
  <c r="AM98" i="1"/>
  <c r="AM200" i="1" s="1"/>
  <c r="AA98" i="1"/>
  <c r="X98" i="1"/>
  <c r="AL98" i="1"/>
  <c r="AL200" i="1" s="1"/>
  <c r="E98" i="1"/>
  <c r="E200" i="1" s="1"/>
  <c r="W98" i="1"/>
  <c r="H98" i="1"/>
  <c r="H200" i="1" s="1"/>
  <c r="I98" i="1"/>
  <c r="I200" i="1" s="1"/>
  <c r="AS98" i="1"/>
  <c r="AS200" i="1" s="1"/>
  <c r="AG98" i="1"/>
  <c r="Q98" i="1"/>
  <c r="L98" i="1"/>
  <c r="M98" i="1"/>
  <c r="AE98" i="1"/>
  <c r="K98" i="1"/>
  <c r="AP98" i="1"/>
  <c r="AP200" i="1" s="1"/>
  <c r="AH98" i="1"/>
  <c r="AJ98" i="1"/>
  <c r="G98" i="1"/>
  <c r="G200" i="1" s="1"/>
  <c r="V98" i="1"/>
  <c r="N98" i="1"/>
  <c r="AF98" i="1"/>
  <c r="AI98" i="1"/>
  <c r="P98" i="1"/>
  <c r="AK98" i="1"/>
  <c r="AC98" i="1"/>
  <c r="Z98" i="1"/>
  <c r="R98" i="1"/>
  <c r="O98" i="1"/>
  <c r="U98" i="1"/>
  <c r="AR98" i="1"/>
  <c r="AR200" i="1" s="1"/>
  <c r="T98" i="1"/>
  <c r="F98" i="1"/>
  <c r="F200" i="1" s="1"/>
  <c r="AO98" i="1"/>
  <c r="AO200" i="1" s="1"/>
  <c r="S98" i="1"/>
  <c r="AO151" i="1"/>
  <c r="AP151" i="1"/>
  <c r="AQ151" i="1"/>
  <c r="AR151" i="1"/>
  <c r="J151" i="1"/>
  <c r="AK151" i="1"/>
  <c r="E151" i="1"/>
  <c r="F151" i="1"/>
  <c r="AL151" i="1"/>
  <c r="G151" i="1"/>
  <c r="AM151" i="1"/>
  <c r="H151" i="1"/>
  <c r="AN151" i="1"/>
  <c r="I151" i="1"/>
  <c r="C153" i="1"/>
  <c r="D152" i="1"/>
  <c r="D99" i="1"/>
  <c r="C100" i="1"/>
  <c r="C202" i="1" s="1"/>
  <c r="B44" i="5" s="1"/>
  <c r="BX30" i="5" l="1"/>
  <c r="AK39" i="5"/>
  <c r="BX20" i="5"/>
  <c r="BX24" i="5"/>
  <c r="AK20" i="5"/>
  <c r="AK14" i="5"/>
  <c r="BX25" i="5"/>
  <c r="BX31" i="5"/>
  <c r="AK11" i="5"/>
  <c r="AN42" i="5"/>
  <c r="I42" i="5"/>
  <c r="BX17" i="5"/>
  <c r="BX11" i="5"/>
  <c r="BX10" i="5"/>
  <c r="AK31" i="5"/>
  <c r="AK15" i="5"/>
  <c r="AK10" i="5"/>
  <c r="AK27" i="5"/>
  <c r="BX18" i="5"/>
  <c r="AO42" i="5"/>
  <c r="BX7" i="5"/>
  <c r="AK32" i="5"/>
  <c r="E42" i="5"/>
  <c r="AR42" i="5"/>
  <c r="AM42" i="5"/>
  <c r="BX27" i="5"/>
  <c r="BX29" i="5"/>
  <c r="BX15" i="5"/>
  <c r="AK30" i="5"/>
  <c r="AK9" i="5"/>
  <c r="D42" i="5"/>
  <c r="AK26" i="5"/>
  <c r="BX9" i="5"/>
  <c r="BX33" i="5"/>
  <c r="H42" i="5"/>
  <c r="AP42" i="5"/>
  <c r="BX26" i="5"/>
  <c r="BX8" i="5"/>
  <c r="AK41" i="5"/>
  <c r="AK29" i="5"/>
  <c r="AK19" i="5"/>
  <c r="BX22" i="5"/>
  <c r="AK16" i="5"/>
  <c r="AK23" i="5"/>
  <c r="AK33" i="5"/>
  <c r="AK25" i="5"/>
  <c r="AQ42" i="5"/>
  <c r="F42" i="5"/>
  <c r="G42" i="5"/>
  <c r="BX28" i="5"/>
  <c r="BX23" i="5"/>
  <c r="AK40" i="5"/>
  <c r="AK28" i="5"/>
  <c r="AK24" i="5"/>
  <c r="AK38" i="5"/>
  <c r="AK42" i="5"/>
  <c r="BX36" i="5"/>
  <c r="BX32" i="5"/>
  <c r="BX21" i="5"/>
  <c r="AK37" i="5"/>
  <c r="AK8" i="5"/>
  <c r="AK21" i="5"/>
  <c r="BX12" i="5"/>
  <c r="BX19" i="5"/>
  <c r="AK36" i="5"/>
  <c r="AK18" i="5"/>
  <c r="AK17" i="5"/>
  <c r="BX34" i="5"/>
  <c r="BX16" i="5"/>
  <c r="AK35" i="5"/>
  <c r="AK7" i="5"/>
  <c r="AK13" i="5"/>
  <c r="AL42" i="5"/>
  <c r="BX35" i="5"/>
  <c r="BX14" i="5"/>
  <c r="BX13" i="5"/>
  <c r="AK34" i="5"/>
  <c r="AK22" i="5"/>
  <c r="AK12" i="5"/>
  <c r="BY200" i="1"/>
  <c r="CA107" i="1"/>
  <c r="CA108" i="1" s="1"/>
  <c r="CA109" i="1" s="1"/>
  <c r="CA110" i="1" s="1"/>
  <c r="CA111" i="1" s="1"/>
  <c r="CA113" i="1" s="1"/>
  <c r="CB163" i="1"/>
  <c r="CA5" i="5" s="1"/>
  <c r="CB63" i="1"/>
  <c r="CB92" i="1"/>
  <c r="CB82" i="1"/>
  <c r="CB95" i="1"/>
  <c r="CB83" i="1"/>
  <c r="CB78" i="1"/>
  <c r="CB76" i="1"/>
  <c r="CB84" i="1"/>
  <c r="CB69" i="1"/>
  <c r="CB97" i="1"/>
  <c r="CB81" i="1"/>
  <c r="CB70" i="1"/>
  <c r="CC62" i="1"/>
  <c r="CC99" i="1" s="1"/>
  <c r="CB75" i="1"/>
  <c r="CB93" i="1"/>
  <c r="CB68" i="1"/>
  <c r="CB80" i="1"/>
  <c r="CB67" i="1"/>
  <c r="CB73" i="1"/>
  <c r="CB77" i="1"/>
  <c r="CB66" i="1"/>
  <c r="CB96" i="1"/>
  <c r="CB86" i="1"/>
  <c r="CB91" i="1"/>
  <c r="CB79" i="1"/>
  <c r="CB90" i="1"/>
  <c r="CB89" i="1"/>
  <c r="CB94" i="1"/>
  <c r="CB72" i="1"/>
  <c r="CB74" i="1"/>
  <c r="CB65" i="1"/>
  <c r="CB85" i="1"/>
  <c r="CB71" i="1"/>
  <c r="CB87" i="1"/>
  <c r="CB64" i="1"/>
  <c r="CB88" i="1"/>
  <c r="CB98" i="1"/>
  <c r="AU99" i="1"/>
  <c r="AU201" i="1" s="1"/>
  <c r="AT99" i="1"/>
  <c r="AT201" i="1" s="1"/>
  <c r="AV99" i="1"/>
  <c r="AV201" i="1" s="1"/>
  <c r="AW99" i="1"/>
  <c r="AW201" i="1" s="1"/>
  <c r="AX99" i="1"/>
  <c r="AX201" i="1" s="1"/>
  <c r="AY99" i="1"/>
  <c r="AY201" i="1" s="1"/>
  <c r="AZ99" i="1"/>
  <c r="AZ201" i="1" s="1"/>
  <c r="BA99" i="1"/>
  <c r="BA201" i="1" s="1"/>
  <c r="BB99" i="1"/>
  <c r="BB201" i="1" s="1"/>
  <c r="BC99" i="1"/>
  <c r="BC201" i="1" s="1"/>
  <c r="BD99" i="1"/>
  <c r="BD201" i="1" s="1"/>
  <c r="BE99" i="1"/>
  <c r="BE201" i="1" s="1"/>
  <c r="BF99" i="1"/>
  <c r="BF201" i="1" s="1"/>
  <c r="BG99" i="1"/>
  <c r="BG201" i="1" s="1"/>
  <c r="BH99" i="1"/>
  <c r="BH201" i="1" s="1"/>
  <c r="BI99" i="1"/>
  <c r="BI201" i="1" s="1"/>
  <c r="BJ99" i="1"/>
  <c r="BJ201" i="1" s="1"/>
  <c r="BK99" i="1"/>
  <c r="BK201" i="1" s="1"/>
  <c r="BL99" i="1"/>
  <c r="BL201" i="1" s="1"/>
  <c r="BM99" i="1"/>
  <c r="BM201" i="1" s="1"/>
  <c r="BN99" i="1"/>
  <c r="BN201" i="1" s="1"/>
  <c r="BO99" i="1"/>
  <c r="BO201" i="1" s="1"/>
  <c r="BP99" i="1"/>
  <c r="BP201" i="1" s="1"/>
  <c r="BQ99" i="1"/>
  <c r="BQ201" i="1" s="1"/>
  <c r="BR99" i="1"/>
  <c r="BR201" i="1" s="1"/>
  <c r="BS99" i="1"/>
  <c r="BS201" i="1" s="1"/>
  <c r="BT99" i="1"/>
  <c r="BT201" i="1" s="1"/>
  <c r="BU99" i="1"/>
  <c r="BU201" i="1" s="1"/>
  <c r="BV99" i="1"/>
  <c r="BV201" i="1" s="1"/>
  <c r="BW99" i="1"/>
  <c r="BW201" i="1" s="1"/>
  <c r="BX99" i="1"/>
  <c r="BX201" i="1" s="1"/>
  <c r="BY99" i="1"/>
  <c r="BY201" i="1" s="1"/>
  <c r="BZ99" i="1"/>
  <c r="CA99" i="1"/>
  <c r="CB99" i="1"/>
  <c r="AK131" i="1"/>
  <c r="AK181" i="1" s="1"/>
  <c r="AK132" i="1"/>
  <c r="AK182" i="1" s="1"/>
  <c r="AK126" i="1"/>
  <c r="AK176" i="1" s="1"/>
  <c r="AK116" i="1"/>
  <c r="AK166" i="1" s="1"/>
  <c r="AK119" i="1"/>
  <c r="AK169" i="1" s="1"/>
  <c r="AK129" i="1"/>
  <c r="AK179" i="1" s="1"/>
  <c r="AK118" i="1"/>
  <c r="AK168" i="1" s="1"/>
  <c r="AK121" i="1"/>
  <c r="AK171" i="1" s="1"/>
  <c r="AK117" i="1"/>
  <c r="AK167" i="1" s="1"/>
  <c r="AK125" i="1"/>
  <c r="AK175" i="1" s="1"/>
  <c r="AK127" i="1"/>
  <c r="AK177" i="1" s="1"/>
  <c r="AK115" i="1"/>
  <c r="AK165" i="1" s="1"/>
  <c r="AK123" i="1"/>
  <c r="AK173" i="1" s="1"/>
  <c r="AK120" i="1"/>
  <c r="AK170" i="1" s="1"/>
  <c r="AK122" i="1"/>
  <c r="AK172" i="1" s="1"/>
  <c r="AK128" i="1"/>
  <c r="AK178" i="1" s="1"/>
  <c r="AK130" i="1"/>
  <c r="AK180" i="1" s="1"/>
  <c r="AK124" i="1"/>
  <c r="AK174" i="1" s="1"/>
  <c r="AK133" i="1"/>
  <c r="AK183" i="1" s="1"/>
  <c r="AK134" i="1"/>
  <c r="AK184" i="1" s="1"/>
  <c r="AK135" i="1"/>
  <c r="AK185" i="1" s="1"/>
  <c r="AK136" i="1"/>
  <c r="AK186" i="1" s="1"/>
  <c r="AK137" i="1"/>
  <c r="AK187" i="1" s="1"/>
  <c r="AK138" i="1"/>
  <c r="AK188" i="1" s="1"/>
  <c r="AK139" i="1"/>
  <c r="AK189" i="1" s="1"/>
  <c r="AK140" i="1"/>
  <c r="AK190" i="1" s="1"/>
  <c r="AK141" i="1"/>
  <c r="AK191" i="1" s="1"/>
  <c r="AK142" i="1"/>
  <c r="AK192" i="1" s="1"/>
  <c r="AK143" i="1"/>
  <c r="AK193" i="1" s="1"/>
  <c r="AK144" i="1"/>
  <c r="AK194" i="1" s="1"/>
  <c r="AK145" i="1"/>
  <c r="AK195" i="1" s="1"/>
  <c r="AK146" i="1"/>
  <c r="AK196" i="1" s="1"/>
  <c r="AK147" i="1"/>
  <c r="AK197" i="1" s="1"/>
  <c r="AK148" i="1"/>
  <c r="AK198" i="1" s="1"/>
  <c r="AK149" i="1"/>
  <c r="AK199" i="1" s="1"/>
  <c r="AK150" i="1"/>
  <c r="AK200" i="1" s="1"/>
  <c r="CB114" i="1"/>
  <c r="BZ133" i="1"/>
  <c r="BZ183" i="1" s="1"/>
  <c r="BZ131" i="1"/>
  <c r="BZ181" i="1" s="1"/>
  <c r="BZ117" i="1"/>
  <c r="BZ167" i="1" s="1"/>
  <c r="BZ141" i="1"/>
  <c r="BZ191" i="1" s="1"/>
  <c r="BZ115" i="1"/>
  <c r="BZ165" i="1" s="1"/>
  <c r="BZ132" i="1"/>
  <c r="BZ182" i="1" s="1"/>
  <c r="BZ135" i="1"/>
  <c r="BZ185" i="1" s="1"/>
  <c r="BZ118" i="1"/>
  <c r="BZ168" i="1" s="1"/>
  <c r="BZ121" i="1"/>
  <c r="BZ171" i="1" s="1"/>
  <c r="BZ129" i="1"/>
  <c r="BZ179" i="1" s="1"/>
  <c r="BZ124" i="1"/>
  <c r="BZ174" i="1" s="1"/>
  <c r="BZ127" i="1"/>
  <c r="BZ177" i="1" s="1"/>
  <c r="BZ116" i="1"/>
  <c r="BZ166" i="1" s="1"/>
  <c r="BZ137" i="1"/>
  <c r="BZ187" i="1" s="1"/>
  <c r="BZ139" i="1"/>
  <c r="BZ189" i="1" s="1"/>
  <c r="BZ122" i="1"/>
  <c r="BZ172" i="1" s="1"/>
  <c r="BZ143" i="1"/>
  <c r="BZ193" i="1" s="1"/>
  <c r="BZ130" i="1"/>
  <c r="BZ180" i="1" s="1"/>
  <c r="BZ120" i="1"/>
  <c r="BZ170" i="1" s="1"/>
  <c r="BZ142" i="1"/>
  <c r="BZ192" i="1" s="1"/>
  <c r="BZ123" i="1"/>
  <c r="BZ173" i="1" s="1"/>
  <c r="BZ128" i="1"/>
  <c r="BZ178" i="1" s="1"/>
  <c r="BZ140" i="1"/>
  <c r="BZ190" i="1" s="1"/>
  <c r="BZ126" i="1"/>
  <c r="BZ176" i="1" s="1"/>
  <c r="BZ138" i="1"/>
  <c r="BZ188" i="1" s="1"/>
  <c r="BZ136" i="1"/>
  <c r="BZ186" i="1" s="1"/>
  <c r="BZ134" i="1"/>
  <c r="BZ184" i="1" s="1"/>
  <c r="BZ125" i="1"/>
  <c r="BZ175" i="1" s="1"/>
  <c r="BZ119" i="1"/>
  <c r="BZ169" i="1" s="1"/>
  <c r="BZ146" i="1"/>
  <c r="BZ196" i="1" s="1"/>
  <c r="BZ145" i="1"/>
  <c r="BZ195" i="1" s="1"/>
  <c r="BZ144" i="1"/>
  <c r="BZ194" i="1" s="1"/>
  <c r="BZ147" i="1"/>
  <c r="BZ197" i="1" s="1"/>
  <c r="BZ148" i="1"/>
  <c r="BZ198" i="1" s="1"/>
  <c r="BZ149" i="1"/>
  <c r="BZ199" i="1" s="1"/>
  <c r="BZ150" i="1"/>
  <c r="BZ200" i="1" s="1"/>
  <c r="BZ151" i="1"/>
  <c r="BA152" i="1"/>
  <c r="AZ152" i="1"/>
  <c r="AT152" i="1"/>
  <c r="AS152" i="1"/>
  <c r="AU152" i="1"/>
  <c r="BB152" i="1"/>
  <c r="AV152" i="1"/>
  <c r="BC152" i="1"/>
  <c r="BD152" i="1"/>
  <c r="AW152" i="1"/>
  <c r="AY152" i="1"/>
  <c r="AX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D201" i="1"/>
  <c r="C43" i="5" s="1"/>
  <c r="Y99" i="1"/>
  <c r="AQ99" i="1"/>
  <c r="AQ201" i="1" s="1"/>
  <c r="AN99" i="1"/>
  <c r="AN201" i="1" s="1"/>
  <c r="W99" i="1"/>
  <c r="Q99" i="1"/>
  <c r="AB99" i="1"/>
  <c r="T99" i="1"/>
  <c r="AI99" i="1"/>
  <c r="U99" i="1"/>
  <c r="AO99" i="1"/>
  <c r="AO201" i="1" s="1"/>
  <c r="X99" i="1"/>
  <c r="AK99" i="1"/>
  <c r="AK201" i="1" s="1"/>
  <c r="AC99" i="1"/>
  <c r="AA99" i="1"/>
  <c r="AD99" i="1"/>
  <c r="S99" i="1"/>
  <c r="J99" i="1"/>
  <c r="J201" i="1" s="1"/>
  <c r="AG99" i="1"/>
  <c r="AP99" i="1"/>
  <c r="AP201" i="1" s="1"/>
  <c r="M99" i="1"/>
  <c r="K99" i="1"/>
  <c r="L99" i="1"/>
  <c r="R99" i="1"/>
  <c r="G99" i="1"/>
  <c r="G201" i="1" s="1"/>
  <c r="H99" i="1"/>
  <c r="H201" i="1" s="1"/>
  <c r="O99" i="1"/>
  <c r="AE99" i="1"/>
  <c r="AR99" i="1"/>
  <c r="AR201" i="1" s="1"/>
  <c r="Z99" i="1"/>
  <c r="AL99" i="1"/>
  <c r="AL201" i="1" s="1"/>
  <c r="E99" i="1"/>
  <c r="E201" i="1" s="1"/>
  <c r="N99" i="1"/>
  <c r="P99" i="1"/>
  <c r="AH99" i="1"/>
  <c r="I99" i="1"/>
  <c r="I201" i="1" s="1"/>
  <c r="AS99" i="1"/>
  <c r="AS201" i="1" s="1"/>
  <c r="AF99" i="1"/>
  <c r="AJ99" i="1"/>
  <c r="AM99" i="1"/>
  <c r="AM201" i="1" s="1"/>
  <c r="F99" i="1"/>
  <c r="F201" i="1" s="1"/>
  <c r="V99" i="1"/>
  <c r="AN152" i="1"/>
  <c r="AO152" i="1"/>
  <c r="AP152" i="1"/>
  <c r="AQ152" i="1"/>
  <c r="I152" i="1"/>
  <c r="AJ152" i="1"/>
  <c r="J152" i="1"/>
  <c r="E152" i="1"/>
  <c r="AK152" i="1"/>
  <c r="F152" i="1"/>
  <c r="AL152" i="1"/>
  <c r="G152" i="1"/>
  <c r="AM152" i="1"/>
  <c r="H152" i="1"/>
  <c r="AR152" i="1"/>
  <c r="C154" i="1"/>
  <c r="D153" i="1"/>
  <c r="D100" i="1"/>
  <c r="C101" i="1"/>
  <c r="C203" i="1" s="1"/>
  <c r="B45" i="5" s="1"/>
  <c r="AJ15" i="5" l="1"/>
  <c r="BY36" i="5"/>
  <c r="I43" i="5"/>
  <c r="BY22" i="5"/>
  <c r="BY24" i="5"/>
  <c r="AJ37" i="5"/>
  <c r="AJ25" i="5"/>
  <c r="AJ10" i="5"/>
  <c r="BY11" i="5"/>
  <c r="BY35" i="5"/>
  <c r="BY7" i="5"/>
  <c r="AJ36" i="5"/>
  <c r="AJ16" i="5"/>
  <c r="AJ21" i="5"/>
  <c r="D43" i="5"/>
  <c r="BY10" i="5"/>
  <c r="AL43" i="5"/>
  <c r="AM43" i="5"/>
  <c r="BY17" i="5"/>
  <c r="BY14" i="5"/>
  <c r="BY33" i="5"/>
  <c r="AJ35" i="5"/>
  <c r="AJ22" i="5"/>
  <c r="AJ11" i="5"/>
  <c r="AQ43" i="5"/>
  <c r="AP43" i="5"/>
  <c r="BY26" i="5"/>
  <c r="BY31" i="5"/>
  <c r="BY9" i="5"/>
  <c r="AJ34" i="5"/>
  <c r="AJ20" i="5"/>
  <c r="AJ8" i="5"/>
  <c r="E43" i="5"/>
  <c r="G43" i="5"/>
  <c r="BY28" i="5"/>
  <c r="BY29" i="5"/>
  <c r="BY23" i="5"/>
  <c r="AJ33" i="5"/>
  <c r="AJ14" i="5"/>
  <c r="AJ18" i="5"/>
  <c r="AR43" i="5"/>
  <c r="F43" i="5"/>
  <c r="AJ43" i="5"/>
  <c r="BY30" i="5"/>
  <c r="BY8" i="5"/>
  <c r="BY25" i="5"/>
  <c r="AJ32" i="5"/>
  <c r="AJ12" i="5"/>
  <c r="AJ24" i="5"/>
  <c r="BY18" i="5"/>
  <c r="AJ31" i="5"/>
  <c r="AN43" i="5"/>
  <c r="BY32" i="5"/>
  <c r="BY16" i="5"/>
  <c r="AJ42" i="5"/>
  <c r="AJ30" i="5"/>
  <c r="AJ7" i="5"/>
  <c r="BY20" i="5"/>
  <c r="BY21" i="5"/>
  <c r="AJ41" i="5"/>
  <c r="AJ29" i="5"/>
  <c r="AJ19" i="5"/>
  <c r="BY19" i="5"/>
  <c r="AJ23" i="5"/>
  <c r="BY15" i="5"/>
  <c r="BY13" i="5"/>
  <c r="AJ40" i="5"/>
  <c r="AJ28" i="5"/>
  <c r="AJ17" i="5"/>
  <c r="H43" i="5"/>
  <c r="AO43" i="5"/>
  <c r="BY34" i="5"/>
  <c r="AJ39" i="5"/>
  <c r="AJ27" i="5"/>
  <c r="AJ9" i="5"/>
  <c r="AK43" i="5"/>
  <c r="BY12" i="5"/>
  <c r="BY27" i="5"/>
  <c r="AJ38" i="5"/>
  <c r="AJ26" i="5"/>
  <c r="AJ13" i="5"/>
  <c r="BZ201" i="1"/>
  <c r="CB107" i="1"/>
  <c r="CB108" i="1" s="1"/>
  <c r="CB109" i="1" s="1"/>
  <c r="CB110" i="1" s="1"/>
  <c r="CB111" i="1" s="1"/>
  <c r="CB113" i="1" s="1"/>
  <c r="CC163" i="1"/>
  <c r="CB5" i="5" s="1"/>
  <c r="CC71" i="1"/>
  <c r="CC90" i="1"/>
  <c r="CD62" i="1"/>
  <c r="CD100" i="1" s="1"/>
  <c r="CC64" i="1"/>
  <c r="CC89" i="1"/>
  <c r="CC83" i="1"/>
  <c r="CC76" i="1"/>
  <c r="CC78" i="1"/>
  <c r="CC77" i="1"/>
  <c r="CC94" i="1"/>
  <c r="CC88" i="1"/>
  <c r="CC98" i="1"/>
  <c r="CC70" i="1"/>
  <c r="CC63" i="1"/>
  <c r="CC84" i="1"/>
  <c r="CC75" i="1"/>
  <c r="CC93" i="1"/>
  <c r="CC68" i="1"/>
  <c r="CC69" i="1"/>
  <c r="CC92" i="1"/>
  <c r="CC82" i="1"/>
  <c r="CC67" i="1"/>
  <c r="CC74" i="1"/>
  <c r="CC87" i="1"/>
  <c r="CC80" i="1"/>
  <c r="CC81" i="1"/>
  <c r="CC73" i="1"/>
  <c r="CC97" i="1"/>
  <c r="CC66" i="1"/>
  <c r="CC96" i="1"/>
  <c r="CC79" i="1"/>
  <c r="CC85" i="1"/>
  <c r="CC72" i="1"/>
  <c r="CC95" i="1"/>
  <c r="CC65" i="1"/>
  <c r="CC91" i="1"/>
  <c r="CC86" i="1"/>
  <c r="AU100" i="1"/>
  <c r="AU202" i="1" s="1"/>
  <c r="AT100" i="1"/>
  <c r="AT202" i="1" s="1"/>
  <c r="AV100" i="1"/>
  <c r="AV202" i="1" s="1"/>
  <c r="AW100" i="1"/>
  <c r="AW202" i="1" s="1"/>
  <c r="AX100" i="1"/>
  <c r="AX202" i="1" s="1"/>
  <c r="AY100" i="1"/>
  <c r="AY202" i="1" s="1"/>
  <c r="AZ100" i="1"/>
  <c r="AZ202" i="1" s="1"/>
  <c r="BA100" i="1"/>
  <c r="BA202" i="1" s="1"/>
  <c r="BB100" i="1"/>
  <c r="BB202" i="1" s="1"/>
  <c r="BC100" i="1"/>
  <c r="BC202" i="1" s="1"/>
  <c r="BD100" i="1"/>
  <c r="BD202" i="1" s="1"/>
  <c r="BE100" i="1"/>
  <c r="BE202" i="1" s="1"/>
  <c r="BF100" i="1"/>
  <c r="BF202" i="1" s="1"/>
  <c r="BG100" i="1"/>
  <c r="BG202" i="1" s="1"/>
  <c r="BH100" i="1"/>
  <c r="BH202" i="1" s="1"/>
  <c r="BI100" i="1"/>
  <c r="BI202" i="1" s="1"/>
  <c r="BJ100" i="1"/>
  <c r="BJ202" i="1" s="1"/>
  <c r="BK100" i="1"/>
  <c r="BK202" i="1" s="1"/>
  <c r="BL100" i="1"/>
  <c r="BL202" i="1" s="1"/>
  <c r="BM100" i="1"/>
  <c r="BM202" i="1" s="1"/>
  <c r="BN100" i="1"/>
  <c r="BN202" i="1" s="1"/>
  <c r="BO100" i="1"/>
  <c r="BO202" i="1" s="1"/>
  <c r="BP100" i="1"/>
  <c r="BP202" i="1" s="1"/>
  <c r="BQ100" i="1"/>
  <c r="BQ202" i="1" s="1"/>
  <c r="BR100" i="1"/>
  <c r="BR202" i="1" s="1"/>
  <c r="BS100" i="1"/>
  <c r="BS202" i="1" s="1"/>
  <c r="BT100" i="1"/>
  <c r="BT202" i="1" s="1"/>
  <c r="BU100" i="1"/>
  <c r="BU202" i="1" s="1"/>
  <c r="BV100" i="1"/>
  <c r="BV202" i="1" s="1"/>
  <c r="BW100" i="1"/>
  <c r="BW202" i="1" s="1"/>
  <c r="BX100" i="1"/>
  <c r="BX202" i="1" s="1"/>
  <c r="BY100" i="1"/>
  <c r="BY202" i="1" s="1"/>
  <c r="BZ100" i="1"/>
  <c r="BZ202" i="1" s="1"/>
  <c r="CA100" i="1"/>
  <c r="CA202" i="1" s="1"/>
  <c r="CB100" i="1"/>
  <c r="CC100" i="1"/>
  <c r="AJ130" i="1"/>
  <c r="AJ180" i="1" s="1"/>
  <c r="AJ126" i="1"/>
  <c r="AJ176" i="1" s="1"/>
  <c r="AJ116" i="1"/>
  <c r="AJ166" i="1" s="1"/>
  <c r="AJ115" i="1"/>
  <c r="AJ165" i="1" s="1"/>
  <c r="AJ123" i="1"/>
  <c r="AJ173" i="1" s="1"/>
  <c r="AJ117" i="1"/>
  <c r="AJ167" i="1" s="1"/>
  <c r="AJ119" i="1"/>
  <c r="AJ169" i="1" s="1"/>
  <c r="AJ118" i="1"/>
  <c r="AJ168" i="1" s="1"/>
  <c r="AJ120" i="1"/>
  <c r="AJ170" i="1" s="1"/>
  <c r="AJ125" i="1"/>
  <c r="AJ175" i="1" s="1"/>
  <c r="AJ122" i="1"/>
  <c r="AJ172" i="1" s="1"/>
  <c r="AJ124" i="1"/>
  <c r="AJ174" i="1" s="1"/>
  <c r="AJ121" i="1"/>
  <c r="AJ171" i="1" s="1"/>
  <c r="AJ128" i="1"/>
  <c r="AJ178" i="1" s="1"/>
  <c r="AJ129" i="1"/>
  <c r="AJ179" i="1" s="1"/>
  <c r="AJ127" i="1"/>
  <c r="AJ177" i="1" s="1"/>
  <c r="AJ131" i="1"/>
  <c r="AJ181" i="1" s="1"/>
  <c r="AJ132" i="1"/>
  <c r="AJ182" i="1" s="1"/>
  <c r="AJ133" i="1"/>
  <c r="AJ183" i="1" s="1"/>
  <c r="AJ134" i="1"/>
  <c r="AJ184" i="1" s="1"/>
  <c r="AJ135" i="1"/>
  <c r="AJ185" i="1" s="1"/>
  <c r="AJ136" i="1"/>
  <c r="AJ186" i="1" s="1"/>
  <c r="AJ137" i="1"/>
  <c r="AJ187" i="1" s="1"/>
  <c r="AJ138" i="1"/>
  <c r="AJ188" i="1" s="1"/>
  <c r="AJ139" i="1"/>
  <c r="AJ189" i="1" s="1"/>
  <c r="AJ140" i="1"/>
  <c r="AJ190" i="1" s="1"/>
  <c r="AJ141" i="1"/>
  <c r="AJ191" i="1" s="1"/>
  <c r="AJ142" i="1"/>
  <c r="AJ192" i="1" s="1"/>
  <c r="AJ143" i="1"/>
  <c r="AJ193" i="1" s="1"/>
  <c r="AJ144" i="1"/>
  <c r="AJ194" i="1" s="1"/>
  <c r="AJ145" i="1"/>
  <c r="AJ195" i="1" s="1"/>
  <c r="AJ146" i="1"/>
  <c r="AJ196" i="1" s="1"/>
  <c r="AJ147" i="1"/>
  <c r="AJ197" i="1" s="1"/>
  <c r="AJ148" i="1"/>
  <c r="AJ198" i="1" s="1"/>
  <c r="AJ149" i="1"/>
  <c r="AJ199" i="1" s="1"/>
  <c r="AJ150" i="1"/>
  <c r="AJ200" i="1" s="1"/>
  <c r="AJ151" i="1"/>
  <c r="AJ201" i="1" s="1"/>
  <c r="AT153" i="1"/>
  <c r="AS153" i="1"/>
  <c r="BA153" i="1"/>
  <c r="AZ153" i="1"/>
  <c r="BB153" i="1"/>
  <c r="AU153" i="1"/>
  <c r="BC153" i="1"/>
  <c r="AV153" i="1"/>
  <c r="BD153" i="1"/>
  <c r="AW153" i="1"/>
  <c r="AX153" i="1"/>
  <c r="AY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14" i="1"/>
  <c r="CA117" i="1"/>
  <c r="CA167" i="1" s="1"/>
  <c r="CA139" i="1"/>
  <c r="CA189" i="1" s="1"/>
  <c r="CA143" i="1"/>
  <c r="CA193" i="1" s="1"/>
  <c r="CA122" i="1"/>
  <c r="CA172" i="1" s="1"/>
  <c r="CA120" i="1"/>
  <c r="CA170" i="1" s="1"/>
  <c r="CA130" i="1"/>
  <c r="CA180" i="1" s="1"/>
  <c r="CA123" i="1"/>
  <c r="CA173" i="1" s="1"/>
  <c r="CA128" i="1"/>
  <c r="CA178" i="1" s="1"/>
  <c r="CA140" i="1"/>
  <c r="CA190" i="1" s="1"/>
  <c r="CA126" i="1"/>
  <c r="CA176" i="1" s="1"/>
  <c r="CA127" i="1"/>
  <c r="CA177" i="1" s="1"/>
  <c r="CA125" i="1"/>
  <c r="CA175" i="1" s="1"/>
  <c r="CA138" i="1"/>
  <c r="CA188" i="1" s="1"/>
  <c r="CA134" i="1"/>
  <c r="CA184" i="1" s="1"/>
  <c r="CA131" i="1"/>
  <c r="CA181" i="1" s="1"/>
  <c r="CA142" i="1"/>
  <c r="CA192" i="1" s="1"/>
  <c r="CA133" i="1"/>
  <c r="CA183" i="1" s="1"/>
  <c r="CA141" i="1"/>
  <c r="CA191" i="1" s="1"/>
  <c r="CA132" i="1"/>
  <c r="CA182" i="1" s="1"/>
  <c r="CA115" i="1"/>
  <c r="CA165" i="1" s="1"/>
  <c r="CA135" i="1"/>
  <c r="CA185" i="1" s="1"/>
  <c r="CA136" i="1"/>
  <c r="CA186" i="1" s="1"/>
  <c r="CA118" i="1"/>
  <c r="CA168" i="1" s="1"/>
  <c r="CA121" i="1"/>
  <c r="CA171" i="1" s="1"/>
  <c r="CA129" i="1"/>
  <c r="CA179" i="1" s="1"/>
  <c r="CA124" i="1"/>
  <c r="CA174" i="1" s="1"/>
  <c r="CA116" i="1"/>
  <c r="CA166" i="1" s="1"/>
  <c r="CA119" i="1"/>
  <c r="CA169" i="1" s="1"/>
  <c r="CA137" i="1"/>
  <c r="CA187" i="1" s="1"/>
  <c r="CA145" i="1"/>
  <c r="CA195" i="1" s="1"/>
  <c r="CA146" i="1"/>
  <c r="CA196" i="1" s="1"/>
  <c r="CA144" i="1"/>
  <c r="CA194" i="1" s="1"/>
  <c r="CA147" i="1"/>
  <c r="CA197" i="1" s="1"/>
  <c r="CA148" i="1"/>
  <c r="CA198" i="1" s="1"/>
  <c r="CA149" i="1"/>
  <c r="CA199" i="1" s="1"/>
  <c r="CA150" i="1"/>
  <c r="CA200" i="1" s="1"/>
  <c r="CA151" i="1"/>
  <c r="CA201" i="1" s="1"/>
  <c r="D202" i="1"/>
  <c r="C44" i="5" s="1"/>
  <c r="T100" i="1"/>
  <c r="Q100" i="1"/>
  <c r="AM100" i="1"/>
  <c r="AM202" i="1" s="1"/>
  <c r="U100" i="1"/>
  <c r="AO100" i="1"/>
  <c r="AO202" i="1" s="1"/>
  <c r="P100" i="1"/>
  <c r="S100" i="1"/>
  <c r="AH100" i="1"/>
  <c r="V100" i="1"/>
  <c r="AQ100" i="1"/>
  <c r="AQ202" i="1" s="1"/>
  <c r="AI100" i="1"/>
  <c r="N100" i="1"/>
  <c r="AG100" i="1"/>
  <c r="E100" i="1"/>
  <c r="E202" i="1" s="1"/>
  <c r="M100" i="1"/>
  <c r="AN100" i="1"/>
  <c r="AN202" i="1" s="1"/>
  <c r="R100" i="1"/>
  <c r="AJ100" i="1"/>
  <c r="AJ202" i="1" s="1"/>
  <c r="AL100" i="1"/>
  <c r="AL202" i="1" s="1"/>
  <c r="AR100" i="1"/>
  <c r="AR202" i="1" s="1"/>
  <c r="W100" i="1"/>
  <c r="O100" i="1"/>
  <c r="H100" i="1"/>
  <c r="H202" i="1" s="1"/>
  <c r="AA100" i="1"/>
  <c r="I100" i="1"/>
  <c r="I202" i="1" s="1"/>
  <c r="K100" i="1"/>
  <c r="G100" i="1"/>
  <c r="G202" i="1" s="1"/>
  <c r="AF100" i="1"/>
  <c r="L100" i="1"/>
  <c r="AB100" i="1"/>
  <c r="AK100" i="1"/>
  <c r="AK202" i="1" s="1"/>
  <c r="AD100" i="1"/>
  <c r="J100" i="1"/>
  <c r="J202" i="1" s="1"/>
  <c r="Y100" i="1"/>
  <c r="AE100" i="1"/>
  <c r="AC100" i="1"/>
  <c r="AS100" i="1"/>
  <c r="AS202" i="1" s="1"/>
  <c r="X100" i="1"/>
  <c r="AP100" i="1"/>
  <c r="AP202" i="1" s="1"/>
  <c r="Z100" i="1"/>
  <c r="F100" i="1"/>
  <c r="F202" i="1" s="1"/>
  <c r="AM153" i="1"/>
  <c r="AN153" i="1"/>
  <c r="AO153" i="1"/>
  <c r="AP153" i="1"/>
  <c r="H153" i="1"/>
  <c r="AI153" i="1"/>
  <c r="F153" i="1"/>
  <c r="G153" i="1"/>
  <c r="AJ153" i="1"/>
  <c r="I153" i="1"/>
  <c r="AK153" i="1"/>
  <c r="J153" i="1"/>
  <c r="AL153" i="1"/>
  <c r="AR153" i="1"/>
  <c r="AQ153" i="1"/>
  <c r="E153" i="1"/>
  <c r="C155" i="1"/>
  <c r="D155" i="1" s="1"/>
  <c r="D154" i="1"/>
  <c r="C102" i="1"/>
  <c r="C204" i="1" s="1"/>
  <c r="B46" i="5" s="1"/>
  <c r="D101" i="1"/>
  <c r="AI34" i="5" l="1"/>
  <c r="AP44" i="5"/>
  <c r="BZ26" i="5"/>
  <c r="AI19" i="5"/>
  <c r="G44" i="5"/>
  <c r="BZ30" i="5"/>
  <c r="AI33" i="5"/>
  <c r="AI8" i="5"/>
  <c r="BZ13" i="5"/>
  <c r="AI32" i="5"/>
  <c r="AI18" i="5"/>
  <c r="I44" i="5"/>
  <c r="BZ10" i="5"/>
  <c r="BZ19" i="5"/>
  <c r="AI43" i="5"/>
  <c r="AI31" i="5"/>
  <c r="AI13" i="5"/>
  <c r="AI22" i="5"/>
  <c r="BZ36" i="5"/>
  <c r="BZ16" i="5"/>
  <c r="BZ31" i="5"/>
  <c r="AI7" i="5"/>
  <c r="BZ21" i="5"/>
  <c r="BZ9" i="5"/>
  <c r="AI21" i="5"/>
  <c r="BZ17" i="5"/>
  <c r="AI20" i="5"/>
  <c r="AQ44" i="5"/>
  <c r="BZ28" i="5"/>
  <c r="BZ18" i="5"/>
  <c r="AI42" i="5"/>
  <c r="AI30" i="5"/>
  <c r="AI16" i="5"/>
  <c r="AJ44" i="5"/>
  <c r="AK44" i="5"/>
  <c r="BZ27" i="5"/>
  <c r="BZ32" i="5"/>
  <c r="AI41" i="5"/>
  <c r="AI29" i="5"/>
  <c r="AI14" i="5"/>
  <c r="BZ7" i="5"/>
  <c r="AI17" i="5"/>
  <c r="E44" i="5"/>
  <c r="AI40" i="5"/>
  <c r="AN44" i="5"/>
  <c r="BZ15" i="5"/>
  <c r="AI39" i="5"/>
  <c r="AI27" i="5"/>
  <c r="AI12" i="5"/>
  <c r="AM44" i="5"/>
  <c r="BZ33" i="5"/>
  <c r="BZ22" i="5"/>
  <c r="AI38" i="5"/>
  <c r="AI26" i="5"/>
  <c r="AI10" i="5"/>
  <c r="AO44" i="5"/>
  <c r="F44" i="5"/>
  <c r="AL44" i="5"/>
  <c r="BZ29" i="5"/>
  <c r="BZ25" i="5"/>
  <c r="BZ12" i="5"/>
  <c r="AI37" i="5"/>
  <c r="AI25" i="5"/>
  <c r="AI11" i="5"/>
  <c r="AI44" i="5"/>
  <c r="BZ20" i="5"/>
  <c r="AI28" i="5"/>
  <c r="BZ24" i="5"/>
  <c r="D44" i="5"/>
  <c r="BZ11" i="5"/>
  <c r="BZ34" i="5"/>
  <c r="BZ14" i="5"/>
  <c r="AI36" i="5"/>
  <c r="AI24" i="5"/>
  <c r="AI9" i="5"/>
  <c r="AR44" i="5"/>
  <c r="H44" i="5"/>
  <c r="BZ8" i="5"/>
  <c r="BZ23" i="5"/>
  <c r="BZ35" i="5"/>
  <c r="AI35" i="5"/>
  <c r="AI23" i="5"/>
  <c r="AI15" i="5"/>
  <c r="CC107" i="1"/>
  <c r="CC108" i="1" s="1"/>
  <c r="CC109" i="1" s="1"/>
  <c r="CC110" i="1" s="1"/>
  <c r="CC111" i="1" s="1"/>
  <c r="CC113" i="1" s="1"/>
  <c r="CC154" i="1" s="1"/>
  <c r="CD163" i="1"/>
  <c r="CC5" i="5" s="1"/>
  <c r="CD67" i="1"/>
  <c r="CD75" i="1"/>
  <c r="CD87" i="1"/>
  <c r="CD81" i="1"/>
  <c r="CD80" i="1"/>
  <c r="CD97" i="1"/>
  <c r="CD64" i="1"/>
  <c r="CD73" i="1"/>
  <c r="CD96" i="1"/>
  <c r="CD66" i="1"/>
  <c r="CD86" i="1"/>
  <c r="CD85" i="1"/>
  <c r="CD79" i="1"/>
  <c r="CD95" i="1"/>
  <c r="CD92" i="1"/>
  <c r="CD72" i="1"/>
  <c r="CD91" i="1"/>
  <c r="CD65" i="1"/>
  <c r="CD71" i="1"/>
  <c r="CD90" i="1"/>
  <c r="CD84" i="1"/>
  <c r="CD94" i="1"/>
  <c r="CD78" i="1"/>
  <c r="CD77" i="1"/>
  <c r="CD88" i="1"/>
  <c r="CD70" i="1"/>
  <c r="CD63" i="1"/>
  <c r="CD93" i="1"/>
  <c r="CD83" i="1"/>
  <c r="CD99" i="1"/>
  <c r="CD76" i="1"/>
  <c r="CD98" i="1"/>
  <c r="CD69" i="1"/>
  <c r="CD82" i="1"/>
  <c r="CD74" i="1"/>
  <c r="CE62" i="1"/>
  <c r="CD68" i="1"/>
  <c r="CD89" i="1"/>
  <c r="AT101" i="1"/>
  <c r="AT203" i="1" s="1"/>
  <c r="AU101" i="1"/>
  <c r="AU203" i="1" s="1"/>
  <c r="AV101" i="1"/>
  <c r="AV203" i="1" s="1"/>
  <c r="AW101" i="1"/>
  <c r="AW203" i="1" s="1"/>
  <c r="AX101" i="1"/>
  <c r="AX203" i="1" s="1"/>
  <c r="AY101" i="1"/>
  <c r="AY203" i="1" s="1"/>
  <c r="AZ101" i="1"/>
  <c r="AZ203" i="1" s="1"/>
  <c r="BA101" i="1"/>
  <c r="BA203" i="1" s="1"/>
  <c r="BB101" i="1"/>
  <c r="BB203" i="1" s="1"/>
  <c r="BC101" i="1"/>
  <c r="BC203" i="1" s="1"/>
  <c r="BD101" i="1"/>
  <c r="BD203" i="1" s="1"/>
  <c r="BE101" i="1"/>
  <c r="BE203" i="1" s="1"/>
  <c r="BF101" i="1"/>
  <c r="BF203" i="1" s="1"/>
  <c r="BG101" i="1"/>
  <c r="BG203" i="1" s="1"/>
  <c r="BH101" i="1"/>
  <c r="BH203" i="1" s="1"/>
  <c r="BI101" i="1"/>
  <c r="BI203" i="1" s="1"/>
  <c r="BJ101" i="1"/>
  <c r="BJ203" i="1" s="1"/>
  <c r="BK101" i="1"/>
  <c r="BK203" i="1" s="1"/>
  <c r="BL101" i="1"/>
  <c r="BL203" i="1" s="1"/>
  <c r="BM101" i="1"/>
  <c r="BM203" i="1" s="1"/>
  <c r="BN101" i="1"/>
  <c r="BN203" i="1" s="1"/>
  <c r="BO101" i="1"/>
  <c r="BO203" i="1" s="1"/>
  <c r="BP101" i="1"/>
  <c r="BP203" i="1" s="1"/>
  <c r="BQ101" i="1"/>
  <c r="BQ203" i="1" s="1"/>
  <c r="BR101" i="1"/>
  <c r="BR203" i="1" s="1"/>
  <c r="BS101" i="1"/>
  <c r="BS203" i="1" s="1"/>
  <c r="BT101" i="1"/>
  <c r="BT203" i="1" s="1"/>
  <c r="BU101" i="1"/>
  <c r="BU203" i="1" s="1"/>
  <c r="BV101" i="1"/>
  <c r="BV203" i="1" s="1"/>
  <c r="BW101" i="1"/>
  <c r="BW203" i="1" s="1"/>
  <c r="BX101" i="1"/>
  <c r="BX203" i="1" s="1"/>
  <c r="BY101" i="1"/>
  <c r="BY203" i="1" s="1"/>
  <c r="BZ101" i="1"/>
  <c r="BZ203" i="1" s="1"/>
  <c r="CA101" i="1"/>
  <c r="CA203" i="1" s="1"/>
  <c r="CB101" i="1"/>
  <c r="CB203" i="1" s="1"/>
  <c r="CC101" i="1"/>
  <c r="CD101" i="1"/>
  <c r="CE101" i="1"/>
  <c r="AI119" i="1"/>
  <c r="AI169" i="1" s="1"/>
  <c r="AI126" i="1"/>
  <c r="AI176" i="1" s="1"/>
  <c r="AI118" i="1"/>
  <c r="AI168" i="1" s="1"/>
  <c r="AI124" i="1"/>
  <c r="AI174" i="1" s="1"/>
  <c r="AI117" i="1"/>
  <c r="AI167" i="1" s="1"/>
  <c r="AI115" i="1"/>
  <c r="AI165" i="1" s="1"/>
  <c r="AI130" i="1"/>
  <c r="AI180" i="1" s="1"/>
  <c r="AI121" i="1"/>
  <c r="AI171" i="1" s="1"/>
  <c r="AI128" i="1"/>
  <c r="AI178" i="1" s="1"/>
  <c r="AI116" i="1"/>
  <c r="AI166" i="1" s="1"/>
  <c r="AI125" i="1"/>
  <c r="AI175" i="1" s="1"/>
  <c r="AI129" i="1"/>
  <c r="AI179" i="1" s="1"/>
  <c r="AI122" i="1"/>
  <c r="AI172" i="1" s="1"/>
  <c r="AI123" i="1"/>
  <c r="AI173" i="1" s="1"/>
  <c r="AI120" i="1"/>
  <c r="AI170" i="1" s="1"/>
  <c r="AI127" i="1"/>
  <c r="AI177" i="1" s="1"/>
  <c r="AI131" i="1"/>
  <c r="AI181" i="1" s="1"/>
  <c r="AI132" i="1"/>
  <c r="AI182" i="1" s="1"/>
  <c r="AI133" i="1"/>
  <c r="AI183" i="1" s="1"/>
  <c r="AI134" i="1"/>
  <c r="AI184" i="1" s="1"/>
  <c r="AI135" i="1"/>
  <c r="AI185" i="1" s="1"/>
  <c r="AI136" i="1"/>
  <c r="AI186" i="1" s="1"/>
  <c r="AI137" i="1"/>
  <c r="AI187" i="1" s="1"/>
  <c r="AI138" i="1"/>
  <c r="AI188" i="1" s="1"/>
  <c r="AI139" i="1"/>
  <c r="AI189" i="1" s="1"/>
  <c r="AI140" i="1"/>
  <c r="AI190" i="1" s="1"/>
  <c r="AI141" i="1"/>
  <c r="AI191" i="1" s="1"/>
  <c r="AI142" i="1"/>
  <c r="AI192" i="1" s="1"/>
  <c r="AI143" i="1"/>
  <c r="AI193" i="1" s="1"/>
  <c r="AI144" i="1"/>
  <c r="AI194" i="1" s="1"/>
  <c r="AI145" i="1"/>
  <c r="AI195" i="1" s="1"/>
  <c r="AI146" i="1"/>
  <c r="AI196" i="1" s="1"/>
  <c r="AI147" i="1"/>
  <c r="AI197" i="1" s="1"/>
  <c r="AI148" i="1"/>
  <c r="AI198" i="1" s="1"/>
  <c r="AI149" i="1"/>
  <c r="AI199" i="1" s="1"/>
  <c r="AI150" i="1"/>
  <c r="AI200" i="1" s="1"/>
  <c r="AI151" i="1"/>
  <c r="AI201" i="1" s="1"/>
  <c r="AI152" i="1"/>
  <c r="AI202" i="1" s="1"/>
  <c r="CD114" i="1"/>
  <c r="CB115" i="1"/>
  <c r="CB165" i="1" s="1"/>
  <c r="CB128" i="1"/>
  <c r="CB178" i="1" s="1"/>
  <c r="CB135" i="1"/>
  <c r="CB185" i="1" s="1"/>
  <c r="CB136" i="1"/>
  <c r="CB186" i="1" s="1"/>
  <c r="CB132" i="1"/>
  <c r="CB182" i="1" s="1"/>
  <c r="CB145" i="1"/>
  <c r="CB195" i="1" s="1"/>
  <c r="CB118" i="1"/>
  <c r="CB168" i="1" s="1"/>
  <c r="CB121" i="1"/>
  <c r="CB171" i="1" s="1"/>
  <c r="CB144" i="1"/>
  <c r="CB194" i="1" s="1"/>
  <c r="CB116" i="1"/>
  <c r="CB166" i="1" s="1"/>
  <c r="CB117" i="1"/>
  <c r="CB167" i="1" s="1"/>
  <c r="CB137" i="1"/>
  <c r="CB187" i="1" s="1"/>
  <c r="CB139" i="1"/>
  <c r="CB189" i="1" s="1"/>
  <c r="CB124" i="1"/>
  <c r="CB174" i="1" s="1"/>
  <c r="CB143" i="1"/>
  <c r="CB193" i="1" s="1"/>
  <c r="CB122" i="1"/>
  <c r="CB172" i="1" s="1"/>
  <c r="CB120" i="1"/>
  <c r="CB170" i="1" s="1"/>
  <c r="CB130" i="1"/>
  <c r="CB180" i="1" s="1"/>
  <c r="CB123" i="1"/>
  <c r="CB173" i="1" s="1"/>
  <c r="CB142" i="1"/>
  <c r="CB192" i="1" s="1"/>
  <c r="CB140" i="1"/>
  <c r="CB190" i="1" s="1"/>
  <c r="CB126" i="1"/>
  <c r="CB176" i="1" s="1"/>
  <c r="CB127" i="1"/>
  <c r="CB177" i="1" s="1"/>
  <c r="CB138" i="1"/>
  <c r="CB188" i="1" s="1"/>
  <c r="CB125" i="1"/>
  <c r="CB175" i="1" s="1"/>
  <c r="CB119" i="1"/>
  <c r="CB169" i="1" s="1"/>
  <c r="CB134" i="1"/>
  <c r="CB184" i="1" s="1"/>
  <c r="CB131" i="1"/>
  <c r="CB181" i="1" s="1"/>
  <c r="CB146" i="1"/>
  <c r="CB196" i="1" s="1"/>
  <c r="CB133" i="1"/>
  <c r="CB183" i="1" s="1"/>
  <c r="CB129" i="1"/>
  <c r="CB179" i="1" s="1"/>
  <c r="CB141" i="1"/>
  <c r="CB191" i="1" s="1"/>
  <c r="CB147" i="1"/>
  <c r="CB197" i="1" s="1"/>
  <c r="CB148" i="1"/>
  <c r="CB198" i="1" s="1"/>
  <c r="CB149" i="1"/>
  <c r="CB199" i="1" s="1"/>
  <c r="CB150" i="1"/>
  <c r="CB200" i="1" s="1"/>
  <c r="CB151" i="1"/>
  <c r="CB201" i="1" s="1"/>
  <c r="CB152" i="1"/>
  <c r="CB202" i="1" s="1"/>
  <c r="AS154" i="1"/>
  <c r="BA154" i="1"/>
  <c r="AT154" i="1"/>
  <c r="AZ154" i="1"/>
  <c r="AU154" i="1"/>
  <c r="BB154" i="1"/>
  <c r="AV154" i="1"/>
  <c r="BC154" i="1"/>
  <c r="AW154" i="1"/>
  <c r="BD154" i="1"/>
  <c r="BE154" i="1"/>
  <c r="AY154" i="1"/>
  <c r="AX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AT155" i="1"/>
  <c r="AS155" i="1"/>
  <c r="BA155" i="1"/>
  <c r="AZ155" i="1"/>
  <c r="BB155" i="1"/>
  <c r="AU155" i="1"/>
  <c r="AV155" i="1"/>
  <c r="BC155" i="1"/>
  <c r="AW155" i="1"/>
  <c r="BD155" i="1"/>
  <c r="AY155" i="1"/>
  <c r="BE155" i="1"/>
  <c r="AX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D203" i="1"/>
  <c r="C45" i="5" s="1"/>
  <c r="AL101" i="1"/>
  <c r="AL203" i="1" s="1"/>
  <c r="R101" i="1"/>
  <c r="AG101" i="1"/>
  <c r="F101" i="1"/>
  <c r="F203" i="1" s="1"/>
  <c r="M101" i="1"/>
  <c r="AF101" i="1"/>
  <c r="AI101" i="1"/>
  <c r="AI203" i="1" s="1"/>
  <c r="AQ101" i="1"/>
  <c r="AQ203" i="1" s="1"/>
  <c r="AN101" i="1"/>
  <c r="AN203" i="1" s="1"/>
  <c r="Z101" i="1"/>
  <c r="L101" i="1"/>
  <c r="AE101" i="1"/>
  <c r="AD101" i="1"/>
  <c r="K101" i="1"/>
  <c r="T101" i="1"/>
  <c r="W101" i="1"/>
  <c r="O101" i="1"/>
  <c r="V101" i="1"/>
  <c r="AH101" i="1"/>
  <c r="G101" i="1"/>
  <c r="G203" i="1" s="1"/>
  <c r="N101" i="1"/>
  <c r="AO101" i="1"/>
  <c r="AO203" i="1" s="1"/>
  <c r="AA101" i="1"/>
  <c r="U101" i="1"/>
  <c r="AC101" i="1"/>
  <c r="Y101" i="1"/>
  <c r="I101" i="1"/>
  <c r="I203" i="1" s="1"/>
  <c r="AK101" i="1"/>
  <c r="AK203" i="1" s="1"/>
  <c r="AP101" i="1"/>
  <c r="AP203" i="1" s="1"/>
  <c r="AS101" i="1"/>
  <c r="AS203" i="1" s="1"/>
  <c r="E101" i="1"/>
  <c r="E203" i="1" s="1"/>
  <c r="Q101" i="1"/>
  <c r="X101" i="1"/>
  <c r="AB101" i="1"/>
  <c r="J101" i="1"/>
  <c r="J203" i="1" s="1"/>
  <c r="AJ101" i="1"/>
  <c r="AJ203" i="1" s="1"/>
  <c r="AM101" i="1"/>
  <c r="AM203" i="1" s="1"/>
  <c r="S101" i="1"/>
  <c r="AR101" i="1"/>
  <c r="AR203" i="1" s="1"/>
  <c r="P101" i="1"/>
  <c r="H101" i="1"/>
  <c r="H203" i="1" s="1"/>
  <c r="AL154" i="1"/>
  <c r="AM154" i="1"/>
  <c r="AN154" i="1"/>
  <c r="AO154" i="1"/>
  <c r="AH154" i="1"/>
  <c r="E154" i="1"/>
  <c r="F154" i="1"/>
  <c r="G154" i="1"/>
  <c r="AI154" i="1"/>
  <c r="H154" i="1"/>
  <c r="AJ154" i="1"/>
  <c r="I154" i="1"/>
  <c r="AK154" i="1"/>
  <c r="J154" i="1"/>
  <c r="AP154" i="1"/>
  <c r="AQ154" i="1"/>
  <c r="AR154" i="1"/>
  <c r="AK155" i="1"/>
  <c r="AL155" i="1"/>
  <c r="AM155" i="1"/>
  <c r="AN155" i="1"/>
  <c r="J155" i="1"/>
  <c r="I155" i="1"/>
  <c r="AO155" i="1"/>
  <c r="AJ155" i="1"/>
  <c r="AP155" i="1"/>
  <c r="H155" i="1"/>
  <c r="AQ155" i="1"/>
  <c r="AI155" i="1"/>
  <c r="AR155" i="1"/>
  <c r="G155" i="1"/>
  <c r="E155" i="1"/>
  <c r="F155" i="1"/>
  <c r="AH155" i="1"/>
  <c r="C103" i="1"/>
  <c r="D102" i="1"/>
  <c r="CA16" i="5" l="1"/>
  <c r="AO45" i="5"/>
  <c r="AK45" i="5"/>
  <c r="CA23" i="5"/>
  <c r="CA14" i="5"/>
  <c r="CA28" i="5"/>
  <c r="AH38" i="5"/>
  <c r="AH26" i="5"/>
  <c r="AH13" i="5"/>
  <c r="AM45" i="5"/>
  <c r="AL45" i="5"/>
  <c r="AI45" i="5"/>
  <c r="CA26" i="5"/>
  <c r="CA35" i="5"/>
  <c r="CA27" i="5"/>
  <c r="AH37" i="5"/>
  <c r="AH25" i="5"/>
  <c r="AH22" i="5"/>
  <c r="AN45" i="5"/>
  <c r="CA17" i="5"/>
  <c r="CA31" i="5"/>
  <c r="CA7" i="5"/>
  <c r="AH35" i="5"/>
  <c r="AH23" i="5"/>
  <c r="AH9" i="5"/>
  <c r="F45" i="5"/>
  <c r="AP45" i="5"/>
  <c r="CA19" i="5"/>
  <c r="CA9" i="5"/>
  <c r="AH33" i="5"/>
  <c r="AH12" i="5"/>
  <c r="AH10" i="5"/>
  <c r="I45" i="5"/>
  <c r="CA29" i="5"/>
  <c r="AH19" i="5"/>
  <c r="D45" i="5"/>
  <c r="AH45" i="5"/>
  <c r="CA18" i="5"/>
  <c r="CA8" i="5"/>
  <c r="AH44" i="5"/>
  <c r="AH32" i="5"/>
  <c r="AH15" i="5"/>
  <c r="AH18" i="5"/>
  <c r="CA11" i="5"/>
  <c r="CA30" i="5"/>
  <c r="AH34" i="5"/>
  <c r="AH16" i="5"/>
  <c r="AR45" i="5"/>
  <c r="CA32" i="5"/>
  <c r="CA36" i="5"/>
  <c r="AH43" i="5"/>
  <c r="AH31" i="5"/>
  <c r="AH14" i="5"/>
  <c r="AH11" i="5"/>
  <c r="AH7" i="5"/>
  <c r="CA33" i="5"/>
  <c r="CA34" i="5"/>
  <c r="CA13" i="5"/>
  <c r="AH42" i="5"/>
  <c r="AH30" i="5"/>
  <c r="AH21" i="5"/>
  <c r="AH24" i="5"/>
  <c r="E45" i="5"/>
  <c r="CA21" i="5"/>
  <c r="CA15" i="5"/>
  <c r="CA10" i="5"/>
  <c r="AH41" i="5"/>
  <c r="AH29" i="5"/>
  <c r="AH17" i="5"/>
  <c r="CA20" i="5"/>
  <c r="AJ45" i="5"/>
  <c r="AQ45" i="5"/>
  <c r="H45" i="5"/>
  <c r="CA25" i="5"/>
  <c r="CA22" i="5"/>
  <c r="AH40" i="5"/>
  <c r="AH28" i="5"/>
  <c r="AH8" i="5"/>
  <c r="AH36" i="5"/>
  <c r="G45" i="5"/>
  <c r="CA12" i="5"/>
  <c r="CA24" i="5"/>
  <c r="AH39" i="5"/>
  <c r="AH27" i="5"/>
  <c r="AH20" i="5"/>
  <c r="CD107" i="1"/>
  <c r="CD108" i="1" s="1"/>
  <c r="CD109" i="1" s="1"/>
  <c r="CD110" i="1" s="1"/>
  <c r="CD111" i="1" s="1"/>
  <c r="CD113" i="1" s="1"/>
  <c r="CE163" i="1"/>
  <c r="CD5" i="5" s="1"/>
  <c r="CE73" i="1"/>
  <c r="CE95" i="1"/>
  <c r="CE66" i="1"/>
  <c r="CE78" i="1"/>
  <c r="CE79" i="1"/>
  <c r="CE86" i="1"/>
  <c r="CE91" i="1"/>
  <c r="CE94" i="1"/>
  <c r="CE75" i="1"/>
  <c r="CE72" i="1"/>
  <c r="CE65" i="1"/>
  <c r="CE90" i="1"/>
  <c r="CE99" i="1"/>
  <c r="CE71" i="1"/>
  <c r="CE89" i="1"/>
  <c r="CE64" i="1"/>
  <c r="CE80" i="1"/>
  <c r="CE84" i="1"/>
  <c r="CE77" i="1"/>
  <c r="CE88" i="1"/>
  <c r="CE70" i="1"/>
  <c r="CE92" i="1"/>
  <c r="CE85" i="1"/>
  <c r="CE63" i="1"/>
  <c r="CE100" i="1"/>
  <c r="CE83" i="1"/>
  <c r="CE76" i="1"/>
  <c r="CE93" i="1"/>
  <c r="CE69" i="1"/>
  <c r="CE98" i="1"/>
  <c r="CE82" i="1"/>
  <c r="CE81" i="1"/>
  <c r="CE68" i="1"/>
  <c r="CE74" i="1"/>
  <c r="CE96" i="1"/>
  <c r="CE67" i="1"/>
  <c r="CF62" i="1"/>
  <c r="CE87" i="1"/>
  <c r="CE97" i="1"/>
  <c r="AU102" i="1"/>
  <c r="AU204" i="1" s="1"/>
  <c r="AT102" i="1"/>
  <c r="AT204" i="1" s="1"/>
  <c r="AV102" i="1"/>
  <c r="AV204" i="1" s="1"/>
  <c r="AW102" i="1"/>
  <c r="AW204" i="1" s="1"/>
  <c r="AX102" i="1"/>
  <c r="AX204" i="1" s="1"/>
  <c r="AY102" i="1"/>
  <c r="AY204" i="1" s="1"/>
  <c r="AZ102" i="1"/>
  <c r="AZ204" i="1" s="1"/>
  <c r="BA102" i="1"/>
  <c r="BA204" i="1" s="1"/>
  <c r="BB102" i="1"/>
  <c r="BB204" i="1" s="1"/>
  <c r="BC102" i="1"/>
  <c r="BC204" i="1" s="1"/>
  <c r="BD102" i="1"/>
  <c r="BD204" i="1" s="1"/>
  <c r="BE102" i="1"/>
  <c r="BE204" i="1" s="1"/>
  <c r="BF102" i="1"/>
  <c r="BF204" i="1" s="1"/>
  <c r="BG102" i="1"/>
  <c r="BG204" i="1" s="1"/>
  <c r="BH102" i="1"/>
  <c r="BH204" i="1" s="1"/>
  <c r="BI102" i="1"/>
  <c r="BI204" i="1" s="1"/>
  <c r="BJ102" i="1"/>
  <c r="BJ204" i="1" s="1"/>
  <c r="BK102" i="1"/>
  <c r="BK204" i="1" s="1"/>
  <c r="BL102" i="1"/>
  <c r="BL204" i="1" s="1"/>
  <c r="BM102" i="1"/>
  <c r="BM204" i="1" s="1"/>
  <c r="BN102" i="1"/>
  <c r="BN204" i="1" s="1"/>
  <c r="BO102" i="1"/>
  <c r="BO204" i="1" s="1"/>
  <c r="BP102" i="1"/>
  <c r="BP204" i="1" s="1"/>
  <c r="BQ102" i="1"/>
  <c r="BQ204" i="1" s="1"/>
  <c r="BR102" i="1"/>
  <c r="BR204" i="1" s="1"/>
  <c r="BS102" i="1"/>
  <c r="BS204" i="1" s="1"/>
  <c r="BT102" i="1"/>
  <c r="BT204" i="1" s="1"/>
  <c r="BU102" i="1"/>
  <c r="BU204" i="1" s="1"/>
  <c r="BV102" i="1"/>
  <c r="BV204" i="1" s="1"/>
  <c r="BW102" i="1"/>
  <c r="BW204" i="1" s="1"/>
  <c r="BX102" i="1"/>
  <c r="BX204" i="1" s="1"/>
  <c r="BY102" i="1"/>
  <c r="BY204" i="1" s="1"/>
  <c r="BZ102" i="1"/>
  <c r="BZ204" i="1" s="1"/>
  <c r="CA102" i="1"/>
  <c r="CA204" i="1" s="1"/>
  <c r="CB102" i="1"/>
  <c r="CB204" i="1" s="1"/>
  <c r="CC102" i="1"/>
  <c r="CC204" i="1" s="1"/>
  <c r="CD102" i="1"/>
  <c r="CE102" i="1"/>
  <c r="AH128" i="1"/>
  <c r="AH178" i="1" s="1"/>
  <c r="AH127" i="1"/>
  <c r="AH177" i="1" s="1"/>
  <c r="AH126" i="1"/>
  <c r="AH176" i="1" s="1"/>
  <c r="AH120" i="1"/>
  <c r="AH170" i="1" s="1"/>
  <c r="AH119" i="1"/>
  <c r="AH169" i="1" s="1"/>
  <c r="AH123" i="1"/>
  <c r="AH173" i="1" s="1"/>
  <c r="AH116" i="1"/>
  <c r="AH166" i="1" s="1"/>
  <c r="AH117" i="1"/>
  <c r="AH167" i="1" s="1"/>
  <c r="AH118" i="1"/>
  <c r="AH168" i="1" s="1"/>
  <c r="AH115" i="1"/>
  <c r="AH165" i="1" s="1"/>
  <c r="AH121" i="1"/>
  <c r="AH171" i="1" s="1"/>
  <c r="AH122" i="1"/>
  <c r="AH172" i="1" s="1"/>
  <c r="AH124" i="1"/>
  <c r="AH174" i="1" s="1"/>
  <c r="AH125" i="1"/>
  <c r="AH175" i="1" s="1"/>
  <c r="AH129" i="1"/>
  <c r="AH179" i="1" s="1"/>
  <c r="AH130" i="1"/>
  <c r="AH180" i="1" s="1"/>
  <c r="AH131" i="1"/>
  <c r="AH181" i="1" s="1"/>
  <c r="AH132" i="1"/>
  <c r="AH182" i="1" s="1"/>
  <c r="AH133" i="1"/>
  <c r="AH183" i="1" s="1"/>
  <c r="AH134" i="1"/>
  <c r="AH184" i="1" s="1"/>
  <c r="AH135" i="1"/>
  <c r="AH185" i="1" s="1"/>
  <c r="AH136" i="1"/>
  <c r="AH186" i="1" s="1"/>
  <c r="AH137" i="1"/>
  <c r="AH187" i="1" s="1"/>
  <c r="AH138" i="1"/>
  <c r="AH188" i="1" s="1"/>
  <c r="AH139" i="1"/>
  <c r="AH189" i="1" s="1"/>
  <c r="AH140" i="1"/>
  <c r="AH190" i="1" s="1"/>
  <c r="AH141" i="1"/>
  <c r="AH191" i="1" s="1"/>
  <c r="AH142" i="1"/>
  <c r="AH192" i="1" s="1"/>
  <c r="AH143" i="1"/>
  <c r="AH193" i="1" s="1"/>
  <c r="AH144" i="1"/>
  <c r="AH194" i="1" s="1"/>
  <c r="AH145" i="1"/>
  <c r="AH195" i="1" s="1"/>
  <c r="AH146" i="1"/>
  <c r="AH196" i="1" s="1"/>
  <c r="AH147" i="1"/>
  <c r="AH197" i="1" s="1"/>
  <c r="AH148" i="1"/>
  <c r="AH198" i="1" s="1"/>
  <c r="AH149" i="1"/>
  <c r="AH199" i="1" s="1"/>
  <c r="AH150" i="1"/>
  <c r="AH200" i="1" s="1"/>
  <c r="AH151" i="1"/>
  <c r="AH201" i="1" s="1"/>
  <c r="AH152" i="1"/>
  <c r="AH202" i="1" s="1"/>
  <c r="AH153" i="1"/>
  <c r="AH203" i="1" s="1"/>
  <c r="CC124" i="1"/>
  <c r="CC174" i="1" s="1"/>
  <c r="CC140" i="1"/>
  <c r="CC190" i="1" s="1"/>
  <c r="CC139" i="1"/>
  <c r="CC189" i="1" s="1"/>
  <c r="CC127" i="1"/>
  <c r="CC177" i="1" s="1"/>
  <c r="CC122" i="1"/>
  <c r="CC172" i="1" s="1"/>
  <c r="CC138" i="1"/>
  <c r="CC188" i="1" s="1"/>
  <c r="CC146" i="1"/>
  <c r="CC196" i="1" s="1"/>
  <c r="CC142" i="1"/>
  <c r="CC192" i="1" s="1"/>
  <c r="CC125" i="1"/>
  <c r="CC175" i="1" s="1"/>
  <c r="CC119" i="1"/>
  <c r="CC169" i="1" s="1"/>
  <c r="CC130" i="1"/>
  <c r="CC180" i="1" s="1"/>
  <c r="CC134" i="1"/>
  <c r="CC184" i="1" s="1"/>
  <c r="CC131" i="1"/>
  <c r="CC181" i="1" s="1"/>
  <c r="CC133" i="1"/>
  <c r="CC183" i="1" s="1"/>
  <c r="CC141" i="1"/>
  <c r="CC191" i="1" s="1"/>
  <c r="CC126" i="1"/>
  <c r="CC176" i="1" s="1"/>
  <c r="CC145" i="1"/>
  <c r="CC195" i="1" s="1"/>
  <c r="CC129" i="1"/>
  <c r="CC179" i="1" s="1"/>
  <c r="CC128" i="1"/>
  <c r="CC178" i="1" s="1"/>
  <c r="CC132" i="1"/>
  <c r="CC182" i="1" s="1"/>
  <c r="CC136" i="1"/>
  <c r="CC186" i="1" s="1"/>
  <c r="CC115" i="1"/>
  <c r="CC165" i="1" s="1"/>
  <c r="CC118" i="1"/>
  <c r="CC168" i="1" s="1"/>
  <c r="CC135" i="1"/>
  <c r="CC185" i="1" s="1"/>
  <c r="CC144" i="1"/>
  <c r="CC194" i="1" s="1"/>
  <c r="CC121" i="1"/>
  <c r="CC171" i="1" s="1"/>
  <c r="CC137" i="1"/>
  <c r="CC187" i="1" s="1"/>
  <c r="CC116" i="1"/>
  <c r="CC166" i="1" s="1"/>
  <c r="CC143" i="1"/>
  <c r="CC193" i="1" s="1"/>
  <c r="CC147" i="1"/>
  <c r="CC197" i="1" s="1"/>
  <c r="CC120" i="1"/>
  <c r="CC170" i="1" s="1"/>
  <c r="CC117" i="1"/>
  <c r="CC167" i="1" s="1"/>
  <c r="CC123" i="1"/>
  <c r="CC173" i="1" s="1"/>
  <c r="CC148" i="1"/>
  <c r="CC198" i="1" s="1"/>
  <c r="CC149" i="1"/>
  <c r="CC199" i="1" s="1"/>
  <c r="CC150" i="1"/>
  <c r="CC200" i="1" s="1"/>
  <c r="CC151" i="1"/>
  <c r="CC201" i="1" s="1"/>
  <c r="CC152" i="1"/>
  <c r="CC202" i="1" s="1"/>
  <c r="CC153" i="1"/>
  <c r="CC203" i="1" s="1"/>
  <c r="CE114" i="1"/>
  <c r="CC155" i="1"/>
  <c r="D204" i="1"/>
  <c r="C46" i="5" s="1"/>
  <c r="AM102" i="1"/>
  <c r="AM204" i="1" s="1"/>
  <c r="R102" i="1"/>
  <c r="L102" i="1"/>
  <c r="AE102" i="1"/>
  <c r="AI102" i="1"/>
  <c r="AI204" i="1" s="1"/>
  <c r="K102" i="1"/>
  <c r="AD102" i="1"/>
  <c r="Z102" i="1"/>
  <c r="W102" i="1"/>
  <c r="J102" i="1"/>
  <c r="J204" i="1" s="1"/>
  <c r="AC102" i="1"/>
  <c r="I102" i="1"/>
  <c r="I204" i="1" s="1"/>
  <c r="AB102" i="1"/>
  <c r="H102" i="1"/>
  <c r="H204" i="1" s="1"/>
  <c r="AJ102" i="1"/>
  <c r="AJ204" i="1" s="1"/>
  <c r="N102" i="1"/>
  <c r="T102" i="1"/>
  <c r="AH102" i="1"/>
  <c r="AH204" i="1" s="1"/>
  <c r="S102" i="1"/>
  <c r="AP102" i="1"/>
  <c r="AP204" i="1" s="1"/>
  <c r="AN102" i="1"/>
  <c r="AN204" i="1" s="1"/>
  <c r="AO102" i="1"/>
  <c r="AO204" i="1" s="1"/>
  <c r="M102" i="1"/>
  <c r="F102" i="1"/>
  <c r="F204" i="1" s="1"/>
  <c r="AR102" i="1"/>
  <c r="AR204" i="1" s="1"/>
  <c r="AK102" i="1"/>
  <c r="AK204" i="1" s="1"/>
  <c r="AF102" i="1"/>
  <c r="O102" i="1"/>
  <c r="U102" i="1"/>
  <c r="G102" i="1"/>
  <c r="G204" i="1" s="1"/>
  <c r="AG102" i="1"/>
  <c r="X102" i="1"/>
  <c r="AA102" i="1"/>
  <c r="AQ102" i="1"/>
  <c r="AQ204" i="1" s="1"/>
  <c r="AL102" i="1"/>
  <c r="AL204" i="1" s="1"/>
  <c r="AS102" i="1"/>
  <c r="AS204" i="1" s="1"/>
  <c r="E102" i="1"/>
  <c r="E204" i="1" s="1"/>
  <c r="Y102" i="1"/>
  <c r="Q102" i="1"/>
  <c r="P102" i="1"/>
  <c r="V102" i="1"/>
  <c r="D103" i="1"/>
  <c r="C205" i="1"/>
  <c r="B47" i="5" s="1"/>
  <c r="F46" i="5" l="1"/>
  <c r="AG46" i="5"/>
  <c r="CB27" i="5"/>
  <c r="CB26" i="5"/>
  <c r="AG45" i="5"/>
  <c r="AG33" i="5"/>
  <c r="AG21" i="5"/>
  <c r="AG18" i="5"/>
  <c r="AH46" i="5"/>
  <c r="CB10" i="5"/>
  <c r="CB22" i="5"/>
  <c r="AG44" i="5"/>
  <c r="AG32" i="5"/>
  <c r="AG17" i="5"/>
  <c r="AG19" i="5"/>
  <c r="CB7" i="5"/>
  <c r="CB11" i="5"/>
  <c r="AG43" i="5"/>
  <c r="AG31" i="5"/>
  <c r="AG16" i="5"/>
  <c r="AG20" i="5"/>
  <c r="CB15" i="5"/>
  <c r="CB28" i="5"/>
  <c r="CB17" i="5"/>
  <c r="AG42" i="5"/>
  <c r="AG30" i="5"/>
  <c r="AG14" i="5"/>
  <c r="AJ46" i="5"/>
  <c r="CB9" i="5"/>
  <c r="CB24" i="5"/>
  <c r="CB34" i="5"/>
  <c r="AG41" i="5"/>
  <c r="AG29" i="5"/>
  <c r="AG13" i="5"/>
  <c r="AI46" i="5"/>
  <c r="G46" i="5"/>
  <c r="D46" i="5"/>
  <c r="AQ46" i="5"/>
  <c r="AL46" i="5"/>
  <c r="CB12" i="5"/>
  <c r="CB20" i="5"/>
  <c r="AG40" i="5"/>
  <c r="AG28" i="5"/>
  <c r="AG7" i="5"/>
  <c r="E46" i="5"/>
  <c r="H46" i="5"/>
  <c r="CB21" i="5"/>
  <c r="CB30" i="5"/>
  <c r="AG39" i="5"/>
  <c r="AG27" i="5"/>
  <c r="AG10" i="5"/>
  <c r="AK46" i="5"/>
  <c r="CB35" i="5"/>
  <c r="CB14" i="5"/>
  <c r="AG38" i="5"/>
  <c r="AG26" i="5"/>
  <c r="AG9" i="5"/>
  <c r="AN46" i="5"/>
  <c r="I46" i="5"/>
  <c r="CB8" i="5"/>
  <c r="CB18" i="5"/>
  <c r="CB19" i="5"/>
  <c r="AG37" i="5"/>
  <c r="AG25" i="5"/>
  <c r="AG8" i="5"/>
  <c r="AP46" i="5"/>
  <c r="AM46" i="5"/>
  <c r="CB29" i="5"/>
  <c r="CB33" i="5"/>
  <c r="CB31" i="5"/>
  <c r="AG36" i="5"/>
  <c r="AG24" i="5"/>
  <c r="AG15" i="5"/>
  <c r="AR46" i="5"/>
  <c r="AO46" i="5"/>
  <c r="CB13" i="5"/>
  <c r="CB32" i="5"/>
  <c r="AG23" i="5"/>
  <c r="AG11" i="5"/>
  <c r="CB25" i="5"/>
  <c r="AG35" i="5"/>
  <c r="CB36" i="5"/>
  <c r="CB23" i="5"/>
  <c r="CB16" i="5"/>
  <c r="AG34" i="5"/>
  <c r="AG22" i="5"/>
  <c r="AG12" i="5"/>
  <c r="CE107" i="1"/>
  <c r="CE108" i="1" s="1"/>
  <c r="CE109" i="1" s="1"/>
  <c r="CE110" i="1" s="1"/>
  <c r="CE111" i="1" s="1"/>
  <c r="CE113" i="1" s="1"/>
  <c r="CF163" i="1"/>
  <c r="CE5" i="5" s="1"/>
  <c r="CF81" i="1"/>
  <c r="CF75" i="1"/>
  <c r="CF74" i="1"/>
  <c r="CF98" i="1"/>
  <c r="CF67" i="1"/>
  <c r="CF92" i="1"/>
  <c r="CF97" i="1"/>
  <c r="CF87" i="1"/>
  <c r="CF72" i="1"/>
  <c r="CF65" i="1"/>
  <c r="CF80" i="1"/>
  <c r="CF96" i="1"/>
  <c r="CF82" i="1"/>
  <c r="CF95" i="1"/>
  <c r="CF73" i="1"/>
  <c r="CF86" i="1"/>
  <c r="CF66" i="1"/>
  <c r="CF85" i="1"/>
  <c r="CF78" i="1"/>
  <c r="CF91" i="1"/>
  <c r="CF71" i="1"/>
  <c r="CF99" i="1"/>
  <c r="CF64" i="1"/>
  <c r="CF79" i="1"/>
  <c r="CF84" i="1"/>
  <c r="CF90" i="1"/>
  <c r="CF101" i="1"/>
  <c r="CF77" i="1"/>
  <c r="CF70" i="1"/>
  <c r="CF89" i="1"/>
  <c r="CF63" i="1"/>
  <c r="CF94" i="1"/>
  <c r="CF83" i="1"/>
  <c r="CF100" i="1"/>
  <c r="CG62" i="1"/>
  <c r="CF76" i="1"/>
  <c r="CF93" i="1"/>
  <c r="CF69" i="1"/>
  <c r="CF68" i="1"/>
  <c r="CF88" i="1"/>
  <c r="CF102" i="1"/>
  <c r="AU103" i="1"/>
  <c r="AU205" i="1" s="1"/>
  <c r="AT103" i="1"/>
  <c r="AT205" i="1" s="1"/>
  <c r="AV103" i="1"/>
  <c r="AV205" i="1" s="1"/>
  <c r="AW103" i="1"/>
  <c r="AW205" i="1" s="1"/>
  <c r="AX103" i="1"/>
  <c r="AX205" i="1" s="1"/>
  <c r="AY103" i="1"/>
  <c r="AY205" i="1" s="1"/>
  <c r="AZ103" i="1"/>
  <c r="AZ205" i="1" s="1"/>
  <c r="BA103" i="1"/>
  <c r="BA205" i="1" s="1"/>
  <c r="BB103" i="1"/>
  <c r="BB205" i="1" s="1"/>
  <c r="BC103" i="1"/>
  <c r="BC205" i="1" s="1"/>
  <c r="BD103" i="1"/>
  <c r="BD205" i="1" s="1"/>
  <c r="BE103" i="1"/>
  <c r="BE205" i="1" s="1"/>
  <c r="BF103" i="1"/>
  <c r="BF205" i="1" s="1"/>
  <c r="BG103" i="1"/>
  <c r="BG205" i="1" s="1"/>
  <c r="BH103" i="1"/>
  <c r="BH205" i="1" s="1"/>
  <c r="BI103" i="1"/>
  <c r="BI205" i="1" s="1"/>
  <c r="BJ103" i="1"/>
  <c r="BJ205" i="1" s="1"/>
  <c r="BK103" i="1"/>
  <c r="BK205" i="1" s="1"/>
  <c r="BL103" i="1"/>
  <c r="BL205" i="1" s="1"/>
  <c r="BM103" i="1"/>
  <c r="BM205" i="1" s="1"/>
  <c r="BN103" i="1"/>
  <c r="BN205" i="1" s="1"/>
  <c r="BO103" i="1"/>
  <c r="BO205" i="1" s="1"/>
  <c r="BP103" i="1"/>
  <c r="BP205" i="1" s="1"/>
  <c r="BQ103" i="1"/>
  <c r="BQ205" i="1" s="1"/>
  <c r="BR103" i="1"/>
  <c r="BR205" i="1" s="1"/>
  <c r="BS103" i="1"/>
  <c r="BS205" i="1" s="1"/>
  <c r="BT103" i="1"/>
  <c r="BT205" i="1" s="1"/>
  <c r="BU103" i="1"/>
  <c r="BU205" i="1" s="1"/>
  <c r="BV103" i="1"/>
  <c r="BV205" i="1" s="1"/>
  <c r="BW103" i="1"/>
  <c r="BW205" i="1" s="1"/>
  <c r="BX103" i="1"/>
  <c r="BX205" i="1" s="1"/>
  <c r="BY103" i="1"/>
  <c r="BY205" i="1" s="1"/>
  <c r="BZ103" i="1"/>
  <c r="BZ205" i="1" s="1"/>
  <c r="CA103" i="1"/>
  <c r="CA205" i="1" s="1"/>
  <c r="CB103" i="1"/>
  <c r="CB205" i="1" s="1"/>
  <c r="CC103" i="1"/>
  <c r="CC205" i="1" s="1"/>
  <c r="CD103" i="1"/>
  <c r="CE103" i="1"/>
  <c r="CF103" i="1"/>
  <c r="AG128" i="1"/>
  <c r="AG178" i="1" s="1"/>
  <c r="AG116" i="1"/>
  <c r="AG166" i="1" s="1"/>
  <c r="AG115" i="1"/>
  <c r="AG165" i="1" s="1"/>
  <c r="AG121" i="1"/>
  <c r="AG171" i="1" s="1"/>
  <c r="AG127" i="1"/>
  <c r="AG177" i="1" s="1"/>
  <c r="AG126" i="1"/>
  <c r="AG176" i="1" s="1"/>
  <c r="AG119" i="1"/>
  <c r="AG169" i="1" s="1"/>
  <c r="AG122" i="1"/>
  <c r="AG172" i="1" s="1"/>
  <c r="AG117" i="1"/>
  <c r="AG167" i="1" s="1"/>
  <c r="AG118" i="1"/>
  <c r="AG168" i="1" s="1"/>
  <c r="AG125" i="1"/>
  <c r="AG175" i="1" s="1"/>
  <c r="AG120" i="1"/>
  <c r="AG170" i="1" s="1"/>
  <c r="AG123" i="1"/>
  <c r="AG173" i="1" s="1"/>
  <c r="AG124" i="1"/>
  <c r="AG174" i="1" s="1"/>
  <c r="AG129" i="1"/>
  <c r="AG179" i="1" s="1"/>
  <c r="AG130" i="1"/>
  <c r="AG180" i="1" s="1"/>
  <c r="AG131" i="1"/>
  <c r="AG181" i="1" s="1"/>
  <c r="AG132" i="1"/>
  <c r="AG182" i="1" s="1"/>
  <c r="AG133" i="1"/>
  <c r="AG183" i="1" s="1"/>
  <c r="AG134" i="1"/>
  <c r="AG184" i="1" s="1"/>
  <c r="AG135" i="1"/>
  <c r="AG185" i="1" s="1"/>
  <c r="AG136" i="1"/>
  <c r="AG186" i="1" s="1"/>
  <c r="AG137" i="1"/>
  <c r="AG187" i="1" s="1"/>
  <c r="AG138" i="1"/>
  <c r="AG188" i="1" s="1"/>
  <c r="AG139" i="1"/>
  <c r="AG189" i="1" s="1"/>
  <c r="AG140" i="1"/>
  <c r="AG190" i="1" s="1"/>
  <c r="AG141" i="1"/>
  <c r="AG191" i="1" s="1"/>
  <c r="AG142" i="1"/>
  <c r="AG192" i="1" s="1"/>
  <c r="AG143" i="1"/>
  <c r="AG193" i="1" s="1"/>
  <c r="AG145" i="1"/>
  <c r="AG195" i="1" s="1"/>
  <c r="AG144" i="1"/>
  <c r="AG194" i="1" s="1"/>
  <c r="AG146" i="1"/>
  <c r="AG196" i="1" s="1"/>
  <c r="AG147" i="1"/>
  <c r="AG197" i="1" s="1"/>
  <c r="AG148" i="1"/>
  <c r="AG198" i="1" s="1"/>
  <c r="AG149" i="1"/>
  <c r="AG199" i="1" s="1"/>
  <c r="AG150" i="1"/>
  <c r="AG200" i="1" s="1"/>
  <c r="AG151" i="1"/>
  <c r="AG201" i="1" s="1"/>
  <c r="AG152" i="1"/>
  <c r="AG202" i="1" s="1"/>
  <c r="AG153" i="1"/>
  <c r="AG203" i="1" s="1"/>
  <c r="AG154" i="1"/>
  <c r="AG204" i="1" s="1"/>
  <c r="AG155" i="1"/>
  <c r="CD118" i="1"/>
  <c r="CD168" i="1" s="1"/>
  <c r="CD136" i="1"/>
  <c r="CD186" i="1" s="1"/>
  <c r="CD121" i="1"/>
  <c r="CD171" i="1" s="1"/>
  <c r="CD148" i="1"/>
  <c r="CD198" i="1" s="1"/>
  <c r="CD116" i="1"/>
  <c r="CD166" i="1" s="1"/>
  <c r="CD143" i="1"/>
  <c r="CD193" i="1" s="1"/>
  <c r="CD137" i="1"/>
  <c r="CD187" i="1" s="1"/>
  <c r="CD120" i="1"/>
  <c r="CD170" i="1" s="1"/>
  <c r="CD144" i="1"/>
  <c r="CD194" i="1" s="1"/>
  <c r="CD140" i="1"/>
  <c r="CD190" i="1" s="1"/>
  <c r="CD147" i="1"/>
  <c r="CD197" i="1" s="1"/>
  <c r="CD127" i="1"/>
  <c r="CD177" i="1" s="1"/>
  <c r="CD117" i="1"/>
  <c r="CD167" i="1" s="1"/>
  <c r="CD138" i="1"/>
  <c r="CD188" i="1" s="1"/>
  <c r="CD124" i="1"/>
  <c r="CD174" i="1" s="1"/>
  <c r="CD142" i="1"/>
  <c r="CD192" i="1" s="1"/>
  <c r="CD122" i="1"/>
  <c r="CD172" i="1" s="1"/>
  <c r="CD135" i="1"/>
  <c r="CD185" i="1" s="1"/>
  <c r="CD133" i="1"/>
  <c r="CD183" i="1" s="1"/>
  <c r="CD119" i="1"/>
  <c r="CD169" i="1" s="1"/>
  <c r="CD139" i="1"/>
  <c r="CD189" i="1" s="1"/>
  <c r="CD134" i="1"/>
  <c r="CD184" i="1" s="1"/>
  <c r="CD125" i="1"/>
  <c r="CD175" i="1" s="1"/>
  <c r="CD123" i="1"/>
  <c r="CD173" i="1" s="1"/>
  <c r="CD130" i="1"/>
  <c r="CD180" i="1" s="1"/>
  <c r="CD126" i="1"/>
  <c r="CD176" i="1" s="1"/>
  <c r="CD131" i="1"/>
  <c r="CD181" i="1" s="1"/>
  <c r="CD128" i="1"/>
  <c r="CD178" i="1" s="1"/>
  <c r="CD129" i="1"/>
  <c r="CD179" i="1" s="1"/>
  <c r="CD146" i="1"/>
  <c r="CD196" i="1" s="1"/>
  <c r="CD132" i="1"/>
  <c r="CD182" i="1" s="1"/>
  <c r="CD141" i="1"/>
  <c r="CD191" i="1" s="1"/>
  <c r="CD115" i="1"/>
  <c r="CD165" i="1" s="1"/>
  <c r="CD145" i="1"/>
  <c r="CD195" i="1" s="1"/>
  <c r="CD149" i="1"/>
  <c r="CD199" i="1" s="1"/>
  <c r="CD150" i="1"/>
  <c r="CD200" i="1" s="1"/>
  <c r="CD151" i="1"/>
  <c r="CD201" i="1" s="1"/>
  <c r="CD152" i="1"/>
  <c r="CD202" i="1" s="1"/>
  <c r="CD153" i="1"/>
  <c r="CD203" i="1" s="1"/>
  <c r="CD155" i="1"/>
  <c r="CD154" i="1"/>
  <c r="CD204" i="1" s="1"/>
  <c r="CF114" i="1"/>
  <c r="D205" i="1"/>
  <c r="C47" i="5" s="1"/>
  <c r="I103" i="1"/>
  <c r="I205" i="1" s="1"/>
  <c r="AB103" i="1"/>
  <c r="H103" i="1"/>
  <c r="H205" i="1" s="1"/>
  <c r="AL103" i="1"/>
  <c r="AL205" i="1" s="1"/>
  <c r="AN103" i="1"/>
  <c r="AN205" i="1" s="1"/>
  <c r="R103" i="1"/>
  <c r="AA103" i="1"/>
  <c r="X103" i="1"/>
  <c r="L103" i="1"/>
  <c r="AK103" i="1"/>
  <c r="AK205" i="1" s="1"/>
  <c r="F103" i="1"/>
  <c r="F205" i="1" s="1"/>
  <c r="U103" i="1"/>
  <c r="E103" i="1"/>
  <c r="E205" i="1" s="1"/>
  <c r="AG103" i="1"/>
  <c r="O103" i="1"/>
  <c r="N103" i="1"/>
  <c r="AM103" i="1"/>
  <c r="AM205" i="1" s="1"/>
  <c r="T103" i="1"/>
  <c r="AJ103" i="1"/>
  <c r="AJ205" i="1" s="1"/>
  <c r="M103" i="1"/>
  <c r="AC103" i="1"/>
  <c r="G103" i="1"/>
  <c r="G205" i="1" s="1"/>
  <c r="AQ103" i="1"/>
  <c r="AQ205" i="1" s="1"/>
  <c r="AE103" i="1"/>
  <c r="V103" i="1"/>
  <c r="K103" i="1"/>
  <c r="AF103" i="1"/>
  <c r="AS103" i="1"/>
  <c r="AS205" i="1" s="1"/>
  <c r="P103" i="1"/>
  <c r="AO103" i="1"/>
  <c r="AO205" i="1" s="1"/>
  <c r="Y103" i="1"/>
  <c r="AP103" i="1"/>
  <c r="AP205" i="1" s="1"/>
  <c r="W103" i="1"/>
  <c r="AD103" i="1"/>
  <c r="AI103" i="1"/>
  <c r="AI205" i="1" s="1"/>
  <c r="J103" i="1"/>
  <c r="J205" i="1" s="1"/>
  <c r="Z103" i="1"/>
  <c r="Q103" i="1"/>
  <c r="AH103" i="1"/>
  <c r="AH205" i="1" s="1"/>
  <c r="AR103" i="1"/>
  <c r="AR205" i="1" s="1"/>
  <c r="S103" i="1"/>
  <c r="CC13" i="5" l="1"/>
  <c r="CC16" i="5"/>
  <c r="AF38" i="5"/>
  <c r="AF14" i="5"/>
  <c r="AI47" i="5"/>
  <c r="CC18" i="5"/>
  <c r="CC30" i="5"/>
  <c r="CC28" i="5"/>
  <c r="AF36" i="5"/>
  <c r="AF25" i="5"/>
  <c r="AF11" i="5"/>
  <c r="AN47" i="5"/>
  <c r="CC22" i="5"/>
  <c r="CC9" i="5"/>
  <c r="CC10" i="5"/>
  <c r="AF37" i="5"/>
  <c r="AF24" i="5"/>
  <c r="AF18" i="5"/>
  <c r="AM47" i="5"/>
  <c r="CC15" i="5"/>
  <c r="CC19" i="5"/>
  <c r="AF35" i="5"/>
  <c r="AF23" i="5"/>
  <c r="AF19" i="5"/>
  <c r="AL47" i="5"/>
  <c r="AF45" i="5"/>
  <c r="AF33" i="5"/>
  <c r="AF7" i="5"/>
  <c r="CC17" i="5"/>
  <c r="AF34" i="5"/>
  <c r="CC7" i="5"/>
  <c r="CC31" i="5"/>
  <c r="CC36" i="5"/>
  <c r="AF44" i="5"/>
  <c r="AF32" i="5"/>
  <c r="AF16" i="5"/>
  <c r="AF8" i="5"/>
  <c r="AR47" i="5"/>
  <c r="AF46" i="5"/>
  <c r="AF13" i="5"/>
  <c r="CC23" i="5"/>
  <c r="AF26" i="5"/>
  <c r="H47" i="5"/>
  <c r="AF15" i="5"/>
  <c r="CC24" i="5"/>
  <c r="CC25" i="5"/>
  <c r="CC29" i="5"/>
  <c r="AF42" i="5"/>
  <c r="AF30" i="5"/>
  <c r="AF12" i="5"/>
  <c r="AQ47" i="5"/>
  <c r="G47" i="5"/>
  <c r="D47" i="5"/>
  <c r="CC11" i="5"/>
  <c r="CC12" i="5"/>
  <c r="AF43" i="5"/>
  <c r="AF20" i="5"/>
  <c r="AP47" i="5"/>
  <c r="E47" i="5"/>
  <c r="CC27" i="5"/>
  <c r="CC35" i="5"/>
  <c r="AF41" i="5"/>
  <c r="AF29" i="5"/>
  <c r="AF17" i="5"/>
  <c r="AO47" i="5"/>
  <c r="AG47" i="5"/>
  <c r="CC26" i="5"/>
  <c r="AF21" i="5"/>
  <c r="I47" i="5"/>
  <c r="AJ47" i="5"/>
  <c r="CC21" i="5"/>
  <c r="CC14" i="5"/>
  <c r="CC8" i="5"/>
  <c r="AF40" i="5"/>
  <c r="AF28" i="5"/>
  <c r="AF10" i="5"/>
  <c r="AK47" i="5"/>
  <c r="AF22" i="5"/>
  <c r="CC32" i="5"/>
  <c r="CC33" i="5"/>
  <c r="AF31" i="5"/>
  <c r="AH47" i="5"/>
  <c r="F47" i="5"/>
  <c r="CC20" i="5"/>
  <c r="CC34" i="5"/>
  <c r="AF39" i="5"/>
  <c r="AF27" i="5"/>
  <c r="AF9" i="5"/>
  <c r="CF107" i="1"/>
  <c r="CF108" i="1" s="1"/>
  <c r="CF109" i="1" s="1"/>
  <c r="CF110" i="1" s="1"/>
  <c r="CF111" i="1" s="1"/>
  <c r="CF113" i="1" s="1"/>
  <c r="CG163" i="1"/>
  <c r="CF5" i="5" s="1"/>
  <c r="CG63" i="1"/>
  <c r="CG93" i="1"/>
  <c r="CG68" i="1"/>
  <c r="CH62" i="1"/>
  <c r="CG83" i="1"/>
  <c r="CG92" i="1"/>
  <c r="CG75" i="1"/>
  <c r="CG76" i="1"/>
  <c r="CG82" i="1"/>
  <c r="CG88" i="1"/>
  <c r="CG98" i="1"/>
  <c r="CG67" i="1"/>
  <c r="CG81" i="1"/>
  <c r="CG99" i="1"/>
  <c r="CG96" i="1"/>
  <c r="CG74" i="1"/>
  <c r="CG97" i="1"/>
  <c r="CG87" i="1"/>
  <c r="CG86" i="1"/>
  <c r="CG80" i="1"/>
  <c r="CG73" i="1"/>
  <c r="CG85" i="1"/>
  <c r="CG66" i="1"/>
  <c r="CG102" i="1"/>
  <c r="CG101" i="1"/>
  <c r="CG72" i="1"/>
  <c r="CG95" i="1"/>
  <c r="CG79" i="1"/>
  <c r="CG64" i="1"/>
  <c r="CG65" i="1"/>
  <c r="CG91" i="1"/>
  <c r="CG78" i="1"/>
  <c r="CG71" i="1"/>
  <c r="CG90" i="1"/>
  <c r="CG69" i="1"/>
  <c r="CG84" i="1"/>
  <c r="CG89" i="1"/>
  <c r="CG77" i="1"/>
  <c r="CG94" i="1"/>
  <c r="CG70" i="1"/>
  <c r="CG100" i="1"/>
  <c r="CG103" i="1"/>
  <c r="CD205" i="1"/>
  <c r="AF125" i="1"/>
  <c r="AF175" i="1" s="1"/>
  <c r="AF126" i="1"/>
  <c r="AF176" i="1" s="1"/>
  <c r="AF117" i="1"/>
  <c r="AF167" i="1" s="1"/>
  <c r="AF118" i="1"/>
  <c r="AF168" i="1" s="1"/>
  <c r="AF115" i="1"/>
  <c r="AF165" i="1" s="1"/>
  <c r="AF122" i="1"/>
  <c r="AF172" i="1" s="1"/>
  <c r="AF124" i="1"/>
  <c r="AF174" i="1" s="1"/>
  <c r="AF127" i="1"/>
  <c r="AF177" i="1" s="1"/>
  <c r="AF119" i="1"/>
  <c r="AF169" i="1" s="1"/>
  <c r="AF123" i="1"/>
  <c r="AF173" i="1" s="1"/>
  <c r="AF116" i="1"/>
  <c r="AF166" i="1" s="1"/>
  <c r="AF120" i="1"/>
  <c r="AF170" i="1" s="1"/>
  <c r="AF121" i="1"/>
  <c r="AF171" i="1" s="1"/>
  <c r="AF128" i="1"/>
  <c r="AF178" i="1" s="1"/>
  <c r="AF129" i="1"/>
  <c r="AF179" i="1" s="1"/>
  <c r="AF130" i="1"/>
  <c r="AF180" i="1" s="1"/>
  <c r="AF131" i="1"/>
  <c r="AF181" i="1" s="1"/>
  <c r="AF132" i="1"/>
  <c r="AF182" i="1" s="1"/>
  <c r="AF133" i="1"/>
  <c r="AF183" i="1" s="1"/>
  <c r="AF134" i="1"/>
  <c r="AF184" i="1" s="1"/>
  <c r="AF135" i="1"/>
  <c r="AF185" i="1" s="1"/>
  <c r="AF136" i="1"/>
  <c r="AF186" i="1" s="1"/>
  <c r="AF137" i="1"/>
  <c r="AF187" i="1" s="1"/>
  <c r="AF138" i="1"/>
  <c r="AF188" i="1" s="1"/>
  <c r="AF139" i="1"/>
  <c r="AF189" i="1" s="1"/>
  <c r="AF140" i="1"/>
  <c r="AF190" i="1" s="1"/>
  <c r="AF141" i="1"/>
  <c r="AF191" i="1" s="1"/>
  <c r="AF142" i="1"/>
  <c r="AF192" i="1" s="1"/>
  <c r="AF143" i="1"/>
  <c r="AF193" i="1" s="1"/>
  <c r="AF144" i="1"/>
  <c r="AF194" i="1" s="1"/>
  <c r="AF145" i="1"/>
  <c r="AF195" i="1" s="1"/>
  <c r="AF146" i="1"/>
  <c r="AF196" i="1" s="1"/>
  <c r="AF147" i="1"/>
  <c r="AF197" i="1" s="1"/>
  <c r="AF148" i="1"/>
  <c r="AF198" i="1" s="1"/>
  <c r="AF149" i="1"/>
  <c r="AF199" i="1" s="1"/>
  <c r="AF150" i="1"/>
  <c r="AF200" i="1" s="1"/>
  <c r="AF151" i="1"/>
  <c r="AF201" i="1" s="1"/>
  <c r="AF152" i="1"/>
  <c r="AF202" i="1" s="1"/>
  <c r="AF153" i="1"/>
  <c r="AF203" i="1" s="1"/>
  <c r="AF154" i="1"/>
  <c r="AF204" i="1" s="1"/>
  <c r="AF155" i="1"/>
  <c r="AF205" i="1" s="1"/>
  <c r="AG205" i="1"/>
  <c r="CG114" i="1"/>
  <c r="CE132" i="1"/>
  <c r="CE182" i="1" s="1"/>
  <c r="CE121" i="1"/>
  <c r="CE171" i="1" s="1"/>
  <c r="CE115" i="1"/>
  <c r="CE165" i="1" s="1"/>
  <c r="CE128" i="1"/>
  <c r="CE178" i="1" s="1"/>
  <c r="CE118" i="1"/>
  <c r="CE168" i="1" s="1"/>
  <c r="CE136" i="1"/>
  <c r="CE186" i="1" s="1"/>
  <c r="CE116" i="1"/>
  <c r="CE166" i="1" s="1"/>
  <c r="CE148" i="1"/>
  <c r="CE198" i="1" s="1"/>
  <c r="CE141" i="1"/>
  <c r="CE191" i="1" s="1"/>
  <c r="CE137" i="1"/>
  <c r="CE187" i="1" s="1"/>
  <c r="CE135" i="1"/>
  <c r="CE185" i="1" s="1"/>
  <c r="CE144" i="1"/>
  <c r="CE194" i="1" s="1"/>
  <c r="CE143" i="1"/>
  <c r="CE193" i="1" s="1"/>
  <c r="CE117" i="1"/>
  <c r="CE167" i="1" s="1"/>
  <c r="CE140" i="1"/>
  <c r="CE190" i="1" s="1"/>
  <c r="CE124" i="1"/>
  <c r="CE174" i="1" s="1"/>
  <c r="CE147" i="1"/>
  <c r="CE197" i="1" s="1"/>
  <c r="CE119" i="1"/>
  <c r="CE169" i="1" s="1"/>
  <c r="CE133" i="1"/>
  <c r="CE183" i="1" s="1"/>
  <c r="CE134" i="1"/>
  <c r="CE184" i="1" s="1"/>
  <c r="CE142" i="1"/>
  <c r="CE192" i="1" s="1"/>
  <c r="CE139" i="1"/>
  <c r="CE189" i="1" s="1"/>
  <c r="CE149" i="1"/>
  <c r="CE199" i="1" s="1"/>
  <c r="CE125" i="1"/>
  <c r="CE175" i="1" s="1"/>
  <c r="CE130" i="1"/>
  <c r="CE180" i="1" s="1"/>
  <c r="CE127" i="1"/>
  <c r="CE177" i="1" s="1"/>
  <c r="CE120" i="1"/>
  <c r="CE170" i="1" s="1"/>
  <c r="CE131" i="1"/>
  <c r="CE181" i="1" s="1"/>
  <c r="CE138" i="1"/>
  <c r="CE188" i="1" s="1"/>
  <c r="CE123" i="1"/>
  <c r="CE173" i="1" s="1"/>
  <c r="CE146" i="1"/>
  <c r="CE196" i="1" s="1"/>
  <c r="CE126" i="1"/>
  <c r="CE176" i="1" s="1"/>
  <c r="CE122" i="1"/>
  <c r="CE172" i="1" s="1"/>
  <c r="CE129" i="1"/>
  <c r="CE179" i="1" s="1"/>
  <c r="CE145" i="1"/>
  <c r="CE195" i="1" s="1"/>
  <c r="CE150" i="1"/>
  <c r="CE200" i="1" s="1"/>
  <c r="CE151" i="1"/>
  <c r="CE201" i="1" s="1"/>
  <c r="CE152" i="1"/>
  <c r="CE202" i="1" s="1"/>
  <c r="CE153" i="1"/>
  <c r="CE203" i="1" s="1"/>
  <c r="CE154" i="1"/>
  <c r="CE204" i="1" s="1"/>
  <c r="CE155" i="1"/>
  <c r="CE205" i="1" s="1"/>
  <c r="CD36" i="5" l="1"/>
  <c r="CD21" i="5"/>
  <c r="CD31" i="5"/>
  <c r="CD29" i="5"/>
  <c r="AE47" i="5"/>
  <c r="AE37" i="5"/>
  <c r="AE35" i="5"/>
  <c r="CD18" i="5"/>
  <c r="AE16" i="5"/>
  <c r="AE46" i="5"/>
  <c r="CD25" i="5"/>
  <c r="AE18" i="5"/>
  <c r="CD27" i="5"/>
  <c r="AF47" i="5"/>
  <c r="AE36" i="5"/>
  <c r="AE24" i="5"/>
  <c r="AE10" i="5"/>
  <c r="CD26" i="5"/>
  <c r="AE43" i="5"/>
  <c r="AE31" i="5"/>
  <c r="AE13" i="5"/>
  <c r="AE17" i="5"/>
  <c r="AE25" i="5"/>
  <c r="AE7" i="5"/>
  <c r="CD34" i="5"/>
  <c r="AE9" i="5"/>
  <c r="AE42" i="5"/>
  <c r="AE30" i="5"/>
  <c r="AE12" i="5"/>
  <c r="AE23" i="5"/>
  <c r="AE22" i="5"/>
  <c r="AE44" i="5"/>
  <c r="CD11" i="5"/>
  <c r="CD16" i="5"/>
  <c r="AE41" i="5"/>
  <c r="AE29" i="5"/>
  <c r="AE8" i="5"/>
  <c r="CD17" i="5"/>
  <c r="AE34" i="5"/>
  <c r="AE21" i="5"/>
  <c r="CD8" i="5"/>
  <c r="CD28" i="5"/>
  <c r="CD7" i="5"/>
  <c r="AE28" i="5"/>
  <c r="AE15" i="5"/>
  <c r="AE14" i="5"/>
  <c r="AE45" i="5"/>
  <c r="AE32" i="5"/>
  <c r="CD15" i="5"/>
  <c r="CD30" i="5"/>
  <c r="CD10" i="5"/>
  <c r="CD23" i="5"/>
  <c r="CD20" i="5"/>
  <c r="CD12" i="5"/>
  <c r="CD32" i="5"/>
  <c r="AE40" i="5"/>
  <c r="CD19" i="5"/>
  <c r="CD9" i="5"/>
  <c r="CD13" i="5"/>
  <c r="AE39" i="5"/>
  <c r="AE27" i="5"/>
  <c r="AE11" i="5"/>
  <c r="CD14" i="5"/>
  <c r="CD33" i="5"/>
  <c r="AE33" i="5"/>
  <c r="AE20" i="5"/>
  <c r="CD22" i="5"/>
  <c r="CD35" i="5"/>
  <c r="CD24" i="5"/>
  <c r="AE38" i="5"/>
  <c r="AE26" i="5"/>
  <c r="AE19" i="5"/>
  <c r="CG107" i="1"/>
  <c r="CG108" i="1" s="1"/>
  <c r="CG109" i="1" s="1"/>
  <c r="CG110" i="1" s="1"/>
  <c r="CG111" i="1" s="1"/>
  <c r="CG113" i="1" s="1"/>
  <c r="CH163" i="1"/>
  <c r="CG5" i="5" s="1"/>
  <c r="CH71" i="1"/>
  <c r="CH90" i="1"/>
  <c r="CH64" i="1"/>
  <c r="CH101" i="1"/>
  <c r="CH84" i="1"/>
  <c r="CH100" i="1"/>
  <c r="CH77" i="1"/>
  <c r="CH93" i="1"/>
  <c r="CH70" i="1"/>
  <c r="CH89" i="1"/>
  <c r="CH63" i="1"/>
  <c r="CH94" i="1"/>
  <c r="CH82" i="1"/>
  <c r="CH83" i="1"/>
  <c r="CH99" i="1"/>
  <c r="CI62" i="1"/>
  <c r="CH97" i="1"/>
  <c r="CH92" i="1"/>
  <c r="CH69" i="1"/>
  <c r="CH75" i="1"/>
  <c r="CH68" i="1"/>
  <c r="CH98" i="1"/>
  <c r="CH88" i="1"/>
  <c r="CH80" i="1"/>
  <c r="CH103" i="1"/>
  <c r="CH81" i="1"/>
  <c r="CH76" i="1"/>
  <c r="CH74" i="1"/>
  <c r="CH67" i="1"/>
  <c r="CH96" i="1"/>
  <c r="CH87" i="1"/>
  <c r="CH86" i="1"/>
  <c r="CH73" i="1"/>
  <c r="CH85" i="1"/>
  <c r="CH66" i="1"/>
  <c r="CH102" i="1"/>
  <c r="CH72" i="1"/>
  <c r="CH95" i="1"/>
  <c r="CH65" i="1"/>
  <c r="CH91" i="1"/>
  <c r="CH78" i="1"/>
  <c r="CH79" i="1"/>
  <c r="AE124" i="1"/>
  <c r="AE174" i="1" s="1"/>
  <c r="AE119" i="1"/>
  <c r="AE169" i="1" s="1"/>
  <c r="AE126" i="1"/>
  <c r="AE176" i="1" s="1"/>
  <c r="AE115" i="1"/>
  <c r="AE165" i="1" s="1"/>
  <c r="AE122" i="1"/>
  <c r="AE172" i="1" s="1"/>
  <c r="AE116" i="1"/>
  <c r="AE166" i="1" s="1"/>
  <c r="AE125" i="1"/>
  <c r="AE175" i="1" s="1"/>
  <c r="AE117" i="1"/>
  <c r="AE167" i="1" s="1"/>
  <c r="AE118" i="1"/>
  <c r="AE168" i="1" s="1"/>
  <c r="AE120" i="1"/>
  <c r="AE170" i="1" s="1"/>
  <c r="AE121" i="1"/>
  <c r="AE171" i="1" s="1"/>
  <c r="AE123" i="1"/>
  <c r="AE173" i="1" s="1"/>
  <c r="AE127" i="1"/>
  <c r="AE177" i="1" s="1"/>
  <c r="AE128" i="1"/>
  <c r="AE178" i="1" s="1"/>
  <c r="AE129" i="1"/>
  <c r="AE179" i="1" s="1"/>
  <c r="AE130" i="1"/>
  <c r="AE180" i="1" s="1"/>
  <c r="AE131" i="1"/>
  <c r="AE181" i="1" s="1"/>
  <c r="AE132" i="1"/>
  <c r="AE182" i="1" s="1"/>
  <c r="AE133" i="1"/>
  <c r="AE183" i="1" s="1"/>
  <c r="AE134" i="1"/>
  <c r="AE184" i="1" s="1"/>
  <c r="AE135" i="1"/>
  <c r="AE185" i="1" s="1"/>
  <c r="AE136" i="1"/>
  <c r="AE186" i="1" s="1"/>
  <c r="AE137" i="1"/>
  <c r="AE187" i="1" s="1"/>
  <c r="AE138" i="1"/>
  <c r="AE188" i="1" s="1"/>
  <c r="AE139" i="1"/>
  <c r="AE189" i="1" s="1"/>
  <c r="AE140" i="1"/>
  <c r="AE190" i="1" s="1"/>
  <c r="AE141" i="1"/>
  <c r="AE191" i="1" s="1"/>
  <c r="AE142" i="1"/>
  <c r="AE192" i="1" s="1"/>
  <c r="AE143" i="1"/>
  <c r="AE193" i="1" s="1"/>
  <c r="AE144" i="1"/>
  <c r="AE194" i="1" s="1"/>
  <c r="AE145" i="1"/>
  <c r="AE195" i="1" s="1"/>
  <c r="AE146" i="1"/>
  <c r="AE196" i="1" s="1"/>
  <c r="AE147" i="1"/>
  <c r="AE197" i="1" s="1"/>
  <c r="AE148" i="1"/>
  <c r="AE198" i="1" s="1"/>
  <c r="AE149" i="1"/>
  <c r="AE199" i="1" s="1"/>
  <c r="AE150" i="1"/>
  <c r="AE200" i="1" s="1"/>
  <c r="AE151" i="1"/>
  <c r="AE201" i="1" s="1"/>
  <c r="AE152" i="1"/>
  <c r="AE202" i="1" s="1"/>
  <c r="AE153" i="1"/>
  <c r="AE203" i="1" s="1"/>
  <c r="AE154" i="1"/>
  <c r="AE204" i="1" s="1"/>
  <c r="AE155" i="1"/>
  <c r="AE205" i="1" s="1"/>
  <c r="CF126" i="1"/>
  <c r="CF176" i="1" s="1"/>
  <c r="CF147" i="1"/>
  <c r="CF197" i="1" s="1"/>
  <c r="CF129" i="1"/>
  <c r="CF179" i="1" s="1"/>
  <c r="CF146" i="1"/>
  <c r="CF196" i="1" s="1"/>
  <c r="CF115" i="1"/>
  <c r="CF165" i="1" s="1"/>
  <c r="CF117" i="1"/>
  <c r="CF167" i="1" s="1"/>
  <c r="CF118" i="1"/>
  <c r="CF168" i="1" s="1"/>
  <c r="CF145" i="1"/>
  <c r="CF195" i="1" s="1"/>
  <c r="CF116" i="1"/>
  <c r="CF166" i="1" s="1"/>
  <c r="CF128" i="1"/>
  <c r="CF178" i="1" s="1"/>
  <c r="CF133" i="1"/>
  <c r="CF183" i="1" s="1"/>
  <c r="CF121" i="1"/>
  <c r="CF171" i="1" s="1"/>
  <c r="CF136" i="1"/>
  <c r="CF186" i="1" s="1"/>
  <c r="CF131" i="1"/>
  <c r="CF181" i="1" s="1"/>
  <c r="CF148" i="1"/>
  <c r="CF198" i="1" s="1"/>
  <c r="CF138" i="1"/>
  <c r="CF188" i="1" s="1"/>
  <c r="CF135" i="1"/>
  <c r="CF185" i="1" s="1"/>
  <c r="CF141" i="1"/>
  <c r="CF191" i="1" s="1"/>
  <c r="CF143" i="1"/>
  <c r="CF193" i="1" s="1"/>
  <c r="CF144" i="1"/>
  <c r="CF194" i="1" s="1"/>
  <c r="CF127" i="1"/>
  <c r="CF177" i="1" s="1"/>
  <c r="CF130" i="1"/>
  <c r="CF180" i="1" s="1"/>
  <c r="CF124" i="1"/>
  <c r="CF174" i="1" s="1"/>
  <c r="CF122" i="1"/>
  <c r="CF172" i="1" s="1"/>
  <c r="CF132" i="1"/>
  <c r="CF182" i="1" s="1"/>
  <c r="CF119" i="1"/>
  <c r="CF169" i="1" s="1"/>
  <c r="CF123" i="1"/>
  <c r="CF173" i="1" s="1"/>
  <c r="CF149" i="1"/>
  <c r="CF199" i="1" s="1"/>
  <c r="CF134" i="1"/>
  <c r="CF184" i="1" s="1"/>
  <c r="CF140" i="1"/>
  <c r="CF190" i="1" s="1"/>
  <c r="CF150" i="1"/>
  <c r="CF200" i="1" s="1"/>
  <c r="CF142" i="1"/>
  <c r="CF192" i="1" s="1"/>
  <c r="CF137" i="1"/>
  <c r="CF187" i="1" s="1"/>
  <c r="CF139" i="1"/>
  <c r="CF189" i="1" s="1"/>
  <c r="CF120" i="1"/>
  <c r="CF170" i="1" s="1"/>
  <c r="CF125" i="1"/>
  <c r="CF175" i="1" s="1"/>
  <c r="CF151" i="1"/>
  <c r="CF201" i="1" s="1"/>
  <c r="CF152" i="1"/>
  <c r="CF202" i="1" s="1"/>
  <c r="CF153" i="1"/>
  <c r="CF203" i="1" s="1"/>
  <c r="CF154" i="1"/>
  <c r="CF204" i="1" s="1"/>
  <c r="CF155" i="1"/>
  <c r="CF205" i="1" s="1"/>
  <c r="CH114" i="1"/>
  <c r="CE12" i="5" l="1"/>
  <c r="CE10" i="5"/>
  <c r="AD42" i="5"/>
  <c r="AD30" i="5"/>
  <c r="AD15" i="5"/>
  <c r="CE25" i="5"/>
  <c r="CE20" i="5"/>
  <c r="CE32" i="5"/>
  <c r="CE16" i="5"/>
  <c r="CE31" i="5"/>
  <c r="AD21" i="5"/>
  <c r="AD20" i="5"/>
  <c r="AD41" i="5"/>
  <c r="CE26" i="5"/>
  <c r="CE27" i="5"/>
  <c r="CE7" i="5"/>
  <c r="AD40" i="5"/>
  <c r="AD28" i="5"/>
  <c r="AD12" i="5"/>
  <c r="AD46" i="5"/>
  <c r="AD18" i="5"/>
  <c r="AD44" i="5"/>
  <c r="AD7" i="5"/>
  <c r="AD33" i="5"/>
  <c r="AD32" i="5"/>
  <c r="CE36" i="5"/>
  <c r="AD31" i="5"/>
  <c r="AD29" i="5"/>
  <c r="CE30" i="5"/>
  <c r="CE21" i="5"/>
  <c r="AD38" i="5"/>
  <c r="AD26" i="5"/>
  <c r="AD9" i="5"/>
  <c r="AD22" i="5"/>
  <c r="CE22" i="5"/>
  <c r="CE29" i="5"/>
  <c r="AD11" i="5"/>
  <c r="AD43" i="5"/>
  <c r="CE35" i="5"/>
  <c r="CE9" i="5"/>
  <c r="AD39" i="5"/>
  <c r="AD25" i="5"/>
  <c r="AD17" i="5"/>
  <c r="AD34" i="5"/>
  <c r="AD45" i="5"/>
  <c r="CE19" i="5"/>
  <c r="CE34" i="5"/>
  <c r="AD19" i="5"/>
  <c r="AD13" i="5"/>
  <c r="AD27" i="5"/>
  <c r="CE23" i="5"/>
  <c r="CE24" i="5"/>
  <c r="CE28" i="5"/>
  <c r="CE18" i="5"/>
  <c r="AD36" i="5"/>
  <c r="AD24" i="5"/>
  <c r="AD8" i="5"/>
  <c r="CE8" i="5"/>
  <c r="AD16" i="5"/>
  <c r="CE33" i="5"/>
  <c r="AD10" i="5"/>
  <c r="CE15" i="5"/>
  <c r="CE11" i="5"/>
  <c r="AD37" i="5"/>
  <c r="CE17" i="5"/>
  <c r="CE14" i="5"/>
  <c r="CE13" i="5"/>
  <c r="AD47" i="5"/>
  <c r="AD35" i="5"/>
  <c r="AD23" i="5"/>
  <c r="AD14" i="5"/>
  <c r="CH107" i="1"/>
  <c r="CH108" i="1" s="1"/>
  <c r="CH109" i="1" s="1"/>
  <c r="CH110" i="1" s="1"/>
  <c r="CH111" i="1" s="1"/>
  <c r="CH113" i="1" s="1"/>
  <c r="CI163" i="1"/>
  <c r="CH5" i="5" s="1"/>
  <c r="CI65" i="1"/>
  <c r="CI102" i="1"/>
  <c r="CI78" i="1"/>
  <c r="CI83" i="1"/>
  <c r="CI71" i="1"/>
  <c r="CI95" i="1"/>
  <c r="CI93" i="1"/>
  <c r="CI82" i="1"/>
  <c r="CJ62" i="1"/>
  <c r="CI98" i="1"/>
  <c r="CI103" i="1"/>
  <c r="CI64" i="1"/>
  <c r="CI91" i="1"/>
  <c r="CI77" i="1"/>
  <c r="CI90" i="1"/>
  <c r="CI70" i="1"/>
  <c r="CI101" i="1"/>
  <c r="CI92" i="1"/>
  <c r="CI89" i="1"/>
  <c r="CI63" i="1"/>
  <c r="CI69" i="1"/>
  <c r="CI76" i="1"/>
  <c r="CI94" i="1"/>
  <c r="CI99" i="1"/>
  <c r="CI97" i="1"/>
  <c r="CI81" i="1"/>
  <c r="CI75" i="1"/>
  <c r="CI84" i="1"/>
  <c r="CI68" i="1"/>
  <c r="CI88" i="1"/>
  <c r="CI80" i="1"/>
  <c r="CI67" i="1"/>
  <c r="CI100" i="1"/>
  <c r="CI73" i="1"/>
  <c r="CI96" i="1"/>
  <c r="CI74" i="1"/>
  <c r="CI66" i="1"/>
  <c r="CI86" i="1"/>
  <c r="CI87" i="1"/>
  <c r="CI79" i="1"/>
  <c r="CI72" i="1"/>
  <c r="CI85" i="1"/>
  <c r="AD123" i="1"/>
  <c r="AD173" i="1" s="1"/>
  <c r="AD118" i="1"/>
  <c r="AD168" i="1" s="1"/>
  <c r="AD119" i="1"/>
  <c r="AD169" i="1" s="1"/>
  <c r="AD120" i="1"/>
  <c r="AD170" i="1" s="1"/>
  <c r="AD121" i="1"/>
  <c r="AD171" i="1" s="1"/>
  <c r="AD122" i="1"/>
  <c r="AD172" i="1" s="1"/>
  <c r="AD124" i="1"/>
  <c r="AD174" i="1" s="1"/>
  <c r="AD115" i="1"/>
  <c r="AD165" i="1" s="1"/>
  <c r="AD117" i="1"/>
  <c r="AD167" i="1" s="1"/>
  <c r="AD116" i="1"/>
  <c r="AD166" i="1" s="1"/>
  <c r="AD125" i="1"/>
  <c r="AD175" i="1" s="1"/>
  <c r="AD126" i="1"/>
  <c r="AD176" i="1" s="1"/>
  <c r="AD127" i="1"/>
  <c r="AD177" i="1" s="1"/>
  <c r="AD128" i="1"/>
  <c r="AD178" i="1" s="1"/>
  <c r="AD129" i="1"/>
  <c r="AD179" i="1" s="1"/>
  <c r="AD130" i="1"/>
  <c r="AD180" i="1" s="1"/>
  <c r="AD131" i="1"/>
  <c r="AD181" i="1" s="1"/>
  <c r="AD132" i="1"/>
  <c r="AD182" i="1" s="1"/>
  <c r="AD133" i="1"/>
  <c r="AD183" i="1" s="1"/>
  <c r="AD134" i="1"/>
  <c r="AD184" i="1" s="1"/>
  <c r="AD135" i="1"/>
  <c r="AD185" i="1" s="1"/>
  <c r="AD136" i="1"/>
  <c r="AD186" i="1" s="1"/>
  <c r="AD137" i="1"/>
  <c r="AD187" i="1" s="1"/>
  <c r="AD138" i="1"/>
  <c r="AD188" i="1" s="1"/>
  <c r="AD139" i="1"/>
  <c r="AD189" i="1" s="1"/>
  <c r="AD140" i="1"/>
  <c r="AD190" i="1" s="1"/>
  <c r="AD141" i="1"/>
  <c r="AD191" i="1" s="1"/>
  <c r="AD142" i="1"/>
  <c r="AD192" i="1" s="1"/>
  <c r="AD143" i="1"/>
  <c r="AD193" i="1" s="1"/>
  <c r="AD145" i="1"/>
  <c r="AD195" i="1" s="1"/>
  <c r="AD144" i="1"/>
  <c r="AD194" i="1" s="1"/>
  <c r="AD146" i="1"/>
  <c r="AD196" i="1" s="1"/>
  <c r="AD147" i="1"/>
  <c r="AD197" i="1" s="1"/>
  <c r="AD148" i="1"/>
  <c r="AD198" i="1" s="1"/>
  <c r="AD149" i="1"/>
  <c r="AD199" i="1" s="1"/>
  <c r="AD150" i="1"/>
  <c r="AD200" i="1" s="1"/>
  <c r="AD151" i="1"/>
  <c r="AD201" i="1" s="1"/>
  <c r="AD152" i="1"/>
  <c r="AD202" i="1" s="1"/>
  <c r="AD153" i="1"/>
  <c r="AD203" i="1" s="1"/>
  <c r="AD154" i="1"/>
  <c r="AD204" i="1" s="1"/>
  <c r="AD155" i="1"/>
  <c r="AD205" i="1" s="1"/>
  <c r="CG123" i="1"/>
  <c r="CG173" i="1" s="1"/>
  <c r="CG146" i="1"/>
  <c r="CG196" i="1" s="1"/>
  <c r="CG126" i="1"/>
  <c r="CG176" i="1" s="1"/>
  <c r="CG115" i="1"/>
  <c r="CG165" i="1" s="1"/>
  <c r="CG129" i="1"/>
  <c r="CG179" i="1" s="1"/>
  <c r="CG119" i="1"/>
  <c r="CG169" i="1" s="1"/>
  <c r="CG145" i="1"/>
  <c r="CG195" i="1" s="1"/>
  <c r="CG133" i="1"/>
  <c r="CG183" i="1" s="1"/>
  <c r="CG116" i="1"/>
  <c r="CG166" i="1" s="1"/>
  <c r="CG121" i="1"/>
  <c r="CG171" i="1" s="1"/>
  <c r="CG144" i="1"/>
  <c r="CG194" i="1" s="1"/>
  <c r="CG131" i="1"/>
  <c r="CG181" i="1" s="1"/>
  <c r="CG128" i="1"/>
  <c r="CG178" i="1" s="1"/>
  <c r="CG138" i="1"/>
  <c r="CG188" i="1" s="1"/>
  <c r="CG136" i="1"/>
  <c r="CG186" i="1" s="1"/>
  <c r="CG141" i="1"/>
  <c r="CG191" i="1" s="1"/>
  <c r="CG148" i="1"/>
  <c r="CG198" i="1" s="1"/>
  <c r="CG118" i="1"/>
  <c r="CG168" i="1" s="1"/>
  <c r="CG127" i="1"/>
  <c r="CG177" i="1" s="1"/>
  <c r="CG132" i="1"/>
  <c r="CG182" i="1" s="1"/>
  <c r="CG143" i="1"/>
  <c r="CG193" i="1" s="1"/>
  <c r="CG149" i="1"/>
  <c r="CG199" i="1" s="1"/>
  <c r="CG124" i="1"/>
  <c r="CG174" i="1" s="1"/>
  <c r="CG139" i="1"/>
  <c r="CG189" i="1" s="1"/>
  <c r="CG135" i="1"/>
  <c r="CG185" i="1" s="1"/>
  <c r="CG125" i="1"/>
  <c r="CG175" i="1" s="1"/>
  <c r="CG140" i="1"/>
  <c r="CG190" i="1" s="1"/>
  <c r="CG134" i="1"/>
  <c r="CG184" i="1" s="1"/>
  <c r="CG130" i="1"/>
  <c r="CG180" i="1" s="1"/>
  <c r="CG142" i="1"/>
  <c r="CG192" i="1" s="1"/>
  <c r="CG117" i="1"/>
  <c r="CG167" i="1" s="1"/>
  <c r="CG147" i="1"/>
  <c r="CG197" i="1" s="1"/>
  <c r="CG137" i="1"/>
  <c r="CG187" i="1" s="1"/>
  <c r="CG150" i="1"/>
  <c r="CG200" i="1" s="1"/>
  <c r="CG120" i="1"/>
  <c r="CG170" i="1" s="1"/>
  <c r="CG122" i="1"/>
  <c r="CG172" i="1" s="1"/>
  <c r="CG151" i="1"/>
  <c r="CG201" i="1" s="1"/>
  <c r="CG152" i="1"/>
  <c r="CG202" i="1" s="1"/>
  <c r="CG153" i="1"/>
  <c r="CG203" i="1" s="1"/>
  <c r="CG154" i="1"/>
  <c r="CG204" i="1" s="1"/>
  <c r="CG155" i="1"/>
  <c r="CG205" i="1" s="1"/>
  <c r="CI114" i="1"/>
  <c r="CF23" i="5" l="1"/>
  <c r="CF16" i="5"/>
  <c r="CF13" i="5"/>
  <c r="AC45" i="5"/>
  <c r="AC33" i="5"/>
  <c r="AC21" i="5"/>
  <c r="AC11" i="5"/>
  <c r="AC46" i="5"/>
  <c r="AC44" i="5"/>
  <c r="AC32" i="5"/>
  <c r="AC20" i="5"/>
  <c r="AC10" i="5"/>
  <c r="CF20" i="5"/>
  <c r="AC13" i="5"/>
  <c r="CF12" i="5"/>
  <c r="AC43" i="5"/>
  <c r="AC31" i="5"/>
  <c r="AC19" i="5"/>
  <c r="AC15" i="5"/>
  <c r="CF27" i="5"/>
  <c r="AC14" i="5"/>
  <c r="CF31" i="5"/>
  <c r="AC12" i="5"/>
  <c r="CF19" i="5"/>
  <c r="AC42" i="5"/>
  <c r="AC30" i="5"/>
  <c r="AC18" i="5"/>
  <c r="CF15" i="5"/>
  <c r="CF14" i="5"/>
  <c r="AC23" i="5"/>
  <c r="AC22" i="5"/>
  <c r="CF34" i="5"/>
  <c r="CF10" i="5"/>
  <c r="CF11" i="5"/>
  <c r="AC41" i="5"/>
  <c r="AC29" i="5"/>
  <c r="AC17" i="5"/>
  <c r="AC37" i="5"/>
  <c r="AC47" i="5"/>
  <c r="AC34" i="5"/>
  <c r="CF29" i="5"/>
  <c r="CF25" i="5"/>
  <c r="CF22" i="5"/>
  <c r="CF21" i="5"/>
  <c r="AC40" i="5"/>
  <c r="AC28" i="5"/>
  <c r="AC8" i="5"/>
  <c r="AC24" i="5"/>
  <c r="AC35" i="5"/>
  <c r="CF36" i="5"/>
  <c r="CF35" i="5"/>
  <c r="CF24" i="5"/>
  <c r="CF33" i="5"/>
  <c r="AC39" i="5"/>
  <c r="AC27" i="5"/>
  <c r="CF32" i="5"/>
  <c r="CF28" i="5"/>
  <c r="CF18" i="5"/>
  <c r="AC38" i="5"/>
  <c r="AC26" i="5"/>
  <c r="AC7" i="5"/>
  <c r="CF8" i="5"/>
  <c r="CF9" i="5"/>
  <c r="CF26" i="5"/>
  <c r="CF7" i="5"/>
  <c r="AC9" i="5"/>
  <c r="CF17" i="5"/>
  <c r="CF30" i="5"/>
  <c r="AC36" i="5"/>
  <c r="AC25" i="5"/>
  <c r="AC16" i="5"/>
  <c r="CI107" i="1"/>
  <c r="CI108" i="1" s="1"/>
  <c r="CI109" i="1" s="1"/>
  <c r="CI110" i="1" s="1"/>
  <c r="CI111" i="1" s="1"/>
  <c r="CI113" i="1" s="1"/>
  <c r="CJ163" i="1"/>
  <c r="CI5" i="5" s="1"/>
  <c r="CJ78" i="1"/>
  <c r="CJ83" i="1"/>
  <c r="CJ76" i="1"/>
  <c r="CJ99" i="1"/>
  <c r="CJ93" i="1"/>
  <c r="CK62" i="1"/>
  <c r="CJ80" i="1"/>
  <c r="CJ71" i="1"/>
  <c r="CJ95" i="1"/>
  <c r="CJ64" i="1"/>
  <c r="CJ90" i="1"/>
  <c r="CJ91" i="1"/>
  <c r="CJ77" i="1"/>
  <c r="CJ63" i="1"/>
  <c r="CJ101" i="1"/>
  <c r="CJ82" i="1"/>
  <c r="CJ98" i="1"/>
  <c r="CJ69" i="1"/>
  <c r="CJ89" i="1"/>
  <c r="CJ92" i="1"/>
  <c r="CJ97" i="1"/>
  <c r="CJ75" i="1"/>
  <c r="CJ68" i="1"/>
  <c r="CJ88" i="1"/>
  <c r="CJ103" i="1"/>
  <c r="CJ96" i="1"/>
  <c r="CJ81" i="1"/>
  <c r="CJ100" i="1"/>
  <c r="CJ67" i="1"/>
  <c r="CJ86" i="1"/>
  <c r="CJ73" i="1"/>
  <c r="CJ87" i="1"/>
  <c r="CJ74" i="1"/>
  <c r="CJ66" i="1"/>
  <c r="CJ102" i="1"/>
  <c r="CJ79" i="1"/>
  <c r="CJ70" i="1"/>
  <c r="CJ84" i="1"/>
  <c r="CJ72" i="1"/>
  <c r="CJ85" i="1"/>
  <c r="CJ65" i="1"/>
  <c r="CJ94" i="1"/>
  <c r="AC115" i="1"/>
  <c r="AC165" i="1" s="1"/>
  <c r="AC116" i="1"/>
  <c r="AC166" i="1" s="1"/>
  <c r="AC117" i="1"/>
  <c r="AC167" i="1" s="1"/>
  <c r="AC118" i="1"/>
  <c r="AC168" i="1" s="1"/>
  <c r="AC123" i="1"/>
  <c r="AC173" i="1" s="1"/>
  <c r="AC121" i="1"/>
  <c r="AC171" i="1" s="1"/>
  <c r="AC119" i="1"/>
  <c r="AC169" i="1" s="1"/>
  <c r="AC120" i="1"/>
  <c r="AC170" i="1" s="1"/>
  <c r="AC122" i="1"/>
  <c r="AC172" i="1" s="1"/>
  <c r="AC124" i="1"/>
  <c r="AC174" i="1" s="1"/>
  <c r="AC125" i="1"/>
  <c r="AC175" i="1" s="1"/>
  <c r="AC127" i="1"/>
  <c r="AC177" i="1" s="1"/>
  <c r="AC126" i="1"/>
  <c r="AC176" i="1" s="1"/>
  <c r="AC128" i="1"/>
  <c r="AC178" i="1" s="1"/>
  <c r="AC129" i="1"/>
  <c r="AC179" i="1" s="1"/>
  <c r="AC130" i="1"/>
  <c r="AC180" i="1" s="1"/>
  <c r="AC131" i="1"/>
  <c r="AC181" i="1" s="1"/>
  <c r="AC132" i="1"/>
  <c r="AC182" i="1" s="1"/>
  <c r="AC133" i="1"/>
  <c r="AC183" i="1" s="1"/>
  <c r="AC134" i="1"/>
  <c r="AC184" i="1" s="1"/>
  <c r="AC135" i="1"/>
  <c r="AC185" i="1" s="1"/>
  <c r="AC136" i="1"/>
  <c r="AC186" i="1" s="1"/>
  <c r="AC137" i="1"/>
  <c r="AC187" i="1" s="1"/>
  <c r="AC138" i="1"/>
  <c r="AC188" i="1" s="1"/>
  <c r="AC139" i="1"/>
  <c r="AC189" i="1" s="1"/>
  <c r="AC140" i="1"/>
  <c r="AC190" i="1" s="1"/>
  <c r="AC141" i="1"/>
  <c r="AC191" i="1" s="1"/>
  <c r="AC142" i="1"/>
  <c r="AC192" i="1" s="1"/>
  <c r="AC143" i="1"/>
  <c r="AC193" i="1" s="1"/>
  <c r="AC144" i="1"/>
  <c r="AC194" i="1" s="1"/>
  <c r="AC145" i="1"/>
  <c r="AC195" i="1" s="1"/>
  <c r="AC146" i="1"/>
  <c r="AC196" i="1" s="1"/>
  <c r="AC147" i="1"/>
  <c r="AC197" i="1" s="1"/>
  <c r="AC148" i="1"/>
  <c r="AC198" i="1" s="1"/>
  <c r="AC149" i="1"/>
  <c r="AC199" i="1" s="1"/>
  <c r="AC150" i="1"/>
  <c r="AC200" i="1" s="1"/>
  <c r="AC151" i="1"/>
  <c r="AC201" i="1" s="1"/>
  <c r="AC152" i="1"/>
  <c r="AC202" i="1" s="1"/>
  <c r="AC153" i="1"/>
  <c r="AC203" i="1" s="1"/>
  <c r="AC155" i="1"/>
  <c r="AC205" i="1" s="1"/>
  <c r="AC154" i="1"/>
  <c r="AC204" i="1" s="1"/>
  <c r="CH134" i="1"/>
  <c r="CH184" i="1" s="1"/>
  <c r="CH117" i="1"/>
  <c r="CH167" i="1" s="1"/>
  <c r="CH137" i="1"/>
  <c r="CH187" i="1" s="1"/>
  <c r="CH139" i="1"/>
  <c r="CH189" i="1" s="1"/>
  <c r="CH120" i="1"/>
  <c r="CH170" i="1" s="1"/>
  <c r="CH126" i="1"/>
  <c r="CH176" i="1" s="1"/>
  <c r="CH123" i="1"/>
  <c r="CH173" i="1" s="1"/>
  <c r="CH130" i="1"/>
  <c r="CH180" i="1" s="1"/>
  <c r="CH115" i="1"/>
  <c r="CH165" i="1" s="1"/>
  <c r="CH147" i="1"/>
  <c r="CH197" i="1" s="1"/>
  <c r="CH118" i="1"/>
  <c r="CH168" i="1" s="1"/>
  <c r="CH150" i="1"/>
  <c r="CH200" i="1" s="1"/>
  <c r="CH119" i="1"/>
  <c r="CH169" i="1" s="1"/>
  <c r="CH129" i="1"/>
  <c r="CH179" i="1" s="1"/>
  <c r="CH128" i="1"/>
  <c r="CH178" i="1" s="1"/>
  <c r="CH125" i="1"/>
  <c r="CH175" i="1" s="1"/>
  <c r="CH135" i="1"/>
  <c r="CH185" i="1" s="1"/>
  <c r="CH146" i="1"/>
  <c r="CH196" i="1" s="1"/>
  <c r="CH149" i="1"/>
  <c r="CH199" i="1" s="1"/>
  <c r="CH140" i="1"/>
  <c r="CH190" i="1" s="1"/>
  <c r="CH133" i="1"/>
  <c r="CH183" i="1" s="1"/>
  <c r="CH145" i="1"/>
  <c r="CH195" i="1" s="1"/>
  <c r="CH141" i="1"/>
  <c r="CH191" i="1" s="1"/>
  <c r="CH121" i="1"/>
  <c r="CH171" i="1" s="1"/>
  <c r="CH116" i="1"/>
  <c r="CH166" i="1" s="1"/>
  <c r="CH138" i="1"/>
  <c r="CH188" i="1" s="1"/>
  <c r="CH144" i="1"/>
  <c r="CH194" i="1" s="1"/>
  <c r="CH124" i="1"/>
  <c r="CH174" i="1" s="1"/>
  <c r="CH136" i="1"/>
  <c r="CH186" i="1" s="1"/>
  <c r="CH131" i="1"/>
  <c r="CH181" i="1" s="1"/>
  <c r="CH122" i="1"/>
  <c r="CH172" i="1" s="1"/>
  <c r="CH148" i="1"/>
  <c r="CH198" i="1" s="1"/>
  <c r="CH127" i="1"/>
  <c r="CH177" i="1" s="1"/>
  <c r="CH142" i="1"/>
  <c r="CH192" i="1" s="1"/>
  <c r="CH143" i="1"/>
  <c r="CH193" i="1" s="1"/>
  <c r="CH132" i="1"/>
  <c r="CH182" i="1" s="1"/>
  <c r="CH151" i="1"/>
  <c r="CH201" i="1" s="1"/>
  <c r="CH152" i="1"/>
  <c r="CH202" i="1" s="1"/>
  <c r="CH153" i="1"/>
  <c r="CH203" i="1" s="1"/>
  <c r="CH154" i="1"/>
  <c r="CH204" i="1" s="1"/>
  <c r="CH155" i="1"/>
  <c r="CH205" i="1" s="1"/>
  <c r="CJ114" i="1"/>
  <c r="CG21" i="5" l="1"/>
  <c r="CG9" i="5"/>
  <c r="AB25" i="5"/>
  <c r="CG30" i="5"/>
  <c r="CG11" i="5"/>
  <c r="AB23" i="5"/>
  <c r="AB45" i="5"/>
  <c r="AB21" i="5"/>
  <c r="AB9" i="5"/>
  <c r="AB24" i="5"/>
  <c r="CG13" i="5"/>
  <c r="AB22" i="5"/>
  <c r="AB33" i="5"/>
  <c r="CG19" i="5"/>
  <c r="CG25" i="5"/>
  <c r="CG7" i="5"/>
  <c r="AB44" i="5"/>
  <c r="AB32" i="5"/>
  <c r="AB20" i="5"/>
  <c r="AB8" i="5"/>
  <c r="AB11" i="5"/>
  <c r="CG26" i="5"/>
  <c r="AB15" i="5"/>
  <c r="AB31" i="5"/>
  <c r="AB7" i="5"/>
  <c r="CG32" i="5"/>
  <c r="CG15" i="5"/>
  <c r="AB42" i="5"/>
  <c r="AB30" i="5"/>
  <c r="AB19" i="5"/>
  <c r="AB13" i="5"/>
  <c r="AB35" i="5"/>
  <c r="CG33" i="5"/>
  <c r="AB10" i="5"/>
  <c r="CG22" i="5"/>
  <c r="CG23" i="5"/>
  <c r="CG18" i="5"/>
  <c r="AB41" i="5"/>
  <c r="AB29" i="5"/>
  <c r="AB17" i="5"/>
  <c r="AB37" i="5"/>
  <c r="CG8" i="5"/>
  <c r="CG24" i="5"/>
  <c r="CG35" i="5"/>
  <c r="AB47" i="5"/>
  <c r="CG34" i="5"/>
  <c r="AB18" i="5"/>
  <c r="CG28" i="5"/>
  <c r="CG27" i="5"/>
  <c r="CG12" i="5"/>
  <c r="AB40" i="5"/>
  <c r="AB28" i="5"/>
  <c r="AB16" i="5"/>
  <c r="AB36" i="5"/>
  <c r="AB46" i="5"/>
  <c r="AB34" i="5"/>
  <c r="CG17" i="5"/>
  <c r="AB39" i="5"/>
  <c r="AB27" i="5"/>
  <c r="AB14" i="5"/>
  <c r="CG10" i="5"/>
  <c r="AB43" i="5"/>
  <c r="CG14" i="5"/>
  <c r="CG16" i="5"/>
  <c r="CG31" i="5"/>
  <c r="CG36" i="5"/>
  <c r="CG20" i="5"/>
  <c r="CG29" i="5"/>
  <c r="AB38" i="5"/>
  <c r="AB26" i="5"/>
  <c r="AB12" i="5"/>
  <c r="CJ107" i="1"/>
  <c r="CJ108" i="1" s="1"/>
  <c r="CJ109" i="1" s="1"/>
  <c r="CJ110" i="1" s="1"/>
  <c r="CJ111" i="1" s="1"/>
  <c r="CJ113" i="1" s="1"/>
  <c r="CK163" i="1"/>
  <c r="CJ5" i="5" s="1"/>
  <c r="CK65" i="1"/>
  <c r="CK102" i="1"/>
  <c r="CK71" i="1"/>
  <c r="CK78" i="1"/>
  <c r="CK95" i="1"/>
  <c r="CK66" i="1"/>
  <c r="CK87" i="1"/>
  <c r="CK101" i="1"/>
  <c r="CK64" i="1"/>
  <c r="CK77" i="1"/>
  <c r="CK91" i="1"/>
  <c r="CK69" i="1"/>
  <c r="CK63" i="1"/>
  <c r="CK70" i="1"/>
  <c r="CK84" i="1"/>
  <c r="CK83" i="1"/>
  <c r="CK93" i="1"/>
  <c r="CK100" i="1"/>
  <c r="CK76" i="1"/>
  <c r="CK81" i="1"/>
  <c r="CK99" i="1"/>
  <c r="CK89" i="1"/>
  <c r="CK82" i="1"/>
  <c r="CK92" i="1"/>
  <c r="CL62" i="1"/>
  <c r="CK98" i="1"/>
  <c r="CK75" i="1"/>
  <c r="CK80" i="1"/>
  <c r="CK68" i="1"/>
  <c r="CK97" i="1"/>
  <c r="CK88" i="1"/>
  <c r="CK94" i="1"/>
  <c r="CK74" i="1"/>
  <c r="CK103" i="1"/>
  <c r="CK67" i="1"/>
  <c r="CK96" i="1"/>
  <c r="CK73" i="1"/>
  <c r="CK86" i="1"/>
  <c r="CK79" i="1"/>
  <c r="CK90" i="1"/>
  <c r="CK85" i="1"/>
  <c r="CK72" i="1"/>
  <c r="AB121" i="1"/>
  <c r="AB171" i="1" s="1"/>
  <c r="AB117" i="1"/>
  <c r="AB167" i="1" s="1"/>
  <c r="AB115" i="1"/>
  <c r="AB165" i="1" s="1"/>
  <c r="AB122" i="1"/>
  <c r="AB172" i="1" s="1"/>
  <c r="AB116" i="1"/>
  <c r="AB166" i="1" s="1"/>
  <c r="AB119" i="1"/>
  <c r="AB169" i="1" s="1"/>
  <c r="AB120" i="1"/>
  <c r="AB170" i="1" s="1"/>
  <c r="AB118" i="1"/>
  <c r="AB168" i="1" s="1"/>
  <c r="AB123" i="1"/>
  <c r="AB173" i="1" s="1"/>
  <c r="AB124" i="1"/>
  <c r="AB174" i="1" s="1"/>
  <c r="AB125" i="1"/>
  <c r="AB175" i="1" s="1"/>
  <c r="AB127" i="1"/>
  <c r="AB177" i="1" s="1"/>
  <c r="AB126" i="1"/>
  <c r="AB176" i="1" s="1"/>
  <c r="AB128" i="1"/>
  <c r="AB178" i="1" s="1"/>
  <c r="AB129" i="1"/>
  <c r="AB179" i="1" s="1"/>
  <c r="AB130" i="1"/>
  <c r="AB180" i="1" s="1"/>
  <c r="AB131" i="1"/>
  <c r="AB181" i="1" s="1"/>
  <c r="AB132" i="1"/>
  <c r="AB182" i="1" s="1"/>
  <c r="AB133" i="1"/>
  <c r="AB183" i="1" s="1"/>
  <c r="AB134" i="1"/>
  <c r="AB184" i="1" s="1"/>
  <c r="AB135" i="1"/>
  <c r="AB185" i="1" s="1"/>
  <c r="AB136" i="1"/>
  <c r="AB186" i="1" s="1"/>
  <c r="AB137" i="1"/>
  <c r="AB187" i="1" s="1"/>
  <c r="AB138" i="1"/>
  <c r="AB188" i="1" s="1"/>
  <c r="AB139" i="1"/>
  <c r="AB189" i="1" s="1"/>
  <c r="AB140" i="1"/>
  <c r="AB190" i="1" s="1"/>
  <c r="AB141" i="1"/>
  <c r="AB191" i="1" s="1"/>
  <c r="AB142" i="1"/>
  <c r="AB192" i="1" s="1"/>
  <c r="AB143" i="1"/>
  <c r="AB193" i="1" s="1"/>
  <c r="AB144" i="1"/>
  <c r="AB194" i="1" s="1"/>
  <c r="AB145" i="1"/>
  <c r="AB195" i="1" s="1"/>
  <c r="AB146" i="1"/>
  <c r="AB196" i="1" s="1"/>
  <c r="AB147" i="1"/>
  <c r="AB197" i="1" s="1"/>
  <c r="AB148" i="1"/>
  <c r="AB198" i="1" s="1"/>
  <c r="AB149" i="1"/>
  <c r="AB199" i="1" s="1"/>
  <c r="AB150" i="1"/>
  <c r="AB200" i="1" s="1"/>
  <c r="AB151" i="1"/>
  <c r="AB201" i="1" s="1"/>
  <c r="AB152" i="1"/>
  <c r="AB202" i="1" s="1"/>
  <c r="AB153" i="1"/>
  <c r="AB203" i="1" s="1"/>
  <c r="AB155" i="1"/>
  <c r="AB205" i="1" s="1"/>
  <c r="AB154" i="1"/>
  <c r="AB204" i="1" s="1"/>
  <c r="CI140" i="1"/>
  <c r="CI190" i="1" s="1"/>
  <c r="CI124" i="1"/>
  <c r="CI174" i="1" s="1"/>
  <c r="CI128" i="1"/>
  <c r="CI178" i="1" s="1"/>
  <c r="CI142" i="1"/>
  <c r="CI192" i="1" s="1"/>
  <c r="CI131" i="1"/>
  <c r="CI181" i="1" s="1"/>
  <c r="CI134" i="1"/>
  <c r="CI184" i="1" s="1"/>
  <c r="CI132" i="1"/>
  <c r="CI182" i="1" s="1"/>
  <c r="CI117" i="1"/>
  <c r="CI167" i="1" s="1"/>
  <c r="CI149" i="1"/>
  <c r="CI199" i="1" s="1"/>
  <c r="CI137" i="1"/>
  <c r="CI187" i="1" s="1"/>
  <c r="CI152" i="1"/>
  <c r="CI202" i="1" s="1"/>
  <c r="CI120" i="1"/>
  <c r="CI170" i="1" s="1"/>
  <c r="CI139" i="1"/>
  <c r="CI189" i="1" s="1"/>
  <c r="CI115" i="1"/>
  <c r="CI165" i="1" s="1"/>
  <c r="CI130" i="1"/>
  <c r="CI180" i="1" s="1"/>
  <c r="CI151" i="1"/>
  <c r="CI201" i="1" s="1"/>
  <c r="CI118" i="1"/>
  <c r="CI168" i="1" s="1"/>
  <c r="CI147" i="1"/>
  <c r="CI197" i="1" s="1"/>
  <c r="CI116" i="1"/>
  <c r="CI166" i="1" s="1"/>
  <c r="CI150" i="1"/>
  <c r="CI200" i="1" s="1"/>
  <c r="CI127" i="1"/>
  <c r="CI177" i="1" s="1"/>
  <c r="CI146" i="1"/>
  <c r="CI196" i="1" s="1"/>
  <c r="CI125" i="1"/>
  <c r="CI175" i="1" s="1"/>
  <c r="CI122" i="1"/>
  <c r="CI172" i="1" s="1"/>
  <c r="CI135" i="1"/>
  <c r="CI185" i="1" s="1"/>
  <c r="CI129" i="1"/>
  <c r="CI179" i="1" s="1"/>
  <c r="CI119" i="1"/>
  <c r="CI169" i="1" s="1"/>
  <c r="CI145" i="1"/>
  <c r="CI195" i="1" s="1"/>
  <c r="CI133" i="1"/>
  <c r="CI183" i="1" s="1"/>
  <c r="CI144" i="1"/>
  <c r="CI194" i="1" s="1"/>
  <c r="CI121" i="1"/>
  <c r="CI171" i="1" s="1"/>
  <c r="CI123" i="1"/>
  <c r="CI173" i="1" s="1"/>
  <c r="CI138" i="1"/>
  <c r="CI188" i="1" s="1"/>
  <c r="CI136" i="1"/>
  <c r="CI186" i="1" s="1"/>
  <c r="CI141" i="1"/>
  <c r="CI191" i="1" s="1"/>
  <c r="CI148" i="1"/>
  <c r="CI198" i="1" s="1"/>
  <c r="CI126" i="1"/>
  <c r="CI176" i="1" s="1"/>
  <c r="CI143" i="1"/>
  <c r="CI193" i="1" s="1"/>
  <c r="CI153" i="1"/>
  <c r="CI203" i="1" s="1"/>
  <c r="CI154" i="1"/>
  <c r="CI204" i="1" s="1"/>
  <c r="CI155" i="1"/>
  <c r="CI205" i="1" s="1"/>
  <c r="CK114" i="1"/>
  <c r="CH12" i="5" l="1"/>
  <c r="CH17" i="5"/>
  <c r="AA44" i="5"/>
  <c r="AA46" i="5"/>
  <c r="CH33" i="5"/>
  <c r="AA34" i="5"/>
  <c r="CH29" i="5"/>
  <c r="CH14" i="5"/>
  <c r="AA8" i="5"/>
  <c r="AA47" i="5"/>
  <c r="CH28" i="5"/>
  <c r="AA24" i="5"/>
  <c r="AA23" i="5"/>
  <c r="AA14" i="5"/>
  <c r="AA45" i="5"/>
  <c r="CH30" i="5"/>
  <c r="AA20" i="5"/>
  <c r="CH9" i="5"/>
  <c r="AA41" i="5"/>
  <c r="AA17" i="5"/>
  <c r="CH18" i="5"/>
  <c r="AA35" i="5"/>
  <c r="AA22" i="5"/>
  <c r="AA7" i="5"/>
  <c r="AA32" i="5"/>
  <c r="AA31" i="5"/>
  <c r="CH13" i="5"/>
  <c r="AA28" i="5"/>
  <c r="AA36" i="5"/>
  <c r="AA21" i="5"/>
  <c r="CH15" i="5"/>
  <c r="AA18" i="5"/>
  <c r="CH24" i="5"/>
  <c r="AA19" i="5"/>
  <c r="CH26" i="5"/>
  <c r="AA15" i="5"/>
  <c r="CH27" i="5"/>
  <c r="CH31" i="5"/>
  <c r="CH32" i="5"/>
  <c r="AA11" i="5"/>
  <c r="CH19" i="5"/>
  <c r="AA13" i="5"/>
  <c r="AA30" i="5"/>
  <c r="CH36" i="5"/>
  <c r="CH25" i="5"/>
  <c r="CH23" i="5"/>
  <c r="AA16" i="5"/>
  <c r="CH34" i="5"/>
  <c r="AA39" i="5"/>
  <c r="AA27" i="5"/>
  <c r="CH11" i="5"/>
  <c r="AA10" i="5"/>
  <c r="AA33" i="5"/>
  <c r="AA9" i="5"/>
  <c r="AA43" i="5"/>
  <c r="CH8" i="5"/>
  <c r="AA42" i="5"/>
  <c r="AA29" i="5"/>
  <c r="CH10" i="5"/>
  <c r="AA40" i="5"/>
  <c r="CH22" i="5"/>
  <c r="CH20" i="5"/>
  <c r="AA38" i="5"/>
  <c r="AA26" i="5"/>
  <c r="CH35" i="5"/>
  <c r="CH21" i="5"/>
  <c r="CH7" i="5"/>
  <c r="CH16" i="5"/>
  <c r="AA37" i="5"/>
  <c r="AA25" i="5"/>
  <c r="AA12" i="5"/>
  <c r="CK107" i="1"/>
  <c r="CK108" i="1" s="1"/>
  <c r="CK109" i="1" s="1"/>
  <c r="CK110" i="1" s="1"/>
  <c r="CK111" i="1" s="1"/>
  <c r="CK113" i="1" s="1"/>
  <c r="CL163" i="1"/>
  <c r="CK5" i="5" s="1"/>
  <c r="CL79" i="1"/>
  <c r="CL86" i="1"/>
  <c r="CL70" i="1"/>
  <c r="CL101" i="1"/>
  <c r="CL72" i="1"/>
  <c r="CL87" i="1"/>
  <c r="CL88" i="1"/>
  <c r="CL78" i="1"/>
  <c r="CL85" i="1"/>
  <c r="CL71" i="1"/>
  <c r="CL102" i="1"/>
  <c r="CL83" i="1"/>
  <c r="CL100" i="1"/>
  <c r="CL93" i="1"/>
  <c r="CL99" i="1"/>
  <c r="CL65" i="1"/>
  <c r="CL80" i="1"/>
  <c r="CL75" i="1"/>
  <c r="CL97" i="1"/>
  <c r="CL74" i="1"/>
  <c r="CL90" i="1"/>
  <c r="CL77" i="1"/>
  <c r="CL95" i="1"/>
  <c r="CL76" i="1"/>
  <c r="CL63" i="1"/>
  <c r="CL84" i="1"/>
  <c r="CL89" i="1"/>
  <c r="CM62" i="1"/>
  <c r="CL98" i="1"/>
  <c r="CL92" i="1"/>
  <c r="CL68" i="1"/>
  <c r="CL103" i="1"/>
  <c r="CL69" i="1"/>
  <c r="CL81" i="1"/>
  <c r="CL82" i="1"/>
  <c r="CL64" i="1"/>
  <c r="CL67" i="1"/>
  <c r="CL91" i="1"/>
  <c r="CL73" i="1"/>
  <c r="CL94" i="1"/>
  <c r="CL66" i="1"/>
  <c r="CL96" i="1"/>
  <c r="AA118" i="1"/>
  <c r="AA168" i="1" s="1"/>
  <c r="AA119" i="1"/>
  <c r="AA169" i="1" s="1"/>
  <c r="AA115" i="1"/>
  <c r="AA165" i="1" s="1"/>
  <c r="AA120" i="1"/>
  <c r="AA170" i="1" s="1"/>
  <c r="AA117" i="1"/>
  <c r="AA167" i="1" s="1"/>
  <c r="AA121" i="1"/>
  <c r="AA171" i="1" s="1"/>
  <c r="AA116" i="1"/>
  <c r="AA166" i="1" s="1"/>
  <c r="AA122" i="1"/>
  <c r="AA172" i="1" s="1"/>
  <c r="AA123" i="1"/>
  <c r="AA173" i="1" s="1"/>
  <c r="AA124" i="1"/>
  <c r="AA174" i="1" s="1"/>
  <c r="AA125" i="1"/>
  <c r="AA175" i="1" s="1"/>
  <c r="AA127" i="1"/>
  <c r="AA177" i="1" s="1"/>
  <c r="AA126" i="1"/>
  <c r="AA176" i="1" s="1"/>
  <c r="AA128" i="1"/>
  <c r="AA178" i="1" s="1"/>
  <c r="AA129" i="1"/>
  <c r="AA179" i="1" s="1"/>
  <c r="AA130" i="1"/>
  <c r="AA180" i="1" s="1"/>
  <c r="AA131" i="1"/>
  <c r="AA181" i="1" s="1"/>
  <c r="AA132" i="1"/>
  <c r="AA182" i="1" s="1"/>
  <c r="AA133" i="1"/>
  <c r="AA183" i="1" s="1"/>
  <c r="AA134" i="1"/>
  <c r="AA184" i="1" s="1"/>
  <c r="AA135" i="1"/>
  <c r="AA185" i="1" s="1"/>
  <c r="AA136" i="1"/>
  <c r="AA186" i="1" s="1"/>
  <c r="AA137" i="1"/>
  <c r="AA187" i="1" s="1"/>
  <c r="AA138" i="1"/>
  <c r="AA188" i="1" s="1"/>
  <c r="AA139" i="1"/>
  <c r="AA189" i="1" s="1"/>
  <c r="AA140" i="1"/>
  <c r="AA190" i="1" s="1"/>
  <c r="AA141" i="1"/>
  <c r="AA191" i="1" s="1"/>
  <c r="AA142" i="1"/>
  <c r="AA192" i="1" s="1"/>
  <c r="AA143" i="1"/>
  <c r="AA193" i="1" s="1"/>
  <c r="AA144" i="1"/>
  <c r="AA194" i="1" s="1"/>
  <c r="AA145" i="1"/>
  <c r="AA195" i="1" s="1"/>
  <c r="AA146" i="1"/>
  <c r="AA196" i="1" s="1"/>
  <c r="AA147" i="1"/>
  <c r="AA197" i="1" s="1"/>
  <c r="AA148" i="1"/>
  <c r="AA198" i="1" s="1"/>
  <c r="AA149" i="1"/>
  <c r="AA199" i="1" s="1"/>
  <c r="AA150" i="1"/>
  <c r="AA200" i="1" s="1"/>
  <c r="AA151" i="1"/>
  <c r="AA201" i="1" s="1"/>
  <c r="AA152" i="1"/>
  <c r="AA202" i="1" s="1"/>
  <c r="AA153" i="1"/>
  <c r="AA203" i="1" s="1"/>
  <c r="AA154" i="1"/>
  <c r="AA204" i="1" s="1"/>
  <c r="AA155" i="1"/>
  <c r="AA205" i="1" s="1"/>
  <c r="CJ124" i="1"/>
  <c r="CJ174" i="1" s="1"/>
  <c r="CJ136" i="1"/>
  <c r="CJ186" i="1" s="1"/>
  <c r="CJ143" i="1"/>
  <c r="CJ193" i="1" s="1"/>
  <c r="CJ153" i="1"/>
  <c r="CJ203" i="1" s="1"/>
  <c r="CJ125" i="1"/>
  <c r="CJ175" i="1" s="1"/>
  <c r="CJ140" i="1"/>
  <c r="CJ190" i="1" s="1"/>
  <c r="CJ148" i="1"/>
  <c r="CJ198" i="1" s="1"/>
  <c r="CJ144" i="1"/>
  <c r="CJ194" i="1" s="1"/>
  <c r="CJ128" i="1"/>
  <c r="CJ178" i="1" s="1"/>
  <c r="CJ152" i="1"/>
  <c r="CJ202" i="1" s="1"/>
  <c r="CJ131" i="1"/>
  <c r="CJ181" i="1" s="1"/>
  <c r="CJ142" i="1"/>
  <c r="CJ192" i="1" s="1"/>
  <c r="CJ134" i="1"/>
  <c r="CJ184" i="1" s="1"/>
  <c r="CJ132" i="1"/>
  <c r="CJ182" i="1" s="1"/>
  <c r="CJ117" i="1"/>
  <c r="CJ167" i="1" s="1"/>
  <c r="CJ149" i="1"/>
  <c r="CJ199" i="1" s="1"/>
  <c r="CJ120" i="1"/>
  <c r="CJ170" i="1" s="1"/>
  <c r="CJ141" i="1"/>
  <c r="CJ191" i="1" s="1"/>
  <c r="CJ115" i="1"/>
  <c r="CJ165" i="1" s="1"/>
  <c r="CJ126" i="1"/>
  <c r="CJ176" i="1" s="1"/>
  <c r="CJ118" i="1"/>
  <c r="CJ168" i="1" s="1"/>
  <c r="CJ139" i="1"/>
  <c r="CJ189" i="1" s="1"/>
  <c r="CJ129" i="1"/>
  <c r="CJ179" i="1" s="1"/>
  <c r="CJ122" i="1"/>
  <c r="CJ172" i="1" s="1"/>
  <c r="CJ146" i="1"/>
  <c r="CJ196" i="1" s="1"/>
  <c r="CJ130" i="1"/>
  <c r="CJ180" i="1" s="1"/>
  <c r="CJ137" i="1"/>
  <c r="CJ187" i="1" s="1"/>
  <c r="CJ116" i="1"/>
  <c r="CJ166" i="1" s="1"/>
  <c r="CJ147" i="1"/>
  <c r="CJ197" i="1" s="1"/>
  <c r="CJ127" i="1"/>
  <c r="CJ177" i="1" s="1"/>
  <c r="CJ150" i="1"/>
  <c r="CJ200" i="1" s="1"/>
  <c r="CJ135" i="1"/>
  <c r="CJ185" i="1" s="1"/>
  <c r="CJ145" i="1"/>
  <c r="CJ195" i="1" s="1"/>
  <c r="CJ119" i="1"/>
  <c r="CJ169" i="1" s="1"/>
  <c r="CJ123" i="1"/>
  <c r="CJ173" i="1" s="1"/>
  <c r="CJ133" i="1"/>
  <c r="CJ183" i="1" s="1"/>
  <c r="CJ121" i="1"/>
  <c r="CJ171" i="1" s="1"/>
  <c r="CJ138" i="1"/>
  <c r="CJ188" i="1" s="1"/>
  <c r="CJ151" i="1"/>
  <c r="CJ201" i="1" s="1"/>
  <c r="CJ155" i="1"/>
  <c r="CJ205" i="1" s="1"/>
  <c r="CJ154" i="1"/>
  <c r="CJ204" i="1" s="1"/>
  <c r="CL114" i="1"/>
  <c r="CI14" i="5" l="1"/>
  <c r="CI34" i="5"/>
  <c r="Z47" i="5"/>
  <c r="Z23" i="5"/>
  <c r="Z13" i="5"/>
  <c r="CI26" i="5"/>
  <c r="Z36" i="5"/>
  <c r="Z31" i="5"/>
  <c r="Z18" i="5"/>
  <c r="Z10" i="5"/>
  <c r="CI25" i="5"/>
  <c r="Z9" i="5"/>
  <c r="Z34" i="5"/>
  <c r="CI11" i="5"/>
  <c r="Z20" i="5"/>
  <c r="CI7" i="5"/>
  <c r="Z42" i="5"/>
  <c r="Z30" i="5"/>
  <c r="Z19" i="5"/>
  <c r="CI13" i="5"/>
  <c r="Z24" i="5"/>
  <c r="CI15" i="5"/>
  <c r="Z22" i="5"/>
  <c r="Z33" i="5"/>
  <c r="Z32" i="5"/>
  <c r="CI33" i="5"/>
  <c r="Z29" i="5"/>
  <c r="Z12" i="5"/>
  <c r="Z44" i="5"/>
  <c r="CI36" i="5"/>
  <c r="CI19" i="5"/>
  <c r="CI32" i="5"/>
  <c r="Z41" i="5"/>
  <c r="Z17" i="5"/>
  <c r="CI12" i="5"/>
  <c r="CI17" i="5"/>
  <c r="Z40" i="5"/>
  <c r="Z28" i="5"/>
  <c r="Z16" i="5"/>
  <c r="CI23" i="5"/>
  <c r="CI31" i="5"/>
  <c r="Z21" i="5"/>
  <c r="CI20" i="5"/>
  <c r="CI27" i="5"/>
  <c r="Z43" i="5"/>
  <c r="CI8" i="5"/>
  <c r="Z39" i="5"/>
  <c r="Z27" i="5"/>
  <c r="Z15" i="5"/>
  <c r="Z35" i="5"/>
  <c r="CI21" i="5"/>
  <c r="Z7" i="5"/>
  <c r="CI16" i="5"/>
  <c r="Z46" i="5"/>
  <c r="Z45" i="5"/>
  <c r="CI10" i="5"/>
  <c r="Z11" i="5"/>
  <c r="CI18" i="5"/>
  <c r="CI29" i="5"/>
  <c r="CI9" i="5"/>
  <c r="CI35" i="5"/>
  <c r="Z38" i="5"/>
  <c r="Z26" i="5"/>
  <c r="Z14" i="5"/>
  <c r="CI30" i="5"/>
  <c r="CI22" i="5"/>
  <c r="CI24" i="5"/>
  <c r="CI28" i="5"/>
  <c r="Z37" i="5"/>
  <c r="Z25" i="5"/>
  <c r="Z8" i="5"/>
  <c r="CL107" i="1"/>
  <c r="CL108" i="1" s="1"/>
  <c r="CL109" i="1" s="1"/>
  <c r="CL110" i="1" s="1"/>
  <c r="CL111" i="1" s="1"/>
  <c r="CL113" i="1" s="1"/>
  <c r="CM163" i="1"/>
  <c r="CL5" i="5" s="1"/>
  <c r="CM66" i="1"/>
  <c r="CM87" i="1"/>
  <c r="CM79" i="1"/>
  <c r="CM88" i="1"/>
  <c r="CM71" i="1"/>
  <c r="CM82" i="1"/>
  <c r="CM72" i="1"/>
  <c r="CM83" i="1"/>
  <c r="CM65" i="1"/>
  <c r="CM85" i="1"/>
  <c r="CM77" i="1"/>
  <c r="CM78" i="1"/>
  <c r="CM102" i="1"/>
  <c r="CM70" i="1"/>
  <c r="CM64" i="1"/>
  <c r="CM94" i="1"/>
  <c r="CM90" i="1"/>
  <c r="CM84" i="1"/>
  <c r="CM63" i="1"/>
  <c r="CM81" i="1"/>
  <c r="CM89" i="1"/>
  <c r="CM92" i="1"/>
  <c r="CM98" i="1"/>
  <c r="CN62" i="1"/>
  <c r="CM91" i="1"/>
  <c r="CM100" i="1"/>
  <c r="CM93" i="1"/>
  <c r="CM76" i="1"/>
  <c r="CM69" i="1"/>
  <c r="CM99" i="1"/>
  <c r="CM95" i="1"/>
  <c r="CM75" i="1"/>
  <c r="CM101" i="1"/>
  <c r="CM68" i="1"/>
  <c r="CM97" i="1"/>
  <c r="CM74" i="1"/>
  <c r="CM67" i="1"/>
  <c r="CM103" i="1"/>
  <c r="CM96" i="1"/>
  <c r="CM80" i="1"/>
  <c r="CM73" i="1"/>
  <c r="CM86" i="1"/>
  <c r="Z118" i="1"/>
  <c r="Z168" i="1" s="1"/>
  <c r="Z119" i="1"/>
  <c r="Z169" i="1" s="1"/>
  <c r="Z120" i="1"/>
  <c r="Z170" i="1" s="1"/>
  <c r="Z117" i="1"/>
  <c r="Z167" i="1" s="1"/>
  <c r="Z115" i="1"/>
  <c r="Z165" i="1" s="1"/>
  <c r="Z116" i="1"/>
  <c r="Z166" i="1" s="1"/>
  <c r="Z121" i="1"/>
  <c r="Z171" i="1" s="1"/>
  <c r="Z122" i="1"/>
  <c r="Z172" i="1" s="1"/>
  <c r="Z123" i="1"/>
  <c r="Z173" i="1" s="1"/>
  <c r="Z124" i="1"/>
  <c r="Z174" i="1" s="1"/>
  <c r="Z125" i="1"/>
  <c r="Z175" i="1" s="1"/>
  <c r="Z127" i="1"/>
  <c r="Z177" i="1" s="1"/>
  <c r="Z126" i="1"/>
  <c r="Z176" i="1" s="1"/>
  <c r="Z128" i="1"/>
  <c r="Z178" i="1" s="1"/>
  <c r="Z129" i="1"/>
  <c r="Z179" i="1" s="1"/>
  <c r="Z130" i="1"/>
  <c r="Z180" i="1" s="1"/>
  <c r="Z131" i="1"/>
  <c r="Z181" i="1" s="1"/>
  <c r="Z132" i="1"/>
  <c r="Z182" i="1" s="1"/>
  <c r="Z133" i="1"/>
  <c r="Z183" i="1" s="1"/>
  <c r="Z134" i="1"/>
  <c r="Z184" i="1" s="1"/>
  <c r="Z135" i="1"/>
  <c r="Z185" i="1" s="1"/>
  <c r="Z136" i="1"/>
  <c r="Z186" i="1" s="1"/>
  <c r="Z137" i="1"/>
  <c r="Z187" i="1" s="1"/>
  <c r="Z138" i="1"/>
  <c r="Z188" i="1" s="1"/>
  <c r="Z139" i="1"/>
  <c r="Z189" i="1" s="1"/>
  <c r="Z140" i="1"/>
  <c r="Z190" i="1" s="1"/>
  <c r="Z141" i="1"/>
  <c r="Z191" i="1" s="1"/>
  <c r="Z142" i="1"/>
  <c r="Z192" i="1" s="1"/>
  <c r="Z143" i="1"/>
  <c r="Z193" i="1" s="1"/>
  <c r="Z144" i="1"/>
  <c r="Z194" i="1" s="1"/>
  <c r="Z145" i="1"/>
  <c r="Z195" i="1" s="1"/>
  <c r="Z146" i="1"/>
  <c r="Z196" i="1" s="1"/>
  <c r="Z147" i="1"/>
  <c r="Z197" i="1" s="1"/>
  <c r="Z148" i="1"/>
  <c r="Z198" i="1" s="1"/>
  <c r="Z149" i="1"/>
  <c r="Z199" i="1" s="1"/>
  <c r="Z150" i="1"/>
  <c r="Z200" i="1" s="1"/>
  <c r="Z151" i="1"/>
  <c r="Z201" i="1" s="1"/>
  <c r="Z152" i="1"/>
  <c r="Z202" i="1" s="1"/>
  <c r="Z153" i="1"/>
  <c r="Z203" i="1" s="1"/>
  <c r="Z155" i="1"/>
  <c r="Z205" i="1" s="1"/>
  <c r="Z154" i="1"/>
  <c r="Z204" i="1" s="1"/>
  <c r="CK116" i="1"/>
  <c r="CK166" i="1" s="1"/>
  <c r="CK123" i="1"/>
  <c r="CK173" i="1" s="1"/>
  <c r="CK127" i="1"/>
  <c r="CK177" i="1" s="1"/>
  <c r="CK155" i="1"/>
  <c r="CK205" i="1" s="1"/>
  <c r="CK135" i="1"/>
  <c r="CK185" i="1" s="1"/>
  <c r="CK136" i="1"/>
  <c r="CK186" i="1" s="1"/>
  <c r="CK137" i="1"/>
  <c r="CK187" i="1" s="1"/>
  <c r="CK151" i="1"/>
  <c r="CK201" i="1" s="1"/>
  <c r="CK119" i="1"/>
  <c r="CK169" i="1" s="1"/>
  <c r="CK153" i="1"/>
  <c r="CK203" i="1" s="1"/>
  <c r="CK138" i="1"/>
  <c r="CK188" i="1" s="1"/>
  <c r="CK133" i="1"/>
  <c r="CK183" i="1" s="1"/>
  <c r="CK150" i="1"/>
  <c r="CK200" i="1" s="1"/>
  <c r="CK121" i="1"/>
  <c r="CK171" i="1" s="1"/>
  <c r="CK148" i="1"/>
  <c r="CK198" i="1" s="1"/>
  <c r="CK115" i="1"/>
  <c r="CK165" i="1" s="1"/>
  <c r="CK129" i="1"/>
  <c r="CK179" i="1" s="1"/>
  <c r="CK144" i="1"/>
  <c r="CK194" i="1" s="1"/>
  <c r="CK126" i="1"/>
  <c r="CK176" i="1" s="1"/>
  <c r="CK122" i="1"/>
  <c r="CK172" i="1" s="1"/>
  <c r="CK124" i="1"/>
  <c r="CK174" i="1" s="1"/>
  <c r="CK152" i="1"/>
  <c r="CK202" i="1" s="1"/>
  <c r="CK125" i="1"/>
  <c r="CK175" i="1" s="1"/>
  <c r="CK154" i="1"/>
  <c r="CK204" i="1" s="1"/>
  <c r="CK145" i="1"/>
  <c r="CK195" i="1" s="1"/>
  <c r="CK128" i="1"/>
  <c r="CK178" i="1" s="1"/>
  <c r="CK149" i="1"/>
  <c r="CK199" i="1" s="1"/>
  <c r="CK131" i="1"/>
  <c r="CK181" i="1" s="1"/>
  <c r="CK140" i="1"/>
  <c r="CK190" i="1" s="1"/>
  <c r="CK134" i="1"/>
  <c r="CK184" i="1" s="1"/>
  <c r="CK142" i="1"/>
  <c r="CK192" i="1" s="1"/>
  <c r="CK139" i="1"/>
  <c r="CK189" i="1" s="1"/>
  <c r="CK117" i="1"/>
  <c r="CK167" i="1" s="1"/>
  <c r="CK132" i="1"/>
  <c r="CK182" i="1" s="1"/>
  <c r="CK120" i="1"/>
  <c r="CK170" i="1" s="1"/>
  <c r="CK141" i="1"/>
  <c r="CK191" i="1" s="1"/>
  <c r="CK118" i="1"/>
  <c r="CK168" i="1" s="1"/>
  <c r="CK130" i="1"/>
  <c r="CK180" i="1" s="1"/>
  <c r="CK143" i="1"/>
  <c r="CK193" i="1" s="1"/>
  <c r="CK147" i="1"/>
  <c r="CK197" i="1" s="1"/>
  <c r="CK146" i="1"/>
  <c r="CK196" i="1" s="1"/>
  <c r="CM114" i="1"/>
  <c r="Y45" i="5" l="1"/>
  <c r="Y33" i="5"/>
  <c r="Y21" i="5"/>
  <c r="Y12" i="5"/>
  <c r="CJ25" i="5"/>
  <c r="CJ30" i="5"/>
  <c r="CJ9" i="5"/>
  <c r="CJ16" i="5"/>
  <c r="CJ11" i="5"/>
  <c r="Y44" i="5"/>
  <c r="Y32" i="5"/>
  <c r="Y20" i="5"/>
  <c r="Y11" i="5"/>
  <c r="Y43" i="5"/>
  <c r="Y31" i="5"/>
  <c r="Y18" i="5"/>
  <c r="Y10" i="5"/>
  <c r="Y36" i="5"/>
  <c r="Y23" i="5"/>
  <c r="CJ17" i="5"/>
  <c r="CJ24" i="5"/>
  <c r="CJ34" i="5"/>
  <c r="CJ18" i="5"/>
  <c r="CJ29" i="5"/>
  <c r="Y42" i="5"/>
  <c r="Y30" i="5"/>
  <c r="Y19" i="5"/>
  <c r="Y35" i="5"/>
  <c r="Y47" i="5"/>
  <c r="Y41" i="5"/>
  <c r="Y29" i="5"/>
  <c r="Y17" i="5"/>
  <c r="Y24" i="5"/>
  <c r="Y9" i="5"/>
  <c r="CJ14" i="5"/>
  <c r="CJ27" i="5"/>
  <c r="Y40" i="5"/>
  <c r="Y28" i="5"/>
  <c r="Y16" i="5"/>
  <c r="CJ10" i="5"/>
  <c r="Y8" i="5"/>
  <c r="CJ33" i="5"/>
  <c r="Y22" i="5"/>
  <c r="CJ7" i="5"/>
  <c r="Y27" i="5"/>
  <c r="Y15" i="5"/>
  <c r="Y7" i="5"/>
  <c r="Y34" i="5"/>
  <c r="CJ31" i="5"/>
  <c r="CJ36" i="5"/>
  <c r="CJ21" i="5"/>
  <c r="CJ23" i="5"/>
  <c r="CJ35" i="5"/>
  <c r="CJ19" i="5"/>
  <c r="Y38" i="5"/>
  <c r="Y26" i="5"/>
  <c r="Y14" i="5"/>
  <c r="CJ8" i="5"/>
  <c r="Y46" i="5"/>
  <c r="CJ12" i="5"/>
  <c r="CJ26" i="5"/>
  <c r="CJ28" i="5"/>
  <c r="CJ32" i="5"/>
  <c r="Y39" i="5"/>
  <c r="CJ22" i="5"/>
  <c r="CJ20" i="5"/>
  <c r="CJ13" i="5"/>
  <c r="CJ15" i="5"/>
  <c r="Y37" i="5"/>
  <c r="Y25" i="5"/>
  <c r="Y13" i="5"/>
  <c r="CM107" i="1"/>
  <c r="CM108" i="1" s="1"/>
  <c r="CM109" i="1" s="1"/>
  <c r="CM110" i="1" s="1"/>
  <c r="CM111" i="1" s="1"/>
  <c r="CM113" i="1" s="1"/>
  <c r="CN163" i="1"/>
  <c r="CM5" i="5" s="1"/>
  <c r="CN66" i="1"/>
  <c r="CN86" i="1"/>
  <c r="CN79" i="1"/>
  <c r="CN87" i="1"/>
  <c r="CN72" i="1"/>
  <c r="CN88" i="1"/>
  <c r="CN65" i="1"/>
  <c r="CN83" i="1"/>
  <c r="CN85" i="1"/>
  <c r="CN102" i="1"/>
  <c r="CN64" i="1"/>
  <c r="CN71" i="1"/>
  <c r="CN78" i="1"/>
  <c r="CN94" i="1"/>
  <c r="CN101" i="1"/>
  <c r="CN70" i="1"/>
  <c r="CN84" i="1"/>
  <c r="CN100" i="1"/>
  <c r="CN97" i="1"/>
  <c r="CN95" i="1"/>
  <c r="CN77" i="1"/>
  <c r="CN99" i="1"/>
  <c r="CN92" i="1"/>
  <c r="CN69" i="1"/>
  <c r="CN90" i="1"/>
  <c r="CN93" i="1"/>
  <c r="CN63" i="1"/>
  <c r="CN81" i="1"/>
  <c r="CN98" i="1"/>
  <c r="CN76" i="1"/>
  <c r="CN103" i="1"/>
  <c r="CN75" i="1"/>
  <c r="CN89" i="1"/>
  <c r="CO62" i="1"/>
  <c r="CN68" i="1"/>
  <c r="CN73" i="1"/>
  <c r="CN74" i="1"/>
  <c r="CN91" i="1"/>
  <c r="CN67" i="1"/>
  <c r="CN82" i="1"/>
  <c r="CN80" i="1"/>
  <c r="CN96" i="1"/>
  <c r="Y118" i="1"/>
  <c r="Y168" i="1" s="1"/>
  <c r="Y117" i="1"/>
  <c r="Y167" i="1" s="1"/>
  <c r="Y119" i="1"/>
  <c r="Y169" i="1" s="1"/>
  <c r="Y115" i="1"/>
  <c r="Y165" i="1" s="1"/>
  <c r="Y116" i="1"/>
  <c r="Y166" i="1" s="1"/>
  <c r="Y120" i="1"/>
  <c r="Y170" i="1" s="1"/>
  <c r="Y121" i="1"/>
  <c r="Y171" i="1" s="1"/>
  <c r="Y122" i="1"/>
  <c r="Y172" i="1" s="1"/>
  <c r="Y123" i="1"/>
  <c r="Y173" i="1" s="1"/>
  <c r="Y124" i="1"/>
  <c r="Y174" i="1" s="1"/>
  <c r="Y125" i="1"/>
  <c r="Y175" i="1" s="1"/>
  <c r="Y126" i="1"/>
  <c r="Y176" i="1" s="1"/>
  <c r="Y127" i="1"/>
  <c r="Y177" i="1" s="1"/>
  <c r="Y128" i="1"/>
  <c r="Y178" i="1" s="1"/>
  <c r="Y129" i="1"/>
  <c r="Y179" i="1" s="1"/>
  <c r="Y130" i="1"/>
  <c r="Y180" i="1" s="1"/>
  <c r="Y131" i="1"/>
  <c r="Y181" i="1" s="1"/>
  <c r="Y132" i="1"/>
  <c r="Y182" i="1" s="1"/>
  <c r="Y133" i="1"/>
  <c r="Y183" i="1" s="1"/>
  <c r="Y134" i="1"/>
  <c r="Y184" i="1" s="1"/>
  <c r="Y135" i="1"/>
  <c r="Y185" i="1" s="1"/>
  <c r="Y136" i="1"/>
  <c r="Y186" i="1" s="1"/>
  <c r="Y137" i="1"/>
  <c r="Y187" i="1" s="1"/>
  <c r="Y138" i="1"/>
  <c r="Y188" i="1" s="1"/>
  <c r="Y139" i="1"/>
  <c r="Y189" i="1" s="1"/>
  <c r="Y140" i="1"/>
  <c r="Y190" i="1" s="1"/>
  <c r="Y141" i="1"/>
  <c r="Y191" i="1" s="1"/>
  <c r="Y142" i="1"/>
  <c r="Y192" i="1" s="1"/>
  <c r="Y143" i="1"/>
  <c r="Y193" i="1" s="1"/>
  <c r="Y144" i="1"/>
  <c r="Y194" i="1" s="1"/>
  <c r="Y145" i="1"/>
  <c r="Y195" i="1" s="1"/>
  <c r="Y146" i="1"/>
  <c r="Y196" i="1" s="1"/>
  <c r="Y147" i="1"/>
  <c r="Y197" i="1" s="1"/>
  <c r="Y148" i="1"/>
  <c r="Y198" i="1" s="1"/>
  <c r="Y149" i="1"/>
  <c r="Y199" i="1" s="1"/>
  <c r="Y150" i="1"/>
  <c r="Y200" i="1" s="1"/>
  <c r="Y151" i="1"/>
  <c r="Y201" i="1" s="1"/>
  <c r="Y152" i="1"/>
  <c r="Y202" i="1" s="1"/>
  <c r="Y153" i="1"/>
  <c r="Y203" i="1" s="1"/>
  <c r="Y154" i="1"/>
  <c r="Y204" i="1" s="1"/>
  <c r="Y155" i="1"/>
  <c r="Y205" i="1" s="1"/>
  <c r="CL124" i="1"/>
  <c r="CL174" i="1" s="1"/>
  <c r="CL144" i="1"/>
  <c r="CL194" i="1" s="1"/>
  <c r="CL134" i="1"/>
  <c r="CL184" i="1" s="1"/>
  <c r="CL148" i="1"/>
  <c r="CL198" i="1" s="1"/>
  <c r="CL119" i="1"/>
  <c r="CL169" i="1" s="1"/>
  <c r="CL151" i="1"/>
  <c r="CL201" i="1" s="1"/>
  <c r="CL138" i="1"/>
  <c r="CL188" i="1" s="1"/>
  <c r="CL122" i="1"/>
  <c r="CL172" i="1" s="1"/>
  <c r="CL154" i="1"/>
  <c r="CL204" i="1" s="1"/>
  <c r="CL125" i="1"/>
  <c r="CL175" i="1" s="1"/>
  <c r="CL133" i="1"/>
  <c r="CL183" i="1" s="1"/>
  <c r="CL128" i="1"/>
  <c r="CL178" i="1" s="1"/>
  <c r="CL142" i="1"/>
  <c r="CL192" i="1" s="1"/>
  <c r="CL131" i="1"/>
  <c r="CL181" i="1" s="1"/>
  <c r="CL132" i="1"/>
  <c r="CL182" i="1" s="1"/>
  <c r="CL118" i="1"/>
  <c r="CL168" i="1" s="1"/>
  <c r="CL117" i="1"/>
  <c r="CL167" i="1" s="1"/>
  <c r="CL149" i="1"/>
  <c r="CL199" i="1" s="1"/>
  <c r="CL115" i="1"/>
  <c r="CL165" i="1" s="1"/>
  <c r="CL155" i="1"/>
  <c r="CL205" i="1" s="1"/>
  <c r="CL137" i="1"/>
  <c r="CL187" i="1" s="1"/>
  <c r="CL152" i="1"/>
  <c r="CL202" i="1" s="1"/>
  <c r="CL120" i="1"/>
  <c r="CL170" i="1" s="1"/>
  <c r="CL126" i="1"/>
  <c r="CL176" i="1" s="1"/>
  <c r="CL123" i="1"/>
  <c r="CL173" i="1" s="1"/>
  <c r="CL141" i="1"/>
  <c r="CL191" i="1" s="1"/>
  <c r="CL140" i="1"/>
  <c r="CL190" i="1" s="1"/>
  <c r="CL139" i="1"/>
  <c r="CL189" i="1" s="1"/>
  <c r="CL143" i="1"/>
  <c r="CL193" i="1" s="1"/>
  <c r="CL130" i="1"/>
  <c r="CL180" i="1" s="1"/>
  <c r="CL129" i="1"/>
  <c r="CL179" i="1" s="1"/>
  <c r="CL146" i="1"/>
  <c r="CL196" i="1" s="1"/>
  <c r="CL136" i="1"/>
  <c r="CL186" i="1" s="1"/>
  <c r="CL116" i="1"/>
  <c r="CL166" i="1" s="1"/>
  <c r="CL147" i="1"/>
  <c r="CL197" i="1" s="1"/>
  <c r="CL127" i="1"/>
  <c r="CL177" i="1" s="1"/>
  <c r="CL150" i="1"/>
  <c r="CL200" i="1" s="1"/>
  <c r="CL135" i="1"/>
  <c r="CL185" i="1" s="1"/>
  <c r="CL145" i="1"/>
  <c r="CL195" i="1" s="1"/>
  <c r="CL121" i="1"/>
  <c r="CL171" i="1" s="1"/>
  <c r="CL153" i="1"/>
  <c r="CL203" i="1" s="1"/>
  <c r="CN114" i="1"/>
  <c r="CK20" i="5" l="1"/>
  <c r="CK8" i="5"/>
  <c r="CK18" i="5"/>
  <c r="CK12" i="5"/>
  <c r="X10" i="5"/>
  <c r="CK34" i="5"/>
  <c r="X24" i="5"/>
  <c r="X35" i="5"/>
  <c r="X46" i="5"/>
  <c r="X33" i="5"/>
  <c r="CK21" i="5"/>
  <c r="X18" i="5"/>
  <c r="X36" i="5"/>
  <c r="X47" i="5"/>
  <c r="X7" i="5"/>
  <c r="CK28" i="5"/>
  <c r="X9" i="5"/>
  <c r="CK14" i="5"/>
  <c r="X41" i="5"/>
  <c r="X29" i="5"/>
  <c r="X17" i="5"/>
  <c r="X12" i="5"/>
  <c r="CK19" i="5"/>
  <c r="CK17" i="5"/>
  <c r="X20" i="5"/>
  <c r="X43" i="5"/>
  <c r="CK30" i="5"/>
  <c r="CK35" i="5"/>
  <c r="CK9" i="5"/>
  <c r="CK11" i="5"/>
  <c r="X40" i="5"/>
  <c r="X28" i="5"/>
  <c r="X16" i="5"/>
  <c r="CK15" i="5"/>
  <c r="X8" i="5"/>
  <c r="X22" i="5"/>
  <c r="X45" i="5"/>
  <c r="X32" i="5"/>
  <c r="X30" i="5"/>
  <c r="CK13" i="5"/>
  <c r="CK31" i="5"/>
  <c r="CK10" i="5"/>
  <c r="X39" i="5"/>
  <c r="X27" i="5"/>
  <c r="X15" i="5"/>
  <c r="CK25" i="5"/>
  <c r="X11" i="5"/>
  <c r="CK29" i="5"/>
  <c r="X19" i="5"/>
  <c r="CK7" i="5"/>
  <c r="CK32" i="5"/>
  <c r="CK24" i="5"/>
  <c r="CK26" i="5"/>
  <c r="X38" i="5"/>
  <c r="X26" i="5"/>
  <c r="X14" i="5"/>
  <c r="CK16" i="5"/>
  <c r="X23" i="5"/>
  <c r="X34" i="5"/>
  <c r="X21" i="5"/>
  <c r="X44" i="5"/>
  <c r="X31" i="5"/>
  <c r="X42" i="5"/>
  <c r="CK22" i="5"/>
  <c r="CK27" i="5"/>
  <c r="CK33" i="5"/>
  <c r="CK23" i="5"/>
  <c r="CK36" i="5"/>
  <c r="X37" i="5"/>
  <c r="X25" i="5"/>
  <c r="X13" i="5"/>
  <c r="CN107" i="1"/>
  <c r="CN108" i="1" s="1"/>
  <c r="CN109" i="1" s="1"/>
  <c r="CN110" i="1" s="1"/>
  <c r="CN111" i="1" s="1"/>
  <c r="CN113" i="1" s="1"/>
  <c r="CO163" i="1"/>
  <c r="CN5" i="5" s="1"/>
  <c r="CO80" i="1"/>
  <c r="CO65" i="1"/>
  <c r="CO73" i="1"/>
  <c r="CO89" i="1"/>
  <c r="CO66" i="1"/>
  <c r="CO96" i="1"/>
  <c r="CO79" i="1"/>
  <c r="CO88" i="1"/>
  <c r="CO71" i="1"/>
  <c r="CO72" i="1"/>
  <c r="CO102" i="1"/>
  <c r="CO70" i="1"/>
  <c r="CO85" i="1"/>
  <c r="CO100" i="1"/>
  <c r="CO91" i="1"/>
  <c r="CO78" i="1"/>
  <c r="CO82" i="1"/>
  <c r="CO64" i="1"/>
  <c r="CO101" i="1"/>
  <c r="CO84" i="1"/>
  <c r="CO94" i="1"/>
  <c r="CO77" i="1"/>
  <c r="CO99" i="1"/>
  <c r="CO76" i="1"/>
  <c r="CO90" i="1"/>
  <c r="CO93" i="1"/>
  <c r="CO69" i="1"/>
  <c r="CO63" i="1"/>
  <c r="CO83" i="1"/>
  <c r="CO92" i="1"/>
  <c r="CO103" i="1"/>
  <c r="CO98" i="1"/>
  <c r="CO68" i="1"/>
  <c r="CP62" i="1"/>
  <c r="CO75" i="1"/>
  <c r="CO81" i="1"/>
  <c r="CO86" i="1"/>
  <c r="CO74" i="1"/>
  <c r="CO97" i="1"/>
  <c r="CO87" i="1"/>
  <c r="CO95" i="1"/>
  <c r="CO67" i="1"/>
  <c r="X117" i="1"/>
  <c r="X167" i="1" s="1"/>
  <c r="X116" i="1"/>
  <c r="X166" i="1" s="1"/>
  <c r="X115" i="1"/>
  <c r="X165" i="1" s="1"/>
  <c r="X118" i="1"/>
  <c r="X168" i="1" s="1"/>
  <c r="X119" i="1"/>
  <c r="X169" i="1" s="1"/>
  <c r="X120" i="1"/>
  <c r="X170" i="1" s="1"/>
  <c r="X121" i="1"/>
  <c r="X171" i="1" s="1"/>
  <c r="X122" i="1"/>
  <c r="X172" i="1" s="1"/>
  <c r="X123" i="1"/>
  <c r="X173" i="1" s="1"/>
  <c r="X124" i="1"/>
  <c r="X174" i="1" s="1"/>
  <c r="X125" i="1"/>
  <c r="X175" i="1" s="1"/>
  <c r="X127" i="1"/>
  <c r="X177" i="1" s="1"/>
  <c r="X126" i="1"/>
  <c r="X176" i="1" s="1"/>
  <c r="X128" i="1"/>
  <c r="X178" i="1" s="1"/>
  <c r="X129" i="1"/>
  <c r="X179" i="1" s="1"/>
  <c r="X130" i="1"/>
  <c r="X180" i="1" s="1"/>
  <c r="X131" i="1"/>
  <c r="X181" i="1" s="1"/>
  <c r="X132" i="1"/>
  <c r="X182" i="1" s="1"/>
  <c r="X133" i="1"/>
  <c r="X183" i="1" s="1"/>
  <c r="X134" i="1"/>
  <c r="X184" i="1" s="1"/>
  <c r="X135" i="1"/>
  <c r="X185" i="1" s="1"/>
  <c r="X136" i="1"/>
  <c r="X186" i="1" s="1"/>
  <c r="X137" i="1"/>
  <c r="X187" i="1" s="1"/>
  <c r="X138" i="1"/>
  <c r="X188" i="1" s="1"/>
  <c r="X139" i="1"/>
  <c r="X189" i="1" s="1"/>
  <c r="X140" i="1"/>
  <c r="X190" i="1" s="1"/>
  <c r="X141" i="1"/>
  <c r="X191" i="1" s="1"/>
  <c r="X142" i="1"/>
  <c r="X192" i="1" s="1"/>
  <c r="X143" i="1"/>
  <c r="X193" i="1" s="1"/>
  <c r="X145" i="1"/>
  <c r="X195" i="1" s="1"/>
  <c r="X144" i="1"/>
  <c r="X194" i="1" s="1"/>
  <c r="X146" i="1"/>
  <c r="X196" i="1" s="1"/>
  <c r="X147" i="1"/>
  <c r="X197" i="1" s="1"/>
  <c r="X148" i="1"/>
  <c r="X198" i="1" s="1"/>
  <c r="X149" i="1"/>
  <c r="X199" i="1" s="1"/>
  <c r="X150" i="1"/>
  <c r="X200" i="1" s="1"/>
  <c r="X151" i="1"/>
  <c r="X201" i="1" s="1"/>
  <c r="X152" i="1"/>
  <c r="X202" i="1" s="1"/>
  <c r="X153" i="1"/>
  <c r="X203" i="1" s="1"/>
  <c r="X155" i="1"/>
  <c r="X205" i="1" s="1"/>
  <c r="X154" i="1"/>
  <c r="X204" i="1" s="1"/>
  <c r="CM138" i="1"/>
  <c r="CM188" i="1" s="1"/>
  <c r="CM153" i="1"/>
  <c r="CM203" i="1" s="1"/>
  <c r="CM148" i="1"/>
  <c r="CM198" i="1" s="1"/>
  <c r="CM149" i="1"/>
  <c r="CM199" i="1" s="1"/>
  <c r="CM124" i="1"/>
  <c r="CM174" i="1" s="1"/>
  <c r="CM135" i="1"/>
  <c r="CM185" i="1" s="1"/>
  <c r="CM116" i="1"/>
  <c r="CM166" i="1" s="1"/>
  <c r="CM134" i="1"/>
  <c r="CM184" i="1" s="1"/>
  <c r="CM144" i="1"/>
  <c r="CM194" i="1" s="1"/>
  <c r="CM136" i="1"/>
  <c r="CM186" i="1" s="1"/>
  <c r="CM151" i="1"/>
  <c r="CM201" i="1" s="1"/>
  <c r="CM125" i="1"/>
  <c r="CM175" i="1" s="1"/>
  <c r="CM119" i="1"/>
  <c r="CM169" i="1" s="1"/>
  <c r="CM154" i="1"/>
  <c r="CM204" i="1" s="1"/>
  <c r="CM122" i="1"/>
  <c r="CM172" i="1" s="1"/>
  <c r="CM133" i="1"/>
  <c r="CM183" i="1" s="1"/>
  <c r="CM142" i="1"/>
  <c r="CM192" i="1" s="1"/>
  <c r="CM128" i="1"/>
  <c r="CM178" i="1" s="1"/>
  <c r="CM132" i="1"/>
  <c r="CM182" i="1" s="1"/>
  <c r="CM117" i="1"/>
  <c r="CM167" i="1" s="1"/>
  <c r="CM152" i="1"/>
  <c r="CM202" i="1" s="1"/>
  <c r="CM115" i="1"/>
  <c r="CM165" i="1" s="1"/>
  <c r="CM155" i="1"/>
  <c r="CM205" i="1" s="1"/>
  <c r="CM120" i="1"/>
  <c r="CM170" i="1" s="1"/>
  <c r="CM126" i="1"/>
  <c r="CM176" i="1" s="1"/>
  <c r="CM123" i="1"/>
  <c r="CM173" i="1" s="1"/>
  <c r="CM141" i="1"/>
  <c r="CM191" i="1" s="1"/>
  <c r="CM140" i="1"/>
  <c r="CM190" i="1" s="1"/>
  <c r="CM139" i="1"/>
  <c r="CM189" i="1" s="1"/>
  <c r="CM131" i="1"/>
  <c r="CM181" i="1" s="1"/>
  <c r="CM130" i="1"/>
  <c r="CM180" i="1" s="1"/>
  <c r="CM143" i="1"/>
  <c r="CM193" i="1" s="1"/>
  <c r="CM137" i="1"/>
  <c r="CM187" i="1" s="1"/>
  <c r="CM129" i="1"/>
  <c r="CM179" i="1" s="1"/>
  <c r="CM146" i="1"/>
  <c r="CM196" i="1" s="1"/>
  <c r="CM127" i="1"/>
  <c r="CM177" i="1" s="1"/>
  <c r="CM147" i="1"/>
  <c r="CM197" i="1" s="1"/>
  <c r="CM121" i="1"/>
  <c r="CM171" i="1" s="1"/>
  <c r="CM145" i="1"/>
  <c r="CM195" i="1" s="1"/>
  <c r="CM118" i="1"/>
  <c r="CM168" i="1" s="1"/>
  <c r="CM150" i="1"/>
  <c r="CM200" i="1" s="1"/>
  <c r="CO114" i="1"/>
  <c r="CL18" i="5" l="1"/>
  <c r="CL11" i="5"/>
  <c r="CL30" i="5"/>
  <c r="W37" i="5"/>
  <c r="W24" i="5"/>
  <c r="CL17" i="5"/>
  <c r="W33" i="5"/>
  <c r="W35" i="5"/>
  <c r="W47" i="5"/>
  <c r="W8" i="5"/>
  <c r="W34" i="5"/>
  <c r="CL7" i="5"/>
  <c r="W31" i="5"/>
  <c r="W9" i="5"/>
  <c r="W12" i="5"/>
  <c r="CL19" i="5"/>
  <c r="W46" i="5"/>
  <c r="CL12" i="5"/>
  <c r="CL36" i="5"/>
  <c r="CL35" i="5"/>
  <c r="CL23" i="5"/>
  <c r="W29" i="5"/>
  <c r="W17" i="5"/>
  <c r="W11" i="5"/>
  <c r="CL21" i="5"/>
  <c r="W7" i="5"/>
  <c r="W43" i="5"/>
  <c r="CL8" i="5"/>
  <c r="CL16" i="5"/>
  <c r="W16" i="5"/>
  <c r="W22" i="5"/>
  <c r="W45" i="5"/>
  <c r="CL29" i="5"/>
  <c r="W20" i="5"/>
  <c r="CL9" i="5"/>
  <c r="CL22" i="5"/>
  <c r="W19" i="5"/>
  <c r="CL20" i="5"/>
  <c r="W39" i="5"/>
  <c r="W27" i="5"/>
  <c r="W15" i="5"/>
  <c r="W44" i="5"/>
  <c r="CL26" i="5"/>
  <c r="CL24" i="5"/>
  <c r="W30" i="5"/>
  <c r="CL27" i="5"/>
  <c r="CL31" i="5"/>
  <c r="W40" i="5"/>
  <c r="CL10" i="5"/>
  <c r="CL33" i="5"/>
  <c r="CL14" i="5"/>
  <c r="W38" i="5"/>
  <c r="W26" i="5"/>
  <c r="W14" i="5"/>
  <c r="W23" i="5"/>
  <c r="W10" i="5"/>
  <c r="CL28" i="5"/>
  <c r="W21" i="5"/>
  <c r="W32" i="5"/>
  <c r="W18" i="5"/>
  <c r="W42" i="5"/>
  <c r="W41" i="5"/>
  <c r="CL34" i="5"/>
  <c r="W28" i="5"/>
  <c r="CL32" i="5"/>
  <c r="CL25" i="5"/>
  <c r="CL13" i="5"/>
  <c r="CL15" i="5"/>
  <c r="W36" i="5"/>
  <c r="W25" i="5"/>
  <c r="W13" i="5"/>
  <c r="CO107" i="1"/>
  <c r="CO108" i="1" s="1"/>
  <c r="CO109" i="1" s="1"/>
  <c r="CO110" i="1" s="1"/>
  <c r="CO111" i="1" s="1"/>
  <c r="CO113" i="1" s="1"/>
  <c r="CP163" i="1"/>
  <c r="CO5" i="5" s="1"/>
  <c r="CP80" i="1"/>
  <c r="CP102" i="1"/>
  <c r="CP97" i="1"/>
  <c r="CP103" i="1"/>
  <c r="CP85" i="1"/>
  <c r="CP84" i="1"/>
  <c r="CP92" i="1"/>
  <c r="CP75" i="1"/>
  <c r="CP73" i="1"/>
  <c r="CP91" i="1"/>
  <c r="CP101" i="1"/>
  <c r="CP64" i="1"/>
  <c r="CP100" i="1"/>
  <c r="CP66" i="1"/>
  <c r="CP79" i="1"/>
  <c r="CQ62" i="1"/>
  <c r="CP78" i="1"/>
  <c r="CP65" i="1"/>
  <c r="CP82" i="1"/>
  <c r="CP94" i="1"/>
  <c r="CP71" i="1"/>
  <c r="CP72" i="1"/>
  <c r="CP95" i="1"/>
  <c r="CP87" i="1"/>
  <c r="CP63" i="1"/>
  <c r="CP99" i="1"/>
  <c r="CP76" i="1"/>
  <c r="CP93" i="1"/>
  <c r="CP77" i="1"/>
  <c r="CP86" i="1"/>
  <c r="CP70" i="1"/>
  <c r="CP90" i="1"/>
  <c r="CP74" i="1"/>
  <c r="CP83" i="1"/>
  <c r="CP69" i="1"/>
  <c r="CP89" i="1"/>
  <c r="CP88" i="1"/>
  <c r="CP96" i="1"/>
  <c r="CP68" i="1"/>
  <c r="CP81" i="1"/>
  <c r="CP67" i="1"/>
  <c r="CP98" i="1"/>
  <c r="W117" i="1"/>
  <c r="W167" i="1" s="1"/>
  <c r="W116" i="1"/>
  <c r="W166" i="1" s="1"/>
  <c r="W115" i="1"/>
  <c r="W165" i="1" s="1"/>
  <c r="W118" i="1"/>
  <c r="W168" i="1" s="1"/>
  <c r="W119" i="1"/>
  <c r="W169" i="1" s="1"/>
  <c r="W120" i="1"/>
  <c r="W170" i="1" s="1"/>
  <c r="W121" i="1"/>
  <c r="W171" i="1" s="1"/>
  <c r="W122" i="1"/>
  <c r="W172" i="1" s="1"/>
  <c r="W123" i="1"/>
  <c r="W173" i="1" s="1"/>
  <c r="W124" i="1"/>
  <c r="W174" i="1" s="1"/>
  <c r="W125" i="1"/>
  <c r="W175" i="1" s="1"/>
  <c r="W127" i="1"/>
  <c r="W177" i="1" s="1"/>
  <c r="W126" i="1"/>
  <c r="W176" i="1" s="1"/>
  <c r="W128" i="1"/>
  <c r="W178" i="1" s="1"/>
  <c r="W129" i="1"/>
  <c r="W179" i="1" s="1"/>
  <c r="W130" i="1"/>
  <c r="W180" i="1" s="1"/>
  <c r="W131" i="1"/>
  <c r="W181" i="1" s="1"/>
  <c r="W132" i="1"/>
  <c r="W182" i="1" s="1"/>
  <c r="W133" i="1"/>
  <c r="W183" i="1" s="1"/>
  <c r="W134" i="1"/>
  <c r="W184" i="1" s="1"/>
  <c r="W135" i="1"/>
  <c r="W185" i="1" s="1"/>
  <c r="W136" i="1"/>
  <c r="W186" i="1" s="1"/>
  <c r="W137" i="1"/>
  <c r="W187" i="1" s="1"/>
  <c r="W138" i="1"/>
  <c r="W188" i="1" s="1"/>
  <c r="W139" i="1"/>
  <c r="W189" i="1" s="1"/>
  <c r="W140" i="1"/>
  <c r="W190" i="1" s="1"/>
  <c r="W141" i="1"/>
  <c r="W191" i="1" s="1"/>
  <c r="W142" i="1"/>
  <c r="W192" i="1" s="1"/>
  <c r="W143" i="1"/>
  <c r="W193" i="1" s="1"/>
  <c r="W145" i="1"/>
  <c r="W195" i="1" s="1"/>
  <c r="W144" i="1"/>
  <c r="W194" i="1" s="1"/>
  <c r="W146" i="1"/>
  <c r="W196" i="1" s="1"/>
  <c r="W147" i="1"/>
  <c r="W197" i="1" s="1"/>
  <c r="W148" i="1"/>
  <c r="W198" i="1" s="1"/>
  <c r="W149" i="1"/>
  <c r="W199" i="1" s="1"/>
  <c r="W150" i="1"/>
  <c r="W200" i="1" s="1"/>
  <c r="W151" i="1"/>
  <c r="W201" i="1" s="1"/>
  <c r="W152" i="1"/>
  <c r="W202" i="1" s="1"/>
  <c r="W153" i="1"/>
  <c r="W203" i="1" s="1"/>
  <c r="W155" i="1"/>
  <c r="W205" i="1" s="1"/>
  <c r="W154" i="1"/>
  <c r="W204" i="1" s="1"/>
  <c r="CP114" i="1"/>
  <c r="CN118" i="1"/>
  <c r="CN168" i="1" s="1"/>
  <c r="CN147" i="1"/>
  <c r="CN197" i="1" s="1"/>
  <c r="CN150" i="1"/>
  <c r="CN200" i="1" s="1"/>
  <c r="CN145" i="1"/>
  <c r="CN195" i="1" s="1"/>
  <c r="CN153" i="1"/>
  <c r="CN203" i="1" s="1"/>
  <c r="CN133" i="1"/>
  <c r="CN183" i="1" s="1"/>
  <c r="CN144" i="1"/>
  <c r="CN194" i="1" s="1"/>
  <c r="CN136" i="1"/>
  <c r="CN186" i="1" s="1"/>
  <c r="CN119" i="1"/>
  <c r="CN169" i="1" s="1"/>
  <c r="CN149" i="1"/>
  <c r="CN199" i="1" s="1"/>
  <c r="CN117" i="1"/>
  <c r="CN167" i="1" s="1"/>
  <c r="CN138" i="1"/>
  <c r="CN188" i="1" s="1"/>
  <c r="CN124" i="1"/>
  <c r="CN174" i="1" s="1"/>
  <c r="CN134" i="1"/>
  <c r="CN184" i="1" s="1"/>
  <c r="CN132" i="1"/>
  <c r="CN182" i="1" s="1"/>
  <c r="CN125" i="1"/>
  <c r="CN175" i="1" s="1"/>
  <c r="CN143" i="1"/>
  <c r="CN193" i="1" s="1"/>
  <c r="CN116" i="1"/>
  <c r="CN166" i="1" s="1"/>
  <c r="CN115" i="1"/>
  <c r="CN165" i="1" s="1"/>
  <c r="CN120" i="1"/>
  <c r="CN170" i="1" s="1"/>
  <c r="CN141" i="1"/>
  <c r="CN191" i="1" s="1"/>
  <c r="CN140" i="1"/>
  <c r="CN190" i="1" s="1"/>
  <c r="CN130" i="1"/>
  <c r="CN180" i="1" s="1"/>
  <c r="CN137" i="1"/>
  <c r="CN187" i="1" s="1"/>
  <c r="CN146" i="1"/>
  <c r="CN196" i="1" s="1"/>
  <c r="CN121" i="1"/>
  <c r="CN171" i="1" s="1"/>
  <c r="CN148" i="1"/>
  <c r="CN198" i="1" s="1"/>
  <c r="CN151" i="1"/>
  <c r="CN201" i="1" s="1"/>
  <c r="CN142" i="1"/>
  <c r="CN192" i="1" s="1"/>
  <c r="CN122" i="1"/>
  <c r="CN172" i="1" s="1"/>
  <c r="CN152" i="1"/>
  <c r="CN202" i="1" s="1"/>
  <c r="CN155" i="1"/>
  <c r="CN205" i="1" s="1"/>
  <c r="CN128" i="1"/>
  <c r="CN178" i="1" s="1"/>
  <c r="CN135" i="1"/>
  <c r="CN185" i="1" s="1"/>
  <c r="CN154" i="1"/>
  <c r="CN204" i="1" s="1"/>
  <c r="CN126" i="1"/>
  <c r="CN176" i="1" s="1"/>
  <c r="CN123" i="1"/>
  <c r="CN173" i="1" s="1"/>
  <c r="CN139" i="1"/>
  <c r="CN189" i="1" s="1"/>
  <c r="CN131" i="1"/>
  <c r="CN181" i="1" s="1"/>
  <c r="CN129" i="1"/>
  <c r="CN179" i="1" s="1"/>
  <c r="CN127" i="1"/>
  <c r="CN177" i="1" s="1"/>
  <c r="CM18" i="5" l="1"/>
  <c r="CM29" i="5"/>
  <c r="CM22" i="5"/>
  <c r="V11" i="5"/>
  <c r="CM9" i="5"/>
  <c r="V23" i="5"/>
  <c r="CM30" i="5"/>
  <c r="V46" i="5"/>
  <c r="CM32" i="5"/>
  <c r="V34" i="5"/>
  <c r="CM7" i="5"/>
  <c r="V12" i="5"/>
  <c r="CM11" i="5"/>
  <c r="V8" i="5"/>
  <c r="CM25" i="5"/>
  <c r="V42" i="5"/>
  <c r="V30" i="5"/>
  <c r="V19" i="5"/>
  <c r="CM27" i="5"/>
  <c r="V47" i="5"/>
  <c r="V22" i="5"/>
  <c r="V10" i="5"/>
  <c r="CM33" i="5"/>
  <c r="V21" i="5"/>
  <c r="V44" i="5"/>
  <c r="V41" i="5"/>
  <c r="V17" i="5"/>
  <c r="V37" i="5"/>
  <c r="CM12" i="5"/>
  <c r="V9" i="5"/>
  <c r="CM34" i="5"/>
  <c r="V29" i="5"/>
  <c r="CM21" i="5"/>
  <c r="CM17" i="5"/>
  <c r="V40" i="5"/>
  <c r="V28" i="5"/>
  <c r="V16" i="5"/>
  <c r="V35" i="5"/>
  <c r="CM20" i="5"/>
  <c r="V33" i="5"/>
  <c r="CM28" i="5"/>
  <c r="V43" i="5"/>
  <c r="CM14" i="5"/>
  <c r="V7" i="5"/>
  <c r="V32" i="5"/>
  <c r="CM36" i="5"/>
  <c r="V18" i="5"/>
  <c r="CM19" i="5"/>
  <c r="CM23" i="5"/>
  <c r="CM24" i="5"/>
  <c r="V39" i="5"/>
  <c r="V27" i="5"/>
  <c r="V15" i="5"/>
  <c r="CM31" i="5"/>
  <c r="CM13" i="5"/>
  <c r="CM26" i="5"/>
  <c r="V38" i="5"/>
  <c r="V26" i="5"/>
  <c r="V14" i="5"/>
  <c r="V24" i="5"/>
  <c r="V45" i="5"/>
  <c r="V20" i="5"/>
  <c r="V31" i="5"/>
  <c r="CM8" i="5"/>
  <c r="CM35" i="5"/>
  <c r="CM15" i="5"/>
  <c r="CM16" i="5"/>
  <c r="CM10" i="5"/>
  <c r="V36" i="5"/>
  <c r="V25" i="5"/>
  <c r="V13" i="5"/>
  <c r="CP107" i="1"/>
  <c r="CP108" i="1" s="1"/>
  <c r="CP109" i="1" s="1"/>
  <c r="CP110" i="1" s="1"/>
  <c r="CP111" i="1" s="1"/>
  <c r="CP113" i="1" s="1"/>
  <c r="CQ163" i="1"/>
  <c r="CP5" i="5" s="1"/>
  <c r="CQ74" i="1"/>
  <c r="CQ89" i="1"/>
  <c r="CQ87" i="1"/>
  <c r="CQ102" i="1"/>
  <c r="CQ82" i="1"/>
  <c r="CQ88" i="1"/>
  <c r="CQ77" i="1"/>
  <c r="CQ90" i="1"/>
  <c r="CQ67" i="1"/>
  <c r="CQ79" i="1"/>
  <c r="CQ66" i="1"/>
  <c r="CQ72" i="1"/>
  <c r="CQ98" i="1"/>
  <c r="CQ80" i="1"/>
  <c r="CQ83" i="1"/>
  <c r="CQ73" i="1"/>
  <c r="CQ97" i="1"/>
  <c r="CQ84" i="1"/>
  <c r="CQ101" i="1"/>
  <c r="CQ70" i="1"/>
  <c r="CQ65" i="1"/>
  <c r="CQ91" i="1"/>
  <c r="CQ85" i="1"/>
  <c r="CQ96" i="1"/>
  <c r="CQ78" i="1"/>
  <c r="CQ71" i="1"/>
  <c r="CQ95" i="1"/>
  <c r="CQ64" i="1"/>
  <c r="CQ94" i="1"/>
  <c r="CQ100" i="1"/>
  <c r="CQ93" i="1"/>
  <c r="CQ63" i="1"/>
  <c r="CQ99" i="1"/>
  <c r="CQ69" i="1"/>
  <c r="CQ76" i="1"/>
  <c r="CQ86" i="1"/>
  <c r="CR62" i="1"/>
  <c r="CQ92" i="1"/>
  <c r="CQ68" i="1"/>
  <c r="CQ75" i="1"/>
  <c r="CQ103" i="1"/>
  <c r="CQ81" i="1"/>
  <c r="V115" i="1"/>
  <c r="V165" i="1" s="1"/>
  <c r="V116" i="1"/>
  <c r="V166" i="1" s="1"/>
  <c r="V117" i="1"/>
  <c r="V167" i="1" s="1"/>
  <c r="V118" i="1"/>
  <c r="V168" i="1" s="1"/>
  <c r="V119" i="1"/>
  <c r="V169" i="1" s="1"/>
  <c r="V120" i="1"/>
  <c r="V170" i="1" s="1"/>
  <c r="V121" i="1"/>
  <c r="V171" i="1" s="1"/>
  <c r="V122" i="1"/>
  <c r="V172" i="1" s="1"/>
  <c r="V123" i="1"/>
  <c r="V173" i="1" s="1"/>
  <c r="V124" i="1"/>
  <c r="V174" i="1" s="1"/>
  <c r="V125" i="1"/>
  <c r="V175" i="1" s="1"/>
  <c r="V127" i="1"/>
  <c r="V177" i="1" s="1"/>
  <c r="V126" i="1"/>
  <c r="V176" i="1" s="1"/>
  <c r="V128" i="1"/>
  <c r="V178" i="1" s="1"/>
  <c r="V129" i="1"/>
  <c r="V179" i="1" s="1"/>
  <c r="V130" i="1"/>
  <c r="V180" i="1" s="1"/>
  <c r="V131" i="1"/>
  <c r="V181" i="1" s="1"/>
  <c r="V132" i="1"/>
  <c r="V182" i="1" s="1"/>
  <c r="V133" i="1"/>
  <c r="V183" i="1" s="1"/>
  <c r="V134" i="1"/>
  <c r="V184" i="1" s="1"/>
  <c r="V135" i="1"/>
  <c r="V185" i="1" s="1"/>
  <c r="V136" i="1"/>
  <c r="V186" i="1" s="1"/>
  <c r="V137" i="1"/>
  <c r="V187" i="1" s="1"/>
  <c r="V138" i="1"/>
  <c r="V188" i="1" s="1"/>
  <c r="V139" i="1"/>
  <c r="V189" i="1" s="1"/>
  <c r="V140" i="1"/>
  <c r="V190" i="1" s="1"/>
  <c r="V141" i="1"/>
  <c r="V191" i="1" s="1"/>
  <c r="V142" i="1"/>
  <c r="V192" i="1" s="1"/>
  <c r="V143" i="1"/>
  <c r="V193" i="1" s="1"/>
  <c r="V145" i="1"/>
  <c r="V195" i="1" s="1"/>
  <c r="V144" i="1"/>
  <c r="V194" i="1" s="1"/>
  <c r="V146" i="1"/>
  <c r="V196" i="1" s="1"/>
  <c r="V147" i="1"/>
  <c r="V197" i="1" s="1"/>
  <c r="V148" i="1"/>
  <c r="V198" i="1" s="1"/>
  <c r="V149" i="1"/>
  <c r="V199" i="1" s="1"/>
  <c r="V150" i="1"/>
  <c r="V200" i="1" s="1"/>
  <c r="V151" i="1"/>
  <c r="V201" i="1" s="1"/>
  <c r="V152" i="1"/>
  <c r="V202" i="1" s="1"/>
  <c r="V153" i="1"/>
  <c r="V203" i="1" s="1"/>
  <c r="V155" i="1"/>
  <c r="V205" i="1" s="1"/>
  <c r="V154" i="1"/>
  <c r="V204" i="1" s="1"/>
  <c r="CQ114" i="1"/>
  <c r="CO135" i="1"/>
  <c r="CO185" i="1" s="1"/>
  <c r="CO146" i="1"/>
  <c r="CO196" i="1" s="1"/>
  <c r="CO128" i="1"/>
  <c r="CO178" i="1" s="1"/>
  <c r="CO127" i="1"/>
  <c r="CO177" i="1" s="1"/>
  <c r="CO147" i="1"/>
  <c r="CO197" i="1" s="1"/>
  <c r="CO138" i="1"/>
  <c r="CO188" i="1" s="1"/>
  <c r="CO150" i="1"/>
  <c r="CO200" i="1" s="1"/>
  <c r="CO124" i="1"/>
  <c r="CO174" i="1" s="1"/>
  <c r="CO116" i="1"/>
  <c r="CO166" i="1" s="1"/>
  <c r="CO149" i="1"/>
  <c r="CO199" i="1" s="1"/>
  <c r="CO120" i="1"/>
  <c r="CO170" i="1" s="1"/>
  <c r="CO144" i="1"/>
  <c r="CO194" i="1" s="1"/>
  <c r="CO130" i="1"/>
  <c r="CO180" i="1" s="1"/>
  <c r="CO133" i="1"/>
  <c r="CO183" i="1" s="1"/>
  <c r="CO136" i="1"/>
  <c r="CO186" i="1" s="1"/>
  <c r="CO132" i="1"/>
  <c r="CO182" i="1" s="1"/>
  <c r="CO115" i="1"/>
  <c r="CO165" i="1" s="1"/>
  <c r="CO152" i="1"/>
  <c r="CO202" i="1" s="1"/>
  <c r="CO155" i="1"/>
  <c r="CO205" i="1" s="1"/>
  <c r="CO139" i="1"/>
  <c r="CO189" i="1" s="1"/>
  <c r="CO153" i="1"/>
  <c r="CO203" i="1" s="1"/>
  <c r="CO134" i="1"/>
  <c r="CO184" i="1" s="1"/>
  <c r="CO119" i="1"/>
  <c r="CO169" i="1" s="1"/>
  <c r="CO142" i="1"/>
  <c r="CO192" i="1" s="1"/>
  <c r="CO125" i="1"/>
  <c r="CO175" i="1" s="1"/>
  <c r="CO123" i="1"/>
  <c r="CO173" i="1" s="1"/>
  <c r="CO140" i="1"/>
  <c r="CO190" i="1" s="1"/>
  <c r="CO145" i="1"/>
  <c r="CO195" i="1" s="1"/>
  <c r="CO151" i="1"/>
  <c r="CO201" i="1" s="1"/>
  <c r="CO154" i="1"/>
  <c r="CO204" i="1" s="1"/>
  <c r="CO131" i="1"/>
  <c r="CO181" i="1" s="1"/>
  <c r="CO121" i="1"/>
  <c r="CO171" i="1" s="1"/>
  <c r="CO118" i="1"/>
  <c r="CO168" i="1" s="1"/>
  <c r="CO143" i="1"/>
  <c r="CO193" i="1" s="1"/>
  <c r="CO122" i="1"/>
  <c r="CO172" i="1" s="1"/>
  <c r="CO117" i="1"/>
  <c r="CO167" i="1" s="1"/>
  <c r="CO141" i="1"/>
  <c r="CO191" i="1" s="1"/>
  <c r="CO148" i="1"/>
  <c r="CO198" i="1" s="1"/>
  <c r="CO126" i="1"/>
  <c r="CO176" i="1" s="1"/>
  <c r="CO129" i="1"/>
  <c r="CO179" i="1" s="1"/>
  <c r="CO137" i="1"/>
  <c r="CO187" i="1" s="1"/>
  <c r="CN12" i="5" l="1"/>
  <c r="CN9" i="5"/>
  <c r="U12" i="5"/>
  <c r="U44" i="5"/>
  <c r="U20" i="5"/>
  <c r="U8" i="5"/>
  <c r="U37" i="5"/>
  <c r="U35" i="5"/>
  <c r="CN26" i="5"/>
  <c r="U7" i="5"/>
  <c r="U47" i="5"/>
  <c r="U45" i="5"/>
  <c r="CN16" i="5"/>
  <c r="U42" i="5"/>
  <c r="U30" i="5"/>
  <c r="U19" i="5"/>
  <c r="U34" i="5"/>
  <c r="U21" i="5"/>
  <c r="CN13" i="5"/>
  <c r="U43" i="5"/>
  <c r="CN7" i="5"/>
  <c r="U41" i="5"/>
  <c r="U29" i="5"/>
  <c r="U17" i="5"/>
  <c r="U24" i="5"/>
  <c r="U46" i="5"/>
  <c r="U22" i="5"/>
  <c r="U33" i="5"/>
  <c r="CN31" i="5"/>
  <c r="U40" i="5"/>
  <c r="CN34" i="5"/>
  <c r="CN14" i="5"/>
  <c r="U11" i="5"/>
  <c r="CN35" i="5"/>
  <c r="CN10" i="5"/>
  <c r="U9" i="5"/>
  <c r="CN23" i="5"/>
  <c r="U18" i="5"/>
  <c r="U39" i="5"/>
  <c r="U31" i="5"/>
  <c r="CN30" i="5"/>
  <c r="CN21" i="5"/>
  <c r="CN19" i="5"/>
  <c r="U16" i="5"/>
  <c r="CN32" i="5"/>
  <c r="CN20" i="5"/>
  <c r="U27" i="5"/>
  <c r="CN15" i="5"/>
  <c r="CN25" i="5"/>
  <c r="U38" i="5"/>
  <c r="U26" i="5"/>
  <c r="U14" i="5"/>
  <c r="CN36" i="5"/>
  <c r="CN11" i="5"/>
  <c r="U23" i="5"/>
  <c r="U10" i="5"/>
  <c r="CN8" i="5"/>
  <c r="U32" i="5"/>
  <c r="CN29" i="5"/>
  <c r="CN24" i="5"/>
  <c r="U28" i="5"/>
  <c r="CN18" i="5"/>
  <c r="CN28" i="5"/>
  <c r="U15" i="5"/>
  <c r="CN33" i="5"/>
  <c r="CN17" i="5"/>
  <c r="CN22" i="5"/>
  <c r="CN27" i="5"/>
  <c r="U36" i="5"/>
  <c r="U25" i="5"/>
  <c r="U13" i="5"/>
  <c r="CQ107" i="1"/>
  <c r="CQ108" i="1" s="1"/>
  <c r="CQ109" i="1" s="1"/>
  <c r="CQ110" i="1" s="1"/>
  <c r="CQ111" i="1" s="1"/>
  <c r="CQ113" i="1" s="1"/>
  <c r="CR163" i="1"/>
  <c r="CQ5" i="5" s="1"/>
  <c r="CR81" i="1"/>
  <c r="CR83" i="1"/>
  <c r="CR74" i="1"/>
  <c r="CR97" i="1"/>
  <c r="CR89" i="1"/>
  <c r="CR80" i="1"/>
  <c r="CR87" i="1"/>
  <c r="CR79" i="1"/>
  <c r="CR71" i="1"/>
  <c r="CR94" i="1"/>
  <c r="CR90" i="1"/>
  <c r="CR67" i="1"/>
  <c r="CR86" i="1"/>
  <c r="CR65" i="1"/>
  <c r="CR72" i="1"/>
  <c r="CR73" i="1"/>
  <c r="CR88" i="1"/>
  <c r="CR85" i="1"/>
  <c r="CR102" i="1"/>
  <c r="CR78" i="1"/>
  <c r="CR95" i="1"/>
  <c r="CR91" i="1"/>
  <c r="CR96" i="1"/>
  <c r="CR64" i="1"/>
  <c r="CR101" i="1"/>
  <c r="CR84" i="1"/>
  <c r="CR100" i="1"/>
  <c r="CR92" i="1"/>
  <c r="CR77" i="1"/>
  <c r="CR93" i="1"/>
  <c r="CR70" i="1"/>
  <c r="CR99" i="1"/>
  <c r="CR103" i="1"/>
  <c r="CR63" i="1"/>
  <c r="CR69" i="1"/>
  <c r="CR76" i="1"/>
  <c r="CR82" i="1"/>
  <c r="CS62" i="1"/>
  <c r="CR66" i="1"/>
  <c r="CR68" i="1"/>
  <c r="CR75" i="1"/>
  <c r="CR98" i="1"/>
  <c r="U116" i="1"/>
  <c r="U166" i="1" s="1"/>
  <c r="U115" i="1"/>
  <c r="U165" i="1" s="1"/>
  <c r="U117" i="1"/>
  <c r="U167" i="1" s="1"/>
  <c r="U118" i="1"/>
  <c r="U168" i="1" s="1"/>
  <c r="U119" i="1"/>
  <c r="U169" i="1" s="1"/>
  <c r="U120" i="1"/>
  <c r="U170" i="1" s="1"/>
  <c r="U121" i="1"/>
  <c r="U171" i="1" s="1"/>
  <c r="U122" i="1"/>
  <c r="U172" i="1" s="1"/>
  <c r="U123" i="1"/>
  <c r="U173" i="1" s="1"/>
  <c r="U124" i="1"/>
  <c r="U174" i="1" s="1"/>
  <c r="U125" i="1"/>
  <c r="U175" i="1" s="1"/>
  <c r="U126" i="1"/>
  <c r="U176" i="1" s="1"/>
  <c r="U127" i="1"/>
  <c r="U177" i="1" s="1"/>
  <c r="U128" i="1"/>
  <c r="U178" i="1" s="1"/>
  <c r="U129" i="1"/>
  <c r="U179" i="1" s="1"/>
  <c r="U130" i="1"/>
  <c r="U180" i="1" s="1"/>
  <c r="U131" i="1"/>
  <c r="U181" i="1" s="1"/>
  <c r="U132" i="1"/>
  <c r="U182" i="1" s="1"/>
  <c r="U133" i="1"/>
  <c r="U183" i="1" s="1"/>
  <c r="U134" i="1"/>
  <c r="U184" i="1" s="1"/>
  <c r="U135" i="1"/>
  <c r="U185" i="1" s="1"/>
  <c r="U136" i="1"/>
  <c r="U186" i="1" s="1"/>
  <c r="U137" i="1"/>
  <c r="U187" i="1" s="1"/>
  <c r="U138" i="1"/>
  <c r="U188" i="1" s="1"/>
  <c r="U139" i="1"/>
  <c r="U189" i="1" s="1"/>
  <c r="U140" i="1"/>
  <c r="U190" i="1" s="1"/>
  <c r="U141" i="1"/>
  <c r="U191" i="1" s="1"/>
  <c r="U142" i="1"/>
  <c r="U192" i="1" s="1"/>
  <c r="U143" i="1"/>
  <c r="U193" i="1" s="1"/>
  <c r="U145" i="1"/>
  <c r="U195" i="1" s="1"/>
  <c r="U144" i="1"/>
  <c r="U194" i="1" s="1"/>
  <c r="U146" i="1"/>
  <c r="U196" i="1" s="1"/>
  <c r="U147" i="1"/>
  <c r="U197" i="1" s="1"/>
  <c r="U148" i="1"/>
  <c r="U198" i="1" s="1"/>
  <c r="U149" i="1"/>
  <c r="U199" i="1" s="1"/>
  <c r="U150" i="1"/>
  <c r="U200" i="1" s="1"/>
  <c r="U151" i="1"/>
  <c r="U201" i="1" s="1"/>
  <c r="U152" i="1"/>
  <c r="U202" i="1" s="1"/>
  <c r="U153" i="1"/>
  <c r="U203" i="1" s="1"/>
  <c r="U155" i="1"/>
  <c r="U205" i="1" s="1"/>
  <c r="U154" i="1"/>
  <c r="U204" i="1" s="1"/>
  <c r="CR114" i="1"/>
  <c r="CP154" i="1"/>
  <c r="CP204" i="1" s="1"/>
  <c r="CP147" i="1"/>
  <c r="CP197" i="1" s="1"/>
  <c r="CP155" i="1"/>
  <c r="CP205" i="1" s="1"/>
  <c r="CP143" i="1"/>
  <c r="CP193" i="1" s="1"/>
  <c r="CP128" i="1"/>
  <c r="CP178" i="1" s="1"/>
  <c r="CP148" i="1"/>
  <c r="CP198" i="1" s="1"/>
  <c r="CP153" i="1"/>
  <c r="CP203" i="1" s="1"/>
  <c r="CP134" i="1"/>
  <c r="CP184" i="1" s="1"/>
  <c r="CP133" i="1"/>
  <c r="CP183" i="1" s="1"/>
  <c r="CP116" i="1"/>
  <c r="CP166" i="1" s="1"/>
  <c r="CP140" i="1"/>
  <c r="CP190" i="1" s="1"/>
  <c r="CP135" i="1"/>
  <c r="CP185" i="1" s="1"/>
  <c r="CP138" i="1"/>
  <c r="CP188" i="1" s="1"/>
  <c r="CP118" i="1"/>
  <c r="CP168" i="1" s="1"/>
  <c r="CP124" i="1"/>
  <c r="CP174" i="1" s="1"/>
  <c r="CP130" i="1"/>
  <c r="CP180" i="1" s="1"/>
  <c r="CP132" i="1"/>
  <c r="CP182" i="1" s="1"/>
  <c r="CP122" i="1"/>
  <c r="CP172" i="1" s="1"/>
  <c r="CP125" i="1"/>
  <c r="CP175" i="1" s="1"/>
  <c r="CP126" i="1"/>
  <c r="CP176" i="1" s="1"/>
  <c r="CP127" i="1"/>
  <c r="CP177" i="1" s="1"/>
  <c r="CP131" i="1"/>
  <c r="CP181" i="1" s="1"/>
  <c r="CP136" i="1"/>
  <c r="CP186" i="1" s="1"/>
  <c r="CP149" i="1"/>
  <c r="CP199" i="1" s="1"/>
  <c r="CP144" i="1"/>
  <c r="CP194" i="1" s="1"/>
  <c r="CP145" i="1"/>
  <c r="CP195" i="1" s="1"/>
  <c r="CP151" i="1"/>
  <c r="CP201" i="1" s="1"/>
  <c r="CP142" i="1"/>
  <c r="CP192" i="1" s="1"/>
  <c r="CP152" i="1"/>
  <c r="CP202" i="1" s="1"/>
  <c r="CP120" i="1"/>
  <c r="CP170" i="1" s="1"/>
  <c r="CP123" i="1"/>
  <c r="CP173" i="1" s="1"/>
  <c r="CP139" i="1"/>
  <c r="CP189" i="1" s="1"/>
  <c r="CP137" i="1"/>
  <c r="CP187" i="1" s="1"/>
  <c r="CP150" i="1"/>
  <c r="CP200" i="1" s="1"/>
  <c r="CP119" i="1"/>
  <c r="CP169" i="1" s="1"/>
  <c r="CP117" i="1"/>
  <c r="CP167" i="1" s="1"/>
  <c r="CP115" i="1"/>
  <c r="CP165" i="1" s="1"/>
  <c r="CP129" i="1"/>
  <c r="CP179" i="1" s="1"/>
  <c r="CP141" i="1"/>
  <c r="CP191" i="1" s="1"/>
  <c r="CP121" i="1"/>
  <c r="CP171" i="1" s="1"/>
  <c r="CP146" i="1"/>
  <c r="CP196" i="1" s="1"/>
  <c r="T10" i="5" l="1"/>
  <c r="T11" i="5"/>
  <c r="CO29" i="5"/>
  <c r="T33" i="5"/>
  <c r="T21" i="5"/>
  <c r="T9" i="5"/>
  <c r="CO27" i="5"/>
  <c r="CO11" i="5"/>
  <c r="T47" i="5"/>
  <c r="T45" i="5"/>
  <c r="CO31" i="5"/>
  <c r="CO18" i="5"/>
  <c r="CO26" i="5"/>
  <c r="T44" i="5"/>
  <c r="T32" i="5"/>
  <c r="T20" i="5"/>
  <c r="T7" i="5"/>
  <c r="T37" i="5"/>
  <c r="CO32" i="5"/>
  <c r="CO23" i="5"/>
  <c r="CO17" i="5"/>
  <c r="T43" i="5"/>
  <c r="T31" i="5"/>
  <c r="T19" i="5"/>
  <c r="T8" i="5"/>
  <c r="T24" i="5"/>
  <c r="CO28" i="5"/>
  <c r="T22" i="5"/>
  <c r="CO15" i="5"/>
  <c r="CO12" i="5"/>
  <c r="CO14" i="5"/>
  <c r="T42" i="5"/>
  <c r="T30" i="5"/>
  <c r="T18" i="5"/>
  <c r="T12" i="5"/>
  <c r="T23" i="5"/>
  <c r="CO8" i="5"/>
  <c r="CO25" i="5"/>
  <c r="CO24" i="5"/>
  <c r="CO20" i="5"/>
  <c r="T41" i="5"/>
  <c r="T29" i="5"/>
  <c r="T17" i="5"/>
  <c r="CO16" i="5"/>
  <c r="T35" i="5"/>
  <c r="CO19" i="5"/>
  <c r="CO34" i="5"/>
  <c r="CO35" i="5"/>
  <c r="T16" i="5"/>
  <c r="T39" i="5"/>
  <c r="T15" i="5"/>
  <c r="CO21" i="5"/>
  <c r="CO10" i="5"/>
  <c r="T38" i="5"/>
  <c r="T26" i="5"/>
  <c r="T14" i="5"/>
  <c r="CO9" i="5"/>
  <c r="T46" i="5"/>
  <c r="T34" i="5"/>
  <c r="CO13" i="5"/>
  <c r="CO22" i="5"/>
  <c r="T40" i="5"/>
  <c r="T28" i="5"/>
  <c r="CO33" i="5"/>
  <c r="T27" i="5"/>
  <c r="CO7" i="5"/>
  <c r="CO36" i="5"/>
  <c r="CO30" i="5"/>
  <c r="T36" i="5"/>
  <c r="T25" i="5"/>
  <c r="T13" i="5"/>
  <c r="CR107" i="1"/>
  <c r="CR108" i="1" s="1"/>
  <c r="CR109" i="1" s="1"/>
  <c r="CR110" i="1" s="1"/>
  <c r="CR111" i="1" s="1"/>
  <c r="CR113" i="1" s="1"/>
  <c r="CS163" i="1"/>
  <c r="CR5" i="5" s="1"/>
  <c r="CS81" i="1"/>
  <c r="CS92" i="1"/>
  <c r="CS74" i="1"/>
  <c r="CS98" i="1"/>
  <c r="CS83" i="1"/>
  <c r="CS89" i="1"/>
  <c r="CS91" i="1"/>
  <c r="CS67" i="1"/>
  <c r="CS97" i="1"/>
  <c r="CS80" i="1"/>
  <c r="CS73" i="1"/>
  <c r="CS79" i="1"/>
  <c r="CS72" i="1"/>
  <c r="CS86" i="1"/>
  <c r="CS96" i="1"/>
  <c r="CS102" i="1"/>
  <c r="CS65" i="1"/>
  <c r="CS87" i="1"/>
  <c r="CS78" i="1"/>
  <c r="CS85" i="1"/>
  <c r="CS88" i="1"/>
  <c r="CS71" i="1"/>
  <c r="CS103" i="1"/>
  <c r="CS64" i="1"/>
  <c r="CS101" i="1"/>
  <c r="CS70" i="1"/>
  <c r="CS94" i="1"/>
  <c r="CS84" i="1"/>
  <c r="CS77" i="1"/>
  <c r="CS69" i="1"/>
  <c r="CS100" i="1"/>
  <c r="CS76" i="1"/>
  <c r="CS66" i="1"/>
  <c r="CS95" i="1"/>
  <c r="CS63" i="1"/>
  <c r="CS82" i="1"/>
  <c r="CS93" i="1"/>
  <c r="CS75" i="1"/>
  <c r="CS99" i="1"/>
  <c r="CT62" i="1"/>
  <c r="CS90" i="1"/>
  <c r="CS68" i="1"/>
  <c r="T115" i="1"/>
  <c r="T165" i="1" s="1"/>
  <c r="T116" i="1"/>
  <c r="T166" i="1" s="1"/>
  <c r="T117" i="1"/>
  <c r="T167" i="1" s="1"/>
  <c r="T118" i="1"/>
  <c r="T168" i="1" s="1"/>
  <c r="T119" i="1"/>
  <c r="T169" i="1" s="1"/>
  <c r="T120" i="1"/>
  <c r="T170" i="1" s="1"/>
  <c r="T121" i="1"/>
  <c r="T171" i="1" s="1"/>
  <c r="T122" i="1"/>
  <c r="T172" i="1" s="1"/>
  <c r="T123" i="1"/>
  <c r="T173" i="1" s="1"/>
  <c r="T124" i="1"/>
  <c r="T174" i="1" s="1"/>
  <c r="T125" i="1"/>
  <c r="T175" i="1" s="1"/>
  <c r="T126" i="1"/>
  <c r="T176" i="1" s="1"/>
  <c r="T127" i="1"/>
  <c r="T177" i="1" s="1"/>
  <c r="T128" i="1"/>
  <c r="T178" i="1" s="1"/>
  <c r="T129" i="1"/>
  <c r="T179" i="1" s="1"/>
  <c r="T130" i="1"/>
  <c r="T180" i="1" s="1"/>
  <c r="T131" i="1"/>
  <c r="T181" i="1" s="1"/>
  <c r="T132" i="1"/>
  <c r="T182" i="1" s="1"/>
  <c r="T133" i="1"/>
  <c r="T183" i="1" s="1"/>
  <c r="T134" i="1"/>
  <c r="T184" i="1" s="1"/>
  <c r="T135" i="1"/>
  <c r="T185" i="1" s="1"/>
  <c r="T136" i="1"/>
  <c r="T186" i="1" s="1"/>
  <c r="T137" i="1"/>
  <c r="T187" i="1" s="1"/>
  <c r="T138" i="1"/>
  <c r="T188" i="1" s="1"/>
  <c r="T139" i="1"/>
  <c r="T189" i="1" s="1"/>
  <c r="T140" i="1"/>
  <c r="T190" i="1" s="1"/>
  <c r="T141" i="1"/>
  <c r="T191" i="1" s="1"/>
  <c r="T142" i="1"/>
  <c r="T192" i="1" s="1"/>
  <c r="T143" i="1"/>
  <c r="T193" i="1" s="1"/>
  <c r="T145" i="1"/>
  <c r="T195" i="1" s="1"/>
  <c r="T144" i="1"/>
  <c r="T194" i="1" s="1"/>
  <c r="T146" i="1"/>
  <c r="T196" i="1" s="1"/>
  <c r="T147" i="1"/>
  <c r="T197" i="1" s="1"/>
  <c r="T148" i="1"/>
  <c r="T198" i="1" s="1"/>
  <c r="T149" i="1"/>
  <c r="T199" i="1" s="1"/>
  <c r="T150" i="1"/>
  <c r="T200" i="1" s="1"/>
  <c r="T151" i="1"/>
  <c r="T201" i="1" s="1"/>
  <c r="T152" i="1"/>
  <c r="T202" i="1" s="1"/>
  <c r="T153" i="1"/>
  <c r="T203" i="1" s="1"/>
  <c r="T154" i="1"/>
  <c r="T204" i="1" s="1"/>
  <c r="T155" i="1"/>
  <c r="T205" i="1" s="1"/>
  <c r="CS114" i="1"/>
  <c r="CQ135" i="1"/>
  <c r="CQ185" i="1" s="1"/>
  <c r="CQ150" i="1"/>
  <c r="CQ200" i="1" s="1"/>
  <c r="CQ128" i="1"/>
  <c r="CQ178" i="1" s="1"/>
  <c r="CQ140" i="1"/>
  <c r="CQ190" i="1" s="1"/>
  <c r="CQ137" i="1"/>
  <c r="CQ187" i="1" s="1"/>
  <c r="CQ138" i="1"/>
  <c r="CQ188" i="1" s="1"/>
  <c r="CQ153" i="1"/>
  <c r="CQ203" i="1" s="1"/>
  <c r="CQ148" i="1"/>
  <c r="CQ198" i="1" s="1"/>
  <c r="CQ130" i="1"/>
  <c r="CQ180" i="1" s="1"/>
  <c r="CQ151" i="1"/>
  <c r="CQ201" i="1" s="1"/>
  <c r="CQ142" i="1"/>
  <c r="CQ192" i="1" s="1"/>
  <c r="CQ119" i="1"/>
  <c r="CQ169" i="1" s="1"/>
  <c r="CQ149" i="1"/>
  <c r="CQ199" i="1" s="1"/>
  <c r="CQ126" i="1"/>
  <c r="CQ176" i="1" s="1"/>
  <c r="CQ121" i="1"/>
  <c r="CQ171" i="1" s="1"/>
  <c r="CQ144" i="1"/>
  <c r="CQ194" i="1" s="1"/>
  <c r="CQ143" i="1"/>
  <c r="CQ193" i="1" s="1"/>
  <c r="CQ146" i="1"/>
  <c r="CQ196" i="1" s="1"/>
  <c r="CQ127" i="1"/>
  <c r="CQ177" i="1" s="1"/>
  <c r="CQ131" i="1"/>
  <c r="CQ181" i="1" s="1"/>
  <c r="CQ120" i="1"/>
  <c r="CQ170" i="1" s="1"/>
  <c r="CQ147" i="1"/>
  <c r="CQ197" i="1" s="1"/>
  <c r="CQ155" i="1"/>
  <c r="CQ205" i="1" s="1"/>
  <c r="CQ118" i="1"/>
  <c r="CQ168" i="1" s="1"/>
  <c r="CQ133" i="1"/>
  <c r="CQ183" i="1" s="1"/>
  <c r="CQ132" i="1"/>
  <c r="CQ182" i="1" s="1"/>
  <c r="CQ122" i="1"/>
  <c r="CQ172" i="1" s="1"/>
  <c r="CQ154" i="1"/>
  <c r="CQ204" i="1" s="1"/>
  <c r="CQ134" i="1"/>
  <c r="CQ184" i="1" s="1"/>
  <c r="CQ116" i="1"/>
  <c r="CQ166" i="1" s="1"/>
  <c r="CQ123" i="1"/>
  <c r="CQ173" i="1" s="1"/>
  <c r="CQ136" i="1"/>
  <c r="CQ186" i="1" s="1"/>
  <c r="CQ145" i="1"/>
  <c r="CQ195" i="1" s="1"/>
  <c r="CQ141" i="1"/>
  <c r="CQ191" i="1" s="1"/>
  <c r="CQ125" i="1"/>
  <c r="CQ175" i="1" s="1"/>
  <c r="CQ152" i="1"/>
  <c r="CQ202" i="1" s="1"/>
  <c r="CQ124" i="1"/>
  <c r="CQ174" i="1" s="1"/>
  <c r="CQ117" i="1"/>
  <c r="CQ167" i="1" s="1"/>
  <c r="CQ129" i="1"/>
  <c r="CQ179" i="1" s="1"/>
  <c r="CQ115" i="1"/>
  <c r="CQ165" i="1" s="1"/>
  <c r="CQ139" i="1"/>
  <c r="CQ189" i="1" s="1"/>
  <c r="S24" i="5" l="1"/>
  <c r="S35" i="5"/>
  <c r="CP22" i="5"/>
  <c r="S44" i="5"/>
  <c r="S32" i="5"/>
  <c r="S20" i="5"/>
  <c r="S8" i="5"/>
  <c r="CP10" i="5"/>
  <c r="S12" i="5"/>
  <c r="S47" i="5"/>
  <c r="S7" i="5"/>
  <c r="CP34" i="5"/>
  <c r="S11" i="5"/>
  <c r="S34" i="5"/>
  <c r="S45" i="5"/>
  <c r="CP30" i="5"/>
  <c r="CP12" i="5"/>
  <c r="S22" i="5"/>
  <c r="S9" i="5"/>
  <c r="CP8" i="5"/>
  <c r="S42" i="5"/>
  <c r="CP31" i="5"/>
  <c r="CP26" i="5"/>
  <c r="CP35" i="5"/>
  <c r="CP29" i="5"/>
  <c r="S41" i="5"/>
  <c r="S29" i="5"/>
  <c r="S17" i="5"/>
  <c r="CP7" i="5"/>
  <c r="CP36" i="5"/>
  <c r="CP32" i="5"/>
  <c r="S40" i="5"/>
  <c r="S28" i="5"/>
  <c r="S16" i="5"/>
  <c r="CP11" i="5"/>
  <c r="CP19" i="5"/>
  <c r="S31" i="5"/>
  <c r="S30" i="5"/>
  <c r="CP21" i="5"/>
  <c r="CP14" i="5"/>
  <c r="CP13" i="5"/>
  <c r="CP20" i="5"/>
  <c r="S39" i="5"/>
  <c r="S27" i="5"/>
  <c r="S15" i="5"/>
  <c r="S37" i="5"/>
  <c r="CP17" i="5"/>
  <c r="S23" i="5"/>
  <c r="CP33" i="5"/>
  <c r="S10" i="5"/>
  <c r="S33" i="5"/>
  <c r="CP28" i="5"/>
  <c r="CP15" i="5"/>
  <c r="S19" i="5"/>
  <c r="S14" i="5"/>
  <c r="S46" i="5"/>
  <c r="S21" i="5"/>
  <c r="CP23" i="5"/>
  <c r="S43" i="5"/>
  <c r="S18" i="5"/>
  <c r="CP9" i="5"/>
  <c r="CP24" i="5"/>
  <c r="CP18" i="5"/>
  <c r="S38" i="5"/>
  <c r="S26" i="5"/>
  <c r="CP16" i="5"/>
  <c r="CP25" i="5"/>
  <c r="CP27" i="5"/>
  <c r="S36" i="5"/>
  <c r="S25" i="5"/>
  <c r="S13" i="5"/>
  <c r="CS107" i="1"/>
  <c r="CS108" i="1" s="1"/>
  <c r="CS109" i="1" s="1"/>
  <c r="CS110" i="1" s="1"/>
  <c r="CS111" i="1" s="1"/>
  <c r="CS113" i="1" s="1"/>
  <c r="CT163" i="1"/>
  <c r="CS5" i="5" s="1"/>
  <c r="CT75" i="1"/>
  <c r="CT99" i="1"/>
  <c r="CT68" i="1"/>
  <c r="CT92" i="1"/>
  <c r="CT81" i="1"/>
  <c r="CT85" i="1"/>
  <c r="CT97" i="1"/>
  <c r="CT74" i="1"/>
  <c r="CT98" i="1"/>
  <c r="CT66" i="1"/>
  <c r="CT67" i="1"/>
  <c r="CT90" i="1"/>
  <c r="CT86" i="1"/>
  <c r="CT73" i="1"/>
  <c r="CT103" i="1"/>
  <c r="CT79" i="1"/>
  <c r="CT89" i="1"/>
  <c r="CT65" i="1"/>
  <c r="CT78" i="1"/>
  <c r="CT84" i="1"/>
  <c r="CT71" i="1"/>
  <c r="CT102" i="1"/>
  <c r="CT91" i="1"/>
  <c r="CT95" i="1"/>
  <c r="CT87" i="1"/>
  <c r="CT64" i="1"/>
  <c r="CT77" i="1"/>
  <c r="CT80" i="1"/>
  <c r="CT93" i="1"/>
  <c r="CT70" i="1"/>
  <c r="CT101" i="1"/>
  <c r="CT72" i="1"/>
  <c r="CT88" i="1"/>
  <c r="CT63" i="1"/>
  <c r="CT94" i="1"/>
  <c r="CT69" i="1"/>
  <c r="CT96" i="1"/>
  <c r="CT76" i="1"/>
  <c r="CT100" i="1"/>
  <c r="CT82" i="1"/>
  <c r="CU62" i="1"/>
  <c r="CT83" i="1"/>
  <c r="S115" i="1"/>
  <c r="S165" i="1" s="1"/>
  <c r="S116" i="1"/>
  <c r="S166" i="1" s="1"/>
  <c r="S117" i="1"/>
  <c r="S167" i="1" s="1"/>
  <c r="S118" i="1"/>
  <c r="S168" i="1" s="1"/>
  <c r="S119" i="1"/>
  <c r="S169" i="1" s="1"/>
  <c r="S120" i="1"/>
  <c r="S170" i="1" s="1"/>
  <c r="S121" i="1"/>
  <c r="S171" i="1" s="1"/>
  <c r="S122" i="1"/>
  <c r="S172" i="1" s="1"/>
  <c r="S123" i="1"/>
  <c r="S173" i="1" s="1"/>
  <c r="S124" i="1"/>
  <c r="S174" i="1" s="1"/>
  <c r="S125" i="1"/>
  <c r="S175" i="1" s="1"/>
  <c r="S126" i="1"/>
  <c r="S176" i="1" s="1"/>
  <c r="S127" i="1"/>
  <c r="S177" i="1" s="1"/>
  <c r="S128" i="1"/>
  <c r="S178" i="1" s="1"/>
  <c r="S129" i="1"/>
  <c r="S179" i="1" s="1"/>
  <c r="S130" i="1"/>
  <c r="S180" i="1" s="1"/>
  <c r="S131" i="1"/>
  <c r="S181" i="1" s="1"/>
  <c r="S132" i="1"/>
  <c r="S182" i="1" s="1"/>
  <c r="S133" i="1"/>
  <c r="S183" i="1" s="1"/>
  <c r="S134" i="1"/>
  <c r="S184" i="1" s="1"/>
  <c r="S135" i="1"/>
  <c r="S185" i="1" s="1"/>
  <c r="S136" i="1"/>
  <c r="S186" i="1" s="1"/>
  <c r="S137" i="1"/>
  <c r="S187" i="1" s="1"/>
  <c r="S138" i="1"/>
  <c r="S188" i="1" s="1"/>
  <c r="S139" i="1"/>
  <c r="S189" i="1" s="1"/>
  <c r="S140" i="1"/>
  <c r="S190" i="1" s="1"/>
  <c r="S141" i="1"/>
  <c r="S191" i="1" s="1"/>
  <c r="S142" i="1"/>
  <c r="S192" i="1" s="1"/>
  <c r="S143" i="1"/>
  <c r="S193" i="1" s="1"/>
  <c r="S145" i="1"/>
  <c r="S195" i="1" s="1"/>
  <c r="S144" i="1"/>
  <c r="S194" i="1" s="1"/>
  <c r="S146" i="1"/>
  <c r="S196" i="1" s="1"/>
  <c r="S147" i="1"/>
  <c r="S197" i="1" s="1"/>
  <c r="S148" i="1"/>
  <c r="S198" i="1" s="1"/>
  <c r="S149" i="1"/>
  <c r="S199" i="1" s="1"/>
  <c r="S150" i="1"/>
  <c r="S200" i="1" s="1"/>
  <c r="S151" i="1"/>
  <c r="S201" i="1" s="1"/>
  <c r="S152" i="1"/>
  <c r="S202" i="1" s="1"/>
  <c r="S153" i="1"/>
  <c r="S203" i="1" s="1"/>
  <c r="S154" i="1"/>
  <c r="S204" i="1" s="1"/>
  <c r="S155" i="1"/>
  <c r="S205" i="1" s="1"/>
  <c r="CT114" i="1"/>
  <c r="CR153" i="1"/>
  <c r="CR203" i="1" s="1"/>
  <c r="CR128" i="1"/>
  <c r="CR178" i="1" s="1"/>
  <c r="CR137" i="1"/>
  <c r="CR187" i="1" s="1"/>
  <c r="CR135" i="1"/>
  <c r="CR185" i="1" s="1"/>
  <c r="CR154" i="1"/>
  <c r="CR204" i="1" s="1"/>
  <c r="CR138" i="1"/>
  <c r="CR188" i="1" s="1"/>
  <c r="CR130" i="1"/>
  <c r="CR180" i="1" s="1"/>
  <c r="CR133" i="1"/>
  <c r="CR183" i="1" s="1"/>
  <c r="CR149" i="1"/>
  <c r="CR199" i="1" s="1"/>
  <c r="CR147" i="1"/>
  <c r="CR197" i="1" s="1"/>
  <c r="CR143" i="1"/>
  <c r="CR193" i="1" s="1"/>
  <c r="CR144" i="1"/>
  <c r="CR194" i="1" s="1"/>
  <c r="CR148" i="1"/>
  <c r="CR198" i="1" s="1"/>
  <c r="CR150" i="1"/>
  <c r="CR200" i="1" s="1"/>
  <c r="CR124" i="1"/>
  <c r="CR174" i="1" s="1"/>
  <c r="CR115" i="1"/>
  <c r="CR165" i="1" s="1"/>
  <c r="CR125" i="1"/>
  <c r="CR175" i="1" s="1"/>
  <c r="CR120" i="1"/>
  <c r="CR170" i="1" s="1"/>
  <c r="CR152" i="1"/>
  <c r="CR202" i="1" s="1"/>
  <c r="CR121" i="1"/>
  <c r="CR171" i="1" s="1"/>
  <c r="CR127" i="1"/>
  <c r="CR177" i="1" s="1"/>
  <c r="CR131" i="1"/>
  <c r="CR181" i="1" s="1"/>
  <c r="CR122" i="1"/>
  <c r="CR172" i="1" s="1"/>
  <c r="CR142" i="1"/>
  <c r="CR192" i="1" s="1"/>
  <c r="CR145" i="1"/>
  <c r="CR195" i="1" s="1"/>
  <c r="CR136" i="1"/>
  <c r="CR186" i="1" s="1"/>
  <c r="CR146" i="1"/>
  <c r="CR196" i="1" s="1"/>
  <c r="CR140" i="1"/>
  <c r="CR190" i="1" s="1"/>
  <c r="CR134" i="1"/>
  <c r="CR184" i="1" s="1"/>
  <c r="CR132" i="1"/>
  <c r="CR182" i="1" s="1"/>
  <c r="CR117" i="1"/>
  <c r="CR167" i="1" s="1"/>
  <c r="CR126" i="1"/>
  <c r="CR176" i="1" s="1"/>
  <c r="CR141" i="1"/>
  <c r="CR191" i="1" s="1"/>
  <c r="CR118" i="1"/>
  <c r="CR168" i="1" s="1"/>
  <c r="CR116" i="1"/>
  <c r="CR166" i="1" s="1"/>
  <c r="CR119" i="1"/>
  <c r="CR169" i="1" s="1"/>
  <c r="CR129" i="1"/>
  <c r="CR179" i="1" s="1"/>
  <c r="CR155" i="1"/>
  <c r="CR205" i="1" s="1"/>
  <c r="CR139" i="1"/>
  <c r="CR189" i="1" s="1"/>
  <c r="CR151" i="1"/>
  <c r="CR201" i="1" s="1"/>
  <c r="CR123" i="1"/>
  <c r="CR173" i="1" s="1"/>
  <c r="R46" i="5" l="1"/>
  <c r="R12" i="5"/>
  <c r="CQ35" i="5"/>
  <c r="R33" i="5"/>
  <c r="R21" i="5"/>
  <c r="R9" i="5"/>
  <c r="R24" i="5"/>
  <c r="CQ14" i="5"/>
  <c r="CQ10" i="5"/>
  <c r="R32" i="5"/>
  <c r="R20" i="5"/>
  <c r="R8" i="5"/>
  <c r="CQ22" i="5"/>
  <c r="R31" i="5"/>
  <c r="R19" i="5"/>
  <c r="R7" i="5"/>
  <c r="R37" i="5"/>
  <c r="R47" i="5"/>
  <c r="R10" i="5"/>
  <c r="R42" i="5"/>
  <c r="R30" i="5"/>
  <c r="R18" i="5"/>
  <c r="CQ34" i="5"/>
  <c r="R23" i="5"/>
  <c r="R45" i="5"/>
  <c r="R43" i="5"/>
  <c r="CQ26" i="5"/>
  <c r="CQ17" i="5"/>
  <c r="R41" i="5"/>
  <c r="R29" i="5"/>
  <c r="R17" i="5"/>
  <c r="CQ36" i="5"/>
  <c r="R35" i="5"/>
  <c r="R22" i="5"/>
  <c r="R44" i="5"/>
  <c r="CQ27" i="5"/>
  <c r="R28" i="5"/>
  <c r="R16" i="5"/>
  <c r="CQ13" i="5"/>
  <c r="R39" i="5"/>
  <c r="CQ11" i="5"/>
  <c r="R11" i="5"/>
  <c r="CQ23" i="5"/>
  <c r="CQ19" i="5"/>
  <c r="CQ25" i="5"/>
  <c r="CQ24" i="5"/>
  <c r="CQ30" i="5"/>
  <c r="CQ7" i="5"/>
  <c r="CQ31" i="5"/>
  <c r="CQ16" i="5"/>
  <c r="R15" i="5"/>
  <c r="CQ28" i="5"/>
  <c r="CQ20" i="5"/>
  <c r="R38" i="5"/>
  <c r="R26" i="5"/>
  <c r="R14" i="5"/>
  <c r="CQ8" i="5"/>
  <c r="R34" i="5"/>
  <c r="CQ33" i="5"/>
  <c r="CQ18" i="5"/>
  <c r="CQ9" i="5"/>
  <c r="CQ12" i="5"/>
  <c r="CQ15" i="5"/>
  <c r="CQ32" i="5"/>
  <c r="R40" i="5"/>
  <c r="CQ29" i="5"/>
  <c r="R27" i="5"/>
  <c r="CQ21" i="5"/>
  <c r="R36" i="5"/>
  <c r="R25" i="5"/>
  <c r="R13" i="5"/>
  <c r="CT107" i="1"/>
  <c r="CT108" i="1" s="1"/>
  <c r="CT109" i="1" s="1"/>
  <c r="CT110" i="1" s="1"/>
  <c r="CT111" i="1" s="1"/>
  <c r="CT113" i="1" s="1"/>
  <c r="CU163" i="1"/>
  <c r="CT5" i="5" s="1"/>
  <c r="CV62" i="1"/>
  <c r="CU99" i="1"/>
  <c r="CU67" i="1"/>
  <c r="CU75" i="1"/>
  <c r="CU97" i="1"/>
  <c r="CU103" i="1"/>
  <c r="CU68" i="1"/>
  <c r="CU92" i="1"/>
  <c r="CU81" i="1"/>
  <c r="CU98" i="1"/>
  <c r="CU73" i="1"/>
  <c r="CU74" i="1"/>
  <c r="CU91" i="1"/>
  <c r="CU86" i="1"/>
  <c r="CU66" i="1"/>
  <c r="CU80" i="1"/>
  <c r="CU101" i="1"/>
  <c r="CU90" i="1"/>
  <c r="CU79" i="1"/>
  <c r="CU72" i="1"/>
  <c r="CU65" i="1"/>
  <c r="CU96" i="1"/>
  <c r="CU78" i="1"/>
  <c r="CU87" i="1"/>
  <c r="CU77" i="1"/>
  <c r="CU82" i="1"/>
  <c r="CU71" i="1"/>
  <c r="CU88" i="1"/>
  <c r="CU83" i="1"/>
  <c r="CU94" i="1"/>
  <c r="CU64" i="1"/>
  <c r="CU84" i="1"/>
  <c r="CU89" i="1"/>
  <c r="CU70" i="1"/>
  <c r="CU102" i="1"/>
  <c r="CU95" i="1"/>
  <c r="CU63" i="1"/>
  <c r="CU93" i="1"/>
  <c r="CU85" i="1"/>
  <c r="CU76" i="1"/>
  <c r="CU69" i="1"/>
  <c r="CU100" i="1"/>
  <c r="R116" i="1"/>
  <c r="R166" i="1" s="1"/>
  <c r="R115" i="1"/>
  <c r="R165" i="1" s="1"/>
  <c r="R117" i="1"/>
  <c r="R167" i="1" s="1"/>
  <c r="R118" i="1"/>
  <c r="R168" i="1" s="1"/>
  <c r="R119" i="1"/>
  <c r="R169" i="1" s="1"/>
  <c r="R120" i="1"/>
  <c r="R170" i="1" s="1"/>
  <c r="R121" i="1"/>
  <c r="R171" i="1" s="1"/>
  <c r="R122" i="1"/>
  <c r="R172" i="1" s="1"/>
  <c r="R123" i="1"/>
  <c r="R173" i="1" s="1"/>
  <c r="R124" i="1"/>
  <c r="R174" i="1" s="1"/>
  <c r="R125" i="1"/>
  <c r="R175" i="1" s="1"/>
  <c r="R127" i="1"/>
  <c r="R177" i="1" s="1"/>
  <c r="R126" i="1"/>
  <c r="R176" i="1" s="1"/>
  <c r="R128" i="1"/>
  <c r="R178" i="1" s="1"/>
  <c r="R129" i="1"/>
  <c r="R179" i="1" s="1"/>
  <c r="R130" i="1"/>
  <c r="R180" i="1" s="1"/>
  <c r="R131" i="1"/>
  <c r="R181" i="1" s="1"/>
  <c r="R132" i="1"/>
  <c r="R182" i="1" s="1"/>
  <c r="R133" i="1"/>
  <c r="R183" i="1" s="1"/>
  <c r="R134" i="1"/>
  <c r="R184" i="1" s="1"/>
  <c r="R135" i="1"/>
  <c r="R185" i="1" s="1"/>
  <c r="R136" i="1"/>
  <c r="R186" i="1" s="1"/>
  <c r="R137" i="1"/>
  <c r="R187" i="1" s="1"/>
  <c r="R138" i="1"/>
  <c r="R188" i="1" s="1"/>
  <c r="R139" i="1"/>
  <c r="R189" i="1" s="1"/>
  <c r="R140" i="1"/>
  <c r="R190" i="1" s="1"/>
  <c r="R141" i="1"/>
  <c r="R191" i="1" s="1"/>
  <c r="R142" i="1"/>
  <c r="R192" i="1" s="1"/>
  <c r="R143" i="1"/>
  <c r="R193" i="1" s="1"/>
  <c r="R145" i="1"/>
  <c r="R195" i="1" s="1"/>
  <c r="R144" i="1"/>
  <c r="R194" i="1" s="1"/>
  <c r="R146" i="1"/>
  <c r="R196" i="1" s="1"/>
  <c r="R147" i="1"/>
  <c r="R197" i="1" s="1"/>
  <c r="R148" i="1"/>
  <c r="R198" i="1" s="1"/>
  <c r="R149" i="1"/>
  <c r="R199" i="1" s="1"/>
  <c r="R150" i="1"/>
  <c r="R200" i="1" s="1"/>
  <c r="R151" i="1"/>
  <c r="R201" i="1" s="1"/>
  <c r="R152" i="1"/>
  <c r="R202" i="1" s="1"/>
  <c r="R153" i="1"/>
  <c r="R203" i="1" s="1"/>
  <c r="R154" i="1"/>
  <c r="R204" i="1" s="1"/>
  <c r="R155" i="1"/>
  <c r="R205" i="1" s="1"/>
  <c r="CU114" i="1"/>
  <c r="CS128" i="1"/>
  <c r="CS178" i="1" s="1"/>
  <c r="CS155" i="1"/>
  <c r="CS205" i="1" s="1"/>
  <c r="CS150" i="1"/>
  <c r="CS200" i="1" s="1"/>
  <c r="CS137" i="1"/>
  <c r="CS187" i="1" s="1"/>
  <c r="CS136" i="1"/>
  <c r="CS186" i="1" s="1"/>
  <c r="CS153" i="1"/>
  <c r="CS203" i="1" s="1"/>
  <c r="CS144" i="1"/>
  <c r="CS194" i="1" s="1"/>
  <c r="CS133" i="1"/>
  <c r="CS183" i="1" s="1"/>
  <c r="CS123" i="1"/>
  <c r="CS173" i="1" s="1"/>
  <c r="CS147" i="1"/>
  <c r="CS197" i="1" s="1"/>
  <c r="CS151" i="1"/>
  <c r="CS201" i="1" s="1"/>
  <c r="CS129" i="1"/>
  <c r="CS179" i="1" s="1"/>
  <c r="CS135" i="1"/>
  <c r="CS185" i="1" s="1"/>
  <c r="CS124" i="1"/>
  <c r="CS174" i="1" s="1"/>
  <c r="CS130" i="1"/>
  <c r="CS180" i="1" s="1"/>
  <c r="CS116" i="1"/>
  <c r="CS166" i="1" s="1"/>
  <c r="CS119" i="1"/>
  <c r="CS169" i="1" s="1"/>
  <c r="CS132" i="1"/>
  <c r="CS182" i="1" s="1"/>
  <c r="CS154" i="1"/>
  <c r="CS204" i="1" s="1"/>
  <c r="CS125" i="1"/>
  <c r="CS175" i="1" s="1"/>
  <c r="CS141" i="1"/>
  <c r="CS191" i="1" s="1"/>
  <c r="CS126" i="1"/>
  <c r="CS176" i="1" s="1"/>
  <c r="CS118" i="1"/>
  <c r="CS168" i="1" s="1"/>
  <c r="CS146" i="1"/>
  <c r="CS196" i="1" s="1"/>
  <c r="CS121" i="1"/>
  <c r="CS171" i="1" s="1"/>
  <c r="CS140" i="1"/>
  <c r="CS190" i="1" s="1"/>
  <c r="CS148" i="1"/>
  <c r="CS198" i="1" s="1"/>
  <c r="CS131" i="1"/>
  <c r="CS181" i="1" s="1"/>
  <c r="CS122" i="1"/>
  <c r="CS172" i="1" s="1"/>
  <c r="CS149" i="1"/>
  <c r="CS199" i="1" s="1"/>
  <c r="CS117" i="1"/>
  <c r="CS167" i="1" s="1"/>
  <c r="CS127" i="1"/>
  <c r="CS177" i="1" s="1"/>
  <c r="CS138" i="1"/>
  <c r="CS188" i="1" s="1"/>
  <c r="CS143" i="1"/>
  <c r="CS193" i="1" s="1"/>
  <c r="CS134" i="1"/>
  <c r="CS184" i="1" s="1"/>
  <c r="CS139" i="1"/>
  <c r="CS189" i="1" s="1"/>
  <c r="CS142" i="1"/>
  <c r="CS192" i="1" s="1"/>
  <c r="CS145" i="1"/>
  <c r="CS195" i="1" s="1"/>
  <c r="CS115" i="1"/>
  <c r="CS165" i="1" s="1"/>
  <c r="CS152" i="1"/>
  <c r="CS202" i="1" s="1"/>
  <c r="CS120" i="1"/>
  <c r="CS170" i="1" s="1"/>
  <c r="Q24" i="5" l="1"/>
  <c r="Q12" i="5"/>
  <c r="Q47" i="5"/>
  <c r="Q35" i="5"/>
  <c r="CR18" i="5"/>
  <c r="Q22" i="5"/>
  <c r="Q33" i="5"/>
  <c r="Q20" i="5"/>
  <c r="Q43" i="5"/>
  <c r="Q18" i="5"/>
  <c r="Q8" i="5"/>
  <c r="CR15" i="5"/>
  <c r="Q32" i="5"/>
  <c r="CR9" i="5"/>
  <c r="CR36" i="5"/>
  <c r="Q31" i="5"/>
  <c r="CR24" i="5"/>
  <c r="Q42" i="5"/>
  <c r="Q30" i="5"/>
  <c r="Q19" i="5"/>
  <c r="CR21" i="5"/>
  <c r="Q34" i="5"/>
  <c r="Q21" i="5"/>
  <c r="CR19" i="5"/>
  <c r="CR28" i="5"/>
  <c r="Q41" i="5"/>
  <c r="Q29" i="5"/>
  <c r="Q17" i="5"/>
  <c r="CR26" i="5"/>
  <c r="Q11" i="5"/>
  <c r="Q46" i="5"/>
  <c r="CR30" i="5"/>
  <c r="Q45" i="5"/>
  <c r="CR17" i="5"/>
  <c r="CR29" i="5"/>
  <c r="Q28" i="5"/>
  <c r="Q16" i="5"/>
  <c r="Q9" i="5"/>
  <c r="CR25" i="5"/>
  <c r="CR11" i="5"/>
  <c r="CR7" i="5"/>
  <c r="Q27" i="5"/>
  <c r="Q44" i="5"/>
  <c r="CR12" i="5"/>
  <c r="CR8" i="5"/>
  <c r="Q40" i="5"/>
  <c r="CR22" i="5"/>
  <c r="Q39" i="5"/>
  <c r="Q15" i="5"/>
  <c r="CR32" i="5"/>
  <c r="CR16" i="5"/>
  <c r="Q38" i="5"/>
  <c r="Q26" i="5"/>
  <c r="Q14" i="5"/>
  <c r="CR31" i="5"/>
  <c r="Q37" i="5"/>
  <c r="CR10" i="5"/>
  <c r="Q23" i="5"/>
  <c r="CR35" i="5"/>
  <c r="Q10" i="5"/>
  <c r="CR33" i="5"/>
  <c r="Q7" i="5"/>
  <c r="CR14" i="5"/>
  <c r="CR23" i="5"/>
  <c r="CR34" i="5"/>
  <c r="CR13" i="5"/>
  <c r="CR27" i="5"/>
  <c r="CR20" i="5"/>
  <c r="Q36" i="5"/>
  <c r="Q25" i="5"/>
  <c r="Q13" i="5"/>
  <c r="CU107" i="1"/>
  <c r="CU108" i="1" s="1"/>
  <c r="CU109" i="1" s="1"/>
  <c r="CU110" i="1" s="1"/>
  <c r="CU111" i="1" s="1"/>
  <c r="CU113" i="1" s="1"/>
  <c r="CV163" i="1"/>
  <c r="CU5" i="5" s="1"/>
  <c r="CW62" i="1"/>
  <c r="CV100" i="1"/>
  <c r="CV75" i="1"/>
  <c r="CV81" i="1"/>
  <c r="CV99" i="1"/>
  <c r="CV73" i="1"/>
  <c r="CV91" i="1"/>
  <c r="CV79" i="1"/>
  <c r="CV103" i="1"/>
  <c r="CV98" i="1"/>
  <c r="CV102" i="1"/>
  <c r="CV68" i="1"/>
  <c r="CV93" i="1"/>
  <c r="CV66" i="1"/>
  <c r="CV80" i="1"/>
  <c r="CV67" i="1"/>
  <c r="CV92" i="1"/>
  <c r="CV78" i="1"/>
  <c r="CV97" i="1"/>
  <c r="CV86" i="1"/>
  <c r="CV90" i="1"/>
  <c r="CV65" i="1"/>
  <c r="CV89" i="1"/>
  <c r="CV85" i="1"/>
  <c r="CV96" i="1"/>
  <c r="CV71" i="1"/>
  <c r="CV87" i="1"/>
  <c r="CV88" i="1"/>
  <c r="CV64" i="1"/>
  <c r="CV70" i="1"/>
  <c r="CV84" i="1"/>
  <c r="CV63" i="1"/>
  <c r="CV95" i="1"/>
  <c r="CV83" i="1"/>
  <c r="CV77" i="1"/>
  <c r="CV76" i="1"/>
  <c r="CV101" i="1"/>
  <c r="CV69" i="1"/>
  <c r="CV94" i="1"/>
  <c r="CV82" i="1"/>
  <c r="CV74" i="1"/>
  <c r="CV72" i="1"/>
  <c r="Q117" i="1"/>
  <c r="Q167" i="1" s="1"/>
  <c r="Q115" i="1"/>
  <c r="Q165" i="1" s="1"/>
  <c r="Q116" i="1"/>
  <c r="Q166" i="1" s="1"/>
  <c r="Q118" i="1"/>
  <c r="Q168" i="1" s="1"/>
  <c r="Q119" i="1"/>
  <c r="Q169" i="1" s="1"/>
  <c r="Q120" i="1"/>
  <c r="Q170" i="1" s="1"/>
  <c r="Q121" i="1"/>
  <c r="Q171" i="1" s="1"/>
  <c r="Q122" i="1"/>
  <c r="Q172" i="1" s="1"/>
  <c r="Q123" i="1"/>
  <c r="Q173" i="1" s="1"/>
  <c r="Q124" i="1"/>
  <c r="Q174" i="1" s="1"/>
  <c r="Q125" i="1"/>
  <c r="Q175" i="1" s="1"/>
  <c r="Q126" i="1"/>
  <c r="Q176" i="1" s="1"/>
  <c r="Q127" i="1"/>
  <c r="Q177" i="1" s="1"/>
  <c r="Q128" i="1"/>
  <c r="Q178" i="1" s="1"/>
  <c r="Q129" i="1"/>
  <c r="Q179" i="1" s="1"/>
  <c r="Q130" i="1"/>
  <c r="Q180" i="1" s="1"/>
  <c r="Q131" i="1"/>
  <c r="Q181" i="1" s="1"/>
  <c r="Q132" i="1"/>
  <c r="Q182" i="1" s="1"/>
  <c r="Q133" i="1"/>
  <c r="Q183" i="1" s="1"/>
  <c r="Q134" i="1"/>
  <c r="Q184" i="1" s="1"/>
  <c r="Q135" i="1"/>
  <c r="Q185" i="1" s="1"/>
  <c r="Q136" i="1"/>
  <c r="Q186" i="1" s="1"/>
  <c r="Q137" i="1"/>
  <c r="Q187" i="1" s="1"/>
  <c r="Q138" i="1"/>
  <c r="Q188" i="1" s="1"/>
  <c r="Q139" i="1"/>
  <c r="Q189" i="1" s="1"/>
  <c r="Q140" i="1"/>
  <c r="Q190" i="1" s="1"/>
  <c r="Q141" i="1"/>
  <c r="Q191" i="1" s="1"/>
  <c r="Q142" i="1"/>
  <c r="Q192" i="1" s="1"/>
  <c r="Q143" i="1"/>
  <c r="Q193" i="1" s="1"/>
  <c r="Q145" i="1"/>
  <c r="Q195" i="1" s="1"/>
  <c r="Q144" i="1"/>
  <c r="Q194" i="1" s="1"/>
  <c r="Q146" i="1"/>
  <c r="Q196" i="1" s="1"/>
  <c r="Q147" i="1"/>
  <c r="Q197" i="1" s="1"/>
  <c r="Q148" i="1"/>
  <c r="Q198" i="1" s="1"/>
  <c r="Q149" i="1"/>
  <c r="Q199" i="1" s="1"/>
  <c r="Q150" i="1"/>
  <c r="Q200" i="1" s="1"/>
  <c r="Q151" i="1"/>
  <c r="Q201" i="1" s="1"/>
  <c r="Q152" i="1"/>
  <c r="Q202" i="1" s="1"/>
  <c r="Q153" i="1"/>
  <c r="Q203" i="1" s="1"/>
  <c r="Q154" i="1"/>
  <c r="Q204" i="1" s="1"/>
  <c r="Q155" i="1"/>
  <c r="Q205" i="1" s="1"/>
  <c r="CV114" i="1"/>
  <c r="CT137" i="1"/>
  <c r="CT187" i="1" s="1"/>
  <c r="CT130" i="1"/>
  <c r="CT180" i="1" s="1"/>
  <c r="CT146" i="1"/>
  <c r="CT196" i="1" s="1"/>
  <c r="CT141" i="1"/>
  <c r="CT191" i="1" s="1"/>
  <c r="CT155" i="1"/>
  <c r="CT205" i="1" s="1"/>
  <c r="CT136" i="1"/>
  <c r="CT186" i="1" s="1"/>
  <c r="CT138" i="1"/>
  <c r="CT188" i="1" s="1"/>
  <c r="CT134" i="1"/>
  <c r="CT184" i="1" s="1"/>
  <c r="CT154" i="1"/>
  <c r="CT204" i="1" s="1"/>
  <c r="CT117" i="1"/>
  <c r="CT167" i="1" s="1"/>
  <c r="CT120" i="1"/>
  <c r="CT170" i="1" s="1"/>
  <c r="CT145" i="1"/>
  <c r="CT195" i="1" s="1"/>
  <c r="CT152" i="1"/>
  <c r="CT202" i="1" s="1"/>
  <c r="CT129" i="1"/>
  <c r="CT179" i="1" s="1"/>
  <c r="CT115" i="1"/>
  <c r="CT165" i="1" s="1"/>
  <c r="CT150" i="1"/>
  <c r="CT200" i="1" s="1"/>
  <c r="CT132" i="1"/>
  <c r="CT182" i="1" s="1"/>
  <c r="CT122" i="1"/>
  <c r="CT172" i="1" s="1"/>
  <c r="CT128" i="1"/>
  <c r="CT178" i="1" s="1"/>
  <c r="CT135" i="1"/>
  <c r="CT185" i="1" s="1"/>
  <c r="CT121" i="1"/>
  <c r="CT171" i="1" s="1"/>
  <c r="CT119" i="1"/>
  <c r="CT169" i="1" s="1"/>
  <c r="CT123" i="1"/>
  <c r="CT173" i="1" s="1"/>
  <c r="CT144" i="1"/>
  <c r="CT194" i="1" s="1"/>
  <c r="CT126" i="1"/>
  <c r="CT176" i="1" s="1"/>
  <c r="CT118" i="1"/>
  <c r="CT168" i="1" s="1"/>
  <c r="CT153" i="1"/>
  <c r="CT203" i="1" s="1"/>
  <c r="CT124" i="1"/>
  <c r="CT174" i="1" s="1"/>
  <c r="CT127" i="1"/>
  <c r="CT177" i="1" s="1"/>
  <c r="CT151" i="1"/>
  <c r="CT201" i="1" s="1"/>
  <c r="CT133" i="1"/>
  <c r="CT183" i="1" s="1"/>
  <c r="CT140" i="1"/>
  <c r="CT190" i="1" s="1"/>
  <c r="CT116" i="1"/>
  <c r="CT166" i="1" s="1"/>
  <c r="CT148" i="1"/>
  <c r="CT198" i="1" s="1"/>
  <c r="CT139" i="1"/>
  <c r="CT189" i="1" s="1"/>
  <c r="CT142" i="1"/>
  <c r="CT192" i="1" s="1"/>
  <c r="CT131" i="1"/>
  <c r="CT181" i="1" s="1"/>
  <c r="CT147" i="1"/>
  <c r="CT197" i="1" s="1"/>
  <c r="CT143" i="1"/>
  <c r="CT193" i="1" s="1"/>
  <c r="CT125" i="1"/>
  <c r="CT175" i="1" s="1"/>
  <c r="CT149" i="1"/>
  <c r="CT199" i="1" s="1"/>
  <c r="CS36" i="5" l="1"/>
  <c r="P47" i="5"/>
  <c r="P37" i="5"/>
  <c r="CS15" i="5"/>
  <c r="P23" i="5"/>
  <c r="P35" i="5"/>
  <c r="P46" i="5"/>
  <c r="P33" i="5"/>
  <c r="P20" i="5"/>
  <c r="CS25" i="5"/>
  <c r="CS20" i="5"/>
  <c r="CS30" i="5"/>
  <c r="P43" i="5"/>
  <c r="P31" i="5"/>
  <c r="P19" i="5"/>
  <c r="P9" i="5"/>
  <c r="CS13" i="5"/>
  <c r="CS32" i="5"/>
  <c r="P30" i="5"/>
  <c r="P18" i="5"/>
  <c r="CS31" i="5"/>
  <c r="P7" i="5"/>
  <c r="CS24" i="5"/>
  <c r="P41" i="5"/>
  <c r="P29" i="5"/>
  <c r="P17" i="5"/>
  <c r="P10" i="5"/>
  <c r="P21" i="5"/>
  <c r="P32" i="5"/>
  <c r="P42" i="5"/>
  <c r="CS16" i="5"/>
  <c r="CS33" i="5"/>
  <c r="P40" i="5"/>
  <c r="P28" i="5"/>
  <c r="P16" i="5"/>
  <c r="P11" i="5"/>
  <c r="CS11" i="5"/>
  <c r="P22" i="5"/>
  <c r="P45" i="5"/>
  <c r="CS26" i="5"/>
  <c r="CS14" i="5"/>
  <c r="CS35" i="5"/>
  <c r="P39" i="5"/>
  <c r="P27" i="5"/>
  <c r="P15" i="5"/>
  <c r="P12" i="5"/>
  <c r="CS9" i="5"/>
  <c r="P8" i="5"/>
  <c r="CS27" i="5"/>
  <c r="CS28" i="5"/>
  <c r="CS19" i="5"/>
  <c r="CS17" i="5"/>
  <c r="CS7" i="5"/>
  <c r="CS10" i="5"/>
  <c r="CS21" i="5"/>
  <c r="CS22" i="5"/>
  <c r="P38" i="5"/>
  <c r="P26" i="5"/>
  <c r="P14" i="5"/>
  <c r="CS34" i="5"/>
  <c r="P24" i="5"/>
  <c r="CS12" i="5"/>
  <c r="P34" i="5"/>
  <c r="CS8" i="5"/>
  <c r="P44" i="5"/>
  <c r="CS23" i="5"/>
  <c r="CS18" i="5"/>
  <c r="CS29" i="5"/>
  <c r="P36" i="5"/>
  <c r="P25" i="5"/>
  <c r="P13" i="5"/>
  <c r="CV107" i="1"/>
  <c r="CV108" i="1" s="1"/>
  <c r="CV109" i="1" s="1"/>
  <c r="CV110" i="1" s="1"/>
  <c r="CV111" i="1" s="1"/>
  <c r="CV113" i="1" s="1"/>
  <c r="CW163" i="1"/>
  <c r="CV5" i="5" s="1"/>
  <c r="CW69" i="1"/>
  <c r="CW94" i="1"/>
  <c r="CW93" i="1"/>
  <c r="CW66" i="1"/>
  <c r="CW91" i="1"/>
  <c r="CW82" i="1"/>
  <c r="CW100" i="1"/>
  <c r="CX62" i="1"/>
  <c r="CW75" i="1"/>
  <c r="CW99" i="1"/>
  <c r="CW67" i="1"/>
  <c r="CW68" i="1"/>
  <c r="CW92" i="1"/>
  <c r="CW87" i="1"/>
  <c r="CW74" i="1"/>
  <c r="CW85" i="1"/>
  <c r="CW98" i="1"/>
  <c r="CW80" i="1"/>
  <c r="CW97" i="1"/>
  <c r="CW78" i="1"/>
  <c r="CW73" i="1"/>
  <c r="CW79" i="1"/>
  <c r="CW90" i="1"/>
  <c r="CW72" i="1"/>
  <c r="CW103" i="1"/>
  <c r="CW65" i="1"/>
  <c r="CW89" i="1"/>
  <c r="CW64" i="1"/>
  <c r="CW88" i="1"/>
  <c r="CW95" i="1"/>
  <c r="CW71" i="1"/>
  <c r="CW96" i="1"/>
  <c r="CW63" i="1"/>
  <c r="CW84" i="1"/>
  <c r="CW77" i="1"/>
  <c r="CW102" i="1"/>
  <c r="CW70" i="1"/>
  <c r="CW81" i="1"/>
  <c r="CW83" i="1"/>
  <c r="CW76" i="1"/>
  <c r="CW101" i="1"/>
  <c r="CW86" i="1"/>
  <c r="P118" i="1"/>
  <c r="P168" i="1" s="1"/>
  <c r="P116" i="1"/>
  <c r="P166" i="1" s="1"/>
  <c r="P115" i="1"/>
  <c r="P165" i="1" s="1"/>
  <c r="P117" i="1"/>
  <c r="P167" i="1" s="1"/>
  <c r="P119" i="1"/>
  <c r="P169" i="1" s="1"/>
  <c r="P120" i="1"/>
  <c r="P170" i="1" s="1"/>
  <c r="P121" i="1"/>
  <c r="P171" i="1" s="1"/>
  <c r="P122" i="1"/>
  <c r="P172" i="1" s="1"/>
  <c r="P123" i="1"/>
  <c r="P173" i="1" s="1"/>
  <c r="P124" i="1"/>
  <c r="P174" i="1" s="1"/>
  <c r="P125" i="1"/>
  <c r="P175" i="1" s="1"/>
  <c r="P126" i="1"/>
  <c r="P176" i="1" s="1"/>
  <c r="P127" i="1"/>
  <c r="P177" i="1" s="1"/>
  <c r="P128" i="1"/>
  <c r="P178" i="1" s="1"/>
  <c r="P129" i="1"/>
  <c r="P179" i="1" s="1"/>
  <c r="P130" i="1"/>
  <c r="P180" i="1" s="1"/>
  <c r="P131" i="1"/>
  <c r="P181" i="1" s="1"/>
  <c r="P132" i="1"/>
  <c r="P182" i="1" s="1"/>
  <c r="P133" i="1"/>
  <c r="P183" i="1" s="1"/>
  <c r="P134" i="1"/>
  <c r="P184" i="1" s="1"/>
  <c r="P135" i="1"/>
  <c r="P185" i="1" s="1"/>
  <c r="P136" i="1"/>
  <c r="P186" i="1" s="1"/>
  <c r="P137" i="1"/>
  <c r="P187" i="1" s="1"/>
  <c r="P138" i="1"/>
  <c r="P188" i="1" s="1"/>
  <c r="P139" i="1"/>
  <c r="P189" i="1" s="1"/>
  <c r="P140" i="1"/>
  <c r="P190" i="1" s="1"/>
  <c r="P141" i="1"/>
  <c r="P191" i="1" s="1"/>
  <c r="P142" i="1"/>
  <c r="P192" i="1" s="1"/>
  <c r="P143" i="1"/>
  <c r="P193" i="1" s="1"/>
  <c r="P144" i="1"/>
  <c r="P194" i="1" s="1"/>
  <c r="P145" i="1"/>
  <c r="P195" i="1" s="1"/>
  <c r="P146" i="1"/>
  <c r="P196" i="1" s="1"/>
  <c r="P147" i="1"/>
  <c r="P197" i="1" s="1"/>
  <c r="P148" i="1"/>
  <c r="P198" i="1" s="1"/>
  <c r="P149" i="1"/>
  <c r="P199" i="1" s="1"/>
  <c r="P150" i="1"/>
  <c r="P200" i="1" s="1"/>
  <c r="P151" i="1"/>
  <c r="P201" i="1" s="1"/>
  <c r="P152" i="1"/>
  <c r="P202" i="1" s="1"/>
  <c r="P153" i="1"/>
  <c r="P203" i="1" s="1"/>
  <c r="P155" i="1"/>
  <c r="P205" i="1" s="1"/>
  <c r="P154" i="1"/>
  <c r="P204" i="1" s="1"/>
  <c r="CW114" i="1"/>
  <c r="CU137" i="1"/>
  <c r="CU187" i="1" s="1"/>
  <c r="CU130" i="1"/>
  <c r="CU180" i="1" s="1"/>
  <c r="CU152" i="1"/>
  <c r="CU202" i="1" s="1"/>
  <c r="CU146" i="1"/>
  <c r="CU196" i="1" s="1"/>
  <c r="CU123" i="1"/>
  <c r="CU173" i="1" s="1"/>
  <c r="CU141" i="1"/>
  <c r="CU191" i="1" s="1"/>
  <c r="CU115" i="1"/>
  <c r="CU165" i="1" s="1"/>
  <c r="CU118" i="1"/>
  <c r="CU168" i="1" s="1"/>
  <c r="CU134" i="1"/>
  <c r="CU184" i="1" s="1"/>
  <c r="CU117" i="1"/>
  <c r="CU167" i="1" s="1"/>
  <c r="CU145" i="1"/>
  <c r="CU195" i="1" s="1"/>
  <c r="CU150" i="1"/>
  <c r="CU200" i="1" s="1"/>
  <c r="CU155" i="1"/>
  <c r="CU205" i="1" s="1"/>
  <c r="CU128" i="1"/>
  <c r="CU178" i="1" s="1"/>
  <c r="CU135" i="1"/>
  <c r="CU185" i="1" s="1"/>
  <c r="CU116" i="1"/>
  <c r="CU166" i="1" s="1"/>
  <c r="CU147" i="1"/>
  <c r="CU197" i="1" s="1"/>
  <c r="CU144" i="1"/>
  <c r="CU194" i="1" s="1"/>
  <c r="CU133" i="1"/>
  <c r="CU183" i="1" s="1"/>
  <c r="CU124" i="1"/>
  <c r="CU174" i="1" s="1"/>
  <c r="CU154" i="1"/>
  <c r="CU204" i="1" s="1"/>
  <c r="CU142" i="1"/>
  <c r="CU192" i="1" s="1"/>
  <c r="CU122" i="1"/>
  <c r="CU172" i="1" s="1"/>
  <c r="CU149" i="1"/>
  <c r="CU199" i="1" s="1"/>
  <c r="CU129" i="1"/>
  <c r="CU179" i="1" s="1"/>
  <c r="CU153" i="1"/>
  <c r="CU203" i="1" s="1"/>
  <c r="CU138" i="1"/>
  <c r="CU188" i="1" s="1"/>
  <c r="CU119" i="1"/>
  <c r="CU169" i="1" s="1"/>
  <c r="CU143" i="1"/>
  <c r="CU193" i="1" s="1"/>
  <c r="CU126" i="1"/>
  <c r="CU176" i="1" s="1"/>
  <c r="CU151" i="1"/>
  <c r="CU201" i="1" s="1"/>
  <c r="CU139" i="1"/>
  <c r="CU189" i="1" s="1"/>
  <c r="CU125" i="1"/>
  <c r="CU175" i="1" s="1"/>
  <c r="CU120" i="1"/>
  <c r="CU170" i="1" s="1"/>
  <c r="CU127" i="1"/>
  <c r="CU177" i="1" s="1"/>
  <c r="CU148" i="1"/>
  <c r="CU198" i="1" s="1"/>
  <c r="CU131" i="1"/>
  <c r="CU181" i="1" s="1"/>
  <c r="CU132" i="1"/>
  <c r="CU182" i="1" s="1"/>
  <c r="CU121" i="1"/>
  <c r="CU171" i="1" s="1"/>
  <c r="CU140" i="1"/>
  <c r="CU190" i="1" s="1"/>
  <c r="CU136" i="1"/>
  <c r="CU186" i="1" s="1"/>
  <c r="O36" i="5" l="1"/>
  <c r="CT12" i="5"/>
  <c r="O9" i="5"/>
  <c r="O7" i="5"/>
  <c r="CT31" i="5"/>
  <c r="CT16" i="5"/>
  <c r="CT10" i="5"/>
  <c r="O44" i="5"/>
  <c r="O32" i="5"/>
  <c r="O20" i="5"/>
  <c r="O8" i="5"/>
  <c r="O24" i="5"/>
  <c r="O35" i="5"/>
  <c r="CT7" i="5"/>
  <c r="O10" i="5"/>
  <c r="O12" i="5"/>
  <c r="O11" i="5"/>
  <c r="O34" i="5"/>
  <c r="O21" i="5"/>
  <c r="CT33" i="5"/>
  <c r="O30" i="5"/>
  <c r="O18" i="5"/>
  <c r="CT14" i="5"/>
  <c r="O46" i="5"/>
  <c r="O22" i="5"/>
  <c r="O31" i="5"/>
  <c r="O42" i="5"/>
  <c r="CT28" i="5"/>
  <c r="CT35" i="5"/>
  <c r="CT15" i="5"/>
  <c r="O41" i="5"/>
  <c r="O29" i="5"/>
  <c r="O17" i="5"/>
  <c r="O47" i="5"/>
  <c r="CT26" i="5"/>
  <c r="O40" i="5"/>
  <c r="CT17" i="5"/>
  <c r="O19" i="5"/>
  <c r="CT30" i="5"/>
  <c r="O15" i="5"/>
  <c r="CT34" i="5"/>
  <c r="O33" i="5"/>
  <c r="CT25" i="5"/>
  <c r="CT36" i="5"/>
  <c r="CT11" i="5"/>
  <c r="O16" i="5"/>
  <c r="CT27" i="5"/>
  <c r="O39" i="5"/>
  <c r="CT24" i="5"/>
  <c r="CT20" i="5"/>
  <c r="CT22" i="5"/>
  <c r="O38" i="5"/>
  <c r="O26" i="5"/>
  <c r="O14" i="5"/>
  <c r="CT19" i="5"/>
  <c r="O23" i="5"/>
  <c r="CT9" i="5"/>
  <c r="O45" i="5"/>
  <c r="O43" i="5"/>
  <c r="CT18" i="5"/>
  <c r="CT32" i="5"/>
  <c r="CT8" i="5"/>
  <c r="O28" i="5"/>
  <c r="CT13" i="5"/>
  <c r="O27" i="5"/>
  <c r="CT23" i="5"/>
  <c r="CT21" i="5"/>
  <c r="CT29" i="5"/>
  <c r="O37" i="5"/>
  <c r="O25" i="5"/>
  <c r="O13" i="5"/>
  <c r="CW107" i="1"/>
  <c r="CW108" i="1" s="1"/>
  <c r="CW109" i="1" s="1"/>
  <c r="CW110" i="1" s="1"/>
  <c r="CW111" i="1" s="1"/>
  <c r="CW113" i="1" s="1"/>
  <c r="CY62" i="1"/>
  <c r="CX163" i="1"/>
  <c r="CW5" i="5" s="1"/>
  <c r="CX83" i="1"/>
  <c r="CX94" i="1"/>
  <c r="CX82" i="1"/>
  <c r="CX80" i="1"/>
  <c r="CX102" i="1"/>
  <c r="CX97" i="1"/>
  <c r="CX76" i="1"/>
  <c r="CX92" i="1"/>
  <c r="CX69" i="1"/>
  <c r="CX100" i="1"/>
  <c r="CX93" i="1"/>
  <c r="CX84" i="1"/>
  <c r="CX74" i="1"/>
  <c r="CX75" i="1"/>
  <c r="CX99" i="1"/>
  <c r="CX91" i="1"/>
  <c r="CX67" i="1"/>
  <c r="CX81" i="1"/>
  <c r="CX87" i="1"/>
  <c r="CX85" i="1"/>
  <c r="CX73" i="1"/>
  <c r="CX66" i="1"/>
  <c r="CX78" i="1"/>
  <c r="CX86" i="1"/>
  <c r="CX79" i="1"/>
  <c r="CX96" i="1"/>
  <c r="CX68" i="1"/>
  <c r="CX72" i="1"/>
  <c r="CX90" i="1"/>
  <c r="CX65" i="1"/>
  <c r="CX103" i="1"/>
  <c r="CX71" i="1"/>
  <c r="CX89" i="1"/>
  <c r="CX64" i="1"/>
  <c r="CX88" i="1"/>
  <c r="CX77" i="1"/>
  <c r="CX95" i="1"/>
  <c r="CX98" i="1"/>
  <c r="CX70" i="1"/>
  <c r="CX63" i="1"/>
  <c r="CX101" i="1"/>
  <c r="O118" i="1"/>
  <c r="O168" i="1" s="1"/>
  <c r="O116" i="1"/>
  <c r="O166" i="1" s="1"/>
  <c r="O115" i="1"/>
  <c r="O165" i="1" s="1"/>
  <c r="O117" i="1"/>
  <c r="O167" i="1" s="1"/>
  <c r="O119" i="1"/>
  <c r="O169" i="1" s="1"/>
  <c r="O120" i="1"/>
  <c r="O170" i="1" s="1"/>
  <c r="O121" i="1"/>
  <c r="O171" i="1" s="1"/>
  <c r="O122" i="1"/>
  <c r="O172" i="1" s="1"/>
  <c r="O123" i="1"/>
  <c r="O173" i="1" s="1"/>
  <c r="O124" i="1"/>
  <c r="O174" i="1" s="1"/>
  <c r="O125" i="1"/>
  <c r="O175" i="1" s="1"/>
  <c r="O127" i="1"/>
  <c r="O177" i="1" s="1"/>
  <c r="O126" i="1"/>
  <c r="O176" i="1" s="1"/>
  <c r="O128" i="1"/>
  <c r="O178" i="1" s="1"/>
  <c r="O129" i="1"/>
  <c r="O179" i="1" s="1"/>
  <c r="O130" i="1"/>
  <c r="O180" i="1" s="1"/>
  <c r="O131" i="1"/>
  <c r="O181" i="1" s="1"/>
  <c r="O132" i="1"/>
  <c r="O182" i="1" s="1"/>
  <c r="O133" i="1"/>
  <c r="O183" i="1" s="1"/>
  <c r="O134" i="1"/>
  <c r="O184" i="1" s="1"/>
  <c r="O135" i="1"/>
  <c r="O185" i="1" s="1"/>
  <c r="O136" i="1"/>
  <c r="O186" i="1" s="1"/>
  <c r="O137" i="1"/>
  <c r="O187" i="1" s="1"/>
  <c r="O138" i="1"/>
  <c r="O188" i="1" s="1"/>
  <c r="O139" i="1"/>
  <c r="O189" i="1" s="1"/>
  <c r="O140" i="1"/>
  <c r="O190" i="1" s="1"/>
  <c r="O141" i="1"/>
  <c r="O191" i="1" s="1"/>
  <c r="O142" i="1"/>
  <c r="O192" i="1" s="1"/>
  <c r="O143" i="1"/>
  <c r="O193" i="1" s="1"/>
  <c r="O144" i="1"/>
  <c r="O194" i="1" s="1"/>
  <c r="O145" i="1"/>
  <c r="O195" i="1" s="1"/>
  <c r="O146" i="1"/>
  <c r="O196" i="1" s="1"/>
  <c r="O147" i="1"/>
  <c r="O197" i="1" s="1"/>
  <c r="O148" i="1"/>
  <c r="O198" i="1" s="1"/>
  <c r="O149" i="1"/>
  <c r="O199" i="1" s="1"/>
  <c r="O150" i="1"/>
  <c r="O200" i="1" s="1"/>
  <c r="O151" i="1"/>
  <c r="O201" i="1" s="1"/>
  <c r="O152" i="1"/>
  <c r="O202" i="1" s="1"/>
  <c r="O153" i="1"/>
  <c r="O203" i="1" s="1"/>
  <c r="O155" i="1"/>
  <c r="O205" i="1" s="1"/>
  <c r="O154" i="1"/>
  <c r="O204" i="1" s="1"/>
  <c r="CV123" i="1"/>
  <c r="CV173" i="1" s="1"/>
  <c r="CV131" i="1"/>
  <c r="CV181" i="1" s="1"/>
  <c r="CV141" i="1"/>
  <c r="CV191" i="1" s="1"/>
  <c r="CV122" i="1"/>
  <c r="CV172" i="1" s="1"/>
  <c r="CV149" i="1"/>
  <c r="CV199" i="1" s="1"/>
  <c r="CV145" i="1"/>
  <c r="CV195" i="1" s="1"/>
  <c r="CV130" i="1"/>
  <c r="CV180" i="1" s="1"/>
  <c r="CV146" i="1"/>
  <c r="CV196" i="1" s="1"/>
  <c r="CV129" i="1"/>
  <c r="CV179" i="1" s="1"/>
  <c r="CV116" i="1"/>
  <c r="CV166" i="1" s="1"/>
  <c r="CV138" i="1"/>
  <c r="CV188" i="1" s="1"/>
  <c r="CV143" i="1"/>
  <c r="CV193" i="1" s="1"/>
  <c r="CV120" i="1"/>
  <c r="CV170" i="1" s="1"/>
  <c r="CV135" i="1"/>
  <c r="CV185" i="1" s="1"/>
  <c r="CV118" i="1"/>
  <c r="CV168" i="1" s="1"/>
  <c r="CV140" i="1"/>
  <c r="CV190" i="1" s="1"/>
  <c r="CV125" i="1"/>
  <c r="CV175" i="1" s="1"/>
  <c r="CV139" i="1"/>
  <c r="CV189" i="1" s="1"/>
  <c r="CV137" i="1"/>
  <c r="CV187" i="1" s="1"/>
  <c r="CV152" i="1"/>
  <c r="CV202" i="1" s="1"/>
  <c r="CV127" i="1"/>
  <c r="CV177" i="1" s="1"/>
  <c r="CV150" i="1"/>
  <c r="CV200" i="1" s="1"/>
  <c r="CV124" i="1"/>
  <c r="CV174" i="1" s="1"/>
  <c r="CV121" i="1"/>
  <c r="CV171" i="1" s="1"/>
  <c r="CV133" i="1"/>
  <c r="CV183" i="1" s="1"/>
  <c r="CV128" i="1"/>
  <c r="CV178" i="1" s="1"/>
  <c r="CV126" i="1"/>
  <c r="CV176" i="1" s="1"/>
  <c r="CV134" i="1"/>
  <c r="CV184" i="1" s="1"/>
  <c r="CV119" i="1"/>
  <c r="CV169" i="1" s="1"/>
  <c r="CV117" i="1"/>
  <c r="CV167" i="1" s="1"/>
  <c r="CV155" i="1"/>
  <c r="CV205" i="1" s="1"/>
  <c r="CV132" i="1"/>
  <c r="CV182" i="1" s="1"/>
  <c r="CV147" i="1"/>
  <c r="CV197" i="1" s="1"/>
  <c r="CV115" i="1"/>
  <c r="CV165" i="1" s="1"/>
  <c r="CV153" i="1"/>
  <c r="CV203" i="1" s="1"/>
  <c r="CV144" i="1"/>
  <c r="CV194" i="1" s="1"/>
  <c r="CV136" i="1"/>
  <c r="CV186" i="1" s="1"/>
  <c r="CV154" i="1"/>
  <c r="CV204" i="1" s="1"/>
  <c r="CV148" i="1"/>
  <c r="CV198" i="1" s="1"/>
  <c r="CV151" i="1"/>
  <c r="CV201" i="1" s="1"/>
  <c r="CV142" i="1"/>
  <c r="CV192" i="1" s="1"/>
  <c r="CX114" i="1"/>
  <c r="CU12" i="5" l="1"/>
  <c r="N23" i="5"/>
  <c r="CU8" i="5"/>
  <c r="N34" i="5"/>
  <c r="CU7" i="5"/>
  <c r="CU19" i="5"/>
  <c r="CU21" i="5"/>
  <c r="N44" i="5"/>
  <c r="N32" i="5"/>
  <c r="N20" i="5"/>
  <c r="N8" i="5"/>
  <c r="CU28" i="5"/>
  <c r="N46" i="5"/>
  <c r="N10" i="5"/>
  <c r="CU15" i="5"/>
  <c r="CU36" i="5"/>
  <c r="CU16" i="5"/>
  <c r="N47" i="5"/>
  <c r="N21" i="5"/>
  <c r="CU22" i="5"/>
  <c r="N30" i="5"/>
  <c r="N19" i="5"/>
  <c r="N17" i="5"/>
  <c r="N36" i="5"/>
  <c r="CU13" i="5"/>
  <c r="N11" i="5"/>
  <c r="CU30" i="5"/>
  <c r="N7" i="5"/>
  <c r="N24" i="5"/>
  <c r="CU35" i="5"/>
  <c r="N9" i="5"/>
  <c r="N45" i="5"/>
  <c r="CU24" i="5"/>
  <c r="N31" i="5"/>
  <c r="CU29" i="5"/>
  <c r="N29" i="5"/>
  <c r="CU17" i="5"/>
  <c r="N27" i="5"/>
  <c r="N33" i="5"/>
  <c r="N18" i="5"/>
  <c r="CU9" i="5"/>
  <c r="CU31" i="5"/>
  <c r="CU34" i="5"/>
  <c r="CU10" i="5"/>
  <c r="CU33" i="5"/>
  <c r="N38" i="5"/>
  <c r="N26" i="5"/>
  <c r="N14" i="5"/>
  <c r="CU25" i="5"/>
  <c r="N12" i="5"/>
  <c r="N35" i="5"/>
  <c r="N22" i="5"/>
  <c r="N43" i="5"/>
  <c r="N42" i="5"/>
  <c r="N41" i="5"/>
  <c r="CU11" i="5"/>
  <c r="N40" i="5"/>
  <c r="N28" i="5"/>
  <c r="N16" i="5"/>
  <c r="CU26" i="5"/>
  <c r="CU32" i="5"/>
  <c r="CU14" i="5"/>
  <c r="N39" i="5"/>
  <c r="N15" i="5"/>
  <c r="CU18" i="5"/>
  <c r="CU20" i="5"/>
  <c r="CU27" i="5"/>
  <c r="CU23" i="5"/>
  <c r="N37" i="5"/>
  <c r="N25" i="5"/>
  <c r="N13" i="5"/>
  <c r="CX107" i="1"/>
  <c r="CX108" i="1" s="1"/>
  <c r="CX109" i="1" s="1"/>
  <c r="CX110" i="1" s="1"/>
  <c r="CX111" i="1" s="1"/>
  <c r="CX113" i="1" s="1"/>
  <c r="CZ62" i="1"/>
  <c r="CY163" i="1"/>
  <c r="CX5" i="5" s="1"/>
  <c r="CY63" i="1"/>
  <c r="CY64" i="1"/>
  <c r="CY65" i="1"/>
  <c r="CY66" i="1"/>
  <c r="CY67" i="1"/>
  <c r="CY68" i="1"/>
  <c r="CY69" i="1"/>
  <c r="CY70" i="1"/>
  <c r="CY71" i="1"/>
  <c r="CY72" i="1"/>
  <c r="CY73" i="1"/>
  <c r="CY74" i="1"/>
  <c r="CY75" i="1"/>
  <c r="CY76" i="1"/>
  <c r="CY77" i="1"/>
  <c r="CY78" i="1"/>
  <c r="CY79" i="1"/>
  <c r="CY80" i="1"/>
  <c r="CY81" i="1"/>
  <c r="CY82" i="1"/>
  <c r="CY83" i="1"/>
  <c r="CY84" i="1"/>
  <c r="CY85" i="1"/>
  <c r="CY86" i="1"/>
  <c r="CY87" i="1"/>
  <c r="CY88" i="1"/>
  <c r="CY89" i="1"/>
  <c r="CY90" i="1"/>
  <c r="CY91" i="1"/>
  <c r="CY92" i="1"/>
  <c r="CY93" i="1"/>
  <c r="CY94" i="1"/>
  <c r="CY95" i="1"/>
  <c r="CY96" i="1"/>
  <c r="CY97" i="1"/>
  <c r="CY98" i="1"/>
  <c r="CY99" i="1"/>
  <c r="CY100" i="1"/>
  <c r="CY101" i="1"/>
  <c r="CY102" i="1"/>
  <c r="CY103" i="1"/>
  <c r="N119" i="1"/>
  <c r="N169" i="1" s="1"/>
  <c r="N115" i="1"/>
  <c r="N165" i="1" s="1"/>
  <c r="N118" i="1"/>
  <c r="N168" i="1" s="1"/>
  <c r="N120" i="1"/>
  <c r="N170" i="1" s="1"/>
  <c r="N117" i="1"/>
  <c r="N167" i="1" s="1"/>
  <c r="N116" i="1"/>
  <c r="N166" i="1" s="1"/>
  <c r="N121" i="1"/>
  <c r="N171" i="1" s="1"/>
  <c r="N122" i="1"/>
  <c r="N172" i="1" s="1"/>
  <c r="N123" i="1"/>
  <c r="N173" i="1" s="1"/>
  <c r="N124" i="1"/>
  <c r="N174" i="1" s="1"/>
  <c r="N125" i="1"/>
  <c r="N175" i="1" s="1"/>
  <c r="N127" i="1"/>
  <c r="N177" i="1" s="1"/>
  <c r="N126" i="1"/>
  <c r="N176" i="1" s="1"/>
  <c r="N128" i="1"/>
  <c r="N178" i="1" s="1"/>
  <c r="N129" i="1"/>
  <c r="N179" i="1" s="1"/>
  <c r="N130" i="1"/>
  <c r="N180" i="1" s="1"/>
  <c r="N131" i="1"/>
  <c r="N181" i="1" s="1"/>
  <c r="N132" i="1"/>
  <c r="N182" i="1" s="1"/>
  <c r="N133" i="1"/>
  <c r="N183" i="1" s="1"/>
  <c r="N134" i="1"/>
  <c r="N184" i="1" s="1"/>
  <c r="N135" i="1"/>
  <c r="N185" i="1" s="1"/>
  <c r="N136" i="1"/>
  <c r="N186" i="1" s="1"/>
  <c r="N137" i="1"/>
  <c r="N187" i="1" s="1"/>
  <c r="N138" i="1"/>
  <c r="N188" i="1" s="1"/>
  <c r="N139" i="1"/>
  <c r="N189" i="1" s="1"/>
  <c r="N140" i="1"/>
  <c r="N190" i="1" s="1"/>
  <c r="N141" i="1"/>
  <c r="N191" i="1" s="1"/>
  <c r="N142" i="1"/>
  <c r="N192" i="1" s="1"/>
  <c r="N143" i="1"/>
  <c r="N193" i="1" s="1"/>
  <c r="N144" i="1"/>
  <c r="N194" i="1" s="1"/>
  <c r="N145" i="1"/>
  <c r="N195" i="1" s="1"/>
  <c r="N146" i="1"/>
  <c r="N196" i="1" s="1"/>
  <c r="N147" i="1"/>
  <c r="N197" i="1" s="1"/>
  <c r="N148" i="1"/>
  <c r="N198" i="1" s="1"/>
  <c r="N149" i="1"/>
  <c r="N199" i="1" s="1"/>
  <c r="N150" i="1"/>
  <c r="N200" i="1" s="1"/>
  <c r="N151" i="1"/>
  <c r="N201" i="1" s="1"/>
  <c r="N152" i="1"/>
  <c r="N202" i="1" s="1"/>
  <c r="N153" i="1"/>
  <c r="N203" i="1" s="1"/>
  <c r="N155" i="1"/>
  <c r="N205" i="1" s="1"/>
  <c r="N154" i="1"/>
  <c r="N204" i="1" s="1"/>
  <c r="CW125" i="1"/>
  <c r="CW175" i="1" s="1"/>
  <c r="CW131" i="1"/>
  <c r="CW181" i="1" s="1"/>
  <c r="CW141" i="1"/>
  <c r="CW191" i="1" s="1"/>
  <c r="CW132" i="1"/>
  <c r="CW182" i="1" s="1"/>
  <c r="CW147" i="1"/>
  <c r="CW197" i="1" s="1"/>
  <c r="CW118" i="1"/>
  <c r="CW168" i="1" s="1"/>
  <c r="CW144" i="1"/>
  <c r="CW194" i="1" s="1"/>
  <c r="CW130" i="1"/>
  <c r="CW180" i="1" s="1"/>
  <c r="CW120" i="1"/>
  <c r="CW170" i="1" s="1"/>
  <c r="CW155" i="1"/>
  <c r="CW205" i="1" s="1"/>
  <c r="CW154" i="1"/>
  <c r="CW204" i="1" s="1"/>
  <c r="CW137" i="1"/>
  <c r="CW187" i="1" s="1"/>
  <c r="CW146" i="1"/>
  <c r="CW196" i="1" s="1"/>
  <c r="CW115" i="1"/>
  <c r="CW165" i="1" s="1"/>
  <c r="CW135" i="1"/>
  <c r="CW185" i="1" s="1"/>
  <c r="CW119" i="1"/>
  <c r="CW169" i="1" s="1"/>
  <c r="CW117" i="1"/>
  <c r="CW167" i="1" s="1"/>
  <c r="CW123" i="1"/>
  <c r="CW173" i="1" s="1"/>
  <c r="CW152" i="1"/>
  <c r="CW202" i="1" s="1"/>
  <c r="CW153" i="1"/>
  <c r="CW203" i="1" s="1"/>
  <c r="CW149" i="1"/>
  <c r="CW199" i="1" s="1"/>
  <c r="CW126" i="1"/>
  <c r="CW176" i="1" s="1"/>
  <c r="CW129" i="1"/>
  <c r="CW179" i="1" s="1"/>
  <c r="CW140" i="1"/>
  <c r="CW190" i="1" s="1"/>
  <c r="CW142" i="1"/>
  <c r="CW192" i="1" s="1"/>
  <c r="CW122" i="1"/>
  <c r="CW172" i="1" s="1"/>
  <c r="CW145" i="1"/>
  <c r="CW195" i="1" s="1"/>
  <c r="CW150" i="1"/>
  <c r="CW200" i="1" s="1"/>
  <c r="CW121" i="1"/>
  <c r="CW171" i="1" s="1"/>
  <c r="CW116" i="1"/>
  <c r="CW166" i="1" s="1"/>
  <c r="CW133" i="1"/>
  <c r="CW183" i="1" s="1"/>
  <c r="CW136" i="1"/>
  <c r="CW186" i="1" s="1"/>
  <c r="CW134" i="1"/>
  <c r="CW184" i="1" s="1"/>
  <c r="CW139" i="1"/>
  <c r="CW189" i="1" s="1"/>
  <c r="CW127" i="1"/>
  <c r="CW177" i="1" s="1"/>
  <c r="CW128" i="1"/>
  <c r="CW178" i="1" s="1"/>
  <c r="CW124" i="1"/>
  <c r="CW174" i="1" s="1"/>
  <c r="CW138" i="1"/>
  <c r="CW188" i="1" s="1"/>
  <c r="CW143" i="1"/>
  <c r="CW193" i="1" s="1"/>
  <c r="CW148" i="1"/>
  <c r="CW198" i="1" s="1"/>
  <c r="CW151" i="1"/>
  <c r="CW201" i="1" s="1"/>
  <c r="CY114" i="1"/>
  <c r="CV14" i="5" l="1"/>
  <c r="M25" i="5"/>
  <c r="M37" i="5"/>
  <c r="M34" i="5"/>
  <c r="M10" i="5"/>
  <c r="M35" i="5"/>
  <c r="M44" i="5"/>
  <c r="M32" i="5"/>
  <c r="M20" i="5"/>
  <c r="M7" i="5"/>
  <c r="CV29" i="5"/>
  <c r="CV19" i="5"/>
  <c r="CV28" i="5"/>
  <c r="M18" i="5"/>
  <c r="M11" i="5"/>
  <c r="CV7" i="5"/>
  <c r="CV20" i="5"/>
  <c r="M9" i="5"/>
  <c r="CV21" i="5"/>
  <c r="CV31" i="5"/>
  <c r="M42" i="5"/>
  <c r="M46" i="5"/>
  <c r="M12" i="5"/>
  <c r="M21" i="5"/>
  <c r="CV25" i="5"/>
  <c r="CV10" i="5"/>
  <c r="M29" i="5"/>
  <c r="M17" i="5"/>
  <c r="CV32" i="5"/>
  <c r="M22" i="5"/>
  <c r="M45" i="5"/>
  <c r="M43" i="5"/>
  <c r="M40" i="5"/>
  <c r="CV30" i="5"/>
  <c r="CV23" i="5"/>
  <c r="M13" i="5"/>
  <c r="M36" i="5"/>
  <c r="M23" i="5"/>
  <c r="M47" i="5"/>
  <c r="CV18" i="5"/>
  <c r="CV26" i="5"/>
  <c r="CV22" i="5"/>
  <c r="M30" i="5"/>
  <c r="CV8" i="5"/>
  <c r="M41" i="5"/>
  <c r="CV9" i="5"/>
  <c r="M39" i="5"/>
  <c r="M15" i="5"/>
  <c r="CV16" i="5"/>
  <c r="CV34" i="5"/>
  <c r="CV17" i="5"/>
  <c r="M24" i="5"/>
  <c r="M8" i="5"/>
  <c r="M33" i="5"/>
  <c r="CV12" i="5"/>
  <c r="M31" i="5"/>
  <c r="CV36" i="5"/>
  <c r="M19" i="5"/>
  <c r="CV15" i="5"/>
  <c r="CV13" i="5"/>
  <c r="M28" i="5"/>
  <c r="M16" i="5"/>
  <c r="CV11" i="5"/>
  <c r="CV24" i="5"/>
  <c r="M27" i="5"/>
  <c r="CV35" i="5"/>
  <c r="CV27" i="5"/>
  <c r="CV33" i="5"/>
  <c r="M38" i="5"/>
  <c r="M26" i="5"/>
  <c r="M14" i="5"/>
  <c r="CY107" i="1"/>
  <c r="CY108" i="1" s="1"/>
  <c r="CY109" i="1" s="1"/>
  <c r="CY110" i="1" s="1"/>
  <c r="CY111" i="1" s="1"/>
  <c r="CY113" i="1" s="1"/>
  <c r="CZ163" i="1"/>
  <c r="CY5" i="5" s="1"/>
  <c r="DA62" i="1"/>
  <c r="CZ63" i="1"/>
  <c r="CZ65" i="1"/>
  <c r="CZ64" i="1"/>
  <c r="CZ66" i="1"/>
  <c r="CZ67" i="1"/>
  <c r="CZ68" i="1"/>
  <c r="CZ69" i="1"/>
  <c r="CZ70" i="1"/>
  <c r="CZ71" i="1"/>
  <c r="CZ72" i="1"/>
  <c r="CZ73" i="1"/>
  <c r="CZ74" i="1"/>
  <c r="CZ75" i="1"/>
  <c r="CZ76" i="1"/>
  <c r="CZ77" i="1"/>
  <c r="CZ78" i="1"/>
  <c r="CZ79" i="1"/>
  <c r="CZ80" i="1"/>
  <c r="CZ81" i="1"/>
  <c r="CZ82" i="1"/>
  <c r="CZ83" i="1"/>
  <c r="CZ84" i="1"/>
  <c r="CZ85" i="1"/>
  <c r="CZ86" i="1"/>
  <c r="CZ87" i="1"/>
  <c r="CZ88" i="1"/>
  <c r="CZ89" i="1"/>
  <c r="CZ90" i="1"/>
  <c r="CZ91" i="1"/>
  <c r="CZ92" i="1"/>
  <c r="CZ93" i="1"/>
  <c r="CZ94" i="1"/>
  <c r="CZ95" i="1"/>
  <c r="CZ96" i="1"/>
  <c r="CZ97" i="1"/>
  <c r="CZ98" i="1"/>
  <c r="CZ99" i="1"/>
  <c r="CZ100" i="1"/>
  <c r="CZ101" i="1"/>
  <c r="CZ102" i="1"/>
  <c r="CZ103" i="1"/>
  <c r="M120" i="1"/>
  <c r="M170" i="1" s="1"/>
  <c r="M116" i="1"/>
  <c r="M166" i="1" s="1"/>
  <c r="M119" i="1"/>
  <c r="M169" i="1" s="1"/>
  <c r="M121" i="1"/>
  <c r="M171" i="1" s="1"/>
  <c r="M115" i="1"/>
  <c r="M165" i="1" s="1"/>
  <c r="M117" i="1"/>
  <c r="M167" i="1" s="1"/>
  <c r="M118" i="1"/>
  <c r="M168" i="1" s="1"/>
  <c r="M122" i="1"/>
  <c r="M172" i="1" s="1"/>
  <c r="M123" i="1"/>
  <c r="M173" i="1" s="1"/>
  <c r="M124" i="1"/>
  <c r="M174" i="1" s="1"/>
  <c r="M125" i="1"/>
  <c r="M175" i="1" s="1"/>
  <c r="M127" i="1"/>
  <c r="M177" i="1" s="1"/>
  <c r="M126" i="1"/>
  <c r="M176" i="1" s="1"/>
  <c r="M128" i="1"/>
  <c r="M178" i="1" s="1"/>
  <c r="M129" i="1"/>
  <c r="M179" i="1" s="1"/>
  <c r="M130" i="1"/>
  <c r="M180" i="1" s="1"/>
  <c r="M131" i="1"/>
  <c r="M181" i="1" s="1"/>
  <c r="M132" i="1"/>
  <c r="M182" i="1" s="1"/>
  <c r="M133" i="1"/>
  <c r="M183" i="1" s="1"/>
  <c r="M134" i="1"/>
  <c r="M184" i="1" s="1"/>
  <c r="M135" i="1"/>
  <c r="M185" i="1" s="1"/>
  <c r="M136" i="1"/>
  <c r="M186" i="1" s="1"/>
  <c r="M137" i="1"/>
  <c r="M187" i="1" s="1"/>
  <c r="M138" i="1"/>
  <c r="M188" i="1" s="1"/>
  <c r="M139" i="1"/>
  <c r="M189" i="1" s="1"/>
  <c r="M140" i="1"/>
  <c r="M190" i="1" s="1"/>
  <c r="M141" i="1"/>
  <c r="M191" i="1" s="1"/>
  <c r="M142" i="1"/>
  <c r="M192" i="1" s="1"/>
  <c r="M143" i="1"/>
  <c r="M193" i="1" s="1"/>
  <c r="M144" i="1"/>
  <c r="M194" i="1" s="1"/>
  <c r="M145" i="1"/>
  <c r="M195" i="1" s="1"/>
  <c r="M146" i="1"/>
  <c r="M196" i="1" s="1"/>
  <c r="M147" i="1"/>
  <c r="M197" i="1" s="1"/>
  <c r="M148" i="1"/>
  <c r="M198" i="1" s="1"/>
  <c r="M149" i="1"/>
  <c r="M199" i="1" s="1"/>
  <c r="M150" i="1"/>
  <c r="M200" i="1" s="1"/>
  <c r="M151" i="1"/>
  <c r="M201" i="1" s="1"/>
  <c r="M152" i="1"/>
  <c r="M202" i="1" s="1"/>
  <c r="M153" i="1"/>
  <c r="M203" i="1" s="1"/>
  <c r="M155" i="1"/>
  <c r="M205" i="1" s="1"/>
  <c r="M154" i="1"/>
  <c r="M204" i="1" s="1"/>
  <c r="CX134" i="1"/>
  <c r="CX184" i="1" s="1"/>
  <c r="CX152" i="1"/>
  <c r="CX202" i="1" s="1"/>
  <c r="CX117" i="1"/>
  <c r="CX167" i="1" s="1"/>
  <c r="CX127" i="1"/>
  <c r="CX177" i="1" s="1"/>
  <c r="CX125" i="1"/>
  <c r="CX175" i="1" s="1"/>
  <c r="CX132" i="1"/>
  <c r="CX182" i="1" s="1"/>
  <c r="CX145" i="1"/>
  <c r="CX195" i="1" s="1"/>
  <c r="CX124" i="1"/>
  <c r="CX174" i="1" s="1"/>
  <c r="CX142" i="1"/>
  <c r="CX192" i="1" s="1"/>
  <c r="CX120" i="1"/>
  <c r="CX170" i="1" s="1"/>
  <c r="CX119" i="1"/>
  <c r="CX169" i="1" s="1"/>
  <c r="CX139" i="1"/>
  <c r="CX189" i="1" s="1"/>
  <c r="CX153" i="1"/>
  <c r="CX203" i="1" s="1"/>
  <c r="CX149" i="1"/>
  <c r="CX199" i="1" s="1"/>
  <c r="CX150" i="1"/>
  <c r="CX200" i="1" s="1"/>
  <c r="CX115" i="1"/>
  <c r="CX165" i="1" s="1"/>
  <c r="CX121" i="1"/>
  <c r="CX171" i="1" s="1"/>
  <c r="CX116" i="1"/>
  <c r="CX166" i="1" s="1"/>
  <c r="CX154" i="1"/>
  <c r="CX204" i="1" s="1"/>
  <c r="CX123" i="1"/>
  <c r="CX173" i="1" s="1"/>
  <c r="CX126" i="1"/>
  <c r="CX176" i="1" s="1"/>
  <c r="CX141" i="1"/>
  <c r="CX191" i="1" s="1"/>
  <c r="CX135" i="1"/>
  <c r="CX185" i="1" s="1"/>
  <c r="CX138" i="1"/>
  <c r="CX188" i="1" s="1"/>
  <c r="CX143" i="1"/>
  <c r="CX193" i="1" s="1"/>
  <c r="CX130" i="1"/>
  <c r="CX180" i="1" s="1"/>
  <c r="CX151" i="1"/>
  <c r="CX201" i="1" s="1"/>
  <c r="CX155" i="1"/>
  <c r="CX205" i="1" s="1"/>
  <c r="CX137" i="1"/>
  <c r="CX187" i="1" s="1"/>
  <c r="CX118" i="1"/>
  <c r="CX168" i="1" s="1"/>
  <c r="CX122" i="1"/>
  <c r="CX172" i="1" s="1"/>
  <c r="CX144" i="1"/>
  <c r="CX194" i="1" s="1"/>
  <c r="CX147" i="1"/>
  <c r="CX197" i="1" s="1"/>
  <c r="CX129" i="1"/>
  <c r="CX179" i="1" s="1"/>
  <c r="CX146" i="1"/>
  <c r="CX196" i="1" s="1"/>
  <c r="CX133" i="1"/>
  <c r="CX183" i="1" s="1"/>
  <c r="CX140" i="1"/>
  <c r="CX190" i="1" s="1"/>
  <c r="CX136" i="1"/>
  <c r="CX186" i="1" s="1"/>
  <c r="CX148" i="1"/>
  <c r="CX198" i="1" s="1"/>
  <c r="CX128" i="1"/>
  <c r="CX178" i="1" s="1"/>
  <c r="CX131" i="1"/>
  <c r="CX181" i="1" s="1"/>
  <c r="CZ114" i="1"/>
  <c r="CW32" i="5" l="1"/>
  <c r="CW35" i="5"/>
  <c r="CW26" i="5"/>
  <c r="L36" i="5"/>
  <c r="L24" i="5"/>
  <c r="L23" i="5"/>
  <c r="L34" i="5"/>
  <c r="L9" i="5"/>
  <c r="CW25" i="5"/>
  <c r="L7" i="5"/>
  <c r="L13" i="5"/>
  <c r="L12" i="5"/>
  <c r="CW30" i="5"/>
  <c r="L8" i="5"/>
  <c r="CW15" i="5"/>
  <c r="L31" i="5"/>
  <c r="CW14" i="5"/>
  <c r="L41" i="5"/>
  <c r="L46" i="5"/>
  <c r="L22" i="5"/>
  <c r="CW33" i="5"/>
  <c r="L35" i="5"/>
  <c r="CW27" i="5"/>
  <c r="CW21" i="5"/>
  <c r="L33" i="5"/>
  <c r="CW34" i="5"/>
  <c r="L20" i="5"/>
  <c r="CW16" i="5"/>
  <c r="CW24" i="5"/>
  <c r="CW7" i="5"/>
  <c r="CW11" i="5"/>
  <c r="CW12" i="5"/>
  <c r="L11" i="5"/>
  <c r="L44" i="5"/>
  <c r="CW36" i="5"/>
  <c r="CW10" i="5"/>
  <c r="L29" i="5"/>
  <c r="CW23" i="5"/>
  <c r="CW13" i="5"/>
  <c r="L40" i="5"/>
  <c r="L16" i="5"/>
  <c r="CW20" i="5"/>
  <c r="CW19" i="5"/>
  <c r="L39" i="5"/>
  <c r="L27" i="5"/>
  <c r="L15" i="5"/>
  <c r="CW9" i="5"/>
  <c r="L38" i="5"/>
  <c r="L26" i="5"/>
  <c r="L14" i="5"/>
  <c r="CW31" i="5"/>
  <c r="L47" i="5"/>
  <c r="L45" i="5"/>
  <c r="L21" i="5"/>
  <c r="CW18" i="5"/>
  <c r="L32" i="5"/>
  <c r="L43" i="5"/>
  <c r="L18" i="5"/>
  <c r="L42" i="5"/>
  <c r="L30" i="5"/>
  <c r="L19" i="5"/>
  <c r="CW8" i="5"/>
  <c r="L17" i="5"/>
  <c r="CW29" i="5"/>
  <c r="CW17" i="5"/>
  <c r="L28" i="5"/>
  <c r="CW28" i="5"/>
  <c r="CW22" i="5"/>
  <c r="L37" i="5"/>
  <c r="L25" i="5"/>
  <c r="L10" i="5"/>
  <c r="CZ107" i="1"/>
  <c r="CZ108" i="1" s="1"/>
  <c r="CZ109" i="1" s="1"/>
  <c r="CZ110" i="1" s="1"/>
  <c r="CZ111" i="1" s="1"/>
  <c r="CZ113" i="1" s="1"/>
  <c r="DA163" i="1"/>
  <c r="CZ5" i="5" s="1"/>
  <c r="DA64" i="1"/>
  <c r="DA65" i="1"/>
  <c r="DA63" i="1"/>
  <c r="DA66" i="1"/>
  <c r="DA67" i="1"/>
  <c r="DA68" i="1"/>
  <c r="DA69" i="1"/>
  <c r="DA70" i="1"/>
  <c r="DA71" i="1"/>
  <c r="DA72" i="1"/>
  <c r="DA73" i="1"/>
  <c r="DA74" i="1"/>
  <c r="DA75" i="1"/>
  <c r="DA76" i="1"/>
  <c r="DA77" i="1"/>
  <c r="DA78" i="1"/>
  <c r="DA79" i="1"/>
  <c r="DA80" i="1"/>
  <c r="DA81" i="1"/>
  <c r="DA82" i="1"/>
  <c r="DA83" i="1"/>
  <c r="DA84" i="1"/>
  <c r="DA85" i="1"/>
  <c r="DA86" i="1"/>
  <c r="DA87" i="1"/>
  <c r="DA88" i="1"/>
  <c r="DA89" i="1"/>
  <c r="DA90" i="1"/>
  <c r="DA91" i="1"/>
  <c r="DA92" i="1"/>
  <c r="DA93" i="1"/>
  <c r="DA94" i="1"/>
  <c r="DA95" i="1"/>
  <c r="DA96" i="1"/>
  <c r="DA97" i="1"/>
  <c r="DA98" i="1"/>
  <c r="DA99" i="1"/>
  <c r="DA100" i="1"/>
  <c r="DA101" i="1"/>
  <c r="DA102" i="1"/>
  <c r="DA103" i="1"/>
  <c r="L122" i="1"/>
  <c r="L172" i="1" s="1"/>
  <c r="L116" i="1"/>
  <c r="L166" i="1" s="1"/>
  <c r="L115" i="1"/>
  <c r="L165" i="1" s="1"/>
  <c r="L117" i="1"/>
  <c r="L167" i="1" s="1"/>
  <c r="L118" i="1"/>
  <c r="L168" i="1" s="1"/>
  <c r="L119" i="1"/>
  <c r="L169" i="1" s="1"/>
  <c r="L120" i="1"/>
  <c r="L170" i="1" s="1"/>
  <c r="L121" i="1"/>
  <c r="L171" i="1" s="1"/>
  <c r="L123" i="1"/>
  <c r="L173" i="1" s="1"/>
  <c r="L124" i="1"/>
  <c r="L174" i="1" s="1"/>
  <c r="L125" i="1"/>
  <c r="L175" i="1" s="1"/>
  <c r="L126" i="1"/>
  <c r="L176" i="1" s="1"/>
  <c r="L127" i="1"/>
  <c r="L177" i="1" s="1"/>
  <c r="L128" i="1"/>
  <c r="L178" i="1" s="1"/>
  <c r="L129" i="1"/>
  <c r="L179" i="1" s="1"/>
  <c r="L130" i="1"/>
  <c r="L180" i="1" s="1"/>
  <c r="L131" i="1"/>
  <c r="L181" i="1" s="1"/>
  <c r="L132" i="1"/>
  <c r="L182" i="1" s="1"/>
  <c r="L133" i="1"/>
  <c r="L183" i="1" s="1"/>
  <c r="L134" i="1"/>
  <c r="L184" i="1" s="1"/>
  <c r="L135" i="1"/>
  <c r="L185" i="1" s="1"/>
  <c r="L136" i="1"/>
  <c r="L186" i="1" s="1"/>
  <c r="L137" i="1"/>
  <c r="L187" i="1" s="1"/>
  <c r="L138" i="1"/>
  <c r="L188" i="1" s="1"/>
  <c r="L139" i="1"/>
  <c r="L189" i="1" s="1"/>
  <c r="L140" i="1"/>
  <c r="L190" i="1" s="1"/>
  <c r="L141" i="1"/>
  <c r="L191" i="1" s="1"/>
  <c r="L142" i="1"/>
  <c r="L192" i="1" s="1"/>
  <c r="L143" i="1"/>
  <c r="L193" i="1" s="1"/>
  <c r="L145" i="1"/>
  <c r="L195" i="1" s="1"/>
  <c r="L144" i="1"/>
  <c r="L194" i="1" s="1"/>
  <c r="L146" i="1"/>
  <c r="L196" i="1" s="1"/>
  <c r="L147" i="1"/>
  <c r="L197" i="1" s="1"/>
  <c r="L148" i="1"/>
  <c r="L198" i="1" s="1"/>
  <c r="L149" i="1"/>
  <c r="L199" i="1" s="1"/>
  <c r="L150" i="1"/>
  <c r="L200" i="1" s="1"/>
  <c r="L151" i="1"/>
  <c r="L201" i="1" s="1"/>
  <c r="L152" i="1"/>
  <c r="L202" i="1" s="1"/>
  <c r="L153" i="1"/>
  <c r="L203" i="1" s="1"/>
  <c r="L154" i="1"/>
  <c r="L204" i="1" s="1"/>
  <c r="L155" i="1"/>
  <c r="L205" i="1" s="1"/>
  <c r="DA114" i="1"/>
  <c r="CY119" i="1"/>
  <c r="CY169" i="1" s="1"/>
  <c r="CY154" i="1"/>
  <c r="CY204" i="1" s="1"/>
  <c r="CY153" i="1"/>
  <c r="CY203" i="1" s="1"/>
  <c r="CY139" i="1"/>
  <c r="CY189" i="1" s="1"/>
  <c r="CY131" i="1"/>
  <c r="CY181" i="1" s="1"/>
  <c r="CY150" i="1"/>
  <c r="CY200" i="1" s="1"/>
  <c r="CY127" i="1"/>
  <c r="CY177" i="1" s="1"/>
  <c r="CY125" i="1"/>
  <c r="CY175" i="1" s="1"/>
  <c r="CY117" i="1"/>
  <c r="CY167" i="1" s="1"/>
  <c r="CY120" i="1"/>
  <c r="CY170" i="1" s="1"/>
  <c r="CY149" i="1"/>
  <c r="CY199" i="1" s="1"/>
  <c r="CY137" i="1"/>
  <c r="CY187" i="1" s="1"/>
  <c r="CY134" i="1"/>
  <c r="CY184" i="1" s="1"/>
  <c r="CY118" i="1"/>
  <c r="CY168" i="1" s="1"/>
  <c r="CY133" i="1"/>
  <c r="CY183" i="1" s="1"/>
  <c r="CY148" i="1"/>
  <c r="CY198" i="1" s="1"/>
  <c r="CY128" i="1"/>
  <c r="CY178" i="1" s="1"/>
  <c r="CY136" i="1"/>
  <c r="CY186" i="1" s="1"/>
  <c r="CY152" i="1"/>
  <c r="CY202" i="1" s="1"/>
  <c r="CY123" i="1"/>
  <c r="CY173" i="1" s="1"/>
  <c r="CY126" i="1"/>
  <c r="CY176" i="1" s="1"/>
  <c r="CY129" i="1"/>
  <c r="CY179" i="1" s="1"/>
  <c r="CY146" i="1"/>
  <c r="CY196" i="1" s="1"/>
  <c r="CY115" i="1"/>
  <c r="CY165" i="1" s="1"/>
  <c r="CY116" i="1"/>
  <c r="CY166" i="1" s="1"/>
  <c r="CY143" i="1"/>
  <c r="CY193" i="1" s="1"/>
  <c r="CY130" i="1"/>
  <c r="CY180" i="1" s="1"/>
  <c r="CY155" i="1"/>
  <c r="CY205" i="1" s="1"/>
  <c r="CY135" i="1"/>
  <c r="CY185" i="1" s="1"/>
  <c r="CY132" i="1"/>
  <c r="CY182" i="1" s="1"/>
  <c r="CY140" i="1"/>
  <c r="CY190" i="1" s="1"/>
  <c r="CY122" i="1"/>
  <c r="CY172" i="1" s="1"/>
  <c r="CY142" i="1"/>
  <c r="CY192" i="1" s="1"/>
  <c r="CY147" i="1"/>
  <c r="CY197" i="1" s="1"/>
  <c r="CY121" i="1"/>
  <c r="CY171" i="1" s="1"/>
  <c r="CY151" i="1"/>
  <c r="CY201" i="1" s="1"/>
  <c r="CY145" i="1"/>
  <c r="CY195" i="1" s="1"/>
  <c r="CY124" i="1"/>
  <c r="CY174" i="1" s="1"/>
  <c r="CY141" i="1"/>
  <c r="CY191" i="1" s="1"/>
  <c r="CY138" i="1"/>
  <c r="CY188" i="1" s="1"/>
  <c r="CY144" i="1"/>
  <c r="CY194" i="1" s="1"/>
  <c r="K12" i="5" l="1"/>
  <c r="K25" i="5"/>
  <c r="K47" i="5"/>
  <c r="K10" i="5"/>
  <c r="CX12" i="5"/>
  <c r="CX26" i="5"/>
  <c r="CX7" i="5"/>
  <c r="K34" i="5"/>
  <c r="CX9" i="5"/>
  <c r="K33" i="5"/>
  <c r="K21" i="5"/>
  <c r="K7" i="5"/>
  <c r="K24" i="5"/>
  <c r="K22" i="5"/>
  <c r="CX34" i="5"/>
  <c r="CX14" i="5"/>
  <c r="K44" i="5"/>
  <c r="K32" i="5"/>
  <c r="K20" i="5"/>
  <c r="K8" i="5"/>
  <c r="CX11" i="5"/>
  <c r="CX13" i="5"/>
  <c r="K46" i="5"/>
  <c r="K9" i="5"/>
  <c r="CX18" i="5"/>
  <c r="K45" i="5"/>
  <c r="CX15" i="5"/>
  <c r="CX17" i="5"/>
  <c r="CX32" i="5"/>
  <c r="CX19" i="5"/>
  <c r="K43" i="5"/>
  <c r="K31" i="5"/>
  <c r="K19" i="5"/>
  <c r="K14" i="5"/>
  <c r="K42" i="5"/>
  <c r="K30" i="5"/>
  <c r="K18" i="5"/>
  <c r="K11" i="5"/>
  <c r="K23" i="5"/>
  <c r="CX20" i="5"/>
  <c r="K41" i="5"/>
  <c r="K29" i="5"/>
  <c r="K17" i="5"/>
  <c r="K37" i="5"/>
  <c r="CX21" i="5"/>
  <c r="CX24" i="5"/>
  <c r="CX36" i="5"/>
  <c r="CX30" i="5"/>
  <c r="CX31" i="5"/>
  <c r="K40" i="5"/>
  <c r="K28" i="5"/>
  <c r="K16" i="5"/>
  <c r="CX29" i="5"/>
  <c r="K35" i="5"/>
  <c r="CX28" i="5"/>
  <c r="CX27" i="5"/>
  <c r="CX23" i="5"/>
  <c r="CX33" i="5"/>
  <c r="CX22" i="5"/>
  <c r="CX25" i="5"/>
  <c r="K39" i="5"/>
  <c r="K27" i="5"/>
  <c r="K15" i="5"/>
  <c r="CX8" i="5"/>
  <c r="K36" i="5"/>
  <c r="CX16" i="5"/>
  <c r="CX35" i="5"/>
  <c r="CX10" i="5"/>
  <c r="K38" i="5"/>
  <c r="K26" i="5"/>
  <c r="K13" i="5"/>
  <c r="DA107" i="1"/>
  <c r="DA108" i="1" s="1"/>
  <c r="DA109" i="1" s="1"/>
  <c r="DA110" i="1" s="1"/>
  <c r="DA111" i="1" s="1"/>
  <c r="DA113" i="1" s="1"/>
  <c r="DA117" i="1" s="1"/>
  <c r="DA167" i="1" s="1"/>
  <c r="K122" i="1"/>
  <c r="K172" i="1" s="1"/>
  <c r="K118" i="1"/>
  <c r="K168" i="1" s="1"/>
  <c r="K123" i="1"/>
  <c r="K173" i="1" s="1"/>
  <c r="K120" i="1"/>
  <c r="K170" i="1" s="1"/>
  <c r="K116" i="1"/>
  <c r="K166" i="1" s="1"/>
  <c r="K115" i="1"/>
  <c r="K165" i="1" s="1"/>
  <c r="K117" i="1"/>
  <c r="K167" i="1" s="1"/>
  <c r="K119" i="1"/>
  <c r="K169" i="1" s="1"/>
  <c r="K121" i="1"/>
  <c r="K171" i="1" s="1"/>
  <c r="K124" i="1"/>
  <c r="K174" i="1" s="1"/>
  <c r="K125" i="1"/>
  <c r="K175" i="1" s="1"/>
  <c r="K127" i="1"/>
  <c r="K177" i="1" s="1"/>
  <c r="K126" i="1"/>
  <c r="K176" i="1" s="1"/>
  <c r="K128" i="1"/>
  <c r="K178" i="1" s="1"/>
  <c r="K129" i="1"/>
  <c r="K179" i="1" s="1"/>
  <c r="K130" i="1"/>
  <c r="K180" i="1" s="1"/>
  <c r="K131" i="1"/>
  <c r="K181" i="1" s="1"/>
  <c r="K132" i="1"/>
  <c r="K182" i="1" s="1"/>
  <c r="K133" i="1"/>
  <c r="K183" i="1" s="1"/>
  <c r="K134" i="1"/>
  <c r="K184" i="1" s="1"/>
  <c r="K135" i="1"/>
  <c r="K185" i="1" s="1"/>
  <c r="K136" i="1"/>
  <c r="K186" i="1" s="1"/>
  <c r="K137" i="1"/>
  <c r="K187" i="1" s="1"/>
  <c r="K138" i="1"/>
  <c r="K188" i="1" s="1"/>
  <c r="K139" i="1"/>
  <c r="K189" i="1" s="1"/>
  <c r="K140" i="1"/>
  <c r="K190" i="1" s="1"/>
  <c r="K141" i="1"/>
  <c r="K191" i="1" s="1"/>
  <c r="K142" i="1"/>
  <c r="K192" i="1" s="1"/>
  <c r="K143" i="1"/>
  <c r="K193" i="1" s="1"/>
  <c r="K145" i="1"/>
  <c r="K195" i="1" s="1"/>
  <c r="K144" i="1"/>
  <c r="K194" i="1" s="1"/>
  <c r="K146" i="1"/>
  <c r="K196" i="1" s="1"/>
  <c r="K147" i="1"/>
  <c r="K197" i="1" s="1"/>
  <c r="K148" i="1"/>
  <c r="K198" i="1" s="1"/>
  <c r="K149" i="1"/>
  <c r="K199" i="1" s="1"/>
  <c r="K150" i="1"/>
  <c r="K200" i="1" s="1"/>
  <c r="K151" i="1"/>
  <c r="K201" i="1" s="1"/>
  <c r="K152" i="1"/>
  <c r="K202" i="1" s="1"/>
  <c r="K153" i="1"/>
  <c r="K203" i="1" s="1"/>
  <c r="K154" i="1"/>
  <c r="K204" i="1" s="1"/>
  <c r="K155" i="1"/>
  <c r="K205" i="1" s="1"/>
  <c r="CZ139" i="1"/>
  <c r="CZ189" i="1" s="1"/>
  <c r="CZ154" i="1"/>
  <c r="CZ204" i="1" s="1"/>
  <c r="CZ151" i="1"/>
  <c r="CZ201" i="1" s="1"/>
  <c r="CZ117" i="1"/>
  <c r="CZ167" i="1" s="1"/>
  <c r="CZ123" i="1"/>
  <c r="CZ173" i="1" s="1"/>
  <c r="CZ137" i="1"/>
  <c r="CZ187" i="1" s="1"/>
  <c r="CZ118" i="1"/>
  <c r="CZ168" i="1" s="1"/>
  <c r="CZ149" i="1"/>
  <c r="CZ199" i="1" s="1"/>
  <c r="CZ131" i="1"/>
  <c r="CZ181" i="1" s="1"/>
  <c r="CZ155" i="1"/>
  <c r="CZ205" i="1" s="1"/>
  <c r="CZ127" i="1"/>
  <c r="CZ177" i="1" s="1"/>
  <c r="CZ146" i="1"/>
  <c r="CZ196" i="1" s="1"/>
  <c r="CZ153" i="1"/>
  <c r="CZ203" i="1" s="1"/>
  <c r="CZ141" i="1"/>
  <c r="CZ191" i="1" s="1"/>
  <c r="CZ125" i="1"/>
  <c r="CZ175" i="1" s="1"/>
  <c r="CZ132" i="1"/>
  <c r="CZ182" i="1" s="1"/>
  <c r="CZ144" i="1"/>
  <c r="CZ194" i="1" s="1"/>
  <c r="CZ116" i="1"/>
  <c r="CZ166" i="1" s="1"/>
  <c r="CZ128" i="1"/>
  <c r="CZ178" i="1" s="1"/>
  <c r="CZ119" i="1"/>
  <c r="CZ169" i="1" s="1"/>
  <c r="CZ152" i="1"/>
  <c r="CZ202" i="1" s="1"/>
  <c r="CZ120" i="1"/>
  <c r="CZ170" i="1" s="1"/>
  <c r="CZ147" i="1"/>
  <c r="CZ197" i="1" s="1"/>
  <c r="CZ126" i="1"/>
  <c r="CZ176" i="1" s="1"/>
  <c r="CZ129" i="1"/>
  <c r="CZ179" i="1" s="1"/>
  <c r="CZ145" i="1"/>
  <c r="CZ195" i="1" s="1"/>
  <c r="CZ138" i="1"/>
  <c r="CZ188" i="1" s="1"/>
  <c r="CZ134" i="1"/>
  <c r="CZ184" i="1" s="1"/>
  <c r="CZ150" i="1"/>
  <c r="CZ200" i="1" s="1"/>
  <c r="CZ135" i="1"/>
  <c r="CZ185" i="1" s="1"/>
  <c r="CZ115" i="1"/>
  <c r="CZ165" i="1" s="1"/>
  <c r="CZ130" i="1"/>
  <c r="CZ180" i="1" s="1"/>
  <c r="CZ143" i="1"/>
  <c r="CZ193" i="1" s="1"/>
  <c r="CZ124" i="1"/>
  <c r="CZ174" i="1" s="1"/>
  <c r="CZ122" i="1"/>
  <c r="CZ172" i="1" s="1"/>
  <c r="CZ133" i="1"/>
  <c r="CZ183" i="1" s="1"/>
  <c r="CZ121" i="1"/>
  <c r="CZ171" i="1" s="1"/>
  <c r="CZ136" i="1"/>
  <c r="CZ186" i="1" s="1"/>
  <c r="CZ140" i="1"/>
  <c r="CZ190" i="1" s="1"/>
  <c r="CZ148" i="1"/>
  <c r="CZ198" i="1" s="1"/>
  <c r="CZ142" i="1"/>
  <c r="CZ192" i="1" s="1"/>
  <c r="DA155" i="1"/>
  <c r="DA205" i="1" s="1"/>
  <c r="DA121" i="1" l="1"/>
  <c r="DA171" i="1" s="1"/>
  <c r="DA136" i="1"/>
  <c r="DA186" i="1" s="1"/>
  <c r="DA128" i="1"/>
  <c r="DA178" i="1" s="1"/>
  <c r="DA142" i="1"/>
  <c r="DA192" i="1" s="1"/>
  <c r="DA141" i="1"/>
  <c r="DA191" i="1" s="1"/>
  <c r="DA143" i="1"/>
  <c r="DA193" i="1" s="1"/>
  <c r="DA131" i="1"/>
  <c r="DA181" i="1" s="1"/>
  <c r="DA118" i="1"/>
  <c r="DA168" i="1" s="1"/>
  <c r="CZ10" i="5" s="1"/>
  <c r="DA149" i="1"/>
  <c r="DA199" i="1" s="1"/>
  <c r="DA126" i="1"/>
  <c r="DA176" i="1" s="1"/>
  <c r="CZ18" i="5" s="1"/>
  <c r="DA115" i="1"/>
  <c r="DA165" i="1" s="1"/>
  <c r="CZ7" i="5" s="1"/>
  <c r="DA130" i="1"/>
  <c r="DA180" i="1" s="1"/>
  <c r="DA129" i="1"/>
  <c r="DA179" i="1" s="1"/>
  <c r="DA151" i="1"/>
  <c r="DA201" i="1" s="1"/>
  <c r="DA134" i="1"/>
  <c r="DA184" i="1" s="1"/>
  <c r="DA138" i="1"/>
  <c r="DA188" i="1" s="1"/>
  <c r="DA135" i="1"/>
  <c r="DA185" i="1" s="1"/>
  <c r="CZ27" i="5" s="1"/>
  <c r="DA140" i="1"/>
  <c r="DA190" i="1" s="1"/>
  <c r="CZ32" i="5" s="1"/>
  <c r="DA127" i="1"/>
  <c r="DA177" i="1" s="1"/>
  <c r="CZ19" i="5" s="1"/>
  <c r="DA139" i="1"/>
  <c r="DA189" i="1" s="1"/>
  <c r="CZ31" i="5" s="1"/>
  <c r="DA137" i="1"/>
  <c r="DA187" i="1" s="1"/>
  <c r="CZ29" i="5" s="1"/>
  <c r="DA119" i="1"/>
  <c r="DA169" i="1" s="1"/>
  <c r="CZ11" i="5" s="1"/>
  <c r="DA116" i="1"/>
  <c r="DA166" i="1" s="1"/>
  <c r="CZ8" i="5" s="1"/>
  <c r="DA150" i="1"/>
  <c r="DA200" i="1" s="1"/>
  <c r="DA153" i="1"/>
  <c r="DA203" i="1" s="1"/>
  <c r="DA124" i="1"/>
  <c r="DA174" i="1" s="1"/>
  <c r="DA146" i="1"/>
  <c r="DA196" i="1" s="1"/>
  <c r="DA154" i="1"/>
  <c r="DA204" i="1" s="1"/>
  <c r="DA144" i="1"/>
  <c r="DA194" i="1" s="1"/>
  <c r="CZ36" i="5" s="1"/>
  <c r="DA133" i="1"/>
  <c r="DA183" i="1" s="1"/>
  <c r="CZ25" i="5" s="1"/>
  <c r="DA152" i="1"/>
  <c r="DA202" i="1" s="1"/>
  <c r="DA125" i="1"/>
  <c r="DA175" i="1" s="1"/>
  <c r="DA132" i="1"/>
  <c r="DA182" i="1" s="1"/>
  <c r="DA148" i="1"/>
  <c r="DA198" i="1" s="1"/>
  <c r="DA147" i="1"/>
  <c r="DA197" i="1" s="1"/>
  <c r="DA123" i="1"/>
  <c r="DA173" i="1" s="1"/>
  <c r="DA122" i="1"/>
  <c r="DA172" i="1" s="1"/>
  <c r="DA145" i="1"/>
  <c r="DA195" i="1" s="1"/>
  <c r="DA120" i="1"/>
  <c r="DA170" i="1" s="1"/>
  <c r="J14" i="5"/>
  <c r="J42" i="5"/>
  <c r="CZ13" i="5"/>
  <c r="CZ23" i="5"/>
  <c r="CY22" i="5"/>
  <c r="J43" i="5"/>
  <c r="CZ35" i="5"/>
  <c r="CY27" i="5"/>
  <c r="J28" i="5"/>
  <c r="J16" i="5"/>
  <c r="CY9" i="5"/>
  <c r="J39" i="5"/>
  <c r="J27" i="5"/>
  <c r="J13" i="5"/>
  <c r="J41" i="5"/>
  <c r="J11" i="5"/>
  <c r="J19" i="5"/>
  <c r="CY24" i="5"/>
  <c r="CY30" i="5"/>
  <c r="CY28" i="5"/>
  <c r="CY33" i="5"/>
  <c r="J36" i="5"/>
  <c r="J25" i="5"/>
  <c r="J9" i="5"/>
  <c r="CZ21" i="5"/>
  <c r="J24" i="5"/>
  <c r="J30" i="5"/>
  <c r="J40" i="5"/>
  <c r="J35" i="5"/>
  <c r="J23" i="5"/>
  <c r="J8" i="5"/>
  <c r="CZ28" i="5"/>
  <c r="CY11" i="5"/>
  <c r="J31" i="5"/>
  <c r="CZ33" i="5"/>
  <c r="CZ20" i="5"/>
  <c r="CZ34" i="5"/>
  <c r="CY7" i="5"/>
  <c r="CY10" i="5"/>
  <c r="CY34" i="5"/>
  <c r="J26" i="5"/>
  <c r="CY21" i="5"/>
  <c r="J22" i="5"/>
  <c r="J12" i="5"/>
  <c r="CY29" i="5"/>
  <c r="J29" i="5"/>
  <c r="CY36" i="5"/>
  <c r="CY17" i="5"/>
  <c r="CY13" i="5"/>
  <c r="CY31" i="5"/>
  <c r="CY25" i="5"/>
  <c r="CY18" i="5"/>
  <c r="CY14" i="5"/>
  <c r="CY19" i="5"/>
  <c r="J46" i="5"/>
  <c r="CY16" i="5"/>
  <c r="CY12" i="5"/>
  <c r="J45" i="5"/>
  <c r="J33" i="5"/>
  <c r="J21" i="5"/>
  <c r="J15" i="5"/>
  <c r="CY20" i="5"/>
  <c r="CZ30" i="5"/>
  <c r="CY8" i="5"/>
  <c r="J17" i="5"/>
  <c r="CY15" i="5"/>
  <c r="CY26" i="5"/>
  <c r="CY32" i="5"/>
  <c r="J38" i="5"/>
  <c r="CZ26" i="5"/>
  <c r="J37" i="5"/>
  <c r="CZ24" i="5"/>
  <c r="J47" i="5"/>
  <c r="CZ16" i="5"/>
  <c r="J34" i="5"/>
  <c r="CZ14" i="5"/>
  <c r="CZ12" i="5"/>
  <c r="CZ9" i="5"/>
  <c r="CY35" i="5"/>
  <c r="CY23" i="5"/>
  <c r="J44" i="5"/>
  <c r="J32" i="5"/>
  <c r="J20" i="5"/>
  <c r="J10" i="5"/>
  <c r="J18" i="5"/>
  <c r="J164" i="1"/>
  <c r="K164" i="1"/>
  <c r="J7" i="5"/>
  <c r="F164" i="1"/>
  <c r="E164" i="1"/>
  <c r="CZ17" i="5" l="1"/>
  <c r="CZ22" i="5"/>
  <c r="CZ15" i="5"/>
  <c r="D6" i="5"/>
  <c r="E6" i="5"/>
  <c r="J6" i="5"/>
  <c r="I6" i="5"/>
</calcChain>
</file>

<file path=xl/sharedStrings.xml><?xml version="1.0" encoding="utf-8"?>
<sst xmlns="http://schemas.openxmlformats.org/spreadsheetml/2006/main" count="364" uniqueCount="74">
  <si>
    <t>BRA Clearing Price</t>
  </si>
  <si>
    <t>$/MW-Day</t>
  </si>
  <si>
    <t>MW</t>
  </si>
  <si>
    <t>Reserve Margin</t>
  </si>
  <si>
    <t>FRR</t>
  </si>
  <si>
    <t>RPM</t>
  </si>
  <si>
    <t>Load</t>
  </si>
  <si>
    <t>Generation Capacity</t>
  </si>
  <si>
    <t>Load + Reserve Margin</t>
  </si>
  <si>
    <t>FRR 3% Holdback Amount</t>
  </si>
  <si>
    <t>Position before Holdback</t>
  </si>
  <si>
    <t>Final BRA Position</t>
  </si>
  <si>
    <t>3rd Incremental Auction Clearing Price</t>
  </si>
  <si>
    <t>3rd Incremental Auction Revenue</t>
  </si>
  <si>
    <t>Inputs:</t>
  </si>
  <si>
    <t>Low BRA Clearing Price</t>
  </si>
  <si>
    <t>Mid BRA Clearing Price</t>
  </si>
  <si>
    <t>FRR Reserve Margin</t>
  </si>
  <si>
    <t xml:space="preserve">Low BRA Price RPM Reserve Margin </t>
  </si>
  <si>
    <t xml:space="preserve">High BRA Price RPM Reserve Margin </t>
  </si>
  <si>
    <t xml:space="preserve">Mid BRA Price RPM Reserve Margin </t>
  </si>
  <si>
    <t>Generation</t>
  </si>
  <si>
    <t>Length before holdback</t>
  </si>
  <si>
    <t>High BRA Clearing Price</t>
  </si>
  <si>
    <t>BRA Capacity Revenue</t>
  </si>
  <si>
    <t>FRR Penalty (1.75 x CONE)</t>
  </si>
  <si>
    <t>FLAT defined as percentage of Load plus Reserve Margin Before Holdback</t>
  </si>
  <si>
    <t>DEK FRR vs. RPM Capacity Impact Analysis</t>
  </si>
  <si>
    <t>NET CONE</t>
  </si>
  <si>
    <t>Difference</t>
  </si>
  <si>
    <t>Percentage difference</t>
  </si>
  <si>
    <r>
      <t xml:space="preserve">Scenario #1 - 10% </t>
    </r>
    <r>
      <rPr>
        <b/>
        <sz val="14"/>
        <color theme="1"/>
        <rFont val="Calibri"/>
        <family val="2"/>
        <scheme val="minor"/>
      </rPr>
      <t>LONG</t>
    </r>
    <r>
      <rPr>
        <b/>
        <sz val="11"/>
        <color theme="1"/>
        <rFont val="Calibri"/>
        <family val="2"/>
        <scheme val="minor"/>
      </rPr>
      <t xml:space="preserve"> DEK Portfolio</t>
    </r>
  </si>
  <si>
    <r>
      <t>Scenario #2 -</t>
    </r>
    <r>
      <rPr>
        <b/>
        <u/>
        <sz val="14"/>
        <color theme="1"/>
        <rFont val="Calibri"/>
        <family val="2"/>
        <scheme val="minor"/>
      </rPr>
      <t xml:space="preserve"> FLAT</t>
    </r>
    <r>
      <rPr>
        <b/>
        <u/>
        <sz val="11"/>
        <color theme="1"/>
        <rFont val="Calibri"/>
        <family val="2"/>
        <scheme val="minor"/>
      </rPr>
      <t xml:space="preserve"> DEK Portfolio</t>
    </r>
  </si>
  <si>
    <r>
      <t xml:space="preserve">Scenario #3 - 10% </t>
    </r>
    <r>
      <rPr>
        <b/>
        <u/>
        <sz val="14"/>
        <color theme="1"/>
        <rFont val="Calibri"/>
        <family val="2"/>
        <scheme val="minor"/>
      </rPr>
      <t>SHORT</t>
    </r>
    <r>
      <rPr>
        <b/>
        <u/>
        <sz val="11"/>
        <color theme="1"/>
        <rFont val="Calibri"/>
        <family val="2"/>
        <scheme val="minor"/>
      </rPr>
      <t xml:space="preserve"> DEK Portfolio</t>
    </r>
  </si>
  <si>
    <t xml:space="preserve"> per year</t>
  </si>
  <si>
    <t>LONG defined as percentage of Load plus Reserve Margin Before Holdback</t>
  </si>
  <si>
    <t>SHORT defined as percentage of Load plus Reserve Margin Before Holdback</t>
  </si>
  <si>
    <t>Long Scenario DEK Load</t>
  </si>
  <si>
    <t>Flat Scenario DEK Load</t>
  </si>
  <si>
    <t>Short Scenario DEK Load</t>
  </si>
  <si>
    <t>Total Capacity Revenue</t>
  </si>
  <si>
    <t>Scenario #1 - DEK is LONG</t>
  </si>
  <si>
    <t>Scenario #2 - DEK is FLAT</t>
  </si>
  <si>
    <t>Scenario #3 - DEK is SHORT</t>
  </si>
  <si>
    <t xml:space="preserve">Total Capacity Revenue </t>
  </si>
  <si>
    <t>per year</t>
  </si>
  <si>
    <t>FRR Penalty assumes that 75% of the FRR Plan Shortfall is purchased at a premium of 1.25 x BRA Clearing Price and remaining 25% FRR Plan Shortfall is subject to penalty due to lack of available generation in DEOK zone</t>
  </si>
  <si>
    <t>As Percentage of BRA</t>
  </si>
  <si>
    <t>All inputs are shown in Yellow</t>
  </si>
  <si>
    <t>BRA Clearing Price ($/MW-Day)</t>
  </si>
  <si>
    <t>MW (Must be less than 1,100 MW)</t>
  </si>
  <si>
    <t>MW (Must be greater than 1,100 MW)</t>
  </si>
  <si>
    <t>BRA</t>
  </si>
  <si>
    <t>Length</t>
  </si>
  <si>
    <t>FRR - RPM</t>
  </si>
  <si>
    <t>Peak Load</t>
  </si>
  <si>
    <t>BRA Clearing Price, $/MW-Day</t>
  </si>
  <si>
    <t>Percent of FRR Shortfall subject to penalty</t>
  </si>
  <si>
    <t>Percent of FRR Shortfall  purchased as bi-lateral capcity</t>
  </si>
  <si>
    <t>Percentage of FRR Shortfall Subject to FRR Penalty:</t>
  </si>
  <si>
    <t>Percentage of 3rd Incremental Auction Clearing Price of Base Residual Auction Price:</t>
  </si>
  <si>
    <t>Bi-lateral capacity to fulfill FRR shortfall assumed purchased at a premium of 1.25 x Auction Clearing Price</t>
  </si>
  <si>
    <r>
      <rPr>
        <b/>
        <i/>
        <sz val="14"/>
        <color theme="1"/>
        <rFont val="Calibri"/>
        <family val="2"/>
        <scheme val="minor"/>
      </rPr>
      <t>Negative</t>
    </r>
    <r>
      <rPr>
        <i/>
        <sz val="14"/>
        <color theme="1"/>
        <rFont val="Calibri"/>
        <family val="2"/>
        <scheme val="minor"/>
      </rPr>
      <t xml:space="preserve"> value means FRR is a </t>
    </r>
    <r>
      <rPr>
        <b/>
        <i/>
        <sz val="14"/>
        <color theme="1"/>
        <rFont val="Calibri"/>
        <family val="2"/>
        <scheme val="minor"/>
      </rPr>
      <t>worse</t>
    </r>
    <r>
      <rPr>
        <i/>
        <sz val="14"/>
        <color theme="1"/>
        <rFont val="Calibri"/>
        <family val="2"/>
        <scheme val="minor"/>
      </rPr>
      <t xml:space="preserve"> financial outcome than RPM Capacity Construct annually for the amount shown.</t>
    </r>
  </si>
  <si>
    <r>
      <rPr>
        <b/>
        <i/>
        <sz val="14"/>
        <color theme="1"/>
        <rFont val="Calibri"/>
        <family val="2"/>
        <scheme val="minor"/>
      </rPr>
      <t>Positive</t>
    </r>
    <r>
      <rPr>
        <i/>
        <sz val="14"/>
        <color theme="1"/>
        <rFont val="Calibri"/>
        <family val="2"/>
        <scheme val="minor"/>
      </rPr>
      <t xml:space="preserve"> value means FRR is a</t>
    </r>
    <r>
      <rPr>
        <b/>
        <i/>
        <sz val="14"/>
        <color theme="1"/>
        <rFont val="Calibri"/>
        <family val="2"/>
        <scheme val="minor"/>
      </rPr>
      <t xml:space="preserve"> better</t>
    </r>
    <r>
      <rPr>
        <i/>
        <sz val="14"/>
        <color theme="1"/>
        <rFont val="Calibri"/>
        <family val="2"/>
        <scheme val="minor"/>
      </rPr>
      <t xml:space="preserve"> financial outcome than RPM Capacity Construct annually for the amount shown.</t>
    </r>
  </si>
  <si>
    <t>Max Price RPM Reserve Margin</t>
  </si>
  <si>
    <t>1st</t>
  </si>
  <si>
    <t>2nd</t>
  </si>
  <si>
    <t>3rd</t>
  </si>
  <si>
    <t>4th</t>
  </si>
  <si>
    <t>5th</t>
  </si>
  <si>
    <t>Annual Financial Impact of Duke Energy Kentucky Capacity Construct:  Initial FRR Plan vs. RPM</t>
  </si>
  <si>
    <t>(Capacity owners have general reluctance to sell bi-laterial capacity)</t>
  </si>
  <si>
    <r>
      <rPr>
        <b/>
        <sz val="14"/>
        <color theme="1"/>
        <rFont val="Calibri"/>
        <family val="2"/>
        <scheme val="minor"/>
      </rPr>
      <t xml:space="preserve">DEK Portfolio Length
</t>
    </r>
    <r>
      <rPr>
        <b/>
        <sz val="12"/>
        <color theme="1"/>
        <rFont val="Calibri"/>
        <family val="2"/>
        <scheme val="minor"/>
      </rPr>
      <t xml:space="preserve">Long (Positive) or Short (Negative) Position
</t>
    </r>
    <r>
      <rPr>
        <sz val="8"/>
        <color theme="1"/>
        <rFont val="Calibri"/>
        <family val="2"/>
        <scheme val="minor"/>
      </rPr>
      <t>(Position = Length before Holdback or Short divided by Load Obligation)</t>
    </r>
  </si>
  <si>
    <t>2025/2026 FRR Positon Portfolio Length = 77 MW/800.6 MW = ~9%; Bi-lateral Market Trading $85/MW-Day @ $92/MW-Day as of 7-19-2024; 2025/2026 BRA ultimately cleared $269.92/MW-Day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</si>
</sst>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&quot;$&quot;* #,##0_);_(&quot;$&quot;* \(#,##0\);_(&quot;$&quot;* &quot;-&quot;??_);_(@_)"/>
    <numFmt numFmtId="167" formatCode="0.000%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48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C0D0E"/>
      <name val="Var(--ff-mono)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9" applyNumberFormat="0" applyFill="0" applyAlignment="0" applyProtection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right"/>
    </xf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1" fontId="0" fillId="2" borderId="0" xfId="0" applyNumberFormat="1" applyFill="1" applyAlignment="1">
      <alignment horizontal="right"/>
    </xf>
    <xf numFmtId="1" fontId="0" fillId="2" borderId="0" xfId="0" applyNumberFormat="1" applyFill="1"/>
    <xf numFmtId="9" fontId="0" fillId="2" borderId="0" xfId="1" applyFont="1" applyFill="1" applyBorder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Alignment="1">
      <alignment horizontal="left"/>
    </xf>
    <xf numFmtId="0" fontId="0" fillId="2" borderId="5" xfId="0" applyFill="1" applyBorder="1"/>
    <xf numFmtId="9" fontId="0" fillId="2" borderId="4" xfId="0" applyNumberFormat="1" applyFill="1" applyBorder="1"/>
    <xf numFmtId="0" fontId="0" fillId="2" borderId="4" xfId="0" applyFill="1" applyBorder="1" applyAlignment="1">
      <alignment horizontal="right"/>
    </xf>
    <xf numFmtId="1" fontId="0" fillId="2" borderId="4" xfId="0" applyNumberFormat="1" applyFill="1" applyBorder="1"/>
    <xf numFmtId="164" fontId="0" fillId="2" borderId="4" xfId="0" applyNumberFormat="1" applyFill="1" applyBorder="1"/>
    <xf numFmtId="164" fontId="2" fillId="4" borderId="4" xfId="0" applyNumberFormat="1" applyFont="1" applyFill="1" applyBorder="1"/>
    <xf numFmtId="0" fontId="2" fillId="4" borderId="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" fontId="0" fillId="2" borderId="4" xfId="0" applyNumberFormat="1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2" fillId="4" borderId="6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164" fontId="6" fillId="4" borderId="7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1" fillId="4" borderId="8" xfId="0" applyFont="1" applyFill="1" applyBorder="1" applyAlignment="1">
      <alignment horizontal="left"/>
    </xf>
    <xf numFmtId="165" fontId="0" fillId="2" borderId="0" xfId="1" applyNumberFormat="1" applyFont="1" applyFill="1" applyBorder="1"/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0" fillId="3" borderId="0" xfId="0" applyFill="1"/>
    <xf numFmtId="0" fontId="13" fillId="2" borderId="4" xfId="0" applyFont="1" applyFill="1" applyBorder="1" applyAlignment="1">
      <alignment horizontal="right" vertical="center"/>
    </xf>
    <xf numFmtId="0" fontId="13" fillId="2" borderId="6" xfId="0" applyFont="1" applyFill="1" applyBorder="1" applyAlignment="1">
      <alignment horizontal="right" vertical="center"/>
    </xf>
    <xf numFmtId="164" fontId="13" fillId="2" borderId="4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164" fontId="13" fillId="2" borderId="0" xfId="0" applyNumberFormat="1" applyFont="1" applyFill="1" applyAlignment="1">
      <alignment vertical="center"/>
    </xf>
    <xf numFmtId="0" fontId="13" fillId="2" borderId="5" xfId="0" applyFont="1" applyFill="1" applyBorder="1" applyAlignment="1">
      <alignment horizontal="left" vertical="center"/>
    </xf>
    <xf numFmtId="164" fontId="15" fillId="2" borderId="7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3" fillId="2" borderId="1" xfId="0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164" fontId="13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 applyAlignment="1" applyProtection="1">
      <alignment horizontal="right"/>
      <protection locked="0"/>
    </xf>
    <xf numFmtId="9" fontId="0" fillId="3" borderId="0" xfId="1" applyFont="1" applyFill="1" applyBorder="1" applyProtection="1">
      <protection locked="0"/>
    </xf>
    <xf numFmtId="0" fontId="0" fillId="3" borderId="0" xfId="0" applyFill="1" applyProtection="1">
      <protection locked="0"/>
    </xf>
    <xf numFmtId="164" fontId="13" fillId="2" borderId="0" xfId="0" applyNumberFormat="1" applyFont="1" applyFill="1" applyAlignment="1">
      <alignment horizontal="right" vertical="center"/>
    </xf>
    <xf numFmtId="0" fontId="13" fillId="2" borderId="1" xfId="0" quotePrefix="1" applyFont="1" applyFill="1" applyBorder="1" applyAlignment="1">
      <alignment horizontal="right" vertical="center"/>
    </xf>
    <xf numFmtId="9" fontId="13" fillId="2" borderId="3" xfId="1" quotePrefix="1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right" vertical="center"/>
    </xf>
    <xf numFmtId="0" fontId="13" fillId="2" borderId="8" xfId="0" applyFont="1" applyFill="1" applyBorder="1" applyAlignment="1">
      <alignment horizontal="right" vertical="center"/>
    </xf>
    <xf numFmtId="9" fontId="13" fillId="2" borderId="5" xfId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9" fontId="0" fillId="0" borderId="0" xfId="1" applyFont="1"/>
    <xf numFmtId="1" fontId="0" fillId="0" borderId="0" xfId="0" applyNumberFormat="1"/>
    <xf numFmtId="1" fontId="0" fillId="0" borderId="0" xfId="1" applyNumberFormat="1" applyFont="1"/>
    <xf numFmtId="166" fontId="0" fillId="0" borderId="0" xfId="2" applyNumberFormat="1" applyFont="1"/>
    <xf numFmtId="166" fontId="0" fillId="3" borderId="0" xfId="2" applyNumberFormat="1" applyFont="1" applyFill="1"/>
    <xf numFmtId="167" fontId="0" fillId="0" borderId="0" xfId="0" applyNumberFormat="1"/>
    <xf numFmtId="166" fontId="20" fillId="0" borderId="0" xfId="2" applyNumberFormat="1" applyFont="1" applyFill="1"/>
    <xf numFmtId="166" fontId="20" fillId="3" borderId="0" xfId="2" applyNumberFormat="1" applyFont="1" applyFill="1"/>
    <xf numFmtId="166" fontId="20" fillId="0" borderId="0" xfId="2" applyNumberFormat="1" applyFont="1"/>
    <xf numFmtId="0" fontId="19" fillId="2" borderId="9" xfId="3" applyFill="1"/>
    <xf numFmtId="9" fontId="0" fillId="2" borderId="0" xfId="1" applyFont="1" applyFill="1" applyBorder="1"/>
    <xf numFmtId="9" fontId="19" fillId="2" borderId="9" xfId="3" applyNumberFormat="1" applyFill="1"/>
    <xf numFmtId="166" fontId="0" fillId="2" borderId="0" xfId="0" applyNumberFormat="1" applyFill="1"/>
    <xf numFmtId="166" fontId="21" fillId="0" borderId="0" xfId="0" applyNumberFormat="1" applyFont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9" fontId="0" fillId="2" borderId="0" xfId="0" applyNumberFormat="1" applyFill="1"/>
    <xf numFmtId="0" fontId="7" fillId="2" borderId="0" xfId="0" applyFont="1" applyFill="1"/>
    <xf numFmtId="9" fontId="0" fillId="2" borderId="0" xfId="1" applyFont="1" applyFill="1"/>
    <xf numFmtId="43" fontId="0" fillId="2" borderId="0" xfId="4" applyFont="1" applyFill="1"/>
    <xf numFmtId="9" fontId="0" fillId="2" borderId="0" xfId="0" applyNumberFormat="1" applyFill="1" applyAlignment="1">
      <alignment horizontal="right"/>
    </xf>
    <xf numFmtId="165" fontId="0" fillId="3" borderId="0" xfId="1" applyNumberFormat="1" applyFont="1" applyFill="1" applyBorder="1" applyAlignment="1" applyProtection="1">
      <alignment horizontal="right"/>
      <protection locked="0"/>
    </xf>
    <xf numFmtId="166" fontId="24" fillId="0" borderId="0" xfId="2" applyNumberFormat="1" applyFont="1"/>
    <xf numFmtId="165" fontId="0" fillId="3" borderId="0" xfId="1" applyNumberFormat="1" applyFont="1" applyFill="1" applyBorder="1" applyAlignment="1" applyProtection="1">
      <alignment horizontal="right"/>
    </xf>
    <xf numFmtId="9" fontId="0" fillId="2" borderId="0" xfId="1" applyFont="1" applyFill="1" applyBorder="1" applyAlignment="1" applyProtection="1">
      <alignment horizontal="right"/>
    </xf>
    <xf numFmtId="0" fontId="0" fillId="2" borderId="0" xfId="0" applyFill="1" applyAlignment="1" applyProtection="1">
      <alignment horizontal="right"/>
      <protection locked="0"/>
    </xf>
    <xf numFmtId="0" fontId="25" fillId="2" borderId="0" xfId="0" applyFont="1" applyFill="1"/>
    <xf numFmtId="0" fontId="0" fillId="2" borderId="0" xfId="0" applyFill="1" applyAlignment="1">
      <alignment vertical="top"/>
    </xf>
    <xf numFmtId="0" fontId="26" fillId="2" borderId="0" xfId="0" applyFont="1" applyFill="1" applyAlignment="1">
      <alignment vertical="top"/>
    </xf>
    <xf numFmtId="0" fontId="28" fillId="2" borderId="0" xfId="0" applyFont="1" applyFill="1" applyAlignment="1">
      <alignment vertical="top"/>
    </xf>
    <xf numFmtId="166" fontId="1" fillId="5" borderId="0" xfId="2" applyNumberFormat="1" applyFont="1" applyFill="1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0" fillId="2" borderId="0" xfId="0" applyFont="1" applyFill="1" applyAlignment="1">
      <alignment horizontal="left"/>
    </xf>
    <xf numFmtId="0" fontId="0" fillId="0" borderId="0" xfId="0"/>
    <xf numFmtId="164" fontId="6" fillId="4" borderId="6" xfId="0" applyNumberFormat="1" applyFont="1" applyFill="1" applyBorder="1" applyAlignment="1">
      <alignment horizontal="right"/>
    </xf>
    <xf numFmtId="0" fontId="0" fillId="0" borderId="7" xfId="0" applyBorder="1" applyAlignment="1">
      <alignment horizontal="right"/>
    </xf>
    <xf numFmtId="0" fontId="16" fillId="2" borderId="0" xfId="0" applyFont="1" applyFill="1" applyAlignment="1">
      <alignment horizontal="left"/>
    </xf>
    <xf numFmtId="0" fontId="17" fillId="0" borderId="0" xfId="0" applyFont="1"/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27" fillId="2" borderId="0" xfId="0" applyFont="1" applyFill="1" applyAlignment="1">
      <alignment horizontal="center" vertical="center" textRotation="90" wrapText="1"/>
    </xf>
    <xf numFmtId="0" fontId="27" fillId="0" borderId="0" xfId="0" applyFont="1" applyAlignment="1">
      <alignment horizontal="center" vertical="center" textRotation="90" wrapText="1"/>
    </xf>
    <xf numFmtId="164" fontId="15" fillId="2" borderId="7" xfId="0" applyNumberFormat="1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right" vertical="center"/>
    </xf>
    <xf numFmtId="164" fontId="15" fillId="2" borderId="6" xfId="0" applyNumberFormat="1" applyFont="1" applyFill="1" applyBorder="1" applyAlignment="1">
      <alignment horizontal="right" vertic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">
    <cellStyle name="Comma" xfId="4" builtinId="3"/>
    <cellStyle name="Currency" xfId="2" builtinId="4"/>
    <cellStyle name="Heading 1" xfId="3" builtinId="1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LONG</a:t>
            </a:r>
            <a:r>
              <a:rPr lang="en-US" sz="2000" baseline="0"/>
              <a:t> - </a:t>
            </a:r>
            <a:r>
              <a:rPr lang="en-US" sz="2000"/>
              <a:t>Capacity</a:t>
            </a:r>
            <a:r>
              <a:rPr lang="en-US" sz="2000" baseline="0"/>
              <a:t> Revenue as Function of BRA Price</a:t>
            </a:r>
          </a:p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aseline="0"/>
              <a:t>Difference between FRR &amp; BRA shown in box</a:t>
            </a:r>
            <a:endParaRPr lang="en-US" sz="1200"/>
          </a:p>
        </c:rich>
      </c:tx>
      <c:layout>
        <c:manualLayout>
          <c:xMode val="edge"/>
          <c:yMode val="edge"/>
          <c:x val="0.18581884932430509"/>
          <c:y val="4.966888064724417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807735967501923"/>
          <c:y val="0.2118866626540469"/>
          <c:w val="0.87223290100472639"/>
          <c:h val="0.65777476375016486"/>
        </c:manualLayout>
      </c:layout>
      <c:lineChart>
        <c:grouping val="standard"/>
        <c:varyColors val="0"/>
        <c:ser>
          <c:idx val="2"/>
          <c:order val="0"/>
          <c:tx>
            <c:strRef>
              <c:f>'All Output'!$AS$7</c:f>
              <c:strCache>
                <c:ptCount val="1"/>
                <c:pt idx="0">
                  <c:v>FRR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cat>
            <c:numRef>
              <c:f>'All Output'!$AT$6:$AV$6</c:f>
              <c:numCache>
                <c:formatCode>General</c:formatCode>
                <c:ptCount val="3"/>
                <c:pt idx="0">
                  <c:v>50</c:v>
                </c:pt>
                <c:pt idx="1">
                  <c:v>225</c:v>
                </c:pt>
                <c:pt idx="2">
                  <c:v>525</c:v>
                </c:pt>
              </c:numCache>
            </c:numRef>
          </c:cat>
          <c:val>
            <c:numRef>
              <c:f>'All Output'!$AT$7:$AV$7</c:f>
              <c:numCache>
                <c:formatCode>"$"#,##0</c:formatCode>
                <c:ptCount val="3"/>
                <c:pt idx="0">
                  <c:v>1952750</c:v>
                </c:pt>
                <c:pt idx="1">
                  <c:v>8787375</c:v>
                </c:pt>
                <c:pt idx="2">
                  <c:v>20503875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FFC-4F0A-8C7C-C4AD77602BAA}"/>
            </c:ext>
          </c:extLst>
        </c:ser>
        <c:ser>
          <c:idx val="3"/>
          <c:order val="1"/>
          <c:tx>
            <c:strRef>
              <c:f>'All Output'!$AS$8</c:f>
              <c:strCache>
                <c:ptCount val="1"/>
                <c:pt idx="0">
                  <c:v>RPM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cat>
            <c:numRef>
              <c:f>'All Output'!$AT$6:$AV$6</c:f>
              <c:numCache>
                <c:formatCode>General</c:formatCode>
                <c:ptCount val="3"/>
                <c:pt idx="0">
                  <c:v>50</c:v>
                </c:pt>
                <c:pt idx="1">
                  <c:v>225</c:v>
                </c:pt>
                <c:pt idx="2">
                  <c:v>525</c:v>
                </c:pt>
              </c:numCache>
            </c:numRef>
          </c:cat>
          <c:val>
            <c:numRef>
              <c:f>'All Output'!$AT$8:$AV$8</c:f>
              <c:numCache>
                <c:formatCode>"$"#,##0</c:formatCode>
                <c:ptCount val="3"/>
                <c:pt idx="0">
                  <c:v>1368750</c:v>
                </c:pt>
                <c:pt idx="1">
                  <c:v>8623125</c:v>
                </c:pt>
                <c:pt idx="2">
                  <c:v>23378250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FFC-4F0A-8C7C-C4AD77602BAA}"/>
            </c:ext>
          </c:extLst>
        </c:ser>
        <c:ser>
          <c:idx val="0"/>
          <c:order val="2"/>
          <c:tx>
            <c:strRef>
              <c:f>'All Output'!$AS$7</c:f>
              <c:strCache>
                <c:ptCount val="1"/>
                <c:pt idx="0">
                  <c:v>FRR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'All Output'!$AT$6:$AV$6</c:f>
              <c:numCache>
                <c:formatCode>General</c:formatCode>
                <c:ptCount val="3"/>
                <c:pt idx="0">
                  <c:v>50</c:v>
                </c:pt>
                <c:pt idx="1">
                  <c:v>225</c:v>
                </c:pt>
                <c:pt idx="2">
                  <c:v>525</c:v>
                </c:pt>
              </c:numCache>
            </c:numRef>
          </c:cat>
          <c:val>
            <c:numRef>
              <c:f>'All Output'!$AT$7:$AV$7</c:f>
              <c:numCache>
                <c:formatCode>"$"#,##0</c:formatCode>
                <c:ptCount val="3"/>
                <c:pt idx="0">
                  <c:v>1952750</c:v>
                </c:pt>
                <c:pt idx="1">
                  <c:v>8787375</c:v>
                </c:pt>
                <c:pt idx="2">
                  <c:v>20503875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FC-4F0A-8C7C-C4AD77602BAA}"/>
            </c:ext>
          </c:extLst>
        </c:ser>
        <c:ser>
          <c:idx val="1"/>
          <c:order val="3"/>
          <c:tx>
            <c:strRef>
              <c:f>'All Output'!$AS$8</c:f>
              <c:strCache>
                <c:ptCount val="1"/>
                <c:pt idx="0">
                  <c:v>RPM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x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'All Output'!$AT$6:$AV$6</c:f>
              <c:numCache>
                <c:formatCode>General</c:formatCode>
                <c:ptCount val="3"/>
                <c:pt idx="0">
                  <c:v>50</c:v>
                </c:pt>
                <c:pt idx="1">
                  <c:v>225</c:v>
                </c:pt>
                <c:pt idx="2">
                  <c:v>525</c:v>
                </c:pt>
              </c:numCache>
            </c:numRef>
          </c:cat>
          <c:val>
            <c:numRef>
              <c:f>'All Output'!$AT$8:$AV$8</c:f>
              <c:numCache>
                <c:formatCode>"$"#,##0</c:formatCode>
                <c:ptCount val="3"/>
                <c:pt idx="0">
                  <c:v>1368750</c:v>
                </c:pt>
                <c:pt idx="1">
                  <c:v>8623125</c:v>
                </c:pt>
                <c:pt idx="2">
                  <c:v>23378250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FFC-4F0A-8C7C-C4AD77602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927536"/>
        <c:axId val="375925184"/>
      </c:lineChart>
      <c:catAx>
        <c:axId val="375927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BRA Clearing Price ($/MW-Day)</a:t>
                </a:r>
              </a:p>
            </c:rich>
          </c:tx>
          <c:layout>
            <c:manualLayout>
              <c:xMode val="edge"/>
              <c:yMode val="edge"/>
              <c:x val="0.37443682694424546"/>
              <c:y val="0.895038117267325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925184"/>
        <c:crosses val="autoZero"/>
        <c:auto val="1"/>
        <c:lblAlgn val="ctr"/>
        <c:lblOffset val="100"/>
        <c:noMultiLvlLbl val="0"/>
      </c:catAx>
      <c:valAx>
        <c:axId val="375925184"/>
        <c:scaling>
          <c:orientation val="minMax"/>
          <c:max val="40000000"/>
          <c:min val="-4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927536"/>
        <c:crosses val="autoZero"/>
        <c:crossBetween val="between"/>
        <c:majorUnit val="10000000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125039569751712"/>
          <c:y val="0.65947562959217165"/>
          <c:w val="0.11807078327389767"/>
          <c:h val="0.1429268580012385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FLAT</a:t>
            </a:r>
            <a:r>
              <a:rPr lang="en-US" sz="2000"/>
              <a:t> - Capacity</a:t>
            </a:r>
            <a:r>
              <a:rPr lang="en-US" sz="2000" baseline="0"/>
              <a:t> Revenue as Function of BRA Price </a:t>
            </a:r>
            <a:r>
              <a:rPr lang="en-US" sz="1200" b="0" i="0" baseline="0">
                <a:effectLst/>
              </a:rPr>
              <a:t>Difference between FRR &amp; BRA shown in box</a:t>
            </a:r>
            <a:endParaRPr lang="en-US" sz="12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 sz="2000"/>
          </a:p>
        </c:rich>
      </c:tx>
      <c:layout>
        <c:manualLayout>
          <c:xMode val="edge"/>
          <c:yMode val="edge"/>
          <c:x val="0.18581884932430509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807735967501923"/>
          <c:y val="0.2069194644206416"/>
          <c:w val="0.87223290100472639"/>
          <c:h val="0.65777502100173191"/>
        </c:manualLayout>
      </c:layout>
      <c:lineChart>
        <c:grouping val="standard"/>
        <c:varyColors val="0"/>
        <c:ser>
          <c:idx val="0"/>
          <c:order val="0"/>
          <c:tx>
            <c:strRef>
              <c:f>'All Output'!$AS$23</c:f>
              <c:strCache>
                <c:ptCount val="1"/>
                <c:pt idx="0">
                  <c:v>FRR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'All Output'!$AT$6:$AV$6</c:f>
              <c:numCache>
                <c:formatCode>General</c:formatCode>
                <c:ptCount val="3"/>
                <c:pt idx="0">
                  <c:v>50</c:v>
                </c:pt>
                <c:pt idx="1">
                  <c:v>225</c:v>
                </c:pt>
                <c:pt idx="2">
                  <c:v>525</c:v>
                </c:pt>
              </c:numCache>
            </c:numRef>
          </c:cat>
          <c:val>
            <c:numRef>
              <c:f>'All Output'!$AT$23:$AV$23</c:f>
              <c:numCache>
                <c:formatCode>"$"#,##0</c:formatCode>
                <c:ptCount val="3"/>
                <c:pt idx="0">
                  <c:v>38325.000000000415</c:v>
                </c:pt>
                <c:pt idx="1">
                  <c:v>172462.50000000186</c:v>
                </c:pt>
                <c:pt idx="2">
                  <c:v>402412.50000000431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4-472C-A27C-623476BC08E5}"/>
            </c:ext>
          </c:extLst>
        </c:ser>
        <c:ser>
          <c:idx val="1"/>
          <c:order val="1"/>
          <c:tx>
            <c:strRef>
              <c:f>'All Output'!$AS$24</c:f>
              <c:strCache>
                <c:ptCount val="1"/>
                <c:pt idx="0">
                  <c:v>RPM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x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'All Output'!$AT$6:$AV$6</c:f>
              <c:numCache>
                <c:formatCode>General</c:formatCode>
                <c:ptCount val="3"/>
                <c:pt idx="0">
                  <c:v>50</c:v>
                </c:pt>
                <c:pt idx="1">
                  <c:v>225</c:v>
                </c:pt>
                <c:pt idx="2">
                  <c:v>525</c:v>
                </c:pt>
              </c:numCache>
            </c:numRef>
          </c:cat>
          <c:val>
            <c:numRef>
              <c:f>'All Output'!$AT$24:$AV$24</c:f>
              <c:numCache>
                <c:formatCode>"$"#,##0</c:formatCode>
                <c:ptCount val="3"/>
                <c:pt idx="0">
                  <c:v>-866875</c:v>
                </c:pt>
                <c:pt idx="1">
                  <c:v>-1190812.5</c:v>
                </c:pt>
                <c:pt idx="2">
                  <c:v>804825.00000000861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4-472C-A27C-623476BC0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926360"/>
        <c:axId val="375928712"/>
      </c:lineChart>
      <c:catAx>
        <c:axId val="375926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BRA Clearing Price ($/MW-Day)</a:t>
                </a:r>
              </a:p>
            </c:rich>
          </c:tx>
          <c:layout>
            <c:manualLayout>
              <c:xMode val="edge"/>
              <c:yMode val="edge"/>
              <c:x val="0.37443682694424546"/>
              <c:y val="0.895038117267325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928712"/>
        <c:crosses val="autoZero"/>
        <c:auto val="1"/>
        <c:lblAlgn val="ctr"/>
        <c:lblOffset val="100"/>
        <c:noMultiLvlLbl val="0"/>
      </c:catAx>
      <c:valAx>
        <c:axId val="375928712"/>
        <c:scaling>
          <c:orientation val="minMax"/>
          <c:max val="40000000"/>
          <c:min val="-4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926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429393327701248"/>
          <c:y val="0.65947562959217165"/>
          <c:w val="0.11807078327389767"/>
          <c:h val="0.1429268580012385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SHORT</a:t>
            </a:r>
            <a:r>
              <a:rPr lang="en-US" sz="2000"/>
              <a:t> - Capacity</a:t>
            </a:r>
            <a:r>
              <a:rPr lang="en-US" sz="2000" baseline="0"/>
              <a:t> Revenue as Function of BRA Price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Difference between FRR &amp; BRA shown in box</a:t>
            </a:r>
            <a:endParaRPr lang="en-US" sz="1200">
              <a:effectLst/>
            </a:endParaRPr>
          </a:p>
        </c:rich>
      </c:tx>
      <c:layout>
        <c:manualLayout>
          <c:xMode val="edge"/>
          <c:yMode val="edge"/>
          <c:x val="0.18581884932430509"/>
          <c:y val="9.96346858938074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807735967501923"/>
          <c:y val="0.22196882061951592"/>
          <c:w val="0.87223290100472639"/>
          <c:h val="0.63789264009558655"/>
        </c:manualLayout>
      </c:layout>
      <c:lineChart>
        <c:grouping val="standard"/>
        <c:varyColors val="0"/>
        <c:ser>
          <c:idx val="0"/>
          <c:order val="0"/>
          <c:tx>
            <c:strRef>
              <c:f>'All Output'!$AS$39</c:f>
              <c:strCache>
                <c:ptCount val="1"/>
                <c:pt idx="0">
                  <c:v>FRR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'All Output'!$AT$6:$AV$6</c:f>
              <c:numCache>
                <c:formatCode>General</c:formatCode>
                <c:ptCount val="3"/>
                <c:pt idx="0">
                  <c:v>50</c:v>
                </c:pt>
                <c:pt idx="1">
                  <c:v>225</c:v>
                </c:pt>
                <c:pt idx="2">
                  <c:v>525</c:v>
                </c:pt>
              </c:numCache>
            </c:numRef>
          </c:cat>
          <c:val>
            <c:numRef>
              <c:f>'All Output'!$AT$39:$AV$39</c:f>
              <c:numCache>
                <c:formatCode>"$"#,##0</c:formatCode>
                <c:ptCount val="3"/>
                <c:pt idx="0">
                  <c:v>-7385774.9999999935</c:v>
                </c:pt>
                <c:pt idx="1">
                  <c:v>-14188462.499999989</c:v>
                </c:pt>
                <c:pt idx="2">
                  <c:v>-25850212.499999981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04-4C72-B5B6-979A44C1B109}"/>
            </c:ext>
          </c:extLst>
        </c:ser>
        <c:ser>
          <c:idx val="1"/>
          <c:order val="1"/>
          <c:tx>
            <c:strRef>
              <c:f>'All Output'!$AS$40</c:f>
              <c:strCache>
                <c:ptCount val="1"/>
                <c:pt idx="0">
                  <c:v>RPM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x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'All Output'!$AT$6:$AV$6</c:f>
              <c:numCache>
                <c:formatCode>General</c:formatCode>
                <c:ptCount val="3"/>
                <c:pt idx="0">
                  <c:v>50</c:v>
                </c:pt>
                <c:pt idx="1">
                  <c:v>225</c:v>
                </c:pt>
                <c:pt idx="2">
                  <c:v>525</c:v>
                </c:pt>
              </c:numCache>
            </c:numRef>
          </c:cat>
          <c:val>
            <c:numRef>
              <c:f>'All Output'!$AT$40:$AV$40</c:f>
              <c:numCache>
                <c:formatCode>"$"#,##0</c:formatCode>
                <c:ptCount val="3"/>
                <c:pt idx="0">
                  <c:v>-3102500</c:v>
                </c:pt>
                <c:pt idx="1">
                  <c:v>-11004750</c:v>
                </c:pt>
                <c:pt idx="2">
                  <c:v>-21768599.999999981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04-4C72-B5B6-979A44C1B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929104"/>
        <c:axId val="375922832"/>
      </c:lineChart>
      <c:catAx>
        <c:axId val="375929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BRA Clearing Price ($/MW-Day)</a:t>
                </a:r>
              </a:p>
            </c:rich>
          </c:tx>
          <c:layout>
            <c:manualLayout>
              <c:xMode val="edge"/>
              <c:yMode val="edge"/>
              <c:x val="0.37443682694424546"/>
              <c:y val="0.895038117267325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922832"/>
        <c:crosses val="autoZero"/>
        <c:auto val="1"/>
        <c:lblAlgn val="ctr"/>
        <c:lblOffset val="100"/>
        <c:noMultiLvlLbl val="0"/>
      </c:catAx>
      <c:valAx>
        <c:axId val="375922832"/>
        <c:scaling>
          <c:orientation val="minMax"/>
          <c:max val="40000000"/>
          <c:min val="-4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929104"/>
        <c:crosses val="autoZero"/>
        <c:crossBetween val="between"/>
        <c:majorUnit val="10000000"/>
      </c:valAx>
    </c:plotArea>
    <c:legend>
      <c:legendPos val="b"/>
      <c:layout>
        <c:manualLayout>
          <c:xMode val="edge"/>
          <c:yMode val="edge"/>
          <c:x val="0.10892400437148858"/>
          <c:y val="0.64595559666466995"/>
          <c:w val="0.11807078327389767"/>
          <c:h val="0.15289021002913331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Reserve Margin as Function</a:t>
            </a:r>
            <a:r>
              <a:rPr lang="en-US" sz="2800" baseline="0"/>
              <a:t> of Auction Clearing Price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'All Output'!$E$114:$DA$114</c:f>
              <c:numCache>
                <c:formatCode>General</c:formatCode>
                <c:ptCount val="101"/>
                <c:pt idx="0" formatCode="0">
                  <c:v>1.0000000000000001E-9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</c:numCache>
            </c:numRef>
          </c:xVal>
          <c:yVal>
            <c:numRef>
              <c:f>'All Output'!$E$113:$DA$113</c:f>
              <c:numCache>
                <c:formatCode>0.000%</c:formatCode>
                <c:ptCount val="101"/>
                <c:pt idx="0">
                  <c:v>0.22500000000000001</c:v>
                </c:pt>
                <c:pt idx="1">
                  <c:v>0.22500000000000001</c:v>
                </c:pt>
                <c:pt idx="2">
                  <c:v>0.22500000000000001</c:v>
                </c:pt>
                <c:pt idx="3">
                  <c:v>0.22500000000000001</c:v>
                </c:pt>
                <c:pt idx="4">
                  <c:v>0.22500000000000001</c:v>
                </c:pt>
                <c:pt idx="5">
                  <c:v>0.22500000000000003</c:v>
                </c:pt>
                <c:pt idx="6">
                  <c:v>0.22328571428571431</c:v>
                </c:pt>
                <c:pt idx="7">
                  <c:v>0.22157142857142859</c:v>
                </c:pt>
                <c:pt idx="8">
                  <c:v>0.21985714285714289</c:v>
                </c:pt>
                <c:pt idx="9">
                  <c:v>0.21814285714285717</c:v>
                </c:pt>
                <c:pt idx="10">
                  <c:v>0.21642857142857144</c:v>
                </c:pt>
                <c:pt idx="11">
                  <c:v>0.21471428571428575</c:v>
                </c:pt>
                <c:pt idx="12">
                  <c:v>0.21300000000000002</c:v>
                </c:pt>
                <c:pt idx="13">
                  <c:v>0.2112857142857143</c:v>
                </c:pt>
                <c:pt idx="14">
                  <c:v>0.2095714285714286</c:v>
                </c:pt>
                <c:pt idx="15">
                  <c:v>0.20785714285714288</c:v>
                </c:pt>
                <c:pt idx="16">
                  <c:v>0.20614285714285718</c:v>
                </c:pt>
                <c:pt idx="17">
                  <c:v>0.20442857142857146</c:v>
                </c:pt>
                <c:pt idx="18">
                  <c:v>0.20271428571428574</c:v>
                </c:pt>
                <c:pt idx="19">
                  <c:v>0.20100000000000001</c:v>
                </c:pt>
                <c:pt idx="20">
                  <c:v>0.19928571428571432</c:v>
                </c:pt>
                <c:pt idx="21">
                  <c:v>0.19757142857142859</c:v>
                </c:pt>
                <c:pt idx="22">
                  <c:v>0.1958571428571429</c:v>
                </c:pt>
                <c:pt idx="23">
                  <c:v>0.19386666666666666</c:v>
                </c:pt>
                <c:pt idx="24">
                  <c:v>0.19159999999999999</c:v>
                </c:pt>
                <c:pt idx="25">
                  <c:v>0.18933333333333333</c:v>
                </c:pt>
                <c:pt idx="26">
                  <c:v>0.18706666666666666</c:v>
                </c:pt>
                <c:pt idx="27">
                  <c:v>0.18479999999999999</c:v>
                </c:pt>
                <c:pt idx="28">
                  <c:v>0.18253333333333333</c:v>
                </c:pt>
                <c:pt idx="29">
                  <c:v>0.18026666666666663</c:v>
                </c:pt>
                <c:pt idx="30">
                  <c:v>0.17799999999999999</c:v>
                </c:pt>
                <c:pt idx="31">
                  <c:v>0.17764444444444444</c:v>
                </c:pt>
                <c:pt idx="32">
                  <c:v>0.17728888888888888</c:v>
                </c:pt>
                <c:pt idx="33">
                  <c:v>0.17693333333333333</c:v>
                </c:pt>
                <c:pt idx="34">
                  <c:v>0.17657777777777778</c:v>
                </c:pt>
                <c:pt idx="35">
                  <c:v>0.1762222222222222</c:v>
                </c:pt>
                <c:pt idx="36">
                  <c:v>0.17586666666666664</c:v>
                </c:pt>
                <c:pt idx="37">
                  <c:v>0.17551111111111109</c:v>
                </c:pt>
                <c:pt idx="38">
                  <c:v>0.17515555555555554</c:v>
                </c:pt>
                <c:pt idx="39">
                  <c:v>0.17479999999999998</c:v>
                </c:pt>
                <c:pt idx="40">
                  <c:v>0.17444444444444443</c:v>
                </c:pt>
                <c:pt idx="41">
                  <c:v>0.17408888888888888</c:v>
                </c:pt>
                <c:pt idx="42">
                  <c:v>0.17373333333333332</c:v>
                </c:pt>
                <c:pt idx="43">
                  <c:v>0.17337777777777777</c:v>
                </c:pt>
                <c:pt idx="44">
                  <c:v>0.17302222222222222</c:v>
                </c:pt>
                <c:pt idx="45">
                  <c:v>0.17266666666666666</c:v>
                </c:pt>
                <c:pt idx="46">
                  <c:v>0.17231111111111111</c:v>
                </c:pt>
                <c:pt idx="47">
                  <c:v>0.17195555555555556</c:v>
                </c:pt>
                <c:pt idx="48">
                  <c:v>0.1716</c:v>
                </c:pt>
                <c:pt idx="49">
                  <c:v>0.17124444444444445</c:v>
                </c:pt>
                <c:pt idx="50">
                  <c:v>0.1708888888888889</c:v>
                </c:pt>
                <c:pt idx="51">
                  <c:v>0.17053333333333334</c:v>
                </c:pt>
                <c:pt idx="52">
                  <c:v>0.17017777777777779</c:v>
                </c:pt>
                <c:pt idx="53">
                  <c:v>0.17</c:v>
                </c:pt>
                <c:pt idx="54">
                  <c:v>0.17</c:v>
                </c:pt>
                <c:pt idx="55">
                  <c:v>0.17</c:v>
                </c:pt>
                <c:pt idx="56">
                  <c:v>0.17</c:v>
                </c:pt>
                <c:pt idx="57">
                  <c:v>0.17</c:v>
                </c:pt>
                <c:pt idx="58">
                  <c:v>0.17</c:v>
                </c:pt>
                <c:pt idx="59">
                  <c:v>0.17</c:v>
                </c:pt>
                <c:pt idx="60">
                  <c:v>0.17</c:v>
                </c:pt>
                <c:pt idx="61">
                  <c:v>0.17</c:v>
                </c:pt>
                <c:pt idx="62">
                  <c:v>0.17</c:v>
                </c:pt>
                <c:pt idx="63">
                  <c:v>0.17</c:v>
                </c:pt>
                <c:pt idx="64">
                  <c:v>0.17</c:v>
                </c:pt>
                <c:pt idx="65">
                  <c:v>0.17</c:v>
                </c:pt>
                <c:pt idx="66">
                  <c:v>0.17</c:v>
                </c:pt>
                <c:pt idx="67">
                  <c:v>0.17</c:v>
                </c:pt>
                <c:pt idx="68">
                  <c:v>0.17</c:v>
                </c:pt>
                <c:pt idx="69">
                  <c:v>0.17</c:v>
                </c:pt>
                <c:pt idx="70">
                  <c:v>0.17</c:v>
                </c:pt>
                <c:pt idx="71">
                  <c:v>0.17</c:v>
                </c:pt>
                <c:pt idx="72">
                  <c:v>0.17</c:v>
                </c:pt>
                <c:pt idx="73">
                  <c:v>0.17</c:v>
                </c:pt>
                <c:pt idx="74">
                  <c:v>0.17</c:v>
                </c:pt>
                <c:pt idx="75">
                  <c:v>0.17</c:v>
                </c:pt>
                <c:pt idx="76">
                  <c:v>0.17</c:v>
                </c:pt>
                <c:pt idx="77">
                  <c:v>0.17</c:v>
                </c:pt>
                <c:pt idx="78">
                  <c:v>0.17</c:v>
                </c:pt>
                <c:pt idx="79">
                  <c:v>0.17</c:v>
                </c:pt>
                <c:pt idx="80">
                  <c:v>0.17</c:v>
                </c:pt>
                <c:pt idx="81">
                  <c:v>0.17</c:v>
                </c:pt>
                <c:pt idx="82">
                  <c:v>0.17</c:v>
                </c:pt>
                <c:pt idx="83">
                  <c:v>0.17</c:v>
                </c:pt>
                <c:pt idx="84">
                  <c:v>0.17</c:v>
                </c:pt>
                <c:pt idx="85">
                  <c:v>0.17</c:v>
                </c:pt>
                <c:pt idx="86">
                  <c:v>0.17</c:v>
                </c:pt>
                <c:pt idx="87">
                  <c:v>0.17</c:v>
                </c:pt>
                <c:pt idx="88">
                  <c:v>0.17</c:v>
                </c:pt>
                <c:pt idx="89">
                  <c:v>0.17</c:v>
                </c:pt>
                <c:pt idx="90">
                  <c:v>0.17</c:v>
                </c:pt>
                <c:pt idx="91">
                  <c:v>0.17</c:v>
                </c:pt>
                <c:pt idx="92">
                  <c:v>0.17</c:v>
                </c:pt>
                <c:pt idx="93">
                  <c:v>0.17</c:v>
                </c:pt>
                <c:pt idx="94">
                  <c:v>0.17</c:v>
                </c:pt>
                <c:pt idx="95">
                  <c:v>0.17</c:v>
                </c:pt>
                <c:pt idx="96">
                  <c:v>0.17</c:v>
                </c:pt>
                <c:pt idx="97">
                  <c:v>0.17</c:v>
                </c:pt>
                <c:pt idx="98">
                  <c:v>0.17</c:v>
                </c:pt>
                <c:pt idx="99">
                  <c:v>0.17</c:v>
                </c:pt>
                <c:pt idx="100">
                  <c:v>0.17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67-45CA-8681-C615CC5DF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803328"/>
        <c:axId val="1013492927"/>
      </c:scatterChart>
      <c:valAx>
        <c:axId val="296803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492927"/>
        <c:crosses val="autoZero"/>
        <c:crossBetween val="midCat"/>
      </c:valAx>
      <c:valAx>
        <c:axId val="1013492927"/>
        <c:scaling>
          <c:orientation val="minMax"/>
          <c:min val="0.16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803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$I$102" horiz="1" max="100" page="0" val="25"/>
</file>

<file path=xl/ctrlProps/ctrlProp2.xml><?xml version="1.0" encoding="utf-8"?>
<formControlPr xmlns="http://schemas.microsoft.com/office/spreadsheetml/2009/9/main" objectType="Scroll" dx="22" fmlaLink="$I$105" horiz="1" max="200" page="0" val="5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115110</xdr:colOff>
      <xdr:row>4</xdr:row>
      <xdr:rowOff>50795</xdr:rowOff>
    </xdr:from>
    <xdr:to>
      <xdr:col>24</xdr:col>
      <xdr:colOff>22539</xdr:colOff>
      <xdr:row>18</xdr:row>
      <xdr:rowOff>200025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5065577" y="1371595"/>
          <a:ext cx="9930697" cy="2778986"/>
          <a:chOff x="18650514" y="1188847"/>
          <a:chExt cx="7665974" cy="2692529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aphicFramePr/>
        </xdr:nvGraphicFramePr>
        <xdr:xfrm>
          <a:off x="18650514" y="1188847"/>
          <a:ext cx="7665974" cy="26925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AT9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20133421" y="2174050"/>
            <a:ext cx="1082384" cy="27159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003D9B2E-1633-4F3B-A3D1-75FFD0D66FCF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$584,000</a:t>
            </a:fld>
            <a:endParaRPr lang="en-US" sz="1100"/>
          </a:p>
        </xdr:txBody>
      </xdr:sp>
      <xdr:sp macro="" textlink="AU9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22019149" y="2021540"/>
            <a:ext cx="1136215" cy="27972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6F5406B9-41C2-4219-8DA3-5CA3F93FCD0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$164,250</a:t>
            </a:fld>
            <a:endParaRPr lang="en-US" sz="1100"/>
          </a:p>
        </xdr:txBody>
      </xdr:sp>
      <xdr:sp macro="" textlink="AV9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24459781" y="1973380"/>
            <a:ext cx="1133183" cy="28571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9CD78B31-A96A-42BF-9578-E4A092862C94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-$2,874,375</a:t>
            </a:fld>
            <a:endParaRPr lang="en-US" sz="1100"/>
          </a:p>
        </xdr:txBody>
      </xdr:sp>
    </xdr:grpSp>
    <xdr:clientData/>
  </xdr:twoCellAnchor>
  <xdr:twoCellAnchor>
    <xdr:from>
      <xdr:col>14</xdr:col>
      <xdr:colOff>115108</xdr:colOff>
      <xdr:row>19</xdr:row>
      <xdr:rowOff>39155</xdr:rowOff>
    </xdr:from>
    <xdr:to>
      <xdr:col>24</xdr:col>
      <xdr:colOff>13014</xdr:colOff>
      <xdr:row>33</xdr:row>
      <xdr:rowOff>200026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15065575" y="4218123"/>
          <a:ext cx="9919650" cy="2790627"/>
          <a:chOff x="18650512" y="3948116"/>
          <a:chExt cx="7656451" cy="2704170"/>
        </a:xfrm>
      </xdr:grpSpPr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GraphicFramePr>
            <a:graphicFrameLocks/>
          </xdr:cNvGraphicFramePr>
        </xdr:nvGraphicFramePr>
        <xdr:xfrm>
          <a:off x="18650512" y="3948116"/>
          <a:ext cx="7656451" cy="270417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AT25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 txBox="1"/>
        </xdr:nvSpPr>
        <xdr:spPr>
          <a:xfrm>
            <a:off x="19992611" y="5014342"/>
            <a:ext cx="1344850" cy="20352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FFC256D2-F485-4A1F-B601-46DE851397D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$905,200</a:t>
            </a:fld>
            <a:endParaRPr lang="en-US" sz="1100"/>
          </a:p>
        </xdr:txBody>
      </xdr:sp>
      <xdr:sp macro="" textlink="AU25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21971091" y="5022888"/>
            <a:ext cx="1394679" cy="20352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611A12CB-5C48-4316-8F10-D985C25111D4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$1,363,275</a:t>
            </a:fld>
            <a:endParaRPr lang="en-US" sz="1100"/>
          </a:p>
        </xdr:txBody>
      </xdr:sp>
      <xdr:sp macro="" textlink="AV25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24286140" y="5020106"/>
            <a:ext cx="1344849" cy="20353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8387EF4D-BD31-4E77-AD07-283C34C900D3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-$402,413</a:t>
            </a:fld>
            <a:endParaRPr lang="en-US" sz="1100"/>
          </a:p>
        </xdr:txBody>
      </xdr:sp>
    </xdr:grpSp>
    <xdr:clientData/>
  </xdr:twoCellAnchor>
  <xdr:twoCellAnchor>
    <xdr:from>
      <xdr:col>14</xdr:col>
      <xdr:colOff>115108</xdr:colOff>
      <xdr:row>34</xdr:row>
      <xdr:rowOff>10579</xdr:rowOff>
    </xdr:from>
    <xdr:to>
      <xdr:col>24</xdr:col>
      <xdr:colOff>3489</xdr:colOff>
      <xdr:row>48</xdr:row>
      <xdr:rowOff>190500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15065575" y="7055737"/>
          <a:ext cx="9910125" cy="2809676"/>
          <a:chOff x="18650512" y="6700345"/>
          <a:chExt cx="7646926" cy="2723220"/>
        </a:xfrm>
      </xdr:grpSpPr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aphicFramePr>
            <a:graphicFrameLocks/>
          </xdr:cNvGraphicFramePr>
        </xdr:nvGraphicFramePr>
        <xdr:xfrm>
          <a:off x="18650512" y="6700345"/>
          <a:ext cx="7646926" cy="27232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AT41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/>
        </xdr:nvSpPr>
        <xdr:spPr>
          <a:xfrm>
            <a:off x="20077308" y="7868659"/>
            <a:ext cx="1344850" cy="1978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6A40BCBC-4B0A-427D-B898-A1468039AD5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-$4,283,275</a:t>
            </a:fld>
            <a:endParaRPr lang="en-US" sz="1100"/>
          </a:p>
        </xdr:txBody>
      </xdr:sp>
      <xdr:sp macro="" textlink="AU41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 txBox="1"/>
        </xdr:nvSpPr>
        <xdr:spPr>
          <a:xfrm>
            <a:off x="22245451" y="7981836"/>
            <a:ext cx="1371820" cy="20352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C1392622-D1F4-431A-984B-7286405F832A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-$3,183,712</a:t>
            </a:fld>
            <a:endParaRPr lang="en-US" sz="1100"/>
          </a:p>
        </xdr:txBody>
      </xdr:sp>
      <xdr:sp macro="" textlink="AV41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/>
        </xdr:nvSpPr>
        <xdr:spPr>
          <a:xfrm>
            <a:off x="24318639" y="7945157"/>
            <a:ext cx="1344849" cy="2035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FCAAFDA4-EB83-4A19-8ADF-F08D1BF000EF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-$4,081,613</a:t>
            </a:fld>
            <a:endParaRPr lang="en-US" sz="1100"/>
          </a:p>
        </xdr:txBody>
      </xdr:sp>
    </xdr:grpSp>
    <xdr:clientData/>
  </xdr:twoCellAnchor>
  <xdr:twoCellAnchor>
    <xdr:from>
      <xdr:col>105</xdr:col>
      <xdr:colOff>1143000</xdr:colOff>
      <xdr:row>113</xdr:row>
      <xdr:rowOff>114300</xdr:rowOff>
    </xdr:from>
    <xdr:to>
      <xdr:col>111</xdr:col>
      <xdr:colOff>200025</xdr:colOff>
      <xdr:row>154</xdr:row>
      <xdr:rowOff>104775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0.43556</cdr:x>
      <cdr:y>0.32119</cdr:y>
    </cdr:from>
    <cdr:to>
      <cdr:x>0.56444</cdr:x>
      <cdr:y>0.67881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F12D21A0-DD48-C950-6A36-F0138BA28EA7}"/>
            </a:ext>
          </a:extLst>
        </cdr:cNvPr>
        <cdr:cNvSpPr txBox="1"/>
      </cdr:nvSpPr>
      <cdr:spPr>
        <a:xfrm xmlns:a="http://schemas.openxmlformats.org/drawingml/2006/main">
          <a:off x="3090333" y="8212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100</xdr:row>
          <xdr:rowOff>152400</xdr:rowOff>
        </xdr:from>
        <xdr:to>
          <xdr:col>33</xdr:col>
          <xdr:colOff>487680</xdr:colOff>
          <xdr:row>102</xdr:row>
          <xdr:rowOff>68580</xdr:rowOff>
        </xdr:to>
        <xdr:sp macro="" textlink="">
          <xdr:nvSpPr>
            <xdr:cNvPr id="3073" name="Scroll Ba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103</xdr:row>
          <xdr:rowOff>160020</xdr:rowOff>
        </xdr:from>
        <xdr:to>
          <xdr:col>33</xdr:col>
          <xdr:colOff>495300</xdr:colOff>
          <xdr:row>105</xdr:row>
          <xdr:rowOff>76200</xdr:rowOff>
        </xdr:to>
        <xdr:sp macro="" textlink="">
          <xdr:nvSpPr>
            <xdr:cNvPr id="3074" name="Scroll Bar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9</xdr:col>
      <xdr:colOff>0</xdr:colOff>
      <xdr:row>2</xdr:row>
      <xdr:rowOff>243840</xdr:rowOff>
    </xdr:from>
    <xdr:to>
      <xdr:col>43</xdr:col>
      <xdr:colOff>868680</xdr:colOff>
      <xdr:row>2</xdr:row>
      <xdr:rowOff>243840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156460" y="838200"/>
          <a:ext cx="6492240" cy="0"/>
        </a:xfrm>
        <a:prstGeom prst="straightConnector1">
          <a:avLst/>
        </a:prstGeom>
        <a:ln w="47625">
          <a:solidFill>
            <a:srgbClr val="FF0000"/>
          </a:solidFill>
          <a:headEnd type="none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C7487-9143-4D5B-9A3D-2018AC9052DC}">
  <sheetPr>
    <pageSetUpPr fitToPage="1"/>
  </sheetPr>
  <dimension ref="A1:E40"/>
  <sheetViews>
    <sheetView tabSelected="1" zoomScaleNormal="100" workbookViewId="0">
      <selection activeCell="C3" sqref="E3"/>
    </sheetView>
  </sheetViews>
  <sheetFormatPr defaultColWidth="8.88671875" defaultRowHeight="14.4"/>
  <cols>
    <col min="1" max="1" width="46.33203125" style="1" customWidth="1"/>
    <col min="2" max="16384" width="8.88671875" style="1"/>
  </cols>
  <sheetData>
    <row r="1" spans="1:5" ht="31.2">
      <c r="A1" s="100" t="s">
        <v>27</v>
      </c>
      <c r="B1" s="101"/>
      <c r="C1" s="101"/>
      <c r="D1" s="101"/>
      <c r="E1" s="101"/>
    </row>
    <row r="2" spans="1:5" ht="14.4" customHeight="1">
      <c r="A2" s="34"/>
    </row>
    <row r="3" spans="1:5">
      <c r="B3" s="56" t="s">
        <v>48</v>
      </c>
      <c r="C3" s="39"/>
      <c r="D3" s="39"/>
    </row>
    <row r="5" spans="1:5">
      <c r="A5" s="4" t="s">
        <v>14</v>
      </c>
    </row>
    <row r="6" spans="1:5">
      <c r="A6" s="2" t="s">
        <v>15</v>
      </c>
      <c r="B6" s="57">
        <v>50</v>
      </c>
      <c r="C6" s="3" t="s">
        <v>1</v>
      </c>
    </row>
    <row r="7" spans="1:5">
      <c r="A7" s="2" t="s">
        <v>16</v>
      </c>
      <c r="B7" s="2">
        <f>0.75*B17</f>
        <v>225</v>
      </c>
      <c r="C7" s="3" t="s">
        <v>1</v>
      </c>
    </row>
    <row r="8" spans="1:5">
      <c r="A8" s="2"/>
      <c r="B8" s="2">
        <f>B17</f>
        <v>300</v>
      </c>
      <c r="C8" s="3" t="s">
        <v>1</v>
      </c>
    </row>
    <row r="9" spans="1:5">
      <c r="A9" s="2" t="s">
        <v>23</v>
      </c>
      <c r="B9" s="91">
        <f>B17*1.75</f>
        <v>525</v>
      </c>
      <c r="C9" s="3" t="s">
        <v>1</v>
      </c>
    </row>
    <row r="10" spans="1:5">
      <c r="A10" s="2" t="s">
        <v>18</v>
      </c>
      <c r="B10" s="87">
        <v>0.22500000000000001</v>
      </c>
      <c r="C10" s="3"/>
    </row>
    <row r="11" spans="1:5">
      <c r="A11" s="2" t="s">
        <v>20</v>
      </c>
      <c r="B11" s="89">
        <v>0.19500000000000001</v>
      </c>
      <c r="C11" s="3"/>
    </row>
    <row r="12" spans="1:5">
      <c r="A12" s="2" t="s">
        <v>19</v>
      </c>
      <c r="B12" s="90">
        <f>B15</f>
        <v>0.17799999999999999</v>
      </c>
      <c r="C12" s="3"/>
    </row>
    <row r="13" spans="1:5">
      <c r="A13" s="2" t="s">
        <v>64</v>
      </c>
      <c r="B13" s="90">
        <v>0.17</v>
      </c>
      <c r="C13" s="3"/>
    </row>
    <row r="14" spans="1:5">
      <c r="A14" s="2" t="s">
        <v>7</v>
      </c>
      <c r="B14" s="2">
        <v>1300</v>
      </c>
      <c r="C14" s="1" t="s">
        <v>2</v>
      </c>
    </row>
    <row r="15" spans="1:5">
      <c r="A15" s="2" t="s">
        <v>17</v>
      </c>
      <c r="B15" s="87">
        <v>0.17799999999999999</v>
      </c>
      <c r="C15" s="3"/>
    </row>
    <row r="16" spans="1:5">
      <c r="A16" s="2" t="s">
        <v>12</v>
      </c>
      <c r="B16" s="58">
        <f>'All Output'!BC15</f>
        <v>0.5</v>
      </c>
      <c r="C16" s="3" t="s">
        <v>47</v>
      </c>
    </row>
    <row r="17" spans="1:3">
      <c r="A17" s="2" t="s">
        <v>28</v>
      </c>
      <c r="B17" s="59">
        <f>300</f>
        <v>300</v>
      </c>
      <c r="C17" s="3" t="s">
        <v>1</v>
      </c>
    </row>
    <row r="18" spans="1:3">
      <c r="A18" s="2"/>
    </row>
    <row r="19" spans="1:3">
      <c r="A19" s="2" t="s">
        <v>37</v>
      </c>
      <c r="B19" s="59">
        <v>1000</v>
      </c>
      <c r="C19" s="1" t="s">
        <v>50</v>
      </c>
    </row>
    <row r="20" spans="1:3">
      <c r="A20" s="2" t="s">
        <v>38</v>
      </c>
      <c r="B20" s="1">
        <f>AVERAGE(B19,B21)</f>
        <v>1100</v>
      </c>
      <c r="C20" s="1" t="s">
        <v>2</v>
      </c>
    </row>
    <row r="21" spans="1:3">
      <c r="A21" s="2" t="s">
        <v>39</v>
      </c>
      <c r="B21" s="59">
        <v>1200</v>
      </c>
      <c r="C21" s="1" t="s">
        <v>51</v>
      </c>
    </row>
    <row r="22" spans="1:3">
      <c r="A22" s="2"/>
    </row>
    <row r="23" spans="1:3">
      <c r="A23" s="2"/>
    </row>
    <row r="24" spans="1:3">
      <c r="A24" s="37" t="s">
        <v>35</v>
      </c>
      <c r="B24" s="37"/>
      <c r="C24" s="38"/>
    </row>
    <row r="25" spans="1:3">
      <c r="A25" s="2" t="s">
        <v>21</v>
      </c>
      <c r="B25" s="1">
        <f>'All Output'!C7</f>
        <v>1300</v>
      </c>
      <c r="C25" s="1" t="s">
        <v>2</v>
      </c>
    </row>
    <row r="26" spans="1:3">
      <c r="A26" s="2" t="s">
        <v>8</v>
      </c>
      <c r="B26" s="1">
        <f>'All Output'!C10</f>
        <v>1178</v>
      </c>
      <c r="C26" s="1" t="s">
        <v>2</v>
      </c>
    </row>
    <row r="27" spans="1:3">
      <c r="A27" s="2" t="s">
        <v>22</v>
      </c>
      <c r="B27" s="1">
        <f>'All Output'!C11</f>
        <v>122</v>
      </c>
      <c r="C27" s="1" t="s">
        <v>2</v>
      </c>
    </row>
    <row r="28" spans="1:3">
      <c r="A28" s="2" t="s">
        <v>30</v>
      </c>
      <c r="B28" s="36">
        <f>B27/B26</f>
        <v>0.1035653650254669</v>
      </c>
    </row>
    <row r="29" spans="1:3">
      <c r="A29" s="2"/>
    </row>
    <row r="30" spans="1:3">
      <c r="A30" s="97" t="s">
        <v>26</v>
      </c>
      <c r="B30" s="98"/>
      <c r="C30" s="99"/>
    </row>
    <row r="31" spans="1:3">
      <c r="A31" s="2" t="s">
        <v>21</v>
      </c>
      <c r="B31" s="1">
        <f>'All Output'!C22</f>
        <v>1300</v>
      </c>
      <c r="C31" s="1" t="s">
        <v>2</v>
      </c>
    </row>
    <row r="32" spans="1:3">
      <c r="A32" s="2" t="s">
        <v>8</v>
      </c>
      <c r="B32" s="9">
        <f>'All Output'!C25</f>
        <v>1295.8</v>
      </c>
      <c r="C32" s="1" t="s">
        <v>2</v>
      </c>
    </row>
    <row r="33" spans="1:3">
      <c r="A33" s="2" t="s">
        <v>22</v>
      </c>
      <c r="B33" s="9">
        <f>'All Output'!C26</f>
        <v>4.2000000000000455</v>
      </c>
      <c r="C33" s="1" t="s">
        <v>2</v>
      </c>
    </row>
    <row r="34" spans="1:3">
      <c r="A34" s="2" t="s">
        <v>30</v>
      </c>
      <c r="B34" s="36">
        <f>B33/B32</f>
        <v>3.2412409322426653E-3</v>
      </c>
    </row>
    <row r="35" spans="1:3">
      <c r="A35" s="2"/>
    </row>
    <row r="36" spans="1:3">
      <c r="A36" s="97" t="s">
        <v>36</v>
      </c>
      <c r="B36" s="98"/>
      <c r="C36" s="99"/>
    </row>
    <row r="37" spans="1:3">
      <c r="A37" s="2" t="s">
        <v>21</v>
      </c>
      <c r="B37" s="1">
        <f>'All Output'!C37</f>
        <v>1300</v>
      </c>
      <c r="C37" s="1" t="s">
        <v>2</v>
      </c>
    </row>
    <row r="38" spans="1:3">
      <c r="A38" s="2" t="s">
        <v>8</v>
      </c>
      <c r="B38" s="9">
        <f>'All Output'!C40</f>
        <v>1413.6</v>
      </c>
      <c r="C38" s="1" t="s">
        <v>2</v>
      </c>
    </row>
    <row r="39" spans="1:3">
      <c r="A39" s="2" t="s">
        <v>22</v>
      </c>
      <c r="B39" s="9">
        <f>'All Output'!C41</f>
        <v>-113.59999999999991</v>
      </c>
      <c r="C39" s="1" t="s">
        <v>2</v>
      </c>
    </row>
    <row r="40" spans="1:3">
      <c r="A40" s="2" t="s">
        <v>30</v>
      </c>
      <c r="B40" s="36">
        <f>B39/B38</f>
        <v>-8.0362195812110862E-2</v>
      </c>
    </row>
  </sheetData>
  <mergeCells count="3">
    <mergeCell ref="A36:C36"/>
    <mergeCell ref="A1:E1"/>
    <mergeCell ref="A30:C30"/>
  </mergeCells>
  <pageMargins left="0.7" right="0.7" top="0.75" bottom="0.75" header="0.3" footer="0.3"/>
  <pageSetup scale="90" orientation="portrait" r:id="rId1"/>
  <headerFooter>
    <oddHeader>&amp;RAttachment JDS-1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205"/>
  <sheetViews>
    <sheetView tabSelected="1" topLeftCell="E4" zoomScaleNormal="100" workbookViewId="0">
      <selection activeCell="C3" sqref="E3"/>
    </sheetView>
  </sheetViews>
  <sheetFormatPr defaultColWidth="33.88671875" defaultRowHeight="14.4"/>
  <cols>
    <col min="1" max="1" width="1.6640625" style="2" customWidth="1"/>
    <col min="2" max="2" width="38.44140625" style="1" customWidth="1"/>
    <col min="3" max="3" width="14.109375" style="1" customWidth="1"/>
    <col min="4" max="4" width="11.109375" style="1" bestFit="1" customWidth="1"/>
    <col min="5" max="5" width="15.109375" style="1" customWidth="1"/>
    <col min="6" max="8" width="14" style="1" customWidth="1"/>
    <col min="9" max="9" width="15.109375" style="1" customWidth="1"/>
    <col min="10" max="12" width="14" style="1" bestFit="1" customWidth="1"/>
    <col min="13" max="13" width="15.109375" style="1" bestFit="1" customWidth="1"/>
    <col min="14" max="44" width="14" style="1" bestFit="1" customWidth="1"/>
    <col min="45" max="53" width="13.44140625" style="1" bestFit="1" customWidth="1"/>
    <col min="54" max="54" width="35.6640625" style="1" bestFit="1" customWidth="1"/>
    <col min="55" max="104" width="13.44140625" style="1" bestFit="1" customWidth="1"/>
    <col min="105" max="105" width="14.44140625" style="1" bestFit="1" customWidth="1"/>
    <col min="106" max="16384" width="33.88671875" style="1"/>
  </cols>
  <sheetData>
    <row r="1" spans="1:56" ht="36.6">
      <c r="B1" s="104" t="s">
        <v>27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56" ht="28.8">
      <c r="C2" s="108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56" ht="15" customHeight="1">
      <c r="A3" s="1"/>
      <c r="C3" s="106">
        <f>BC7</f>
        <v>50</v>
      </c>
      <c r="D3" s="107"/>
      <c r="E3" s="107"/>
      <c r="F3" s="107"/>
      <c r="G3" s="106">
        <f>BC8</f>
        <v>225</v>
      </c>
      <c r="H3" s="107"/>
      <c r="I3" s="107"/>
      <c r="J3" s="107"/>
      <c r="K3" s="106">
        <f>BC9</f>
        <v>525</v>
      </c>
      <c r="L3" s="107"/>
      <c r="M3" s="107"/>
      <c r="N3" s="107"/>
    </row>
    <row r="4" spans="1:56" ht="22.95" customHeight="1" thickBot="1"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56" ht="18">
      <c r="B5" s="29" t="s">
        <v>31</v>
      </c>
      <c r="C5" s="13" t="s">
        <v>4</v>
      </c>
      <c r="D5" s="14"/>
      <c r="E5" s="14" t="s">
        <v>5</v>
      </c>
      <c r="F5" s="15"/>
      <c r="G5" s="13" t="s">
        <v>4</v>
      </c>
      <c r="H5" s="14"/>
      <c r="I5" s="14" t="s">
        <v>5</v>
      </c>
      <c r="J5" s="15"/>
      <c r="K5" s="13" t="s">
        <v>4</v>
      </c>
      <c r="L5" s="14"/>
      <c r="M5" s="14" t="s">
        <v>5</v>
      </c>
      <c r="N5" s="15"/>
    </row>
    <row r="6" spans="1:56">
      <c r="B6" s="20" t="s">
        <v>0</v>
      </c>
      <c r="C6" s="16">
        <f>$BC$7</f>
        <v>50</v>
      </c>
      <c r="D6" s="3" t="s">
        <v>1</v>
      </c>
      <c r="E6" s="1">
        <f>$BC$7</f>
        <v>50</v>
      </c>
      <c r="F6" s="17" t="s">
        <v>1</v>
      </c>
      <c r="G6" s="16">
        <f>$BC$8</f>
        <v>225</v>
      </c>
      <c r="I6" s="1">
        <f>$BC$8</f>
        <v>225</v>
      </c>
      <c r="J6" s="17" t="s">
        <v>1</v>
      </c>
      <c r="K6" s="16">
        <f>$BC$9</f>
        <v>525</v>
      </c>
      <c r="L6" s="3" t="s">
        <v>1</v>
      </c>
      <c r="M6" s="1">
        <f>$BC$9</f>
        <v>525</v>
      </c>
      <c r="N6" s="17" t="s">
        <v>1</v>
      </c>
      <c r="AT6" s="1">
        <f>BC7</f>
        <v>50</v>
      </c>
      <c r="AU6" s="1">
        <f>BC8</f>
        <v>225</v>
      </c>
      <c r="AV6" s="1">
        <f>BC9</f>
        <v>525</v>
      </c>
      <c r="BB6" s="4" t="s">
        <v>14</v>
      </c>
    </row>
    <row r="7" spans="1:56">
      <c r="B7" s="20" t="s">
        <v>7</v>
      </c>
      <c r="C7" s="16">
        <f>$BC$13</f>
        <v>1300</v>
      </c>
      <c r="D7" s="1" t="s">
        <v>2</v>
      </c>
      <c r="E7" s="1">
        <f>$BC$13</f>
        <v>1300</v>
      </c>
      <c r="F7" s="18" t="s">
        <v>2</v>
      </c>
      <c r="G7" s="16">
        <f>$BC$13</f>
        <v>1300</v>
      </c>
      <c r="H7" s="1" t="s">
        <v>2</v>
      </c>
      <c r="I7" s="1">
        <f>$BC$13</f>
        <v>1300</v>
      </c>
      <c r="J7" s="18" t="s">
        <v>2</v>
      </c>
      <c r="K7" s="16">
        <f>$BC$13</f>
        <v>1300</v>
      </c>
      <c r="L7" s="1" t="s">
        <v>2</v>
      </c>
      <c r="M7" s="1">
        <f>$BC$13</f>
        <v>1300</v>
      </c>
      <c r="N7" s="18" t="s">
        <v>2</v>
      </c>
      <c r="AS7" s="1" t="s">
        <v>4</v>
      </c>
      <c r="AT7" s="5">
        <f>C18</f>
        <v>1952750</v>
      </c>
      <c r="AU7" s="5">
        <f>G18</f>
        <v>8787375</v>
      </c>
      <c r="AV7" s="5">
        <f>K18</f>
        <v>20503875</v>
      </c>
      <c r="BB7" s="2" t="s">
        <v>15</v>
      </c>
      <c r="BC7" s="2">
        <f>Inputs!B6</f>
        <v>50</v>
      </c>
      <c r="BD7" s="3" t="s">
        <v>1</v>
      </c>
    </row>
    <row r="8" spans="1:56">
      <c r="B8" s="20" t="s">
        <v>6</v>
      </c>
      <c r="C8" s="20">
        <f>Inputs!B19</f>
        <v>1000</v>
      </c>
      <c r="D8" s="1" t="s">
        <v>2</v>
      </c>
      <c r="E8" s="2">
        <f>$C8</f>
        <v>1000</v>
      </c>
      <c r="F8" s="18" t="s">
        <v>2</v>
      </c>
      <c r="G8" s="20">
        <f>$C8</f>
        <v>1000</v>
      </c>
      <c r="H8" s="1" t="s">
        <v>2</v>
      </c>
      <c r="I8" s="2">
        <f>$C8</f>
        <v>1000</v>
      </c>
      <c r="J8" s="18" t="s">
        <v>2</v>
      </c>
      <c r="K8" s="20">
        <f>$C8</f>
        <v>1000</v>
      </c>
      <c r="L8" s="1" t="s">
        <v>2</v>
      </c>
      <c r="M8" s="2">
        <f>$C8</f>
        <v>1000</v>
      </c>
      <c r="N8" s="18" t="s">
        <v>2</v>
      </c>
      <c r="AS8" s="1" t="s">
        <v>5</v>
      </c>
      <c r="AT8" s="5">
        <f>E18</f>
        <v>1368750</v>
      </c>
      <c r="AU8" s="5">
        <f>I18</f>
        <v>8623125</v>
      </c>
      <c r="AV8" s="5">
        <f>M18</f>
        <v>23378250</v>
      </c>
      <c r="BB8" s="2" t="s">
        <v>16</v>
      </c>
      <c r="BC8" s="2">
        <f>Inputs!B7</f>
        <v>225</v>
      </c>
      <c r="BD8" s="3" t="s">
        <v>1</v>
      </c>
    </row>
    <row r="9" spans="1:56">
      <c r="B9" s="20" t="s">
        <v>3</v>
      </c>
      <c r="C9" s="19">
        <f>$BC$14</f>
        <v>0.17799999999999999</v>
      </c>
      <c r="E9" s="10">
        <f>$BC$10</f>
        <v>0.22500000000000001</v>
      </c>
      <c r="F9" s="18"/>
      <c r="G9" s="19">
        <f>$BC$14</f>
        <v>0.17799999999999999</v>
      </c>
      <c r="I9" s="10">
        <f>$BC$11</f>
        <v>0.19500000000000001</v>
      </c>
      <c r="J9" s="18"/>
      <c r="K9" s="19">
        <f>$BC$14</f>
        <v>0.17799999999999999</v>
      </c>
      <c r="M9" s="10">
        <f>$BC$12</f>
        <v>0.17799999999999999</v>
      </c>
      <c r="N9" s="18"/>
      <c r="AS9" s="1" t="s">
        <v>29</v>
      </c>
      <c r="AT9" s="5">
        <f>AT7-AT8</f>
        <v>584000</v>
      </c>
      <c r="AU9" s="5">
        <f>AU7-AU8</f>
        <v>164250</v>
      </c>
      <c r="AV9" s="5">
        <f>AV7-AV8</f>
        <v>-2874375</v>
      </c>
      <c r="BB9" s="2" t="s">
        <v>23</v>
      </c>
      <c r="BC9" s="2">
        <f>Inputs!B9</f>
        <v>525</v>
      </c>
      <c r="BD9" s="3" t="s">
        <v>1</v>
      </c>
    </row>
    <row r="10" spans="1:56">
      <c r="B10" s="20" t="s">
        <v>8</v>
      </c>
      <c r="C10" s="20">
        <f>($C8*(1+C9))</f>
        <v>1178</v>
      </c>
      <c r="D10" s="3" t="s">
        <v>2</v>
      </c>
      <c r="E10" s="2">
        <f>($C8*(1+E9))</f>
        <v>1225</v>
      </c>
      <c r="F10" s="17" t="s">
        <v>2</v>
      </c>
      <c r="G10" s="20">
        <f>$C8*(1+G9)</f>
        <v>1178</v>
      </c>
      <c r="H10" s="3" t="s">
        <v>2</v>
      </c>
      <c r="I10" s="2">
        <f>$C8*(1+I9)</f>
        <v>1195</v>
      </c>
      <c r="J10" s="17" t="s">
        <v>2</v>
      </c>
      <c r="K10" s="20">
        <f>$C8*(1+K9)</f>
        <v>1178</v>
      </c>
      <c r="L10" s="3" t="s">
        <v>2</v>
      </c>
      <c r="M10" s="2">
        <f>$C8*(1+M9)</f>
        <v>1178</v>
      </c>
      <c r="N10" s="17" t="s">
        <v>2</v>
      </c>
      <c r="BB10" s="2" t="s">
        <v>18</v>
      </c>
      <c r="BC10" s="10">
        <f>Inputs!B10</f>
        <v>0.22500000000000001</v>
      </c>
      <c r="BD10" s="3"/>
    </row>
    <row r="11" spans="1:56">
      <c r="B11" s="20" t="s">
        <v>10</v>
      </c>
      <c r="C11" s="20">
        <f>(C7-C10)</f>
        <v>122</v>
      </c>
      <c r="D11" s="3" t="s">
        <v>2</v>
      </c>
      <c r="E11" s="2">
        <f>E7-E10</f>
        <v>75</v>
      </c>
      <c r="F11" s="17" t="s">
        <v>2</v>
      </c>
      <c r="G11" s="20">
        <f>G7-G10</f>
        <v>122</v>
      </c>
      <c r="H11" s="3" t="s">
        <v>2</v>
      </c>
      <c r="I11" s="2">
        <f>I7-I10</f>
        <v>105</v>
      </c>
      <c r="J11" s="17" t="s">
        <v>2</v>
      </c>
      <c r="K11" s="20">
        <f>K7-K10</f>
        <v>122</v>
      </c>
      <c r="L11" s="3" t="s">
        <v>2</v>
      </c>
      <c r="M11" s="2">
        <f>M7-M10</f>
        <v>122</v>
      </c>
      <c r="N11" s="17" t="s">
        <v>2</v>
      </c>
      <c r="BB11" s="2" t="s">
        <v>20</v>
      </c>
      <c r="BC11" s="10">
        <f>Inputs!B11</f>
        <v>0.19500000000000001</v>
      </c>
      <c r="BD11" s="3"/>
    </row>
    <row r="12" spans="1:56">
      <c r="B12" s="20" t="s">
        <v>9</v>
      </c>
      <c r="C12" s="16">
        <f>(C8*0.03)</f>
        <v>30</v>
      </c>
      <c r="D12" s="3" t="s">
        <v>2</v>
      </c>
      <c r="F12" s="18"/>
      <c r="G12" s="16">
        <f>G8*0.03</f>
        <v>30</v>
      </c>
      <c r="H12" s="3" t="s">
        <v>2</v>
      </c>
      <c r="J12" s="18"/>
      <c r="K12" s="16">
        <f>K8*0.03</f>
        <v>30</v>
      </c>
      <c r="L12" s="3" t="s">
        <v>2</v>
      </c>
      <c r="N12" s="18"/>
      <c r="BB12" s="2" t="s">
        <v>19</v>
      </c>
      <c r="BC12" s="10">
        <f>Inputs!B12</f>
        <v>0.17799999999999999</v>
      </c>
      <c r="BD12" s="3"/>
    </row>
    <row r="13" spans="1:56">
      <c r="B13" s="20" t="s">
        <v>11</v>
      </c>
      <c r="C13" s="21">
        <f>IF((C11-C12)&gt;0,C11-C12,0)</f>
        <v>92</v>
      </c>
      <c r="D13" s="3" t="s">
        <v>2</v>
      </c>
      <c r="E13" s="1">
        <f>(E7-E10-E12)</f>
        <v>75</v>
      </c>
      <c r="F13" s="17" t="s">
        <v>2</v>
      </c>
      <c r="G13" s="21">
        <f>IF((G11-G12)&gt;0,G11-G12,0)</f>
        <v>92</v>
      </c>
      <c r="H13" s="3" t="s">
        <v>2</v>
      </c>
      <c r="I13" s="1">
        <f>I7-I10-I12</f>
        <v>105</v>
      </c>
      <c r="J13" s="17" t="s">
        <v>2</v>
      </c>
      <c r="K13" s="21">
        <f>IF((K11-K12)&gt;0,K11-K12,0)</f>
        <v>92</v>
      </c>
      <c r="L13" s="3" t="s">
        <v>2</v>
      </c>
      <c r="M13" s="1">
        <f>M7-M10-M12</f>
        <v>122</v>
      </c>
      <c r="N13" s="17" t="s">
        <v>2</v>
      </c>
      <c r="BB13" s="2" t="s">
        <v>7</v>
      </c>
      <c r="BC13" s="2">
        <f>Inputs!B14</f>
        <v>1300</v>
      </c>
      <c r="BD13" s="1" t="s">
        <v>2</v>
      </c>
    </row>
    <row r="14" spans="1:56">
      <c r="B14" s="20" t="s">
        <v>24</v>
      </c>
      <c r="C14" s="22">
        <f>IF(C13&gt;0,C13*C6*365,0)</f>
        <v>1679000</v>
      </c>
      <c r="E14" s="5">
        <f>E13*E6*365</f>
        <v>1368750</v>
      </c>
      <c r="F14" s="18"/>
      <c r="G14" s="22">
        <f>IF(G13&gt;0,G13*G6*365,0)</f>
        <v>7555500</v>
      </c>
      <c r="I14" s="5">
        <f>I13*I6*365</f>
        <v>8623125</v>
      </c>
      <c r="J14" s="18"/>
      <c r="K14" s="22">
        <f>IF(K13&gt;0,K13*K6*365,0)</f>
        <v>17629500</v>
      </c>
      <c r="M14" s="5">
        <f>M13*M6*365</f>
        <v>23378250</v>
      </c>
      <c r="N14" s="18"/>
      <c r="BB14" s="2" t="s">
        <v>17</v>
      </c>
      <c r="BC14" s="10">
        <f>Inputs!B15</f>
        <v>0.17799999999999999</v>
      </c>
      <c r="BD14" s="3"/>
    </row>
    <row r="15" spans="1:56">
      <c r="B15" s="20" t="s">
        <v>12</v>
      </c>
      <c r="C15" s="22">
        <f>C$3*Inputs!$B$16</f>
        <v>25</v>
      </c>
      <c r="D15" s="3" t="s">
        <v>1</v>
      </c>
      <c r="E15" s="5">
        <f>C$3*Inputs!$B$16</f>
        <v>25</v>
      </c>
      <c r="F15" s="17" t="s">
        <v>1</v>
      </c>
      <c r="G15" s="22">
        <f>G$3*Inputs!$B$16</f>
        <v>112.5</v>
      </c>
      <c r="H15" s="3" t="s">
        <v>1</v>
      </c>
      <c r="I15" s="5">
        <f>G$3*Inputs!$B$16</f>
        <v>112.5</v>
      </c>
      <c r="J15" s="17" t="s">
        <v>1</v>
      </c>
      <c r="K15" s="22">
        <f>K$3*Inputs!$B$16</f>
        <v>262.5</v>
      </c>
      <c r="L15" s="3" t="s">
        <v>1</v>
      </c>
      <c r="M15" s="5">
        <f>K$3*Inputs!$B$16</f>
        <v>262.5</v>
      </c>
      <c r="N15" s="17" t="s">
        <v>1</v>
      </c>
      <c r="BB15" s="2" t="s">
        <v>12</v>
      </c>
      <c r="BC15" s="86">
        <f>'Heat Map'!N105</f>
        <v>0.5</v>
      </c>
      <c r="BD15" s="3" t="s">
        <v>1</v>
      </c>
    </row>
    <row r="16" spans="1:56">
      <c r="B16" s="20" t="s">
        <v>13</v>
      </c>
      <c r="C16" s="22">
        <f>IF(C11&lt;=0,0,IF(C11&lt;C12,C11*C15*365,C12*C15*365))</f>
        <v>273750</v>
      </c>
      <c r="D16" s="3"/>
      <c r="E16" s="5"/>
      <c r="F16" s="17"/>
      <c r="G16" s="22">
        <f>IF(G11&lt;=0,0,IF(G11&lt;G12,G11*G15*365,G12*G15*365))</f>
        <v>1231875</v>
      </c>
      <c r="H16" s="3"/>
      <c r="I16" s="5"/>
      <c r="J16" s="17"/>
      <c r="K16" s="22">
        <f>IF(K11&lt;=0,0,IF(K11&lt;K12,K11*K15*365,K12*K15*365))</f>
        <v>2874375</v>
      </c>
      <c r="L16" s="3"/>
      <c r="M16" s="5"/>
      <c r="N16" s="17"/>
      <c r="BB16" s="2" t="s">
        <v>28</v>
      </c>
      <c r="BC16" s="2">
        <f>Inputs!B17</f>
        <v>300</v>
      </c>
      <c r="BD16" s="3" t="s">
        <v>1</v>
      </c>
    </row>
    <row r="17" spans="2:56">
      <c r="B17" s="20" t="s">
        <v>25</v>
      </c>
      <c r="C17" s="22">
        <f>IF(C11&gt;=0,0, -0.25*$BC$16*1.75*C11*365-0.75*C6*1.25*C11*365)</f>
        <v>0</v>
      </c>
      <c r="D17" s="3"/>
      <c r="E17" s="5"/>
      <c r="F17" s="17"/>
      <c r="G17" s="22">
        <f>IF(G11&gt;=0,0, -0.25*$BC$16*1.75*G11*365-0.75*G6*1.25*G11*365)</f>
        <v>0</v>
      </c>
      <c r="H17" s="3"/>
      <c r="I17" s="5"/>
      <c r="J17" s="17"/>
      <c r="K17" s="22">
        <f>IF(K11&gt;=0,0, -0.25*$BC$16*1.75*K11*365-0.75*K6*1.25*K11*365)</f>
        <v>0</v>
      </c>
      <c r="L17" s="3"/>
      <c r="M17" s="5"/>
      <c r="N17" s="17"/>
      <c r="BB17" s="2"/>
    </row>
    <row r="18" spans="2:56">
      <c r="B18" s="30" t="s">
        <v>40</v>
      </c>
      <c r="C18" s="23">
        <f>C14+C16-C17</f>
        <v>1952750</v>
      </c>
      <c r="D18" s="12"/>
      <c r="E18" s="11">
        <f>E14</f>
        <v>1368750</v>
      </c>
      <c r="F18" s="24"/>
      <c r="G18" s="23">
        <f>G14+G16-G17</f>
        <v>8787375</v>
      </c>
      <c r="H18" s="12"/>
      <c r="I18" s="11">
        <f>I14</f>
        <v>8623125</v>
      </c>
      <c r="J18" s="24"/>
      <c r="K18" s="23">
        <f>K14+K16-K17</f>
        <v>20503875</v>
      </c>
      <c r="L18" s="12"/>
      <c r="M18" s="11">
        <f>M14</f>
        <v>23378250</v>
      </c>
      <c r="N18" s="24"/>
      <c r="BB18" s="2"/>
    </row>
    <row r="19" spans="2:56" ht="18" customHeight="1" thickBot="1">
      <c r="B19" s="31" t="s">
        <v>29</v>
      </c>
      <c r="C19" s="102" t="str">
        <f>IF(E19&gt;0,"FRR Better by ",IF(E19&lt;0,"FRR Worse by ","FRR Equal to RPM"))</f>
        <v xml:space="preserve">FRR Better by </v>
      </c>
      <c r="D19" s="103"/>
      <c r="E19" s="33">
        <f>(C18-E18)</f>
        <v>584000</v>
      </c>
      <c r="F19" s="35" t="s">
        <v>34</v>
      </c>
      <c r="G19" s="102" t="str">
        <f>IF(I19&gt;0,"FRR Better by ",IF(I19&lt;0,"FRR Worse by ","FRR Equal to RPM"))</f>
        <v xml:space="preserve">FRR Better by </v>
      </c>
      <c r="H19" s="103"/>
      <c r="I19" s="33">
        <f>(G18-I18)</f>
        <v>164250</v>
      </c>
      <c r="J19" s="35" t="s">
        <v>34</v>
      </c>
      <c r="K19" s="102" t="str">
        <f>IF(M19&gt;0,"FRR Better by ",IF(M19&lt;0,"FRR Worse by ","FRR Equal to RPM"))</f>
        <v xml:space="preserve">FRR Worse by </v>
      </c>
      <c r="L19" s="103"/>
      <c r="M19" s="33">
        <f>(K18-M18)</f>
        <v>-2874375</v>
      </c>
      <c r="N19" s="35" t="s">
        <v>34</v>
      </c>
      <c r="BB19" s="2"/>
    </row>
    <row r="20" spans="2:56" ht="18">
      <c r="B20" s="32" t="s">
        <v>32</v>
      </c>
      <c r="C20" s="25" t="s">
        <v>4</v>
      </c>
      <c r="D20" s="6"/>
      <c r="E20" s="6" t="s">
        <v>5</v>
      </c>
      <c r="F20" s="26"/>
      <c r="G20" s="25" t="s">
        <v>4</v>
      </c>
      <c r="H20" s="6"/>
      <c r="I20" s="6" t="s">
        <v>5</v>
      </c>
      <c r="J20" s="26"/>
      <c r="K20" s="25" t="s">
        <v>4</v>
      </c>
      <c r="L20" s="6"/>
      <c r="M20" s="6" t="s">
        <v>5</v>
      </c>
      <c r="N20" s="26"/>
      <c r="BB20" s="97" t="s">
        <v>35</v>
      </c>
      <c r="BC20" s="97"/>
      <c r="BD20" s="97"/>
    </row>
    <row r="21" spans="2:56">
      <c r="B21" s="20" t="s">
        <v>0</v>
      </c>
      <c r="C21" s="16">
        <f>$BC$7</f>
        <v>50</v>
      </c>
      <c r="E21" s="1">
        <f>$BC$7</f>
        <v>50</v>
      </c>
      <c r="F21" s="17" t="s">
        <v>1</v>
      </c>
      <c r="G21" s="16">
        <f>$BC$8</f>
        <v>225</v>
      </c>
      <c r="I21" s="1">
        <f>$BC$8</f>
        <v>225</v>
      </c>
      <c r="J21" s="17" t="s">
        <v>1</v>
      </c>
      <c r="K21" s="16">
        <f>$BC$9</f>
        <v>525</v>
      </c>
      <c r="L21" s="3" t="s">
        <v>1</v>
      </c>
      <c r="M21" s="1">
        <f>$BC$9</f>
        <v>525</v>
      </c>
      <c r="N21" s="17" t="s">
        <v>1</v>
      </c>
      <c r="BB21" s="2" t="s">
        <v>21</v>
      </c>
      <c r="BC21" s="1">
        <f>C7</f>
        <v>1300</v>
      </c>
      <c r="BD21" s="1" t="s">
        <v>2</v>
      </c>
    </row>
    <row r="22" spans="2:56">
      <c r="B22" s="20" t="s">
        <v>7</v>
      </c>
      <c r="C22" s="16">
        <f>$BC$13</f>
        <v>1300</v>
      </c>
      <c r="D22" s="1" t="s">
        <v>2</v>
      </c>
      <c r="E22" s="1">
        <f>$BC$13</f>
        <v>1300</v>
      </c>
      <c r="F22" s="18" t="s">
        <v>2</v>
      </c>
      <c r="G22" s="16">
        <f>$BC$13</f>
        <v>1300</v>
      </c>
      <c r="H22" s="1" t="s">
        <v>2</v>
      </c>
      <c r="I22" s="1">
        <f>$BC$13</f>
        <v>1300</v>
      </c>
      <c r="J22" s="18" t="s">
        <v>2</v>
      </c>
      <c r="K22" s="16">
        <f>$BC$13</f>
        <v>1300</v>
      </c>
      <c r="L22" s="1" t="s">
        <v>2</v>
      </c>
      <c r="M22" s="1">
        <f>$BC$13</f>
        <v>1300</v>
      </c>
      <c r="N22" s="18" t="s">
        <v>2</v>
      </c>
      <c r="AT22" s="1">
        <f>AT6</f>
        <v>50</v>
      </c>
      <c r="AU22" s="1">
        <f>AU6</f>
        <v>225</v>
      </c>
      <c r="AV22" s="1">
        <f>AV6</f>
        <v>525</v>
      </c>
      <c r="BB22" s="2" t="s">
        <v>8</v>
      </c>
      <c r="BC22" s="1">
        <f>C10</f>
        <v>1178</v>
      </c>
      <c r="BD22" s="1" t="s">
        <v>2</v>
      </c>
    </row>
    <row r="23" spans="2:56">
      <c r="B23" s="20" t="s">
        <v>6</v>
      </c>
      <c r="C23" s="27">
        <f>Inputs!B20</f>
        <v>1100</v>
      </c>
      <c r="D23" s="1" t="s">
        <v>2</v>
      </c>
      <c r="E23" s="8">
        <f>$C23</f>
        <v>1100</v>
      </c>
      <c r="F23" s="18" t="s">
        <v>2</v>
      </c>
      <c r="G23" s="27">
        <f>$C23</f>
        <v>1100</v>
      </c>
      <c r="H23" s="1" t="s">
        <v>2</v>
      </c>
      <c r="I23" s="8">
        <f>$C23</f>
        <v>1100</v>
      </c>
      <c r="J23" s="18" t="s">
        <v>2</v>
      </c>
      <c r="K23" s="27">
        <f>$C23</f>
        <v>1100</v>
      </c>
      <c r="L23" s="1" t="s">
        <v>2</v>
      </c>
      <c r="M23" s="8">
        <f>$C23</f>
        <v>1100</v>
      </c>
      <c r="N23" s="18" t="s">
        <v>2</v>
      </c>
      <c r="AS23" s="1" t="s">
        <v>4</v>
      </c>
      <c r="AT23" s="5">
        <f>C33</f>
        <v>38325.000000000415</v>
      </c>
      <c r="AU23" s="5">
        <f>G33</f>
        <v>172462.50000000186</v>
      </c>
      <c r="AV23" s="5">
        <f>K33</f>
        <v>402412.50000000431</v>
      </c>
      <c r="BB23" s="2" t="s">
        <v>22</v>
      </c>
      <c r="BC23" s="1">
        <f>C11</f>
        <v>122</v>
      </c>
      <c r="BD23" s="1" t="s">
        <v>2</v>
      </c>
    </row>
    <row r="24" spans="2:56">
      <c r="B24" s="20" t="s">
        <v>3</v>
      </c>
      <c r="C24" s="19">
        <f>$BC$14</f>
        <v>0.17799999999999999</v>
      </c>
      <c r="E24" s="10">
        <f>$BC$10</f>
        <v>0.22500000000000001</v>
      </c>
      <c r="F24" s="18"/>
      <c r="G24" s="19">
        <f>$BC$14</f>
        <v>0.17799999999999999</v>
      </c>
      <c r="I24" s="10">
        <f>$BC$11</f>
        <v>0.19500000000000001</v>
      </c>
      <c r="J24" s="18"/>
      <c r="K24" s="19">
        <f>$BC$14</f>
        <v>0.17799999999999999</v>
      </c>
      <c r="M24" s="10">
        <f>$BC$12</f>
        <v>0.17799999999999999</v>
      </c>
      <c r="N24" s="18"/>
      <c r="AS24" s="1" t="s">
        <v>5</v>
      </c>
      <c r="AT24" s="5">
        <f>E33</f>
        <v>-866875</v>
      </c>
      <c r="AU24" s="5">
        <f>I33</f>
        <v>-1190812.5</v>
      </c>
      <c r="AV24" s="5">
        <f>M33</f>
        <v>804825.00000000861</v>
      </c>
      <c r="BB24" s="2" t="s">
        <v>30</v>
      </c>
      <c r="BC24" s="36">
        <f>BC23/BC22</f>
        <v>0.1035653650254669</v>
      </c>
    </row>
    <row r="25" spans="2:56">
      <c r="B25" s="20" t="s">
        <v>8</v>
      </c>
      <c r="C25" s="27">
        <f>$C23*(1+C24)</f>
        <v>1295.8</v>
      </c>
      <c r="D25" s="3" t="s">
        <v>2</v>
      </c>
      <c r="E25" s="8">
        <f>$C23*(1+E24)</f>
        <v>1347.5</v>
      </c>
      <c r="F25" s="17" t="s">
        <v>2</v>
      </c>
      <c r="G25" s="27">
        <f>$C23*(1+G24)</f>
        <v>1295.8</v>
      </c>
      <c r="H25" s="3" t="s">
        <v>2</v>
      </c>
      <c r="I25" s="8">
        <f>$C23*(1+I24)</f>
        <v>1314.5</v>
      </c>
      <c r="J25" s="17" t="s">
        <v>2</v>
      </c>
      <c r="K25" s="27">
        <f>$C23*(1+K24)</f>
        <v>1295.8</v>
      </c>
      <c r="L25" s="3" t="s">
        <v>2</v>
      </c>
      <c r="M25" s="8">
        <f>$C23*(1+M24)</f>
        <v>1295.8</v>
      </c>
      <c r="N25" s="17" t="s">
        <v>2</v>
      </c>
      <c r="AS25" s="1" t="s">
        <v>29</v>
      </c>
      <c r="AT25" s="5">
        <f>AT23-AT24</f>
        <v>905200.00000000047</v>
      </c>
      <c r="AU25" s="5">
        <f>AU23-AU24</f>
        <v>1363275.0000000019</v>
      </c>
      <c r="AV25" s="5">
        <f>AV23-AV24</f>
        <v>-402412.50000000431</v>
      </c>
      <c r="BB25" s="2"/>
    </row>
    <row r="26" spans="2:56">
      <c r="B26" s="20" t="s">
        <v>10</v>
      </c>
      <c r="C26" s="27">
        <f>C22-C25</f>
        <v>4.2000000000000455</v>
      </c>
      <c r="D26" s="3" t="s">
        <v>2</v>
      </c>
      <c r="E26" s="8">
        <f>E22-E25</f>
        <v>-47.5</v>
      </c>
      <c r="F26" s="17" t="s">
        <v>2</v>
      </c>
      <c r="G26" s="27">
        <f>G22-G25</f>
        <v>4.2000000000000455</v>
      </c>
      <c r="H26" s="3" t="s">
        <v>2</v>
      </c>
      <c r="I26" s="8">
        <f>I22-I25</f>
        <v>-14.5</v>
      </c>
      <c r="J26" s="17" t="s">
        <v>2</v>
      </c>
      <c r="K26" s="27">
        <f>K22-K25</f>
        <v>4.2000000000000455</v>
      </c>
      <c r="L26" s="3" t="s">
        <v>2</v>
      </c>
      <c r="M26" s="8">
        <f>M22-M25</f>
        <v>4.2000000000000455</v>
      </c>
      <c r="N26" s="17" t="s">
        <v>2</v>
      </c>
      <c r="BB26" s="97" t="s">
        <v>26</v>
      </c>
      <c r="BC26" s="97"/>
      <c r="BD26" s="97"/>
    </row>
    <row r="27" spans="2:56">
      <c r="B27" s="20" t="s">
        <v>9</v>
      </c>
      <c r="C27" s="21">
        <f>C23*0.03</f>
        <v>33</v>
      </c>
      <c r="D27" s="3" t="s">
        <v>2</v>
      </c>
      <c r="E27" s="9"/>
      <c r="F27" s="18"/>
      <c r="G27" s="21">
        <f>G23*0.03</f>
        <v>33</v>
      </c>
      <c r="H27" s="3" t="s">
        <v>2</v>
      </c>
      <c r="I27" s="9"/>
      <c r="J27" s="18"/>
      <c r="K27" s="21">
        <f>K23*0.03</f>
        <v>33</v>
      </c>
      <c r="L27" s="3" t="s">
        <v>2</v>
      </c>
      <c r="M27" s="9"/>
      <c r="N27" s="18"/>
      <c r="BB27" s="2" t="s">
        <v>21</v>
      </c>
      <c r="BC27" s="1">
        <f>C22</f>
        <v>1300</v>
      </c>
      <c r="BD27" s="1" t="s">
        <v>2</v>
      </c>
    </row>
    <row r="28" spans="2:56">
      <c r="B28" s="20" t="s">
        <v>11</v>
      </c>
      <c r="C28" s="21">
        <f>IF((C26-C27)&gt;0,C26-C27,0)</f>
        <v>0</v>
      </c>
      <c r="D28" s="3" t="s">
        <v>2</v>
      </c>
      <c r="E28" s="9">
        <f>E22-E25-E27</f>
        <v>-47.5</v>
      </c>
      <c r="F28" s="17" t="s">
        <v>2</v>
      </c>
      <c r="G28" s="21">
        <f>IF((G26-G27)&gt;0,G26-G27,0)</f>
        <v>0</v>
      </c>
      <c r="H28" s="3" t="s">
        <v>2</v>
      </c>
      <c r="I28" s="9">
        <f>I22-I25-I27</f>
        <v>-14.5</v>
      </c>
      <c r="J28" s="17" t="s">
        <v>2</v>
      </c>
      <c r="K28" s="21">
        <f>IF((K26-K27)&gt;0,K26-K27,0)</f>
        <v>0</v>
      </c>
      <c r="L28" s="3" t="s">
        <v>2</v>
      </c>
      <c r="M28" s="9">
        <f>M22-M25-M27</f>
        <v>4.2000000000000455</v>
      </c>
      <c r="N28" s="17" t="s">
        <v>2</v>
      </c>
      <c r="BB28" s="2" t="s">
        <v>8</v>
      </c>
      <c r="BC28" s="9">
        <f>C25</f>
        <v>1295.8</v>
      </c>
      <c r="BD28" s="1" t="s">
        <v>2</v>
      </c>
    </row>
    <row r="29" spans="2:56" s="7" customFormat="1">
      <c r="B29" s="20" t="s">
        <v>24</v>
      </c>
      <c r="C29" s="22">
        <f>IF(C28&gt;0,C28*C21*365,0)</f>
        <v>0</v>
      </c>
      <c r="D29" s="1"/>
      <c r="E29" s="5">
        <f>E28*E21*365</f>
        <v>-866875</v>
      </c>
      <c r="F29" s="18"/>
      <c r="G29" s="22">
        <f>IF(G28&gt;0,G28*G21*365,0)</f>
        <v>0</v>
      </c>
      <c r="H29" s="1"/>
      <c r="I29" s="5">
        <f>I28*I21*365</f>
        <v>-1190812.5</v>
      </c>
      <c r="J29" s="18"/>
      <c r="K29" s="22">
        <f>IF(K28&gt;0,K28*K21*365,0)</f>
        <v>0</v>
      </c>
      <c r="L29" s="1"/>
      <c r="M29" s="5">
        <f>M28*M21*365</f>
        <v>804825.00000000861</v>
      </c>
      <c r="N29" s="18"/>
      <c r="BB29" s="2" t="s">
        <v>22</v>
      </c>
      <c r="BC29" s="9">
        <f>C26</f>
        <v>4.2000000000000455</v>
      </c>
      <c r="BD29" s="1" t="s">
        <v>2</v>
      </c>
    </row>
    <row r="30" spans="2:56">
      <c r="B30" s="20" t="s">
        <v>12</v>
      </c>
      <c r="C30" s="22">
        <f>C$3*Inputs!$B$16</f>
        <v>25</v>
      </c>
      <c r="D30" s="3" t="s">
        <v>1</v>
      </c>
      <c r="E30" s="5">
        <f>C$3*Inputs!$B$16</f>
        <v>25</v>
      </c>
      <c r="F30" s="17" t="s">
        <v>1</v>
      </c>
      <c r="G30" s="22">
        <f>G$3*Inputs!$B$16</f>
        <v>112.5</v>
      </c>
      <c r="H30" s="3" t="s">
        <v>1</v>
      </c>
      <c r="I30" s="5">
        <f>G$3*Inputs!$B$16</f>
        <v>112.5</v>
      </c>
      <c r="J30" s="17" t="s">
        <v>1</v>
      </c>
      <c r="K30" s="22">
        <f>K$3*Inputs!$B$16</f>
        <v>262.5</v>
      </c>
      <c r="L30" s="3" t="s">
        <v>1</v>
      </c>
      <c r="M30" s="5">
        <f>K$3*Inputs!$B$16</f>
        <v>262.5</v>
      </c>
      <c r="N30" s="17" t="s">
        <v>1</v>
      </c>
      <c r="BB30" s="2" t="s">
        <v>30</v>
      </c>
      <c r="BC30" s="36">
        <f>BC29/BC28</f>
        <v>3.2412409322426653E-3</v>
      </c>
    </row>
    <row r="31" spans="2:56">
      <c r="B31" s="20" t="s">
        <v>13</v>
      </c>
      <c r="C31" s="22">
        <f>IF(C26&lt;=0,0,IF(C26&lt;C27,C26*C30*365,C27*C30*365))</f>
        <v>38325.000000000415</v>
      </c>
      <c r="D31" s="3"/>
      <c r="E31" s="5"/>
      <c r="F31" s="17"/>
      <c r="G31" s="22">
        <f>IF(G26&lt;=0,0,IF(G26&lt;G27,G26*G30*365,G27*G30*365))</f>
        <v>172462.50000000186</v>
      </c>
      <c r="H31" s="3"/>
      <c r="I31" s="5"/>
      <c r="J31" s="17"/>
      <c r="K31" s="22">
        <f>IF(K26&lt;=0,0,IF(K26&lt;K27,K26*K30*365,K27*K30*365))</f>
        <v>402412.50000000431</v>
      </c>
      <c r="L31" s="3"/>
      <c r="M31" s="5"/>
      <c r="N31" s="17"/>
      <c r="BB31" s="2"/>
    </row>
    <row r="32" spans="2:56">
      <c r="B32" s="20" t="s">
        <v>25</v>
      </c>
      <c r="C32" s="22">
        <f>IF(C26&gt;=0,0, -0.25*$BC$16*1.75*C26*365-0.75*C21*1.25*C26*365)</f>
        <v>0</v>
      </c>
      <c r="D32" s="3"/>
      <c r="E32" s="5"/>
      <c r="F32" s="17"/>
      <c r="G32" s="22">
        <f>IF(G26&gt;=0,0, -0.25*$BC$16*1.75*G26*365-0.75*G21*1.25*G26*365)</f>
        <v>0</v>
      </c>
      <c r="H32" s="3"/>
      <c r="I32" s="5"/>
      <c r="J32" s="17"/>
      <c r="K32" s="22">
        <f>IF(K26&gt;=0,0, -0.25*$BC$16*1.75*K26*365-0.75*K21*1.25*K26*365)</f>
        <v>0</v>
      </c>
      <c r="L32" s="3"/>
      <c r="M32" s="5"/>
      <c r="N32" s="17"/>
      <c r="BB32" s="97" t="s">
        <v>36</v>
      </c>
      <c r="BC32" s="97"/>
      <c r="BD32" s="97"/>
    </row>
    <row r="33" spans="2:56">
      <c r="B33" s="30" t="s">
        <v>40</v>
      </c>
      <c r="C33" s="23">
        <f>C29+C31-C32</f>
        <v>38325.000000000415</v>
      </c>
      <c r="D33" s="12"/>
      <c r="E33" s="11">
        <f>E29</f>
        <v>-866875</v>
      </c>
      <c r="F33" s="24"/>
      <c r="G33" s="23">
        <f>G29+G31-G32</f>
        <v>172462.50000000186</v>
      </c>
      <c r="H33" s="12"/>
      <c r="I33" s="11">
        <f>I29</f>
        <v>-1190812.5</v>
      </c>
      <c r="J33" s="24"/>
      <c r="K33" s="23">
        <f>K29+K31-K32</f>
        <v>402412.50000000431</v>
      </c>
      <c r="L33" s="12"/>
      <c r="M33" s="11">
        <f>M29</f>
        <v>804825.00000000861</v>
      </c>
      <c r="N33" s="24"/>
      <c r="BB33" s="2" t="s">
        <v>21</v>
      </c>
      <c r="BC33" s="1">
        <f>C37</f>
        <v>1300</v>
      </c>
      <c r="BD33" s="1" t="s">
        <v>2</v>
      </c>
    </row>
    <row r="34" spans="2:56" ht="18.600000000000001" thickBot="1">
      <c r="B34" s="31" t="s">
        <v>29</v>
      </c>
      <c r="C34" s="102" t="str">
        <f>IF(E34&gt;0,"FRR Better by ",IF(E34&lt;0,"FRR Worse by ","FRR Equal to RPM"))</f>
        <v xml:space="preserve">FRR Better by </v>
      </c>
      <c r="D34" s="103"/>
      <c r="E34" s="33">
        <f>(C33-E33)</f>
        <v>905200.00000000047</v>
      </c>
      <c r="F34" s="35" t="s">
        <v>34</v>
      </c>
      <c r="G34" s="102" t="str">
        <f>IF(I34&gt;0,"FRR Better by ",IF(I34&lt;0,"FRR Worse by ","FRR Equal to RPM"))</f>
        <v xml:space="preserve">FRR Better by </v>
      </c>
      <c r="H34" s="103"/>
      <c r="I34" s="33">
        <f>(G33-I33)</f>
        <v>1363275.0000000019</v>
      </c>
      <c r="J34" s="35" t="s">
        <v>34</v>
      </c>
      <c r="K34" s="102" t="str">
        <f>IF(M34&gt;0,"FRR Better by ",IF(M34&lt;0,"FRR Worse by ","FRR Equal to RPM"))</f>
        <v xml:space="preserve">FRR Worse by </v>
      </c>
      <c r="L34" s="103"/>
      <c r="M34" s="33">
        <f>(K33-M33)</f>
        <v>-402412.50000000431</v>
      </c>
      <c r="N34" s="35" t="s">
        <v>34</v>
      </c>
      <c r="BB34" s="2" t="s">
        <v>8</v>
      </c>
      <c r="BC34" s="9">
        <f>C40</f>
        <v>1413.6</v>
      </c>
      <c r="BD34" s="1" t="s">
        <v>2</v>
      </c>
    </row>
    <row r="35" spans="2:56" ht="18" customHeight="1">
      <c r="B35" s="32" t="s">
        <v>33</v>
      </c>
      <c r="C35" s="25" t="s">
        <v>4</v>
      </c>
      <c r="D35" s="6"/>
      <c r="E35" s="6" t="s">
        <v>5</v>
      </c>
      <c r="F35" s="26"/>
      <c r="G35" s="25" t="s">
        <v>4</v>
      </c>
      <c r="H35" s="6"/>
      <c r="I35" s="6" t="s">
        <v>5</v>
      </c>
      <c r="J35" s="26"/>
      <c r="K35" s="25" t="s">
        <v>4</v>
      </c>
      <c r="L35" s="6"/>
      <c r="M35" s="6" t="s">
        <v>5</v>
      </c>
      <c r="N35" s="28"/>
      <c r="BB35" s="2" t="s">
        <v>22</v>
      </c>
      <c r="BC35" s="9">
        <f>C41</f>
        <v>-113.59999999999991</v>
      </c>
      <c r="BD35" s="1" t="s">
        <v>2</v>
      </c>
    </row>
    <row r="36" spans="2:56">
      <c r="B36" s="20" t="s">
        <v>0</v>
      </c>
      <c r="C36" s="16">
        <f>$BC$7</f>
        <v>50</v>
      </c>
      <c r="E36" s="1">
        <f>$BC$7</f>
        <v>50</v>
      </c>
      <c r="F36" s="17" t="s">
        <v>1</v>
      </c>
      <c r="G36" s="16">
        <f>$BC$8</f>
        <v>225</v>
      </c>
      <c r="I36" s="1">
        <f>$BC$8</f>
        <v>225</v>
      </c>
      <c r="J36" s="17" t="s">
        <v>1</v>
      </c>
      <c r="K36" s="16">
        <f>$BC$9</f>
        <v>525</v>
      </c>
      <c r="L36" s="3" t="s">
        <v>1</v>
      </c>
      <c r="M36" s="1">
        <f>$BC$9</f>
        <v>525</v>
      </c>
      <c r="N36" s="17" t="s">
        <v>1</v>
      </c>
      <c r="BB36" s="2" t="s">
        <v>30</v>
      </c>
      <c r="BC36" s="36">
        <f>BC35/BC34</f>
        <v>-8.0362195812110862E-2</v>
      </c>
    </row>
    <row r="37" spans="2:56">
      <c r="B37" s="20" t="s">
        <v>7</v>
      </c>
      <c r="C37" s="16">
        <f>$BC$13</f>
        <v>1300</v>
      </c>
      <c r="D37" s="1" t="s">
        <v>2</v>
      </c>
      <c r="E37" s="1">
        <f>$BC$13</f>
        <v>1300</v>
      </c>
      <c r="F37" s="18" t="s">
        <v>2</v>
      </c>
      <c r="G37" s="16">
        <f>$BC$13</f>
        <v>1300</v>
      </c>
      <c r="H37" s="1" t="s">
        <v>2</v>
      </c>
      <c r="I37" s="1">
        <f>$BC$13</f>
        <v>1300</v>
      </c>
      <c r="J37" s="18" t="s">
        <v>2</v>
      </c>
      <c r="K37" s="16">
        <f>$BC$13</f>
        <v>1300</v>
      </c>
      <c r="L37" s="1" t="s">
        <v>2</v>
      </c>
      <c r="M37" s="1">
        <f>$BC$13</f>
        <v>1300</v>
      </c>
      <c r="N37" s="18" t="s">
        <v>2</v>
      </c>
    </row>
    <row r="38" spans="2:56">
      <c r="B38" s="20" t="s">
        <v>6</v>
      </c>
      <c r="C38" s="27">
        <f>Inputs!B21</f>
        <v>1200</v>
      </c>
      <c r="D38" s="1" t="s">
        <v>2</v>
      </c>
      <c r="E38" s="8">
        <f>$C38</f>
        <v>1200</v>
      </c>
      <c r="F38" s="18" t="s">
        <v>2</v>
      </c>
      <c r="G38" s="27">
        <f>$C38</f>
        <v>1200</v>
      </c>
      <c r="H38" s="1" t="s">
        <v>2</v>
      </c>
      <c r="I38" s="8">
        <f>$C38</f>
        <v>1200</v>
      </c>
      <c r="J38" s="18" t="s">
        <v>2</v>
      </c>
      <c r="K38" s="27">
        <f>$C38</f>
        <v>1200</v>
      </c>
      <c r="L38" s="1" t="s">
        <v>2</v>
      </c>
      <c r="M38" s="8">
        <f>$C38</f>
        <v>1200</v>
      </c>
      <c r="N38" s="18" t="s">
        <v>2</v>
      </c>
      <c r="AT38" s="1">
        <f>AT22</f>
        <v>50</v>
      </c>
      <c r="AU38" s="1">
        <f>AU22</f>
        <v>225</v>
      </c>
      <c r="AV38" s="1">
        <f>AV22</f>
        <v>525</v>
      </c>
    </row>
    <row r="39" spans="2:56">
      <c r="B39" s="20" t="s">
        <v>3</v>
      </c>
      <c r="C39" s="19">
        <f>$BC$14</f>
        <v>0.17799999999999999</v>
      </c>
      <c r="E39" s="10">
        <f>$BC$10</f>
        <v>0.22500000000000001</v>
      </c>
      <c r="F39" s="18"/>
      <c r="G39" s="19">
        <f>$BC$14</f>
        <v>0.17799999999999999</v>
      </c>
      <c r="I39" s="10">
        <f>$BC$11</f>
        <v>0.19500000000000001</v>
      </c>
      <c r="J39" s="18"/>
      <c r="K39" s="19">
        <f>$BC$14</f>
        <v>0.17799999999999999</v>
      </c>
      <c r="M39" s="10">
        <f>$BC$12</f>
        <v>0.17799999999999999</v>
      </c>
      <c r="N39" s="18"/>
      <c r="AS39" s="1" t="s">
        <v>4</v>
      </c>
      <c r="AT39" s="5">
        <f>C48</f>
        <v>-7385774.9999999935</v>
      </c>
      <c r="AU39" s="5">
        <f>G48</f>
        <v>-14188462.499999989</v>
      </c>
      <c r="AV39" s="5">
        <f>K48</f>
        <v>-25850212.499999981</v>
      </c>
    </row>
    <row r="40" spans="2:56">
      <c r="B40" s="20" t="s">
        <v>8</v>
      </c>
      <c r="C40" s="27">
        <f>$C38*(1+C39)</f>
        <v>1413.6</v>
      </c>
      <c r="D40" s="3" t="s">
        <v>2</v>
      </c>
      <c r="E40" s="8">
        <f>$C38*(1+E39)</f>
        <v>1470</v>
      </c>
      <c r="F40" s="17" t="s">
        <v>2</v>
      </c>
      <c r="G40" s="27">
        <f>$C38*(1+G39)</f>
        <v>1413.6</v>
      </c>
      <c r="H40" s="3" t="s">
        <v>2</v>
      </c>
      <c r="I40" s="8">
        <f>$C38*(1+I39)</f>
        <v>1434</v>
      </c>
      <c r="J40" s="17" t="s">
        <v>2</v>
      </c>
      <c r="K40" s="27">
        <f>$C38*(1+K39)</f>
        <v>1413.6</v>
      </c>
      <c r="L40" s="3" t="s">
        <v>2</v>
      </c>
      <c r="M40" s="8">
        <f>$C38*(1+M39)</f>
        <v>1413.6</v>
      </c>
      <c r="N40" s="17" t="s">
        <v>2</v>
      </c>
      <c r="AS40" s="1" t="s">
        <v>5</v>
      </c>
      <c r="AT40" s="5">
        <f>E48</f>
        <v>-3102500</v>
      </c>
      <c r="AU40" s="5">
        <f>I48</f>
        <v>-11004750</v>
      </c>
      <c r="AV40" s="5">
        <f>M48</f>
        <v>-21768599.999999981</v>
      </c>
    </row>
    <row r="41" spans="2:56">
      <c r="B41" s="20" t="s">
        <v>10</v>
      </c>
      <c r="C41" s="27">
        <f>C37-C40</f>
        <v>-113.59999999999991</v>
      </c>
      <c r="D41" s="3" t="s">
        <v>2</v>
      </c>
      <c r="E41" s="8">
        <f>E37-E40</f>
        <v>-170</v>
      </c>
      <c r="F41" s="17" t="s">
        <v>2</v>
      </c>
      <c r="G41" s="27">
        <f>G37-G40</f>
        <v>-113.59999999999991</v>
      </c>
      <c r="H41" s="3" t="s">
        <v>2</v>
      </c>
      <c r="I41" s="8">
        <f>I37-I40</f>
        <v>-134</v>
      </c>
      <c r="J41" s="17" t="s">
        <v>2</v>
      </c>
      <c r="K41" s="27">
        <f>K37-K40</f>
        <v>-113.59999999999991</v>
      </c>
      <c r="L41" s="3" t="s">
        <v>2</v>
      </c>
      <c r="M41" s="8">
        <f>M37-M40</f>
        <v>-113.59999999999991</v>
      </c>
      <c r="N41" s="17" t="s">
        <v>2</v>
      </c>
      <c r="AS41" s="1" t="s">
        <v>29</v>
      </c>
      <c r="AT41" s="5">
        <f>AT39-AT40</f>
        <v>-4283274.9999999935</v>
      </c>
      <c r="AU41" s="5">
        <f>AU39-AU40</f>
        <v>-3183712.4999999888</v>
      </c>
      <c r="AV41" s="5">
        <f>AV39-AV40</f>
        <v>-4081612.5</v>
      </c>
    </row>
    <row r="42" spans="2:56">
      <c r="B42" s="20" t="s">
        <v>9</v>
      </c>
      <c r="C42" s="21">
        <f>C38*0.03</f>
        <v>36</v>
      </c>
      <c r="D42" s="3" t="s">
        <v>2</v>
      </c>
      <c r="E42" s="9"/>
      <c r="F42" s="18"/>
      <c r="G42" s="21">
        <f>G38*0.03</f>
        <v>36</v>
      </c>
      <c r="H42" s="3" t="s">
        <v>2</v>
      </c>
      <c r="I42" s="9"/>
      <c r="J42" s="18"/>
      <c r="K42" s="21">
        <f>K38*0.03</f>
        <v>36</v>
      </c>
      <c r="L42" s="3" t="s">
        <v>2</v>
      </c>
      <c r="M42" s="9"/>
      <c r="N42" s="18"/>
    </row>
    <row r="43" spans="2:56">
      <c r="B43" s="20" t="s">
        <v>11</v>
      </c>
      <c r="C43" s="21">
        <f>IF((C41-C42)&gt;0,C41-C42,0)</f>
        <v>0</v>
      </c>
      <c r="D43" s="3" t="s">
        <v>2</v>
      </c>
      <c r="E43" s="9">
        <f>E37-E40-E42</f>
        <v>-170</v>
      </c>
      <c r="F43" s="17" t="s">
        <v>2</v>
      </c>
      <c r="G43" s="21">
        <f>IF((G41-G42)&gt;0,G41-G42,0)</f>
        <v>0</v>
      </c>
      <c r="H43" s="3" t="s">
        <v>2</v>
      </c>
      <c r="I43" s="9">
        <f>I37-I40-I42</f>
        <v>-134</v>
      </c>
      <c r="J43" s="17" t="s">
        <v>2</v>
      </c>
      <c r="K43" s="21">
        <f>IF((K41-K42)&gt;0,K41-K42,0)</f>
        <v>0</v>
      </c>
      <c r="L43" s="3" t="s">
        <v>2</v>
      </c>
      <c r="M43" s="9">
        <f>M37-M40-M42</f>
        <v>-113.59999999999991</v>
      </c>
      <c r="N43" s="17" t="s">
        <v>2</v>
      </c>
    </row>
    <row r="44" spans="2:56">
      <c r="B44" s="20" t="s">
        <v>24</v>
      </c>
      <c r="C44" s="22">
        <f>IF(C43&gt;0,C43*C36*365,0)</f>
        <v>0</v>
      </c>
      <c r="E44" s="5">
        <f>E43*E36*365</f>
        <v>-3102500</v>
      </c>
      <c r="F44" s="18"/>
      <c r="G44" s="22">
        <f>IF(G43&gt;0,G43*G36*365,0)</f>
        <v>0</v>
      </c>
      <c r="I44" s="5">
        <f>I43*I36*365</f>
        <v>-11004750</v>
      </c>
      <c r="J44" s="18"/>
      <c r="K44" s="22">
        <f>IF(K43&gt;0,K43*K36*365,0)</f>
        <v>0</v>
      </c>
      <c r="M44" s="5">
        <f>M43*M36*365</f>
        <v>-21768599.999999981</v>
      </c>
      <c r="N44" s="18"/>
    </row>
    <row r="45" spans="2:56">
      <c r="B45" s="20" t="s">
        <v>12</v>
      </c>
      <c r="C45" s="22">
        <f>C$3*Inputs!$B$16</f>
        <v>25</v>
      </c>
      <c r="D45" s="3" t="s">
        <v>1</v>
      </c>
      <c r="E45" s="5">
        <f>C$3*Inputs!$B$16</f>
        <v>25</v>
      </c>
      <c r="F45" s="17" t="s">
        <v>1</v>
      </c>
      <c r="G45" s="22">
        <f>G$3*Inputs!$B$16</f>
        <v>112.5</v>
      </c>
      <c r="H45" s="3" t="s">
        <v>1</v>
      </c>
      <c r="I45" s="5">
        <f>G$3*Inputs!$B$16</f>
        <v>112.5</v>
      </c>
      <c r="J45" s="17" t="s">
        <v>1</v>
      </c>
      <c r="K45" s="22">
        <f>K$3*Inputs!$B$16</f>
        <v>262.5</v>
      </c>
      <c r="L45" s="3" t="s">
        <v>1</v>
      </c>
      <c r="M45" s="5">
        <f>K$3*Inputs!$B$16</f>
        <v>262.5</v>
      </c>
      <c r="N45" s="17" t="s">
        <v>1</v>
      </c>
    </row>
    <row r="46" spans="2:56">
      <c r="B46" s="20" t="s">
        <v>13</v>
      </c>
      <c r="C46" s="22">
        <f>IF(C41&lt;=0,0,IF(C41&lt;C42,C41*C45*365,C42*C45*365))</f>
        <v>0</v>
      </c>
      <c r="D46" s="3"/>
      <c r="E46" s="5"/>
      <c r="F46" s="17"/>
      <c r="G46" s="22">
        <f>IF(G41&lt;=0,0,IF(G41&lt;G42,G41*G45*365,G42*G45*365))</f>
        <v>0</v>
      </c>
      <c r="H46" s="3"/>
      <c r="I46" s="5"/>
      <c r="J46" s="17"/>
      <c r="K46" s="22">
        <f>IF(K41&lt;=0,0,IF(K41&lt;K42,K41*K45*365,K42*K45*365))</f>
        <v>0</v>
      </c>
      <c r="L46" s="3"/>
      <c r="M46" s="5"/>
      <c r="N46" s="17"/>
    </row>
    <row r="47" spans="2:56">
      <c r="B47" s="20" t="s">
        <v>25</v>
      </c>
      <c r="C47" s="22">
        <f>IF(C41&gt;=0,0, -0.25*$BC$16*1.75*C41*365-0.75*C36*1.25*C41*365)</f>
        <v>7385774.9999999935</v>
      </c>
      <c r="D47" s="3"/>
      <c r="E47" s="5"/>
      <c r="F47" s="17"/>
      <c r="G47" s="22">
        <f>IF(G41&gt;=0,0, -0.25*$BC$16*1.75*G41*365-0.75*G36*1.25*G41*365)</f>
        <v>14188462.499999989</v>
      </c>
      <c r="H47" s="3"/>
      <c r="I47" s="5"/>
      <c r="J47" s="17"/>
      <c r="K47" s="22">
        <f>IF(K41&gt;=0,0, -0.25*$BC$16*1.75*K41*365-0.75*K36*1.25*K41*365)</f>
        <v>25850212.499999981</v>
      </c>
      <c r="L47" s="3"/>
      <c r="M47" s="5"/>
      <c r="N47" s="17"/>
    </row>
    <row r="48" spans="2:56">
      <c r="B48" s="30" t="s">
        <v>40</v>
      </c>
      <c r="C48" s="23">
        <f>C44+C46-C47</f>
        <v>-7385774.9999999935</v>
      </c>
      <c r="D48" s="12"/>
      <c r="E48" s="11">
        <f>E44</f>
        <v>-3102500</v>
      </c>
      <c r="F48" s="24"/>
      <c r="G48" s="23">
        <f>G44+G46-G47</f>
        <v>-14188462.499999989</v>
      </c>
      <c r="H48" s="12"/>
      <c r="I48" s="11">
        <f>I44</f>
        <v>-11004750</v>
      </c>
      <c r="J48" s="24"/>
      <c r="K48" s="23">
        <f>K44+K46-K47</f>
        <v>-25850212.499999981</v>
      </c>
      <c r="L48" s="12"/>
      <c r="M48" s="11">
        <f>M44</f>
        <v>-21768599.999999981</v>
      </c>
      <c r="N48" s="24"/>
    </row>
    <row r="49" spans="2:105" ht="18.600000000000001" thickBot="1">
      <c r="B49" s="31" t="s">
        <v>29</v>
      </c>
      <c r="C49" s="102" t="str">
        <f>IF(E49&gt;0,"FRR Better by ",IF(E49&lt;0,"FRR Worse by ","FRR Equal to RPM"))</f>
        <v xml:space="preserve">FRR Worse by </v>
      </c>
      <c r="D49" s="103"/>
      <c r="E49" s="33">
        <f>(C48-E48)</f>
        <v>-4283274.9999999935</v>
      </c>
      <c r="F49" s="35" t="s">
        <v>34</v>
      </c>
      <c r="G49" s="102" t="str">
        <f>IF(I49&gt;0,"FRR Better by ",IF(I49&lt;0,"FRR Worse by ","FRR Equal to RPM"))</f>
        <v xml:space="preserve">FRR Worse by </v>
      </c>
      <c r="H49" s="103"/>
      <c r="I49" s="33">
        <f>(G48-I48)</f>
        <v>-3183712.4999999888</v>
      </c>
      <c r="J49" s="35" t="s">
        <v>34</v>
      </c>
      <c r="K49" s="102" t="str">
        <f>IF(M49&gt;0,"FRR Better by ",IF(M49&lt;0,"FRR Worse by ","FRR Equal to RPM"))</f>
        <v xml:space="preserve">FRR Worse by </v>
      </c>
      <c r="L49" s="103"/>
      <c r="M49" s="33">
        <f>(K48-M48)</f>
        <v>-4081612.5</v>
      </c>
      <c r="N49" s="35" t="s">
        <v>34</v>
      </c>
    </row>
    <row r="50" spans="2:105" ht="18">
      <c r="B50" s="55" t="s">
        <v>46</v>
      </c>
    </row>
    <row r="51" spans="2:105" ht="17.399999999999999" customHeight="1"/>
    <row r="55" spans="2:105">
      <c r="C55" s="5"/>
      <c r="E55" s="5">
        <f>($BC$13-(Inputs!$B$19*(1+J$113)))*J$114*365</f>
        <v>1368750</v>
      </c>
    </row>
    <row r="57" spans="2:105">
      <c r="E57" s="1" t="s">
        <v>57</v>
      </c>
      <c r="I57" s="82">
        <f>'Heat Map'!N102</f>
        <v>0.25</v>
      </c>
    </row>
    <row r="58" spans="2:105">
      <c r="E58" s="1" t="s">
        <v>58</v>
      </c>
      <c r="I58" s="82">
        <f>1-I57</f>
        <v>0.75</v>
      </c>
    </row>
    <row r="60" spans="2:105" ht="20.399999999999999" thickBot="1">
      <c r="C60" s="76" t="s">
        <v>4</v>
      </c>
    </row>
    <row r="61" spans="2:105" ht="15" thickTop="1">
      <c r="B61"/>
      <c r="C61" t="s">
        <v>53</v>
      </c>
      <c r="D61" s="68" t="s">
        <v>6</v>
      </c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</row>
    <row r="62" spans="2:105">
      <c r="B62" t="s">
        <v>52</v>
      </c>
      <c r="C62"/>
      <c r="D62" s="68"/>
      <c r="E62" s="68">
        <v>1.0000000000000001E-9</v>
      </c>
      <c r="F62">
        <v>10</v>
      </c>
      <c r="G62">
        <v>20</v>
      </c>
      <c r="H62">
        <v>30</v>
      </c>
      <c r="I62">
        <v>40</v>
      </c>
      <c r="J62">
        <v>50</v>
      </c>
      <c r="K62">
        <v>60</v>
      </c>
      <c r="L62">
        <v>70</v>
      </c>
      <c r="M62">
        <v>80</v>
      </c>
      <c r="N62">
        <v>90</v>
      </c>
      <c r="O62">
        <v>100</v>
      </c>
      <c r="P62">
        <v>110</v>
      </c>
      <c r="Q62">
        <v>120</v>
      </c>
      <c r="R62">
        <v>130</v>
      </c>
      <c r="S62">
        <v>140</v>
      </c>
      <c r="T62">
        <v>150</v>
      </c>
      <c r="U62">
        <v>160</v>
      </c>
      <c r="V62">
        <v>170</v>
      </c>
      <c r="W62">
        <v>180</v>
      </c>
      <c r="X62">
        <v>190</v>
      </c>
      <c r="Y62">
        <v>200</v>
      </c>
      <c r="Z62">
        <v>210</v>
      </c>
      <c r="AA62">
        <v>220</v>
      </c>
      <c r="AB62">
        <v>230</v>
      </c>
      <c r="AC62">
        <v>240</v>
      </c>
      <c r="AD62">
        <v>250</v>
      </c>
      <c r="AE62">
        <v>260</v>
      </c>
      <c r="AF62">
        <v>270</v>
      </c>
      <c r="AG62">
        <v>280</v>
      </c>
      <c r="AH62">
        <v>290</v>
      </c>
      <c r="AI62">
        <v>300</v>
      </c>
      <c r="AJ62">
        <v>310</v>
      </c>
      <c r="AK62">
        <v>320</v>
      </c>
      <c r="AL62">
        <v>330</v>
      </c>
      <c r="AM62">
        <v>340</v>
      </c>
      <c r="AN62">
        <v>350</v>
      </c>
      <c r="AO62">
        <v>360</v>
      </c>
      <c r="AP62">
        <v>370</v>
      </c>
      <c r="AQ62">
        <v>380</v>
      </c>
      <c r="AR62">
        <f>AQ62+10</f>
        <v>390</v>
      </c>
      <c r="AS62">
        <f>AR62+10</f>
        <v>400</v>
      </c>
      <c r="AT62">
        <f t="shared" ref="AT62:CX62" si="0">AS62+10</f>
        <v>410</v>
      </c>
      <c r="AU62">
        <f t="shared" si="0"/>
        <v>420</v>
      </c>
      <c r="AV62">
        <f t="shared" si="0"/>
        <v>430</v>
      </c>
      <c r="AW62">
        <f t="shared" si="0"/>
        <v>440</v>
      </c>
      <c r="AX62">
        <f t="shared" si="0"/>
        <v>450</v>
      </c>
      <c r="AY62">
        <f t="shared" si="0"/>
        <v>460</v>
      </c>
      <c r="AZ62">
        <f t="shared" si="0"/>
        <v>470</v>
      </c>
      <c r="BA62">
        <f t="shared" si="0"/>
        <v>480</v>
      </c>
      <c r="BB62">
        <f t="shared" si="0"/>
        <v>490</v>
      </c>
      <c r="BC62">
        <f t="shared" si="0"/>
        <v>500</v>
      </c>
      <c r="BD62">
        <f t="shared" si="0"/>
        <v>510</v>
      </c>
      <c r="BE62">
        <f t="shared" si="0"/>
        <v>520</v>
      </c>
      <c r="BF62">
        <f t="shared" si="0"/>
        <v>530</v>
      </c>
      <c r="BG62">
        <f t="shared" si="0"/>
        <v>540</v>
      </c>
      <c r="BH62">
        <f t="shared" si="0"/>
        <v>550</v>
      </c>
      <c r="BI62">
        <f t="shared" si="0"/>
        <v>560</v>
      </c>
      <c r="BJ62">
        <f t="shared" si="0"/>
        <v>570</v>
      </c>
      <c r="BK62">
        <f t="shared" si="0"/>
        <v>580</v>
      </c>
      <c r="BL62">
        <f t="shared" si="0"/>
        <v>590</v>
      </c>
      <c r="BM62">
        <f t="shared" si="0"/>
        <v>600</v>
      </c>
      <c r="BN62">
        <f t="shared" si="0"/>
        <v>610</v>
      </c>
      <c r="BO62">
        <f t="shared" si="0"/>
        <v>620</v>
      </c>
      <c r="BP62">
        <f t="shared" si="0"/>
        <v>630</v>
      </c>
      <c r="BQ62">
        <f t="shared" si="0"/>
        <v>640</v>
      </c>
      <c r="BR62">
        <f t="shared" si="0"/>
        <v>650</v>
      </c>
      <c r="BS62">
        <f t="shared" si="0"/>
        <v>660</v>
      </c>
      <c r="BT62">
        <f t="shared" si="0"/>
        <v>670</v>
      </c>
      <c r="BU62">
        <f t="shared" si="0"/>
        <v>680</v>
      </c>
      <c r="BV62">
        <f t="shared" si="0"/>
        <v>690</v>
      </c>
      <c r="BW62">
        <f t="shared" si="0"/>
        <v>700</v>
      </c>
      <c r="BX62">
        <f t="shared" si="0"/>
        <v>710</v>
      </c>
      <c r="BY62">
        <f t="shared" si="0"/>
        <v>720</v>
      </c>
      <c r="BZ62">
        <f t="shared" si="0"/>
        <v>730</v>
      </c>
      <c r="CA62">
        <f t="shared" si="0"/>
        <v>740</v>
      </c>
      <c r="CB62">
        <f t="shared" si="0"/>
        <v>750</v>
      </c>
      <c r="CC62">
        <f t="shared" si="0"/>
        <v>760</v>
      </c>
      <c r="CD62">
        <f t="shared" si="0"/>
        <v>770</v>
      </c>
      <c r="CE62">
        <f t="shared" si="0"/>
        <v>780</v>
      </c>
      <c r="CF62">
        <f t="shared" si="0"/>
        <v>790</v>
      </c>
      <c r="CG62">
        <f t="shared" si="0"/>
        <v>800</v>
      </c>
      <c r="CH62">
        <f t="shared" si="0"/>
        <v>810</v>
      </c>
      <c r="CI62">
        <f t="shared" si="0"/>
        <v>820</v>
      </c>
      <c r="CJ62">
        <f t="shared" si="0"/>
        <v>830</v>
      </c>
      <c r="CK62">
        <f t="shared" si="0"/>
        <v>840</v>
      </c>
      <c r="CL62">
        <f t="shared" si="0"/>
        <v>850</v>
      </c>
      <c r="CM62">
        <f t="shared" si="0"/>
        <v>860</v>
      </c>
      <c r="CN62">
        <f t="shared" si="0"/>
        <v>870</v>
      </c>
      <c r="CO62">
        <f t="shared" si="0"/>
        <v>880</v>
      </c>
      <c r="CP62">
        <f t="shared" si="0"/>
        <v>890</v>
      </c>
      <c r="CQ62">
        <f t="shared" si="0"/>
        <v>900</v>
      </c>
      <c r="CR62">
        <f t="shared" si="0"/>
        <v>910</v>
      </c>
      <c r="CS62">
        <f t="shared" si="0"/>
        <v>920</v>
      </c>
      <c r="CT62">
        <f t="shared" si="0"/>
        <v>930</v>
      </c>
      <c r="CU62">
        <f t="shared" si="0"/>
        <v>940</v>
      </c>
      <c r="CV62">
        <f t="shared" si="0"/>
        <v>950</v>
      </c>
      <c r="CW62">
        <f t="shared" si="0"/>
        <v>960</v>
      </c>
      <c r="CX62">
        <f t="shared" si="0"/>
        <v>970</v>
      </c>
      <c r="CY62">
        <f>CX62+10</f>
        <v>980</v>
      </c>
      <c r="CZ62">
        <f t="shared" ref="CZ62:DA62" si="1">CY62+10</f>
        <v>990</v>
      </c>
      <c r="DA62">
        <f t="shared" si="1"/>
        <v>1000</v>
      </c>
    </row>
    <row r="63" spans="2:105">
      <c r="B63"/>
      <c r="C63" s="67">
        <v>0.2</v>
      </c>
      <c r="D63" s="69">
        <f>Inputs!$B$20*(1+(C63*-1))</f>
        <v>880</v>
      </c>
      <c r="E63" s="70">
        <f>IF(IF((($BC$13-($D63*(1+$BC$14)))-($D63*0.03))&gt;0,($BC$13-($D63*(1+$BC$14)))-($D63*0.03),0)&gt;0,IF((($BC$13-($D63*(1+$BC$14)))-($D63*0.03))&gt;0,($BC$13-($D63*(1+$BC$14)))-($D63*0.03),0)*E$62*365,0)+IF(($BC$13-($D63*(1+$BC$14)))&lt;=0,0,IF(($BC$13-($D63*(1+$BC$14)))&lt;($D63*0.03),($BC$13-($D63*(1+$BC$14)))*(E$62*Inputs!$B$16)*365,($D63*0.03)*(E$62*Inputs!$B$16)*365))-IF(($BC$13-($D63*(1+$BC$14)))&gt;=0,0, -$I$57*$BC$16*1.75*($BC$13-($D63*(1+$BC$14)))*365-$I$58*E$62*1.25*($BC$13-($D63*(1+$BC$14)))*365)</f>
        <v>9.1308400000000042E-5</v>
      </c>
      <c r="F63" s="70">
        <f>IF(IF((($BC$13-($D63*(1+$BC$14)))-($D63*0.03))&gt;0,($BC$13-($D63*(1+$BC$14)))-($D63*0.03),0)&gt;0,IF((($BC$13-($D63*(1+$BC$14)))-($D63*0.03))&gt;0,($BC$13-($D63*(1+$BC$14)))-($D63*0.03),0)*F$62*365,0)+IF(($BC$13-($D63*(1+$BC$14)))&lt;=0,0,IF(($BC$13-($D63*(1+$BC$14)))&lt;($D63*0.03),($BC$13-($D63*(1+$BC$14)))*(F$62*Inputs!$B$16)*365,($D63*0.03)*(F$62*Inputs!$B$16)*365))-IF(($BC$13-($D63*(1+$BC$14)))&gt;=0,0, -$I$57*$BC$16*1.75*($BC$13-($D63*(1+$BC$14)))*365-$I$58*F$62*1.25*($BC$13-($D63*(1+$BC$14)))*365)</f>
        <v>913084.00000000047</v>
      </c>
      <c r="G63" s="70">
        <f>IF(IF((($BC$13-($D63*(1+$BC$14)))-($D63*0.03))&gt;0,($BC$13-($D63*(1+$BC$14)))-($D63*0.03),0)&gt;0,IF((($BC$13-($D63*(1+$BC$14)))-($D63*0.03))&gt;0,($BC$13-($D63*(1+$BC$14)))-($D63*0.03),0)*G$62*365,0)+IF(($BC$13-($D63*(1+$BC$14)))&lt;=0,0,IF(($BC$13-($D63*(1+$BC$14)))&lt;($D63*0.03),($BC$13-($D63*(1+$BC$14)))*(G$62*Inputs!$B$16)*365,($D63*0.03)*(G$62*Inputs!$B$16)*365))-IF(($BC$13-($D63*(1+$BC$14)))&gt;=0,0, -$I$57*$BC$16*1.75*($BC$13-($D63*(1+$BC$14)))*365-$I$58*G$62*1.25*($BC$13-($D63*(1+$BC$14)))*365)</f>
        <v>1826168.0000000009</v>
      </c>
      <c r="H63" s="70">
        <f>IF(IF((($BC$13-($D63*(1+$BC$14)))-($D63*0.03))&gt;0,($BC$13-($D63*(1+$BC$14)))-($D63*0.03),0)&gt;0,IF((($BC$13-($D63*(1+$BC$14)))-($D63*0.03))&gt;0,($BC$13-($D63*(1+$BC$14)))-($D63*0.03),0)*H$62*365,0)+IF(($BC$13-($D63*(1+$BC$14)))&lt;=0,0,IF(($BC$13-($D63*(1+$BC$14)))&lt;($D63*0.03),($BC$13-($D63*(1+$BC$14)))*(H$62*Inputs!$B$16)*365,($D63*0.03)*(H$62*Inputs!$B$16)*365))-IF(($BC$13-($D63*(1+$BC$14)))&gt;=0,0, -$I$57*$BC$16*1.75*($BC$13-($D63*(1+$BC$14)))*365-$I$58*H$62*1.25*($BC$13-($D63*(1+$BC$14)))*365)</f>
        <v>2739252.0000000014</v>
      </c>
      <c r="I63" s="70">
        <f>IF(IF((($BC$13-($D63*(1+$BC$14)))-($D63*0.03))&gt;0,($BC$13-($D63*(1+$BC$14)))-($D63*0.03),0)&gt;0,IF((($BC$13-($D63*(1+$BC$14)))-($D63*0.03))&gt;0,($BC$13-($D63*(1+$BC$14)))-($D63*0.03),0)*I$62*365,0)+IF(($BC$13-($D63*(1+$BC$14)))&lt;=0,0,IF(($BC$13-($D63*(1+$BC$14)))&lt;($D63*0.03),($BC$13-($D63*(1+$BC$14)))*(I$62*Inputs!$B$16)*365,($D63*0.03)*(I$62*Inputs!$B$16)*365))-IF(($BC$13-($D63*(1+$BC$14)))&gt;=0,0, -$I$57*$BC$16*1.75*($BC$13-($D63*(1+$BC$14)))*365-$I$58*I$62*1.25*($BC$13-($D63*(1+$BC$14)))*365)</f>
        <v>3652336.0000000019</v>
      </c>
      <c r="J63" s="70">
        <f>IF(IF((($BC$13-($D63*(1+$BC$14)))-($D63*0.03))&gt;0,($BC$13-($D63*(1+$BC$14)))-($D63*0.03),0)&gt;0,IF((($BC$13-($D63*(1+$BC$14)))-($D63*0.03))&gt;0,($BC$13-($D63*(1+$BC$14)))-($D63*0.03),0)*J$62*365,0)+IF(($BC$13-($D63*(1+$BC$14)))&lt;=0,0,IF(($BC$13-($D63*(1+$BC$14)))&lt;($D63*0.03),($BC$13-($D63*(1+$BC$14)))*(J$62*Inputs!$B$16)*365,($D63*0.03)*(J$62*Inputs!$B$16)*365))-IF(($BC$13-($D63*(1+$BC$14)))&gt;=0,0, -$I$57*$BC$16*1.75*($BC$13-($D63*(1+$BC$14)))*365-$I$58*J$62*1.25*($BC$13-($D63*(1+$BC$14)))*365)</f>
        <v>4565420.0000000019</v>
      </c>
      <c r="K63" s="70">
        <f>IF(IF((($BC$13-($D63*(1+$BC$14)))-($D63*0.03))&gt;0,($BC$13-($D63*(1+$BC$14)))-($D63*0.03),0)&gt;0,IF((($BC$13-($D63*(1+$BC$14)))-($D63*0.03))&gt;0,($BC$13-($D63*(1+$BC$14)))-($D63*0.03),0)*K$62*365,0)+IF(($BC$13-($D63*(1+$BC$14)))&lt;=0,0,IF(($BC$13-($D63*(1+$BC$14)))&lt;($D63*0.03),($BC$13-($D63*(1+$BC$14)))*(K$62*Inputs!$B$16)*365,($D63*0.03)*(K$62*Inputs!$B$16)*365))-IF(($BC$13-($D63*(1+$BC$14)))&gt;=0,0, -$I$57*$BC$16*1.75*($BC$13-($D63*(1+$BC$14)))*365-$I$58*K$62*1.25*($BC$13-($D63*(1+$BC$14)))*365)</f>
        <v>5478504.0000000028</v>
      </c>
      <c r="L63" s="70">
        <f>IF(IF((($BC$13-($D63*(1+$BC$14)))-($D63*0.03))&gt;0,($BC$13-($D63*(1+$BC$14)))-($D63*0.03),0)&gt;0,IF((($BC$13-($D63*(1+$BC$14)))-($D63*0.03))&gt;0,($BC$13-($D63*(1+$BC$14)))-($D63*0.03),0)*L$62*365,0)+IF(($BC$13-($D63*(1+$BC$14)))&lt;=0,0,IF(($BC$13-($D63*(1+$BC$14)))&lt;($D63*0.03),($BC$13-($D63*(1+$BC$14)))*(L$62*Inputs!$B$16)*365,($D63*0.03)*(L$62*Inputs!$B$16)*365))-IF(($BC$13-($D63*(1+$BC$14)))&gt;=0,0, -$I$57*$BC$16*1.75*($BC$13-($D63*(1+$BC$14)))*365-$I$58*L$62*1.25*($BC$13-($D63*(1+$BC$14)))*365)</f>
        <v>6391588.0000000028</v>
      </c>
      <c r="M63" s="70">
        <f>IF(IF((($BC$13-($D63*(1+$BC$14)))-($D63*0.03))&gt;0,($BC$13-($D63*(1+$BC$14)))-($D63*0.03),0)&gt;0,IF((($BC$13-($D63*(1+$BC$14)))-($D63*0.03))&gt;0,($BC$13-($D63*(1+$BC$14)))-($D63*0.03),0)*M$62*365,0)+IF(($BC$13-($D63*(1+$BC$14)))&lt;=0,0,IF(($BC$13-($D63*(1+$BC$14)))&lt;($D63*0.03),($BC$13-($D63*(1+$BC$14)))*(M$62*Inputs!$B$16)*365,($D63*0.03)*(M$62*Inputs!$B$16)*365))-IF(($BC$13-($D63*(1+$BC$14)))&gt;=0,0, -$I$57*$BC$16*1.75*($BC$13-($D63*(1+$BC$14)))*365-$I$58*M$62*1.25*($BC$13-($D63*(1+$BC$14)))*365)</f>
        <v>7304672.0000000037</v>
      </c>
      <c r="N63" s="70">
        <f>IF(IF((($BC$13-($D63*(1+$BC$14)))-($D63*0.03))&gt;0,($BC$13-($D63*(1+$BC$14)))-($D63*0.03),0)&gt;0,IF((($BC$13-($D63*(1+$BC$14)))-($D63*0.03))&gt;0,($BC$13-($D63*(1+$BC$14)))-($D63*0.03),0)*N$62*365,0)+IF(($BC$13-($D63*(1+$BC$14)))&lt;=0,0,IF(($BC$13-($D63*(1+$BC$14)))&lt;($D63*0.03),($BC$13-($D63*(1+$BC$14)))*(N$62*Inputs!$B$16)*365,($D63*0.03)*(N$62*Inputs!$B$16)*365))-IF(($BC$13-($D63*(1+$BC$14)))&gt;=0,0, -$I$57*$BC$16*1.75*($BC$13-($D63*(1+$BC$14)))*365-$I$58*N$62*1.25*($BC$13-($D63*(1+$BC$14)))*365)</f>
        <v>8217756.0000000047</v>
      </c>
      <c r="O63" s="70">
        <f>IF(IF((($BC$13-($D63*(1+$BC$14)))-($D63*0.03))&gt;0,($BC$13-($D63*(1+$BC$14)))-($D63*0.03),0)&gt;0,IF((($BC$13-($D63*(1+$BC$14)))-($D63*0.03))&gt;0,($BC$13-($D63*(1+$BC$14)))-($D63*0.03),0)*O$62*365,0)+IF(($BC$13-($D63*(1+$BC$14)))&lt;=0,0,IF(($BC$13-($D63*(1+$BC$14)))&lt;($D63*0.03),($BC$13-($D63*(1+$BC$14)))*(O$62*Inputs!$B$16)*365,($D63*0.03)*(O$62*Inputs!$B$16)*365))-IF(($BC$13-($D63*(1+$BC$14)))&gt;=0,0, -$I$57*$BC$16*1.75*($BC$13-($D63*(1+$BC$14)))*365-$I$58*O$62*1.25*($BC$13-($D63*(1+$BC$14)))*365)</f>
        <v>9130840.0000000037</v>
      </c>
      <c r="P63" s="70">
        <f>IF(IF((($BC$13-($D63*(1+$BC$14)))-($D63*0.03))&gt;0,($BC$13-($D63*(1+$BC$14)))-($D63*0.03),0)&gt;0,IF((($BC$13-($D63*(1+$BC$14)))-($D63*0.03))&gt;0,($BC$13-($D63*(1+$BC$14)))-($D63*0.03),0)*P$62*365,0)+IF(($BC$13-($D63*(1+$BC$14)))&lt;=0,0,IF(($BC$13-($D63*(1+$BC$14)))&lt;($D63*0.03),($BC$13-($D63*(1+$BC$14)))*(P$62*Inputs!$B$16)*365,($D63*0.03)*(P$62*Inputs!$B$16)*365))-IF(($BC$13-($D63*(1+$BC$14)))&gt;=0,0, -$I$57*$BC$16*1.75*($BC$13-($D63*(1+$BC$14)))*365-$I$58*P$62*1.25*($BC$13-($D63*(1+$BC$14)))*365)</f>
        <v>10043924.000000006</v>
      </c>
      <c r="Q63" s="70">
        <f>IF(IF((($BC$13-($D63*(1+$BC$14)))-($D63*0.03))&gt;0,($BC$13-($D63*(1+$BC$14)))-($D63*0.03),0)&gt;0,IF((($BC$13-($D63*(1+$BC$14)))-($D63*0.03))&gt;0,($BC$13-($D63*(1+$BC$14)))-($D63*0.03),0)*Q$62*365,0)+IF(($BC$13-($D63*(1+$BC$14)))&lt;=0,0,IF(($BC$13-($D63*(1+$BC$14)))&lt;($D63*0.03),($BC$13-($D63*(1+$BC$14)))*(Q$62*Inputs!$B$16)*365,($D63*0.03)*(Q$62*Inputs!$B$16)*365))-IF(($BC$13-($D63*(1+$BC$14)))&gt;=0,0, -$I$57*$BC$16*1.75*($BC$13-($D63*(1+$BC$14)))*365-$I$58*Q$62*1.25*($BC$13-($D63*(1+$BC$14)))*365)</f>
        <v>10957008.000000006</v>
      </c>
      <c r="R63" s="70">
        <f>IF(IF((($BC$13-($D63*(1+$BC$14)))-($D63*0.03))&gt;0,($BC$13-($D63*(1+$BC$14)))-($D63*0.03),0)&gt;0,IF((($BC$13-($D63*(1+$BC$14)))-($D63*0.03))&gt;0,($BC$13-($D63*(1+$BC$14)))-($D63*0.03),0)*R$62*365,0)+IF(($BC$13-($D63*(1+$BC$14)))&lt;=0,0,IF(($BC$13-($D63*(1+$BC$14)))&lt;($D63*0.03),($BC$13-($D63*(1+$BC$14)))*(R$62*Inputs!$B$16)*365,($D63*0.03)*(R$62*Inputs!$B$16)*365))-IF(($BC$13-($D63*(1+$BC$14)))&gt;=0,0, -$I$57*$BC$16*1.75*($BC$13-($D63*(1+$BC$14)))*365-$I$58*R$62*1.25*($BC$13-($D63*(1+$BC$14)))*365)</f>
        <v>11870092.000000006</v>
      </c>
      <c r="S63" s="70">
        <f>IF(IF((($BC$13-($D63*(1+$BC$14)))-($D63*0.03))&gt;0,($BC$13-($D63*(1+$BC$14)))-($D63*0.03),0)&gt;0,IF((($BC$13-($D63*(1+$BC$14)))-($D63*0.03))&gt;0,($BC$13-($D63*(1+$BC$14)))-($D63*0.03),0)*S$62*365,0)+IF(($BC$13-($D63*(1+$BC$14)))&lt;=0,0,IF(($BC$13-($D63*(1+$BC$14)))&lt;($D63*0.03),($BC$13-($D63*(1+$BC$14)))*(S$62*Inputs!$B$16)*365,($D63*0.03)*(S$62*Inputs!$B$16)*365))-IF(($BC$13-($D63*(1+$BC$14)))&gt;=0,0, -$I$57*$BC$16*1.75*($BC$13-($D63*(1+$BC$14)))*365-$I$58*S$62*1.25*($BC$13-($D63*(1+$BC$14)))*365)</f>
        <v>12783176.000000006</v>
      </c>
      <c r="T63" s="70">
        <f>IF(IF((($BC$13-($D63*(1+$BC$14)))-($D63*0.03))&gt;0,($BC$13-($D63*(1+$BC$14)))-($D63*0.03),0)&gt;0,IF((($BC$13-($D63*(1+$BC$14)))-($D63*0.03))&gt;0,($BC$13-($D63*(1+$BC$14)))-($D63*0.03),0)*T$62*365,0)+IF(($BC$13-($D63*(1+$BC$14)))&lt;=0,0,IF(($BC$13-($D63*(1+$BC$14)))&lt;($D63*0.03),($BC$13-($D63*(1+$BC$14)))*(T$62*Inputs!$B$16)*365,($D63*0.03)*(T$62*Inputs!$B$16)*365))-IF(($BC$13-($D63*(1+$BC$14)))&gt;=0,0, -$I$57*$BC$16*1.75*($BC$13-($D63*(1+$BC$14)))*365-$I$58*T$62*1.25*($BC$13-($D63*(1+$BC$14)))*365)</f>
        <v>13696260.000000007</v>
      </c>
      <c r="U63" s="70">
        <f>IF(IF((($BC$13-($D63*(1+$BC$14)))-($D63*0.03))&gt;0,($BC$13-($D63*(1+$BC$14)))-($D63*0.03),0)&gt;0,IF((($BC$13-($D63*(1+$BC$14)))-($D63*0.03))&gt;0,($BC$13-($D63*(1+$BC$14)))-($D63*0.03),0)*U$62*365,0)+IF(($BC$13-($D63*(1+$BC$14)))&lt;=0,0,IF(($BC$13-($D63*(1+$BC$14)))&lt;($D63*0.03),($BC$13-($D63*(1+$BC$14)))*(U$62*Inputs!$B$16)*365,($D63*0.03)*(U$62*Inputs!$B$16)*365))-IF(($BC$13-($D63*(1+$BC$14)))&gt;=0,0, -$I$57*$BC$16*1.75*($BC$13-($D63*(1+$BC$14)))*365-$I$58*U$62*1.25*($BC$13-($D63*(1+$BC$14)))*365)</f>
        <v>14609344.000000007</v>
      </c>
      <c r="V63" s="70">
        <f>IF(IF((($BC$13-($D63*(1+$BC$14)))-($D63*0.03))&gt;0,($BC$13-($D63*(1+$BC$14)))-($D63*0.03),0)&gt;0,IF((($BC$13-($D63*(1+$BC$14)))-($D63*0.03))&gt;0,($BC$13-($D63*(1+$BC$14)))-($D63*0.03),0)*V$62*365,0)+IF(($BC$13-($D63*(1+$BC$14)))&lt;=0,0,IF(($BC$13-($D63*(1+$BC$14)))&lt;($D63*0.03),($BC$13-($D63*(1+$BC$14)))*(V$62*Inputs!$B$16)*365,($D63*0.03)*(V$62*Inputs!$B$16)*365))-IF(($BC$13-($D63*(1+$BC$14)))&gt;=0,0, -$I$57*$BC$16*1.75*($BC$13-($D63*(1+$BC$14)))*365-$I$58*V$62*1.25*($BC$13-($D63*(1+$BC$14)))*365)</f>
        <v>15522428.000000007</v>
      </c>
      <c r="W63" s="70">
        <f>IF(IF((($BC$13-($D63*(1+$BC$14)))-($D63*0.03))&gt;0,($BC$13-($D63*(1+$BC$14)))-($D63*0.03),0)&gt;0,IF((($BC$13-($D63*(1+$BC$14)))-($D63*0.03))&gt;0,($BC$13-($D63*(1+$BC$14)))-($D63*0.03),0)*W$62*365,0)+IF(($BC$13-($D63*(1+$BC$14)))&lt;=0,0,IF(($BC$13-($D63*(1+$BC$14)))&lt;($D63*0.03),($BC$13-($D63*(1+$BC$14)))*(W$62*Inputs!$B$16)*365,($D63*0.03)*(W$62*Inputs!$B$16)*365))-IF(($BC$13-($D63*(1+$BC$14)))&gt;=0,0, -$I$57*$BC$16*1.75*($BC$13-($D63*(1+$BC$14)))*365-$I$58*W$62*1.25*($BC$13-($D63*(1+$BC$14)))*365)</f>
        <v>16435512.000000009</v>
      </c>
      <c r="X63" s="70">
        <f>IF(IF((($BC$13-($D63*(1+$BC$14)))-($D63*0.03))&gt;0,($BC$13-($D63*(1+$BC$14)))-($D63*0.03),0)&gt;0,IF((($BC$13-($D63*(1+$BC$14)))-($D63*0.03))&gt;0,($BC$13-($D63*(1+$BC$14)))-($D63*0.03),0)*X$62*365,0)+IF(($BC$13-($D63*(1+$BC$14)))&lt;=0,0,IF(($BC$13-($D63*(1+$BC$14)))&lt;($D63*0.03),($BC$13-($D63*(1+$BC$14)))*(X$62*Inputs!$B$16)*365,($D63*0.03)*(X$62*Inputs!$B$16)*365))-IF(($BC$13-($D63*(1+$BC$14)))&gt;=0,0, -$I$57*$BC$16*1.75*($BC$13-($D63*(1+$BC$14)))*365-$I$58*X$62*1.25*($BC$13-($D63*(1+$BC$14)))*365)</f>
        <v>17348596.000000007</v>
      </c>
      <c r="Y63" s="70">
        <f>IF(IF((($BC$13-($D63*(1+$BC$14)))-($D63*0.03))&gt;0,($BC$13-($D63*(1+$BC$14)))-($D63*0.03),0)&gt;0,IF((($BC$13-($D63*(1+$BC$14)))-($D63*0.03))&gt;0,($BC$13-($D63*(1+$BC$14)))-($D63*0.03),0)*Y$62*365,0)+IF(($BC$13-($D63*(1+$BC$14)))&lt;=0,0,IF(($BC$13-($D63*(1+$BC$14)))&lt;($D63*0.03),($BC$13-($D63*(1+$BC$14)))*(Y$62*Inputs!$B$16)*365,($D63*0.03)*(Y$62*Inputs!$B$16)*365))-IF(($BC$13-($D63*(1+$BC$14)))&gt;=0,0, -$I$57*$BC$16*1.75*($BC$13-($D63*(1+$BC$14)))*365-$I$58*Y$62*1.25*($BC$13-($D63*(1+$BC$14)))*365)</f>
        <v>18261680.000000007</v>
      </c>
      <c r="Z63" s="70">
        <f>IF(IF((($BC$13-($D63*(1+$BC$14)))-($D63*0.03))&gt;0,($BC$13-($D63*(1+$BC$14)))-($D63*0.03),0)&gt;0,IF((($BC$13-($D63*(1+$BC$14)))-($D63*0.03))&gt;0,($BC$13-($D63*(1+$BC$14)))-($D63*0.03),0)*Z$62*365,0)+IF(($BC$13-($D63*(1+$BC$14)))&lt;=0,0,IF(($BC$13-($D63*(1+$BC$14)))&lt;($D63*0.03),($BC$13-($D63*(1+$BC$14)))*(Z$62*Inputs!$B$16)*365,($D63*0.03)*(Z$62*Inputs!$B$16)*365))-IF(($BC$13-($D63*(1+$BC$14)))&gt;=0,0, -$I$57*$BC$16*1.75*($BC$13-($D63*(1+$BC$14)))*365-$I$58*Z$62*1.25*($BC$13-($D63*(1+$BC$14)))*365)</f>
        <v>19174764.000000011</v>
      </c>
      <c r="AA63" s="70">
        <f>IF(IF((($BC$13-($D63*(1+$BC$14)))-($D63*0.03))&gt;0,($BC$13-($D63*(1+$BC$14)))-($D63*0.03),0)&gt;0,IF((($BC$13-($D63*(1+$BC$14)))-($D63*0.03))&gt;0,($BC$13-($D63*(1+$BC$14)))-($D63*0.03),0)*AA$62*365,0)+IF(($BC$13-($D63*(1+$BC$14)))&lt;=0,0,IF(($BC$13-($D63*(1+$BC$14)))&lt;($D63*0.03),($BC$13-($D63*(1+$BC$14)))*(AA$62*Inputs!$B$16)*365,($D63*0.03)*(AA$62*Inputs!$B$16)*365))-IF(($BC$13-($D63*(1+$BC$14)))&gt;=0,0, -$I$57*$BC$16*1.75*($BC$13-($D63*(1+$BC$14)))*365-$I$58*AA$62*1.25*($BC$13-($D63*(1+$BC$14)))*365)</f>
        <v>20087848.000000011</v>
      </c>
      <c r="AB63" s="70">
        <f>IF(IF((($BC$13-($D63*(1+$BC$14)))-($D63*0.03))&gt;0,($BC$13-($D63*(1+$BC$14)))-($D63*0.03),0)&gt;0,IF((($BC$13-($D63*(1+$BC$14)))-($D63*0.03))&gt;0,($BC$13-($D63*(1+$BC$14)))-($D63*0.03),0)*AB$62*365,0)+IF(($BC$13-($D63*(1+$BC$14)))&lt;=0,0,IF(($BC$13-($D63*(1+$BC$14)))&lt;($D63*0.03),($BC$13-($D63*(1+$BC$14)))*(AB$62*Inputs!$B$16)*365,($D63*0.03)*(AB$62*Inputs!$B$16)*365))-IF(($BC$13-($D63*(1+$BC$14)))&gt;=0,0, -$I$57*$BC$16*1.75*($BC$13-($D63*(1+$BC$14)))*365-$I$58*AB$62*1.25*($BC$13-($D63*(1+$BC$14)))*365)</f>
        <v>21000932.000000007</v>
      </c>
      <c r="AC63" s="70">
        <f>IF(IF((($BC$13-($D63*(1+$BC$14)))-($D63*0.03))&gt;0,($BC$13-($D63*(1+$BC$14)))-($D63*0.03),0)&gt;0,IF((($BC$13-($D63*(1+$BC$14)))-($D63*0.03))&gt;0,($BC$13-($D63*(1+$BC$14)))-($D63*0.03),0)*AC$62*365,0)+IF(($BC$13-($D63*(1+$BC$14)))&lt;=0,0,IF(($BC$13-($D63*(1+$BC$14)))&lt;($D63*0.03),($BC$13-($D63*(1+$BC$14)))*(AC$62*Inputs!$B$16)*365,($D63*0.03)*(AC$62*Inputs!$B$16)*365))-IF(($BC$13-($D63*(1+$BC$14)))&gt;=0,0, -$I$57*$BC$16*1.75*($BC$13-($D63*(1+$BC$14)))*365-$I$58*AC$62*1.25*($BC$13-($D63*(1+$BC$14)))*365)</f>
        <v>21914016.000000011</v>
      </c>
      <c r="AD63" s="70">
        <f>IF(IF((($BC$13-($D63*(1+$BC$14)))-($D63*0.03))&gt;0,($BC$13-($D63*(1+$BC$14)))-($D63*0.03),0)&gt;0,IF((($BC$13-($D63*(1+$BC$14)))-($D63*0.03))&gt;0,($BC$13-($D63*(1+$BC$14)))-($D63*0.03),0)*AD$62*365,0)+IF(($BC$13-($D63*(1+$BC$14)))&lt;=0,0,IF(($BC$13-($D63*(1+$BC$14)))&lt;($D63*0.03),($BC$13-($D63*(1+$BC$14)))*(AD$62*Inputs!$B$16)*365,($D63*0.03)*(AD$62*Inputs!$B$16)*365))-IF(($BC$13-($D63*(1+$BC$14)))&gt;=0,0, -$I$57*$BC$16*1.75*($BC$13-($D63*(1+$BC$14)))*365-$I$58*AD$62*1.25*($BC$13-($D63*(1+$BC$14)))*365)</f>
        <v>22827100.000000011</v>
      </c>
      <c r="AE63" s="70">
        <f>IF(IF((($BC$13-($D63*(1+$BC$14)))-($D63*0.03))&gt;0,($BC$13-($D63*(1+$BC$14)))-($D63*0.03),0)&gt;0,IF((($BC$13-($D63*(1+$BC$14)))-($D63*0.03))&gt;0,($BC$13-($D63*(1+$BC$14)))-($D63*0.03),0)*AE$62*365,0)+IF(($BC$13-($D63*(1+$BC$14)))&lt;=0,0,IF(($BC$13-($D63*(1+$BC$14)))&lt;($D63*0.03),($BC$13-($D63*(1+$BC$14)))*(AE$62*Inputs!$B$16)*365,($D63*0.03)*(AE$62*Inputs!$B$16)*365))-IF(($BC$13-($D63*(1+$BC$14)))&gt;=0,0, -$I$57*$BC$16*1.75*($BC$13-($D63*(1+$BC$14)))*365-$I$58*AE$62*1.25*($BC$13-($D63*(1+$BC$14)))*365)</f>
        <v>23740184.000000011</v>
      </c>
      <c r="AF63" s="70">
        <f>IF(IF((($BC$13-($D63*(1+$BC$14)))-($D63*0.03))&gt;0,($BC$13-($D63*(1+$BC$14)))-($D63*0.03),0)&gt;0,IF((($BC$13-($D63*(1+$BC$14)))-($D63*0.03))&gt;0,($BC$13-($D63*(1+$BC$14)))-($D63*0.03),0)*AF$62*365,0)+IF(($BC$13-($D63*(1+$BC$14)))&lt;=0,0,IF(($BC$13-($D63*(1+$BC$14)))&lt;($D63*0.03),($BC$13-($D63*(1+$BC$14)))*(AF$62*Inputs!$B$16)*365,($D63*0.03)*(AF$62*Inputs!$B$16)*365))-IF(($BC$13-($D63*(1+$BC$14)))&gt;=0,0, -$I$57*$BC$16*1.75*($BC$13-($D63*(1+$BC$14)))*365-$I$58*AF$62*1.25*($BC$13-($D63*(1+$BC$14)))*365)</f>
        <v>24653268.000000011</v>
      </c>
      <c r="AG63" s="70">
        <f>IF(IF((($BC$13-($D63*(1+$BC$14)))-($D63*0.03))&gt;0,($BC$13-($D63*(1+$BC$14)))-($D63*0.03),0)&gt;0,IF((($BC$13-($D63*(1+$BC$14)))-($D63*0.03))&gt;0,($BC$13-($D63*(1+$BC$14)))-($D63*0.03),0)*AG$62*365,0)+IF(($BC$13-($D63*(1+$BC$14)))&lt;=0,0,IF(($BC$13-($D63*(1+$BC$14)))&lt;($D63*0.03),($BC$13-($D63*(1+$BC$14)))*(AG$62*Inputs!$B$16)*365,($D63*0.03)*(AG$62*Inputs!$B$16)*365))-IF(($BC$13-($D63*(1+$BC$14)))&gt;=0,0, -$I$57*$BC$16*1.75*($BC$13-($D63*(1+$BC$14)))*365-$I$58*AG$62*1.25*($BC$13-($D63*(1+$BC$14)))*365)</f>
        <v>25566352.000000011</v>
      </c>
      <c r="AH63" s="70">
        <f>IF(IF((($BC$13-($D63*(1+$BC$14)))-($D63*0.03))&gt;0,($BC$13-($D63*(1+$BC$14)))-($D63*0.03),0)&gt;0,IF((($BC$13-($D63*(1+$BC$14)))-($D63*0.03))&gt;0,($BC$13-($D63*(1+$BC$14)))-($D63*0.03),0)*AH$62*365,0)+IF(($BC$13-($D63*(1+$BC$14)))&lt;=0,0,IF(($BC$13-($D63*(1+$BC$14)))&lt;($D63*0.03),($BC$13-($D63*(1+$BC$14)))*(AH$62*Inputs!$B$16)*365,($D63*0.03)*(AH$62*Inputs!$B$16)*365))-IF(($BC$13-($D63*(1+$BC$14)))&gt;=0,0, -$I$57*$BC$16*1.75*($BC$13-($D63*(1+$BC$14)))*365-$I$58*AH$62*1.25*($BC$13-($D63*(1+$BC$14)))*365)</f>
        <v>26479436.000000015</v>
      </c>
      <c r="AI63" s="70">
        <f>IF(IF((($BC$13-($D63*(1+$BC$14)))-($D63*0.03))&gt;0,($BC$13-($D63*(1+$BC$14)))-($D63*0.03),0)&gt;0,IF((($BC$13-($D63*(1+$BC$14)))-($D63*0.03))&gt;0,($BC$13-($D63*(1+$BC$14)))-($D63*0.03),0)*AI$62*365,0)+IF(($BC$13-($D63*(1+$BC$14)))&lt;=0,0,IF(($BC$13-($D63*(1+$BC$14)))&lt;($D63*0.03),($BC$13-($D63*(1+$BC$14)))*(AI$62*Inputs!$B$16)*365,($D63*0.03)*(AI$62*Inputs!$B$16)*365))-IF(($BC$13-($D63*(1+$BC$14)))&gt;=0,0, -$I$57*$BC$16*1.75*($BC$13-($D63*(1+$BC$14)))*365-$I$58*AI$62*1.25*($BC$13-($D63*(1+$BC$14)))*365)</f>
        <v>27392520.000000015</v>
      </c>
      <c r="AJ63" s="70">
        <f>IF(IF((($BC$13-($D63*(1+$BC$14)))-($D63*0.03))&gt;0,($BC$13-($D63*(1+$BC$14)))-($D63*0.03),0)&gt;0,IF((($BC$13-($D63*(1+$BC$14)))-($D63*0.03))&gt;0,($BC$13-($D63*(1+$BC$14)))-($D63*0.03),0)*AJ$62*365,0)+IF(($BC$13-($D63*(1+$BC$14)))&lt;=0,0,IF(($BC$13-($D63*(1+$BC$14)))&lt;($D63*0.03),($BC$13-($D63*(1+$BC$14)))*(AJ$62*Inputs!$B$16)*365,($D63*0.03)*(AJ$62*Inputs!$B$16)*365))-IF(($BC$13-($D63*(1+$BC$14)))&gt;=0,0, -$I$57*$BC$16*1.75*($BC$13-($D63*(1+$BC$14)))*365-$I$58*AJ$62*1.25*($BC$13-($D63*(1+$BC$14)))*365)</f>
        <v>28305604.000000011</v>
      </c>
      <c r="AK63" s="70">
        <f>IF(IF((($BC$13-($D63*(1+$BC$14)))-($D63*0.03))&gt;0,($BC$13-($D63*(1+$BC$14)))-($D63*0.03),0)&gt;0,IF((($BC$13-($D63*(1+$BC$14)))-($D63*0.03))&gt;0,($BC$13-($D63*(1+$BC$14)))-($D63*0.03),0)*AK$62*365,0)+IF(($BC$13-($D63*(1+$BC$14)))&lt;=0,0,IF(($BC$13-($D63*(1+$BC$14)))&lt;($D63*0.03),($BC$13-($D63*(1+$BC$14)))*(AK$62*Inputs!$B$16)*365,($D63*0.03)*(AK$62*Inputs!$B$16)*365))-IF(($BC$13-($D63*(1+$BC$14)))&gt;=0,0, -$I$57*$BC$16*1.75*($BC$13-($D63*(1+$BC$14)))*365-$I$58*AK$62*1.25*($BC$13-($D63*(1+$BC$14)))*365)</f>
        <v>29218688.000000015</v>
      </c>
      <c r="AL63" s="70">
        <f>IF(IF((($BC$13-($D63*(1+$BC$14)))-($D63*0.03))&gt;0,($BC$13-($D63*(1+$BC$14)))-($D63*0.03),0)&gt;0,IF((($BC$13-($D63*(1+$BC$14)))-($D63*0.03))&gt;0,($BC$13-($D63*(1+$BC$14)))-($D63*0.03),0)*AL$62*365,0)+IF(($BC$13-($D63*(1+$BC$14)))&lt;=0,0,IF(($BC$13-($D63*(1+$BC$14)))&lt;($D63*0.03),($BC$13-($D63*(1+$BC$14)))*(AL$62*Inputs!$B$16)*365,($D63*0.03)*(AL$62*Inputs!$B$16)*365))-IF(($BC$13-($D63*(1+$BC$14)))&gt;=0,0, -$I$57*$BC$16*1.75*($BC$13-($D63*(1+$BC$14)))*365-$I$58*AL$62*1.25*($BC$13-($D63*(1+$BC$14)))*365)</f>
        <v>30131772.000000019</v>
      </c>
      <c r="AM63" s="70">
        <f>IF(IF((($BC$13-($D63*(1+$BC$14)))-($D63*0.03))&gt;0,($BC$13-($D63*(1+$BC$14)))-($D63*0.03),0)&gt;0,IF((($BC$13-($D63*(1+$BC$14)))-($D63*0.03))&gt;0,($BC$13-($D63*(1+$BC$14)))-($D63*0.03),0)*AM$62*365,0)+IF(($BC$13-($D63*(1+$BC$14)))&lt;=0,0,IF(($BC$13-($D63*(1+$BC$14)))&lt;($D63*0.03),($BC$13-($D63*(1+$BC$14)))*(AM$62*Inputs!$B$16)*365,($D63*0.03)*(AM$62*Inputs!$B$16)*365))-IF(($BC$13-($D63*(1+$BC$14)))&gt;=0,0, -$I$57*$BC$16*1.75*($BC$13-($D63*(1+$BC$14)))*365-$I$58*AM$62*1.25*($BC$13-($D63*(1+$BC$14)))*365)</f>
        <v>31044856.000000015</v>
      </c>
      <c r="AN63" s="70">
        <f>IF(IF((($BC$13-($D63*(1+$BC$14)))-($D63*0.03))&gt;0,($BC$13-($D63*(1+$BC$14)))-($D63*0.03),0)&gt;0,IF((($BC$13-($D63*(1+$BC$14)))-($D63*0.03))&gt;0,($BC$13-($D63*(1+$BC$14)))-($D63*0.03),0)*AN$62*365,0)+IF(($BC$13-($D63*(1+$BC$14)))&lt;=0,0,IF(($BC$13-($D63*(1+$BC$14)))&lt;($D63*0.03),($BC$13-($D63*(1+$BC$14)))*(AN$62*Inputs!$B$16)*365,($D63*0.03)*(AN$62*Inputs!$B$16)*365))-IF(($BC$13-($D63*(1+$BC$14)))&gt;=0,0, -$I$57*$BC$16*1.75*($BC$13-($D63*(1+$BC$14)))*365-$I$58*AN$62*1.25*($BC$13-($D63*(1+$BC$14)))*365)</f>
        <v>31957940.000000015</v>
      </c>
      <c r="AO63" s="70">
        <f>IF(IF((($BC$13-($D63*(1+$BC$14)))-($D63*0.03))&gt;0,($BC$13-($D63*(1+$BC$14)))-($D63*0.03),0)&gt;0,IF((($BC$13-($D63*(1+$BC$14)))-($D63*0.03))&gt;0,($BC$13-($D63*(1+$BC$14)))-($D63*0.03),0)*AO$62*365,0)+IF(($BC$13-($D63*(1+$BC$14)))&lt;=0,0,IF(($BC$13-($D63*(1+$BC$14)))&lt;($D63*0.03),($BC$13-($D63*(1+$BC$14)))*(AO$62*Inputs!$B$16)*365,($D63*0.03)*(AO$62*Inputs!$B$16)*365))-IF(($BC$13-($D63*(1+$BC$14)))&gt;=0,0, -$I$57*$BC$16*1.75*($BC$13-($D63*(1+$BC$14)))*365-$I$58*AO$62*1.25*($BC$13-($D63*(1+$BC$14)))*365)</f>
        <v>32871024.000000019</v>
      </c>
      <c r="AP63" s="70">
        <f>IF(IF((($BC$13-($D63*(1+$BC$14)))-($D63*0.03))&gt;0,($BC$13-($D63*(1+$BC$14)))-($D63*0.03),0)&gt;0,IF((($BC$13-($D63*(1+$BC$14)))-($D63*0.03))&gt;0,($BC$13-($D63*(1+$BC$14)))-($D63*0.03),0)*AP$62*365,0)+IF(($BC$13-($D63*(1+$BC$14)))&lt;=0,0,IF(($BC$13-($D63*(1+$BC$14)))&lt;($D63*0.03),($BC$13-($D63*(1+$BC$14)))*(AP$62*Inputs!$B$16)*365,($D63*0.03)*(AP$62*Inputs!$B$16)*365))-IF(($BC$13-($D63*(1+$BC$14)))&gt;=0,0, -$I$57*$BC$16*1.75*($BC$13-($D63*(1+$BC$14)))*365-$I$58*AP$62*1.25*($BC$13-($D63*(1+$BC$14)))*365)</f>
        <v>33784108.000000015</v>
      </c>
      <c r="AQ63" s="70">
        <f>IF(IF((($BC$13-($D63*(1+$BC$14)))-($D63*0.03))&gt;0,($BC$13-($D63*(1+$BC$14)))-($D63*0.03),0)&gt;0,IF((($BC$13-($D63*(1+$BC$14)))-($D63*0.03))&gt;0,($BC$13-($D63*(1+$BC$14)))-($D63*0.03),0)*AQ$62*365,0)+IF(($BC$13-($D63*(1+$BC$14)))&lt;=0,0,IF(($BC$13-($D63*(1+$BC$14)))&lt;($D63*0.03),($BC$13-($D63*(1+$BC$14)))*(AQ$62*Inputs!$B$16)*365,($D63*0.03)*(AQ$62*Inputs!$B$16)*365))-IF(($BC$13-($D63*(1+$BC$14)))&gt;=0,0, -$I$57*$BC$16*1.75*($BC$13-($D63*(1+$BC$14)))*365-$I$58*AQ$62*1.25*($BC$13-($D63*(1+$BC$14)))*365)</f>
        <v>34697192.000000015</v>
      </c>
      <c r="AR63" s="70">
        <f>IF(IF((($BC$13-($D63*(1+$BC$14)))-($D63*0.03))&gt;0,($BC$13-($D63*(1+$BC$14)))-($D63*0.03),0)&gt;0,IF((($BC$13-($D63*(1+$BC$14)))-($D63*0.03))&gt;0,($BC$13-($D63*(1+$BC$14)))-($D63*0.03),0)*AR$62*365,0)+IF(($BC$13-($D63*(1+$BC$14)))&lt;=0,0,IF(($BC$13-($D63*(1+$BC$14)))&lt;($D63*0.03),($BC$13-($D63*(1+$BC$14)))*(AR$62*Inputs!$B$16)*365,($D63*0.03)*(AR$62*Inputs!$B$16)*365))-IF(($BC$13-($D63*(1+$BC$14)))&gt;=0,0, -$I$57*$BC$16*1.75*($BC$13-($D63*(1+$BC$14)))*365-$I$58*AR$62*1.25*($BC$13-($D63*(1+$BC$14)))*365)</f>
        <v>35610276.000000022</v>
      </c>
      <c r="AS63" s="70">
        <f>IF(IF((($BC$13-($D63*(1+$BC$14)))-($D63*0.03))&gt;0,($BC$13-($D63*(1+$BC$14)))-($D63*0.03),0)&gt;0,IF((($BC$13-($D63*(1+$BC$14)))-($D63*0.03))&gt;0,($BC$13-($D63*(1+$BC$14)))-($D63*0.03),0)*AS$62*365,0)+IF(($BC$13-($D63*(1+$BC$14)))&lt;=0,0,IF(($BC$13-($D63*(1+$BC$14)))&lt;($D63*0.03),($BC$13-($D63*(1+$BC$14)))*(AS$62*Inputs!$B$16)*365,($D63*0.03)*(AS$62*Inputs!$B$16)*365))-IF(($BC$13-($D63*(1+$BC$14)))&gt;=0,0, -$I$57*$BC$16*1.75*($BC$13-($D63*(1+$BC$14)))*365-$I$58*AS$62*1.25*($BC$13-($D63*(1+$BC$14)))*365)</f>
        <v>36523360.000000015</v>
      </c>
      <c r="AT63" s="70">
        <f>IF(IF((($BC$13-($D63*(1+$BC$14)))-($D63*0.03))&gt;0,($BC$13-($D63*(1+$BC$14)))-($D63*0.03),0)&gt;0,IF((($BC$13-($D63*(1+$BC$14)))-($D63*0.03))&gt;0,($BC$13-($D63*(1+$BC$14)))-($D63*0.03),0)*AT$62*365,0)+IF(($BC$13-($D63*(1+$BC$14)))&lt;=0,0,IF(($BC$13-($D63*(1+$BC$14)))&lt;($D63*0.03),($BC$13-($D63*(1+$BC$14)))*(AT$62*Inputs!$B$16)*365,($D63*0.03)*(AT$62*Inputs!$B$16)*365))-IF(($BC$13-($D63*(1+$BC$14)))&gt;=0,0, -$I$57*$BC$16*1.75*($BC$13-($D63*(1+$BC$14)))*365-$I$58*AT$62*1.25*($BC$13-($D63*(1+$BC$14)))*365)</f>
        <v>37436444.000000015</v>
      </c>
      <c r="AU63" s="70">
        <f>IF(IF((($BC$13-($D63*(1+$BC$14)))-($D63*0.03))&gt;0,($BC$13-($D63*(1+$BC$14)))-($D63*0.03),0)&gt;0,IF((($BC$13-($D63*(1+$BC$14)))-($D63*0.03))&gt;0,($BC$13-($D63*(1+$BC$14)))-($D63*0.03),0)*AU$62*365,0)+IF(($BC$13-($D63*(1+$BC$14)))&lt;=0,0,IF(($BC$13-($D63*(1+$BC$14)))&lt;($D63*0.03),($BC$13-($D63*(1+$BC$14)))*(AU$62*Inputs!$B$16)*365,($D63*0.03)*(AU$62*Inputs!$B$16)*365))-IF(($BC$13-($D63*(1+$BC$14)))&gt;=0,0, -$I$57*$BC$16*1.75*($BC$13-($D63*(1+$BC$14)))*365-$I$58*AU$62*1.25*($BC$13-($D63*(1+$BC$14)))*365)</f>
        <v>38349528.000000022</v>
      </c>
      <c r="AV63" s="70">
        <f>IF(IF((($BC$13-($D63*(1+$BC$14)))-($D63*0.03))&gt;0,($BC$13-($D63*(1+$BC$14)))-($D63*0.03),0)&gt;0,IF((($BC$13-($D63*(1+$BC$14)))-($D63*0.03))&gt;0,($BC$13-($D63*(1+$BC$14)))-($D63*0.03),0)*AV$62*365,0)+IF(($BC$13-($D63*(1+$BC$14)))&lt;=0,0,IF(($BC$13-($D63*(1+$BC$14)))&lt;($D63*0.03),($BC$13-($D63*(1+$BC$14)))*(AV$62*Inputs!$B$16)*365,($D63*0.03)*(AV$62*Inputs!$B$16)*365))-IF(($BC$13-($D63*(1+$BC$14)))&gt;=0,0, -$I$57*$BC$16*1.75*($BC$13-($D63*(1+$BC$14)))*365-$I$58*AV$62*1.25*($BC$13-($D63*(1+$BC$14)))*365)</f>
        <v>39262612.000000015</v>
      </c>
      <c r="AW63" s="70">
        <f>IF(IF((($BC$13-($D63*(1+$BC$14)))-($D63*0.03))&gt;0,($BC$13-($D63*(1+$BC$14)))-($D63*0.03),0)&gt;0,IF((($BC$13-($D63*(1+$BC$14)))-($D63*0.03))&gt;0,($BC$13-($D63*(1+$BC$14)))-($D63*0.03),0)*AW$62*365,0)+IF(($BC$13-($D63*(1+$BC$14)))&lt;=0,0,IF(($BC$13-($D63*(1+$BC$14)))&lt;($D63*0.03),($BC$13-($D63*(1+$BC$14)))*(AW$62*Inputs!$B$16)*365,($D63*0.03)*(AW$62*Inputs!$B$16)*365))-IF(($BC$13-($D63*(1+$BC$14)))&gt;=0,0, -$I$57*$BC$16*1.75*($BC$13-($D63*(1+$BC$14)))*365-$I$58*AW$62*1.25*($BC$13-($D63*(1+$BC$14)))*365)</f>
        <v>40175696.000000022</v>
      </c>
      <c r="AX63" s="70">
        <f>IF(IF((($BC$13-($D63*(1+$BC$14)))-($D63*0.03))&gt;0,($BC$13-($D63*(1+$BC$14)))-($D63*0.03),0)&gt;0,IF((($BC$13-($D63*(1+$BC$14)))-($D63*0.03))&gt;0,($BC$13-($D63*(1+$BC$14)))-($D63*0.03),0)*AX$62*365,0)+IF(($BC$13-($D63*(1+$BC$14)))&lt;=0,0,IF(($BC$13-($D63*(1+$BC$14)))&lt;($D63*0.03),($BC$13-($D63*(1+$BC$14)))*(AX$62*Inputs!$B$16)*365,($D63*0.03)*(AX$62*Inputs!$B$16)*365))-IF(($BC$13-($D63*(1+$BC$14)))&gt;=0,0, -$I$57*$BC$16*1.75*($BC$13-($D63*(1+$BC$14)))*365-$I$58*AX$62*1.25*($BC$13-($D63*(1+$BC$14)))*365)</f>
        <v>41088780.000000022</v>
      </c>
      <c r="AY63" s="70">
        <f>IF(IF((($BC$13-($D63*(1+$BC$14)))-($D63*0.03))&gt;0,($BC$13-($D63*(1+$BC$14)))-($D63*0.03),0)&gt;0,IF((($BC$13-($D63*(1+$BC$14)))-($D63*0.03))&gt;0,($BC$13-($D63*(1+$BC$14)))-($D63*0.03),0)*AY$62*365,0)+IF(($BC$13-($D63*(1+$BC$14)))&lt;=0,0,IF(($BC$13-($D63*(1+$BC$14)))&lt;($D63*0.03),($BC$13-($D63*(1+$BC$14)))*(AY$62*Inputs!$B$16)*365,($D63*0.03)*(AY$62*Inputs!$B$16)*365))-IF(($BC$13-($D63*(1+$BC$14)))&gt;=0,0, -$I$57*$BC$16*1.75*($BC$13-($D63*(1+$BC$14)))*365-$I$58*AY$62*1.25*($BC$13-($D63*(1+$BC$14)))*365)</f>
        <v>42001864.000000015</v>
      </c>
      <c r="AZ63" s="70">
        <f>IF(IF((($BC$13-($D63*(1+$BC$14)))-($D63*0.03))&gt;0,($BC$13-($D63*(1+$BC$14)))-($D63*0.03),0)&gt;0,IF((($BC$13-($D63*(1+$BC$14)))-($D63*0.03))&gt;0,($BC$13-($D63*(1+$BC$14)))-($D63*0.03),0)*AZ$62*365,0)+IF(($BC$13-($D63*(1+$BC$14)))&lt;=0,0,IF(($BC$13-($D63*(1+$BC$14)))&lt;($D63*0.03),($BC$13-($D63*(1+$BC$14)))*(AZ$62*Inputs!$B$16)*365,($D63*0.03)*(AZ$62*Inputs!$B$16)*365))-IF(($BC$13-($D63*(1+$BC$14)))&gt;=0,0, -$I$57*$BC$16*1.75*($BC$13-($D63*(1+$BC$14)))*365-$I$58*AZ$62*1.25*($BC$13-($D63*(1+$BC$14)))*365)</f>
        <v>42914948.000000022</v>
      </c>
      <c r="BA63" s="70">
        <f>IF(IF((($BC$13-($D63*(1+$BC$14)))-($D63*0.03))&gt;0,($BC$13-($D63*(1+$BC$14)))-($D63*0.03),0)&gt;0,IF((($BC$13-($D63*(1+$BC$14)))-($D63*0.03))&gt;0,($BC$13-($D63*(1+$BC$14)))-($D63*0.03),0)*BA$62*365,0)+IF(($BC$13-($D63*(1+$BC$14)))&lt;=0,0,IF(($BC$13-($D63*(1+$BC$14)))&lt;($D63*0.03),($BC$13-($D63*(1+$BC$14)))*(BA$62*Inputs!$B$16)*365,($D63*0.03)*(BA$62*Inputs!$B$16)*365))-IF(($BC$13-($D63*(1+$BC$14)))&gt;=0,0, -$I$57*$BC$16*1.75*($BC$13-($D63*(1+$BC$14)))*365-$I$58*BA$62*1.25*($BC$13-($D63*(1+$BC$14)))*365)</f>
        <v>43828032.000000022</v>
      </c>
      <c r="BB63" s="70">
        <f>IF(IF((($BC$13-($D63*(1+$BC$14)))-($D63*0.03))&gt;0,($BC$13-($D63*(1+$BC$14)))-($D63*0.03),0)&gt;0,IF((($BC$13-($D63*(1+$BC$14)))-($D63*0.03))&gt;0,($BC$13-($D63*(1+$BC$14)))-($D63*0.03),0)*BB$62*365,0)+IF(($BC$13-($D63*(1+$BC$14)))&lt;=0,0,IF(($BC$13-($D63*(1+$BC$14)))&lt;($D63*0.03),($BC$13-($D63*(1+$BC$14)))*(BB$62*Inputs!$B$16)*365,($D63*0.03)*(BB$62*Inputs!$B$16)*365))-IF(($BC$13-($D63*(1+$BC$14)))&gt;=0,0, -$I$57*$BC$16*1.75*($BC$13-($D63*(1+$BC$14)))*365-$I$58*BB$62*1.25*($BC$13-($D63*(1+$BC$14)))*365)</f>
        <v>44741116.000000022</v>
      </c>
      <c r="BC63" s="70">
        <f>IF(IF((($BC$13-($D63*(1+$BC$14)))-($D63*0.03))&gt;0,($BC$13-($D63*(1+$BC$14)))-($D63*0.03),0)&gt;0,IF((($BC$13-($D63*(1+$BC$14)))-($D63*0.03))&gt;0,($BC$13-($D63*(1+$BC$14)))-($D63*0.03),0)*BC$62*365,0)+IF(($BC$13-($D63*(1+$BC$14)))&lt;=0,0,IF(($BC$13-($D63*(1+$BC$14)))&lt;($D63*0.03),($BC$13-($D63*(1+$BC$14)))*(BC$62*Inputs!$B$16)*365,($D63*0.03)*(BC$62*Inputs!$B$16)*365))-IF(($BC$13-($D63*(1+$BC$14)))&gt;=0,0, -$I$57*$BC$16*1.75*($BC$13-($D63*(1+$BC$14)))*365-$I$58*BC$62*1.25*($BC$13-($D63*(1+$BC$14)))*365)</f>
        <v>45654200.000000022</v>
      </c>
      <c r="BD63" s="70">
        <f>IF(IF((($BC$13-($D63*(1+$BC$14)))-($D63*0.03))&gt;0,($BC$13-($D63*(1+$BC$14)))-($D63*0.03),0)&gt;0,IF((($BC$13-($D63*(1+$BC$14)))-($D63*0.03))&gt;0,($BC$13-($D63*(1+$BC$14)))-($D63*0.03),0)*BD$62*365,0)+IF(($BC$13-($D63*(1+$BC$14)))&lt;=0,0,IF(($BC$13-($D63*(1+$BC$14)))&lt;($D63*0.03),($BC$13-($D63*(1+$BC$14)))*(BD$62*Inputs!$B$16)*365,($D63*0.03)*(BD$62*Inputs!$B$16)*365))-IF(($BC$13-($D63*(1+$BC$14)))&gt;=0,0, -$I$57*$BC$16*1.75*($BC$13-($D63*(1+$BC$14)))*365-$I$58*BD$62*1.25*($BC$13-($D63*(1+$BC$14)))*365)</f>
        <v>46567284.000000022</v>
      </c>
      <c r="BE63" s="70">
        <f>IF(IF((($BC$13-($D63*(1+$BC$14)))-($D63*0.03))&gt;0,($BC$13-($D63*(1+$BC$14)))-($D63*0.03),0)&gt;0,IF((($BC$13-($D63*(1+$BC$14)))-($D63*0.03))&gt;0,($BC$13-($D63*(1+$BC$14)))-($D63*0.03),0)*BE$62*365,0)+IF(($BC$13-($D63*(1+$BC$14)))&lt;=0,0,IF(($BC$13-($D63*(1+$BC$14)))&lt;($D63*0.03),($BC$13-($D63*(1+$BC$14)))*(BE$62*Inputs!$B$16)*365,($D63*0.03)*(BE$62*Inputs!$B$16)*365))-IF(($BC$13-($D63*(1+$BC$14)))&gt;=0,0, -$I$57*$BC$16*1.75*($BC$13-($D63*(1+$BC$14)))*365-$I$58*BE$62*1.25*($BC$13-($D63*(1+$BC$14)))*365)</f>
        <v>47480368.000000022</v>
      </c>
      <c r="BF63" s="70">
        <f>IF(IF((($BC$13-($D63*(1+$BC$14)))-($D63*0.03))&gt;0,($BC$13-($D63*(1+$BC$14)))-($D63*0.03),0)&gt;0,IF((($BC$13-($D63*(1+$BC$14)))-($D63*0.03))&gt;0,($BC$13-($D63*(1+$BC$14)))-($D63*0.03),0)*BF$62*365,0)+IF(($BC$13-($D63*(1+$BC$14)))&lt;=0,0,IF(($BC$13-($D63*(1+$BC$14)))&lt;($D63*0.03),($BC$13-($D63*(1+$BC$14)))*(BF$62*Inputs!$B$16)*365,($D63*0.03)*(BF$62*Inputs!$B$16)*365))-IF(($BC$13-($D63*(1+$BC$14)))&gt;=0,0, -$I$57*$BC$16*1.75*($BC$13-($D63*(1+$BC$14)))*365-$I$58*BF$62*1.25*($BC$13-($D63*(1+$BC$14)))*365)</f>
        <v>48393452.000000022</v>
      </c>
      <c r="BG63" s="70">
        <f>IF(IF((($BC$13-($D63*(1+$BC$14)))-($D63*0.03))&gt;0,($BC$13-($D63*(1+$BC$14)))-($D63*0.03),0)&gt;0,IF((($BC$13-($D63*(1+$BC$14)))-($D63*0.03))&gt;0,($BC$13-($D63*(1+$BC$14)))-($D63*0.03),0)*BG$62*365,0)+IF(($BC$13-($D63*(1+$BC$14)))&lt;=0,0,IF(($BC$13-($D63*(1+$BC$14)))&lt;($D63*0.03),($BC$13-($D63*(1+$BC$14)))*(BG$62*Inputs!$B$16)*365,($D63*0.03)*(BG$62*Inputs!$B$16)*365))-IF(($BC$13-($D63*(1+$BC$14)))&gt;=0,0, -$I$57*$BC$16*1.75*($BC$13-($D63*(1+$BC$14)))*365-$I$58*BG$62*1.25*($BC$13-($D63*(1+$BC$14)))*365)</f>
        <v>49306536.000000022</v>
      </c>
      <c r="BH63" s="70">
        <f>IF(IF((($BC$13-($D63*(1+$BC$14)))-($D63*0.03))&gt;0,($BC$13-($D63*(1+$BC$14)))-($D63*0.03),0)&gt;0,IF((($BC$13-($D63*(1+$BC$14)))-($D63*0.03))&gt;0,($BC$13-($D63*(1+$BC$14)))-($D63*0.03),0)*BH$62*365,0)+IF(($BC$13-($D63*(1+$BC$14)))&lt;=0,0,IF(($BC$13-($D63*(1+$BC$14)))&lt;($D63*0.03),($BC$13-($D63*(1+$BC$14)))*(BH$62*Inputs!$B$16)*365,($D63*0.03)*(BH$62*Inputs!$B$16)*365))-IF(($BC$13-($D63*(1+$BC$14)))&gt;=0,0, -$I$57*$BC$16*1.75*($BC$13-($D63*(1+$BC$14)))*365-$I$58*BH$62*1.25*($BC$13-($D63*(1+$BC$14)))*365)</f>
        <v>50219620.00000003</v>
      </c>
      <c r="BI63" s="70">
        <f>IF(IF((($BC$13-($D63*(1+$BC$14)))-($D63*0.03))&gt;0,($BC$13-($D63*(1+$BC$14)))-($D63*0.03),0)&gt;0,IF((($BC$13-($D63*(1+$BC$14)))-($D63*0.03))&gt;0,($BC$13-($D63*(1+$BC$14)))-($D63*0.03),0)*BI$62*365,0)+IF(($BC$13-($D63*(1+$BC$14)))&lt;=0,0,IF(($BC$13-($D63*(1+$BC$14)))&lt;($D63*0.03),($BC$13-($D63*(1+$BC$14)))*(BI$62*Inputs!$B$16)*365,($D63*0.03)*(BI$62*Inputs!$B$16)*365))-IF(($BC$13-($D63*(1+$BC$14)))&gt;=0,0, -$I$57*$BC$16*1.75*($BC$13-($D63*(1+$BC$14)))*365-$I$58*BI$62*1.25*($BC$13-($D63*(1+$BC$14)))*365)</f>
        <v>51132704.000000022</v>
      </c>
      <c r="BJ63" s="70">
        <f>IF(IF((($BC$13-($D63*(1+$BC$14)))-($D63*0.03))&gt;0,($BC$13-($D63*(1+$BC$14)))-($D63*0.03),0)&gt;0,IF((($BC$13-($D63*(1+$BC$14)))-($D63*0.03))&gt;0,($BC$13-($D63*(1+$BC$14)))-($D63*0.03),0)*BJ$62*365,0)+IF(($BC$13-($D63*(1+$BC$14)))&lt;=0,0,IF(($BC$13-($D63*(1+$BC$14)))&lt;($D63*0.03),($BC$13-($D63*(1+$BC$14)))*(BJ$62*Inputs!$B$16)*365,($D63*0.03)*(BJ$62*Inputs!$B$16)*365))-IF(($BC$13-($D63*(1+$BC$14)))&gt;=0,0, -$I$57*$BC$16*1.75*($BC$13-($D63*(1+$BC$14)))*365-$I$58*BJ$62*1.25*($BC$13-($D63*(1+$BC$14)))*365)</f>
        <v>52045788.000000022</v>
      </c>
      <c r="BK63" s="70">
        <f>IF(IF((($BC$13-($D63*(1+$BC$14)))-($D63*0.03))&gt;0,($BC$13-($D63*(1+$BC$14)))-($D63*0.03),0)&gt;0,IF((($BC$13-($D63*(1+$BC$14)))-($D63*0.03))&gt;0,($BC$13-($D63*(1+$BC$14)))-($D63*0.03),0)*BK$62*365,0)+IF(($BC$13-($D63*(1+$BC$14)))&lt;=0,0,IF(($BC$13-($D63*(1+$BC$14)))&lt;($D63*0.03),($BC$13-($D63*(1+$BC$14)))*(BK$62*Inputs!$B$16)*365,($D63*0.03)*(BK$62*Inputs!$B$16)*365))-IF(($BC$13-($D63*(1+$BC$14)))&gt;=0,0, -$I$57*$BC$16*1.75*($BC$13-($D63*(1+$BC$14)))*365-$I$58*BK$62*1.25*($BC$13-($D63*(1+$BC$14)))*365)</f>
        <v>52958872.00000003</v>
      </c>
      <c r="BL63" s="70">
        <f>IF(IF((($BC$13-($D63*(1+$BC$14)))-($D63*0.03))&gt;0,($BC$13-($D63*(1+$BC$14)))-($D63*0.03),0)&gt;0,IF((($BC$13-($D63*(1+$BC$14)))-($D63*0.03))&gt;0,($BC$13-($D63*(1+$BC$14)))-($D63*0.03),0)*BL$62*365,0)+IF(($BC$13-($D63*(1+$BC$14)))&lt;=0,0,IF(($BC$13-($D63*(1+$BC$14)))&lt;($D63*0.03),($BC$13-($D63*(1+$BC$14)))*(BL$62*Inputs!$B$16)*365,($D63*0.03)*(BL$62*Inputs!$B$16)*365))-IF(($BC$13-($D63*(1+$BC$14)))&gt;=0,0, -$I$57*$BC$16*1.75*($BC$13-($D63*(1+$BC$14)))*365-$I$58*BL$62*1.25*($BC$13-($D63*(1+$BC$14)))*365)</f>
        <v>53871956.00000003</v>
      </c>
      <c r="BM63" s="70">
        <f>IF(IF((($BC$13-($D63*(1+$BC$14)))-($D63*0.03))&gt;0,($BC$13-($D63*(1+$BC$14)))-($D63*0.03),0)&gt;0,IF((($BC$13-($D63*(1+$BC$14)))-($D63*0.03))&gt;0,($BC$13-($D63*(1+$BC$14)))-($D63*0.03),0)*BM$62*365,0)+IF(($BC$13-($D63*(1+$BC$14)))&lt;=0,0,IF(($BC$13-($D63*(1+$BC$14)))&lt;($D63*0.03),($BC$13-($D63*(1+$BC$14)))*(BM$62*Inputs!$B$16)*365,($D63*0.03)*(BM$62*Inputs!$B$16)*365))-IF(($BC$13-($D63*(1+$BC$14)))&gt;=0,0, -$I$57*$BC$16*1.75*($BC$13-($D63*(1+$BC$14)))*365-$I$58*BM$62*1.25*($BC$13-($D63*(1+$BC$14)))*365)</f>
        <v>54785040.00000003</v>
      </c>
      <c r="BN63" s="70">
        <f>IF(IF((($BC$13-($D63*(1+$BC$14)))-($D63*0.03))&gt;0,($BC$13-($D63*(1+$BC$14)))-($D63*0.03),0)&gt;0,IF((($BC$13-($D63*(1+$BC$14)))-($D63*0.03))&gt;0,($BC$13-($D63*(1+$BC$14)))-($D63*0.03),0)*BN$62*365,0)+IF(($BC$13-($D63*(1+$BC$14)))&lt;=0,0,IF(($BC$13-($D63*(1+$BC$14)))&lt;($D63*0.03),($BC$13-($D63*(1+$BC$14)))*(BN$62*Inputs!$B$16)*365,($D63*0.03)*(BN$62*Inputs!$B$16)*365))-IF(($BC$13-($D63*(1+$BC$14)))&gt;=0,0, -$I$57*$BC$16*1.75*($BC$13-($D63*(1+$BC$14)))*365-$I$58*BN$62*1.25*($BC$13-($D63*(1+$BC$14)))*365)</f>
        <v>55698124.000000022</v>
      </c>
      <c r="BO63" s="70">
        <f>IF(IF((($BC$13-($D63*(1+$BC$14)))-($D63*0.03))&gt;0,($BC$13-($D63*(1+$BC$14)))-($D63*0.03),0)&gt;0,IF((($BC$13-($D63*(1+$BC$14)))-($D63*0.03))&gt;0,($BC$13-($D63*(1+$BC$14)))-($D63*0.03),0)*BO$62*365,0)+IF(($BC$13-($D63*(1+$BC$14)))&lt;=0,0,IF(($BC$13-($D63*(1+$BC$14)))&lt;($D63*0.03),($BC$13-($D63*(1+$BC$14)))*(BO$62*Inputs!$B$16)*365,($D63*0.03)*(BO$62*Inputs!$B$16)*365))-IF(($BC$13-($D63*(1+$BC$14)))&gt;=0,0, -$I$57*$BC$16*1.75*($BC$13-($D63*(1+$BC$14)))*365-$I$58*BO$62*1.25*($BC$13-($D63*(1+$BC$14)))*365)</f>
        <v>56611208.000000022</v>
      </c>
      <c r="BP63" s="70">
        <f>IF(IF((($BC$13-($D63*(1+$BC$14)))-($D63*0.03))&gt;0,($BC$13-($D63*(1+$BC$14)))-($D63*0.03),0)&gt;0,IF((($BC$13-($D63*(1+$BC$14)))-($D63*0.03))&gt;0,($BC$13-($D63*(1+$BC$14)))-($D63*0.03),0)*BP$62*365,0)+IF(($BC$13-($D63*(1+$BC$14)))&lt;=0,0,IF(($BC$13-($D63*(1+$BC$14)))&lt;($D63*0.03),($BC$13-($D63*(1+$BC$14)))*(BP$62*Inputs!$B$16)*365,($D63*0.03)*(BP$62*Inputs!$B$16)*365))-IF(($BC$13-($D63*(1+$BC$14)))&gt;=0,0, -$I$57*$BC$16*1.75*($BC$13-($D63*(1+$BC$14)))*365-$I$58*BP$62*1.25*($BC$13-($D63*(1+$BC$14)))*365)</f>
        <v>57524292.00000003</v>
      </c>
      <c r="BQ63" s="70">
        <f>IF(IF((($BC$13-($D63*(1+$BC$14)))-($D63*0.03))&gt;0,($BC$13-($D63*(1+$BC$14)))-($D63*0.03),0)&gt;0,IF((($BC$13-($D63*(1+$BC$14)))-($D63*0.03))&gt;0,($BC$13-($D63*(1+$BC$14)))-($D63*0.03),0)*BQ$62*365,0)+IF(($BC$13-($D63*(1+$BC$14)))&lt;=0,0,IF(($BC$13-($D63*(1+$BC$14)))&lt;($D63*0.03),($BC$13-($D63*(1+$BC$14)))*(BQ$62*Inputs!$B$16)*365,($D63*0.03)*(BQ$62*Inputs!$B$16)*365))-IF(($BC$13-($D63*(1+$BC$14)))&gt;=0,0, -$I$57*$BC$16*1.75*($BC$13-($D63*(1+$BC$14)))*365-$I$58*BQ$62*1.25*($BC$13-($D63*(1+$BC$14)))*365)</f>
        <v>58437376.00000003</v>
      </c>
      <c r="BR63" s="70">
        <f>IF(IF((($BC$13-($D63*(1+$BC$14)))-($D63*0.03))&gt;0,($BC$13-($D63*(1+$BC$14)))-($D63*0.03),0)&gt;0,IF((($BC$13-($D63*(1+$BC$14)))-($D63*0.03))&gt;0,($BC$13-($D63*(1+$BC$14)))-($D63*0.03),0)*BR$62*365,0)+IF(($BC$13-($D63*(1+$BC$14)))&lt;=0,0,IF(($BC$13-($D63*(1+$BC$14)))&lt;($D63*0.03),($BC$13-($D63*(1+$BC$14)))*(BR$62*Inputs!$B$16)*365,($D63*0.03)*(BR$62*Inputs!$B$16)*365))-IF(($BC$13-($D63*(1+$BC$14)))&gt;=0,0, -$I$57*$BC$16*1.75*($BC$13-($D63*(1+$BC$14)))*365-$I$58*BR$62*1.25*($BC$13-($D63*(1+$BC$14)))*365)</f>
        <v>59350460.00000003</v>
      </c>
      <c r="BS63" s="70">
        <f>IF(IF((($BC$13-($D63*(1+$BC$14)))-($D63*0.03))&gt;0,($BC$13-($D63*(1+$BC$14)))-($D63*0.03),0)&gt;0,IF((($BC$13-($D63*(1+$BC$14)))-($D63*0.03))&gt;0,($BC$13-($D63*(1+$BC$14)))-($D63*0.03),0)*BS$62*365,0)+IF(($BC$13-($D63*(1+$BC$14)))&lt;=0,0,IF(($BC$13-($D63*(1+$BC$14)))&lt;($D63*0.03),($BC$13-($D63*(1+$BC$14)))*(BS$62*Inputs!$B$16)*365,($D63*0.03)*(BS$62*Inputs!$B$16)*365))-IF(($BC$13-($D63*(1+$BC$14)))&gt;=0,0, -$I$57*$BC$16*1.75*($BC$13-($D63*(1+$BC$14)))*365-$I$58*BS$62*1.25*($BC$13-($D63*(1+$BC$14)))*365)</f>
        <v>60263544.000000037</v>
      </c>
      <c r="BT63" s="70">
        <f>IF(IF((($BC$13-($D63*(1+$BC$14)))-($D63*0.03))&gt;0,($BC$13-($D63*(1+$BC$14)))-($D63*0.03),0)&gt;0,IF((($BC$13-($D63*(1+$BC$14)))-($D63*0.03))&gt;0,($BC$13-($D63*(1+$BC$14)))-($D63*0.03),0)*BT$62*365,0)+IF(($BC$13-($D63*(1+$BC$14)))&lt;=0,0,IF(($BC$13-($D63*(1+$BC$14)))&lt;($D63*0.03),($BC$13-($D63*(1+$BC$14)))*(BT$62*Inputs!$B$16)*365,($D63*0.03)*(BT$62*Inputs!$B$16)*365))-IF(($BC$13-($D63*(1+$BC$14)))&gt;=0,0, -$I$57*$BC$16*1.75*($BC$13-($D63*(1+$BC$14)))*365-$I$58*BT$62*1.25*($BC$13-($D63*(1+$BC$14)))*365)</f>
        <v>61176628.000000022</v>
      </c>
      <c r="BU63" s="70">
        <f>IF(IF((($BC$13-($D63*(1+$BC$14)))-($D63*0.03))&gt;0,($BC$13-($D63*(1+$BC$14)))-($D63*0.03),0)&gt;0,IF((($BC$13-($D63*(1+$BC$14)))-($D63*0.03))&gt;0,($BC$13-($D63*(1+$BC$14)))-($D63*0.03),0)*BU$62*365,0)+IF(($BC$13-($D63*(1+$BC$14)))&lt;=0,0,IF(($BC$13-($D63*(1+$BC$14)))&lt;($D63*0.03),($BC$13-($D63*(1+$BC$14)))*(BU$62*Inputs!$B$16)*365,($D63*0.03)*(BU$62*Inputs!$B$16)*365))-IF(($BC$13-($D63*(1+$BC$14)))&gt;=0,0, -$I$57*$BC$16*1.75*($BC$13-($D63*(1+$BC$14)))*365-$I$58*BU$62*1.25*($BC$13-($D63*(1+$BC$14)))*365)</f>
        <v>62089712.00000003</v>
      </c>
      <c r="BV63" s="70">
        <f>IF(IF((($BC$13-($D63*(1+$BC$14)))-($D63*0.03))&gt;0,($BC$13-($D63*(1+$BC$14)))-($D63*0.03),0)&gt;0,IF((($BC$13-($D63*(1+$BC$14)))-($D63*0.03))&gt;0,($BC$13-($D63*(1+$BC$14)))-($D63*0.03),0)*BV$62*365,0)+IF(($BC$13-($D63*(1+$BC$14)))&lt;=0,0,IF(($BC$13-($D63*(1+$BC$14)))&lt;($D63*0.03),($BC$13-($D63*(1+$BC$14)))*(BV$62*Inputs!$B$16)*365,($D63*0.03)*(BV$62*Inputs!$B$16)*365))-IF(($BC$13-($D63*(1+$BC$14)))&gt;=0,0, -$I$57*$BC$16*1.75*($BC$13-($D63*(1+$BC$14)))*365-$I$58*BV$62*1.25*($BC$13-($D63*(1+$BC$14)))*365)</f>
        <v>63002796.00000003</v>
      </c>
      <c r="BW63" s="70">
        <f>IF(IF((($BC$13-($D63*(1+$BC$14)))-($D63*0.03))&gt;0,($BC$13-($D63*(1+$BC$14)))-($D63*0.03),0)&gt;0,IF((($BC$13-($D63*(1+$BC$14)))-($D63*0.03))&gt;0,($BC$13-($D63*(1+$BC$14)))-($D63*0.03),0)*BW$62*365,0)+IF(($BC$13-($D63*(1+$BC$14)))&lt;=0,0,IF(($BC$13-($D63*(1+$BC$14)))&lt;($D63*0.03),($BC$13-($D63*(1+$BC$14)))*(BW$62*Inputs!$B$16)*365,($D63*0.03)*(BW$62*Inputs!$B$16)*365))-IF(($BC$13-($D63*(1+$BC$14)))&gt;=0,0, -$I$57*$BC$16*1.75*($BC$13-($D63*(1+$BC$14)))*365-$I$58*BW$62*1.25*($BC$13-($D63*(1+$BC$14)))*365)</f>
        <v>63915880.00000003</v>
      </c>
      <c r="BX63" s="70">
        <f>IF(IF((($BC$13-($D63*(1+$BC$14)))-($D63*0.03))&gt;0,($BC$13-($D63*(1+$BC$14)))-($D63*0.03),0)&gt;0,IF((($BC$13-($D63*(1+$BC$14)))-($D63*0.03))&gt;0,($BC$13-($D63*(1+$BC$14)))-($D63*0.03),0)*BX$62*365,0)+IF(($BC$13-($D63*(1+$BC$14)))&lt;=0,0,IF(($BC$13-($D63*(1+$BC$14)))&lt;($D63*0.03),($BC$13-($D63*(1+$BC$14)))*(BX$62*Inputs!$B$16)*365,($D63*0.03)*(BX$62*Inputs!$B$16)*365))-IF(($BC$13-($D63*(1+$BC$14)))&gt;=0,0, -$I$57*$BC$16*1.75*($BC$13-($D63*(1+$BC$14)))*365-$I$58*BX$62*1.25*($BC$13-($D63*(1+$BC$14)))*365)</f>
        <v>64828964.000000037</v>
      </c>
      <c r="BY63" s="70">
        <f>IF(IF((($BC$13-($D63*(1+$BC$14)))-($D63*0.03))&gt;0,($BC$13-($D63*(1+$BC$14)))-($D63*0.03),0)&gt;0,IF((($BC$13-($D63*(1+$BC$14)))-($D63*0.03))&gt;0,($BC$13-($D63*(1+$BC$14)))-($D63*0.03),0)*BY$62*365,0)+IF(($BC$13-($D63*(1+$BC$14)))&lt;=0,0,IF(($BC$13-($D63*(1+$BC$14)))&lt;($D63*0.03),($BC$13-($D63*(1+$BC$14)))*(BY$62*Inputs!$B$16)*365,($D63*0.03)*(BY$62*Inputs!$B$16)*365))-IF(($BC$13-($D63*(1+$BC$14)))&gt;=0,0, -$I$57*$BC$16*1.75*($BC$13-($D63*(1+$BC$14)))*365-$I$58*BY$62*1.25*($BC$13-($D63*(1+$BC$14)))*365)</f>
        <v>65742048.000000037</v>
      </c>
      <c r="BZ63" s="70">
        <f>IF(IF((($BC$13-($D63*(1+$BC$14)))-($D63*0.03))&gt;0,($BC$13-($D63*(1+$BC$14)))-($D63*0.03),0)&gt;0,IF((($BC$13-($D63*(1+$BC$14)))-($D63*0.03))&gt;0,($BC$13-($D63*(1+$BC$14)))-($D63*0.03),0)*BZ$62*365,0)+IF(($BC$13-($D63*(1+$BC$14)))&lt;=0,0,IF(($BC$13-($D63*(1+$BC$14)))&lt;($D63*0.03),($BC$13-($D63*(1+$BC$14)))*(BZ$62*Inputs!$B$16)*365,($D63*0.03)*(BZ$62*Inputs!$B$16)*365))-IF(($BC$13-($D63*(1+$BC$14)))&gt;=0,0, -$I$57*$BC$16*1.75*($BC$13-($D63*(1+$BC$14)))*365-$I$58*BZ$62*1.25*($BC$13-($D63*(1+$BC$14)))*365)</f>
        <v>66655132.00000003</v>
      </c>
      <c r="CA63" s="70">
        <f>IF(IF((($BC$13-($D63*(1+$BC$14)))-($D63*0.03))&gt;0,($BC$13-($D63*(1+$BC$14)))-($D63*0.03),0)&gt;0,IF((($BC$13-($D63*(1+$BC$14)))-($D63*0.03))&gt;0,($BC$13-($D63*(1+$BC$14)))-($D63*0.03),0)*CA$62*365,0)+IF(($BC$13-($D63*(1+$BC$14)))&lt;=0,0,IF(($BC$13-($D63*(1+$BC$14)))&lt;($D63*0.03),($BC$13-($D63*(1+$BC$14)))*(CA$62*Inputs!$B$16)*365,($D63*0.03)*(CA$62*Inputs!$B$16)*365))-IF(($BC$13-($D63*(1+$BC$14)))&gt;=0,0, -$I$57*$BC$16*1.75*($BC$13-($D63*(1+$BC$14)))*365-$I$58*CA$62*1.25*($BC$13-($D63*(1+$BC$14)))*365)</f>
        <v>67568216.00000003</v>
      </c>
      <c r="CB63" s="70">
        <f>IF(IF((($BC$13-($D63*(1+$BC$14)))-($D63*0.03))&gt;0,($BC$13-($D63*(1+$BC$14)))-($D63*0.03),0)&gt;0,IF((($BC$13-($D63*(1+$BC$14)))-($D63*0.03))&gt;0,($BC$13-($D63*(1+$BC$14)))-($D63*0.03),0)*CB$62*365,0)+IF(($BC$13-($D63*(1+$BC$14)))&lt;=0,0,IF(($BC$13-($D63*(1+$BC$14)))&lt;($D63*0.03),($BC$13-($D63*(1+$BC$14)))*(CB$62*Inputs!$B$16)*365,($D63*0.03)*(CB$62*Inputs!$B$16)*365))-IF(($BC$13-($D63*(1+$BC$14)))&gt;=0,0, -$I$57*$BC$16*1.75*($BC$13-($D63*(1+$BC$14)))*365-$I$58*CB$62*1.25*($BC$13-($D63*(1+$BC$14)))*365)</f>
        <v>68481300.00000003</v>
      </c>
      <c r="CC63" s="70">
        <f>IF(IF((($BC$13-($D63*(1+$BC$14)))-($D63*0.03))&gt;0,($BC$13-($D63*(1+$BC$14)))-($D63*0.03),0)&gt;0,IF((($BC$13-($D63*(1+$BC$14)))-($D63*0.03))&gt;0,($BC$13-($D63*(1+$BC$14)))-($D63*0.03),0)*CC$62*365,0)+IF(($BC$13-($D63*(1+$BC$14)))&lt;=0,0,IF(($BC$13-($D63*(1+$BC$14)))&lt;($D63*0.03),($BC$13-($D63*(1+$BC$14)))*(CC$62*Inputs!$B$16)*365,($D63*0.03)*(CC$62*Inputs!$B$16)*365))-IF(($BC$13-($D63*(1+$BC$14)))&gt;=0,0, -$I$57*$BC$16*1.75*($BC$13-($D63*(1+$BC$14)))*365-$I$58*CC$62*1.25*($BC$13-($D63*(1+$BC$14)))*365)</f>
        <v>69394384.00000003</v>
      </c>
      <c r="CD63" s="70">
        <f>IF(IF((($BC$13-($D63*(1+$BC$14)))-($D63*0.03))&gt;0,($BC$13-($D63*(1+$BC$14)))-($D63*0.03),0)&gt;0,IF((($BC$13-($D63*(1+$BC$14)))-($D63*0.03))&gt;0,($BC$13-($D63*(1+$BC$14)))-($D63*0.03),0)*CD$62*365,0)+IF(($BC$13-($D63*(1+$BC$14)))&lt;=0,0,IF(($BC$13-($D63*(1+$BC$14)))&lt;($D63*0.03),($BC$13-($D63*(1+$BC$14)))*(CD$62*Inputs!$B$16)*365,($D63*0.03)*(CD$62*Inputs!$B$16)*365))-IF(($BC$13-($D63*(1+$BC$14)))&gt;=0,0, -$I$57*$BC$16*1.75*($BC$13-($D63*(1+$BC$14)))*365-$I$58*CD$62*1.25*($BC$13-($D63*(1+$BC$14)))*365)</f>
        <v>70307468.00000003</v>
      </c>
      <c r="CE63" s="70">
        <f>IF(IF((($BC$13-($D63*(1+$BC$14)))-($D63*0.03))&gt;0,($BC$13-($D63*(1+$BC$14)))-($D63*0.03),0)&gt;0,IF((($BC$13-($D63*(1+$BC$14)))-($D63*0.03))&gt;0,($BC$13-($D63*(1+$BC$14)))-($D63*0.03),0)*CE$62*365,0)+IF(($BC$13-($D63*(1+$BC$14)))&lt;=0,0,IF(($BC$13-($D63*(1+$BC$14)))&lt;($D63*0.03),($BC$13-($D63*(1+$BC$14)))*(CE$62*Inputs!$B$16)*365,($D63*0.03)*(CE$62*Inputs!$B$16)*365))-IF(($BC$13-($D63*(1+$BC$14)))&gt;=0,0, -$I$57*$BC$16*1.75*($BC$13-($D63*(1+$BC$14)))*365-$I$58*CE$62*1.25*($BC$13-($D63*(1+$BC$14)))*365)</f>
        <v>71220552.000000045</v>
      </c>
      <c r="CF63" s="70">
        <f>IF(IF((($BC$13-($D63*(1+$BC$14)))-($D63*0.03))&gt;0,($BC$13-($D63*(1+$BC$14)))-($D63*0.03),0)&gt;0,IF((($BC$13-($D63*(1+$BC$14)))-($D63*0.03))&gt;0,($BC$13-($D63*(1+$BC$14)))-($D63*0.03),0)*CF$62*365,0)+IF(($BC$13-($D63*(1+$BC$14)))&lt;=0,0,IF(($BC$13-($D63*(1+$BC$14)))&lt;($D63*0.03),($BC$13-($D63*(1+$BC$14)))*(CF$62*Inputs!$B$16)*365,($D63*0.03)*(CF$62*Inputs!$B$16)*365))-IF(($BC$13-($D63*(1+$BC$14)))&gt;=0,0, -$I$57*$BC$16*1.75*($BC$13-($D63*(1+$BC$14)))*365-$I$58*CF$62*1.25*($BC$13-($D63*(1+$BC$14)))*365)</f>
        <v>72133636.000000045</v>
      </c>
      <c r="CG63" s="70">
        <f>IF(IF((($BC$13-($D63*(1+$BC$14)))-($D63*0.03))&gt;0,($BC$13-($D63*(1+$BC$14)))-($D63*0.03),0)&gt;0,IF((($BC$13-($D63*(1+$BC$14)))-($D63*0.03))&gt;0,($BC$13-($D63*(1+$BC$14)))-($D63*0.03),0)*CG$62*365,0)+IF(($BC$13-($D63*(1+$BC$14)))&lt;=0,0,IF(($BC$13-($D63*(1+$BC$14)))&lt;($D63*0.03),($BC$13-($D63*(1+$BC$14)))*(CG$62*Inputs!$B$16)*365,($D63*0.03)*(CG$62*Inputs!$B$16)*365))-IF(($BC$13-($D63*(1+$BC$14)))&gt;=0,0, -$I$57*$BC$16*1.75*($BC$13-($D63*(1+$BC$14)))*365-$I$58*CG$62*1.25*($BC$13-($D63*(1+$BC$14)))*365)</f>
        <v>73046720.00000003</v>
      </c>
      <c r="CH63" s="70">
        <f>IF(IF((($BC$13-($D63*(1+$BC$14)))-($D63*0.03))&gt;0,($BC$13-($D63*(1+$BC$14)))-($D63*0.03),0)&gt;0,IF((($BC$13-($D63*(1+$BC$14)))-($D63*0.03))&gt;0,($BC$13-($D63*(1+$BC$14)))-($D63*0.03),0)*CH$62*365,0)+IF(($BC$13-($D63*(1+$BC$14)))&lt;=0,0,IF(($BC$13-($D63*(1+$BC$14)))&lt;($D63*0.03),($BC$13-($D63*(1+$BC$14)))*(CH$62*Inputs!$B$16)*365,($D63*0.03)*(CH$62*Inputs!$B$16)*365))-IF(($BC$13-($D63*(1+$BC$14)))&gt;=0,0, -$I$57*$BC$16*1.75*($BC$13-($D63*(1+$BC$14)))*365-$I$58*CH$62*1.25*($BC$13-($D63*(1+$BC$14)))*365)</f>
        <v>73959804.00000003</v>
      </c>
      <c r="CI63" s="70">
        <f>IF(IF((($BC$13-($D63*(1+$BC$14)))-($D63*0.03))&gt;0,($BC$13-($D63*(1+$BC$14)))-($D63*0.03),0)&gt;0,IF((($BC$13-($D63*(1+$BC$14)))-($D63*0.03))&gt;0,($BC$13-($D63*(1+$BC$14)))-($D63*0.03),0)*CI$62*365,0)+IF(($BC$13-($D63*(1+$BC$14)))&lt;=0,0,IF(($BC$13-($D63*(1+$BC$14)))&lt;($D63*0.03),($BC$13-($D63*(1+$BC$14)))*(CI$62*Inputs!$B$16)*365,($D63*0.03)*(CI$62*Inputs!$B$16)*365))-IF(($BC$13-($D63*(1+$BC$14)))&gt;=0,0, -$I$57*$BC$16*1.75*($BC$13-($D63*(1+$BC$14)))*365-$I$58*CI$62*1.25*($BC$13-($D63*(1+$BC$14)))*365)</f>
        <v>74872888.00000003</v>
      </c>
      <c r="CJ63" s="70">
        <f>IF(IF((($BC$13-($D63*(1+$BC$14)))-($D63*0.03))&gt;0,($BC$13-($D63*(1+$BC$14)))-($D63*0.03),0)&gt;0,IF((($BC$13-($D63*(1+$BC$14)))-($D63*0.03))&gt;0,($BC$13-($D63*(1+$BC$14)))-($D63*0.03),0)*CJ$62*365,0)+IF(($BC$13-($D63*(1+$BC$14)))&lt;=0,0,IF(($BC$13-($D63*(1+$BC$14)))&lt;($D63*0.03),($BC$13-($D63*(1+$BC$14)))*(CJ$62*Inputs!$B$16)*365,($D63*0.03)*(CJ$62*Inputs!$B$16)*365))-IF(($BC$13-($D63*(1+$BC$14)))&gt;=0,0, -$I$57*$BC$16*1.75*($BC$13-($D63*(1+$BC$14)))*365-$I$58*CJ$62*1.25*($BC$13-($D63*(1+$BC$14)))*365)</f>
        <v>75785972.000000045</v>
      </c>
      <c r="CK63" s="70">
        <f>IF(IF((($BC$13-($D63*(1+$BC$14)))-($D63*0.03))&gt;0,($BC$13-($D63*(1+$BC$14)))-($D63*0.03),0)&gt;0,IF((($BC$13-($D63*(1+$BC$14)))-($D63*0.03))&gt;0,($BC$13-($D63*(1+$BC$14)))-($D63*0.03),0)*CK$62*365,0)+IF(($BC$13-($D63*(1+$BC$14)))&lt;=0,0,IF(($BC$13-($D63*(1+$BC$14)))&lt;($D63*0.03),($BC$13-($D63*(1+$BC$14)))*(CK$62*Inputs!$B$16)*365,($D63*0.03)*(CK$62*Inputs!$B$16)*365))-IF(($BC$13-($D63*(1+$BC$14)))&gt;=0,0, -$I$57*$BC$16*1.75*($BC$13-($D63*(1+$BC$14)))*365-$I$58*CK$62*1.25*($BC$13-($D63*(1+$BC$14)))*365)</f>
        <v>76699056.000000045</v>
      </c>
      <c r="CL63" s="70">
        <f>IF(IF((($BC$13-($D63*(1+$BC$14)))-($D63*0.03))&gt;0,($BC$13-($D63*(1+$BC$14)))-($D63*0.03),0)&gt;0,IF((($BC$13-($D63*(1+$BC$14)))-($D63*0.03))&gt;0,($BC$13-($D63*(1+$BC$14)))-($D63*0.03),0)*CL$62*365,0)+IF(($BC$13-($D63*(1+$BC$14)))&lt;=0,0,IF(($BC$13-($D63*(1+$BC$14)))&lt;($D63*0.03),($BC$13-($D63*(1+$BC$14)))*(CL$62*Inputs!$B$16)*365,($D63*0.03)*(CL$62*Inputs!$B$16)*365))-IF(($BC$13-($D63*(1+$BC$14)))&gt;=0,0, -$I$57*$BC$16*1.75*($BC$13-($D63*(1+$BC$14)))*365-$I$58*CL$62*1.25*($BC$13-($D63*(1+$BC$14)))*365)</f>
        <v>77612140.000000045</v>
      </c>
      <c r="CM63" s="70">
        <f>IF(IF((($BC$13-($D63*(1+$BC$14)))-($D63*0.03))&gt;0,($BC$13-($D63*(1+$BC$14)))-($D63*0.03),0)&gt;0,IF((($BC$13-($D63*(1+$BC$14)))-($D63*0.03))&gt;0,($BC$13-($D63*(1+$BC$14)))-($D63*0.03),0)*CM$62*365,0)+IF(($BC$13-($D63*(1+$BC$14)))&lt;=0,0,IF(($BC$13-($D63*(1+$BC$14)))&lt;($D63*0.03),($BC$13-($D63*(1+$BC$14)))*(CM$62*Inputs!$B$16)*365,($D63*0.03)*(CM$62*Inputs!$B$16)*365))-IF(($BC$13-($D63*(1+$BC$14)))&gt;=0,0, -$I$57*$BC$16*1.75*($BC$13-($D63*(1+$BC$14)))*365-$I$58*CM$62*1.25*($BC$13-($D63*(1+$BC$14)))*365)</f>
        <v>78525224.00000003</v>
      </c>
      <c r="CN63" s="70">
        <f>IF(IF((($BC$13-($D63*(1+$BC$14)))-($D63*0.03))&gt;0,($BC$13-($D63*(1+$BC$14)))-($D63*0.03),0)&gt;0,IF((($BC$13-($D63*(1+$BC$14)))-($D63*0.03))&gt;0,($BC$13-($D63*(1+$BC$14)))-($D63*0.03),0)*CN$62*365,0)+IF(($BC$13-($D63*(1+$BC$14)))&lt;=0,0,IF(($BC$13-($D63*(1+$BC$14)))&lt;($D63*0.03),($BC$13-($D63*(1+$BC$14)))*(CN$62*Inputs!$B$16)*365,($D63*0.03)*(CN$62*Inputs!$B$16)*365))-IF(($BC$13-($D63*(1+$BC$14)))&gt;=0,0, -$I$57*$BC$16*1.75*($BC$13-($D63*(1+$BC$14)))*365-$I$58*CN$62*1.25*($BC$13-($D63*(1+$BC$14)))*365)</f>
        <v>79438308.00000003</v>
      </c>
      <c r="CO63" s="70">
        <f>IF(IF((($BC$13-($D63*(1+$BC$14)))-($D63*0.03))&gt;0,($BC$13-($D63*(1+$BC$14)))-($D63*0.03),0)&gt;0,IF((($BC$13-($D63*(1+$BC$14)))-($D63*0.03))&gt;0,($BC$13-($D63*(1+$BC$14)))-($D63*0.03),0)*CO$62*365,0)+IF(($BC$13-($D63*(1+$BC$14)))&lt;=0,0,IF(($BC$13-($D63*(1+$BC$14)))&lt;($D63*0.03),($BC$13-($D63*(1+$BC$14)))*(CO$62*Inputs!$B$16)*365,($D63*0.03)*(CO$62*Inputs!$B$16)*365))-IF(($BC$13-($D63*(1+$BC$14)))&gt;=0,0, -$I$57*$BC$16*1.75*($BC$13-($D63*(1+$BC$14)))*365-$I$58*CO$62*1.25*($BC$13-($D63*(1+$BC$14)))*365)</f>
        <v>80351392.000000045</v>
      </c>
      <c r="CP63" s="70">
        <f>IF(IF((($BC$13-($D63*(1+$BC$14)))-($D63*0.03))&gt;0,($BC$13-($D63*(1+$BC$14)))-($D63*0.03),0)&gt;0,IF((($BC$13-($D63*(1+$BC$14)))-($D63*0.03))&gt;0,($BC$13-($D63*(1+$BC$14)))-($D63*0.03),0)*CP$62*365,0)+IF(($BC$13-($D63*(1+$BC$14)))&lt;=0,0,IF(($BC$13-($D63*(1+$BC$14)))&lt;($D63*0.03),($BC$13-($D63*(1+$BC$14)))*(CP$62*Inputs!$B$16)*365,($D63*0.03)*(CP$62*Inputs!$B$16)*365))-IF(($BC$13-($D63*(1+$BC$14)))&gt;=0,0, -$I$57*$BC$16*1.75*($BC$13-($D63*(1+$BC$14)))*365-$I$58*CP$62*1.25*($BC$13-($D63*(1+$BC$14)))*365)</f>
        <v>81264476.000000045</v>
      </c>
      <c r="CQ63" s="70">
        <f>IF(IF((($BC$13-($D63*(1+$BC$14)))-($D63*0.03))&gt;0,($BC$13-($D63*(1+$BC$14)))-($D63*0.03),0)&gt;0,IF((($BC$13-($D63*(1+$BC$14)))-($D63*0.03))&gt;0,($BC$13-($D63*(1+$BC$14)))-($D63*0.03),0)*CQ$62*365,0)+IF(($BC$13-($D63*(1+$BC$14)))&lt;=0,0,IF(($BC$13-($D63*(1+$BC$14)))&lt;($D63*0.03),($BC$13-($D63*(1+$BC$14)))*(CQ$62*Inputs!$B$16)*365,($D63*0.03)*(CQ$62*Inputs!$B$16)*365))-IF(($BC$13-($D63*(1+$BC$14)))&gt;=0,0, -$I$57*$BC$16*1.75*($BC$13-($D63*(1+$BC$14)))*365-$I$58*CQ$62*1.25*($BC$13-($D63*(1+$BC$14)))*365)</f>
        <v>82177560.000000045</v>
      </c>
      <c r="CR63" s="70">
        <f>IF(IF((($BC$13-($D63*(1+$BC$14)))-($D63*0.03))&gt;0,($BC$13-($D63*(1+$BC$14)))-($D63*0.03),0)&gt;0,IF((($BC$13-($D63*(1+$BC$14)))-($D63*0.03))&gt;0,($BC$13-($D63*(1+$BC$14)))-($D63*0.03),0)*CR$62*365,0)+IF(($BC$13-($D63*(1+$BC$14)))&lt;=0,0,IF(($BC$13-($D63*(1+$BC$14)))&lt;($D63*0.03),($BC$13-($D63*(1+$BC$14)))*(CR$62*Inputs!$B$16)*365,($D63*0.03)*(CR$62*Inputs!$B$16)*365))-IF(($BC$13-($D63*(1+$BC$14)))&gt;=0,0, -$I$57*$BC$16*1.75*($BC$13-($D63*(1+$BC$14)))*365-$I$58*CR$62*1.25*($BC$13-($D63*(1+$BC$14)))*365)</f>
        <v>83090644.000000045</v>
      </c>
      <c r="CS63" s="70">
        <f>IF(IF((($BC$13-($D63*(1+$BC$14)))-($D63*0.03))&gt;0,($BC$13-($D63*(1+$BC$14)))-($D63*0.03),0)&gt;0,IF((($BC$13-($D63*(1+$BC$14)))-($D63*0.03))&gt;0,($BC$13-($D63*(1+$BC$14)))-($D63*0.03),0)*CS$62*365,0)+IF(($BC$13-($D63*(1+$BC$14)))&lt;=0,0,IF(($BC$13-($D63*(1+$BC$14)))&lt;($D63*0.03),($BC$13-($D63*(1+$BC$14)))*(CS$62*Inputs!$B$16)*365,($D63*0.03)*(CS$62*Inputs!$B$16)*365))-IF(($BC$13-($D63*(1+$BC$14)))&gt;=0,0, -$I$57*$BC$16*1.75*($BC$13-($D63*(1+$BC$14)))*365-$I$58*CS$62*1.25*($BC$13-($D63*(1+$BC$14)))*365)</f>
        <v>84003728.00000003</v>
      </c>
      <c r="CT63" s="70">
        <f>IF(IF((($BC$13-($D63*(1+$BC$14)))-($D63*0.03))&gt;0,($BC$13-($D63*(1+$BC$14)))-($D63*0.03),0)&gt;0,IF((($BC$13-($D63*(1+$BC$14)))-($D63*0.03))&gt;0,($BC$13-($D63*(1+$BC$14)))-($D63*0.03),0)*CT$62*365,0)+IF(($BC$13-($D63*(1+$BC$14)))&lt;=0,0,IF(($BC$13-($D63*(1+$BC$14)))&lt;($D63*0.03),($BC$13-($D63*(1+$BC$14)))*(CT$62*Inputs!$B$16)*365,($D63*0.03)*(CT$62*Inputs!$B$16)*365))-IF(($BC$13-($D63*(1+$BC$14)))&gt;=0,0, -$I$57*$BC$16*1.75*($BC$13-($D63*(1+$BC$14)))*365-$I$58*CT$62*1.25*($BC$13-($D63*(1+$BC$14)))*365)</f>
        <v>84916812.000000045</v>
      </c>
      <c r="CU63" s="70">
        <f>IF(IF((($BC$13-($D63*(1+$BC$14)))-($D63*0.03))&gt;0,($BC$13-($D63*(1+$BC$14)))-($D63*0.03),0)&gt;0,IF((($BC$13-($D63*(1+$BC$14)))-($D63*0.03))&gt;0,($BC$13-($D63*(1+$BC$14)))-($D63*0.03),0)*CU$62*365,0)+IF(($BC$13-($D63*(1+$BC$14)))&lt;=0,0,IF(($BC$13-($D63*(1+$BC$14)))&lt;($D63*0.03),($BC$13-($D63*(1+$BC$14)))*(CU$62*Inputs!$B$16)*365,($D63*0.03)*(CU$62*Inputs!$B$16)*365))-IF(($BC$13-($D63*(1+$BC$14)))&gt;=0,0, -$I$57*$BC$16*1.75*($BC$13-($D63*(1+$BC$14)))*365-$I$58*CU$62*1.25*($BC$13-($D63*(1+$BC$14)))*365)</f>
        <v>85829896.000000045</v>
      </c>
      <c r="CV63" s="70">
        <f>IF(IF((($BC$13-($D63*(1+$BC$14)))-($D63*0.03))&gt;0,($BC$13-($D63*(1+$BC$14)))-($D63*0.03),0)&gt;0,IF((($BC$13-($D63*(1+$BC$14)))-($D63*0.03))&gt;0,($BC$13-($D63*(1+$BC$14)))-($D63*0.03),0)*CV$62*365,0)+IF(($BC$13-($D63*(1+$BC$14)))&lt;=0,0,IF(($BC$13-($D63*(1+$BC$14)))&lt;($D63*0.03),($BC$13-($D63*(1+$BC$14)))*(CV$62*Inputs!$B$16)*365,($D63*0.03)*(CV$62*Inputs!$B$16)*365))-IF(($BC$13-($D63*(1+$BC$14)))&gt;=0,0, -$I$57*$BC$16*1.75*($BC$13-($D63*(1+$BC$14)))*365-$I$58*CV$62*1.25*($BC$13-($D63*(1+$BC$14)))*365)</f>
        <v>86742980.000000045</v>
      </c>
      <c r="CW63" s="70">
        <f>IF(IF((($BC$13-($D63*(1+$BC$14)))-($D63*0.03))&gt;0,($BC$13-($D63*(1+$BC$14)))-($D63*0.03),0)&gt;0,IF((($BC$13-($D63*(1+$BC$14)))-($D63*0.03))&gt;0,($BC$13-($D63*(1+$BC$14)))-($D63*0.03),0)*CW$62*365,0)+IF(($BC$13-($D63*(1+$BC$14)))&lt;=0,0,IF(($BC$13-($D63*(1+$BC$14)))&lt;($D63*0.03),($BC$13-($D63*(1+$BC$14)))*(CW$62*Inputs!$B$16)*365,($D63*0.03)*(CW$62*Inputs!$B$16)*365))-IF(($BC$13-($D63*(1+$BC$14)))&gt;=0,0, -$I$57*$BC$16*1.75*($BC$13-($D63*(1+$BC$14)))*365-$I$58*CW$62*1.25*($BC$13-($D63*(1+$BC$14)))*365)</f>
        <v>87656064.000000045</v>
      </c>
      <c r="CX63" s="70">
        <f>IF(IF((($BC$13-($D63*(1+$BC$14)))-($D63*0.03))&gt;0,($BC$13-($D63*(1+$BC$14)))-($D63*0.03),0)&gt;0,IF((($BC$13-($D63*(1+$BC$14)))-($D63*0.03))&gt;0,($BC$13-($D63*(1+$BC$14)))-($D63*0.03),0)*CX$62*365,0)+IF(($BC$13-($D63*(1+$BC$14)))&lt;=0,0,IF(($BC$13-($D63*(1+$BC$14)))&lt;($D63*0.03),($BC$13-($D63*(1+$BC$14)))*(CX$62*Inputs!$B$16)*365,($D63*0.03)*(CX$62*Inputs!$B$16)*365))-IF(($BC$13-($D63*(1+$BC$14)))&gt;=0,0, -$I$57*$BC$16*1.75*($BC$13-($D63*(1+$BC$14)))*365-$I$58*CX$62*1.25*($BC$13-($D63*(1+$BC$14)))*365)</f>
        <v>88569148.000000045</v>
      </c>
      <c r="CY63" s="70">
        <f>IF(IF((($BC$13-($D63*(1+$BC$14)))-($D63*0.03))&gt;0,($BC$13-($D63*(1+$BC$14)))-($D63*0.03),0)&gt;0,IF((($BC$13-($D63*(1+$BC$14)))-($D63*0.03))&gt;0,($BC$13-($D63*(1+$BC$14)))-($D63*0.03),0)*CY$62*365,0)+IF(($BC$13-($D63*(1+$BC$14)))&lt;=0,0,IF(($BC$13-($D63*(1+$BC$14)))&lt;($D63*0.03),($BC$13-($D63*(1+$BC$14)))*(CY$62*Inputs!$B$16)*365,($D63*0.03)*(CY$62*Inputs!$B$16)*365))-IF(($BC$13-($D63*(1+$BC$14)))&gt;=0,0, -$I$57*$BC$16*1.75*($BC$13-($D63*(1+$BC$14)))*365-$I$58*CY$62*1.25*($BC$13-($D63*(1+$BC$14)))*365)</f>
        <v>89482232.000000045</v>
      </c>
      <c r="CZ63" s="70">
        <f>IF(IF((($BC$13-($D63*(1+$BC$14)))-($D63*0.03))&gt;0,($BC$13-($D63*(1+$BC$14)))-($D63*0.03),0)&gt;0,IF((($BC$13-($D63*(1+$BC$14)))-($D63*0.03))&gt;0,($BC$13-($D63*(1+$BC$14)))-($D63*0.03),0)*CZ$62*365,0)+IF(($BC$13-($D63*(1+$BC$14)))&lt;=0,0,IF(($BC$13-($D63*(1+$BC$14)))&lt;($D63*0.03),($BC$13-($D63*(1+$BC$14)))*(CZ$62*Inputs!$B$16)*365,($D63*0.03)*(CZ$62*Inputs!$B$16)*365))-IF(($BC$13-($D63*(1+$BC$14)))&gt;=0,0, -$I$57*$BC$16*1.75*($BC$13-($D63*(1+$BC$14)))*365-$I$58*CZ$62*1.25*($BC$13-($D63*(1+$BC$14)))*365)</f>
        <v>90395316.000000045</v>
      </c>
      <c r="DA63" s="70">
        <f>IF(IF((($BC$13-($D63*(1+$BC$14)))-($D63*0.03))&gt;0,($BC$13-($D63*(1+$BC$14)))-($D63*0.03),0)&gt;0,IF((($BC$13-($D63*(1+$BC$14)))-($D63*0.03))&gt;0,($BC$13-($D63*(1+$BC$14)))-($D63*0.03),0)*DA$62*365,0)+IF(($BC$13-($D63*(1+$BC$14)))&lt;=0,0,IF(($BC$13-($D63*(1+$BC$14)))&lt;($D63*0.03),($BC$13-($D63*(1+$BC$14)))*(DA$62*Inputs!$B$16)*365,($D63*0.03)*(DA$62*Inputs!$B$16)*365))-IF(($BC$13-($D63*(1+$BC$14)))&gt;=0,0, -$I$57*$BC$16*1.75*($BC$13-($D63*(1+$BC$14)))*365-$I$58*DA$62*1.25*($BC$13-($D63*(1+$BC$14)))*365)</f>
        <v>91308400.000000045</v>
      </c>
    </row>
    <row r="64" spans="2:105">
      <c r="B64"/>
      <c r="C64" s="67">
        <f>C63-0.01</f>
        <v>0.19</v>
      </c>
      <c r="D64" s="69">
        <f>Inputs!$B$20*(1+(C64*-1))</f>
        <v>891.00000000000011</v>
      </c>
      <c r="E64" s="70">
        <f>IF(IF((($BC$13-($D64*(1+$BC$14)))-($D64*0.03))&gt;0,($BC$13-($D64*(1+$BC$14)))-($D64*0.03),0)&gt;0,IF((($BC$13-($D64*(1+$BC$14)))-($D64*0.03))&gt;0,($BC$13-($D64*(1+$BC$14)))-($D64*0.03),0)*E$62*365,0)+IF(($BC$13-($D64*(1+$BC$14)))&lt;=0,0,IF(($BC$13-($D64*(1+$BC$14)))&lt;($D64*0.03),($BC$13-($D64*(1+$BC$14)))*(E$62*Inputs!$B$16)*365,($D64*0.03)*(E$62*Inputs!$B$16)*365))-IF(($BC$13-($D64*(1+$BC$14)))&gt;=0,0, -$I$57*$BC$16*1.75*($BC$13-($D64*(1+$BC$14)))*365-$I$58*E$62*1.25*($BC$13-($D64*(1+$BC$14)))*365)</f>
        <v>8.6518504999999934E-5</v>
      </c>
      <c r="F64" s="70">
        <f>IF(IF((($BC$13-($D64*(1+$BC$14)))-($D64*0.03))&gt;0,($BC$13-($D64*(1+$BC$14)))-($D64*0.03),0)&gt;0,IF((($BC$13-($D64*(1+$BC$14)))-($D64*0.03))&gt;0,($BC$13-($D64*(1+$BC$14)))-($D64*0.03),0)*F$62*365,0)+IF(($BC$13-($D64*(1+$BC$14)))&lt;=0,0,IF(($BC$13-($D64*(1+$BC$14)))&lt;($D64*0.03),($BC$13-($D64*(1+$BC$14)))*(F$62*Inputs!$B$16)*365,($D64*0.03)*(F$62*Inputs!$B$16)*365))-IF(($BC$13-($D64*(1+$BC$14)))&gt;=0,0, -$I$57*$BC$16*1.75*($BC$13-($D64*(1+$BC$14)))*365-$I$58*F$62*1.25*($BC$13-($D64*(1+$BC$14)))*365)</f>
        <v>865185.04999999923</v>
      </c>
      <c r="G64" s="70">
        <f>IF(IF((($BC$13-($D64*(1+$BC$14)))-($D64*0.03))&gt;0,($BC$13-($D64*(1+$BC$14)))-($D64*0.03),0)&gt;0,IF((($BC$13-($D64*(1+$BC$14)))-($D64*0.03))&gt;0,($BC$13-($D64*(1+$BC$14)))-($D64*0.03),0)*G$62*365,0)+IF(($BC$13-($D64*(1+$BC$14)))&lt;=0,0,IF(($BC$13-($D64*(1+$BC$14)))&lt;($D64*0.03),($BC$13-($D64*(1+$BC$14)))*(G$62*Inputs!$B$16)*365,($D64*0.03)*(G$62*Inputs!$B$16)*365))-IF(($BC$13-($D64*(1+$BC$14)))&gt;=0,0, -$I$57*$BC$16*1.75*($BC$13-($D64*(1+$BC$14)))*365-$I$58*G$62*1.25*($BC$13-($D64*(1+$BC$14)))*365)</f>
        <v>1730370.0999999985</v>
      </c>
      <c r="H64" s="70">
        <f>IF(IF((($BC$13-($D64*(1+$BC$14)))-($D64*0.03))&gt;0,($BC$13-($D64*(1+$BC$14)))-($D64*0.03),0)&gt;0,IF((($BC$13-($D64*(1+$BC$14)))-($D64*0.03))&gt;0,($BC$13-($D64*(1+$BC$14)))-($D64*0.03),0)*H$62*365,0)+IF(($BC$13-($D64*(1+$BC$14)))&lt;=0,0,IF(($BC$13-($D64*(1+$BC$14)))&lt;($D64*0.03),($BC$13-($D64*(1+$BC$14)))*(H$62*Inputs!$B$16)*365,($D64*0.03)*(H$62*Inputs!$B$16)*365))-IF(($BC$13-($D64*(1+$BC$14)))&gt;=0,0, -$I$57*$BC$16*1.75*($BC$13-($D64*(1+$BC$14)))*365-$I$58*H$62*1.25*($BC$13-($D64*(1+$BC$14)))*365)</f>
        <v>2595555.149999998</v>
      </c>
      <c r="I64" s="70">
        <f>IF(IF((($BC$13-($D64*(1+$BC$14)))-($D64*0.03))&gt;0,($BC$13-($D64*(1+$BC$14)))-($D64*0.03),0)&gt;0,IF((($BC$13-($D64*(1+$BC$14)))-($D64*0.03))&gt;0,($BC$13-($D64*(1+$BC$14)))-($D64*0.03),0)*I$62*365,0)+IF(($BC$13-($D64*(1+$BC$14)))&lt;=0,0,IF(($BC$13-($D64*(1+$BC$14)))&lt;($D64*0.03),($BC$13-($D64*(1+$BC$14)))*(I$62*Inputs!$B$16)*365,($D64*0.03)*(I$62*Inputs!$B$16)*365))-IF(($BC$13-($D64*(1+$BC$14)))&gt;=0,0, -$I$57*$BC$16*1.75*($BC$13-($D64*(1+$BC$14)))*365-$I$58*I$62*1.25*($BC$13-($D64*(1+$BC$14)))*365)</f>
        <v>3460740.1999999969</v>
      </c>
      <c r="J64" s="70">
        <f>IF(IF((($BC$13-($D64*(1+$BC$14)))-($D64*0.03))&gt;0,($BC$13-($D64*(1+$BC$14)))-($D64*0.03),0)&gt;0,IF((($BC$13-($D64*(1+$BC$14)))-($D64*0.03))&gt;0,($BC$13-($D64*(1+$BC$14)))-($D64*0.03),0)*J$62*365,0)+IF(($BC$13-($D64*(1+$BC$14)))&lt;=0,0,IF(($BC$13-($D64*(1+$BC$14)))&lt;($D64*0.03),($BC$13-($D64*(1+$BC$14)))*(J$62*Inputs!$B$16)*365,($D64*0.03)*(J$62*Inputs!$B$16)*365))-IF(($BC$13-($D64*(1+$BC$14)))&gt;=0,0, -$I$57*$BC$16*1.75*($BC$13-($D64*(1+$BC$14)))*365-$I$58*J$62*1.25*($BC$13-($D64*(1+$BC$14)))*365)</f>
        <v>4325925.2499999963</v>
      </c>
      <c r="K64" s="70">
        <f>IF(IF((($BC$13-($D64*(1+$BC$14)))-($D64*0.03))&gt;0,($BC$13-($D64*(1+$BC$14)))-($D64*0.03),0)&gt;0,IF((($BC$13-($D64*(1+$BC$14)))-($D64*0.03))&gt;0,($BC$13-($D64*(1+$BC$14)))-($D64*0.03),0)*K$62*365,0)+IF(($BC$13-($D64*(1+$BC$14)))&lt;=0,0,IF(($BC$13-($D64*(1+$BC$14)))&lt;($D64*0.03),($BC$13-($D64*(1+$BC$14)))*(K$62*Inputs!$B$16)*365,($D64*0.03)*(K$62*Inputs!$B$16)*365))-IF(($BC$13-($D64*(1+$BC$14)))&gt;=0,0, -$I$57*$BC$16*1.75*($BC$13-($D64*(1+$BC$14)))*365-$I$58*K$62*1.25*($BC$13-($D64*(1+$BC$14)))*365)</f>
        <v>5191110.2999999961</v>
      </c>
      <c r="L64" s="70">
        <f>IF(IF((($BC$13-($D64*(1+$BC$14)))-($D64*0.03))&gt;0,($BC$13-($D64*(1+$BC$14)))-($D64*0.03),0)&gt;0,IF((($BC$13-($D64*(1+$BC$14)))-($D64*0.03))&gt;0,($BC$13-($D64*(1+$BC$14)))-($D64*0.03),0)*L$62*365,0)+IF(($BC$13-($D64*(1+$BC$14)))&lt;=0,0,IF(($BC$13-($D64*(1+$BC$14)))&lt;($D64*0.03),($BC$13-($D64*(1+$BC$14)))*(L$62*Inputs!$B$16)*365,($D64*0.03)*(L$62*Inputs!$B$16)*365))-IF(($BC$13-($D64*(1+$BC$14)))&gt;=0,0, -$I$57*$BC$16*1.75*($BC$13-($D64*(1+$BC$14)))*365-$I$58*L$62*1.25*($BC$13-($D64*(1+$BC$14)))*365)</f>
        <v>6056295.349999995</v>
      </c>
      <c r="M64" s="70">
        <f>IF(IF((($BC$13-($D64*(1+$BC$14)))-($D64*0.03))&gt;0,($BC$13-($D64*(1+$BC$14)))-($D64*0.03),0)&gt;0,IF((($BC$13-($D64*(1+$BC$14)))-($D64*0.03))&gt;0,($BC$13-($D64*(1+$BC$14)))-($D64*0.03),0)*M$62*365,0)+IF(($BC$13-($D64*(1+$BC$14)))&lt;=0,0,IF(($BC$13-($D64*(1+$BC$14)))&lt;($D64*0.03),($BC$13-($D64*(1+$BC$14)))*(M$62*Inputs!$B$16)*365,($D64*0.03)*(M$62*Inputs!$B$16)*365))-IF(($BC$13-($D64*(1+$BC$14)))&gt;=0,0, -$I$57*$BC$16*1.75*($BC$13-($D64*(1+$BC$14)))*365-$I$58*M$62*1.25*($BC$13-($D64*(1+$BC$14)))*365)</f>
        <v>6921480.3999999939</v>
      </c>
      <c r="N64" s="70">
        <f>IF(IF((($BC$13-($D64*(1+$BC$14)))-($D64*0.03))&gt;0,($BC$13-($D64*(1+$BC$14)))-($D64*0.03),0)&gt;0,IF((($BC$13-($D64*(1+$BC$14)))-($D64*0.03))&gt;0,($BC$13-($D64*(1+$BC$14)))-($D64*0.03),0)*N$62*365,0)+IF(($BC$13-($D64*(1+$BC$14)))&lt;=0,0,IF(($BC$13-($D64*(1+$BC$14)))&lt;($D64*0.03),($BC$13-($D64*(1+$BC$14)))*(N$62*Inputs!$B$16)*365,($D64*0.03)*(N$62*Inputs!$B$16)*365))-IF(($BC$13-($D64*(1+$BC$14)))&gt;=0,0, -$I$57*$BC$16*1.75*($BC$13-($D64*(1+$BC$14)))*365-$I$58*N$62*1.25*($BC$13-($D64*(1+$BC$14)))*365)</f>
        <v>7786665.4499999937</v>
      </c>
      <c r="O64" s="70">
        <f>IF(IF((($BC$13-($D64*(1+$BC$14)))-($D64*0.03))&gt;0,($BC$13-($D64*(1+$BC$14)))-($D64*0.03),0)&gt;0,IF((($BC$13-($D64*(1+$BC$14)))-($D64*0.03))&gt;0,($BC$13-($D64*(1+$BC$14)))-($D64*0.03),0)*O$62*365,0)+IF(($BC$13-($D64*(1+$BC$14)))&lt;=0,0,IF(($BC$13-($D64*(1+$BC$14)))&lt;($D64*0.03),($BC$13-($D64*(1+$BC$14)))*(O$62*Inputs!$B$16)*365,($D64*0.03)*(O$62*Inputs!$B$16)*365))-IF(($BC$13-($D64*(1+$BC$14)))&gt;=0,0, -$I$57*$BC$16*1.75*($BC$13-($D64*(1+$BC$14)))*365-$I$58*O$62*1.25*($BC$13-($D64*(1+$BC$14)))*365)</f>
        <v>8651850.4999999925</v>
      </c>
      <c r="P64" s="70">
        <f>IF(IF((($BC$13-($D64*(1+$BC$14)))-($D64*0.03))&gt;0,($BC$13-($D64*(1+$BC$14)))-($D64*0.03),0)&gt;0,IF((($BC$13-($D64*(1+$BC$14)))-($D64*0.03))&gt;0,($BC$13-($D64*(1+$BC$14)))-($D64*0.03),0)*P$62*365,0)+IF(($BC$13-($D64*(1+$BC$14)))&lt;=0,0,IF(($BC$13-($D64*(1+$BC$14)))&lt;($D64*0.03),($BC$13-($D64*(1+$BC$14)))*(P$62*Inputs!$B$16)*365,($D64*0.03)*(P$62*Inputs!$B$16)*365))-IF(($BC$13-($D64*(1+$BC$14)))&gt;=0,0, -$I$57*$BC$16*1.75*($BC$13-($D64*(1+$BC$14)))*365-$I$58*P$62*1.25*($BC$13-($D64*(1+$BC$14)))*365)</f>
        <v>9517035.5499999914</v>
      </c>
      <c r="Q64" s="70">
        <f>IF(IF((($BC$13-($D64*(1+$BC$14)))-($D64*0.03))&gt;0,($BC$13-($D64*(1+$BC$14)))-($D64*0.03),0)&gt;0,IF((($BC$13-($D64*(1+$BC$14)))-($D64*0.03))&gt;0,($BC$13-($D64*(1+$BC$14)))-($D64*0.03),0)*Q$62*365,0)+IF(($BC$13-($D64*(1+$BC$14)))&lt;=0,0,IF(($BC$13-($D64*(1+$BC$14)))&lt;($D64*0.03),($BC$13-($D64*(1+$BC$14)))*(Q$62*Inputs!$B$16)*365,($D64*0.03)*(Q$62*Inputs!$B$16)*365))-IF(($BC$13-($D64*(1+$BC$14)))&gt;=0,0, -$I$57*$BC$16*1.75*($BC$13-($D64*(1+$BC$14)))*365-$I$58*Q$62*1.25*($BC$13-($D64*(1+$BC$14)))*365)</f>
        <v>10382220.599999992</v>
      </c>
      <c r="R64" s="70">
        <f>IF(IF((($BC$13-($D64*(1+$BC$14)))-($D64*0.03))&gt;0,($BC$13-($D64*(1+$BC$14)))-($D64*0.03),0)&gt;0,IF((($BC$13-($D64*(1+$BC$14)))-($D64*0.03))&gt;0,($BC$13-($D64*(1+$BC$14)))-($D64*0.03),0)*R$62*365,0)+IF(($BC$13-($D64*(1+$BC$14)))&lt;=0,0,IF(($BC$13-($D64*(1+$BC$14)))&lt;($D64*0.03),($BC$13-($D64*(1+$BC$14)))*(R$62*Inputs!$B$16)*365,($D64*0.03)*(R$62*Inputs!$B$16)*365))-IF(($BC$13-($D64*(1+$BC$14)))&gt;=0,0, -$I$57*$BC$16*1.75*($BC$13-($D64*(1+$BC$14)))*365-$I$58*R$62*1.25*($BC$13-($D64*(1+$BC$14)))*365)</f>
        <v>11247405.649999991</v>
      </c>
      <c r="S64" s="70">
        <f>IF(IF((($BC$13-($D64*(1+$BC$14)))-($D64*0.03))&gt;0,($BC$13-($D64*(1+$BC$14)))-($D64*0.03),0)&gt;0,IF((($BC$13-($D64*(1+$BC$14)))-($D64*0.03))&gt;0,($BC$13-($D64*(1+$BC$14)))-($D64*0.03),0)*S$62*365,0)+IF(($BC$13-($D64*(1+$BC$14)))&lt;=0,0,IF(($BC$13-($D64*(1+$BC$14)))&lt;($D64*0.03),($BC$13-($D64*(1+$BC$14)))*(S$62*Inputs!$B$16)*365,($D64*0.03)*(S$62*Inputs!$B$16)*365))-IF(($BC$13-($D64*(1+$BC$14)))&gt;=0,0, -$I$57*$BC$16*1.75*($BC$13-($D64*(1+$BC$14)))*365-$I$58*S$62*1.25*($BC$13-($D64*(1+$BC$14)))*365)</f>
        <v>12112590.69999999</v>
      </c>
      <c r="T64" s="70">
        <f>IF(IF((($BC$13-($D64*(1+$BC$14)))-($D64*0.03))&gt;0,($BC$13-($D64*(1+$BC$14)))-($D64*0.03),0)&gt;0,IF((($BC$13-($D64*(1+$BC$14)))-($D64*0.03))&gt;0,($BC$13-($D64*(1+$BC$14)))-($D64*0.03),0)*T$62*365,0)+IF(($BC$13-($D64*(1+$BC$14)))&lt;=0,0,IF(($BC$13-($D64*(1+$BC$14)))&lt;($D64*0.03),($BC$13-($D64*(1+$BC$14)))*(T$62*Inputs!$B$16)*365,($D64*0.03)*(T$62*Inputs!$B$16)*365))-IF(($BC$13-($D64*(1+$BC$14)))&gt;=0,0, -$I$57*$BC$16*1.75*($BC$13-($D64*(1+$BC$14)))*365-$I$58*T$62*1.25*($BC$13-($D64*(1+$BC$14)))*365)</f>
        <v>12977775.749999987</v>
      </c>
      <c r="U64" s="70">
        <f>IF(IF((($BC$13-($D64*(1+$BC$14)))-($D64*0.03))&gt;0,($BC$13-($D64*(1+$BC$14)))-($D64*0.03),0)&gt;0,IF((($BC$13-($D64*(1+$BC$14)))-($D64*0.03))&gt;0,($BC$13-($D64*(1+$BC$14)))-($D64*0.03),0)*U$62*365,0)+IF(($BC$13-($D64*(1+$BC$14)))&lt;=0,0,IF(($BC$13-($D64*(1+$BC$14)))&lt;($D64*0.03),($BC$13-($D64*(1+$BC$14)))*(U$62*Inputs!$B$16)*365,($D64*0.03)*(U$62*Inputs!$B$16)*365))-IF(($BC$13-($D64*(1+$BC$14)))&gt;=0,0, -$I$57*$BC$16*1.75*($BC$13-($D64*(1+$BC$14)))*365-$I$58*U$62*1.25*($BC$13-($D64*(1+$BC$14)))*365)</f>
        <v>13842960.799999988</v>
      </c>
      <c r="V64" s="70">
        <f>IF(IF((($BC$13-($D64*(1+$BC$14)))-($D64*0.03))&gt;0,($BC$13-($D64*(1+$BC$14)))-($D64*0.03),0)&gt;0,IF((($BC$13-($D64*(1+$BC$14)))-($D64*0.03))&gt;0,($BC$13-($D64*(1+$BC$14)))-($D64*0.03),0)*V$62*365,0)+IF(($BC$13-($D64*(1+$BC$14)))&lt;=0,0,IF(($BC$13-($D64*(1+$BC$14)))&lt;($D64*0.03),($BC$13-($D64*(1+$BC$14)))*(V$62*Inputs!$B$16)*365,($D64*0.03)*(V$62*Inputs!$B$16)*365))-IF(($BC$13-($D64*(1+$BC$14)))&gt;=0,0, -$I$57*$BC$16*1.75*($BC$13-($D64*(1+$BC$14)))*365-$I$58*V$62*1.25*($BC$13-($D64*(1+$BC$14)))*365)</f>
        <v>14708145.849999988</v>
      </c>
      <c r="W64" s="70">
        <f>IF(IF((($BC$13-($D64*(1+$BC$14)))-($D64*0.03))&gt;0,($BC$13-($D64*(1+$BC$14)))-($D64*0.03),0)&gt;0,IF((($BC$13-($D64*(1+$BC$14)))-($D64*0.03))&gt;0,($BC$13-($D64*(1+$BC$14)))-($D64*0.03),0)*W$62*365,0)+IF(($BC$13-($D64*(1+$BC$14)))&lt;=0,0,IF(($BC$13-($D64*(1+$BC$14)))&lt;($D64*0.03),($BC$13-($D64*(1+$BC$14)))*(W$62*Inputs!$B$16)*365,($D64*0.03)*(W$62*Inputs!$B$16)*365))-IF(($BC$13-($D64*(1+$BC$14)))&gt;=0,0, -$I$57*$BC$16*1.75*($BC$13-($D64*(1+$BC$14)))*365-$I$58*W$62*1.25*($BC$13-($D64*(1+$BC$14)))*365)</f>
        <v>15573330.899999987</v>
      </c>
      <c r="X64" s="70">
        <f>IF(IF((($BC$13-($D64*(1+$BC$14)))-($D64*0.03))&gt;0,($BC$13-($D64*(1+$BC$14)))-($D64*0.03),0)&gt;0,IF((($BC$13-($D64*(1+$BC$14)))-($D64*0.03))&gt;0,($BC$13-($D64*(1+$BC$14)))-($D64*0.03),0)*X$62*365,0)+IF(($BC$13-($D64*(1+$BC$14)))&lt;=0,0,IF(($BC$13-($D64*(1+$BC$14)))&lt;($D64*0.03),($BC$13-($D64*(1+$BC$14)))*(X$62*Inputs!$B$16)*365,($D64*0.03)*(X$62*Inputs!$B$16)*365))-IF(($BC$13-($D64*(1+$BC$14)))&gt;=0,0, -$I$57*$BC$16*1.75*($BC$13-($D64*(1+$BC$14)))*365-$I$58*X$62*1.25*($BC$13-($D64*(1+$BC$14)))*365)</f>
        <v>16438515.949999986</v>
      </c>
      <c r="Y64" s="70">
        <f>IF(IF((($BC$13-($D64*(1+$BC$14)))-($D64*0.03))&gt;0,($BC$13-($D64*(1+$BC$14)))-($D64*0.03),0)&gt;0,IF((($BC$13-($D64*(1+$BC$14)))-($D64*0.03))&gt;0,($BC$13-($D64*(1+$BC$14)))-($D64*0.03),0)*Y$62*365,0)+IF(($BC$13-($D64*(1+$BC$14)))&lt;=0,0,IF(($BC$13-($D64*(1+$BC$14)))&lt;($D64*0.03),($BC$13-($D64*(1+$BC$14)))*(Y$62*Inputs!$B$16)*365,($D64*0.03)*(Y$62*Inputs!$B$16)*365))-IF(($BC$13-($D64*(1+$BC$14)))&gt;=0,0, -$I$57*$BC$16*1.75*($BC$13-($D64*(1+$BC$14)))*365-$I$58*Y$62*1.25*($BC$13-($D64*(1+$BC$14)))*365)</f>
        <v>17303700.999999985</v>
      </c>
      <c r="Z64" s="70">
        <f>IF(IF((($BC$13-($D64*(1+$BC$14)))-($D64*0.03))&gt;0,($BC$13-($D64*(1+$BC$14)))-($D64*0.03),0)&gt;0,IF((($BC$13-($D64*(1+$BC$14)))-($D64*0.03))&gt;0,($BC$13-($D64*(1+$BC$14)))-($D64*0.03),0)*Z$62*365,0)+IF(($BC$13-($D64*(1+$BC$14)))&lt;=0,0,IF(($BC$13-($D64*(1+$BC$14)))&lt;($D64*0.03),($BC$13-($D64*(1+$BC$14)))*(Z$62*Inputs!$B$16)*365,($D64*0.03)*(Z$62*Inputs!$B$16)*365))-IF(($BC$13-($D64*(1+$BC$14)))&gt;=0,0, -$I$57*$BC$16*1.75*($BC$13-($D64*(1+$BC$14)))*365-$I$58*Z$62*1.25*($BC$13-($D64*(1+$BC$14)))*365)</f>
        <v>18168886.049999986</v>
      </c>
      <c r="AA64" s="70">
        <f>IF(IF((($BC$13-($D64*(1+$BC$14)))-($D64*0.03))&gt;0,($BC$13-($D64*(1+$BC$14)))-($D64*0.03),0)&gt;0,IF((($BC$13-($D64*(1+$BC$14)))-($D64*0.03))&gt;0,($BC$13-($D64*(1+$BC$14)))-($D64*0.03),0)*AA$62*365,0)+IF(($BC$13-($D64*(1+$BC$14)))&lt;=0,0,IF(($BC$13-($D64*(1+$BC$14)))&lt;($D64*0.03),($BC$13-($D64*(1+$BC$14)))*(AA$62*Inputs!$B$16)*365,($D64*0.03)*(AA$62*Inputs!$B$16)*365))-IF(($BC$13-($D64*(1+$BC$14)))&gt;=0,0, -$I$57*$BC$16*1.75*($BC$13-($D64*(1+$BC$14)))*365-$I$58*AA$62*1.25*($BC$13-($D64*(1+$BC$14)))*365)</f>
        <v>19034071.099999983</v>
      </c>
      <c r="AB64" s="70">
        <f>IF(IF((($BC$13-($D64*(1+$BC$14)))-($D64*0.03))&gt;0,($BC$13-($D64*(1+$BC$14)))-($D64*0.03),0)&gt;0,IF((($BC$13-($D64*(1+$BC$14)))-($D64*0.03))&gt;0,($BC$13-($D64*(1+$BC$14)))-($D64*0.03),0)*AB$62*365,0)+IF(($BC$13-($D64*(1+$BC$14)))&lt;=0,0,IF(($BC$13-($D64*(1+$BC$14)))&lt;($D64*0.03),($BC$13-($D64*(1+$BC$14)))*(AB$62*Inputs!$B$16)*365,($D64*0.03)*(AB$62*Inputs!$B$16)*365))-IF(($BC$13-($D64*(1+$BC$14)))&gt;=0,0, -$I$57*$BC$16*1.75*($BC$13-($D64*(1+$BC$14)))*365-$I$58*AB$62*1.25*($BC$13-($D64*(1+$BC$14)))*365)</f>
        <v>19899256.149999984</v>
      </c>
      <c r="AC64" s="70">
        <f>IF(IF((($BC$13-($D64*(1+$BC$14)))-($D64*0.03))&gt;0,($BC$13-($D64*(1+$BC$14)))-($D64*0.03),0)&gt;0,IF((($BC$13-($D64*(1+$BC$14)))-($D64*0.03))&gt;0,($BC$13-($D64*(1+$BC$14)))-($D64*0.03),0)*AC$62*365,0)+IF(($BC$13-($D64*(1+$BC$14)))&lt;=0,0,IF(($BC$13-($D64*(1+$BC$14)))&lt;($D64*0.03),($BC$13-($D64*(1+$BC$14)))*(AC$62*Inputs!$B$16)*365,($D64*0.03)*(AC$62*Inputs!$B$16)*365))-IF(($BC$13-($D64*(1+$BC$14)))&gt;=0,0, -$I$57*$BC$16*1.75*($BC$13-($D64*(1+$BC$14)))*365-$I$58*AC$62*1.25*($BC$13-($D64*(1+$BC$14)))*365)</f>
        <v>20764441.199999984</v>
      </c>
      <c r="AD64" s="70">
        <f>IF(IF((($BC$13-($D64*(1+$BC$14)))-($D64*0.03))&gt;0,($BC$13-($D64*(1+$BC$14)))-($D64*0.03),0)&gt;0,IF((($BC$13-($D64*(1+$BC$14)))-($D64*0.03))&gt;0,($BC$13-($D64*(1+$BC$14)))-($D64*0.03),0)*AD$62*365,0)+IF(($BC$13-($D64*(1+$BC$14)))&lt;=0,0,IF(($BC$13-($D64*(1+$BC$14)))&lt;($D64*0.03),($BC$13-($D64*(1+$BC$14)))*(AD$62*Inputs!$B$16)*365,($D64*0.03)*(AD$62*Inputs!$B$16)*365))-IF(($BC$13-($D64*(1+$BC$14)))&gt;=0,0, -$I$57*$BC$16*1.75*($BC$13-($D64*(1+$BC$14)))*365-$I$58*AD$62*1.25*($BC$13-($D64*(1+$BC$14)))*365)</f>
        <v>21629626.249999981</v>
      </c>
      <c r="AE64" s="70">
        <f>IF(IF((($BC$13-($D64*(1+$BC$14)))-($D64*0.03))&gt;0,($BC$13-($D64*(1+$BC$14)))-($D64*0.03),0)&gt;0,IF((($BC$13-($D64*(1+$BC$14)))-($D64*0.03))&gt;0,($BC$13-($D64*(1+$BC$14)))-($D64*0.03),0)*AE$62*365,0)+IF(($BC$13-($D64*(1+$BC$14)))&lt;=0,0,IF(($BC$13-($D64*(1+$BC$14)))&lt;($D64*0.03),($BC$13-($D64*(1+$BC$14)))*(AE$62*Inputs!$B$16)*365,($D64*0.03)*(AE$62*Inputs!$B$16)*365))-IF(($BC$13-($D64*(1+$BC$14)))&gt;=0,0, -$I$57*$BC$16*1.75*($BC$13-($D64*(1+$BC$14)))*365-$I$58*AE$62*1.25*($BC$13-($D64*(1+$BC$14)))*365)</f>
        <v>22494811.299999982</v>
      </c>
      <c r="AF64" s="70">
        <f>IF(IF((($BC$13-($D64*(1+$BC$14)))-($D64*0.03))&gt;0,($BC$13-($D64*(1+$BC$14)))-($D64*0.03),0)&gt;0,IF((($BC$13-($D64*(1+$BC$14)))-($D64*0.03))&gt;0,($BC$13-($D64*(1+$BC$14)))-($D64*0.03),0)*AF$62*365,0)+IF(($BC$13-($D64*(1+$BC$14)))&lt;=0,0,IF(($BC$13-($D64*(1+$BC$14)))&lt;($D64*0.03),($BC$13-($D64*(1+$BC$14)))*(AF$62*Inputs!$B$16)*365,($D64*0.03)*(AF$62*Inputs!$B$16)*365))-IF(($BC$13-($D64*(1+$BC$14)))&gt;=0,0, -$I$57*$BC$16*1.75*($BC$13-($D64*(1+$BC$14)))*365-$I$58*AF$62*1.25*($BC$13-($D64*(1+$BC$14)))*365)</f>
        <v>23359996.349999979</v>
      </c>
      <c r="AG64" s="70">
        <f>IF(IF((($BC$13-($D64*(1+$BC$14)))-($D64*0.03))&gt;0,($BC$13-($D64*(1+$BC$14)))-($D64*0.03),0)&gt;0,IF((($BC$13-($D64*(1+$BC$14)))-($D64*0.03))&gt;0,($BC$13-($D64*(1+$BC$14)))-($D64*0.03),0)*AG$62*365,0)+IF(($BC$13-($D64*(1+$BC$14)))&lt;=0,0,IF(($BC$13-($D64*(1+$BC$14)))&lt;($D64*0.03),($BC$13-($D64*(1+$BC$14)))*(AG$62*Inputs!$B$16)*365,($D64*0.03)*(AG$62*Inputs!$B$16)*365))-IF(($BC$13-($D64*(1+$BC$14)))&gt;=0,0, -$I$57*$BC$16*1.75*($BC$13-($D64*(1+$BC$14)))*365-$I$58*AG$62*1.25*($BC$13-($D64*(1+$BC$14)))*365)</f>
        <v>24225181.39999998</v>
      </c>
      <c r="AH64" s="70">
        <f>IF(IF((($BC$13-($D64*(1+$BC$14)))-($D64*0.03))&gt;0,($BC$13-($D64*(1+$BC$14)))-($D64*0.03),0)&gt;0,IF((($BC$13-($D64*(1+$BC$14)))-($D64*0.03))&gt;0,($BC$13-($D64*(1+$BC$14)))-($D64*0.03),0)*AH$62*365,0)+IF(($BC$13-($D64*(1+$BC$14)))&lt;=0,0,IF(($BC$13-($D64*(1+$BC$14)))&lt;($D64*0.03),($BC$13-($D64*(1+$BC$14)))*(AH$62*Inputs!$B$16)*365,($D64*0.03)*(AH$62*Inputs!$B$16)*365))-IF(($BC$13-($D64*(1+$BC$14)))&gt;=0,0, -$I$57*$BC$16*1.75*($BC$13-($D64*(1+$BC$14)))*365-$I$58*AH$62*1.25*($BC$13-($D64*(1+$BC$14)))*365)</f>
        <v>25090366.449999977</v>
      </c>
      <c r="AI64" s="70">
        <f>IF(IF((($BC$13-($D64*(1+$BC$14)))-($D64*0.03))&gt;0,($BC$13-($D64*(1+$BC$14)))-($D64*0.03),0)&gt;0,IF((($BC$13-($D64*(1+$BC$14)))-($D64*0.03))&gt;0,($BC$13-($D64*(1+$BC$14)))-($D64*0.03),0)*AI$62*365,0)+IF(($BC$13-($D64*(1+$BC$14)))&lt;=0,0,IF(($BC$13-($D64*(1+$BC$14)))&lt;($D64*0.03),($BC$13-($D64*(1+$BC$14)))*(AI$62*Inputs!$B$16)*365,($D64*0.03)*(AI$62*Inputs!$B$16)*365))-IF(($BC$13-($D64*(1+$BC$14)))&gt;=0,0, -$I$57*$BC$16*1.75*($BC$13-($D64*(1+$BC$14)))*365-$I$58*AI$62*1.25*($BC$13-($D64*(1+$BC$14)))*365)</f>
        <v>25955551.499999974</v>
      </c>
      <c r="AJ64" s="70">
        <f>IF(IF((($BC$13-($D64*(1+$BC$14)))-($D64*0.03))&gt;0,($BC$13-($D64*(1+$BC$14)))-($D64*0.03),0)&gt;0,IF((($BC$13-($D64*(1+$BC$14)))-($D64*0.03))&gt;0,($BC$13-($D64*(1+$BC$14)))-($D64*0.03),0)*AJ$62*365,0)+IF(($BC$13-($D64*(1+$BC$14)))&lt;=0,0,IF(($BC$13-($D64*(1+$BC$14)))&lt;($D64*0.03),($BC$13-($D64*(1+$BC$14)))*(AJ$62*Inputs!$B$16)*365,($D64*0.03)*(AJ$62*Inputs!$B$16)*365))-IF(($BC$13-($D64*(1+$BC$14)))&gt;=0,0, -$I$57*$BC$16*1.75*($BC$13-($D64*(1+$BC$14)))*365-$I$58*AJ$62*1.25*($BC$13-($D64*(1+$BC$14)))*365)</f>
        <v>26820736.549999975</v>
      </c>
      <c r="AK64" s="70">
        <f>IF(IF((($BC$13-($D64*(1+$BC$14)))-($D64*0.03))&gt;0,($BC$13-($D64*(1+$BC$14)))-($D64*0.03),0)&gt;0,IF((($BC$13-($D64*(1+$BC$14)))-($D64*0.03))&gt;0,($BC$13-($D64*(1+$BC$14)))-($D64*0.03),0)*AK$62*365,0)+IF(($BC$13-($D64*(1+$BC$14)))&lt;=0,0,IF(($BC$13-($D64*(1+$BC$14)))&lt;($D64*0.03),($BC$13-($D64*(1+$BC$14)))*(AK$62*Inputs!$B$16)*365,($D64*0.03)*(AK$62*Inputs!$B$16)*365))-IF(($BC$13-($D64*(1+$BC$14)))&gt;=0,0, -$I$57*$BC$16*1.75*($BC$13-($D64*(1+$BC$14)))*365-$I$58*AK$62*1.25*($BC$13-($D64*(1+$BC$14)))*365)</f>
        <v>27685921.599999975</v>
      </c>
      <c r="AL64" s="70">
        <f>IF(IF((($BC$13-($D64*(1+$BC$14)))-($D64*0.03))&gt;0,($BC$13-($D64*(1+$BC$14)))-($D64*0.03),0)&gt;0,IF((($BC$13-($D64*(1+$BC$14)))-($D64*0.03))&gt;0,($BC$13-($D64*(1+$BC$14)))-($D64*0.03),0)*AL$62*365,0)+IF(($BC$13-($D64*(1+$BC$14)))&lt;=0,0,IF(($BC$13-($D64*(1+$BC$14)))&lt;($D64*0.03),($BC$13-($D64*(1+$BC$14)))*(AL$62*Inputs!$B$16)*365,($D64*0.03)*(AL$62*Inputs!$B$16)*365))-IF(($BC$13-($D64*(1+$BC$14)))&gt;=0,0, -$I$57*$BC$16*1.75*($BC$13-($D64*(1+$BC$14)))*365-$I$58*AL$62*1.25*($BC$13-($D64*(1+$BC$14)))*365)</f>
        <v>28551106.649999976</v>
      </c>
      <c r="AM64" s="70">
        <f>IF(IF((($BC$13-($D64*(1+$BC$14)))-($D64*0.03))&gt;0,($BC$13-($D64*(1+$BC$14)))-($D64*0.03),0)&gt;0,IF((($BC$13-($D64*(1+$BC$14)))-($D64*0.03))&gt;0,($BC$13-($D64*(1+$BC$14)))-($D64*0.03),0)*AM$62*365,0)+IF(($BC$13-($D64*(1+$BC$14)))&lt;=0,0,IF(($BC$13-($D64*(1+$BC$14)))&lt;($D64*0.03),($BC$13-($D64*(1+$BC$14)))*(AM$62*Inputs!$B$16)*365,($D64*0.03)*(AM$62*Inputs!$B$16)*365))-IF(($BC$13-($D64*(1+$BC$14)))&gt;=0,0, -$I$57*$BC$16*1.75*($BC$13-($D64*(1+$BC$14)))*365-$I$58*AM$62*1.25*($BC$13-($D64*(1+$BC$14)))*365)</f>
        <v>29416291.699999977</v>
      </c>
      <c r="AN64" s="70">
        <f>IF(IF((($BC$13-($D64*(1+$BC$14)))-($D64*0.03))&gt;0,($BC$13-($D64*(1+$BC$14)))-($D64*0.03),0)&gt;0,IF((($BC$13-($D64*(1+$BC$14)))-($D64*0.03))&gt;0,($BC$13-($D64*(1+$BC$14)))-($D64*0.03),0)*AN$62*365,0)+IF(($BC$13-($D64*(1+$BC$14)))&lt;=0,0,IF(($BC$13-($D64*(1+$BC$14)))&lt;($D64*0.03),($BC$13-($D64*(1+$BC$14)))*(AN$62*Inputs!$B$16)*365,($D64*0.03)*(AN$62*Inputs!$B$16)*365))-IF(($BC$13-($D64*(1+$BC$14)))&gt;=0,0, -$I$57*$BC$16*1.75*($BC$13-($D64*(1+$BC$14)))*365-$I$58*AN$62*1.25*($BC$13-($D64*(1+$BC$14)))*365)</f>
        <v>30281476.749999974</v>
      </c>
      <c r="AO64" s="70">
        <f>IF(IF((($BC$13-($D64*(1+$BC$14)))-($D64*0.03))&gt;0,($BC$13-($D64*(1+$BC$14)))-($D64*0.03),0)&gt;0,IF((($BC$13-($D64*(1+$BC$14)))-($D64*0.03))&gt;0,($BC$13-($D64*(1+$BC$14)))-($D64*0.03),0)*AO$62*365,0)+IF(($BC$13-($D64*(1+$BC$14)))&lt;=0,0,IF(($BC$13-($D64*(1+$BC$14)))&lt;($D64*0.03),($BC$13-($D64*(1+$BC$14)))*(AO$62*Inputs!$B$16)*365,($D64*0.03)*(AO$62*Inputs!$B$16)*365))-IF(($BC$13-($D64*(1+$BC$14)))&gt;=0,0, -$I$57*$BC$16*1.75*($BC$13-($D64*(1+$BC$14)))*365-$I$58*AO$62*1.25*($BC$13-($D64*(1+$BC$14)))*365)</f>
        <v>31146661.799999975</v>
      </c>
      <c r="AP64" s="70">
        <f>IF(IF((($BC$13-($D64*(1+$BC$14)))-($D64*0.03))&gt;0,($BC$13-($D64*(1+$BC$14)))-($D64*0.03),0)&gt;0,IF((($BC$13-($D64*(1+$BC$14)))-($D64*0.03))&gt;0,($BC$13-($D64*(1+$BC$14)))-($D64*0.03),0)*AP$62*365,0)+IF(($BC$13-($D64*(1+$BC$14)))&lt;=0,0,IF(($BC$13-($D64*(1+$BC$14)))&lt;($D64*0.03),($BC$13-($D64*(1+$BC$14)))*(AP$62*Inputs!$B$16)*365,($D64*0.03)*(AP$62*Inputs!$B$16)*365))-IF(($BC$13-($D64*(1+$BC$14)))&gt;=0,0, -$I$57*$BC$16*1.75*($BC$13-($D64*(1+$BC$14)))*365-$I$58*AP$62*1.25*($BC$13-($D64*(1+$BC$14)))*365)</f>
        <v>32011846.849999972</v>
      </c>
      <c r="AQ64" s="70">
        <f>IF(IF((($BC$13-($D64*(1+$BC$14)))-($D64*0.03))&gt;0,($BC$13-($D64*(1+$BC$14)))-($D64*0.03),0)&gt;0,IF((($BC$13-($D64*(1+$BC$14)))-($D64*0.03))&gt;0,($BC$13-($D64*(1+$BC$14)))-($D64*0.03),0)*AQ$62*365,0)+IF(($BC$13-($D64*(1+$BC$14)))&lt;=0,0,IF(($BC$13-($D64*(1+$BC$14)))&lt;($D64*0.03),($BC$13-($D64*(1+$BC$14)))*(AQ$62*Inputs!$B$16)*365,($D64*0.03)*(AQ$62*Inputs!$B$16)*365))-IF(($BC$13-($D64*(1+$BC$14)))&gt;=0,0, -$I$57*$BC$16*1.75*($BC$13-($D64*(1+$BC$14)))*365-$I$58*AQ$62*1.25*($BC$13-($D64*(1+$BC$14)))*365)</f>
        <v>32877031.899999972</v>
      </c>
      <c r="AR64" s="70">
        <f>IF(IF((($BC$13-($D64*(1+$BC$14)))-($D64*0.03))&gt;0,($BC$13-($D64*(1+$BC$14)))-($D64*0.03),0)&gt;0,IF((($BC$13-($D64*(1+$BC$14)))-($D64*0.03))&gt;0,($BC$13-($D64*(1+$BC$14)))-($D64*0.03),0)*AR$62*365,0)+IF(($BC$13-($D64*(1+$BC$14)))&lt;=0,0,IF(($BC$13-($D64*(1+$BC$14)))&lt;($D64*0.03),($BC$13-($D64*(1+$BC$14)))*(AR$62*Inputs!$B$16)*365,($D64*0.03)*(AR$62*Inputs!$B$16)*365))-IF(($BC$13-($D64*(1+$BC$14)))&gt;=0,0, -$I$57*$BC$16*1.75*($BC$13-($D64*(1+$BC$14)))*365-$I$58*AR$62*1.25*($BC$13-($D64*(1+$BC$14)))*365)</f>
        <v>33742216.949999973</v>
      </c>
      <c r="AS64" s="70">
        <f>IF(IF((($BC$13-($D64*(1+$BC$14)))-($D64*0.03))&gt;0,($BC$13-($D64*(1+$BC$14)))-($D64*0.03),0)&gt;0,IF((($BC$13-($D64*(1+$BC$14)))-($D64*0.03))&gt;0,($BC$13-($D64*(1+$BC$14)))-($D64*0.03),0)*AS$62*365,0)+IF(($BC$13-($D64*(1+$BC$14)))&lt;=0,0,IF(($BC$13-($D64*(1+$BC$14)))&lt;($D64*0.03),($BC$13-($D64*(1+$BC$14)))*(AS$62*Inputs!$B$16)*365,($D64*0.03)*(AS$62*Inputs!$B$16)*365))-IF(($BC$13-($D64*(1+$BC$14)))&gt;=0,0, -$I$57*$BC$16*1.75*($BC$13-($D64*(1+$BC$14)))*365-$I$58*AS$62*1.25*($BC$13-($D64*(1+$BC$14)))*365)</f>
        <v>34607401.99999997</v>
      </c>
      <c r="AT64" s="70">
        <f>IF(IF((($BC$13-($D64*(1+$BC$14)))-($D64*0.03))&gt;0,($BC$13-($D64*(1+$BC$14)))-($D64*0.03),0)&gt;0,IF((($BC$13-($D64*(1+$BC$14)))-($D64*0.03))&gt;0,($BC$13-($D64*(1+$BC$14)))-($D64*0.03),0)*AT$62*365,0)+IF(($BC$13-($D64*(1+$BC$14)))&lt;=0,0,IF(($BC$13-($D64*(1+$BC$14)))&lt;($D64*0.03),($BC$13-($D64*(1+$BC$14)))*(AT$62*Inputs!$B$16)*365,($D64*0.03)*(AT$62*Inputs!$B$16)*365))-IF(($BC$13-($D64*(1+$BC$14)))&gt;=0,0, -$I$57*$BC$16*1.75*($BC$13-($D64*(1+$BC$14)))*365-$I$58*AT$62*1.25*($BC$13-($D64*(1+$BC$14)))*365)</f>
        <v>35472587.049999975</v>
      </c>
      <c r="AU64" s="70">
        <f>IF(IF((($BC$13-($D64*(1+$BC$14)))-($D64*0.03))&gt;0,($BC$13-($D64*(1+$BC$14)))-($D64*0.03),0)&gt;0,IF((($BC$13-($D64*(1+$BC$14)))-($D64*0.03))&gt;0,($BC$13-($D64*(1+$BC$14)))-($D64*0.03),0)*AU$62*365,0)+IF(($BC$13-($D64*(1+$BC$14)))&lt;=0,0,IF(($BC$13-($D64*(1+$BC$14)))&lt;($D64*0.03),($BC$13-($D64*(1+$BC$14)))*(AU$62*Inputs!$B$16)*365,($D64*0.03)*(AU$62*Inputs!$B$16)*365))-IF(($BC$13-($D64*(1+$BC$14)))&gt;=0,0, -$I$57*$BC$16*1.75*($BC$13-($D64*(1+$BC$14)))*365-$I$58*AU$62*1.25*($BC$13-($D64*(1+$BC$14)))*365)</f>
        <v>36337772.099999972</v>
      </c>
      <c r="AV64" s="70">
        <f>IF(IF((($BC$13-($D64*(1+$BC$14)))-($D64*0.03))&gt;0,($BC$13-($D64*(1+$BC$14)))-($D64*0.03),0)&gt;0,IF((($BC$13-($D64*(1+$BC$14)))-($D64*0.03))&gt;0,($BC$13-($D64*(1+$BC$14)))-($D64*0.03),0)*AV$62*365,0)+IF(($BC$13-($D64*(1+$BC$14)))&lt;=0,0,IF(($BC$13-($D64*(1+$BC$14)))&lt;($D64*0.03),($BC$13-($D64*(1+$BC$14)))*(AV$62*Inputs!$B$16)*365,($D64*0.03)*(AV$62*Inputs!$B$16)*365))-IF(($BC$13-($D64*(1+$BC$14)))&gt;=0,0, -$I$57*$BC$16*1.75*($BC$13-($D64*(1+$BC$14)))*365-$I$58*AV$62*1.25*($BC$13-($D64*(1+$BC$14)))*365)</f>
        <v>37202957.149999969</v>
      </c>
      <c r="AW64" s="70">
        <f>IF(IF((($BC$13-($D64*(1+$BC$14)))-($D64*0.03))&gt;0,($BC$13-($D64*(1+$BC$14)))-($D64*0.03),0)&gt;0,IF((($BC$13-($D64*(1+$BC$14)))-($D64*0.03))&gt;0,($BC$13-($D64*(1+$BC$14)))-($D64*0.03),0)*AW$62*365,0)+IF(($BC$13-($D64*(1+$BC$14)))&lt;=0,0,IF(($BC$13-($D64*(1+$BC$14)))&lt;($D64*0.03),($BC$13-($D64*(1+$BC$14)))*(AW$62*Inputs!$B$16)*365,($D64*0.03)*(AW$62*Inputs!$B$16)*365))-IF(($BC$13-($D64*(1+$BC$14)))&gt;=0,0, -$I$57*$BC$16*1.75*($BC$13-($D64*(1+$BC$14)))*365-$I$58*AW$62*1.25*($BC$13-($D64*(1+$BC$14)))*365)</f>
        <v>38068142.199999966</v>
      </c>
      <c r="AX64" s="70">
        <f>IF(IF((($BC$13-($D64*(1+$BC$14)))-($D64*0.03))&gt;0,($BC$13-($D64*(1+$BC$14)))-($D64*0.03),0)&gt;0,IF((($BC$13-($D64*(1+$BC$14)))-($D64*0.03))&gt;0,($BC$13-($D64*(1+$BC$14)))-($D64*0.03),0)*AX$62*365,0)+IF(($BC$13-($D64*(1+$BC$14)))&lt;=0,0,IF(($BC$13-($D64*(1+$BC$14)))&lt;($D64*0.03),($BC$13-($D64*(1+$BC$14)))*(AX$62*Inputs!$B$16)*365,($D64*0.03)*(AX$62*Inputs!$B$16)*365))-IF(($BC$13-($D64*(1+$BC$14)))&gt;=0,0, -$I$57*$BC$16*1.75*($BC$13-($D64*(1+$BC$14)))*365-$I$58*AX$62*1.25*($BC$13-($D64*(1+$BC$14)))*365)</f>
        <v>38933327.249999963</v>
      </c>
      <c r="AY64" s="70">
        <f>IF(IF((($BC$13-($D64*(1+$BC$14)))-($D64*0.03))&gt;0,($BC$13-($D64*(1+$BC$14)))-($D64*0.03),0)&gt;0,IF((($BC$13-($D64*(1+$BC$14)))-($D64*0.03))&gt;0,($BC$13-($D64*(1+$BC$14)))-($D64*0.03),0)*AY$62*365,0)+IF(($BC$13-($D64*(1+$BC$14)))&lt;=0,0,IF(($BC$13-($D64*(1+$BC$14)))&lt;($D64*0.03),($BC$13-($D64*(1+$BC$14)))*(AY$62*Inputs!$B$16)*365,($D64*0.03)*(AY$62*Inputs!$B$16)*365))-IF(($BC$13-($D64*(1+$BC$14)))&gt;=0,0, -$I$57*$BC$16*1.75*($BC$13-($D64*(1+$BC$14)))*365-$I$58*AY$62*1.25*($BC$13-($D64*(1+$BC$14)))*365)</f>
        <v>39798512.299999967</v>
      </c>
      <c r="AZ64" s="70">
        <f>IF(IF((($BC$13-($D64*(1+$BC$14)))-($D64*0.03))&gt;0,($BC$13-($D64*(1+$BC$14)))-($D64*0.03),0)&gt;0,IF((($BC$13-($D64*(1+$BC$14)))-($D64*0.03))&gt;0,($BC$13-($D64*(1+$BC$14)))-($D64*0.03),0)*AZ$62*365,0)+IF(($BC$13-($D64*(1+$BC$14)))&lt;=0,0,IF(($BC$13-($D64*(1+$BC$14)))&lt;($D64*0.03),($BC$13-($D64*(1+$BC$14)))*(AZ$62*Inputs!$B$16)*365,($D64*0.03)*(AZ$62*Inputs!$B$16)*365))-IF(($BC$13-($D64*(1+$BC$14)))&gt;=0,0, -$I$57*$BC$16*1.75*($BC$13-($D64*(1+$BC$14)))*365-$I$58*AZ$62*1.25*($BC$13-($D64*(1+$BC$14)))*365)</f>
        <v>40663697.349999964</v>
      </c>
      <c r="BA64" s="70">
        <f>IF(IF((($BC$13-($D64*(1+$BC$14)))-($D64*0.03))&gt;0,($BC$13-($D64*(1+$BC$14)))-($D64*0.03),0)&gt;0,IF((($BC$13-($D64*(1+$BC$14)))-($D64*0.03))&gt;0,($BC$13-($D64*(1+$BC$14)))-($D64*0.03),0)*BA$62*365,0)+IF(($BC$13-($D64*(1+$BC$14)))&lt;=0,0,IF(($BC$13-($D64*(1+$BC$14)))&lt;($D64*0.03),($BC$13-($D64*(1+$BC$14)))*(BA$62*Inputs!$B$16)*365,($D64*0.03)*(BA$62*Inputs!$B$16)*365))-IF(($BC$13-($D64*(1+$BC$14)))&gt;=0,0, -$I$57*$BC$16*1.75*($BC$13-($D64*(1+$BC$14)))*365-$I$58*BA$62*1.25*($BC$13-($D64*(1+$BC$14)))*365)</f>
        <v>41528882.399999969</v>
      </c>
      <c r="BB64" s="70">
        <f>IF(IF((($BC$13-($D64*(1+$BC$14)))-($D64*0.03))&gt;0,($BC$13-($D64*(1+$BC$14)))-($D64*0.03),0)&gt;0,IF((($BC$13-($D64*(1+$BC$14)))-($D64*0.03))&gt;0,($BC$13-($D64*(1+$BC$14)))-($D64*0.03),0)*BB$62*365,0)+IF(($BC$13-($D64*(1+$BC$14)))&lt;=0,0,IF(($BC$13-($D64*(1+$BC$14)))&lt;($D64*0.03),($BC$13-($D64*(1+$BC$14)))*(BB$62*Inputs!$B$16)*365,($D64*0.03)*(BB$62*Inputs!$B$16)*365))-IF(($BC$13-($D64*(1+$BC$14)))&gt;=0,0, -$I$57*$BC$16*1.75*($BC$13-($D64*(1+$BC$14)))*365-$I$58*BB$62*1.25*($BC$13-($D64*(1+$BC$14)))*365)</f>
        <v>42394067.449999966</v>
      </c>
      <c r="BC64" s="70">
        <f>IF(IF((($BC$13-($D64*(1+$BC$14)))-($D64*0.03))&gt;0,($BC$13-($D64*(1+$BC$14)))-($D64*0.03),0)&gt;0,IF((($BC$13-($D64*(1+$BC$14)))-($D64*0.03))&gt;0,($BC$13-($D64*(1+$BC$14)))-($D64*0.03),0)*BC$62*365,0)+IF(($BC$13-($D64*(1+$BC$14)))&lt;=0,0,IF(($BC$13-($D64*(1+$BC$14)))&lt;($D64*0.03),($BC$13-($D64*(1+$BC$14)))*(BC$62*Inputs!$B$16)*365,($D64*0.03)*(BC$62*Inputs!$B$16)*365))-IF(($BC$13-($D64*(1+$BC$14)))&gt;=0,0, -$I$57*$BC$16*1.75*($BC$13-($D64*(1+$BC$14)))*365-$I$58*BC$62*1.25*($BC$13-($D64*(1+$BC$14)))*365)</f>
        <v>43259252.499999963</v>
      </c>
      <c r="BD64" s="70">
        <f>IF(IF((($BC$13-($D64*(1+$BC$14)))-($D64*0.03))&gt;0,($BC$13-($D64*(1+$BC$14)))-($D64*0.03),0)&gt;0,IF((($BC$13-($D64*(1+$BC$14)))-($D64*0.03))&gt;0,($BC$13-($D64*(1+$BC$14)))-($D64*0.03),0)*BD$62*365,0)+IF(($BC$13-($D64*(1+$BC$14)))&lt;=0,0,IF(($BC$13-($D64*(1+$BC$14)))&lt;($D64*0.03),($BC$13-($D64*(1+$BC$14)))*(BD$62*Inputs!$B$16)*365,($D64*0.03)*(BD$62*Inputs!$B$16)*365))-IF(($BC$13-($D64*(1+$BC$14)))&gt;=0,0, -$I$57*$BC$16*1.75*($BC$13-($D64*(1+$BC$14)))*365-$I$58*BD$62*1.25*($BC$13-($D64*(1+$BC$14)))*365)</f>
        <v>44124437.54999996</v>
      </c>
      <c r="BE64" s="70">
        <f>IF(IF((($BC$13-($D64*(1+$BC$14)))-($D64*0.03))&gt;0,($BC$13-($D64*(1+$BC$14)))-($D64*0.03),0)&gt;0,IF((($BC$13-($D64*(1+$BC$14)))-($D64*0.03))&gt;0,($BC$13-($D64*(1+$BC$14)))-($D64*0.03),0)*BE$62*365,0)+IF(($BC$13-($D64*(1+$BC$14)))&lt;=0,0,IF(($BC$13-($D64*(1+$BC$14)))&lt;($D64*0.03),($BC$13-($D64*(1+$BC$14)))*(BE$62*Inputs!$B$16)*365,($D64*0.03)*(BE$62*Inputs!$B$16)*365))-IF(($BC$13-($D64*(1+$BC$14)))&gt;=0,0, -$I$57*$BC$16*1.75*($BC$13-($D64*(1+$BC$14)))*365-$I$58*BE$62*1.25*($BC$13-($D64*(1+$BC$14)))*365)</f>
        <v>44989622.599999964</v>
      </c>
      <c r="BF64" s="70">
        <f>IF(IF((($BC$13-($D64*(1+$BC$14)))-($D64*0.03))&gt;0,($BC$13-($D64*(1+$BC$14)))-($D64*0.03),0)&gt;0,IF((($BC$13-($D64*(1+$BC$14)))-($D64*0.03))&gt;0,($BC$13-($D64*(1+$BC$14)))-($D64*0.03),0)*BF$62*365,0)+IF(($BC$13-($D64*(1+$BC$14)))&lt;=0,0,IF(($BC$13-($D64*(1+$BC$14)))&lt;($D64*0.03),($BC$13-($D64*(1+$BC$14)))*(BF$62*Inputs!$B$16)*365,($D64*0.03)*(BF$62*Inputs!$B$16)*365))-IF(($BC$13-($D64*(1+$BC$14)))&gt;=0,0, -$I$57*$BC$16*1.75*($BC$13-($D64*(1+$BC$14)))*365-$I$58*BF$62*1.25*($BC$13-($D64*(1+$BC$14)))*365)</f>
        <v>45854807.649999961</v>
      </c>
      <c r="BG64" s="70">
        <f>IF(IF((($BC$13-($D64*(1+$BC$14)))-($D64*0.03))&gt;0,($BC$13-($D64*(1+$BC$14)))-($D64*0.03),0)&gt;0,IF((($BC$13-($D64*(1+$BC$14)))-($D64*0.03))&gt;0,($BC$13-($D64*(1+$BC$14)))-($D64*0.03),0)*BG$62*365,0)+IF(($BC$13-($D64*(1+$BC$14)))&lt;=0,0,IF(($BC$13-($D64*(1+$BC$14)))&lt;($D64*0.03),($BC$13-($D64*(1+$BC$14)))*(BG$62*Inputs!$B$16)*365,($D64*0.03)*(BG$62*Inputs!$B$16)*365))-IF(($BC$13-($D64*(1+$BC$14)))&gt;=0,0, -$I$57*$BC$16*1.75*($BC$13-($D64*(1+$BC$14)))*365-$I$58*BG$62*1.25*($BC$13-($D64*(1+$BC$14)))*365)</f>
        <v>46719992.699999958</v>
      </c>
      <c r="BH64" s="70">
        <f>IF(IF((($BC$13-($D64*(1+$BC$14)))-($D64*0.03))&gt;0,($BC$13-($D64*(1+$BC$14)))-($D64*0.03),0)&gt;0,IF((($BC$13-($D64*(1+$BC$14)))-($D64*0.03))&gt;0,($BC$13-($D64*(1+$BC$14)))-($D64*0.03),0)*BH$62*365,0)+IF(($BC$13-($D64*(1+$BC$14)))&lt;=0,0,IF(($BC$13-($D64*(1+$BC$14)))&lt;($D64*0.03),($BC$13-($D64*(1+$BC$14)))*(BH$62*Inputs!$B$16)*365,($D64*0.03)*(BH$62*Inputs!$B$16)*365))-IF(($BC$13-($D64*(1+$BC$14)))&gt;=0,0, -$I$57*$BC$16*1.75*($BC$13-($D64*(1+$BC$14)))*365-$I$58*BH$62*1.25*($BC$13-($D64*(1+$BC$14)))*365)</f>
        <v>47585177.749999963</v>
      </c>
      <c r="BI64" s="70">
        <f>IF(IF((($BC$13-($D64*(1+$BC$14)))-($D64*0.03))&gt;0,($BC$13-($D64*(1+$BC$14)))-($D64*0.03),0)&gt;0,IF((($BC$13-($D64*(1+$BC$14)))-($D64*0.03))&gt;0,($BC$13-($D64*(1+$BC$14)))-($D64*0.03),0)*BI$62*365,0)+IF(($BC$13-($D64*(1+$BC$14)))&lt;=0,0,IF(($BC$13-($D64*(1+$BC$14)))&lt;($D64*0.03),($BC$13-($D64*(1+$BC$14)))*(BI$62*Inputs!$B$16)*365,($D64*0.03)*(BI$62*Inputs!$B$16)*365))-IF(($BC$13-($D64*(1+$BC$14)))&gt;=0,0, -$I$57*$BC$16*1.75*($BC$13-($D64*(1+$BC$14)))*365-$I$58*BI$62*1.25*($BC$13-($D64*(1+$BC$14)))*365)</f>
        <v>48450362.79999996</v>
      </c>
      <c r="BJ64" s="70">
        <f>IF(IF((($BC$13-($D64*(1+$BC$14)))-($D64*0.03))&gt;0,($BC$13-($D64*(1+$BC$14)))-($D64*0.03),0)&gt;0,IF((($BC$13-($D64*(1+$BC$14)))-($D64*0.03))&gt;0,($BC$13-($D64*(1+$BC$14)))-($D64*0.03),0)*BJ$62*365,0)+IF(($BC$13-($D64*(1+$BC$14)))&lt;=0,0,IF(($BC$13-($D64*(1+$BC$14)))&lt;($D64*0.03),($BC$13-($D64*(1+$BC$14)))*(BJ$62*Inputs!$B$16)*365,($D64*0.03)*(BJ$62*Inputs!$B$16)*365))-IF(($BC$13-($D64*(1+$BC$14)))&gt;=0,0, -$I$57*$BC$16*1.75*($BC$13-($D64*(1+$BC$14)))*365-$I$58*BJ$62*1.25*($BC$13-($D64*(1+$BC$14)))*365)</f>
        <v>49315547.849999957</v>
      </c>
      <c r="BK64" s="70">
        <f>IF(IF((($BC$13-($D64*(1+$BC$14)))-($D64*0.03))&gt;0,($BC$13-($D64*(1+$BC$14)))-($D64*0.03),0)&gt;0,IF((($BC$13-($D64*(1+$BC$14)))-($D64*0.03))&gt;0,($BC$13-($D64*(1+$BC$14)))-($D64*0.03),0)*BK$62*365,0)+IF(($BC$13-($D64*(1+$BC$14)))&lt;=0,0,IF(($BC$13-($D64*(1+$BC$14)))&lt;($D64*0.03),($BC$13-($D64*(1+$BC$14)))*(BK$62*Inputs!$B$16)*365,($D64*0.03)*(BK$62*Inputs!$B$16)*365))-IF(($BC$13-($D64*(1+$BC$14)))&gt;=0,0, -$I$57*$BC$16*1.75*($BC$13-($D64*(1+$BC$14)))*365-$I$58*BK$62*1.25*($BC$13-($D64*(1+$BC$14)))*365)</f>
        <v>50180732.899999954</v>
      </c>
      <c r="BL64" s="70">
        <f>IF(IF((($BC$13-($D64*(1+$BC$14)))-($D64*0.03))&gt;0,($BC$13-($D64*(1+$BC$14)))-($D64*0.03),0)&gt;0,IF((($BC$13-($D64*(1+$BC$14)))-($D64*0.03))&gt;0,($BC$13-($D64*(1+$BC$14)))-($D64*0.03),0)*BL$62*365,0)+IF(($BC$13-($D64*(1+$BC$14)))&lt;=0,0,IF(($BC$13-($D64*(1+$BC$14)))&lt;($D64*0.03),($BC$13-($D64*(1+$BC$14)))*(BL$62*Inputs!$B$16)*365,($D64*0.03)*(BL$62*Inputs!$B$16)*365))-IF(($BC$13-($D64*(1+$BC$14)))&gt;=0,0, -$I$57*$BC$16*1.75*($BC$13-($D64*(1+$BC$14)))*365-$I$58*BL$62*1.25*($BC$13-($D64*(1+$BC$14)))*365)</f>
        <v>51045917.949999958</v>
      </c>
      <c r="BM64" s="70">
        <f>IF(IF((($BC$13-($D64*(1+$BC$14)))-($D64*0.03))&gt;0,($BC$13-($D64*(1+$BC$14)))-($D64*0.03),0)&gt;0,IF((($BC$13-($D64*(1+$BC$14)))-($D64*0.03))&gt;0,($BC$13-($D64*(1+$BC$14)))-($D64*0.03),0)*BM$62*365,0)+IF(($BC$13-($D64*(1+$BC$14)))&lt;=0,0,IF(($BC$13-($D64*(1+$BC$14)))&lt;($D64*0.03),($BC$13-($D64*(1+$BC$14)))*(BM$62*Inputs!$B$16)*365,($D64*0.03)*(BM$62*Inputs!$B$16)*365))-IF(($BC$13-($D64*(1+$BC$14)))&gt;=0,0, -$I$57*$BC$16*1.75*($BC$13-($D64*(1+$BC$14)))*365-$I$58*BM$62*1.25*($BC$13-($D64*(1+$BC$14)))*365)</f>
        <v>51911102.999999948</v>
      </c>
      <c r="BN64" s="70">
        <f>IF(IF((($BC$13-($D64*(1+$BC$14)))-($D64*0.03))&gt;0,($BC$13-($D64*(1+$BC$14)))-($D64*0.03),0)&gt;0,IF((($BC$13-($D64*(1+$BC$14)))-($D64*0.03))&gt;0,($BC$13-($D64*(1+$BC$14)))-($D64*0.03),0)*BN$62*365,0)+IF(($BC$13-($D64*(1+$BC$14)))&lt;=0,0,IF(($BC$13-($D64*(1+$BC$14)))&lt;($D64*0.03),($BC$13-($D64*(1+$BC$14)))*(BN$62*Inputs!$B$16)*365,($D64*0.03)*(BN$62*Inputs!$B$16)*365))-IF(($BC$13-($D64*(1+$BC$14)))&gt;=0,0, -$I$57*$BC$16*1.75*($BC$13-($D64*(1+$BC$14)))*365-$I$58*BN$62*1.25*($BC$13-($D64*(1+$BC$14)))*365)</f>
        <v>52776288.049999952</v>
      </c>
      <c r="BO64" s="70">
        <f>IF(IF((($BC$13-($D64*(1+$BC$14)))-($D64*0.03))&gt;0,($BC$13-($D64*(1+$BC$14)))-($D64*0.03),0)&gt;0,IF((($BC$13-($D64*(1+$BC$14)))-($D64*0.03))&gt;0,($BC$13-($D64*(1+$BC$14)))-($D64*0.03),0)*BO$62*365,0)+IF(($BC$13-($D64*(1+$BC$14)))&lt;=0,0,IF(($BC$13-($D64*(1+$BC$14)))&lt;($D64*0.03),($BC$13-($D64*(1+$BC$14)))*(BO$62*Inputs!$B$16)*365,($D64*0.03)*(BO$62*Inputs!$B$16)*365))-IF(($BC$13-($D64*(1+$BC$14)))&gt;=0,0, -$I$57*$BC$16*1.75*($BC$13-($D64*(1+$BC$14)))*365-$I$58*BO$62*1.25*($BC$13-($D64*(1+$BC$14)))*365)</f>
        <v>53641473.099999949</v>
      </c>
      <c r="BP64" s="70">
        <f>IF(IF((($BC$13-($D64*(1+$BC$14)))-($D64*0.03))&gt;0,($BC$13-($D64*(1+$BC$14)))-($D64*0.03),0)&gt;0,IF((($BC$13-($D64*(1+$BC$14)))-($D64*0.03))&gt;0,($BC$13-($D64*(1+$BC$14)))-($D64*0.03),0)*BP$62*365,0)+IF(($BC$13-($D64*(1+$BC$14)))&lt;=0,0,IF(($BC$13-($D64*(1+$BC$14)))&lt;($D64*0.03),($BC$13-($D64*(1+$BC$14)))*(BP$62*Inputs!$B$16)*365,($D64*0.03)*(BP$62*Inputs!$B$16)*365))-IF(($BC$13-($D64*(1+$BC$14)))&gt;=0,0, -$I$57*$BC$16*1.75*($BC$13-($D64*(1+$BC$14)))*365-$I$58*BP$62*1.25*($BC$13-($D64*(1+$BC$14)))*365)</f>
        <v>54506658.149999954</v>
      </c>
      <c r="BQ64" s="70">
        <f>IF(IF((($BC$13-($D64*(1+$BC$14)))-($D64*0.03))&gt;0,($BC$13-($D64*(1+$BC$14)))-($D64*0.03),0)&gt;0,IF((($BC$13-($D64*(1+$BC$14)))-($D64*0.03))&gt;0,($BC$13-($D64*(1+$BC$14)))-($D64*0.03),0)*BQ$62*365,0)+IF(($BC$13-($D64*(1+$BC$14)))&lt;=0,0,IF(($BC$13-($D64*(1+$BC$14)))&lt;($D64*0.03),($BC$13-($D64*(1+$BC$14)))*(BQ$62*Inputs!$B$16)*365,($D64*0.03)*(BQ$62*Inputs!$B$16)*365))-IF(($BC$13-($D64*(1+$BC$14)))&gt;=0,0, -$I$57*$BC$16*1.75*($BC$13-($D64*(1+$BC$14)))*365-$I$58*BQ$62*1.25*($BC$13-($D64*(1+$BC$14)))*365)</f>
        <v>55371843.199999951</v>
      </c>
      <c r="BR64" s="70">
        <f>IF(IF((($BC$13-($D64*(1+$BC$14)))-($D64*0.03))&gt;0,($BC$13-($D64*(1+$BC$14)))-($D64*0.03),0)&gt;0,IF((($BC$13-($D64*(1+$BC$14)))-($D64*0.03))&gt;0,($BC$13-($D64*(1+$BC$14)))-($D64*0.03),0)*BR$62*365,0)+IF(($BC$13-($D64*(1+$BC$14)))&lt;=0,0,IF(($BC$13-($D64*(1+$BC$14)))&lt;($D64*0.03),($BC$13-($D64*(1+$BC$14)))*(BR$62*Inputs!$B$16)*365,($D64*0.03)*(BR$62*Inputs!$B$16)*365))-IF(($BC$13-($D64*(1+$BC$14)))&gt;=0,0, -$I$57*$BC$16*1.75*($BC$13-($D64*(1+$BC$14)))*365-$I$58*BR$62*1.25*($BC$13-($D64*(1+$BC$14)))*365)</f>
        <v>56237028.249999955</v>
      </c>
      <c r="BS64" s="70">
        <f>IF(IF((($BC$13-($D64*(1+$BC$14)))-($D64*0.03))&gt;0,($BC$13-($D64*(1+$BC$14)))-($D64*0.03),0)&gt;0,IF((($BC$13-($D64*(1+$BC$14)))-($D64*0.03))&gt;0,($BC$13-($D64*(1+$BC$14)))-($D64*0.03),0)*BS$62*365,0)+IF(($BC$13-($D64*(1+$BC$14)))&lt;=0,0,IF(($BC$13-($D64*(1+$BC$14)))&lt;($D64*0.03),($BC$13-($D64*(1+$BC$14)))*(BS$62*Inputs!$B$16)*365,($D64*0.03)*(BS$62*Inputs!$B$16)*365))-IF(($BC$13-($D64*(1+$BC$14)))&gt;=0,0, -$I$57*$BC$16*1.75*($BC$13-($D64*(1+$BC$14)))*365-$I$58*BS$62*1.25*($BC$13-($D64*(1+$BC$14)))*365)</f>
        <v>57102213.299999952</v>
      </c>
      <c r="BT64" s="70">
        <f>IF(IF((($BC$13-($D64*(1+$BC$14)))-($D64*0.03))&gt;0,($BC$13-($D64*(1+$BC$14)))-($D64*0.03),0)&gt;0,IF((($BC$13-($D64*(1+$BC$14)))-($D64*0.03))&gt;0,($BC$13-($D64*(1+$BC$14)))-($D64*0.03),0)*BT$62*365,0)+IF(($BC$13-($D64*(1+$BC$14)))&lt;=0,0,IF(($BC$13-($D64*(1+$BC$14)))&lt;($D64*0.03),($BC$13-($D64*(1+$BC$14)))*(BT$62*Inputs!$B$16)*365,($D64*0.03)*(BT$62*Inputs!$B$16)*365))-IF(($BC$13-($D64*(1+$BC$14)))&gt;=0,0, -$I$57*$BC$16*1.75*($BC$13-($D64*(1+$BC$14)))*365-$I$58*BT$62*1.25*($BC$13-($D64*(1+$BC$14)))*365)</f>
        <v>57967398.349999957</v>
      </c>
      <c r="BU64" s="70">
        <f>IF(IF((($BC$13-($D64*(1+$BC$14)))-($D64*0.03))&gt;0,($BC$13-($D64*(1+$BC$14)))-($D64*0.03),0)&gt;0,IF((($BC$13-($D64*(1+$BC$14)))-($D64*0.03))&gt;0,($BC$13-($D64*(1+$BC$14)))-($D64*0.03),0)*BU$62*365,0)+IF(($BC$13-($D64*(1+$BC$14)))&lt;=0,0,IF(($BC$13-($D64*(1+$BC$14)))&lt;($D64*0.03),($BC$13-($D64*(1+$BC$14)))*(BU$62*Inputs!$B$16)*365,($D64*0.03)*(BU$62*Inputs!$B$16)*365))-IF(($BC$13-($D64*(1+$BC$14)))&gt;=0,0, -$I$57*$BC$16*1.75*($BC$13-($D64*(1+$BC$14)))*365-$I$58*BU$62*1.25*($BC$13-($D64*(1+$BC$14)))*365)</f>
        <v>58832583.399999954</v>
      </c>
      <c r="BV64" s="70">
        <f>IF(IF((($BC$13-($D64*(1+$BC$14)))-($D64*0.03))&gt;0,($BC$13-($D64*(1+$BC$14)))-($D64*0.03),0)&gt;0,IF((($BC$13-($D64*(1+$BC$14)))-($D64*0.03))&gt;0,($BC$13-($D64*(1+$BC$14)))-($D64*0.03),0)*BV$62*365,0)+IF(($BC$13-($D64*(1+$BC$14)))&lt;=0,0,IF(($BC$13-($D64*(1+$BC$14)))&lt;($D64*0.03),($BC$13-($D64*(1+$BC$14)))*(BV$62*Inputs!$B$16)*365,($D64*0.03)*(BV$62*Inputs!$B$16)*365))-IF(($BC$13-($D64*(1+$BC$14)))&gt;=0,0, -$I$57*$BC$16*1.75*($BC$13-($D64*(1+$BC$14)))*365-$I$58*BV$62*1.25*($BC$13-($D64*(1+$BC$14)))*365)</f>
        <v>59697768.449999943</v>
      </c>
      <c r="BW64" s="70">
        <f>IF(IF((($BC$13-($D64*(1+$BC$14)))-($D64*0.03))&gt;0,($BC$13-($D64*(1+$BC$14)))-($D64*0.03),0)&gt;0,IF((($BC$13-($D64*(1+$BC$14)))-($D64*0.03))&gt;0,($BC$13-($D64*(1+$BC$14)))-($D64*0.03),0)*BW$62*365,0)+IF(($BC$13-($D64*(1+$BC$14)))&lt;=0,0,IF(($BC$13-($D64*(1+$BC$14)))&lt;($D64*0.03),($BC$13-($D64*(1+$BC$14)))*(BW$62*Inputs!$B$16)*365,($D64*0.03)*(BW$62*Inputs!$B$16)*365))-IF(($BC$13-($D64*(1+$BC$14)))&gt;=0,0, -$I$57*$BC$16*1.75*($BC$13-($D64*(1+$BC$14)))*365-$I$58*BW$62*1.25*($BC$13-($D64*(1+$BC$14)))*365)</f>
        <v>60562953.499999948</v>
      </c>
      <c r="BX64" s="70">
        <f>IF(IF((($BC$13-($D64*(1+$BC$14)))-($D64*0.03))&gt;0,($BC$13-($D64*(1+$BC$14)))-($D64*0.03),0)&gt;0,IF((($BC$13-($D64*(1+$BC$14)))-($D64*0.03))&gt;0,($BC$13-($D64*(1+$BC$14)))-($D64*0.03),0)*BX$62*365,0)+IF(($BC$13-($D64*(1+$BC$14)))&lt;=0,0,IF(($BC$13-($D64*(1+$BC$14)))&lt;($D64*0.03),($BC$13-($D64*(1+$BC$14)))*(BX$62*Inputs!$B$16)*365,($D64*0.03)*(BX$62*Inputs!$B$16)*365))-IF(($BC$13-($D64*(1+$BC$14)))&gt;=0,0, -$I$57*$BC$16*1.75*($BC$13-($D64*(1+$BC$14)))*365-$I$58*BX$62*1.25*($BC$13-($D64*(1+$BC$14)))*365)</f>
        <v>61428138.549999945</v>
      </c>
      <c r="BY64" s="70">
        <f>IF(IF((($BC$13-($D64*(1+$BC$14)))-($D64*0.03))&gt;0,($BC$13-($D64*(1+$BC$14)))-($D64*0.03),0)&gt;0,IF((($BC$13-($D64*(1+$BC$14)))-($D64*0.03))&gt;0,($BC$13-($D64*(1+$BC$14)))-($D64*0.03),0)*BY$62*365,0)+IF(($BC$13-($D64*(1+$BC$14)))&lt;=0,0,IF(($BC$13-($D64*(1+$BC$14)))&lt;($D64*0.03),($BC$13-($D64*(1+$BC$14)))*(BY$62*Inputs!$B$16)*365,($D64*0.03)*(BY$62*Inputs!$B$16)*365))-IF(($BC$13-($D64*(1+$BC$14)))&gt;=0,0, -$I$57*$BC$16*1.75*($BC$13-($D64*(1+$BC$14)))*365-$I$58*BY$62*1.25*($BC$13-($D64*(1+$BC$14)))*365)</f>
        <v>62293323.599999949</v>
      </c>
      <c r="BZ64" s="70">
        <f>IF(IF((($BC$13-($D64*(1+$BC$14)))-($D64*0.03))&gt;0,($BC$13-($D64*(1+$BC$14)))-($D64*0.03),0)&gt;0,IF((($BC$13-($D64*(1+$BC$14)))-($D64*0.03))&gt;0,($BC$13-($D64*(1+$BC$14)))-($D64*0.03),0)*BZ$62*365,0)+IF(($BC$13-($D64*(1+$BC$14)))&lt;=0,0,IF(($BC$13-($D64*(1+$BC$14)))&lt;($D64*0.03),($BC$13-($D64*(1+$BC$14)))*(BZ$62*Inputs!$B$16)*365,($D64*0.03)*(BZ$62*Inputs!$B$16)*365))-IF(($BC$13-($D64*(1+$BC$14)))&gt;=0,0, -$I$57*$BC$16*1.75*($BC$13-($D64*(1+$BC$14)))*365-$I$58*BZ$62*1.25*($BC$13-($D64*(1+$BC$14)))*365)</f>
        <v>63158508.649999946</v>
      </c>
      <c r="CA64" s="70">
        <f>IF(IF((($BC$13-($D64*(1+$BC$14)))-($D64*0.03))&gt;0,($BC$13-($D64*(1+$BC$14)))-($D64*0.03),0)&gt;0,IF((($BC$13-($D64*(1+$BC$14)))-($D64*0.03))&gt;0,($BC$13-($D64*(1+$BC$14)))-($D64*0.03),0)*CA$62*365,0)+IF(($BC$13-($D64*(1+$BC$14)))&lt;=0,0,IF(($BC$13-($D64*(1+$BC$14)))&lt;($D64*0.03),($BC$13-($D64*(1+$BC$14)))*(CA$62*Inputs!$B$16)*365,($D64*0.03)*(CA$62*Inputs!$B$16)*365))-IF(($BC$13-($D64*(1+$BC$14)))&gt;=0,0, -$I$57*$BC$16*1.75*($BC$13-($D64*(1+$BC$14)))*365-$I$58*CA$62*1.25*($BC$13-($D64*(1+$BC$14)))*365)</f>
        <v>64023693.699999943</v>
      </c>
      <c r="CB64" s="70">
        <f>IF(IF((($BC$13-($D64*(1+$BC$14)))-($D64*0.03))&gt;0,($BC$13-($D64*(1+$BC$14)))-($D64*0.03),0)&gt;0,IF((($BC$13-($D64*(1+$BC$14)))-($D64*0.03))&gt;0,($BC$13-($D64*(1+$BC$14)))-($D64*0.03),0)*CB$62*365,0)+IF(($BC$13-($D64*(1+$BC$14)))&lt;=0,0,IF(($BC$13-($D64*(1+$BC$14)))&lt;($D64*0.03),($BC$13-($D64*(1+$BC$14)))*(CB$62*Inputs!$B$16)*365,($D64*0.03)*(CB$62*Inputs!$B$16)*365))-IF(($BC$13-($D64*(1+$BC$14)))&gt;=0,0, -$I$57*$BC$16*1.75*($BC$13-($D64*(1+$BC$14)))*365-$I$58*CB$62*1.25*($BC$13-($D64*(1+$BC$14)))*365)</f>
        <v>64888878.749999948</v>
      </c>
      <c r="CC64" s="70">
        <f>IF(IF((($BC$13-($D64*(1+$BC$14)))-($D64*0.03))&gt;0,($BC$13-($D64*(1+$BC$14)))-($D64*0.03),0)&gt;0,IF((($BC$13-($D64*(1+$BC$14)))-($D64*0.03))&gt;0,($BC$13-($D64*(1+$BC$14)))-($D64*0.03),0)*CC$62*365,0)+IF(($BC$13-($D64*(1+$BC$14)))&lt;=0,0,IF(($BC$13-($D64*(1+$BC$14)))&lt;($D64*0.03),($BC$13-($D64*(1+$BC$14)))*(CC$62*Inputs!$B$16)*365,($D64*0.03)*(CC$62*Inputs!$B$16)*365))-IF(($BC$13-($D64*(1+$BC$14)))&gt;=0,0, -$I$57*$BC$16*1.75*($BC$13-($D64*(1+$BC$14)))*365-$I$58*CC$62*1.25*($BC$13-($D64*(1+$BC$14)))*365)</f>
        <v>65754063.799999945</v>
      </c>
      <c r="CD64" s="70">
        <f>IF(IF((($BC$13-($D64*(1+$BC$14)))-($D64*0.03))&gt;0,($BC$13-($D64*(1+$BC$14)))-($D64*0.03),0)&gt;0,IF((($BC$13-($D64*(1+$BC$14)))-($D64*0.03))&gt;0,($BC$13-($D64*(1+$BC$14)))-($D64*0.03),0)*CD$62*365,0)+IF(($BC$13-($D64*(1+$BC$14)))&lt;=0,0,IF(($BC$13-($D64*(1+$BC$14)))&lt;($D64*0.03),($BC$13-($D64*(1+$BC$14)))*(CD$62*Inputs!$B$16)*365,($D64*0.03)*(CD$62*Inputs!$B$16)*365))-IF(($BC$13-($D64*(1+$BC$14)))&gt;=0,0, -$I$57*$BC$16*1.75*($BC$13-($D64*(1+$BC$14)))*365-$I$58*CD$62*1.25*($BC$13-($D64*(1+$BC$14)))*365)</f>
        <v>66619248.849999949</v>
      </c>
      <c r="CE64" s="70">
        <f>IF(IF((($BC$13-($D64*(1+$BC$14)))-($D64*0.03))&gt;0,($BC$13-($D64*(1+$BC$14)))-($D64*0.03),0)&gt;0,IF((($BC$13-($D64*(1+$BC$14)))-($D64*0.03))&gt;0,($BC$13-($D64*(1+$BC$14)))-($D64*0.03),0)*CE$62*365,0)+IF(($BC$13-($D64*(1+$BC$14)))&lt;=0,0,IF(($BC$13-($D64*(1+$BC$14)))&lt;($D64*0.03),($BC$13-($D64*(1+$BC$14)))*(CE$62*Inputs!$B$16)*365,($D64*0.03)*(CE$62*Inputs!$B$16)*365))-IF(($BC$13-($D64*(1+$BC$14)))&gt;=0,0, -$I$57*$BC$16*1.75*($BC$13-($D64*(1+$BC$14)))*365-$I$58*CE$62*1.25*($BC$13-($D64*(1+$BC$14)))*365)</f>
        <v>67484433.899999946</v>
      </c>
      <c r="CF64" s="70">
        <f>IF(IF((($BC$13-($D64*(1+$BC$14)))-($D64*0.03))&gt;0,($BC$13-($D64*(1+$BC$14)))-($D64*0.03),0)&gt;0,IF((($BC$13-($D64*(1+$BC$14)))-($D64*0.03))&gt;0,($BC$13-($D64*(1+$BC$14)))-($D64*0.03),0)*CF$62*365,0)+IF(($BC$13-($D64*(1+$BC$14)))&lt;=0,0,IF(($BC$13-($D64*(1+$BC$14)))&lt;($D64*0.03),($BC$13-($D64*(1+$BC$14)))*(CF$62*Inputs!$B$16)*365,($D64*0.03)*(CF$62*Inputs!$B$16)*365))-IF(($BC$13-($D64*(1+$BC$14)))&gt;=0,0, -$I$57*$BC$16*1.75*($BC$13-($D64*(1+$BC$14)))*365-$I$58*CF$62*1.25*($BC$13-($D64*(1+$BC$14)))*365)</f>
        <v>68349618.949999943</v>
      </c>
      <c r="CG64" s="70">
        <f>IF(IF((($BC$13-($D64*(1+$BC$14)))-($D64*0.03))&gt;0,($BC$13-($D64*(1+$BC$14)))-($D64*0.03),0)&gt;0,IF((($BC$13-($D64*(1+$BC$14)))-($D64*0.03))&gt;0,($BC$13-($D64*(1+$BC$14)))-($D64*0.03),0)*CG$62*365,0)+IF(($BC$13-($D64*(1+$BC$14)))&lt;=0,0,IF(($BC$13-($D64*(1+$BC$14)))&lt;($D64*0.03),($BC$13-($D64*(1+$BC$14)))*(CG$62*Inputs!$B$16)*365,($D64*0.03)*(CG$62*Inputs!$B$16)*365))-IF(($BC$13-($D64*(1+$BC$14)))&gt;=0,0, -$I$57*$BC$16*1.75*($BC$13-($D64*(1+$BC$14)))*365-$I$58*CG$62*1.25*($BC$13-($D64*(1+$BC$14)))*365)</f>
        <v>69214803.99999994</v>
      </c>
      <c r="CH64" s="70">
        <f>IF(IF((($BC$13-($D64*(1+$BC$14)))-($D64*0.03))&gt;0,($BC$13-($D64*(1+$BC$14)))-($D64*0.03),0)&gt;0,IF((($BC$13-($D64*(1+$BC$14)))-($D64*0.03))&gt;0,($BC$13-($D64*(1+$BC$14)))-($D64*0.03),0)*CH$62*365,0)+IF(($BC$13-($D64*(1+$BC$14)))&lt;=0,0,IF(($BC$13-($D64*(1+$BC$14)))&lt;($D64*0.03),($BC$13-($D64*(1+$BC$14)))*(CH$62*Inputs!$B$16)*365,($D64*0.03)*(CH$62*Inputs!$B$16)*365))-IF(($BC$13-($D64*(1+$BC$14)))&gt;=0,0, -$I$57*$BC$16*1.75*($BC$13-($D64*(1+$BC$14)))*365-$I$58*CH$62*1.25*($BC$13-($D64*(1+$BC$14)))*365)</f>
        <v>70079989.049999937</v>
      </c>
      <c r="CI64" s="70">
        <f>IF(IF((($BC$13-($D64*(1+$BC$14)))-($D64*0.03))&gt;0,($BC$13-($D64*(1+$BC$14)))-($D64*0.03),0)&gt;0,IF((($BC$13-($D64*(1+$BC$14)))-($D64*0.03))&gt;0,($BC$13-($D64*(1+$BC$14)))-($D64*0.03),0)*CI$62*365,0)+IF(($BC$13-($D64*(1+$BC$14)))&lt;=0,0,IF(($BC$13-($D64*(1+$BC$14)))&lt;($D64*0.03),($BC$13-($D64*(1+$BC$14)))*(CI$62*Inputs!$B$16)*365,($D64*0.03)*(CI$62*Inputs!$B$16)*365))-IF(($BC$13-($D64*(1+$BC$14)))&gt;=0,0, -$I$57*$BC$16*1.75*($BC$13-($D64*(1+$BC$14)))*365-$I$58*CI$62*1.25*($BC$13-($D64*(1+$BC$14)))*365)</f>
        <v>70945174.099999949</v>
      </c>
      <c r="CJ64" s="70">
        <f>IF(IF((($BC$13-($D64*(1+$BC$14)))-($D64*0.03))&gt;0,($BC$13-($D64*(1+$BC$14)))-($D64*0.03),0)&gt;0,IF((($BC$13-($D64*(1+$BC$14)))-($D64*0.03))&gt;0,($BC$13-($D64*(1+$BC$14)))-($D64*0.03),0)*CJ$62*365,0)+IF(($BC$13-($D64*(1+$BC$14)))&lt;=0,0,IF(($BC$13-($D64*(1+$BC$14)))&lt;($D64*0.03),($BC$13-($D64*(1+$BC$14)))*(CJ$62*Inputs!$B$16)*365,($D64*0.03)*(CJ$62*Inputs!$B$16)*365))-IF(($BC$13-($D64*(1+$BC$14)))&gt;=0,0, -$I$57*$BC$16*1.75*($BC$13-($D64*(1+$BC$14)))*365-$I$58*CJ$62*1.25*($BC$13-($D64*(1+$BC$14)))*365)</f>
        <v>71810359.149999946</v>
      </c>
      <c r="CK64" s="70">
        <f>IF(IF((($BC$13-($D64*(1+$BC$14)))-($D64*0.03))&gt;0,($BC$13-($D64*(1+$BC$14)))-($D64*0.03),0)&gt;0,IF((($BC$13-($D64*(1+$BC$14)))-($D64*0.03))&gt;0,($BC$13-($D64*(1+$BC$14)))-($D64*0.03),0)*CK$62*365,0)+IF(($BC$13-($D64*(1+$BC$14)))&lt;=0,0,IF(($BC$13-($D64*(1+$BC$14)))&lt;($D64*0.03),($BC$13-($D64*(1+$BC$14)))*(CK$62*Inputs!$B$16)*365,($D64*0.03)*(CK$62*Inputs!$B$16)*365))-IF(($BC$13-($D64*(1+$BC$14)))&gt;=0,0, -$I$57*$BC$16*1.75*($BC$13-($D64*(1+$BC$14)))*365-$I$58*CK$62*1.25*($BC$13-($D64*(1+$BC$14)))*365)</f>
        <v>72675544.199999943</v>
      </c>
      <c r="CL64" s="70">
        <f>IF(IF((($BC$13-($D64*(1+$BC$14)))-($D64*0.03))&gt;0,($BC$13-($D64*(1+$BC$14)))-($D64*0.03),0)&gt;0,IF((($BC$13-($D64*(1+$BC$14)))-($D64*0.03))&gt;0,($BC$13-($D64*(1+$BC$14)))-($D64*0.03),0)*CL$62*365,0)+IF(($BC$13-($D64*(1+$BC$14)))&lt;=0,0,IF(($BC$13-($D64*(1+$BC$14)))&lt;($D64*0.03),($BC$13-($D64*(1+$BC$14)))*(CL$62*Inputs!$B$16)*365,($D64*0.03)*(CL$62*Inputs!$B$16)*365))-IF(($BC$13-($D64*(1+$BC$14)))&gt;=0,0, -$I$57*$BC$16*1.75*($BC$13-($D64*(1+$BC$14)))*365-$I$58*CL$62*1.25*($BC$13-($D64*(1+$BC$14)))*365)</f>
        <v>73540729.24999994</v>
      </c>
      <c r="CM64" s="70">
        <f>IF(IF((($BC$13-($D64*(1+$BC$14)))-($D64*0.03))&gt;0,($BC$13-($D64*(1+$BC$14)))-($D64*0.03),0)&gt;0,IF((($BC$13-($D64*(1+$BC$14)))-($D64*0.03))&gt;0,($BC$13-($D64*(1+$BC$14)))-($D64*0.03),0)*CM$62*365,0)+IF(($BC$13-($D64*(1+$BC$14)))&lt;=0,0,IF(($BC$13-($D64*(1+$BC$14)))&lt;($D64*0.03),($BC$13-($D64*(1+$BC$14)))*(CM$62*Inputs!$B$16)*365,($D64*0.03)*(CM$62*Inputs!$B$16)*365))-IF(($BC$13-($D64*(1+$BC$14)))&gt;=0,0, -$I$57*$BC$16*1.75*($BC$13-($D64*(1+$BC$14)))*365-$I$58*CM$62*1.25*($BC$13-($D64*(1+$BC$14)))*365)</f>
        <v>74405914.299999937</v>
      </c>
      <c r="CN64" s="70">
        <f>IF(IF((($BC$13-($D64*(1+$BC$14)))-($D64*0.03))&gt;0,($BC$13-($D64*(1+$BC$14)))-($D64*0.03),0)&gt;0,IF((($BC$13-($D64*(1+$BC$14)))-($D64*0.03))&gt;0,($BC$13-($D64*(1+$BC$14)))-($D64*0.03),0)*CN$62*365,0)+IF(($BC$13-($D64*(1+$BC$14)))&lt;=0,0,IF(($BC$13-($D64*(1+$BC$14)))&lt;($D64*0.03),($BC$13-($D64*(1+$BC$14)))*(CN$62*Inputs!$B$16)*365,($D64*0.03)*(CN$62*Inputs!$B$16)*365))-IF(($BC$13-($D64*(1+$BC$14)))&gt;=0,0, -$I$57*$BC$16*1.75*($BC$13-($D64*(1+$BC$14)))*365-$I$58*CN$62*1.25*($BC$13-($D64*(1+$BC$14)))*365)</f>
        <v>75271099.349999934</v>
      </c>
      <c r="CO64" s="70">
        <f>IF(IF((($BC$13-($D64*(1+$BC$14)))-($D64*0.03))&gt;0,($BC$13-($D64*(1+$BC$14)))-($D64*0.03),0)&gt;0,IF((($BC$13-($D64*(1+$BC$14)))-($D64*0.03))&gt;0,($BC$13-($D64*(1+$BC$14)))-($D64*0.03),0)*CO$62*365,0)+IF(($BC$13-($D64*(1+$BC$14)))&lt;=0,0,IF(($BC$13-($D64*(1+$BC$14)))&lt;($D64*0.03),($BC$13-($D64*(1+$BC$14)))*(CO$62*Inputs!$B$16)*365,($D64*0.03)*(CO$62*Inputs!$B$16)*365))-IF(($BC$13-($D64*(1+$BC$14)))&gt;=0,0, -$I$57*$BC$16*1.75*($BC$13-($D64*(1+$BC$14)))*365-$I$58*CO$62*1.25*($BC$13-($D64*(1+$BC$14)))*365)</f>
        <v>76136284.399999931</v>
      </c>
      <c r="CP64" s="70">
        <f>IF(IF((($BC$13-($D64*(1+$BC$14)))-($D64*0.03))&gt;0,($BC$13-($D64*(1+$BC$14)))-($D64*0.03),0)&gt;0,IF((($BC$13-($D64*(1+$BC$14)))-($D64*0.03))&gt;0,($BC$13-($D64*(1+$BC$14)))-($D64*0.03),0)*CP$62*365,0)+IF(($BC$13-($D64*(1+$BC$14)))&lt;=0,0,IF(($BC$13-($D64*(1+$BC$14)))&lt;($D64*0.03),($BC$13-($D64*(1+$BC$14)))*(CP$62*Inputs!$B$16)*365,($D64*0.03)*(CP$62*Inputs!$B$16)*365))-IF(($BC$13-($D64*(1+$BC$14)))&gt;=0,0, -$I$57*$BC$16*1.75*($BC$13-($D64*(1+$BC$14)))*365-$I$58*CP$62*1.25*($BC$13-($D64*(1+$BC$14)))*365)</f>
        <v>77001469.449999928</v>
      </c>
      <c r="CQ64" s="70">
        <f>IF(IF((($BC$13-($D64*(1+$BC$14)))-($D64*0.03))&gt;0,($BC$13-($D64*(1+$BC$14)))-($D64*0.03),0)&gt;0,IF((($BC$13-($D64*(1+$BC$14)))-($D64*0.03))&gt;0,($BC$13-($D64*(1+$BC$14)))-($D64*0.03),0)*CQ$62*365,0)+IF(($BC$13-($D64*(1+$BC$14)))&lt;=0,0,IF(($BC$13-($D64*(1+$BC$14)))&lt;($D64*0.03),($BC$13-($D64*(1+$BC$14)))*(CQ$62*Inputs!$B$16)*365,($D64*0.03)*(CQ$62*Inputs!$B$16)*365))-IF(($BC$13-($D64*(1+$BC$14)))&gt;=0,0, -$I$57*$BC$16*1.75*($BC$13-($D64*(1+$BC$14)))*365-$I$58*CQ$62*1.25*($BC$13-($D64*(1+$BC$14)))*365)</f>
        <v>77866654.499999925</v>
      </c>
      <c r="CR64" s="70">
        <f>IF(IF((($BC$13-($D64*(1+$BC$14)))-($D64*0.03))&gt;0,($BC$13-($D64*(1+$BC$14)))-($D64*0.03),0)&gt;0,IF((($BC$13-($D64*(1+$BC$14)))-($D64*0.03))&gt;0,($BC$13-($D64*(1+$BC$14)))-($D64*0.03),0)*CR$62*365,0)+IF(($BC$13-($D64*(1+$BC$14)))&lt;=0,0,IF(($BC$13-($D64*(1+$BC$14)))&lt;($D64*0.03),($BC$13-($D64*(1+$BC$14)))*(CR$62*Inputs!$B$16)*365,($D64*0.03)*(CR$62*Inputs!$B$16)*365))-IF(($BC$13-($D64*(1+$BC$14)))&gt;=0,0, -$I$57*$BC$16*1.75*($BC$13-($D64*(1+$BC$14)))*365-$I$58*CR$62*1.25*($BC$13-($D64*(1+$BC$14)))*365)</f>
        <v>78731839.549999937</v>
      </c>
      <c r="CS64" s="70">
        <f>IF(IF((($BC$13-($D64*(1+$BC$14)))-($D64*0.03))&gt;0,($BC$13-($D64*(1+$BC$14)))-($D64*0.03),0)&gt;0,IF((($BC$13-($D64*(1+$BC$14)))-($D64*0.03))&gt;0,($BC$13-($D64*(1+$BC$14)))-($D64*0.03),0)*CS$62*365,0)+IF(($BC$13-($D64*(1+$BC$14)))&lt;=0,0,IF(($BC$13-($D64*(1+$BC$14)))&lt;($D64*0.03),($BC$13-($D64*(1+$BC$14)))*(CS$62*Inputs!$B$16)*365,($D64*0.03)*(CS$62*Inputs!$B$16)*365))-IF(($BC$13-($D64*(1+$BC$14)))&gt;=0,0, -$I$57*$BC$16*1.75*($BC$13-($D64*(1+$BC$14)))*365-$I$58*CS$62*1.25*($BC$13-($D64*(1+$BC$14)))*365)</f>
        <v>79597024.599999934</v>
      </c>
      <c r="CT64" s="70">
        <f>IF(IF((($BC$13-($D64*(1+$BC$14)))-($D64*0.03))&gt;0,($BC$13-($D64*(1+$BC$14)))-($D64*0.03),0)&gt;0,IF((($BC$13-($D64*(1+$BC$14)))-($D64*0.03))&gt;0,($BC$13-($D64*(1+$BC$14)))-($D64*0.03),0)*CT$62*365,0)+IF(($BC$13-($D64*(1+$BC$14)))&lt;=0,0,IF(($BC$13-($D64*(1+$BC$14)))&lt;($D64*0.03),($BC$13-($D64*(1+$BC$14)))*(CT$62*Inputs!$B$16)*365,($D64*0.03)*(CT$62*Inputs!$B$16)*365))-IF(($BC$13-($D64*(1+$BC$14)))&gt;=0,0, -$I$57*$BC$16*1.75*($BC$13-($D64*(1+$BC$14)))*365-$I$58*CT$62*1.25*($BC$13-($D64*(1+$BC$14)))*365)</f>
        <v>80462209.649999931</v>
      </c>
      <c r="CU64" s="70">
        <f>IF(IF((($BC$13-($D64*(1+$BC$14)))-($D64*0.03))&gt;0,($BC$13-($D64*(1+$BC$14)))-($D64*0.03),0)&gt;0,IF((($BC$13-($D64*(1+$BC$14)))-($D64*0.03))&gt;0,($BC$13-($D64*(1+$BC$14)))-($D64*0.03),0)*CU$62*365,0)+IF(($BC$13-($D64*(1+$BC$14)))&lt;=0,0,IF(($BC$13-($D64*(1+$BC$14)))&lt;($D64*0.03),($BC$13-($D64*(1+$BC$14)))*(CU$62*Inputs!$B$16)*365,($D64*0.03)*(CU$62*Inputs!$B$16)*365))-IF(($BC$13-($D64*(1+$BC$14)))&gt;=0,0, -$I$57*$BC$16*1.75*($BC$13-($D64*(1+$BC$14)))*365-$I$58*CU$62*1.25*($BC$13-($D64*(1+$BC$14)))*365)</f>
        <v>81327394.699999928</v>
      </c>
      <c r="CV64" s="70">
        <f>IF(IF((($BC$13-($D64*(1+$BC$14)))-($D64*0.03))&gt;0,($BC$13-($D64*(1+$BC$14)))-($D64*0.03),0)&gt;0,IF((($BC$13-($D64*(1+$BC$14)))-($D64*0.03))&gt;0,($BC$13-($D64*(1+$BC$14)))-($D64*0.03),0)*CV$62*365,0)+IF(($BC$13-($D64*(1+$BC$14)))&lt;=0,0,IF(($BC$13-($D64*(1+$BC$14)))&lt;($D64*0.03),($BC$13-($D64*(1+$BC$14)))*(CV$62*Inputs!$B$16)*365,($D64*0.03)*(CV$62*Inputs!$B$16)*365))-IF(($BC$13-($D64*(1+$BC$14)))&gt;=0,0, -$I$57*$BC$16*1.75*($BC$13-($D64*(1+$BC$14)))*365-$I$58*CV$62*1.25*($BC$13-($D64*(1+$BC$14)))*365)</f>
        <v>82192579.74999994</v>
      </c>
      <c r="CW64" s="70">
        <f>IF(IF((($BC$13-($D64*(1+$BC$14)))-($D64*0.03))&gt;0,($BC$13-($D64*(1+$BC$14)))-($D64*0.03),0)&gt;0,IF((($BC$13-($D64*(1+$BC$14)))-($D64*0.03))&gt;0,($BC$13-($D64*(1+$BC$14)))-($D64*0.03),0)*CW$62*365,0)+IF(($BC$13-($D64*(1+$BC$14)))&lt;=0,0,IF(($BC$13-($D64*(1+$BC$14)))&lt;($D64*0.03),($BC$13-($D64*(1+$BC$14)))*(CW$62*Inputs!$B$16)*365,($D64*0.03)*(CW$62*Inputs!$B$16)*365))-IF(($BC$13-($D64*(1+$BC$14)))&gt;=0,0, -$I$57*$BC$16*1.75*($BC$13-($D64*(1+$BC$14)))*365-$I$58*CW$62*1.25*($BC$13-($D64*(1+$BC$14)))*365)</f>
        <v>83057764.799999937</v>
      </c>
      <c r="CX64" s="70">
        <f>IF(IF((($BC$13-($D64*(1+$BC$14)))-($D64*0.03))&gt;0,($BC$13-($D64*(1+$BC$14)))-($D64*0.03),0)&gt;0,IF((($BC$13-($D64*(1+$BC$14)))-($D64*0.03))&gt;0,($BC$13-($D64*(1+$BC$14)))-($D64*0.03),0)*CX$62*365,0)+IF(($BC$13-($D64*(1+$BC$14)))&lt;=0,0,IF(($BC$13-($D64*(1+$BC$14)))&lt;($D64*0.03),($BC$13-($D64*(1+$BC$14)))*(CX$62*Inputs!$B$16)*365,($D64*0.03)*(CX$62*Inputs!$B$16)*365))-IF(($BC$13-($D64*(1+$BC$14)))&gt;=0,0, -$I$57*$BC$16*1.75*($BC$13-($D64*(1+$BC$14)))*365-$I$58*CX$62*1.25*($BC$13-($D64*(1+$BC$14)))*365)</f>
        <v>83922949.84999992</v>
      </c>
      <c r="CY64" s="70">
        <f>IF(IF((($BC$13-($D64*(1+$BC$14)))-($D64*0.03))&gt;0,($BC$13-($D64*(1+$BC$14)))-($D64*0.03),0)&gt;0,IF((($BC$13-($D64*(1+$BC$14)))-($D64*0.03))&gt;0,($BC$13-($D64*(1+$BC$14)))-($D64*0.03),0)*CY$62*365,0)+IF(($BC$13-($D64*(1+$BC$14)))&lt;=0,0,IF(($BC$13-($D64*(1+$BC$14)))&lt;($D64*0.03),($BC$13-($D64*(1+$BC$14)))*(CY$62*Inputs!$B$16)*365,($D64*0.03)*(CY$62*Inputs!$B$16)*365))-IF(($BC$13-($D64*(1+$BC$14)))&gt;=0,0, -$I$57*$BC$16*1.75*($BC$13-($D64*(1+$BC$14)))*365-$I$58*CY$62*1.25*($BC$13-($D64*(1+$BC$14)))*365)</f>
        <v>84788134.899999931</v>
      </c>
      <c r="CZ64" s="70">
        <f>IF(IF((($BC$13-($D64*(1+$BC$14)))-($D64*0.03))&gt;0,($BC$13-($D64*(1+$BC$14)))-($D64*0.03),0)&gt;0,IF((($BC$13-($D64*(1+$BC$14)))-($D64*0.03))&gt;0,($BC$13-($D64*(1+$BC$14)))-($D64*0.03),0)*CZ$62*365,0)+IF(($BC$13-($D64*(1+$BC$14)))&lt;=0,0,IF(($BC$13-($D64*(1+$BC$14)))&lt;($D64*0.03),($BC$13-($D64*(1+$BC$14)))*(CZ$62*Inputs!$B$16)*365,($D64*0.03)*(CZ$62*Inputs!$B$16)*365))-IF(($BC$13-($D64*(1+$BC$14)))&gt;=0,0, -$I$57*$BC$16*1.75*($BC$13-($D64*(1+$BC$14)))*365-$I$58*CZ$62*1.25*($BC$13-($D64*(1+$BC$14)))*365)</f>
        <v>85653319.949999928</v>
      </c>
      <c r="DA64" s="70">
        <f>IF(IF((($BC$13-($D64*(1+$BC$14)))-($D64*0.03))&gt;0,($BC$13-($D64*(1+$BC$14)))-($D64*0.03),0)&gt;0,IF((($BC$13-($D64*(1+$BC$14)))-($D64*0.03))&gt;0,($BC$13-($D64*(1+$BC$14)))-($D64*0.03),0)*DA$62*365,0)+IF(($BC$13-($D64*(1+$BC$14)))&lt;=0,0,IF(($BC$13-($D64*(1+$BC$14)))&lt;($D64*0.03),($BC$13-($D64*(1+$BC$14)))*(DA$62*Inputs!$B$16)*365,($D64*0.03)*(DA$62*Inputs!$B$16)*365))-IF(($BC$13-($D64*(1+$BC$14)))&gt;=0,0, -$I$57*$BC$16*1.75*($BC$13-($D64*(1+$BC$14)))*365-$I$58*DA$62*1.25*($BC$13-($D64*(1+$BC$14)))*365)</f>
        <v>86518504.999999925</v>
      </c>
    </row>
    <row r="65" spans="2:105">
      <c r="B65"/>
      <c r="C65" s="67">
        <f t="shared" ref="C65:C103" si="2">C64-0.01</f>
        <v>0.18</v>
      </c>
      <c r="D65" s="69">
        <f>Inputs!$B$20*(1+(C65*-1))</f>
        <v>902.00000000000011</v>
      </c>
      <c r="E65" s="70">
        <f>IF(IF((($BC$13-($D65*(1+$BC$14)))-($D65*0.03))&gt;0,($BC$13-($D65*(1+$BC$14)))-($D65*0.03),0)&gt;0,IF((($BC$13-($D65*(1+$BC$14)))-($D65*0.03))&gt;0,($BC$13-($D65*(1+$BC$14)))-($D65*0.03),0)*E$62*365,0)+IF(($BC$13-($D65*(1+$BC$14)))&lt;=0,0,IF(($BC$13-($D65*(1+$BC$14)))&lt;($D65*0.03),($BC$13-($D65*(1+$BC$14)))*(E$62*Inputs!$B$16)*365,($D65*0.03)*(E$62*Inputs!$B$16)*365))-IF(($BC$13-($D65*(1+$BC$14)))&gt;=0,0, -$I$57*$BC$16*1.75*($BC$13-($D65*(1+$BC$14)))*365-$I$58*E$62*1.25*($BC$13-($D65*(1+$BC$14)))*365)</f>
        <v>8.1728609999999989E-5</v>
      </c>
      <c r="F65" s="70">
        <f>IF(IF((($BC$13-($D65*(1+$BC$14)))-($D65*0.03))&gt;0,($BC$13-($D65*(1+$BC$14)))-($D65*0.03),0)&gt;0,IF((($BC$13-($D65*(1+$BC$14)))-($D65*0.03))&gt;0,($BC$13-($D65*(1+$BC$14)))-($D65*0.03),0)*F$62*365,0)+IF(($BC$13-($D65*(1+$BC$14)))&lt;=0,0,IF(($BC$13-($D65*(1+$BC$14)))&lt;($D65*0.03),($BC$13-($D65*(1+$BC$14)))*(F$62*Inputs!$B$16)*365,($D65*0.03)*(F$62*Inputs!$B$16)*365))-IF(($BC$13-($D65*(1+$BC$14)))&gt;=0,0, -$I$57*$BC$16*1.75*($BC$13-($D65*(1+$BC$14)))*365-$I$58*F$62*1.25*($BC$13-($D65*(1+$BC$14)))*365)</f>
        <v>817286.09999999986</v>
      </c>
      <c r="G65" s="70">
        <f>IF(IF((($BC$13-($D65*(1+$BC$14)))-($D65*0.03))&gt;0,($BC$13-($D65*(1+$BC$14)))-($D65*0.03),0)&gt;0,IF((($BC$13-($D65*(1+$BC$14)))-($D65*0.03))&gt;0,($BC$13-($D65*(1+$BC$14)))-($D65*0.03),0)*G$62*365,0)+IF(($BC$13-($D65*(1+$BC$14)))&lt;=0,0,IF(($BC$13-($D65*(1+$BC$14)))&lt;($D65*0.03),($BC$13-($D65*(1+$BC$14)))*(G$62*Inputs!$B$16)*365,($D65*0.03)*(G$62*Inputs!$B$16)*365))-IF(($BC$13-($D65*(1+$BC$14)))&gt;=0,0, -$I$57*$BC$16*1.75*($BC$13-($D65*(1+$BC$14)))*365-$I$58*G$62*1.25*($BC$13-($D65*(1+$BC$14)))*365)</f>
        <v>1634572.1999999997</v>
      </c>
      <c r="H65" s="70">
        <f>IF(IF((($BC$13-($D65*(1+$BC$14)))-($D65*0.03))&gt;0,($BC$13-($D65*(1+$BC$14)))-($D65*0.03),0)&gt;0,IF((($BC$13-($D65*(1+$BC$14)))-($D65*0.03))&gt;0,($BC$13-($D65*(1+$BC$14)))-($D65*0.03),0)*H$62*365,0)+IF(($BC$13-($D65*(1+$BC$14)))&lt;=0,0,IF(($BC$13-($D65*(1+$BC$14)))&lt;($D65*0.03),($BC$13-($D65*(1+$BC$14)))*(H$62*Inputs!$B$16)*365,($D65*0.03)*(H$62*Inputs!$B$16)*365))-IF(($BC$13-($D65*(1+$BC$14)))&gt;=0,0, -$I$57*$BC$16*1.75*($BC$13-($D65*(1+$BC$14)))*365-$I$58*H$62*1.25*($BC$13-($D65*(1+$BC$14)))*365)</f>
        <v>2451858.2999999993</v>
      </c>
      <c r="I65" s="70">
        <f>IF(IF((($BC$13-($D65*(1+$BC$14)))-($D65*0.03))&gt;0,($BC$13-($D65*(1+$BC$14)))-($D65*0.03),0)&gt;0,IF((($BC$13-($D65*(1+$BC$14)))-($D65*0.03))&gt;0,($BC$13-($D65*(1+$BC$14)))-($D65*0.03),0)*I$62*365,0)+IF(($BC$13-($D65*(1+$BC$14)))&lt;=0,0,IF(($BC$13-($D65*(1+$BC$14)))&lt;($D65*0.03),($BC$13-($D65*(1+$BC$14)))*(I$62*Inputs!$B$16)*365,($D65*0.03)*(I$62*Inputs!$B$16)*365))-IF(($BC$13-($D65*(1+$BC$14)))&gt;=0,0, -$I$57*$BC$16*1.75*($BC$13-($D65*(1+$BC$14)))*365-$I$58*I$62*1.25*($BC$13-($D65*(1+$BC$14)))*365)</f>
        <v>3269144.3999999994</v>
      </c>
      <c r="J65" s="70">
        <f>IF(IF((($BC$13-($D65*(1+$BC$14)))-($D65*0.03))&gt;0,($BC$13-($D65*(1+$BC$14)))-($D65*0.03),0)&gt;0,IF((($BC$13-($D65*(1+$BC$14)))-($D65*0.03))&gt;0,($BC$13-($D65*(1+$BC$14)))-($D65*0.03),0)*J$62*365,0)+IF(($BC$13-($D65*(1+$BC$14)))&lt;=0,0,IF(($BC$13-($D65*(1+$BC$14)))&lt;($D65*0.03),($BC$13-($D65*(1+$BC$14)))*(J$62*Inputs!$B$16)*365,($D65*0.03)*(J$62*Inputs!$B$16)*365))-IF(($BC$13-($D65*(1+$BC$14)))&gt;=0,0, -$I$57*$BC$16*1.75*($BC$13-($D65*(1+$BC$14)))*365-$I$58*J$62*1.25*($BC$13-($D65*(1+$BC$14)))*365)</f>
        <v>4086430.4999999991</v>
      </c>
      <c r="K65" s="70">
        <f>IF(IF((($BC$13-($D65*(1+$BC$14)))-($D65*0.03))&gt;0,($BC$13-($D65*(1+$BC$14)))-($D65*0.03),0)&gt;0,IF((($BC$13-($D65*(1+$BC$14)))-($D65*0.03))&gt;0,($BC$13-($D65*(1+$BC$14)))-($D65*0.03),0)*K$62*365,0)+IF(($BC$13-($D65*(1+$BC$14)))&lt;=0,0,IF(($BC$13-($D65*(1+$BC$14)))&lt;($D65*0.03),($BC$13-($D65*(1+$BC$14)))*(K$62*Inputs!$B$16)*365,($D65*0.03)*(K$62*Inputs!$B$16)*365))-IF(($BC$13-($D65*(1+$BC$14)))&gt;=0,0, -$I$57*$BC$16*1.75*($BC$13-($D65*(1+$BC$14)))*365-$I$58*K$62*1.25*($BC$13-($D65*(1+$BC$14)))*365)</f>
        <v>4903716.5999999987</v>
      </c>
      <c r="L65" s="70">
        <f>IF(IF((($BC$13-($D65*(1+$BC$14)))-($D65*0.03))&gt;0,($BC$13-($D65*(1+$BC$14)))-($D65*0.03),0)&gt;0,IF((($BC$13-($D65*(1+$BC$14)))-($D65*0.03))&gt;0,($BC$13-($D65*(1+$BC$14)))-($D65*0.03),0)*L$62*365,0)+IF(($BC$13-($D65*(1+$BC$14)))&lt;=0,0,IF(($BC$13-($D65*(1+$BC$14)))&lt;($D65*0.03),($BC$13-($D65*(1+$BC$14)))*(L$62*Inputs!$B$16)*365,($D65*0.03)*(L$62*Inputs!$B$16)*365))-IF(($BC$13-($D65*(1+$BC$14)))&gt;=0,0, -$I$57*$BC$16*1.75*($BC$13-($D65*(1+$BC$14)))*365-$I$58*L$62*1.25*($BC$13-($D65*(1+$BC$14)))*365)</f>
        <v>5721002.6999999993</v>
      </c>
      <c r="M65" s="70">
        <f>IF(IF((($BC$13-($D65*(1+$BC$14)))-($D65*0.03))&gt;0,($BC$13-($D65*(1+$BC$14)))-($D65*0.03),0)&gt;0,IF((($BC$13-($D65*(1+$BC$14)))-($D65*0.03))&gt;0,($BC$13-($D65*(1+$BC$14)))-($D65*0.03),0)*M$62*365,0)+IF(($BC$13-($D65*(1+$BC$14)))&lt;=0,0,IF(($BC$13-($D65*(1+$BC$14)))&lt;($D65*0.03),($BC$13-($D65*(1+$BC$14)))*(M$62*Inputs!$B$16)*365,($D65*0.03)*(M$62*Inputs!$B$16)*365))-IF(($BC$13-($D65*(1+$BC$14)))&gt;=0,0, -$I$57*$BC$16*1.75*($BC$13-($D65*(1+$BC$14)))*365-$I$58*M$62*1.25*($BC$13-($D65*(1+$BC$14)))*365)</f>
        <v>6538288.7999999989</v>
      </c>
      <c r="N65" s="70">
        <f>IF(IF((($BC$13-($D65*(1+$BC$14)))-($D65*0.03))&gt;0,($BC$13-($D65*(1+$BC$14)))-($D65*0.03),0)&gt;0,IF((($BC$13-($D65*(1+$BC$14)))-($D65*0.03))&gt;0,($BC$13-($D65*(1+$BC$14)))-($D65*0.03),0)*N$62*365,0)+IF(($BC$13-($D65*(1+$BC$14)))&lt;=0,0,IF(($BC$13-($D65*(1+$BC$14)))&lt;($D65*0.03),($BC$13-($D65*(1+$BC$14)))*(N$62*Inputs!$B$16)*365,($D65*0.03)*(N$62*Inputs!$B$16)*365))-IF(($BC$13-($D65*(1+$BC$14)))&gt;=0,0, -$I$57*$BC$16*1.75*($BC$13-($D65*(1+$BC$14)))*365-$I$58*N$62*1.25*($BC$13-($D65*(1+$BC$14)))*365)</f>
        <v>7355574.8999999994</v>
      </c>
      <c r="O65" s="70">
        <f>IF(IF((($BC$13-($D65*(1+$BC$14)))-($D65*0.03))&gt;0,($BC$13-($D65*(1+$BC$14)))-($D65*0.03),0)&gt;0,IF((($BC$13-($D65*(1+$BC$14)))-($D65*0.03))&gt;0,($BC$13-($D65*(1+$BC$14)))-($D65*0.03),0)*O$62*365,0)+IF(($BC$13-($D65*(1+$BC$14)))&lt;=0,0,IF(($BC$13-($D65*(1+$BC$14)))&lt;($D65*0.03),($BC$13-($D65*(1+$BC$14)))*(O$62*Inputs!$B$16)*365,($D65*0.03)*(O$62*Inputs!$B$16)*365))-IF(($BC$13-($D65*(1+$BC$14)))&gt;=0,0, -$I$57*$BC$16*1.75*($BC$13-($D65*(1+$BC$14)))*365-$I$58*O$62*1.25*($BC$13-($D65*(1+$BC$14)))*365)</f>
        <v>8172860.9999999981</v>
      </c>
      <c r="P65" s="70">
        <f>IF(IF((($BC$13-($D65*(1+$BC$14)))-($D65*0.03))&gt;0,($BC$13-($D65*(1+$BC$14)))-($D65*0.03),0)&gt;0,IF((($BC$13-($D65*(1+$BC$14)))-($D65*0.03))&gt;0,($BC$13-($D65*(1+$BC$14)))-($D65*0.03),0)*P$62*365,0)+IF(($BC$13-($D65*(1+$BC$14)))&lt;=0,0,IF(($BC$13-($D65*(1+$BC$14)))&lt;($D65*0.03),($BC$13-($D65*(1+$BC$14)))*(P$62*Inputs!$B$16)*365,($D65*0.03)*(P$62*Inputs!$B$16)*365))-IF(($BC$13-($D65*(1+$BC$14)))&gt;=0,0, -$I$57*$BC$16*1.75*($BC$13-($D65*(1+$BC$14)))*365-$I$58*P$62*1.25*($BC$13-($D65*(1+$BC$14)))*365)</f>
        <v>8990147.0999999978</v>
      </c>
      <c r="Q65" s="70">
        <f>IF(IF((($BC$13-($D65*(1+$BC$14)))-($D65*0.03))&gt;0,($BC$13-($D65*(1+$BC$14)))-($D65*0.03),0)&gt;0,IF((($BC$13-($D65*(1+$BC$14)))-($D65*0.03))&gt;0,($BC$13-($D65*(1+$BC$14)))-($D65*0.03),0)*Q$62*365,0)+IF(($BC$13-($D65*(1+$BC$14)))&lt;=0,0,IF(($BC$13-($D65*(1+$BC$14)))&lt;($D65*0.03),($BC$13-($D65*(1+$BC$14)))*(Q$62*Inputs!$B$16)*365,($D65*0.03)*(Q$62*Inputs!$B$16)*365))-IF(($BC$13-($D65*(1+$BC$14)))&gt;=0,0, -$I$57*$BC$16*1.75*($BC$13-($D65*(1+$BC$14)))*365-$I$58*Q$62*1.25*($BC$13-($D65*(1+$BC$14)))*365)</f>
        <v>9807433.1999999974</v>
      </c>
      <c r="R65" s="70">
        <f>IF(IF((($BC$13-($D65*(1+$BC$14)))-($D65*0.03))&gt;0,($BC$13-($D65*(1+$BC$14)))-($D65*0.03),0)&gt;0,IF((($BC$13-($D65*(1+$BC$14)))-($D65*0.03))&gt;0,($BC$13-($D65*(1+$BC$14)))-($D65*0.03),0)*R$62*365,0)+IF(($BC$13-($D65*(1+$BC$14)))&lt;=0,0,IF(($BC$13-($D65*(1+$BC$14)))&lt;($D65*0.03),($BC$13-($D65*(1+$BC$14)))*(R$62*Inputs!$B$16)*365,($D65*0.03)*(R$62*Inputs!$B$16)*365))-IF(($BC$13-($D65*(1+$BC$14)))&gt;=0,0, -$I$57*$BC$16*1.75*($BC$13-($D65*(1+$BC$14)))*365-$I$58*R$62*1.25*($BC$13-($D65*(1+$BC$14)))*365)</f>
        <v>10624719.299999999</v>
      </c>
      <c r="S65" s="70">
        <f>IF(IF((($BC$13-($D65*(1+$BC$14)))-($D65*0.03))&gt;0,($BC$13-($D65*(1+$BC$14)))-($D65*0.03),0)&gt;0,IF((($BC$13-($D65*(1+$BC$14)))-($D65*0.03))&gt;0,($BC$13-($D65*(1+$BC$14)))-($D65*0.03),0)*S$62*365,0)+IF(($BC$13-($D65*(1+$BC$14)))&lt;=0,0,IF(($BC$13-($D65*(1+$BC$14)))&lt;($D65*0.03),($BC$13-($D65*(1+$BC$14)))*(S$62*Inputs!$B$16)*365,($D65*0.03)*(S$62*Inputs!$B$16)*365))-IF(($BC$13-($D65*(1+$BC$14)))&gt;=0,0, -$I$57*$BC$16*1.75*($BC$13-($D65*(1+$BC$14)))*365-$I$58*S$62*1.25*($BC$13-($D65*(1+$BC$14)))*365)</f>
        <v>11442005.399999999</v>
      </c>
      <c r="T65" s="70">
        <f>IF(IF((($BC$13-($D65*(1+$BC$14)))-($D65*0.03))&gt;0,($BC$13-($D65*(1+$BC$14)))-($D65*0.03),0)&gt;0,IF((($BC$13-($D65*(1+$BC$14)))-($D65*0.03))&gt;0,($BC$13-($D65*(1+$BC$14)))-($D65*0.03),0)*T$62*365,0)+IF(($BC$13-($D65*(1+$BC$14)))&lt;=0,0,IF(($BC$13-($D65*(1+$BC$14)))&lt;($D65*0.03),($BC$13-($D65*(1+$BC$14)))*(T$62*Inputs!$B$16)*365,($D65*0.03)*(T$62*Inputs!$B$16)*365))-IF(($BC$13-($D65*(1+$BC$14)))&gt;=0,0, -$I$57*$BC$16*1.75*($BC$13-($D65*(1+$BC$14)))*365-$I$58*T$62*1.25*($BC$13-($D65*(1+$BC$14)))*365)</f>
        <v>12259291.499999998</v>
      </c>
      <c r="U65" s="70">
        <f>IF(IF((($BC$13-($D65*(1+$BC$14)))-($D65*0.03))&gt;0,($BC$13-($D65*(1+$BC$14)))-($D65*0.03),0)&gt;0,IF((($BC$13-($D65*(1+$BC$14)))-($D65*0.03))&gt;0,($BC$13-($D65*(1+$BC$14)))-($D65*0.03),0)*U$62*365,0)+IF(($BC$13-($D65*(1+$BC$14)))&lt;=0,0,IF(($BC$13-($D65*(1+$BC$14)))&lt;($D65*0.03),($BC$13-($D65*(1+$BC$14)))*(U$62*Inputs!$B$16)*365,($D65*0.03)*(U$62*Inputs!$B$16)*365))-IF(($BC$13-($D65*(1+$BC$14)))&gt;=0,0, -$I$57*$BC$16*1.75*($BC$13-($D65*(1+$BC$14)))*365-$I$58*U$62*1.25*($BC$13-($D65*(1+$BC$14)))*365)</f>
        <v>13076577.599999998</v>
      </c>
      <c r="V65" s="70">
        <f>IF(IF((($BC$13-($D65*(1+$BC$14)))-($D65*0.03))&gt;0,($BC$13-($D65*(1+$BC$14)))-($D65*0.03),0)&gt;0,IF((($BC$13-($D65*(1+$BC$14)))-($D65*0.03))&gt;0,($BC$13-($D65*(1+$BC$14)))-($D65*0.03),0)*V$62*365,0)+IF(($BC$13-($D65*(1+$BC$14)))&lt;=0,0,IF(($BC$13-($D65*(1+$BC$14)))&lt;($D65*0.03),($BC$13-($D65*(1+$BC$14)))*(V$62*Inputs!$B$16)*365,($D65*0.03)*(V$62*Inputs!$B$16)*365))-IF(($BC$13-($D65*(1+$BC$14)))&gt;=0,0, -$I$57*$BC$16*1.75*($BC$13-($D65*(1+$BC$14)))*365-$I$58*V$62*1.25*($BC$13-($D65*(1+$BC$14)))*365)</f>
        <v>13893863.699999997</v>
      </c>
      <c r="W65" s="70">
        <f>IF(IF((($BC$13-($D65*(1+$BC$14)))-($D65*0.03))&gt;0,($BC$13-($D65*(1+$BC$14)))-($D65*0.03),0)&gt;0,IF((($BC$13-($D65*(1+$BC$14)))-($D65*0.03))&gt;0,($BC$13-($D65*(1+$BC$14)))-($D65*0.03),0)*W$62*365,0)+IF(($BC$13-($D65*(1+$BC$14)))&lt;=0,0,IF(($BC$13-($D65*(1+$BC$14)))&lt;($D65*0.03),($BC$13-($D65*(1+$BC$14)))*(W$62*Inputs!$B$16)*365,($D65*0.03)*(W$62*Inputs!$B$16)*365))-IF(($BC$13-($D65*(1+$BC$14)))&gt;=0,0, -$I$57*$BC$16*1.75*($BC$13-($D65*(1+$BC$14)))*365-$I$58*W$62*1.25*($BC$13-($D65*(1+$BC$14)))*365)</f>
        <v>14711149.799999999</v>
      </c>
      <c r="X65" s="70">
        <f>IF(IF((($BC$13-($D65*(1+$BC$14)))-($D65*0.03))&gt;0,($BC$13-($D65*(1+$BC$14)))-($D65*0.03),0)&gt;0,IF((($BC$13-($D65*(1+$BC$14)))-($D65*0.03))&gt;0,($BC$13-($D65*(1+$BC$14)))-($D65*0.03),0)*X$62*365,0)+IF(($BC$13-($D65*(1+$BC$14)))&lt;=0,0,IF(($BC$13-($D65*(1+$BC$14)))&lt;($D65*0.03),($BC$13-($D65*(1+$BC$14)))*(X$62*Inputs!$B$16)*365,($D65*0.03)*(X$62*Inputs!$B$16)*365))-IF(($BC$13-($D65*(1+$BC$14)))&gt;=0,0, -$I$57*$BC$16*1.75*($BC$13-($D65*(1+$BC$14)))*365-$I$58*X$62*1.25*($BC$13-($D65*(1+$BC$14)))*365)</f>
        <v>15528435.899999997</v>
      </c>
      <c r="Y65" s="70">
        <f>IF(IF((($BC$13-($D65*(1+$BC$14)))-($D65*0.03))&gt;0,($BC$13-($D65*(1+$BC$14)))-($D65*0.03),0)&gt;0,IF((($BC$13-($D65*(1+$BC$14)))-($D65*0.03))&gt;0,($BC$13-($D65*(1+$BC$14)))-($D65*0.03),0)*Y$62*365,0)+IF(($BC$13-($D65*(1+$BC$14)))&lt;=0,0,IF(($BC$13-($D65*(1+$BC$14)))&lt;($D65*0.03),($BC$13-($D65*(1+$BC$14)))*(Y$62*Inputs!$B$16)*365,($D65*0.03)*(Y$62*Inputs!$B$16)*365))-IF(($BC$13-($D65*(1+$BC$14)))&gt;=0,0, -$I$57*$BC$16*1.75*($BC$13-($D65*(1+$BC$14)))*365-$I$58*Y$62*1.25*($BC$13-($D65*(1+$BC$14)))*365)</f>
        <v>16345721.999999996</v>
      </c>
      <c r="Z65" s="70">
        <f>IF(IF((($BC$13-($D65*(1+$BC$14)))-($D65*0.03))&gt;0,($BC$13-($D65*(1+$BC$14)))-($D65*0.03),0)&gt;0,IF((($BC$13-($D65*(1+$BC$14)))-($D65*0.03))&gt;0,($BC$13-($D65*(1+$BC$14)))-($D65*0.03),0)*Z$62*365,0)+IF(($BC$13-($D65*(1+$BC$14)))&lt;=0,0,IF(($BC$13-($D65*(1+$BC$14)))&lt;($D65*0.03),($BC$13-($D65*(1+$BC$14)))*(Z$62*Inputs!$B$16)*365,($D65*0.03)*(Z$62*Inputs!$B$16)*365))-IF(($BC$13-($D65*(1+$BC$14)))&gt;=0,0, -$I$57*$BC$16*1.75*($BC$13-($D65*(1+$BC$14)))*365-$I$58*Z$62*1.25*($BC$13-($D65*(1+$BC$14)))*365)</f>
        <v>17163008.099999998</v>
      </c>
      <c r="AA65" s="70">
        <f>IF(IF((($BC$13-($D65*(1+$BC$14)))-($D65*0.03))&gt;0,($BC$13-($D65*(1+$BC$14)))-($D65*0.03),0)&gt;0,IF((($BC$13-($D65*(1+$BC$14)))-($D65*0.03))&gt;0,($BC$13-($D65*(1+$BC$14)))-($D65*0.03),0)*AA$62*365,0)+IF(($BC$13-($D65*(1+$BC$14)))&lt;=0,0,IF(($BC$13-($D65*(1+$BC$14)))&lt;($D65*0.03),($BC$13-($D65*(1+$BC$14)))*(AA$62*Inputs!$B$16)*365,($D65*0.03)*(AA$62*Inputs!$B$16)*365))-IF(($BC$13-($D65*(1+$BC$14)))&gt;=0,0, -$I$57*$BC$16*1.75*($BC$13-($D65*(1+$BC$14)))*365-$I$58*AA$62*1.25*($BC$13-($D65*(1+$BC$14)))*365)</f>
        <v>17980294.199999996</v>
      </c>
      <c r="AB65" s="70">
        <f>IF(IF((($BC$13-($D65*(1+$BC$14)))-($D65*0.03))&gt;0,($BC$13-($D65*(1+$BC$14)))-($D65*0.03),0)&gt;0,IF((($BC$13-($D65*(1+$BC$14)))-($D65*0.03))&gt;0,($BC$13-($D65*(1+$BC$14)))-($D65*0.03),0)*AB$62*365,0)+IF(($BC$13-($D65*(1+$BC$14)))&lt;=0,0,IF(($BC$13-($D65*(1+$BC$14)))&lt;($D65*0.03),($BC$13-($D65*(1+$BC$14)))*(AB$62*Inputs!$B$16)*365,($D65*0.03)*(AB$62*Inputs!$B$16)*365))-IF(($BC$13-($D65*(1+$BC$14)))&gt;=0,0, -$I$57*$BC$16*1.75*($BC$13-($D65*(1+$BC$14)))*365-$I$58*AB$62*1.25*($BC$13-($D65*(1+$BC$14)))*365)</f>
        <v>18797580.299999997</v>
      </c>
      <c r="AC65" s="70">
        <f>IF(IF((($BC$13-($D65*(1+$BC$14)))-($D65*0.03))&gt;0,($BC$13-($D65*(1+$BC$14)))-($D65*0.03),0)&gt;0,IF((($BC$13-($D65*(1+$BC$14)))-($D65*0.03))&gt;0,($BC$13-($D65*(1+$BC$14)))-($D65*0.03),0)*AC$62*365,0)+IF(($BC$13-($D65*(1+$BC$14)))&lt;=0,0,IF(($BC$13-($D65*(1+$BC$14)))&lt;($D65*0.03),($BC$13-($D65*(1+$BC$14)))*(AC$62*Inputs!$B$16)*365,($D65*0.03)*(AC$62*Inputs!$B$16)*365))-IF(($BC$13-($D65*(1+$BC$14)))&gt;=0,0, -$I$57*$BC$16*1.75*($BC$13-($D65*(1+$BC$14)))*365-$I$58*AC$62*1.25*($BC$13-($D65*(1+$BC$14)))*365)</f>
        <v>19614866.399999995</v>
      </c>
      <c r="AD65" s="70">
        <f>IF(IF((($BC$13-($D65*(1+$BC$14)))-($D65*0.03))&gt;0,($BC$13-($D65*(1+$BC$14)))-($D65*0.03),0)&gt;0,IF((($BC$13-($D65*(1+$BC$14)))-($D65*0.03))&gt;0,($BC$13-($D65*(1+$BC$14)))-($D65*0.03),0)*AD$62*365,0)+IF(($BC$13-($D65*(1+$BC$14)))&lt;=0,0,IF(($BC$13-($D65*(1+$BC$14)))&lt;($D65*0.03),($BC$13-($D65*(1+$BC$14)))*(AD$62*Inputs!$B$16)*365,($D65*0.03)*(AD$62*Inputs!$B$16)*365))-IF(($BC$13-($D65*(1+$BC$14)))&gt;=0,0, -$I$57*$BC$16*1.75*($BC$13-($D65*(1+$BC$14)))*365-$I$58*AD$62*1.25*($BC$13-($D65*(1+$BC$14)))*365)</f>
        <v>20432152.499999996</v>
      </c>
      <c r="AE65" s="70">
        <f>IF(IF((($BC$13-($D65*(1+$BC$14)))-($D65*0.03))&gt;0,($BC$13-($D65*(1+$BC$14)))-($D65*0.03),0)&gt;0,IF((($BC$13-($D65*(1+$BC$14)))-($D65*0.03))&gt;0,($BC$13-($D65*(1+$BC$14)))-($D65*0.03),0)*AE$62*365,0)+IF(($BC$13-($D65*(1+$BC$14)))&lt;=0,0,IF(($BC$13-($D65*(1+$BC$14)))&lt;($D65*0.03),($BC$13-($D65*(1+$BC$14)))*(AE$62*Inputs!$B$16)*365,($D65*0.03)*(AE$62*Inputs!$B$16)*365))-IF(($BC$13-($D65*(1+$BC$14)))&gt;=0,0, -$I$57*$BC$16*1.75*($BC$13-($D65*(1+$BC$14)))*365-$I$58*AE$62*1.25*($BC$13-($D65*(1+$BC$14)))*365)</f>
        <v>21249438.599999998</v>
      </c>
      <c r="AF65" s="70">
        <f>IF(IF((($BC$13-($D65*(1+$BC$14)))-($D65*0.03))&gt;0,($BC$13-($D65*(1+$BC$14)))-($D65*0.03),0)&gt;0,IF((($BC$13-($D65*(1+$BC$14)))-($D65*0.03))&gt;0,($BC$13-($D65*(1+$BC$14)))-($D65*0.03),0)*AF$62*365,0)+IF(($BC$13-($D65*(1+$BC$14)))&lt;=0,0,IF(($BC$13-($D65*(1+$BC$14)))&lt;($D65*0.03),($BC$13-($D65*(1+$BC$14)))*(AF$62*Inputs!$B$16)*365,($D65*0.03)*(AF$62*Inputs!$B$16)*365))-IF(($BC$13-($D65*(1+$BC$14)))&gt;=0,0, -$I$57*$BC$16*1.75*($BC$13-($D65*(1+$BC$14)))*365-$I$58*AF$62*1.25*($BC$13-($D65*(1+$BC$14)))*365)</f>
        <v>22066724.699999996</v>
      </c>
      <c r="AG65" s="70">
        <f>IF(IF((($BC$13-($D65*(1+$BC$14)))-($D65*0.03))&gt;0,($BC$13-($D65*(1+$BC$14)))-($D65*0.03),0)&gt;0,IF((($BC$13-($D65*(1+$BC$14)))-($D65*0.03))&gt;0,($BC$13-($D65*(1+$BC$14)))-($D65*0.03),0)*AG$62*365,0)+IF(($BC$13-($D65*(1+$BC$14)))&lt;=0,0,IF(($BC$13-($D65*(1+$BC$14)))&lt;($D65*0.03),($BC$13-($D65*(1+$BC$14)))*(AG$62*Inputs!$B$16)*365,($D65*0.03)*(AG$62*Inputs!$B$16)*365))-IF(($BC$13-($D65*(1+$BC$14)))&gt;=0,0, -$I$57*$BC$16*1.75*($BC$13-($D65*(1+$BC$14)))*365-$I$58*AG$62*1.25*($BC$13-($D65*(1+$BC$14)))*365)</f>
        <v>22884010.799999997</v>
      </c>
      <c r="AH65" s="70">
        <f>IF(IF((($BC$13-($D65*(1+$BC$14)))-($D65*0.03))&gt;0,($BC$13-($D65*(1+$BC$14)))-($D65*0.03),0)&gt;0,IF((($BC$13-($D65*(1+$BC$14)))-($D65*0.03))&gt;0,($BC$13-($D65*(1+$BC$14)))-($D65*0.03),0)*AH$62*365,0)+IF(($BC$13-($D65*(1+$BC$14)))&lt;=0,0,IF(($BC$13-($D65*(1+$BC$14)))&lt;($D65*0.03),($BC$13-($D65*(1+$BC$14)))*(AH$62*Inputs!$B$16)*365,($D65*0.03)*(AH$62*Inputs!$B$16)*365))-IF(($BC$13-($D65*(1+$BC$14)))&gt;=0,0, -$I$57*$BC$16*1.75*($BC$13-($D65*(1+$BC$14)))*365-$I$58*AH$62*1.25*($BC$13-($D65*(1+$BC$14)))*365)</f>
        <v>23701296.899999995</v>
      </c>
      <c r="AI65" s="70">
        <f>IF(IF((($BC$13-($D65*(1+$BC$14)))-($D65*0.03))&gt;0,($BC$13-($D65*(1+$BC$14)))-($D65*0.03),0)&gt;0,IF((($BC$13-($D65*(1+$BC$14)))-($D65*0.03))&gt;0,($BC$13-($D65*(1+$BC$14)))-($D65*0.03),0)*AI$62*365,0)+IF(($BC$13-($D65*(1+$BC$14)))&lt;=0,0,IF(($BC$13-($D65*(1+$BC$14)))&lt;($D65*0.03),($BC$13-($D65*(1+$BC$14)))*(AI$62*Inputs!$B$16)*365,($D65*0.03)*(AI$62*Inputs!$B$16)*365))-IF(($BC$13-($D65*(1+$BC$14)))&gt;=0,0, -$I$57*$BC$16*1.75*($BC$13-($D65*(1+$BC$14)))*365-$I$58*AI$62*1.25*($BC$13-($D65*(1+$BC$14)))*365)</f>
        <v>24518582.999999996</v>
      </c>
      <c r="AJ65" s="70">
        <f>IF(IF((($BC$13-($D65*(1+$BC$14)))-($D65*0.03))&gt;0,($BC$13-($D65*(1+$BC$14)))-($D65*0.03),0)&gt;0,IF((($BC$13-($D65*(1+$BC$14)))-($D65*0.03))&gt;0,($BC$13-($D65*(1+$BC$14)))-($D65*0.03),0)*AJ$62*365,0)+IF(($BC$13-($D65*(1+$BC$14)))&lt;=0,0,IF(($BC$13-($D65*(1+$BC$14)))&lt;($D65*0.03),($BC$13-($D65*(1+$BC$14)))*(AJ$62*Inputs!$B$16)*365,($D65*0.03)*(AJ$62*Inputs!$B$16)*365))-IF(($BC$13-($D65*(1+$BC$14)))&gt;=0,0, -$I$57*$BC$16*1.75*($BC$13-($D65*(1+$BC$14)))*365-$I$58*AJ$62*1.25*($BC$13-($D65*(1+$BC$14)))*365)</f>
        <v>25335869.099999994</v>
      </c>
      <c r="AK65" s="70">
        <f>IF(IF((($BC$13-($D65*(1+$BC$14)))-($D65*0.03))&gt;0,($BC$13-($D65*(1+$BC$14)))-($D65*0.03),0)&gt;0,IF((($BC$13-($D65*(1+$BC$14)))-($D65*0.03))&gt;0,($BC$13-($D65*(1+$BC$14)))-($D65*0.03),0)*AK$62*365,0)+IF(($BC$13-($D65*(1+$BC$14)))&lt;=0,0,IF(($BC$13-($D65*(1+$BC$14)))&lt;($D65*0.03),($BC$13-($D65*(1+$BC$14)))*(AK$62*Inputs!$B$16)*365,($D65*0.03)*(AK$62*Inputs!$B$16)*365))-IF(($BC$13-($D65*(1+$BC$14)))&gt;=0,0, -$I$57*$BC$16*1.75*($BC$13-($D65*(1+$BC$14)))*365-$I$58*AK$62*1.25*($BC$13-($D65*(1+$BC$14)))*365)</f>
        <v>26153155.199999996</v>
      </c>
      <c r="AL65" s="70">
        <f>IF(IF((($BC$13-($D65*(1+$BC$14)))-($D65*0.03))&gt;0,($BC$13-($D65*(1+$BC$14)))-($D65*0.03),0)&gt;0,IF((($BC$13-($D65*(1+$BC$14)))-($D65*0.03))&gt;0,($BC$13-($D65*(1+$BC$14)))-($D65*0.03),0)*AL$62*365,0)+IF(($BC$13-($D65*(1+$BC$14)))&lt;=0,0,IF(($BC$13-($D65*(1+$BC$14)))&lt;($D65*0.03),($BC$13-($D65*(1+$BC$14)))*(AL$62*Inputs!$B$16)*365,($D65*0.03)*(AL$62*Inputs!$B$16)*365))-IF(($BC$13-($D65*(1+$BC$14)))&gt;=0,0, -$I$57*$BC$16*1.75*($BC$13-($D65*(1+$BC$14)))*365-$I$58*AL$62*1.25*($BC$13-($D65*(1+$BC$14)))*365)</f>
        <v>26970441.299999993</v>
      </c>
      <c r="AM65" s="70">
        <f>IF(IF((($BC$13-($D65*(1+$BC$14)))-($D65*0.03))&gt;0,($BC$13-($D65*(1+$BC$14)))-($D65*0.03),0)&gt;0,IF((($BC$13-($D65*(1+$BC$14)))-($D65*0.03))&gt;0,($BC$13-($D65*(1+$BC$14)))-($D65*0.03),0)*AM$62*365,0)+IF(($BC$13-($D65*(1+$BC$14)))&lt;=0,0,IF(($BC$13-($D65*(1+$BC$14)))&lt;($D65*0.03),($BC$13-($D65*(1+$BC$14)))*(AM$62*Inputs!$B$16)*365,($D65*0.03)*(AM$62*Inputs!$B$16)*365))-IF(($BC$13-($D65*(1+$BC$14)))&gt;=0,0, -$I$57*$BC$16*1.75*($BC$13-($D65*(1+$BC$14)))*365-$I$58*AM$62*1.25*($BC$13-($D65*(1+$BC$14)))*365)</f>
        <v>27787727.399999995</v>
      </c>
      <c r="AN65" s="70">
        <f>IF(IF((($BC$13-($D65*(1+$BC$14)))-($D65*0.03))&gt;0,($BC$13-($D65*(1+$BC$14)))-($D65*0.03),0)&gt;0,IF((($BC$13-($D65*(1+$BC$14)))-($D65*0.03))&gt;0,($BC$13-($D65*(1+$BC$14)))-($D65*0.03),0)*AN$62*365,0)+IF(($BC$13-($D65*(1+$BC$14)))&lt;=0,0,IF(($BC$13-($D65*(1+$BC$14)))&lt;($D65*0.03),($BC$13-($D65*(1+$BC$14)))*(AN$62*Inputs!$B$16)*365,($D65*0.03)*(AN$62*Inputs!$B$16)*365))-IF(($BC$13-($D65*(1+$BC$14)))&gt;=0,0, -$I$57*$BC$16*1.75*($BC$13-($D65*(1+$BC$14)))*365-$I$58*AN$62*1.25*($BC$13-($D65*(1+$BC$14)))*365)</f>
        <v>28605013.499999993</v>
      </c>
      <c r="AO65" s="70">
        <f>IF(IF((($BC$13-($D65*(1+$BC$14)))-($D65*0.03))&gt;0,($BC$13-($D65*(1+$BC$14)))-($D65*0.03),0)&gt;0,IF((($BC$13-($D65*(1+$BC$14)))-($D65*0.03))&gt;0,($BC$13-($D65*(1+$BC$14)))-($D65*0.03),0)*AO$62*365,0)+IF(($BC$13-($D65*(1+$BC$14)))&lt;=0,0,IF(($BC$13-($D65*(1+$BC$14)))&lt;($D65*0.03),($BC$13-($D65*(1+$BC$14)))*(AO$62*Inputs!$B$16)*365,($D65*0.03)*(AO$62*Inputs!$B$16)*365))-IF(($BC$13-($D65*(1+$BC$14)))&gt;=0,0, -$I$57*$BC$16*1.75*($BC$13-($D65*(1+$BC$14)))*365-$I$58*AO$62*1.25*($BC$13-($D65*(1+$BC$14)))*365)</f>
        <v>29422299.599999998</v>
      </c>
      <c r="AP65" s="70">
        <f>IF(IF((($BC$13-($D65*(1+$BC$14)))-($D65*0.03))&gt;0,($BC$13-($D65*(1+$BC$14)))-($D65*0.03),0)&gt;0,IF((($BC$13-($D65*(1+$BC$14)))-($D65*0.03))&gt;0,($BC$13-($D65*(1+$BC$14)))-($D65*0.03),0)*AP$62*365,0)+IF(($BC$13-($D65*(1+$BC$14)))&lt;=0,0,IF(($BC$13-($D65*(1+$BC$14)))&lt;($D65*0.03),($BC$13-($D65*(1+$BC$14)))*(AP$62*Inputs!$B$16)*365,($D65*0.03)*(AP$62*Inputs!$B$16)*365))-IF(($BC$13-($D65*(1+$BC$14)))&gt;=0,0, -$I$57*$BC$16*1.75*($BC$13-($D65*(1+$BC$14)))*365-$I$58*AP$62*1.25*($BC$13-($D65*(1+$BC$14)))*365)</f>
        <v>30239585.699999996</v>
      </c>
      <c r="AQ65" s="70">
        <f>IF(IF((($BC$13-($D65*(1+$BC$14)))-($D65*0.03))&gt;0,($BC$13-($D65*(1+$BC$14)))-($D65*0.03),0)&gt;0,IF((($BC$13-($D65*(1+$BC$14)))-($D65*0.03))&gt;0,($BC$13-($D65*(1+$BC$14)))-($D65*0.03),0)*AQ$62*365,0)+IF(($BC$13-($D65*(1+$BC$14)))&lt;=0,0,IF(($BC$13-($D65*(1+$BC$14)))&lt;($D65*0.03),($BC$13-($D65*(1+$BC$14)))*(AQ$62*Inputs!$B$16)*365,($D65*0.03)*(AQ$62*Inputs!$B$16)*365))-IF(($BC$13-($D65*(1+$BC$14)))&gt;=0,0, -$I$57*$BC$16*1.75*($BC$13-($D65*(1+$BC$14)))*365-$I$58*AQ$62*1.25*($BC$13-($D65*(1+$BC$14)))*365)</f>
        <v>31056871.799999993</v>
      </c>
      <c r="AR65" s="70">
        <f>IF(IF((($BC$13-($D65*(1+$BC$14)))-($D65*0.03))&gt;0,($BC$13-($D65*(1+$BC$14)))-($D65*0.03),0)&gt;0,IF((($BC$13-($D65*(1+$BC$14)))-($D65*0.03))&gt;0,($BC$13-($D65*(1+$BC$14)))-($D65*0.03),0)*AR$62*365,0)+IF(($BC$13-($D65*(1+$BC$14)))&lt;=0,0,IF(($BC$13-($D65*(1+$BC$14)))&lt;($D65*0.03),($BC$13-($D65*(1+$BC$14)))*(AR$62*Inputs!$B$16)*365,($D65*0.03)*(AR$62*Inputs!$B$16)*365))-IF(($BC$13-($D65*(1+$BC$14)))&gt;=0,0, -$I$57*$BC$16*1.75*($BC$13-($D65*(1+$BC$14)))*365-$I$58*AR$62*1.25*($BC$13-($D65*(1+$BC$14)))*365)</f>
        <v>31874157.899999991</v>
      </c>
      <c r="AS65" s="70">
        <f>IF(IF((($BC$13-($D65*(1+$BC$14)))-($D65*0.03))&gt;0,($BC$13-($D65*(1+$BC$14)))-($D65*0.03),0)&gt;0,IF((($BC$13-($D65*(1+$BC$14)))-($D65*0.03))&gt;0,($BC$13-($D65*(1+$BC$14)))-($D65*0.03),0)*AS$62*365,0)+IF(($BC$13-($D65*(1+$BC$14)))&lt;=0,0,IF(($BC$13-($D65*(1+$BC$14)))&lt;($D65*0.03),($BC$13-($D65*(1+$BC$14)))*(AS$62*Inputs!$B$16)*365,($D65*0.03)*(AS$62*Inputs!$B$16)*365))-IF(($BC$13-($D65*(1+$BC$14)))&gt;=0,0, -$I$57*$BC$16*1.75*($BC$13-($D65*(1+$BC$14)))*365-$I$58*AS$62*1.25*($BC$13-($D65*(1+$BC$14)))*365)</f>
        <v>32691443.999999993</v>
      </c>
      <c r="AT65" s="70">
        <f>IF(IF((($BC$13-($D65*(1+$BC$14)))-($D65*0.03))&gt;0,($BC$13-($D65*(1+$BC$14)))-($D65*0.03),0)&gt;0,IF((($BC$13-($D65*(1+$BC$14)))-($D65*0.03))&gt;0,($BC$13-($D65*(1+$BC$14)))-($D65*0.03),0)*AT$62*365,0)+IF(($BC$13-($D65*(1+$BC$14)))&lt;=0,0,IF(($BC$13-($D65*(1+$BC$14)))&lt;($D65*0.03),($BC$13-($D65*(1+$BC$14)))*(AT$62*Inputs!$B$16)*365,($D65*0.03)*(AT$62*Inputs!$B$16)*365))-IF(($BC$13-($D65*(1+$BC$14)))&gt;=0,0, -$I$57*$BC$16*1.75*($BC$13-($D65*(1+$BC$14)))*365-$I$58*AT$62*1.25*($BC$13-($D65*(1+$BC$14)))*365)</f>
        <v>33508730.099999994</v>
      </c>
      <c r="AU65" s="70">
        <f>IF(IF((($BC$13-($D65*(1+$BC$14)))-($D65*0.03))&gt;0,($BC$13-($D65*(1+$BC$14)))-($D65*0.03),0)&gt;0,IF((($BC$13-($D65*(1+$BC$14)))-($D65*0.03))&gt;0,($BC$13-($D65*(1+$BC$14)))-($D65*0.03),0)*AU$62*365,0)+IF(($BC$13-($D65*(1+$BC$14)))&lt;=0,0,IF(($BC$13-($D65*(1+$BC$14)))&lt;($D65*0.03),($BC$13-($D65*(1+$BC$14)))*(AU$62*Inputs!$B$16)*365,($D65*0.03)*(AU$62*Inputs!$B$16)*365))-IF(($BC$13-($D65*(1+$BC$14)))&gt;=0,0, -$I$57*$BC$16*1.75*($BC$13-($D65*(1+$BC$14)))*365-$I$58*AU$62*1.25*($BC$13-($D65*(1+$BC$14)))*365)</f>
        <v>34326016.199999996</v>
      </c>
      <c r="AV65" s="70">
        <f>IF(IF((($BC$13-($D65*(1+$BC$14)))-($D65*0.03))&gt;0,($BC$13-($D65*(1+$BC$14)))-($D65*0.03),0)&gt;0,IF((($BC$13-($D65*(1+$BC$14)))-($D65*0.03))&gt;0,($BC$13-($D65*(1+$BC$14)))-($D65*0.03),0)*AV$62*365,0)+IF(($BC$13-($D65*(1+$BC$14)))&lt;=0,0,IF(($BC$13-($D65*(1+$BC$14)))&lt;($D65*0.03),($BC$13-($D65*(1+$BC$14)))*(AV$62*Inputs!$B$16)*365,($D65*0.03)*(AV$62*Inputs!$B$16)*365))-IF(($BC$13-($D65*(1+$BC$14)))&gt;=0,0, -$I$57*$BC$16*1.75*($BC$13-($D65*(1+$BC$14)))*365-$I$58*AV$62*1.25*($BC$13-($D65*(1+$BC$14)))*365)</f>
        <v>35143302.299999997</v>
      </c>
      <c r="AW65" s="70">
        <f>IF(IF((($BC$13-($D65*(1+$BC$14)))-($D65*0.03))&gt;0,($BC$13-($D65*(1+$BC$14)))-($D65*0.03),0)&gt;0,IF((($BC$13-($D65*(1+$BC$14)))-($D65*0.03))&gt;0,($BC$13-($D65*(1+$BC$14)))-($D65*0.03),0)*AW$62*365,0)+IF(($BC$13-($D65*(1+$BC$14)))&lt;=0,0,IF(($BC$13-($D65*(1+$BC$14)))&lt;($D65*0.03),($BC$13-($D65*(1+$BC$14)))*(AW$62*Inputs!$B$16)*365,($D65*0.03)*(AW$62*Inputs!$B$16)*365))-IF(($BC$13-($D65*(1+$BC$14)))&gt;=0,0, -$I$57*$BC$16*1.75*($BC$13-($D65*(1+$BC$14)))*365-$I$58*AW$62*1.25*($BC$13-($D65*(1+$BC$14)))*365)</f>
        <v>35960588.399999991</v>
      </c>
      <c r="AX65" s="70">
        <f>IF(IF((($BC$13-($D65*(1+$BC$14)))-($D65*0.03))&gt;0,($BC$13-($D65*(1+$BC$14)))-($D65*0.03),0)&gt;0,IF((($BC$13-($D65*(1+$BC$14)))-($D65*0.03))&gt;0,($BC$13-($D65*(1+$BC$14)))-($D65*0.03),0)*AX$62*365,0)+IF(($BC$13-($D65*(1+$BC$14)))&lt;=0,0,IF(($BC$13-($D65*(1+$BC$14)))&lt;($D65*0.03),($BC$13-($D65*(1+$BC$14)))*(AX$62*Inputs!$B$16)*365,($D65*0.03)*(AX$62*Inputs!$B$16)*365))-IF(($BC$13-($D65*(1+$BC$14)))&gt;=0,0, -$I$57*$BC$16*1.75*($BC$13-($D65*(1+$BC$14)))*365-$I$58*AX$62*1.25*($BC$13-($D65*(1+$BC$14)))*365)</f>
        <v>36777874.499999993</v>
      </c>
      <c r="AY65" s="70">
        <f>IF(IF((($BC$13-($D65*(1+$BC$14)))-($D65*0.03))&gt;0,($BC$13-($D65*(1+$BC$14)))-($D65*0.03),0)&gt;0,IF((($BC$13-($D65*(1+$BC$14)))-($D65*0.03))&gt;0,($BC$13-($D65*(1+$BC$14)))-($D65*0.03),0)*AY$62*365,0)+IF(($BC$13-($D65*(1+$BC$14)))&lt;=0,0,IF(($BC$13-($D65*(1+$BC$14)))&lt;($D65*0.03),($BC$13-($D65*(1+$BC$14)))*(AY$62*Inputs!$B$16)*365,($D65*0.03)*(AY$62*Inputs!$B$16)*365))-IF(($BC$13-($D65*(1+$BC$14)))&gt;=0,0, -$I$57*$BC$16*1.75*($BC$13-($D65*(1+$BC$14)))*365-$I$58*AY$62*1.25*($BC$13-($D65*(1+$BC$14)))*365)</f>
        <v>37595160.599999994</v>
      </c>
      <c r="AZ65" s="70">
        <f>IF(IF((($BC$13-($D65*(1+$BC$14)))-($D65*0.03))&gt;0,($BC$13-($D65*(1+$BC$14)))-($D65*0.03),0)&gt;0,IF((($BC$13-($D65*(1+$BC$14)))-($D65*0.03))&gt;0,($BC$13-($D65*(1+$BC$14)))-($D65*0.03),0)*AZ$62*365,0)+IF(($BC$13-($D65*(1+$BC$14)))&lt;=0,0,IF(($BC$13-($D65*(1+$BC$14)))&lt;($D65*0.03),($BC$13-($D65*(1+$BC$14)))*(AZ$62*Inputs!$B$16)*365,($D65*0.03)*(AZ$62*Inputs!$B$16)*365))-IF(($BC$13-($D65*(1+$BC$14)))&gt;=0,0, -$I$57*$BC$16*1.75*($BC$13-($D65*(1+$BC$14)))*365-$I$58*AZ$62*1.25*($BC$13-($D65*(1+$BC$14)))*365)</f>
        <v>38412446.699999996</v>
      </c>
      <c r="BA65" s="70">
        <f>IF(IF((($BC$13-($D65*(1+$BC$14)))-($D65*0.03))&gt;0,($BC$13-($D65*(1+$BC$14)))-($D65*0.03),0)&gt;0,IF((($BC$13-($D65*(1+$BC$14)))-($D65*0.03))&gt;0,($BC$13-($D65*(1+$BC$14)))-($D65*0.03),0)*BA$62*365,0)+IF(($BC$13-($D65*(1+$BC$14)))&lt;=0,0,IF(($BC$13-($D65*(1+$BC$14)))&lt;($D65*0.03),($BC$13-($D65*(1+$BC$14)))*(BA$62*Inputs!$B$16)*365,($D65*0.03)*(BA$62*Inputs!$B$16)*365))-IF(($BC$13-($D65*(1+$BC$14)))&gt;=0,0, -$I$57*$BC$16*1.75*($BC$13-($D65*(1+$BC$14)))*365-$I$58*BA$62*1.25*($BC$13-($D65*(1+$BC$14)))*365)</f>
        <v>39229732.79999999</v>
      </c>
      <c r="BB65" s="70">
        <f>IF(IF((($BC$13-($D65*(1+$BC$14)))-($D65*0.03))&gt;0,($BC$13-($D65*(1+$BC$14)))-($D65*0.03),0)&gt;0,IF((($BC$13-($D65*(1+$BC$14)))-($D65*0.03))&gt;0,($BC$13-($D65*(1+$BC$14)))-($D65*0.03),0)*BB$62*365,0)+IF(($BC$13-($D65*(1+$BC$14)))&lt;=0,0,IF(($BC$13-($D65*(1+$BC$14)))&lt;($D65*0.03),($BC$13-($D65*(1+$BC$14)))*(BB$62*Inputs!$B$16)*365,($D65*0.03)*(BB$62*Inputs!$B$16)*365))-IF(($BC$13-($D65*(1+$BC$14)))&gt;=0,0, -$I$57*$BC$16*1.75*($BC$13-($D65*(1+$BC$14)))*365-$I$58*BB$62*1.25*($BC$13-($D65*(1+$BC$14)))*365)</f>
        <v>40047018.899999991</v>
      </c>
      <c r="BC65" s="70">
        <f>IF(IF((($BC$13-($D65*(1+$BC$14)))-($D65*0.03))&gt;0,($BC$13-($D65*(1+$BC$14)))-($D65*0.03),0)&gt;0,IF((($BC$13-($D65*(1+$BC$14)))-($D65*0.03))&gt;0,($BC$13-($D65*(1+$BC$14)))-($D65*0.03),0)*BC$62*365,0)+IF(($BC$13-($D65*(1+$BC$14)))&lt;=0,0,IF(($BC$13-($D65*(1+$BC$14)))&lt;($D65*0.03),($BC$13-($D65*(1+$BC$14)))*(BC$62*Inputs!$B$16)*365,($D65*0.03)*(BC$62*Inputs!$B$16)*365))-IF(($BC$13-($D65*(1+$BC$14)))&gt;=0,0, -$I$57*$BC$16*1.75*($BC$13-($D65*(1+$BC$14)))*365-$I$58*BC$62*1.25*($BC$13-($D65*(1+$BC$14)))*365)</f>
        <v>40864304.999999993</v>
      </c>
      <c r="BD65" s="70">
        <f>IF(IF((($BC$13-($D65*(1+$BC$14)))-($D65*0.03))&gt;0,($BC$13-($D65*(1+$BC$14)))-($D65*0.03),0)&gt;0,IF((($BC$13-($D65*(1+$BC$14)))-($D65*0.03))&gt;0,($BC$13-($D65*(1+$BC$14)))-($D65*0.03),0)*BD$62*365,0)+IF(($BC$13-($D65*(1+$BC$14)))&lt;=0,0,IF(($BC$13-($D65*(1+$BC$14)))&lt;($D65*0.03),($BC$13-($D65*(1+$BC$14)))*(BD$62*Inputs!$B$16)*365,($D65*0.03)*(BD$62*Inputs!$B$16)*365))-IF(($BC$13-($D65*(1+$BC$14)))&gt;=0,0, -$I$57*$BC$16*1.75*($BC$13-($D65*(1+$BC$14)))*365-$I$58*BD$62*1.25*($BC$13-($D65*(1+$BC$14)))*365)</f>
        <v>41681591.099999994</v>
      </c>
      <c r="BE65" s="70">
        <f>IF(IF((($BC$13-($D65*(1+$BC$14)))-($D65*0.03))&gt;0,($BC$13-($D65*(1+$BC$14)))-($D65*0.03),0)&gt;0,IF((($BC$13-($D65*(1+$BC$14)))-($D65*0.03))&gt;0,($BC$13-($D65*(1+$BC$14)))-($D65*0.03),0)*BE$62*365,0)+IF(($BC$13-($D65*(1+$BC$14)))&lt;=0,0,IF(($BC$13-($D65*(1+$BC$14)))&lt;($D65*0.03),($BC$13-($D65*(1+$BC$14)))*(BE$62*Inputs!$B$16)*365,($D65*0.03)*(BE$62*Inputs!$B$16)*365))-IF(($BC$13-($D65*(1+$BC$14)))&gt;=0,0, -$I$57*$BC$16*1.75*($BC$13-($D65*(1+$BC$14)))*365-$I$58*BE$62*1.25*($BC$13-($D65*(1+$BC$14)))*365)</f>
        <v>42498877.199999996</v>
      </c>
      <c r="BF65" s="70">
        <f>IF(IF((($BC$13-($D65*(1+$BC$14)))-($D65*0.03))&gt;0,($BC$13-($D65*(1+$BC$14)))-($D65*0.03),0)&gt;0,IF((($BC$13-($D65*(1+$BC$14)))-($D65*0.03))&gt;0,($BC$13-($D65*(1+$BC$14)))-($D65*0.03),0)*BF$62*365,0)+IF(($BC$13-($D65*(1+$BC$14)))&lt;=0,0,IF(($BC$13-($D65*(1+$BC$14)))&lt;($D65*0.03),($BC$13-($D65*(1+$BC$14)))*(BF$62*Inputs!$B$16)*365,($D65*0.03)*(BF$62*Inputs!$B$16)*365))-IF(($BC$13-($D65*(1+$BC$14)))&gt;=0,0, -$I$57*$BC$16*1.75*($BC$13-($D65*(1+$BC$14)))*365-$I$58*BF$62*1.25*($BC$13-($D65*(1+$BC$14)))*365)</f>
        <v>43316163.29999999</v>
      </c>
      <c r="BG65" s="70">
        <f>IF(IF((($BC$13-($D65*(1+$BC$14)))-($D65*0.03))&gt;0,($BC$13-($D65*(1+$BC$14)))-($D65*0.03),0)&gt;0,IF((($BC$13-($D65*(1+$BC$14)))-($D65*0.03))&gt;0,($BC$13-($D65*(1+$BC$14)))-($D65*0.03),0)*BG$62*365,0)+IF(($BC$13-($D65*(1+$BC$14)))&lt;=0,0,IF(($BC$13-($D65*(1+$BC$14)))&lt;($D65*0.03),($BC$13-($D65*(1+$BC$14)))*(BG$62*Inputs!$B$16)*365,($D65*0.03)*(BG$62*Inputs!$B$16)*365))-IF(($BC$13-($D65*(1+$BC$14)))&gt;=0,0, -$I$57*$BC$16*1.75*($BC$13-($D65*(1+$BC$14)))*365-$I$58*BG$62*1.25*($BC$13-($D65*(1+$BC$14)))*365)</f>
        <v>44133449.399999991</v>
      </c>
      <c r="BH65" s="70">
        <f>IF(IF((($BC$13-($D65*(1+$BC$14)))-($D65*0.03))&gt;0,($BC$13-($D65*(1+$BC$14)))-($D65*0.03),0)&gt;0,IF((($BC$13-($D65*(1+$BC$14)))-($D65*0.03))&gt;0,($BC$13-($D65*(1+$BC$14)))-($D65*0.03),0)*BH$62*365,0)+IF(($BC$13-($D65*(1+$BC$14)))&lt;=0,0,IF(($BC$13-($D65*(1+$BC$14)))&lt;($D65*0.03),($BC$13-($D65*(1+$BC$14)))*(BH$62*Inputs!$B$16)*365,($D65*0.03)*(BH$62*Inputs!$B$16)*365))-IF(($BC$13-($D65*(1+$BC$14)))&gt;=0,0, -$I$57*$BC$16*1.75*($BC$13-($D65*(1+$BC$14)))*365-$I$58*BH$62*1.25*($BC$13-($D65*(1+$BC$14)))*365)</f>
        <v>44950735.499999993</v>
      </c>
      <c r="BI65" s="70">
        <f>IF(IF((($BC$13-($D65*(1+$BC$14)))-($D65*0.03))&gt;0,($BC$13-($D65*(1+$BC$14)))-($D65*0.03),0)&gt;0,IF((($BC$13-($D65*(1+$BC$14)))-($D65*0.03))&gt;0,($BC$13-($D65*(1+$BC$14)))-($D65*0.03),0)*BI$62*365,0)+IF(($BC$13-($D65*(1+$BC$14)))&lt;=0,0,IF(($BC$13-($D65*(1+$BC$14)))&lt;($D65*0.03),($BC$13-($D65*(1+$BC$14)))*(BI$62*Inputs!$B$16)*365,($D65*0.03)*(BI$62*Inputs!$B$16)*365))-IF(($BC$13-($D65*(1+$BC$14)))&gt;=0,0, -$I$57*$BC$16*1.75*($BC$13-($D65*(1+$BC$14)))*365-$I$58*BI$62*1.25*($BC$13-($D65*(1+$BC$14)))*365)</f>
        <v>45768021.599999994</v>
      </c>
      <c r="BJ65" s="70">
        <f>IF(IF((($BC$13-($D65*(1+$BC$14)))-($D65*0.03))&gt;0,($BC$13-($D65*(1+$BC$14)))-($D65*0.03),0)&gt;0,IF((($BC$13-($D65*(1+$BC$14)))-($D65*0.03))&gt;0,($BC$13-($D65*(1+$BC$14)))-($D65*0.03),0)*BJ$62*365,0)+IF(($BC$13-($D65*(1+$BC$14)))&lt;=0,0,IF(($BC$13-($D65*(1+$BC$14)))&lt;($D65*0.03),($BC$13-($D65*(1+$BC$14)))*(BJ$62*Inputs!$B$16)*365,($D65*0.03)*(BJ$62*Inputs!$B$16)*365))-IF(($BC$13-($D65*(1+$BC$14)))&gt;=0,0, -$I$57*$BC$16*1.75*($BC$13-($D65*(1+$BC$14)))*365-$I$58*BJ$62*1.25*($BC$13-($D65*(1+$BC$14)))*365)</f>
        <v>46585307.699999988</v>
      </c>
      <c r="BK65" s="70">
        <f>IF(IF((($BC$13-($D65*(1+$BC$14)))-($D65*0.03))&gt;0,($BC$13-($D65*(1+$BC$14)))-($D65*0.03),0)&gt;0,IF((($BC$13-($D65*(1+$BC$14)))-($D65*0.03))&gt;0,($BC$13-($D65*(1+$BC$14)))-($D65*0.03),0)*BK$62*365,0)+IF(($BC$13-($D65*(1+$BC$14)))&lt;=0,0,IF(($BC$13-($D65*(1+$BC$14)))&lt;($D65*0.03),($BC$13-($D65*(1+$BC$14)))*(BK$62*Inputs!$B$16)*365,($D65*0.03)*(BK$62*Inputs!$B$16)*365))-IF(($BC$13-($D65*(1+$BC$14)))&gt;=0,0, -$I$57*$BC$16*1.75*($BC$13-($D65*(1+$BC$14)))*365-$I$58*BK$62*1.25*($BC$13-($D65*(1+$BC$14)))*365)</f>
        <v>47402593.79999999</v>
      </c>
      <c r="BL65" s="70">
        <f>IF(IF((($BC$13-($D65*(1+$BC$14)))-($D65*0.03))&gt;0,($BC$13-($D65*(1+$BC$14)))-($D65*0.03),0)&gt;0,IF((($BC$13-($D65*(1+$BC$14)))-($D65*0.03))&gt;0,($BC$13-($D65*(1+$BC$14)))-($D65*0.03),0)*BL$62*365,0)+IF(($BC$13-($D65*(1+$BC$14)))&lt;=0,0,IF(($BC$13-($D65*(1+$BC$14)))&lt;($D65*0.03),($BC$13-($D65*(1+$BC$14)))*(BL$62*Inputs!$B$16)*365,($D65*0.03)*(BL$62*Inputs!$B$16)*365))-IF(($BC$13-($D65*(1+$BC$14)))&gt;=0,0, -$I$57*$BC$16*1.75*($BC$13-($D65*(1+$BC$14)))*365-$I$58*BL$62*1.25*($BC$13-($D65*(1+$BC$14)))*365)</f>
        <v>48219879.899999991</v>
      </c>
      <c r="BM65" s="70">
        <f>IF(IF((($BC$13-($D65*(1+$BC$14)))-($D65*0.03))&gt;0,($BC$13-($D65*(1+$BC$14)))-($D65*0.03),0)&gt;0,IF((($BC$13-($D65*(1+$BC$14)))-($D65*0.03))&gt;0,($BC$13-($D65*(1+$BC$14)))-($D65*0.03),0)*BM$62*365,0)+IF(($BC$13-($D65*(1+$BC$14)))&lt;=0,0,IF(($BC$13-($D65*(1+$BC$14)))&lt;($D65*0.03),($BC$13-($D65*(1+$BC$14)))*(BM$62*Inputs!$B$16)*365,($D65*0.03)*(BM$62*Inputs!$B$16)*365))-IF(($BC$13-($D65*(1+$BC$14)))&gt;=0,0, -$I$57*$BC$16*1.75*($BC$13-($D65*(1+$BC$14)))*365-$I$58*BM$62*1.25*($BC$13-($D65*(1+$BC$14)))*365)</f>
        <v>49037165.999999993</v>
      </c>
      <c r="BN65" s="70">
        <f>IF(IF((($BC$13-($D65*(1+$BC$14)))-($D65*0.03))&gt;0,($BC$13-($D65*(1+$BC$14)))-($D65*0.03),0)&gt;0,IF((($BC$13-($D65*(1+$BC$14)))-($D65*0.03))&gt;0,($BC$13-($D65*(1+$BC$14)))-($D65*0.03),0)*BN$62*365,0)+IF(($BC$13-($D65*(1+$BC$14)))&lt;=0,0,IF(($BC$13-($D65*(1+$BC$14)))&lt;($D65*0.03),($BC$13-($D65*(1+$BC$14)))*(BN$62*Inputs!$B$16)*365,($D65*0.03)*(BN$62*Inputs!$B$16)*365))-IF(($BC$13-($D65*(1+$BC$14)))&gt;=0,0, -$I$57*$BC$16*1.75*($BC$13-($D65*(1+$BC$14)))*365-$I$58*BN$62*1.25*($BC$13-($D65*(1+$BC$14)))*365)</f>
        <v>49854452.099999994</v>
      </c>
      <c r="BO65" s="70">
        <f>IF(IF((($BC$13-($D65*(1+$BC$14)))-($D65*0.03))&gt;0,($BC$13-($D65*(1+$BC$14)))-($D65*0.03),0)&gt;0,IF((($BC$13-($D65*(1+$BC$14)))-($D65*0.03))&gt;0,($BC$13-($D65*(1+$BC$14)))-($D65*0.03),0)*BO$62*365,0)+IF(($BC$13-($D65*(1+$BC$14)))&lt;=0,0,IF(($BC$13-($D65*(1+$BC$14)))&lt;($D65*0.03),($BC$13-($D65*(1+$BC$14)))*(BO$62*Inputs!$B$16)*365,($D65*0.03)*(BO$62*Inputs!$B$16)*365))-IF(($BC$13-($D65*(1+$BC$14)))&gt;=0,0, -$I$57*$BC$16*1.75*($BC$13-($D65*(1+$BC$14)))*365-$I$58*BO$62*1.25*($BC$13-($D65*(1+$BC$14)))*365)</f>
        <v>50671738.199999988</v>
      </c>
      <c r="BP65" s="70">
        <f>IF(IF((($BC$13-($D65*(1+$BC$14)))-($D65*0.03))&gt;0,($BC$13-($D65*(1+$BC$14)))-($D65*0.03),0)&gt;0,IF((($BC$13-($D65*(1+$BC$14)))-($D65*0.03))&gt;0,($BC$13-($D65*(1+$BC$14)))-($D65*0.03),0)*BP$62*365,0)+IF(($BC$13-($D65*(1+$BC$14)))&lt;=0,0,IF(($BC$13-($D65*(1+$BC$14)))&lt;($D65*0.03),($BC$13-($D65*(1+$BC$14)))*(BP$62*Inputs!$B$16)*365,($D65*0.03)*(BP$62*Inputs!$B$16)*365))-IF(($BC$13-($D65*(1+$BC$14)))&gt;=0,0, -$I$57*$BC$16*1.75*($BC$13-($D65*(1+$BC$14)))*365-$I$58*BP$62*1.25*($BC$13-($D65*(1+$BC$14)))*365)</f>
        <v>51489024.299999997</v>
      </c>
      <c r="BQ65" s="70">
        <f>IF(IF((($BC$13-($D65*(1+$BC$14)))-($D65*0.03))&gt;0,($BC$13-($D65*(1+$BC$14)))-($D65*0.03),0)&gt;0,IF((($BC$13-($D65*(1+$BC$14)))-($D65*0.03))&gt;0,($BC$13-($D65*(1+$BC$14)))-($D65*0.03),0)*BQ$62*365,0)+IF(($BC$13-($D65*(1+$BC$14)))&lt;=0,0,IF(($BC$13-($D65*(1+$BC$14)))&lt;($D65*0.03),($BC$13-($D65*(1+$BC$14)))*(BQ$62*Inputs!$B$16)*365,($D65*0.03)*(BQ$62*Inputs!$B$16)*365))-IF(($BC$13-($D65*(1+$BC$14)))&gt;=0,0, -$I$57*$BC$16*1.75*($BC$13-($D65*(1+$BC$14)))*365-$I$58*BQ$62*1.25*($BC$13-($D65*(1+$BC$14)))*365)</f>
        <v>52306310.399999991</v>
      </c>
      <c r="BR65" s="70">
        <f>IF(IF((($BC$13-($D65*(1+$BC$14)))-($D65*0.03))&gt;0,($BC$13-($D65*(1+$BC$14)))-($D65*0.03),0)&gt;0,IF((($BC$13-($D65*(1+$BC$14)))-($D65*0.03))&gt;0,($BC$13-($D65*(1+$BC$14)))-($D65*0.03),0)*BR$62*365,0)+IF(($BC$13-($D65*(1+$BC$14)))&lt;=0,0,IF(($BC$13-($D65*(1+$BC$14)))&lt;($D65*0.03),($BC$13-($D65*(1+$BC$14)))*(BR$62*Inputs!$B$16)*365,($D65*0.03)*(BR$62*Inputs!$B$16)*365))-IF(($BC$13-($D65*(1+$BC$14)))&gt;=0,0, -$I$57*$BC$16*1.75*($BC$13-($D65*(1+$BC$14)))*365-$I$58*BR$62*1.25*($BC$13-($D65*(1+$BC$14)))*365)</f>
        <v>53123596.499999993</v>
      </c>
      <c r="BS65" s="70">
        <f>IF(IF((($BC$13-($D65*(1+$BC$14)))-($D65*0.03))&gt;0,($BC$13-($D65*(1+$BC$14)))-($D65*0.03),0)&gt;0,IF((($BC$13-($D65*(1+$BC$14)))-($D65*0.03))&gt;0,($BC$13-($D65*(1+$BC$14)))-($D65*0.03),0)*BS$62*365,0)+IF(($BC$13-($D65*(1+$BC$14)))&lt;=0,0,IF(($BC$13-($D65*(1+$BC$14)))&lt;($D65*0.03),($BC$13-($D65*(1+$BC$14)))*(BS$62*Inputs!$B$16)*365,($D65*0.03)*(BS$62*Inputs!$B$16)*365))-IF(($BC$13-($D65*(1+$BC$14)))&gt;=0,0, -$I$57*$BC$16*1.75*($BC$13-($D65*(1+$BC$14)))*365-$I$58*BS$62*1.25*($BC$13-($D65*(1+$BC$14)))*365)</f>
        <v>53940882.599999987</v>
      </c>
      <c r="BT65" s="70">
        <f>IF(IF((($BC$13-($D65*(1+$BC$14)))-($D65*0.03))&gt;0,($BC$13-($D65*(1+$BC$14)))-($D65*0.03),0)&gt;0,IF((($BC$13-($D65*(1+$BC$14)))-($D65*0.03))&gt;0,($BC$13-($D65*(1+$BC$14)))-($D65*0.03),0)*BT$62*365,0)+IF(($BC$13-($D65*(1+$BC$14)))&lt;=0,0,IF(($BC$13-($D65*(1+$BC$14)))&lt;($D65*0.03),($BC$13-($D65*(1+$BC$14)))*(BT$62*Inputs!$B$16)*365,($D65*0.03)*(BT$62*Inputs!$B$16)*365))-IF(($BC$13-($D65*(1+$BC$14)))&gt;=0,0, -$I$57*$BC$16*1.75*($BC$13-($D65*(1+$BC$14)))*365-$I$58*BT$62*1.25*($BC$13-($D65*(1+$BC$14)))*365)</f>
        <v>54758168.699999988</v>
      </c>
      <c r="BU65" s="70">
        <f>IF(IF((($BC$13-($D65*(1+$BC$14)))-($D65*0.03))&gt;0,($BC$13-($D65*(1+$BC$14)))-($D65*0.03),0)&gt;0,IF((($BC$13-($D65*(1+$BC$14)))-($D65*0.03))&gt;0,($BC$13-($D65*(1+$BC$14)))-($D65*0.03),0)*BU$62*365,0)+IF(($BC$13-($D65*(1+$BC$14)))&lt;=0,0,IF(($BC$13-($D65*(1+$BC$14)))&lt;($D65*0.03),($BC$13-($D65*(1+$BC$14)))*(BU$62*Inputs!$B$16)*365,($D65*0.03)*(BU$62*Inputs!$B$16)*365))-IF(($BC$13-($D65*(1+$BC$14)))&gt;=0,0, -$I$57*$BC$16*1.75*($BC$13-($D65*(1+$BC$14)))*365-$I$58*BU$62*1.25*($BC$13-($D65*(1+$BC$14)))*365)</f>
        <v>55575454.79999999</v>
      </c>
      <c r="BV65" s="70">
        <f>IF(IF((($BC$13-($D65*(1+$BC$14)))-($D65*0.03))&gt;0,($BC$13-($D65*(1+$BC$14)))-($D65*0.03),0)&gt;0,IF((($BC$13-($D65*(1+$BC$14)))-($D65*0.03))&gt;0,($BC$13-($D65*(1+$BC$14)))-($D65*0.03),0)*BV$62*365,0)+IF(($BC$13-($D65*(1+$BC$14)))&lt;=0,0,IF(($BC$13-($D65*(1+$BC$14)))&lt;($D65*0.03),($BC$13-($D65*(1+$BC$14)))*(BV$62*Inputs!$B$16)*365,($D65*0.03)*(BV$62*Inputs!$B$16)*365))-IF(($BC$13-($D65*(1+$BC$14)))&gt;=0,0, -$I$57*$BC$16*1.75*($BC$13-($D65*(1+$BC$14)))*365-$I$58*BV$62*1.25*($BC$13-($D65*(1+$BC$14)))*365)</f>
        <v>56392740.899999984</v>
      </c>
      <c r="BW65" s="70">
        <f>IF(IF((($BC$13-($D65*(1+$BC$14)))-($D65*0.03))&gt;0,($BC$13-($D65*(1+$BC$14)))-($D65*0.03),0)&gt;0,IF((($BC$13-($D65*(1+$BC$14)))-($D65*0.03))&gt;0,($BC$13-($D65*(1+$BC$14)))-($D65*0.03),0)*BW$62*365,0)+IF(($BC$13-($D65*(1+$BC$14)))&lt;=0,0,IF(($BC$13-($D65*(1+$BC$14)))&lt;($D65*0.03),($BC$13-($D65*(1+$BC$14)))*(BW$62*Inputs!$B$16)*365,($D65*0.03)*(BW$62*Inputs!$B$16)*365))-IF(($BC$13-($D65*(1+$BC$14)))&gt;=0,0, -$I$57*$BC$16*1.75*($BC$13-($D65*(1+$BC$14)))*365-$I$58*BW$62*1.25*($BC$13-($D65*(1+$BC$14)))*365)</f>
        <v>57210026.999999985</v>
      </c>
      <c r="BX65" s="70">
        <f>IF(IF((($BC$13-($D65*(1+$BC$14)))-($D65*0.03))&gt;0,($BC$13-($D65*(1+$BC$14)))-($D65*0.03),0)&gt;0,IF((($BC$13-($D65*(1+$BC$14)))-($D65*0.03))&gt;0,($BC$13-($D65*(1+$BC$14)))-($D65*0.03),0)*BX$62*365,0)+IF(($BC$13-($D65*(1+$BC$14)))&lt;=0,0,IF(($BC$13-($D65*(1+$BC$14)))&lt;($D65*0.03),($BC$13-($D65*(1+$BC$14)))*(BX$62*Inputs!$B$16)*365,($D65*0.03)*(BX$62*Inputs!$B$16)*365))-IF(($BC$13-($D65*(1+$BC$14)))&gt;=0,0, -$I$57*$BC$16*1.75*($BC$13-($D65*(1+$BC$14)))*365-$I$58*BX$62*1.25*($BC$13-($D65*(1+$BC$14)))*365)</f>
        <v>58027313.099999987</v>
      </c>
      <c r="BY65" s="70">
        <f>IF(IF((($BC$13-($D65*(1+$BC$14)))-($D65*0.03))&gt;0,($BC$13-($D65*(1+$BC$14)))-($D65*0.03),0)&gt;0,IF((($BC$13-($D65*(1+$BC$14)))-($D65*0.03))&gt;0,($BC$13-($D65*(1+$BC$14)))-($D65*0.03),0)*BY$62*365,0)+IF(($BC$13-($D65*(1+$BC$14)))&lt;=0,0,IF(($BC$13-($D65*(1+$BC$14)))&lt;($D65*0.03),($BC$13-($D65*(1+$BC$14)))*(BY$62*Inputs!$B$16)*365,($D65*0.03)*(BY$62*Inputs!$B$16)*365))-IF(($BC$13-($D65*(1+$BC$14)))&gt;=0,0, -$I$57*$BC$16*1.75*($BC$13-($D65*(1+$BC$14)))*365-$I$58*BY$62*1.25*($BC$13-($D65*(1+$BC$14)))*365)</f>
        <v>58844599.199999996</v>
      </c>
      <c r="BZ65" s="70">
        <f>IF(IF((($BC$13-($D65*(1+$BC$14)))-($D65*0.03))&gt;0,($BC$13-($D65*(1+$BC$14)))-($D65*0.03),0)&gt;0,IF((($BC$13-($D65*(1+$BC$14)))-($D65*0.03))&gt;0,($BC$13-($D65*(1+$BC$14)))-($D65*0.03),0)*BZ$62*365,0)+IF(($BC$13-($D65*(1+$BC$14)))&lt;=0,0,IF(($BC$13-($D65*(1+$BC$14)))&lt;($D65*0.03),($BC$13-($D65*(1+$BC$14)))*(BZ$62*Inputs!$B$16)*365,($D65*0.03)*(BZ$62*Inputs!$B$16)*365))-IF(($BC$13-($D65*(1+$BC$14)))&gt;=0,0, -$I$57*$BC$16*1.75*($BC$13-($D65*(1+$BC$14)))*365-$I$58*BZ$62*1.25*($BC$13-($D65*(1+$BC$14)))*365)</f>
        <v>59661885.29999999</v>
      </c>
      <c r="CA65" s="70">
        <f>IF(IF((($BC$13-($D65*(1+$BC$14)))-($D65*0.03))&gt;0,($BC$13-($D65*(1+$BC$14)))-($D65*0.03),0)&gt;0,IF((($BC$13-($D65*(1+$BC$14)))-($D65*0.03))&gt;0,($BC$13-($D65*(1+$BC$14)))-($D65*0.03),0)*CA$62*365,0)+IF(($BC$13-($D65*(1+$BC$14)))&lt;=0,0,IF(($BC$13-($D65*(1+$BC$14)))&lt;($D65*0.03),($BC$13-($D65*(1+$BC$14)))*(CA$62*Inputs!$B$16)*365,($D65*0.03)*(CA$62*Inputs!$B$16)*365))-IF(($BC$13-($D65*(1+$BC$14)))&gt;=0,0, -$I$57*$BC$16*1.75*($BC$13-($D65*(1+$BC$14)))*365-$I$58*CA$62*1.25*($BC$13-($D65*(1+$BC$14)))*365)</f>
        <v>60479171.399999991</v>
      </c>
      <c r="CB65" s="70">
        <f>IF(IF((($BC$13-($D65*(1+$BC$14)))-($D65*0.03))&gt;0,($BC$13-($D65*(1+$BC$14)))-($D65*0.03),0)&gt;0,IF((($BC$13-($D65*(1+$BC$14)))-($D65*0.03))&gt;0,($BC$13-($D65*(1+$BC$14)))-($D65*0.03),0)*CB$62*365,0)+IF(($BC$13-($D65*(1+$BC$14)))&lt;=0,0,IF(($BC$13-($D65*(1+$BC$14)))&lt;($D65*0.03),($BC$13-($D65*(1+$BC$14)))*(CB$62*Inputs!$B$16)*365,($D65*0.03)*(CB$62*Inputs!$B$16)*365))-IF(($BC$13-($D65*(1+$BC$14)))&gt;=0,0, -$I$57*$BC$16*1.75*($BC$13-($D65*(1+$BC$14)))*365-$I$58*CB$62*1.25*($BC$13-($D65*(1+$BC$14)))*365)</f>
        <v>61296457.499999993</v>
      </c>
      <c r="CC65" s="70">
        <f>IF(IF((($BC$13-($D65*(1+$BC$14)))-($D65*0.03))&gt;0,($BC$13-($D65*(1+$BC$14)))-($D65*0.03),0)&gt;0,IF((($BC$13-($D65*(1+$BC$14)))-($D65*0.03))&gt;0,($BC$13-($D65*(1+$BC$14)))-($D65*0.03),0)*CC$62*365,0)+IF(($BC$13-($D65*(1+$BC$14)))&lt;=0,0,IF(($BC$13-($D65*(1+$BC$14)))&lt;($D65*0.03),($BC$13-($D65*(1+$BC$14)))*(CC$62*Inputs!$B$16)*365,($D65*0.03)*(CC$62*Inputs!$B$16)*365))-IF(($BC$13-($D65*(1+$BC$14)))&gt;=0,0, -$I$57*$BC$16*1.75*($BC$13-($D65*(1+$BC$14)))*365-$I$58*CC$62*1.25*($BC$13-($D65*(1+$BC$14)))*365)</f>
        <v>62113743.599999987</v>
      </c>
      <c r="CD65" s="70">
        <f>IF(IF((($BC$13-($D65*(1+$BC$14)))-($D65*0.03))&gt;0,($BC$13-($D65*(1+$BC$14)))-($D65*0.03),0)&gt;0,IF((($BC$13-($D65*(1+$BC$14)))-($D65*0.03))&gt;0,($BC$13-($D65*(1+$BC$14)))-($D65*0.03),0)*CD$62*365,0)+IF(($BC$13-($D65*(1+$BC$14)))&lt;=0,0,IF(($BC$13-($D65*(1+$BC$14)))&lt;($D65*0.03),($BC$13-($D65*(1+$BC$14)))*(CD$62*Inputs!$B$16)*365,($D65*0.03)*(CD$62*Inputs!$B$16)*365))-IF(($BC$13-($D65*(1+$BC$14)))&gt;=0,0, -$I$57*$BC$16*1.75*($BC$13-($D65*(1+$BC$14)))*365-$I$58*CD$62*1.25*($BC$13-($D65*(1+$BC$14)))*365)</f>
        <v>62931029.699999988</v>
      </c>
      <c r="CE65" s="70">
        <f>IF(IF((($BC$13-($D65*(1+$BC$14)))-($D65*0.03))&gt;0,($BC$13-($D65*(1+$BC$14)))-($D65*0.03),0)&gt;0,IF((($BC$13-($D65*(1+$BC$14)))-($D65*0.03))&gt;0,($BC$13-($D65*(1+$BC$14)))-($D65*0.03),0)*CE$62*365,0)+IF(($BC$13-($D65*(1+$BC$14)))&lt;=0,0,IF(($BC$13-($D65*(1+$BC$14)))&lt;($D65*0.03),($BC$13-($D65*(1+$BC$14)))*(CE$62*Inputs!$B$16)*365,($D65*0.03)*(CE$62*Inputs!$B$16)*365))-IF(($BC$13-($D65*(1+$BC$14)))&gt;=0,0, -$I$57*$BC$16*1.75*($BC$13-($D65*(1+$BC$14)))*365-$I$58*CE$62*1.25*($BC$13-($D65*(1+$BC$14)))*365)</f>
        <v>63748315.799999982</v>
      </c>
      <c r="CF65" s="70">
        <f>IF(IF((($BC$13-($D65*(1+$BC$14)))-($D65*0.03))&gt;0,($BC$13-($D65*(1+$BC$14)))-($D65*0.03),0)&gt;0,IF((($BC$13-($D65*(1+$BC$14)))-($D65*0.03))&gt;0,($BC$13-($D65*(1+$BC$14)))-($D65*0.03),0)*CF$62*365,0)+IF(($BC$13-($D65*(1+$BC$14)))&lt;=0,0,IF(($BC$13-($D65*(1+$BC$14)))&lt;($D65*0.03),($BC$13-($D65*(1+$BC$14)))*(CF$62*Inputs!$B$16)*365,($D65*0.03)*(CF$62*Inputs!$B$16)*365))-IF(($BC$13-($D65*(1+$BC$14)))&gt;=0,0, -$I$57*$BC$16*1.75*($BC$13-($D65*(1+$BC$14)))*365-$I$58*CF$62*1.25*($BC$13-($D65*(1+$BC$14)))*365)</f>
        <v>64565601.899999984</v>
      </c>
      <c r="CG65" s="70">
        <f>IF(IF((($BC$13-($D65*(1+$BC$14)))-($D65*0.03))&gt;0,($BC$13-($D65*(1+$BC$14)))-($D65*0.03),0)&gt;0,IF((($BC$13-($D65*(1+$BC$14)))-($D65*0.03))&gt;0,($BC$13-($D65*(1+$BC$14)))-($D65*0.03),0)*CG$62*365,0)+IF(($BC$13-($D65*(1+$BC$14)))&lt;=0,0,IF(($BC$13-($D65*(1+$BC$14)))&lt;($D65*0.03),($BC$13-($D65*(1+$BC$14)))*(CG$62*Inputs!$B$16)*365,($D65*0.03)*(CG$62*Inputs!$B$16)*365))-IF(($BC$13-($D65*(1+$BC$14)))&gt;=0,0, -$I$57*$BC$16*1.75*($BC$13-($D65*(1+$BC$14)))*365-$I$58*CG$62*1.25*($BC$13-($D65*(1+$BC$14)))*365)</f>
        <v>65382887.999999985</v>
      </c>
      <c r="CH65" s="70">
        <f>IF(IF((($BC$13-($D65*(1+$BC$14)))-($D65*0.03))&gt;0,($BC$13-($D65*(1+$BC$14)))-($D65*0.03),0)&gt;0,IF((($BC$13-($D65*(1+$BC$14)))-($D65*0.03))&gt;0,($BC$13-($D65*(1+$BC$14)))-($D65*0.03),0)*CH$62*365,0)+IF(($BC$13-($D65*(1+$BC$14)))&lt;=0,0,IF(($BC$13-($D65*(1+$BC$14)))&lt;($D65*0.03),($BC$13-($D65*(1+$BC$14)))*(CH$62*Inputs!$B$16)*365,($D65*0.03)*(CH$62*Inputs!$B$16)*365))-IF(($BC$13-($D65*(1+$BC$14)))&gt;=0,0, -$I$57*$BC$16*1.75*($BC$13-($D65*(1+$BC$14)))*365-$I$58*CH$62*1.25*($BC$13-($D65*(1+$BC$14)))*365)</f>
        <v>66200174.099999994</v>
      </c>
      <c r="CI65" s="70">
        <f>IF(IF((($BC$13-($D65*(1+$BC$14)))-($D65*0.03))&gt;0,($BC$13-($D65*(1+$BC$14)))-($D65*0.03),0)&gt;0,IF((($BC$13-($D65*(1+$BC$14)))-($D65*0.03))&gt;0,($BC$13-($D65*(1+$BC$14)))-($D65*0.03),0)*CI$62*365,0)+IF(($BC$13-($D65*(1+$BC$14)))&lt;=0,0,IF(($BC$13-($D65*(1+$BC$14)))&lt;($D65*0.03),($BC$13-($D65*(1+$BC$14)))*(CI$62*Inputs!$B$16)*365,($D65*0.03)*(CI$62*Inputs!$B$16)*365))-IF(($BC$13-($D65*(1+$BC$14)))&gt;=0,0, -$I$57*$BC$16*1.75*($BC$13-($D65*(1+$BC$14)))*365-$I$58*CI$62*1.25*($BC$13-($D65*(1+$BC$14)))*365)</f>
        <v>67017460.199999988</v>
      </c>
      <c r="CJ65" s="70">
        <f>IF(IF((($BC$13-($D65*(1+$BC$14)))-($D65*0.03))&gt;0,($BC$13-($D65*(1+$BC$14)))-($D65*0.03),0)&gt;0,IF((($BC$13-($D65*(1+$BC$14)))-($D65*0.03))&gt;0,($BC$13-($D65*(1+$BC$14)))-($D65*0.03),0)*CJ$62*365,0)+IF(($BC$13-($D65*(1+$BC$14)))&lt;=0,0,IF(($BC$13-($D65*(1+$BC$14)))&lt;($D65*0.03),($BC$13-($D65*(1+$BC$14)))*(CJ$62*Inputs!$B$16)*365,($D65*0.03)*(CJ$62*Inputs!$B$16)*365))-IF(($BC$13-($D65*(1+$BC$14)))&gt;=0,0, -$I$57*$BC$16*1.75*($BC$13-($D65*(1+$BC$14)))*365-$I$58*CJ$62*1.25*($BC$13-($D65*(1+$BC$14)))*365)</f>
        <v>67834746.299999997</v>
      </c>
      <c r="CK65" s="70">
        <f>IF(IF((($BC$13-($D65*(1+$BC$14)))-($D65*0.03))&gt;0,($BC$13-($D65*(1+$BC$14)))-($D65*0.03),0)&gt;0,IF((($BC$13-($D65*(1+$BC$14)))-($D65*0.03))&gt;0,($BC$13-($D65*(1+$BC$14)))-($D65*0.03),0)*CK$62*365,0)+IF(($BC$13-($D65*(1+$BC$14)))&lt;=0,0,IF(($BC$13-($D65*(1+$BC$14)))&lt;($D65*0.03),($BC$13-($D65*(1+$BC$14)))*(CK$62*Inputs!$B$16)*365,($D65*0.03)*(CK$62*Inputs!$B$16)*365))-IF(($BC$13-($D65*(1+$BC$14)))&gt;=0,0, -$I$57*$BC$16*1.75*($BC$13-($D65*(1+$BC$14)))*365-$I$58*CK$62*1.25*($BC$13-($D65*(1+$BC$14)))*365)</f>
        <v>68652032.399999991</v>
      </c>
      <c r="CL65" s="70">
        <f>IF(IF((($BC$13-($D65*(1+$BC$14)))-($D65*0.03))&gt;0,($BC$13-($D65*(1+$BC$14)))-($D65*0.03),0)&gt;0,IF((($BC$13-($D65*(1+$BC$14)))-($D65*0.03))&gt;0,($BC$13-($D65*(1+$BC$14)))-($D65*0.03),0)*CL$62*365,0)+IF(($BC$13-($D65*(1+$BC$14)))&lt;=0,0,IF(($BC$13-($D65*(1+$BC$14)))&lt;($D65*0.03),($BC$13-($D65*(1+$BC$14)))*(CL$62*Inputs!$B$16)*365,($D65*0.03)*(CL$62*Inputs!$B$16)*365))-IF(($BC$13-($D65*(1+$BC$14)))&gt;=0,0, -$I$57*$BC$16*1.75*($BC$13-($D65*(1+$BC$14)))*365-$I$58*CL$62*1.25*($BC$13-($D65*(1+$BC$14)))*365)</f>
        <v>69469318.499999985</v>
      </c>
      <c r="CM65" s="70">
        <f>IF(IF((($BC$13-($D65*(1+$BC$14)))-($D65*0.03))&gt;0,($BC$13-($D65*(1+$BC$14)))-($D65*0.03),0)&gt;0,IF((($BC$13-($D65*(1+$BC$14)))-($D65*0.03))&gt;0,($BC$13-($D65*(1+$BC$14)))-($D65*0.03),0)*CM$62*365,0)+IF(($BC$13-($D65*(1+$BC$14)))&lt;=0,0,IF(($BC$13-($D65*(1+$BC$14)))&lt;($D65*0.03),($BC$13-($D65*(1+$BC$14)))*(CM$62*Inputs!$B$16)*365,($D65*0.03)*(CM$62*Inputs!$B$16)*365))-IF(($BC$13-($D65*(1+$BC$14)))&gt;=0,0, -$I$57*$BC$16*1.75*($BC$13-($D65*(1+$BC$14)))*365-$I$58*CM$62*1.25*($BC$13-($D65*(1+$BC$14)))*365)</f>
        <v>70286604.599999994</v>
      </c>
      <c r="CN65" s="70">
        <f>IF(IF((($BC$13-($D65*(1+$BC$14)))-($D65*0.03))&gt;0,($BC$13-($D65*(1+$BC$14)))-($D65*0.03),0)&gt;0,IF((($BC$13-($D65*(1+$BC$14)))-($D65*0.03))&gt;0,($BC$13-($D65*(1+$BC$14)))-($D65*0.03),0)*CN$62*365,0)+IF(($BC$13-($D65*(1+$BC$14)))&lt;=0,0,IF(($BC$13-($D65*(1+$BC$14)))&lt;($D65*0.03),($BC$13-($D65*(1+$BC$14)))*(CN$62*Inputs!$B$16)*365,($D65*0.03)*(CN$62*Inputs!$B$16)*365))-IF(($BC$13-($D65*(1+$BC$14)))&gt;=0,0, -$I$57*$BC$16*1.75*($BC$13-($D65*(1+$BC$14)))*365-$I$58*CN$62*1.25*($BC$13-($D65*(1+$BC$14)))*365)</f>
        <v>71103890.699999988</v>
      </c>
      <c r="CO65" s="70">
        <f>IF(IF((($BC$13-($D65*(1+$BC$14)))-($D65*0.03))&gt;0,($BC$13-($D65*(1+$BC$14)))-($D65*0.03),0)&gt;0,IF((($BC$13-($D65*(1+$BC$14)))-($D65*0.03))&gt;0,($BC$13-($D65*(1+$BC$14)))-($D65*0.03),0)*CO$62*365,0)+IF(($BC$13-($D65*(1+$BC$14)))&lt;=0,0,IF(($BC$13-($D65*(1+$BC$14)))&lt;($D65*0.03),($BC$13-($D65*(1+$BC$14)))*(CO$62*Inputs!$B$16)*365,($D65*0.03)*(CO$62*Inputs!$B$16)*365))-IF(($BC$13-($D65*(1+$BC$14)))&gt;=0,0, -$I$57*$BC$16*1.75*($BC$13-($D65*(1+$BC$14)))*365-$I$58*CO$62*1.25*($BC$13-($D65*(1+$BC$14)))*365)</f>
        <v>71921176.799999982</v>
      </c>
      <c r="CP65" s="70">
        <f>IF(IF((($BC$13-($D65*(1+$BC$14)))-($D65*0.03))&gt;0,($BC$13-($D65*(1+$BC$14)))-($D65*0.03),0)&gt;0,IF((($BC$13-($D65*(1+$BC$14)))-($D65*0.03))&gt;0,($BC$13-($D65*(1+$BC$14)))-($D65*0.03),0)*CP$62*365,0)+IF(($BC$13-($D65*(1+$BC$14)))&lt;=0,0,IF(($BC$13-($D65*(1+$BC$14)))&lt;($D65*0.03),($BC$13-($D65*(1+$BC$14)))*(CP$62*Inputs!$B$16)*365,($D65*0.03)*(CP$62*Inputs!$B$16)*365))-IF(($BC$13-($D65*(1+$BC$14)))&gt;=0,0, -$I$57*$BC$16*1.75*($BC$13-($D65*(1+$BC$14)))*365-$I$58*CP$62*1.25*($BC$13-($D65*(1+$BC$14)))*365)</f>
        <v>72738462.899999976</v>
      </c>
      <c r="CQ65" s="70">
        <f>IF(IF((($BC$13-($D65*(1+$BC$14)))-($D65*0.03))&gt;0,($BC$13-($D65*(1+$BC$14)))-($D65*0.03),0)&gt;0,IF((($BC$13-($D65*(1+$BC$14)))-($D65*0.03))&gt;0,($BC$13-($D65*(1+$BC$14)))-($D65*0.03),0)*CQ$62*365,0)+IF(($BC$13-($D65*(1+$BC$14)))&lt;=0,0,IF(($BC$13-($D65*(1+$BC$14)))&lt;($D65*0.03),($BC$13-($D65*(1+$BC$14)))*(CQ$62*Inputs!$B$16)*365,($D65*0.03)*(CQ$62*Inputs!$B$16)*365))-IF(($BC$13-($D65*(1+$BC$14)))&gt;=0,0, -$I$57*$BC$16*1.75*($BC$13-($D65*(1+$BC$14)))*365-$I$58*CQ$62*1.25*($BC$13-($D65*(1+$BC$14)))*365)</f>
        <v>73555748.999999985</v>
      </c>
      <c r="CR65" s="70">
        <f>IF(IF((($BC$13-($D65*(1+$BC$14)))-($D65*0.03))&gt;0,($BC$13-($D65*(1+$BC$14)))-($D65*0.03),0)&gt;0,IF((($BC$13-($D65*(1+$BC$14)))-($D65*0.03))&gt;0,($BC$13-($D65*(1+$BC$14)))-($D65*0.03),0)*CR$62*365,0)+IF(($BC$13-($D65*(1+$BC$14)))&lt;=0,0,IF(($BC$13-($D65*(1+$BC$14)))&lt;($D65*0.03),($BC$13-($D65*(1+$BC$14)))*(CR$62*Inputs!$B$16)*365,($D65*0.03)*(CR$62*Inputs!$B$16)*365))-IF(($BC$13-($D65*(1+$BC$14)))&gt;=0,0, -$I$57*$BC$16*1.75*($BC$13-($D65*(1+$BC$14)))*365-$I$58*CR$62*1.25*($BC$13-($D65*(1+$BC$14)))*365)</f>
        <v>74373035.099999994</v>
      </c>
      <c r="CS65" s="70">
        <f>IF(IF((($BC$13-($D65*(1+$BC$14)))-($D65*0.03))&gt;0,($BC$13-($D65*(1+$BC$14)))-($D65*0.03),0)&gt;0,IF((($BC$13-($D65*(1+$BC$14)))-($D65*0.03))&gt;0,($BC$13-($D65*(1+$BC$14)))-($D65*0.03),0)*CS$62*365,0)+IF(($BC$13-($D65*(1+$BC$14)))&lt;=0,0,IF(($BC$13-($D65*(1+$BC$14)))&lt;($D65*0.03),($BC$13-($D65*(1+$BC$14)))*(CS$62*Inputs!$B$16)*365,($D65*0.03)*(CS$62*Inputs!$B$16)*365))-IF(($BC$13-($D65*(1+$BC$14)))&gt;=0,0, -$I$57*$BC$16*1.75*($BC$13-($D65*(1+$BC$14)))*365-$I$58*CS$62*1.25*($BC$13-($D65*(1+$BC$14)))*365)</f>
        <v>75190321.199999988</v>
      </c>
      <c r="CT65" s="70">
        <f>IF(IF((($BC$13-($D65*(1+$BC$14)))-($D65*0.03))&gt;0,($BC$13-($D65*(1+$BC$14)))-($D65*0.03),0)&gt;0,IF((($BC$13-($D65*(1+$BC$14)))-($D65*0.03))&gt;0,($BC$13-($D65*(1+$BC$14)))-($D65*0.03),0)*CT$62*365,0)+IF(($BC$13-($D65*(1+$BC$14)))&lt;=0,0,IF(($BC$13-($D65*(1+$BC$14)))&lt;($D65*0.03),($BC$13-($D65*(1+$BC$14)))*(CT$62*Inputs!$B$16)*365,($D65*0.03)*(CT$62*Inputs!$B$16)*365))-IF(($BC$13-($D65*(1+$BC$14)))&gt;=0,0, -$I$57*$BC$16*1.75*($BC$13-($D65*(1+$BC$14)))*365-$I$58*CT$62*1.25*($BC$13-($D65*(1+$BC$14)))*365)</f>
        <v>76007607.299999982</v>
      </c>
      <c r="CU65" s="70">
        <f>IF(IF((($BC$13-($D65*(1+$BC$14)))-($D65*0.03))&gt;0,($BC$13-($D65*(1+$BC$14)))-($D65*0.03),0)&gt;0,IF((($BC$13-($D65*(1+$BC$14)))-($D65*0.03))&gt;0,($BC$13-($D65*(1+$BC$14)))-($D65*0.03),0)*CU$62*365,0)+IF(($BC$13-($D65*(1+$BC$14)))&lt;=0,0,IF(($BC$13-($D65*(1+$BC$14)))&lt;($D65*0.03),($BC$13-($D65*(1+$BC$14)))*(CU$62*Inputs!$B$16)*365,($D65*0.03)*(CU$62*Inputs!$B$16)*365))-IF(($BC$13-($D65*(1+$BC$14)))&gt;=0,0, -$I$57*$BC$16*1.75*($BC$13-($D65*(1+$BC$14)))*365-$I$58*CU$62*1.25*($BC$13-($D65*(1+$BC$14)))*365)</f>
        <v>76824893.399999991</v>
      </c>
      <c r="CV65" s="70">
        <f>IF(IF((($BC$13-($D65*(1+$BC$14)))-($D65*0.03))&gt;0,($BC$13-($D65*(1+$BC$14)))-($D65*0.03),0)&gt;0,IF((($BC$13-($D65*(1+$BC$14)))-($D65*0.03))&gt;0,($BC$13-($D65*(1+$BC$14)))-($D65*0.03),0)*CV$62*365,0)+IF(($BC$13-($D65*(1+$BC$14)))&lt;=0,0,IF(($BC$13-($D65*(1+$BC$14)))&lt;($D65*0.03),($BC$13-($D65*(1+$BC$14)))*(CV$62*Inputs!$B$16)*365,($D65*0.03)*(CV$62*Inputs!$B$16)*365))-IF(($BC$13-($D65*(1+$BC$14)))&gt;=0,0, -$I$57*$BC$16*1.75*($BC$13-($D65*(1+$BC$14)))*365-$I$58*CV$62*1.25*($BC$13-($D65*(1+$BC$14)))*365)</f>
        <v>77642179.499999985</v>
      </c>
      <c r="CW65" s="70">
        <f>IF(IF((($BC$13-($D65*(1+$BC$14)))-($D65*0.03))&gt;0,($BC$13-($D65*(1+$BC$14)))-($D65*0.03),0)&gt;0,IF((($BC$13-($D65*(1+$BC$14)))-($D65*0.03))&gt;0,($BC$13-($D65*(1+$BC$14)))-($D65*0.03),0)*CW$62*365,0)+IF(($BC$13-($D65*(1+$BC$14)))&lt;=0,0,IF(($BC$13-($D65*(1+$BC$14)))&lt;($D65*0.03),($BC$13-($D65*(1+$BC$14)))*(CW$62*Inputs!$B$16)*365,($D65*0.03)*(CW$62*Inputs!$B$16)*365))-IF(($BC$13-($D65*(1+$BC$14)))&gt;=0,0, -$I$57*$BC$16*1.75*($BC$13-($D65*(1+$BC$14)))*365-$I$58*CW$62*1.25*($BC$13-($D65*(1+$BC$14)))*365)</f>
        <v>78459465.599999979</v>
      </c>
      <c r="CX65" s="70">
        <f>IF(IF((($BC$13-($D65*(1+$BC$14)))-($D65*0.03))&gt;0,($BC$13-($D65*(1+$BC$14)))-($D65*0.03),0)&gt;0,IF((($BC$13-($D65*(1+$BC$14)))-($D65*0.03))&gt;0,($BC$13-($D65*(1+$BC$14)))-($D65*0.03),0)*CX$62*365,0)+IF(($BC$13-($D65*(1+$BC$14)))&lt;=0,0,IF(($BC$13-($D65*(1+$BC$14)))&lt;($D65*0.03),($BC$13-($D65*(1+$BC$14)))*(CX$62*Inputs!$B$16)*365,($D65*0.03)*(CX$62*Inputs!$B$16)*365))-IF(($BC$13-($D65*(1+$BC$14)))&gt;=0,0, -$I$57*$BC$16*1.75*($BC$13-($D65*(1+$BC$14)))*365-$I$58*CX$62*1.25*($BC$13-($D65*(1+$BC$14)))*365)</f>
        <v>79276751.699999988</v>
      </c>
      <c r="CY65" s="70">
        <f>IF(IF((($BC$13-($D65*(1+$BC$14)))-($D65*0.03))&gt;0,($BC$13-($D65*(1+$BC$14)))-($D65*0.03),0)&gt;0,IF((($BC$13-($D65*(1+$BC$14)))-($D65*0.03))&gt;0,($BC$13-($D65*(1+$BC$14)))-($D65*0.03),0)*CY$62*365,0)+IF(($BC$13-($D65*(1+$BC$14)))&lt;=0,0,IF(($BC$13-($D65*(1+$BC$14)))&lt;($D65*0.03),($BC$13-($D65*(1+$BC$14)))*(CY$62*Inputs!$B$16)*365,($D65*0.03)*(CY$62*Inputs!$B$16)*365))-IF(($BC$13-($D65*(1+$BC$14)))&gt;=0,0, -$I$57*$BC$16*1.75*($BC$13-($D65*(1+$BC$14)))*365-$I$58*CY$62*1.25*($BC$13-($D65*(1+$BC$14)))*365)</f>
        <v>80094037.799999982</v>
      </c>
      <c r="CZ65" s="70">
        <f>IF(IF((($BC$13-($D65*(1+$BC$14)))-($D65*0.03))&gt;0,($BC$13-($D65*(1+$BC$14)))-($D65*0.03),0)&gt;0,IF((($BC$13-($D65*(1+$BC$14)))-($D65*0.03))&gt;0,($BC$13-($D65*(1+$BC$14)))-($D65*0.03),0)*CZ$62*365,0)+IF(($BC$13-($D65*(1+$BC$14)))&lt;=0,0,IF(($BC$13-($D65*(1+$BC$14)))&lt;($D65*0.03),($BC$13-($D65*(1+$BC$14)))*(CZ$62*Inputs!$B$16)*365,($D65*0.03)*(CZ$62*Inputs!$B$16)*365))-IF(($BC$13-($D65*(1+$BC$14)))&gt;=0,0, -$I$57*$BC$16*1.75*($BC$13-($D65*(1+$BC$14)))*365-$I$58*CZ$62*1.25*($BC$13-($D65*(1+$BC$14)))*365)</f>
        <v>80911323.899999976</v>
      </c>
      <c r="DA65" s="70">
        <f>IF(IF((($BC$13-($D65*(1+$BC$14)))-($D65*0.03))&gt;0,($BC$13-($D65*(1+$BC$14)))-($D65*0.03),0)&gt;0,IF((($BC$13-($D65*(1+$BC$14)))-($D65*0.03))&gt;0,($BC$13-($D65*(1+$BC$14)))-($D65*0.03),0)*DA$62*365,0)+IF(($BC$13-($D65*(1+$BC$14)))&lt;=0,0,IF(($BC$13-($D65*(1+$BC$14)))&lt;($D65*0.03),($BC$13-($D65*(1+$BC$14)))*(DA$62*Inputs!$B$16)*365,($D65*0.03)*(DA$62*Inputs!$B$16)*365))-IF(($BC$13-($D65*(1+$BC$14)))&gt;=0,0, -$I$57*$BC$16*1.75*($BC$13-($D65*(1+$BC$14)))*365-$I$58*DA$62*1.25*($BC$13-($D65*(1+$BC$14)))*365)</f>
        <v>81728609.999999985</v>
      </c>
    </row>
    <row r="66" spans="2:105">
      <c r="B66"/>
      <c r="C66" s="67">
        <f t="shared" si="2"/>
        <v>0.16999999999999998</v>
      </c>
      <c r="D66" s="69">
        <f>Inputs!$B$20*(1+(C66*-1))</f>
        <v>913.00000000000011</v>
      </c>
      <c r="E66" s="70">
        <f>IF(IF((($BC$13-($D66*(1+$BC$14)))-($D66*0.03))&gt;0,($BC$13-($D66*(1+$BC$14)))-($D66*0.03),0)&gt;0,IF((($BC$13-($D66*(1+$BC$14)))-($D66*0.03))&gt;0,($BC$13-($D66*(1+$BC$14)))-($D66*0.03),0)*E$62*365,0)+IF(($BC$13-($D66*(1+$BC$14)))&lt;=0,0,IF(($BC$13-($D66*(1+$BC$14)))&lt;($D66*0.03),($BC$13-($D66*(1+$BC$14)))*(E$62*Inputs!$B$16)*365,($D66*0.03)*(E$62*Inputs!$B$16)*365))-IF(($BC$13-($D66*(1+$BC$14)))&gt;=0,0, -$I$57*$BC$16*1.75*($BC$13-($D66*(1+$BC$14)))*365-$I$58*E$62*1.25*($BC$13-($D66*(1+$BC$14)))*365)</f>
        <v>7.6938714999999949E-5</v>
      </c>
      <c r="F66" s="70">
        <f>IF(IF((($BC$13-($D66*(1+$BC$14)))-($D66*0.03))&gt;0,($BC$13-($D66*(1+$BC$14)))-($D66*0.03),0)&gt;0,IF((($BC$13-($D66*(1+$BC$14)))-($D66*0.03))&gt;0,($BC$13-($D66*(1+$BC$14)))-($D66*0.03),0)*F$62*365,0)+IF(($BC$13-($D66*(1+$BC$14)))&lt;=0,0,IF(($BC$13-($D66*(1+$BC$14)))&lt;($D66*0.03),($BC$13-($D66*(1+$BC$14)))*(F$62*Inputs!$B$16)*365,($D66*0.03)*(F$62*Inputs!$B$16)*365))-IF(($BC$13-($D66*(1+$BC$14)))&gt;=0,0, -$I$57*$BC$16*1.75*($BC$13-($D66*(1+$BC$14)))*365-$I$58*F$62*1.25*($BC$13-($D66*(1+$BC$14)))*365)</f>
        <v>769387.14999999956</v>
      </c>
      <c r="G66" s="70">
        <f>IF(IF((($BC$13-($D66*(1+$BC$14)))-($D66*0.03))&gt;0,($BC$13-($D66*(1+$BC$14)))-($D66*0.03),0)&gt;0,IF((($BC$13-($D66*(1+$BC$14)))-($D66*0.03))&gt;0,($BC$13-($D66*(1+$BC$14)))-($D66*0.03),0)*G$62*365,0)+IF(($BC$13-($D66*(1+$BC$14)))&lt;=0,0,IF(($BC$13-($D66*(1+$BC$14)))&lt;($D66*0.03),($BC$13-($D66*(1+$BC$14)))*(G$62*Inputs!$B$16)*365,($D66*0.03)*(G$62*Inputs!$B$16)*365))-IF(($BC$13-($D66*(1+$BC$14)))&gt;=0,0, -$I$57*$BC$16*1.75*($BC$13-($D66*(1+$BC$14)))*365-$I$58*G$62*1.25*($BC$13-($D66*(1+$BC$14)))*365)</f>
        <v>1538774.2999999991</v>
      </c>
      <c r="H66" s="70">
        <f>IF(IF((($BC$13-($D66*(1+$BC$14)))-($D66*0.03))&gt;0,($BC$13-($D66*(1+$BC$14)))-($D66*0.03),0)&gt;0,IF((($BC$13-($D66*(1+$BC$14)))-($D66*0.03))&gt;0,($BC$13-($D66*(1+$BC$14)))-($D66*0.03),0)*H$62*365,0)+IF(($BC$13-($D66*(1+$BC$14)))&lt;=0,0,IF(($BC$13-($D66*(1+$BC$14)))&lt;($D66*0.03),($BC$13-($D66*(1+$BC$14)))*(H$62*Inputs!$B$16)*365,($D66*0.03)*(H$62*Inputs!$B$16)*365))-IF(($BC$13-($D66*(1+$BC$14)))&gt;=0,0, -$I$57*$BC$16*1.75*($BC$13-($D66*(1+$BC$14)))*365-$I$58*H$62*1.25*($BC$13-($D66*(1+$BC$14)))*365)</f>
        <v>2308161.4499999983</v>
      </c>
      <c r="I66" s="70">
        <f>IF(IF((($BC$13-($D66*(1+$BC$14)))-($D66*0.03))&gt;0,($BC$13-($D66*(1+$BC$14)))-($D66*0.03),0)&gt;0,IF((($BC$13-($D66*(1+$BC$14)))-($D66*0.03))&gt;0,($BC$13-($D66*(1+$BC$14)))-($D66*0.03),0)*I$62*365,0)+IF(($BC$13-($D66*(1+$BC$14)))&lt;=0,0,IF(($BC$13-($D66*(1+$BC$14)))&lt;($D66*0.03),($BC$13-($D66*(1+$BC$14)))*(I$62*Inputs!$B$16)*365,($D66*0.03)*(I$62*Inputs!$B$16)*365))-IF(($BC$13-($D66*(1+$BC$14)))&gt;=0,0, -$I$57*$BC$16*1.75*($BC$13-($D66*(1+$BC$14)))*365-$I$58*I$62*1.25*($BC$13-($D66*(1+$BC$14)))*365)</f>
        <v>3077548.5999999982</v>
      </c>
      <c r="J66" s="70">
        <f>IF(IF((($BC$13-($D66*(1+$BC$14)))-($D66*0.03))&gt;0,($BC$13-($D66*(1+$BC$14)))-($D66*0.03),0)&gt;0,IF((($BC$13-($D66*(1+$BC$14)))-($D66*0.03))&gt;0,($BC$13-($D66*(1+$BC$14)))-($D66*0.03),0)*J$62*365,0)+IF(($BC$13-($D66*(1+$BC$14)))&lt;=0,0,IF(($BC$13-($D66*(1+$BC$14)))&lt;($D66*0.03),($BC$13-($D66*(1+$BC$14)))*(J$62*Inputs!$B$16)*365,($D66*0.03)*(J$62*Inputs!$B$16)*365))-IF(($BC$13-($D66*(1+$BC$14)))&gt;=0,0, -$I$57*$BC$16*1.75*($BC$13-($D66*(1+$BC$14)))*365-$I$58*J$62*1.25*($BC$13-($D66*(1+$BC$14)))*365)</f>
        <v>3846935.7499999977</v>
      </c>
      <c r="K66" s="70">
        <f>IF(IF((($BC$13-($D66*(1+$BC$14)))-($D66*0.03))&gt;0,($BC$13-($D66*(1+$BC$14)))-($D66*0.03),0)&gt;0,IF((($BC$13-($D66*(1+$BC$14)))-($D66*0.03))&gt;0,($BC$13-($D66*(1+$BC$14)))-($D66*0.03),0)*K$62*365,0)+IF(($BC$13-($D66*(1+$BC$14)))&lt;=0,0,IF(($BC$13-($D66*(1+$BC$14)))&lt;($D66*0.03),($BC$13-($D66*(1+$BC$14)))*(K$62*Inputs!$B$16)*365,($D66*0.03)*(K$62*Inputs!$B$16)*365))-IF(($BC$13-($D66*(1+$BC$14)))&gt;=0,0, -$I$57*$BC$16*1.75*($BC$13-($D66*(1+$BC$14)))*365-$I$58*K$62*1.25*($BC$13-($D66*(1+$BC$14)))*365)</f>
        <v>4616322.8999999966</v>
      </c>
      <c r="L66" s="70">
        <f>IF(IF((($BC$13-($D66*(1+$BC$14)))-($D66*0.03))&gt;0,($BC$13-($D66*(1+$BC$14)))-($D66*0.03),0)&gt;0,IF((($BC$13-($D66*(1+$BC$14)))-($D66*0.03))&gt;0,($BC$13-($D66*(1+$BC$14)))-($D66*0.03),0)*L$62*365,0)+IF(($BC$13-($D66*(1+$BC$14)))&lt;=0,0,IF(($BC$13-($D66*(1+$BC$14)))&lt;($D66*0.03),($BC$13-($D66*(1+$BC$14)))*(L$62*Inputs!$B$16)*365,($D66*0.03)*(L$62*Inputs!$B$16)*365))-IF(($BC$13-($D66*(1+$BC$14)))&gt;=0,0, -$I$57*$BC$16*1.75*($BC$13-($D66*(1+$BC$14)))*365-$I$58*L$62*1.25*($BC$13-($D66*(1+$BC$14)))*365)</f>
        <v>5385710.0499999961</v>
      </c>
      <c r="M66" s="70">
        <f>IF(IF((($BC$13-($D66*(1+$BC$14)))-($D66*0.03))&gt;0,($BC$13-($D66*(1+$BC$14)))-($D66*0.03),0)&gt;0,IF((($BC$13-($D66*(1+$BC$14)))-($D66*0.03))&gt;0,($BC$13-($D66*(1+$BC$14)))-($D66*0.03),0)*M$62*365,0)+IF(($BC$13-($D66*(1+$BC$14)))&lt;=0,0,IF(($BC$13-($D66*(1+$BC$14)))&lt;($D66*0.03),($BC$13-($D66*(1+$BC$14)))*(M$62*Inputs!$B$16)*365,($D66*0.03)*(M$62*Inputs!$B$16)*365))-IF(($BC$13-($D66*(1+$BC$14)))&gt;=0,0, -$I$57*$BC$16*1.75*($BC$13-($D66*(1+$BC$14)))*365-$I$58*M$62*1.25*($BC$13-($D66*(1+$BC$14)))*365)</f>
        <v>6155097.1999999965</v>
      </c>
      <c r="N66" s="70">
        <f>IF(IF((($BC$13-($D66*(1+$BC$14)))-($D66*0.03))&gt;0,($BC$13-($D66*(1+$BC$14)))-($D66*0.03),0)&gt;0,IF((($BC$13-($D66*(1+$BC$14)))-($D66*0.03))&gt;0,($BC$13-($D66*(1+$BC$14)))-($D66*0.03),0)*N$62*365,0)+IF(($BC$13-($D66*(1+$BC$14)))&lt;=0,0,IF(($BC$13-($D66*(1+$BC$14)))&lt;($D66*0.03),($BC$13-($D66*(1+$BC$14)))*(N$62*Inputs!$B$16)*365,($D66*0.03)*(N$62*Inputs!$B$16)*365))-IF(($BC$13-($D66*(1+$BC$14)))&gt;=0,0, -$I$57*$BC$16*1.75*($BC$13-($D66*(1+$BC$14)))*365-$I$58*N$62*1.25*($BC$13-($D66*(1+$BC$14)))*365)</f>
        <v>6924484.3499999959</v>
      </c>
      <c r="O66" s="70">
        <f>IF(IF((($BC$13-($D66*(1+$BC$14)))-($D66*0.03))&gt;0,($BC$13-($D66*(1+$BC$14)))-($D66*0.03),0)&gt;0,IF((($BC$13-($D66*(1+$BC$14)))-($D66*0.03))&gt;0,($BC$13-($D66*(1+$BC$14)))-($D66*0.03),0)*O$62*365,0)+IF(($BC$13-($D66*(1+$BC$14)))&lt;=0,0,IF(($BC$13-($D66*(1+$BC$14)))&lt;($D66*0.03),($BC$13-($D66*(1+$BC$14)))*(O$62*Inputs!$B$16)*365,($D66*0.03)*(O$62*Inputs!$B$16)*365))-IF(($BC$13-($D66*(1+$BC$14)))&gt;=0,0, -$I$57*$BC$16*1.75*($BC$13-($D66*(1+$BC$14)))*365-$I$58*O$62*1.25*($BC$13-($D66*(1+$BC$14)))*365)</f>
        <v>7693871.4999999953</v>
      </c>
      <c r="P66" s="70">
        <f>IF(IF((($BC$13-($D66*(1+$BC$14)))-($D66*0.03))&gt;0,($BC$13-($D66*(1+$BC$14)))-($D66*0.03),0)&gt;0,IF((($BC$13-($D66*(1+$BC$14)))-($D66*0.03))&gt;0,($BC$13-($D66*(1+$BC$14)))-($D66*0.03),0)*P$62*365,0)+IF(($BC$13-($D66*(1+$BC$14)))&lt;=0,0,IF(($BC$13-($D66*(1+$BC$14)))&lt;($D66*0.03),($BC$13-($D66*(1+$BC$14)))*(P$62*Inputs!$B$16)*365,($D66*0.03)*(P$62*Inputs!$B$16)*365))-IF(($BC$13-($D66*(1+$BC$14)))&gt;=0,0, -$I$57*$BC$16*1.75*($BC$13-($D66*(1+$BC$14)))*365-$I$58*P$62*1.25*($BC$13-($D66*(1+$BC$14)))*365)</f>
        <v>8463258.6499999948</v>
      </c>
      <c r="Q66" s="70">
        <f>IF(IF((($BC$13-($D66*(1+$BC$14)))-($D66*0.03))&gt;0,($BC$13-($D66*(1+$BC$14)))-($D66*0.03),0)&gt;0,IF((($BC$13-($D66*(1+$BC$14)))-($D66*0.03))&gt;0,($BC$13-($D66*(1+$BC$14)))-($D66*0.03),0)*Q$62*365,0)+IF(($BC$13-($D66*(1+$BC$14)))&lt;=0,0,IF(($BC$13-($D66*(1+$BC$14)))&lt;($D66*0.03),($BC$13-($D66*(1+$BC$14)))*(Q$62*Inputs!$B$16)*365,($D66*0.03)*(Q$62*Inputs!$B$16)*365))-IF(($BC$13-($D66*(1+$BC$14)))&gt;=0,0, -$I$57*$BC$16*1.75*($BC$13-($D66*(1+$BC$14)))*365-$I$58*Q$62*1.25*($BC$13-($D66*(1+$BC$14)))*365)</f>
        <v>9232645.7999999933</v>
      </c>
      <c r="R66" s="70">
        <f>IF(IF((($BC$13-($D66*(1+$BC$14)))-($D66*0.03))&gt;0,($BC$13-($D66*(1+$BC$14)))-($D66*0.03),0)&gt;0,IF((($BC$13-($D66*(1+$BC$14)))-($D66*0.03))&gt;0,($BC$13-($D66*(1+$BC$14)))-($D66*0.03),0)*R$62*365,0)+IF(($BC$13-($D66*(1+$BC$14)))&lt;=0,0,IF(($BC$13-($D66*(1+$BC$14)))&lt;($D66*0.03),($BC$13-($D66*(1+$BC$14)))*(R$62*Inputs!$B$16)*365,($D66*0.03)*(R$62*Inputs!$B$16)*365))-IF(($BC$13-($D66*(1+$BC$14)))&gt;=0,0, -$I$57*$BC$16*1.75*($BC$13-($D66*(1+$BC$14)))*365-$I$58*R$62*1.25*($BC$13-($D66*(1+$BC$14)))*365)</f>
        <v>10002032.949999994</v>
      </c>
      <c r="S66" s="70">
        <f>IF(IF((($BC$13-($D66*(1+$BC$14)))-($D66*0.03))&gt;0,($BC$13-($D66*(1+$BC$14)))-($D66*0.03),0)&gt;0,IF((($BC$13-($D66*(1+$BC$14)))-($D66*0.03))&gt;0,($BC$13-($D66*(1+$BC$14)))-($D66*0.03),0)*S$62*365,0)+IF(($BC$13-($D66*(1+$BC$14)))&lt;=0,0,IF(($BC$13-($D66*(1+$BC$14)))&lt;($D66*0.03),($BC$13-($D66*(1+$BC$14)))*(S$62*Inputs!$B$16)*365,($D66*0.03)*(S$62*Inputs!$B$16)*365))-IF(($BC$13-($D66*(1+$BC$14)))&gt;=0,0, -$I$57*$BC$16*1.75*($BC$13-($D66*(1+$BC$14)))*365-$I$58*S$62*1.25*($BC$13-($D66*(1+$BC$14)))*365)</f>
        <v>10771420.099999992</v>
      </c>
      <c r="T66" s="70">
        <f>IF(IF((($BC$13-($D66*(1+$BC$14)))-($D66*0.03))&gt;0,($BC$13-($D66*(1+$BC$14)))-($D66*0.03),0)&gt;0,IF((($BC$13-($D66*(1+$BC$14)))-($D66*0.03))&gt;0,($BC$13-($D66*(1+$BC$14)))-($D66*0.03),0)*T$62*365,0)+IF(($BC$13-($D66*(1+$BC$14)))&lt;=0,0,IF(($BC$13-($D66*(1+$BC$14)))&lt;($D66*0.03),($BC$13-($D66*(1+$BC$14)))*(T$62*Inputs!$B$16)*365,($D66*0.03)*(T$62*Inputs!$B$16)*365))-IF(($BC$13-($D66*(1+$BC$14)))&gt;=0,0, -$I$57*$BC$16*1.75*($BC$13-($D66*(1+$BC$14)))*365-$I$58*T$62*1.25*($BC$13-($D66*(1+$BC$14)))*365)</f>
        <v>11540807.249999993</v>
      </c>
      <c r="U66" s="70">
        <f>IF(IF((($BC$13-($D66*(1+$BC$14)))-($D66*0.03))&gt;0,($BC$13-($D66*(1+$BC$14)))-($D66*0.03),0)&gt;0,IF((($BC$13-($D66*(1+$BC$14)))-($D66*0.03))&gt;0,($BC$13-($D66*(1+$BC$14)))-($D66*0.03),0)*U$62*365,0)+IF(($BC$13-($D66*(1+$BC$14)))&lt;=0,0,IF(($BC$13-($D66*(1+$BC$14)))&lt;($D66*0.03),($BC$13-($D66*(1+$BC$14)))*(U$62*Inputs!$B$16)*365,($D66*0.03)*(U$62*Inputs!$B$16)*365))-IF(($BC$13-($D66*(1+$BC$14)))&gt;=0,0, -$I$57*$BC$16*1.75*($BC$13-($D66*(1+$BC$14)))*365-$I$58*U$62*1.25*($BC$13-($D66*(1+$BC$14)))*365)</f>
        <v>12310194.399999993</v>
      </c>
      <c r="V66" s="70">
        <f>IF(IF((($BC$13-($D66*(1+$BC$14)))-($D66*0.03))&gt;0,($BC$13-($D66*(1+$BC$14)))-($D66*0.03),0)&gt;0,IF((($BC$13-($D66*(1+$BC$14)))-($D66*0.03))&gt;0,($BC$13-($D66*(1+$BC$14)))-($D66*0.03),0)*V$62*365,0)+IF(($BC$13-($D66*(1+$BC$14)))&lt;=0,0,IF(($BC$13-($D66*(1+$BC$14)))&lt;($D66*0.03),($BC$13-($D66*(1+$BC$14)))*(V$62*Inputs!$B$16)*365,($D66*0.03)*(V$62*Inputs!$B$16)*365))-IF(($BC$13-($D66*(1+$BC$14)))&gt;=0,0, -$I$57*$BC$16*1.75*($BC$13-($D66*(1+$BC$14)))*365-$I$58*V$62*1.25*($BC$13-($D66*(1+$BC$14)))*365)</f>
        <v>13079581.549999991</v>
      </c>
      <c r="W66" s="70">
        <f>IF(IF((($BC$13-($D66*(1+$BC$14)))-($D66*0.03))&gt;0,($BC$13-($D66*(1+$BC$14)))-($D66*0.03),0)&gt;0,IF((($BC$13-($D66*(1+$BC$14)))-($D66*0.03))&gt;0,($BC$13-($D66*(1+$BC$14)))-($D66*0.03),0)*W$62*365,0)+IF(($BC$13-($D66*(1+$BC$14)))&lt;=0,0,IF(($BC$13-($D66*(1+$BC$14)))&lt;($D66*0.03),($BC$13-($D66*(1+$BC$14)))*(W$62*Inputs!$B$16)*365,($D66*0.03)*(W$62*Inputs!$B$16)*365))-IF(($BC$13-($D66*(1+$BC$14)))&gt;=0,0, -$I$57*$BC$16*1.75*($BC$13-($D66*(1+$BC$14)))*365-$I$58*W$62*1.25*($BC$13-($D66*(1+$BC$14)))*365)</f>
        <v>13848968.699999992</v>
      </c>
      <c r="X66" s="70">
        <f>IF(IF((($BC$13-($D66*(1+$BC$14)))-($D66*0.03))&gt;0,($BC$13-($D66*(1+$BC$14)))-($D66*0.03),0)&gt;0,IF((($BC$13-($D66*(1+$BC$14)))-($D66*0.03))&gt;0,($BC$13-($D66*(1+$BC$14)))-($D66*0.03),0)*X$62*365,0)+IF(($BC$13-($D66*(1+$BC$14)))&lt;=0,0,IF(($BC$13-($D66*(1+$BC$14)))&lt;($D66*0.03),($BC$13-($D66*(1+$BC$14)))*(X$62*Inputs!$B$16)*365,($D66*0.03)*(X$62*Inputs!$B$16)*365))-IF(($BC$13-($D66*(1+$BC$14)))&gt;=0,0, -$I$57*$BC$16*1.75*($BC$13-($D66*(1+$BC$14)))*365-$I$58*X$62*1.25*($BC$13-($D66*(1+$BC$14)))*365)</f>
        <v>14618355.849999992</v>
      </c>
      <c r="Y66" s="70">
        <f>IF(IF((($BC$13-($D66*(1+$BC$14)))-($D66*0.03))&gt;0,($BC$13-($D66*(1+$BC$14)))-($D66*0.03),0)&gt;0,IF((($BC$13-($D66*(1+$BC$14)))-($D66*0.03))&gt;0,($BC$13-($D66*(1+$BC$14)))-($D66*0.03),0)*Y$62*365,0)+IF(($BC$13-($D66*(1+$BC$14)))&lt;=0,0,IF(($BC$13-($D66*(1+$BC$14)))&lt;($D66*0.03),($BC$13-($D66*(1+$BC$14)))*(Y$62*Inputs!$B$16)*365,($D66*0.03)*(Y$62*Inputs!$B$16)*365))-IF(($BC$13-($D66*(1+$BC$14)))&gt;=0,0, -$I$57*$BC$16*1.75*($BC$13-($D66*(1+$BC$14)))*365-$I$58*Y$62*1.25*($BC$13-($D66*(1+$BC$14)))*365)</f>
        <v>15387742.999999991</v>
      </c>
      <c r="Z66" s="70">
        <f>IF(IF((($BC$13-($D66*(1+$BC$14)))-($D66*0.03))&gt;0,($BC$13-($D66*(1+$BC$14)))-($D66*0.03),0)&gt;0,IF((($BC$13-($D66*(1+$BC$14)))-($D66*0.03))&gt;0,($BC$13-($D66*(1+$BC$14)))-($D66*0.03),0)*Z$62*365,0)+IF(($BC$13-($D66*(1+$BC$14)))&lt;=0,0,IF(($BC$13-($D66*(1+$BC$14)))&lt;($D66*0.03),($BC$13-($D66*(1+$BC$14)))*(Z$62*Inputs!$B$16)*365,($D66*0.03)*(Z$62*Inputs!$B$16)*365))-IF(($BC$13-($D66*(1+$BC$14)))&gt;=0,0, -$I$57*$BC$16*1.75*($BC$13-($D66*(1+$BC$14)))*365-$I$58*Z$62*1.25*($BC$13-($D66*(1+$BC$14)))*365)</f>
        <v>16157130.149999991</v>
      </c>
      <c r="AA66" s="70">
        <f>IF(IF((($BC$13-($D66*(1+$BC$14)))-($D66*0.03))&gt;0,($BC$13-($D66*(1+$BC$14)))-($D66*0.03),0)&gt;0,IF((($BC$13-($D66*(1+$BC$14)))-($D66*0.03))&gt;0,($BC$13-($D66*(1+$BC$14)))-($D66*0.03),0)*AA$62*365,0)+IF(($BC$13-($D66*(1+$BC$14)))&lt;=0,0,IF(($BC$13-($D66*(1+$BC$14)))&lt;($D66*0.03),($BC$13-($D66*(1+$BC$14)))*(AA$62*Inputs!$B$16)*365,($D66*0.03)*(AA$62*Inputs!$B$16)*365))-IF(($BC$13-($D66*(1+$BC$14)))&gt;=0,0, -$I$57*$BC$16*1.75*($BC$13-($D66*(1+$BC$14)))*365-$I$58*AA$62*1.25*($BC$13-($D66*(1+$BC$14)))*365)</f>
        <v>16926517.29999999</v>
      </c>
      <c r="AB66" s="70">
        <f>IF(IF((($BC$13-($D66*(1+$BC$14)))-($D66*0.03))&gt;0,($BC$13-($D66*(1+$BC$14)))-($D66*0.03),0)&gt;0,IF((($BC$13-($D66*(1+$BC$14)))-($D66*0.03))&gt;0,($BC$13-($D66*(1+$BC$14)))-($D66*0.03),0)*AB$62*365,0)+IF(($BC$13-($D66*(1+$BC$14)))&lt;=0,0,IF(($BC$13-($D66*(1+$BC$14)))&lt;($D66*0.03),($BC$13-($D66*(1+$BC$14)))*(AB$62*Inputs!$B$16)*365,($D66*0.03)*(AB$62*Inputs!$B$16)*365))-IF(($BC$13-($D66*(1+$BC$14)))&gt;=0,0, -$I$57*$BC$16*1.75*($BC$13-($D66*(1+$BC$14)))*365-$I$58*AB$62*1.25*($BC$13-($D66*(1+$BC$14)))*365)</f>
        <v>17695904.449999988</v>
      </c>
      <c r="AC66" s="70">
        <f>IF(IF((($BC$13-($D66*(1+$BC$14)))-($D66*0.03))&gt;0,($BC$13-($D66*(1+$BC$14)))-($D66*0.03),0)&gt;0,IF((($BC$13-($D66*(1+$BC$14)))-($D66*0.03))&gt;0,($BC$13-($D66*(1+$BC$14)))-($D66*0.03),0)*AC$62*365,0)+IF(($BC$13-($D66*(1+$BC$14)))&lt;=0,0,IF(($BC$13-($D66*(1+$BC$14)))&lt;($D66*0.03),($BC$13-($D66*(1+$BC$14)))*(AC$62*Inputs!$B$16)*365,($D66*0.03)*(AC$62*Inputs!$B$16)*365))-IF(($BC$13-($D66*(1+$BC$14)))&gt;=0,0, -$I$57*$BC$16*1.75*($BC$13-($D66*(1+$BC$14)))*365-$I$58*AC$62*1.25*($BC$13-($D66*(1+$BC$14)))*365)</f>
        <v>18465291.599999987</v>
      </c>
      <c r="AD66" s="70">
        <f>IF(IF((($BC$13-($D66*(1+$BC$14)))-($D66*0.03))&gt;0,($BC$13-($D66*(1+$BC$14)))-($D66*0.03),0)&gt;0,IF((($BC$13-($D66*(1+$BC$14)))-($D66*0.03))&gt;0,($BC$13-($D66*(1+$BC$14)))-($D66*0.03),0)*AD$62*365,0)+IF(($BC$13-($D66*(1+$BC$14)))&lt;=0,0,IF(($BC$13-($D66*(1+$BC$14)))&lt;($D66*0.03),($BC$13-($D66*(1+$BC$14)))*(AD$62*Inputs!$B$16)*365,($D66*0.03)*(AD$62*Inputs!$B$16)*365))-IF(($BC$13-($D66*(1+$BC$14)))&gt;=0,0, -$I$57*$BC$16*1.75*($BC$13-($D66*(1+$BC$14)))*365-$I$58*AD$62*1.25*($BC$13-($D66*(1+$BC$14)))*365)</f>
        <v>19234678.749999985</v>
      </c>
      <c r="AE66" s="70">
        <f>IF(IF((($BC$13-($D66*(1+$BC$14)))-($D66*0.03))&gt;0,($BC$13-($D66*(1+$BC$14)))-($D66*0.03),0)&gt;0,IF((($BC$13-($D66*(1+$BC$14)))-($D66*0.03))&gt;0,($BC$13-($D66*(1+$BC$14)))-($D66*0.03),0)*AE$62*365,0)+IF(($BC$13-($D66*(1+$BC$14)))&lt;=0,0,IF(($BC$13-($D66*(1+$BC$14)))&lt;($D66*0.03),($BC$13-($D66*(1+$BC$14)))*(AE$62*Inputs!$B$16)*365,($D66*0.03)*(AE$62*Inputs!$B$16)*365))-IF(($BC$13-($D66*(1+$BC$14)))&gt;=0,0, -$I$57*$BC$16*1.75*($BC$13-($D66*(1+$BC$14)))*365-$I$58*AE$62*1.25*($BC$13-($D66*(1+$BC$14)))*365)</f>
        <v>20004065.899999987</v>
      </c>
      <c r="AF66" s="70">
        <f>IF(IF((($BC$13-($D66*(1+$BC$14)))-($D66*0.03))&gt;0,($BC$13-($D66*(1+$BC$14)))-($D66*0.03),0)&gt;0,IF((($BC$13-($D66*(1+$BC$14)))-($D66*0.03))&gt;0,($BC$13-($D66*(1+$BC$14)))-($D66*0.03),0)*AF$62*365,0)+IF(($BC$13-($D66*(1+$BC$14)))&lt;=0,0,IF(($BC$13-($D66*(1+$BC$14)))&lt;($D66*0.03),($BC$13-($D66*(1+$BC$14)))*(AF$62*Inputs!$B$16)*365,($D66*0.03)*(AF$62*Inputs!$B$16)*365))-IF(($BC$13-($D66*(1+$BC$14)))&gt;=0,0, -$I$57*$BC$16*1.75*($BC$13-($D66*(1+$BC$14)))*365-$I$58*AF$62*1.25*($BC$13-($D66*(1+$BC$14)))*365)</f>
        <v>20773453.049999986</v>
      </c>
      <c r="AG66" s="70">
        <f>IF(IF((($BC$13-($D66*(1+$BC$14)))-($D66*0.03))&gt;0,($BC$13-($D66*(1+$BC$14)))-($D66*0.03),0)&gt;0,IF((($BC$13-($D66*(1+$BC$14)))-($D66*0.03))&gt;0,($BC$13-($D66*(1+$BC$14)))-($D66*0.03),0)*AG$62*365,0)+IF(($BC$13-($D66*(1+$BC$14)))&lt;=0,0,IF(($BC$13-($D66*(1+$BC$14)))&lt;($D66*0.03),($BC$13-($D66*(1+$BC$14)))*(AG$62*Inputs!$B$16)*365,($D66*0.03)*(AG$62*Inputs!$B$16)*365))-IF(($BC$13-($D66*(1+$BC$14)))&gt;=0,0, -$I$57*$BC$16*1.75*($BC$13-($D66*(1+$BC$14)))*365-$I$58*AG$62*1.25*($BC$13-($D66*(1+$BC$14)))*365)</f>
        <v>21542840.199999984</v>
      </c>
      <c r="AH66" s="70">
        <f>IF(IF((($BC$13-($D66*(1+$BC$14)))-($D66*0.03))&gt;0,($BC$13-($D66*(1+$BC$14)))-($D66*0.03),0)&gt;0,IF((($BC$13-($D66*(1+$BC$14)))-($D66*0.03))&gt;0,($BC$13-($D66*(1+$BC$14)))-($D66*0.03),0)*AH$62*365,0)+IF(($BC$13-($D66*(1+$BC$14)))&lt;=0,0,IF(($BC$13-($D66*(1+$BC$14)))&lt;($D66*0.03),($BC$13-($D66*(1+$BC$14)))*(AH$62*Inputs!$B$16)*365,($D66*0.03)*(AH$62*Inputs!$B$16)*365))-IF(($BC$13-($D66*(1+$BC$14)))&gt;=0,0, -$I$57*$BC$16*1.75*($BC$13-($D66*(1+$BC$14)))*365-$I$58*AH$62*1.25*($BC$13-($D66*(1+$BC$14)))*365)</f>
        <v>22312227.349999987</v>
      </c>
      <c r="AI66" s="70">
        <f>IF(IF((($BC$13-($D66*(1+$BC$14)))-($D66*0.03))&gt;0,($BC$13-($D66*(1+$BC$14)))-($D66*0.03),0)&gt;0,IF((($BC$13-($D66*(1+$BC$14)))-($D66*0.03))&gt;0,($BC$13-($D66*(1+$BC$14)))-($D66*0.03),0)*AI$62*365,0)+IF(($BC$13-($D66*(1+$BC$14)))&lt;=0,0,IF(($BC$13-($D66*(1+$BC$14)))&lt;($D66*0.03),($BC$13-($D66*(1+$BC$14)))*(AI$62*Inputs!$B$16)*365,($D66*0.03)*(AI$62*Inputs!$B$16)*365))-IF(($BC$13-($D66*(1+$BC$14)))&gt;=0,0, -$I$57*$BC$16*1.75*($BC$13-($D66*(1+$BC$14)))*365-$I$58*AI$62*1.25*($BC$13-($D66*(1+$BC$14)))*365)</f>
        <v>23081614.499999985</v>
      </c>
      <c r="AJ66" s="70">
        <f>IF(IF((($BC$13-($D66*(1+$BC$14)))-($D66*0.03))&gt;0,($BC$13-($D66*(1+$BC$14)))-($D66*0.03),0)&gt;0,IF((($BC$13-($D66*(1+$BC$14)))-($D66*0.03))&gt;0,($BC$13-($D66*(1+$BC$14)))-($D66*0.03),0)*AJ$62*365,0)+IF(($BC$13-($D66*(1+$BC$14)))&lt;=0,0,IF(($BC$13-($D66*(1+$BC$14)))&lt;($D66*0.03),($BC$13-($D66*(1+$BC$14)))*(AJ$62*Inputs!$B$16)*365,($D66*0.03)*(AJ$62*Inputs!$B$16)*365))-IF(($BC$13-($D66*(1+$BC$14)))&gt;=0,0, -$I$57*$BC$16*1.75*($BC$13-($D66*(1+$BC$14)))*365-$I$58*AJ$62*1.25*($BC$13-($D66*(1+$BC$14)))*365)</f>
        <v>23851001.649999984</v>
      </c>
      <c r="AK66" s="70">
        <f>IF(IF((($BC$13-($D66*(1+$BC$14)))-($D66*0.03))&gt;0,($BC$13-($D66*(1+$BC$14)))-($D66*0.03),0)&gt;0,IF((($BC$13-($D66*(1+$BC$14)))-($D66*0.03))&gt;0,($BC$13-($D66*(1+$BC$14)))-($D66*0.03),0)*AK$62*365,0)+IF(($BC$13-($D66*(1+$BC$14)))&lt;=0,0,IF(($BC$13-($D66*(1+$BC$14)))&lt;($D66*0.03),($BC$13-($D66*(1+$BC$14)))*(AK$62*Inputs!$B$16)*365,($D66*0.03)*(AK$62*Inputs!$B$16)*365))-IF(($BC$13-($D66*(1+$BC$14)))&gt;=0,0, -$I$57*$BC$16*1.75*($BC$13-($D66*(1+$BC$14)))*365-$I$58*AK$62*1.25*($BC$13-($D66*(1+$BC$14)))*365)</f>
        <v>24620388.799999986</v>
      </c>
      <c r="AL66" s="70">
        <f>IF(IF((($BC$13-($D66*(1+$BC$14)))-($D66*0.03))&gt;0,($BC$13-($D66*(1+$BC$14)))-($D66*0.03),0)&gt;0,IF((($BC$13-($D66*(1+$BC$14)))-($D66*0.03))&gt;0,($BC$13-($D66*(1+$BC$14)))-($D66*0.03),0)*AL$62*365,0)+IF(($BC$13-($D66*(1+$BC$14)))&lt;=0,0,IF(($BC$13-($D66*(1+$BC$14)))&lt;($D66*0.03),($BC$13-($D66*(1+$BC$14)))*(AL$62*Inputs!$B$16)*365,($D66*0.03)*(AL$62*Inputs!$B$16)*365))-IF(($BC$13-($D66*(1+$BC$14)))&gt;=0,0, -$I$57*$BC$16*1.75*($BC$13-($D66*(1+$BC$14)))*365-$I$58*AL$62*1.25*($BC$13-($D66*(1+$BC$14)))*365)</f>
        <v>25389775.949999984</v>
      </c>
      <c r="AM66" s="70">
        <f>IF(IF((($BC$13-($D66*(1+$BC$14)))-($D66*0.03))&gt;0,($BC$13-($D66*(1+$BC$14)))-($D66*0.03),0)&gt;0,IF((($BC$13-($D66*(1+$BC$14)))-($D66*0.03))&gt;0,($BC$13-($D66*(1+$BC$14)))-($D66*0.03),0)*AM$62*365,0)+IF(($BC$13-($D66*(1+$BC$14)))&lt;=0,0,IF(($BC$13-($D66*(1+$BC$14)))&lt;($D66*0.03),($BC$13-($D66*(1+$BC$14)))*(AM$62*Inputs!$B$16)*365,($D66*0.03)*(AM$62*Inputs!$B$16)*365))-IF(($BC$13-($D66*(1+$BC$14)))&gt;=0,0, -$I$57*$BC$16*1.75*($BC$13-($D66*(1+$BC$14)))*365-$I$58*AM$62*1.25*($BC$13-($D66*(1+$BC$14)))*365)</f>
        <v>26159163.099999983</v>
      </c>
      <c r="AN66" s="70">
        <f>IF(IF((($BC$13-($D66*(1+$BC$14)))-($D66*0.03))&gt;0,($BC$13-($D66*(1+$BC$14)))-($D66*0.03),0)&gt;0,IF((($BC$13-($D66*(1+$BC$14)))-($D66*0.03))&gt;0,($BC$13-($D66*(1+$BC$14)))-($D66*0.03),0)*AN$62*365,0)+IF(($BC$13-($D66*(1+$BC$14)))&lt;=0,0,IF(($BC$13-($D66*(1+$BC$14)))&lt;($D66*0.03),($BC$13-($D66*(1+$BC$14)))*(AN$62*Inputs!$B$16)*365,($D66*0.03)*(AN$62*Inputs!$B$16)*365))-IF(($BC$13-($D66*(1+$BC$14)))&gt;=0,0, -$I$57*$BC$16*1.75*($BC$13-($D66*(1+$BC$14)))*365-$I$58*AN$62*1.25*($BC$13-($D66*(1+$BC$14)))*365)</f>
        <v>26928550.249999981</v>
      </c>
      <c r="AO66" s="70">
        <f>IF(IF((($BC$13-($D66*(1+$BC$14)))-($D66*0.03))&gt;0,($BC$13-($D66*(1+$BC$14)))-($D66*0.03),0)&gt;0,IF((($BC$13-($D66*(1+$BC$14)))-($D66*0.03))&gt;0,($BC$13-($D66*(1+$BC$14)))-($D66*0.03),0)*AO$62*365,0)+IF(($BC$13-($D66*(1+$BC$14)))&lt;=0,0,IF(($BC$13-($D66*(1+$BC$14)))&lt;($D66*0.03),($BC$13-($D66*(1+$BC$14)))*(AO$62*Inputs!$B$16)*365,($D66*0.03)*(AO$62*Inputs!$B$16)*365))-IF(($BC$13-($D66*(1+$BC$14)))&gt;=0,0, -$I$57*$BC$16*1.75*($BC$13-($D66*(1+$BC$14)))*365-$I$58*AO$62*1.25*($BC$13-($D66*(1+$BC$14)))*365)</f>
        <v>27697937.399999984</v>
      </c>
      <c r="AP66" s="70">
        <f>IF(IF((($BC$13-($D66*(1+$BC$14)))-($D66*0.03))&gt;0,($BC$13-($D66*(1+$BC$14)))-($D66*0.03),0)&gt;0,IF((($BC$13-($D66*(1+$BC$14)))-($D66*0.03))&gt;0,($BC$13-($D66*(1+$BC$14)))-($D66*0.03),0)*AP$62*365,0)+IF(($BC$13-($D66*(1+$BC$14)))&lt;=0,0,IF(($BC$13-($D66*(1+$BC$14)))&lt;($D66*0.03),($BC$13-($D66*(1+$BC$14)))*(AP$62*Inputs!$B$16)*365,($D66*0.03)*(AP$62*Inputs!$B$16)*365))-IF(($BC$13-($D66*(1+$BC$14)))&gt;=0,0, -$I$57*$BC$16*1.75*($BC$13-($D66*(1+$BC$14)))*365-$I$58*AP$62*1.25*($BC$13-($D66*(1+$BC$14)))*365)</f>
        <v>28467324.549999978</v>
      </c>
      <c r="AQ66" s="70">
        <f>IF(IF((($BC$13-($D66*(1+$BC$14)))-($D66*0.03))&gt;0,($BC$13-($D66*(1+$BC$14)))-($D66*0.03),0)&gt;0,IF((($BC$13-($D66*(1+$BC$14)))-($D66*0.03))&gt;0,($BC$13-($D66*(1+$BC$14)))-($D66*0.03),0)*AQ$62*365,0)+IF(($BC$13-($D66*(1+$BC$14)))&lt;=0,0,IF(($BC$13-($D66*(1+$BC$14)))&lt;($D66*0.03),($BC$13-($D66*(1+$BC$14)))*(AQ$62*Inputs!$B$16)*365,($D66*0.03)*(AQ$62*Inputs!$B$16)*365))-IF(($BC$13-($D66*(1+$BC$14)))&gt;=0,0, -$I$57*$BC$16*1.75*($BC$13-($D66*(1+$BC$14)))*365-$I$58*AQ$62*1.25*($BC$13-($D66*(1+$BC$14)))*365)</f>
        <v>29236711.699999984</v>
      </c>
      <c r="AR66" s="70">
        <f>IF(IF((($BC$13-($D66*(1+$BC$14)))-($D66*0.03))&gt;0,($BC$13-($D66*(1+$BC$14)))-($D66*0.03),0)&gt;0,IF((($BC$13-($D66*(1+$BC$14)))-($D66*0.03))&gt;0,($BC$13-($D66*(1+$BC$14)))-($D66*0.03),0)*AR$62*365,0)+IF(($BC$13-($D66*(1+$BC$14)))&lt;=0,0,IF(($BC$13-($D66*(1+$BC$14)))&lt;($D66*0.03),($BC$13-($D66*(1+$BC$14)))*(AR$62*Inputs!$B$16)*365,($D66*0.03)*(AR$62*Inputs!$B$16)*365))-IF(($BC$13-($D66*(1+$BC$14)))&gt;=0,0, -$I$57*$BC$16*1.75*($BC$13-($D66*(1+$BC$14)))*365-$I$58*AR$62*1.25*($BC$13-($D66*(1+$BC$14)))*365)</f>
        <v>30006098.849999979</v>
      </c>
      <c r="AS66" s="70">
        <f>IF(IF((($BC$13-($D66*(1+$BC$14)))-($D66*0.03))&gt;0,($BC$13-($D66*(1+$BC$14)))-($D66*0.03),0)&gt;0,IF((($BC$13-($D66*(1+$BC$14)))-($D66*0.03))&gt;0,($BC$13-($D66*(1+$BC$14)))-($D66*0.03),0)*AS$62*365,0)+IF(($BC$13-($D66*(1+$BC$14)))&lt;=0,0,IF(($BC$13-($D66*(1+$BC$14)))&lt;($D66*0.03),($BC$13-($D66*(1+$BC$14)))*(AS$62*Inputs!$B$16)*365,($D66*0.03)*(AS$62*Inputs!$B$16)*365))-IF(($BC$13-($D66*(1+$BC$14)))&gt;=0,0, -$I$57*$BC$16*1.75*($BC$13-($D66*(1+$BC$14)))*365-$I$58*AS$62*1.25*($BC$13-($D66*(1+$BC$14)))*365)</f>
        <v>30775485.999999981</v>
      </c>
      <c r="AT66" s="70">
        <f>IF(IF((($BC$13-($D66*(1+$BC$14)))-($D66*0.03))&gt;0,($BC$13-($D66*(1+$BC$14)))-($D66*0.03),0)&gt;0,IF((($BC$13-($D66*(1+$BC$14)))-($D66*0.03))&gt;0,($BC$13-($D66*(1+$BC$14)))-($D66*0.03),0)*AT$62*365,0)+IF(($BC$13-($D66*(1+$BC$14)))&lt;=0,0,IF(($BC$13-($D66*(1+$BC$14)))&lt;($D66*0.03),($BC$13-($D66*(1+$BC$14)))*(AT$62*Inputs!$B$16)*365,($D66*0.03)*(AT$62*Inputs!$B$16)*365))-IF(($BC$13-($D66*(1+$BC$14)))&gt;=0,0, -$I$57*$BC$16*1.75*($BC$13-($D66*(1+$BC$14)))*365-$I$58*AT$62*1.25*($BC$13-($D66*(1+$BC$14)))*365)</f>
        <v>31544873.14999998</v>
      </c>
      <c r="AU66" s="70">
        <f>IF(IF((($BC$13-($D66*(1+$BC$14)))-($D66*0.03))&gt;0,($BC$13-($D66*(1+$BC$14)))-($D66*0.03),0)&gt;0,IF((($BC$13-($D66*(1+$BC$14)))-($D66*0.03))&gt;0,($BC$13-($D66*(1+$BC$14)))-($D66*0.03),0)*AU$62*365,0)+IF(($BC$13-($D66*(1+$BC$14)))&lt;=0,0,IF(($BC$13-($D66*(1+$BC$14)))&lt;($D66*0.03),($BC$13-($D66*(1+$BC$14)))*(AU$62*Inputs!$B$16)*365,($D66*0.03)*(AU$62*Inputs!$B$16)*365))-IF(($BC$13-($D66*(1+$BC$14)))&gt;=0,0, -$I$57*$BC$16*1.75*($BC$13-($D66*(1+$BC$14)))*365-$I$58*AU$62*1.25*($BC$13-($D66*(1+$BC$14)))*365)</f>
        <v>32314260.299999982</v>
      </c>
      <c r="AV66" s="70">
        <f>IF(IF((($BC$13-($D66*(1+$BC$14)))-($D66*0.03))&gt;0,($BC$13-($D66*(1+$BC$14)))-($D66*0.03),0)&gt;0,IF((($BC$13-($D66*(1+$BC$14)))-($D66*0.03))&gt;0,($BC$13-($D66*(1+$BC$14)))-($D66*0.03),0)*AV$62*365,0)+IF(($BC$13-($D66*(1+$BC$14)))&lt;=0,0,IF(($BC$13-($D66*(1+$BC$14)))&lt;($D66*0.03),($BC$13-($D66*(1+$BC$14)))*(AV$62*Inputs!$B$16)*365,($D66*0.03)*(AV$62*Inputs!$B$16)*365))-IF(($BC$13-($D66*(1+$BC$14)))&gt;=0,0, -$I$57*$BC$16*1.75*($BC$13-($D66*(1+$BC$14)))*365-$I$58*AV$62*1.25*($BC$13-($D66*(1+$BC$14)))*365)</f>
        <v>33083647.449999977</v>
      </c>
      <c r="AW66" s="70">
        <f>IF(IF((($BC$13-($D66*(1+$BC$14)))-($D66*0.03))&gt;0,($BC$13-($D66*(1+$BC$14)))-($D66*0.03),0)&gt;0,IF((($BC$13-($D66*(1+$BC$14)))-($D66*0.03))&gt;0,($BC$13-($D66*(1+$BC$14)))-($D66*0.03),0)*AW$62*365,0)+IF(($BC$13-($D66*(1+$BC$14)))&lt;=0,0,IF(($BC$13-($D66*(1+$BC$14)))&lt;($D66*0.03),($BC$13-($D66*(1+$BC$14)))*(AW$62*Inputs!$B$16)*365,($D66*0.03)*(AW$62*Inputs!$B$16)*365))-IF(($BC$13-($D66*(1+$BC$14)))&gt;=0,0, -$I$57*$BC$16*1.75*($BC$13-($D66*(1+$BC$14)))*365-$I$58*AW$62*1.25*($BC$13-($D66*(1+$BC$14)))*365)</f>
        <v>33853034.599999979</v>
      </c>
      <c r="AX66" s="70">
        <f>IF(IF((($BC$13-($D66*(1+$BC$14)))-($D66*0.03))&gt;0,($BC$13-($D66*(1+$BC$14)))-($D66*0.03),0)&gt;0,IF((($BC$13-($D66*(1+$BC$14)))-($D66*0.03))&gt;0,($BC$13-($D66*(1+$BC$14)))-($D66*0.03),0)*AX$62*365,0)+IF(($BC$13-($D66*(1+$BC$14)))&lt;=0,0,IF(($BC$13-($D66*(1+$BC$14)))&lt;($D66*0.03),($BC$13-($D66*(1+$BC$14)))*(AX$62*Inputs!$B$16)*365,($D66*0.03)*(AX$62*Inputs!$B$16)*365))-IF(($BC$13-($D66*(1+$BC$14)))&gt;=0,0, -$I$57*$BC$16*1.75*($BC$13-($D66*(1+$BC$14)))*365-$I$58*AX$62*1.25*($BC$13-($D66*(1+$BC$14)))*365)</f>
        <v>34622421.749999978</v>
      </c>
      <c r="AY66" s="70">
        <f>IF(IF((($BC$13-($D66*(1+$BC$14)))-($D66*0.03))&gt;0,($BC$13-($D66*(1+$BC$14)))-($D66*0.03),0)&gt;0,IF((($BC$13-($D66*(1+$BC$14)))-($D66*0.03))&gt;0,($BC$13-($D66*(1+$BC$14)))-($D66*0.03),0)*AY$62*365,0)+IF(($BC$13-($D66*(1+$BC$14)))&lt;=0,0,IF(($BC$13-($D66*(1+$BC$14)))&lt;($D66*0.03),($BC$13-($D66*(1+$BC$14)))*(AY$62*Inputs!$B$16)*365,($D66*0.03)*(AY$62*Inputs!$B$16)*365))-IF(($BC$13-($D66*(1+$BC$14)))&gt;=0,0, -$I$57*$BC$16*1.75*($BC$13-($D66*(1+$BC$14)))*365-$I$58*AY$62*1.25*($BC$13-($D66*(1+$BC$14)))*365)</f>
        <v>35391808.899999976</v>
      </c>
      <c r="AZ66" s="70">
        <f>IF(IF((($BC$13-($D66*(1+$BC$14)))-($D66*0.03))&gt;0,($BC$13-($D66*(1+$BC$14)))-($D66*0.03),0)&gt;0,IF((($BC$13-($D66*(1+$BC$14)))-($D66*0.03))&gt;0,($BC$13-($D66*(1+$BC$14)))-($D66*0.03),0)*AZ$62*365,0)+IF(($BC$13-($D66*(1+$BC$14)))&lt;=0,0,IF(($BC$13-($D66*(1+$BC$14)))&lt;($D66*0.03),($BC$13-($D66*(1+$BC$14)))*(AZ$62*Inputs!$B$16)*365,($D66*0.03)*(AZ$62*Inputs!$B$16)*365))-IF(($BC$13-($D66*(1+$BC$14)))&gt;=0,0, -$I$57*$BC$16*1.75*($BC$13-($D66*(1+$BC$14)))*365-$I$58*AZ$62*1.25*($BC$13-($D66*(1+$BC$14)))*365)</f>
        <v>36161196.049999975</v>
      </c>
      <c r="BA66" s="70">
        <f>IF(IF((($BC$13-($D66*(1+$BC$14)))-($D66*0.03))&gt;0,($BC$13-($D66*(1+$BC$14)))-($D66*0.03),0)&gt;0,IF((($BC$13-($D66*(1+$BC$14)))-($D66*0.03))&gt;0,($BC$13-($D66*(1+$BC$14)))-($D66*0.03),0)*BA$62*365,0)+IF(($BC$13-($D66*(1+$BC$14)))&lt;=0,0,IF(($BC$13-($D66*(1+$BC$14)))&lt;($D66*0.03),($BC$13-($D66*(1+$BC$14)))*(BA$62*Inputs!$B$16)*365,($D66*0.03)*(BA$62*Inputs!$B$16)*365))-IF(($BC$13-($D66*(1+$BC$14)))&gt;=0,0, -$I$57*$BC$16*1.75*($BC$13-($D66*(1+$BC$14)))*365-$I$58*BA$62*1.25*($BC$13-($D66*(1+$BC$14)))*365)</f>
        <v>36930583.199999973</v>
      </c>
      <c r="BB66" s="70">
        <f>IF(IF((($BC$13-($D66*(1+$BC$14)))-($D66*0.03))&gt;0,($BC$13-($D66*(1+$BC$14)))-($D66*0.03),0)&gt;0,IF((($BC$13-($D66*(1+$BC$14)))-($D66*0.03))&gt;0,($BC$13-($D66*(1+$BC$14)))-($D66*0.03),0)*BB$62*365,0)+IF(($BC$13-($D66*(1+$BC$14)))&lt;=0,0,IF(($BC$13-($D66*(1+$BC$14)))&lt;($D66*0.03),($BC$13-($D66*(1+$BC$14)))*(BB$62*Inputs!$B$16)*365,($D66*0.03)*(BB$62*Inputs!$B$16)*365))-IF(($BC$13-($D66*(1+$BC$14)))&gt;=0,0, -$I$57*$BC$16*1.75*($BC$13-($D66*(1+$BC$14)))*365-$I$58*BB$62*1.25*($BC$13-($D66*(1+$BC$14)))*365)</f>
        <v>37699970.349999979</v>
      </c>
      <c r="BC66" s="70">
        <f>IF(IF((($BC$13-($D66*(1+$BC$14)))-($D66*0.03))&gt;0,($BC$13-($D66*(1+$BC$14)))-($D66*0.03),0)&gt;0,IF((($BC$13-($D66*(1+$BC$14)))-($D66*0.03))&gt;0,($BC$13-($D66*(1+$BC$14)))-($D66*0.03),0)*BC$62*365,0)+IF(($BC$13-($D66*(1+$BC$14)))&lt;=0,0,IF(($BC$13-($D66*(1+$BC$14)))&lt;($D66*0.03),($BC$13-($D66*(1+$BC$14)))*(BC$62*Inputs!$B$16)*365,($D66*0.03)*(BC$62*Inputs!$B$16)*365))-IF(($BC$13-($D66*(1+$BC$14)))&gt;=0,0, -$I$57*$BC$16*1.75*($BC$13-($D66*(1+$BC$14)))*365-$I$58*BC$62*1.25*($BC$13-($D66*(1+$BC$14)))*365)</f>
        <v>38469357.49999997</v>
      </c>
      <c r="BD66" s="70">
        <f>IF(IF((($BC$13-($D66*(1+$BC$14)))-($D66*0.03))&gt;0,($BC$13-($D66*(1+$BC$14)))-($D66*0.03),0)&gt;0,IF((($BC$13-($D66*(1+$BC$14)))-($D66*0.03))&gt;0,($BC$13-($D66*(1+$BC$14)))-($D66*0.03),0)*BD$62*365,0)+IF(($BC$13-($D66*(1+$BC$14)))&lt;=0,0,IF(($BC$13-($D66*(1+$BC$14)))&lt;($D66*0.03),($BC$13-($D66*(1+$BC$14)))*(BD$62*Inputs!$B$16)*365,($D66*0.03)*(BD$62*Inputs!$B$16)*365))-IF(($BC$13-($D66*(1+$BC$14)))&gt;=0,0, -$I$57*$BC$16*1.75*($BC$13-($D66*(1+$BC$14)))*365-$I$58*BD$62*1.25*($BC$13-($D66*(1+$BC$14)))*365)</f>
        <v>39238744.649999976</v>
      </c>
      <c r="BE66" s="70">
        <f>IF(IF((($BC$13-($D66*(1+$BC$14)))-($D66*0.03))&gt;0,($BC$13-($D66*(1+$BC$14)))-($D66*0.03),0)&gt;0,IF((($BC$13-($D66*(1+$BC$14)))-($D66*0.03))&gt;0,($BC$13-($D66*(1+$BC$14)))-($D66*0.03),0)*BE$62*365,0)+IF(($BC$13-($D66*(1+$BC$14)))&lt;=0,0,IF(($BC$13-($D66*(1+$BC$14)))&lt;($D66*0.03),($BC$13-($D66*(1+$BC$14)))*(BE$62*Inputs!$B$16)*365,($D66*0.03)*(BE$62*Inputs!$B$16)*365))-IF(($BC$13-($D66*(1+$BC$14)))&gt;=0,0, -$I$57*$BC$16*1.75*($BC$13-($D66*(1+$BC$14)))*365-$I$58*BE$62*1.25*($BC$13-($D66*(1+$BC$14)))*365)</f>
        <v>40008131.799999975</v>
      </c>
      <c r="BF66" s="70">
        <f>IF(IF((($BC$13-($D66*(1+$BC$14)))-($D66*0.03))&gt;0,($BC$13-($D66*(1+$BC$14)))-($D66*0.03),0)&gt;0,IF((($BC$13-($D66*(1+$BC$14)))-($D66*0.03))&gt;0,($BC$13-($D66*(1+$BC$14)))-($D66*0.03),0)*BF$62*365,0)+IF(($BC$13-($D66*(1+$BC$14)))&lt;=0,0,IF(($BC$13-($D66*(1+$BC$14)))&lt;($D66*0.03),($BC$13-($D66*(1+$BC$14)))*(BF$62*Inputs!$B$16)*365,($D66*0.03)*(BF$62*Inputs!$B$16)*365))-IF(($BC$13-($D66*(1+$BC$14)))&gt;=0,0, -$I$57*$BC$16*1.75*($BC$13-($D66*(1+$BC$14)))*365-$I$58*BF$62*1.25*($BC$13-($D66*(1+$BC$14)))*365)</f>
        <v>40777518.949999973</v>
      </c>
      <c r="BG66" s="70">
        <f>IF(IF((($BC$13-($D66*(1+$BC$14)))-($D66*0.03))&gt;0,($BC$13-($D66*(1+$BC$14)))-($D66*0.03),0)&gt;0,IF((($BC$13-($D66*(1+$BC$14)))-($D66*0.03))&gt;0,($BC$13-($D66*(1+$BC$14)))-($D66*0.03),0)*BG$62*365,0)+IF(($BC$13-($D66*(1+$BC$14)))&lt;=0,0,IF(($BC$13-($D66*(1+$BC$14)))&lt;($D66*0.03),($BC$13-($D66*(1+$BC$14)))*(BG$62*Inputs!$B$16)*365,($D66*0.03)*(BG$62*Inputs!$B$16)*365))-IF(($BC$13-($D66*(1+$BC$14)))&gt;=0,0, -$I$57*$BC$16*1.75*($BC$13-($D66*(1+$BC$14)))*365-$I$58*BG$62*1.25*($BC$13-($D66*(1+$BC$14)))*365)</f>
        <v>41546906.099999972</v>
      </c>
      <c r="BH66" s="70">
        <f>IF(IF((($BC$13-($D66*(1+$BC$14)))-($D66*0.03))&gt;0,($BC$13-($D66*(1+$BC$14)))-($D66*0.03),0)&gt;0,IF((($BC$13-($D66*(1+$BC$14)))-($D66*0.03))&gt;0,($BC$13-($D66*(1+$BC$14)))-($D66*0.03),0)*BH$62*365,0)+IF(($BC$13-($D66*(1+$BC$14)))&lt;=0,0,IF(($BC$13-($D66*(1+$BC$14)))&lt;($D66*0.03),($BC$13-($D66*(1+$BC$14)))*(BH$62*Inputs!$B$16)*365,($D66*0.03)*(BH$62*Inputs!$B$16)*365))-IF(($BC$13-($D66*(1+$BC$14)))&gt;=0,0, -$I$57*$BC$16*1.75*($BC$13-($D66*(1+$BC$14)))*365-$I$58*BH$62*1.25*($BC$13-($D66*(1+$BC$14)))*365)</f>
        <v>42316293.249999978</v>
      </c>
      <c r="BI66" s="70">
        <f>IF(IF((($BC$13-($D66*(1+$BC$14)))-($D66*0.03))&gt;0,($BC$13-($D66*(1+$BC$14)))-($D66*0.03),0)&gt;0,IF((($BC$13-($D66*(1+$BC$14)))-($D66*0.03))&gt;0,($BC$13-($D66*(1+$BC$14)))-($D66*0.03),0)*BI$62*365,0)+IF(($BC$13-($D66*(1+$BC$14)))&lt;=0,0,IF(($BC$13-($D66*(1+$BC$14)))&lt;($D66*0.03),($BC$13-($D66*(1+$BC$14)))*(BI$62*Inputs!$B$16)*365,($D66*0.03)*(BI$62*Inputs!$B$16)*365))-IF(($BC$13-($D66*(1+$BC$14)))&gt;=0,0, -$I$57*$BC$16*1.75*($BC$13-($D66*(1+$BC$14)))*365-$I$58*BI$62*1.25*($BC$13-($D66*(1+$BC$14)))*365)</f>
        <v>43085680.399999969</v>
      </c>
      <c r="BJ66" s="70">
        <f>IF(IF((($BC$13-($D66*(1+$BC$14)))-($D66*0.03))&gt;0,($BC$13-($D66*(1+$BC$14)))-($D66*0.03),0)&gt;0,IF((($BC$13-($D66*(1+$BC$14)))-($D66*0.03))&gt;0,($BC$13-($D66*(1+$BC$14)))-($D66*0.03),0)*BJ$62*365,0)+IF(($BC$13-($D66*(1+$BC$14)))&lt;=0,0,IF(($BC$13-($D66*(1+$BC$14)))&lt;($D66*0.03),($BC$13-($D66*(1+$BC$14)))*(BJ$62*Inputs!$B$16)*365,($D66*0.03)*(BJ$62*Inputs!$B$16)*365))-IF(($BC$13-($D66*(1+$BC$14)))&gt;=0,0, -$I$57*$BC$16*1.75*($BC$13-($D66*(1+$BC$14)))*365-$I$58*BJ$62*1.25*($BC$13-($D66*(1+$BC$14)))*365)</f>
        <v>43855067.549999967</v>
      </c>
      <c r="BK66" s="70">
        <f>IF(IF((($BC$13-($D66*(1+$BC$14)))-($D66*0.03))&gt;0,($BC$13-($D66*(1+$BC$14)))-($D66*0.03),0)&gt;0,IF((($BC$13-($D66*(1+$BC$14)))-($D66*0.03))&gt;0,($BC$13-($D66*(1+$BC$14)))-($D66*0.03),0)*BK$62*365,0)+IF(($BC$13-($D66*(1+$BC$14)))&lt;=0,0,IF(($BC$13-($D66*(1+$BC$14)))&lt;($D66*0.03),($BC$13-($D66*(1+$BC$14)))*(BK$62*Inputs!$B$16)*365,($D66*0.03)*(BK$62*Inputs!$B$16)*365))-IF(($BC$13-($D66*(1+$BC$14)))&gt;=0,0, -$I$57*$BC$16*1.75*($BC$13-($D66*(1+$BC$14)))*365-$I$58*BK$62*1.25*($BC$13-($D66*(1+$BC$14)))*365)</f>
        <v>44624454.699999973</v>
      </c>
      <c r="BL66" s="70">
        <f>IF(IF((($BC$13-($D66*(1+$BC$14)))-($D66*0.03))&gt;0,($BC$13-($D66*(1+$BC$14)))-($D66*0.03),0)&gt;0,IF((($BC$13-($D66*(1+$BC$14)))-($D66*0.03))&gt;0,($BC$13-($D66*(1+$BC$14)))-($D66*0.03),0)*BL$62*365,0)+IF(($BC$13-($D66*(1+$BC$14)))&lt;=0,0,IF(($BC$13-($D66*(1+$BC$14)))&lt;($D66*0.03),($BC$13-($D66*(1+$BC$14)))*(BL$62*Inputs!$B$16)*365,($D66*0.03)*(BL$62*Inputs!$B$16)*365))-IF(($BC$13-($D66*(1+$BC$14)))&gt;=0,0, -$I$57*$BC$16*1.75*($BC$13-($D66*(1+$BC$14)))*365-$I$58*BL$62*1.25*($BC$13-($D66*(1+$BC$14)))*365)</f>
        <v>45393841.849999964</v>
      </c>
      <c r="BM66" s="70">
        <f>IF(IF((($BC$13-($D66*(1+$BC$14)))-($D66*0.03))&gt;0,($BC$13-($D66*(1+$BC$14)))-($D66*0.03),0)&gt;0,IF((($BC$13-($D66*(1+$BC$14)))-($D66*0.03))&gt;0,($BC$13-($D66*(1+$BC$14)))-($D66*0.03),0)*BM$62*365,0)+IF(($BC$13-($D66*(1+$BC$14)))&lt;=0,0,IF(($BC$13-($D66*(1+$BC$14)))&lt;($D66*0.03),($BC$13-($D66*(1+$BC$14)))*(BM$62*Inputs!$B$16)*365,($D66*0.03)*(BM$62*Inputs!$B$16)*365))-IF(($BC$13-($D66*(1+$BC$14)))&gt;=0,0, -$I$57*$BC$16*1.75*($BC$13-($D66*(1+$BC$14)))*365-$I$58*BM$62*1.25*($BC$13-($D66*(1+$BC$14)))*365)</f>
        <v>46163228.99999997</v>
      </c>
      <c r="BN66" s="70">
        <f>IF(IF((($BC$13-($D66*(1+$BC$14)))-($D66*0.03))&gt;0,($BC$13-($D66*(1+$BC$14)))-($D66*0.03),0)&gt;0,IF((($BC$13-($D66*(1+$BC$14)))-($D66*0.03))&gt;0,($BC$13-($D66*(1+$BC$14)))-($D66*0.03),0)*BN$62*365,0)+IF(($BC$13-($D66*(1+$BC$14)))&lt;=0,0,IF(($BC$13-($D66*(1+$BC$14)))&lt;($D66*0.03),($BC$13-($D66*(1+$BC$14)))*(BN$62*Inputs!$B$16)*365,($D66*0.03)*(BN$62*Inputs!$B$16)*365))-IF(($BC$13-($D66*(1+$BC$14)))&gt;=0,0, -$I$57*$BC$16*1.75*($BC$13-($D66*(1+$BC$14)))*365-$I$58*BN$62*1.25*($BC$13-($D66*(1+$BC$14)))*365)</f>
        <v>46932616.149999969</v>
      </c>
      <c r="BO66" s="70">
        <f>IF(IF((($BC$13-($D66*(1+$BC$14)))-($D66*0.03))&gt;0,($BC$13-($D66*(1+$BC$14)))-($D66*0.03),0)&gt;0,IF((($BC$13-($D66*(1+$BC$14)))-($D66*0.03))&gt;0,($BC$13-($D66*(1+$BC$14)))-($D66*0.03),0)*BO$62*365,0)+IF(($BC$13-($D66*(1+$BC$14)))&lt;=0,0,IF(($BC$13-($D66*(1+$BC$14)))&lt;($D66*0.03),($BC$13-($D66*(1+$BC$14)))*(BO$62*Inputs!$B$16)*365,($D66*0.03)*(BO$62*Inputs!$B$16)*365))-IF(($BC$13-($D66*(1+$BC$14)))&gt;=0,0, -$I$57*$BC$16*1.75*($BC$13-($D66*(1+$BC$14)))*365-$I$58*BO$62*1.25*($BC$13-($D66*(1+$BC$14)))*365)</f>
        <v>47702003.299999967</v>
      </c>
      <c r="BP66" s="70">
        <f>IF(IF((($BC$13-($D66*(1+$BC$14)))-($D66*0.03))&gt;0,($BC$13-($D66*(1+$BC$14)))-($D66*0.03),0)&gt;0,IF((($BC$13-($D66*(1+$BC$14)))-($D66*0.03))&gt;0,($BC$13-($D66*(1+$BC$14)))-($D66*0.03),0)*BP$62*365,0)+IF(($BC$13-($D66*(1+$BC$14)))&lt;=0,0,IF(($BC$13-($D66*(1+$BC$14)))&lt;($D66*0.03),($BC$13-($D66*(1+$BC$14)))*(BP$62*Inputs!$B$16)*365,($D66*0.03)*(BP$62*Inputs!$B$16)*365))-IF(($BC$13-($D66*(1+$BC$14)))&gt;=0,0, -$I$57*$BC$16*1.75*($BC$13-($D66*(1+$BC$14)))*365-$I$58*BP$62*1.25*($BC$13-($D66*(1+$BC$14)))*365)</f>
        <v>48471390.449999966</v>
      </c>
      <c r="BQ66" s="70">
        <f>IF(IF((($BC$13-($D66*(1+$BC$14)))-($D66*0.03))&gt;0,($BC$13-($D66*(1+$BC$14)))-($D66*0.03),0)&gt;0,IF((($BC$13-($D66*(1+$BC$14)))-($D66*0.03))&gt;0,($BC$13-($D66*(1+$BC$14)))-($D66*0.03),0)*BQ$62*365,0)+IF(($BC$13-($D66*(1+$BC$14)))&lt;=0,0,IF(($BC$13-($D66*(1+$BC$14)))&lt;($D66*0.03),($BC$13-($D66*(1+$BC$14)))*(BQ$62*Inputs!$B$16)*365,($D66*0.03)*(BQ$62*Inputs!$B$16)*365))-IF(($BC$13-($D66*(1+$BC$14)))&gt;=0,0, -$I$57*$BC$16*1.75*($BC$13-($D66*(1+$BC$14)))*365-$I$58*BQ$62*1.25*($BC$13-($D66*(1+$BC$14)))*365)</f>
        <v>49240777.599999972</v>
      </c>
      <c r="BR66" s="70">
        <f>IF(IF((($BC$13-($D66*(1+$BC$14)))-($D66*0.03))&gt;0,($BC$13-($D66*(1+$BC$14)))-($D66*0.03),0)&gt;0,IF((($BC$13-($D66*(1+$BC$14)))-($D66*0.03))&gt;0,($BC$13-($D66*(1+$BC$14)))-($D66*0.03),0)*BR$62*365,0)+IF(($BC$13-($D66*(1+$BC$14)))&lt;=0,0,IF(($BC$13-($D66*(1+$BC$14)))&lt;($D66*0.03),($BC$13-($D66*(1+$BC$14)))*(BR$62*Inputs!$B$16)*365,($D66*0.03)*(BR$62*Inputs!$B$16)*365))-IF(($BC$13-($D66*(1+$BC$14)))&gt;=0,0, -$I$57*$BC$16*1.75*($BC$13-($D66*(1+$BC$14)))*365-$I$58*BR$62*1.25*($BC$13-($D66*(1+$BC$14)))*365)</f>
        <v>50010164.749999963</v>
      </c>
      <c r="BS66" s="70">
        <f>IF(IF((($BC$13-($D66*(1+$BC$14)))-($D66*0.03))&gt;0,($BC$13-($D66*(1+$BC$14)))-($D66*0.03),0)&gt;0,IF((($BC$13-($D66*(1+$BC$14)))-($D66*0.03))&gt;0,($BC$13-($D66*(1+$BC$14)))-($D66*0.03),0)*BS$62*365,0)+IF(($BC$13-($D66*(1+$BC$14)))&lt;=0,0,IF(($BC$13-($D66*(1+$BC$14)))&lt;($D66*0.03),($BC$13-($D66*(1+$BC$14)))*(BS$62*Inputs!$B$16)*365,($D66*0.03)*(BS$62*Inputs!$B$16)*365))-IF(($BC$13-($D66*(1+$BC$14)))&gt;=0,0, -$I$57*$BC$16*1.75*($BC$13-($D66*(1+$BC$14)))*365-$I$58*BS$62*1.25*($BC$13-($D66*(1+$BC$14)))*365)</f>
        <v>50779551.899999969</v>
      </c>
      <c r="BT66" s="70">
        <f>IF(IF((($BC$13-($D66*(1+$BC$14)))-($D66*0.03))&gt;0,($BC$13-($D66*(1+$BC$14)))-($D66*0.03),0)&gt;0,IF((($BC$13-($D66*(1+$BC$14)))-($D66*0.03))&gt;0,($BC$13-($D66*(1+$BC$14)))-($D66*0.03),0)*BT$62*365,0)+IF(($BC$13-($D66*(1+$BC$14)))&lt;=0,0,IF(($BC$13-($D66*(1+$BC$14)))&lt;($D66*0.03),($BC$13-($D66*(1+$BC$14)))*(BT$62*Inputs!$B$16)*365,($D66*0.03)*(BT$62*Inputs!$B$16)*365))-IF(($BC$13-($D66*(1+$BC$14)))&gt;=0,0, -$I$57*$BC$16*1.75*($BC$13-($D66*(1+$BC$14)))*365-$I$58*BT$62*1.25*($BC$13-($D66*(1+$BC$14)))*365)</f>
        <v>51548939.049999967</v>
      </c>
      <c r="BU66" s="70">
        <f>IF(IF((($BC$13-($D66*(1+$BC$14)))-($D66*0.03))&gt;0,($BC$13-($D66*(1+$BC$14)))-($D66*0.03),0)&gt;0,IF((($BC$13-($D66*(1+$BC$14)))-($D66*0.03))&gt;0,($BC$13-($D66*(1+$BC$14)))-($D66*0.03),0)*BU$62*365,0)+IF(($BC$13-($D66*(1+$BC$14)))&lt;=0,0,IF(($BC$13-($D66*(1+$BC$14)))&lt;($D66*0.03),($BC$13-($D66*(1+$BC$14)))*(BU$62*Inputs!$B$16)*365,($D66*0.03)*(BU$62*Inputs!$B$16)*365))-IF(($BC$13-($D66*(1+$BC$14)))&gt;=0,0, -$I$57*$BC$16*1.75*($BC$13-($D66*(1+$BC$14)))*365-$I$58*BU$62*1.25*($BC$13-($D66*(1+$BC$14)))*365)</f>
        <v>52318326.199999966</v>
      </c>
      <c r="BV66" s="70">
        <f>IF(IF((($BC$13-($D66*(1+$BC$14)))-($D66*0.03))&gt;0,($BC$13-($D66*(1+$BC$14)))-($D66*0.03),0)&gt;0,IF((($BC$13-($D66*(1+$BC$14)))-($D66*0.03))&gt;0,($BC$13-($D66*(1+$BC$14)))-($D66*0.03),0)*BV$62*365,0)+IF(($BC$13-($D66*(1+$BC$14)))&lt;=0,0,IF(($BC$13-($D66*(1+$BC$14)))&lt;($D66*0.03),($BC$13-($D66*(1+$BC$14)))*(BV$62*Inputs!$B$16)*365,($D66*0.03)*(BV$62*Inputs!$B$16)*365))-IF(($BC$13-($D66*(1+$BC$14)))&gt;=0,0, -$I$57*$BC$16*1.75*($BC$13-($D66*(1+$BC$14)))*365-$I$58*BV$62*1.25*($BC$13-($D66*(1+$BC$14)))*365)</f>
        <v>53087713.349999964</v>
      </c>
      <c r="BW66" s="70">
        <f>IF(IF((($BC$13-($D66*(1+$BC$14)))-($D66*0.03))&gt;0,($BC$13-($D66*(1+$BC$14)))-($D66*0.03),0)&gt;0,IF((($BC$13-($D66*(1+$BC$14)))-($D66*0.03))&gt;0,($BC$13-($D66*(1+$BC$14)))-($D66*0.03),0)*BW$62*365,0)+IF(($BC$13-($D66*(1+$BC$14)))&lt;=0,0,IF(($BC$13-($D66*(1+$BC$14)))&lt;($D66*0.03),($BC$13-($D66*(1+$BC$14)))*(BW$62*Inputs!$B$16)*365,($D66*0.03)*(BW$62*Inputs!$B$16)*365))-IF(($BC$13-($D66*(1+$BC$14)))&gt;=0,0, -$I$57*$BC$16*1.75*($BC$13-($D66*(1+$BC$14)))*365-$I$58*BW$62*1.25*($BC$13-($D66*(1+$BC$14)))*365)</f>
        <v>53857100.499999963</v>
      </c>
      <c r="BX66" s="70">
        <f>IF(IF((($BC$13-($D66*(1+$BC$14)))-($D66*0.03))&gt;0,($BC$13-($D66*(1+$BC$14)))-($D66*0.03),0)&gt;0,IF((($BC$13-($D66*(1+$BC$14)))-($D66*0.03))&gt;0,($BC$13-($D66*(1+$BC$14)))-($D66*0.03),0)*BX$62*365,0)+IF(($BC$13-($D66*(1+$BC$14)))&lt;=0,0,IF(($BC$13-($D66*(1+$BC$14)))&lt;($D66*0.03),($BC$13-($D66*(1+$BC$14)))*(BX$62*Inputs!$B$16)*365,($D66*0.03)*(BX$62*Inputs!$B$16)*365))-IF(($BC$13-($D66*(1+$BC$14)))&gt;=0,0, -$I$57*$BC$16*1.75*($BC$13-($D66*(1+$BC$14)))*365-$I$58*BX$62*1.25*($BC$13-($D66*(1+$BC$14)))*365)</f>
        <v>54626487.649999969</v>
      </c>
      <c r="BY66" s="70">
        <f>IF(IF((($BC$13-($D66*(1+$BC$14)))-($D66*0.03))&gt;0,($BC$13-($D66*(1+$BC$14)))-($D66*0.03),0)&gt;0,IF((($BC$13-($D66*(1+$BC$14)))-($D66*0.03))&gt;0,($BC$13-($D66*(1+$BC$14)))-($D66*0.03),0)*BY$62*365,0)+IF(($BC$13-($D66*(1+$BC$14)))&lt;=0,0,IF(($BC$13-($D66*(1+$BC$14)))&lt;($D66*0.03),($BC$13-($D66*(1+$BC$14)))*(BY$62*Inputs!$B$16)*365,($D66*0.03)*(BY$62*Inputs!$B$16)*365))-IF(($BC$13-($D66*(1+$BC$14)))&gt;=0,0, -$I$57*$BC$16*1.75*($BC$13-($D66*(1+$BC$14)))*365-$I$58*BY$62*1.25*($BC$13-($D66*(1+$BC$14)))*365)</f>
        <v>55395874.799999967</v>
      </c>
      <c r="BZ66" s="70">
        <f>IF(IF((($BC$13-($D66*(1+$BC$14)))-($D66*0.03))&gt;0,($BC$13-($D66*(1+$BC$14)))-($D66*0.03),0)&gt;0,IF((($BC$13-($D66*(1+$BC$14)))-($D66*0.03))&gt;0,($BC$13-($D66*(1+$BC$14)))-($D66*0.03),0)*BZ$62*365,0)+IF(($BC$13-($D66*(1+$BC$14)))&lt;=0,0,IF(($BC$13-($D66*(1+$BC$14)))&lt;($D66*0.03),($BC$13-($D66*(1+$BC$14)))*(BZ$62*Inputs!$B$16)*365,($D66*0.03)*(BZ$62*Inputs!$B$16)*365))-IF(($BC$13-($D66*(1+$BC$14)))&gt;=0,0, -$I$57*$BC$16*1.75*($BC$13-($D66*(1+$BC$14)))*365-$I$58*BZ$62*1.25*($BC$13-($D66*(1+$BC$14)))*365)</f>
        <v>56165261.949999966</v>
      </c>
      <c r="CA66" s="70">
        <f>IF(IF((($BC$13-($D66*(1+$BC$14)))-($D66*0.03))&gt;0,($BC$13-($D66*(1+$BC$14)))-($D66*0.03),0)&gt;0,IF((($BC$13-($D66*(1+$BC$14)))-($D66*0.03))&gt;0,($BC$13-($D66*(1+$BC$14)))-($D66*0.03),0)*CA$62*365,0)+IF(($BC$13-($D66*(1+$BC$14)))&lt;=0,0,IF(($BC$13-($D66*(1+$BC$14)))&lt;($D66*0.03),($BC$13-($D66*(1+$BC$14)))*(CA$62*Inputs!$B$16)*365,($D66*0.03)*(CA$62*Inputs!$B$16)*365))-IF(($BC$13-($D66*(1+$BC$14)))&gt;=0,0, -$I$57*$BC$16*1.75*($BC$13-($D66*(1+$BC$14)))*365-$I$58*CA$62*1.25*($BC$13-($D66*(1+$BC$14)))*365)</f>
        <v>56934649.099999957</v>
      </c>
      <c r="CB66" s="70">
        <f>IF(IF((($BC$13-($D66*(1+$BC$14)))-($D66*0.03))&gt;0,($BC$13-($D66*(1+$BC$14)))-($D66*0.03),0)&gt;0,IF((($BC$13-($D66*(1+$BC$14)))-($D66*0.03))&gt;0,($BC$13-($D66*(1+$BC$14)))-($D66*0.03),0)*CB$62*365,0)+IF(($BC$13-($D66*(1+$BC$14)))&lt;=0,0,IF(($BC$13-($D66*(1+$BC$14)))&lt;($D66*0.03),($BC$13-($D66*(1+$BC$14)))*(CB$62*Inputs!$B$16)*365,($D66*0.03)*(CB$62*Inputs!$B$16)*365))-IF(($BC$13-($D66*(1+$BC$14)))&gt;=0,0, -$I$57*$BC$16*1.75*($BC$13-($D66*(1+$BC$14)))*365-$I$58*CB$62*1.25*($BC$13-($D66*(1+$BC$14)))*365)</f>
        <v>57704036.249999955</v>
      </c>
      <c r="CC66" s="70">
        <f>IF(IF((($BC$13-($D66*(1+$BC$14)))-($D66*0.03))&gt;0,($BC$13-($D66*(1+$BC$14)))-($D66*0.03),0)&gt;0,IF((($BC$13-($D66*(1+$BC$14)))-($D66*0.03))&gt;0,($BC$13-($D66*(1+$BC$14)))-($D66*0.03),0)*CC$62*365,0)+IF(($BC$13-($D66*(1+$BC$14)))&lt;=0,0,IF(($BC$13-($D66*(1+$BC$14)))&lt;($D66*0.03),($BC$13-($D66*(1+$BC$14)))*(CC$62*Inputs!$B$16)*365,($D66*0.03)*(CC$62*Inputs!$B$16)*365))-IF(($BC$13-($D66*(1+$BC$14)))&gt;=0,0, -$I$57*$BC$16*1.75*($BC$13-($D66*(1+$BC$14)))*365-$I$58*CC$62*1.25*($BC$13-($D66*(1+$BC$14)))*365)</f>
        <v>58473423.399999969</v>
      </c>
      <c r="CD66" s="70">
        <f>IF(IF((($BC$13-($D66*(1+$BC$14)))-($D66*0.03))&gt;0,($BC$13-($D66*(1+$BC$14)))-($D66*0.03),0)&gt;0,IF((($BC$13-($D66*(1+$BC$14)))-($D66*0.03))&gt;0,($BC$13-($D66*(1+$BC$14)))-($D66*0.03),0)*CD$62*365,0)+IF(($BC$13-($D66*(1+$BC$14)))&lt;=0,0,IF(($BC$13-($D66*(1+$BC$14)))&lt;($D66*0.03),($BC$13-($D66*(1+$BC$14)))*(CD$62*Inputs!$B$16)*365,($D66*0.03)*(CD$62*Inputs!$B$16)*365))-IF(($BC$13-($D66*(1+$BC$14)))&gt;=0,0, -$I$57*$BC$16*1.75*($BC$13-($D66*(1+$BC$14)))*365-$I$58*CD$62*1.25*($BC$13-($D66*(1+$BC$14)))*365)</f>
        <v>59242810.54999996</v>
      </c>
      <c r="CE66" s="70">
        <f>IF(IF((($BC$13-($D66*(1+$BC$14)))-($D66*0.03))&gt;0,($BC$13-($D66*(1+$BC$14)))-($D66*0.03),0)&gt;0,IF((($BC$13-($D66*(1+$BC$14)))-($D66*0.03))&gt;0,($BC$13-($D66*(1+$BC$14)))-($D66*0.03),0)*CE$62*365,0)+IF(($BC$13-($D66*(1+$BC$14)))&lt;=0,0,IF(($BC$13-($D66*(1+$BC$14)))&lt;($D66*0.03),($BC$13-($D66*(1+$BC$14)))*(CE$62*Inputs!$B$16)*365,($D66*0.03)*(CE$62*Inputs!$B$16)*365))-IF(($BC$13-($D66*(1+$BC$14)))&gt;=0,0, -$I$57*$BC$16*1.75*($BC$13-($D66*(1+$BC$14)))*365-$I$58*CE$62*1.25*($BC$13-($D66*(1+$BC$14)))*365)</f>
        <v>60012197.699999958</v>
      </c>
      <c r="CF66" s="70">
        <f>IF(IF((($BC$13-($D66*(1+$BC$14)))-($D66*0.03))&gt;0,($BC$13-($D66*(1+$BC$14)))-($D66*0.03),0)&gt;0,IF((($BC$13-($D66*(1+$BC$14)))-($D66*0.03))&gt;0,($BC$13-($D66*(1+$BC$14)))-($D66*0.03),0)*CF$62*365,0)+IF(($BC$13-($D66*(1+$BC$14)))&lt;=0,0,IF(($BC$13-($D66*(1+$BC$14)))&lt;($D66*0.03),($BC$13-($D66*(1+$BC$14)))*(CF$62*Inputs!$B$16)*365,($D66*0.03)*(CF$62*Inputs!$B$16)*365))-IF(($BC$13-($D66*(1+$BC$14)))&gt;=0,0, -$I$57*$BC$16*1.75*($BC$13-($D66*(1+$BC$14)))*365-$I$58*CF$62*1.25*($BC$13-($D66*(1+$BC$14)))*365)</f>
        <v>60781584.849999957</v>
      </c>
      <c r="CG66" s="70">
        <f>IF(IF((($BC$13-($D66*(1+$BC$14)))-($D66*0.03))&gt;0,($BC$13-($D66*(1+$BC$14)))-($D66*0.03),0)&gt;0,IF((($BC$13-($D66*(1+$BC$14)))-($D66*0.03))&gt;0,($BC$13-($D66*(1+$BC$14)))-($D66*0.03),0)*CG$62*365,0)+IF(($BC$13-($D66*(1+$BC$14)))&lt;=0,0,IF(($BC$13-($D66*(1+$BC$14)))&lt;($D66*0.03),($BC$13-($D66*(1+$BC$14)))*(CG$62*Inputs!$B$16)*365,($D66*0.03)*(CG$62*Inputs!$B$16)*365))-IF(($BC$13-($D66*(1+$BC$14)))&gt;=0,0, -$I$57*$BC$16*1.75*($BC$13-($D66*(1+$BC$14)))*365-$I$58*CG$62*1.25*($BC$13-($D66*(1+$BC$14)))*365)</f>
        <v>61550971.999999963</v>
      </c>
      <c r="CH66" s="70">
        <f>IF(IF((($BC$13-($D66*(1+$BC$14)))-($D66*0.03))&gt;0,($BC$13-($D66*(1+$BC$14)))-($D66*0.03),0)&gt;0,IF((($BC$13-($D66*(1+$BC$14)))-($D66*0.03))&gt;0,($BC$13-($D66*(1+$BC$14)))-($D66*0.03),0)*CH$62*365,0)+IF(($BC$13-($D66*(1+$BC$14)))&lt;=0,0,IF(($BC$13-($D66*(1+$BC$14)))&lt;($D66*0.03),($BC$13-($D66*(1+$BC$14)))*(CH$62*Inputs!$B$16)*365,($D66*0.03)*(CH$62*Inputs!$B$16)*365))-IF(($BC$13-($D66*(1+$BC$14)))&gt;=0,0, -$I$57*$BC$16*1.75*($BC$13-($D66*(1+$BC$14)))*365-$I$58*CH$62*1.25*($BC$13-($D66*(1+$BC$14)))*365)</f>
        <v>62320359.149999961</v>
      </c>
      <c r="CI66" s="70">
        <f>IF(IF((($BC$13-($D66*(1+$BC$14)))-($D66*0.03))&gt;0,($BC$13-($D66*(1+$BC$14)))-($D66*0.03),0)&gt;0,IF((($BC$13-($D66*(1+$BC$14)))-($D66*0.03))&gt;0,($BC$13-($D66*(1+$BC$14)))-($D66*0.03),0)*CI$62*365,0)+IF(($BC$13-($D66*(1+$BC$14)))&lt;=0,0,IF(($BC$13-($D66*(1+$BC$14)))&lt;($D66*0.03),($BC$13-($D66*(1+$BC$14)))*(CI$62*Inputs!$B$16)*365,($D66*0.03)*(CI$62*Inputs!$B$16)*365))-IF(($BC$13-($D66*(1+$BC$14)))&gt;=0,0, -$I$57*$BC$16*1.75*($BC$13-($D66*(1+$BC$14)))*365-$I$58*CI$62*1.25*($BC$13-($D66*(1+$BC$14)))*365)</f>
        <v>63089746.29999996</v>
      </c>
      <c r="CJ66" s="70">
        <f>IF(IF((($BC$13-($D66*(1+$BC$14)))-($D66*0.03))&gt;0,($BC$13-($D66*(1+$BC$14)))-($D66*0.03),0)&gt;0,IF((($BC$13-($D66*(1+$BC$14)))-($D66*0.03))&gt;0,($BC$13-($D66*(1+$BC$14)))-($D66*0.03),0)*CJ$62*365,0)+IF(($BC$13-($D66*(1+$BC$14)))&lt;=0,0,IF(($BC$13-($D66*(1+$BC$14)))&lt;($D66*0.03),($BC$13-($D66*(1+$BC$14)))*(CJ$62*Inputs!$B$16)*365,($D66*0.03)*(CJ$62*Inputs!$B$16)*365))-IF(($BC$13-($D66*(1+$BC$14)))&gt;=0,0, -$I$57*$BC$16*1.75*($BC$13-($D66*(1+$BC$14)))*365-$I$58*CJ$62*1.25*($BC$13-($D66*(1+$BC$14)))*365)</f>
        <v>63859133.449999958</v>
      </c>
      <c r="CK66" s="70">
        <f>IF(IF((($BC$13-($D66*(1+$BC$14)))-($D66*0.03))&gt;0,($BC$13-($D66*(1+$BC$14)))-($D66*0.03),0)&gt;0,IF((($BC$13-($D66*(1+$BC$14)))-($D66*0.03))&gt;0,($BC$13-($D66*(1+$BC$14)))-($D66*0.03),0)*CK$62*365,0)+IF(($BC$13-($D66*(1+$BC$14)))&lt;=0,0,IF(($BC$13-($D66*(1+$BC$14)))&lt;($D66*0.03),($BC$13-($D66*(1+$BC$14)))*(CK$62*Inputs!$B$16)*365,($D66*0.03)*(CK$62*Inputs!$B$16)*365))-IF(($BC$13-($D66*(1+$BC$14)))&gt;=0,0, -$I$57*$BC$16*1.75*($BC$13-($D66*(1+$BC$14)))*365-$I$58*CK$62*1.25*($BC$13-($D66*(1+$BC$14)))*365)</f>
        <v>64628520.599999964</v>
      </c>
      <c r="CL66" s="70">
        <f>IF(IF((($BC$13-($D66*(1+$BC$14)))-($D66*0.03))&gt;0,($BC$13-($D66*(1+$BC$14)))-($D66*0.03),0)&gt;0,IF((($BC$13-($D66*(1+$BC$14)))-($D66*0.03))&gt;0,($BC$13-($D66*(1+$BC$14)))-($D66*0.03),0)*CL$62*365,0)+IF(($BC$13-($D66*(1+$BC$14)))&lt;=0,0,IF(($BC$13-($D66*(1+$BC$14)))&lt;($D66*0.03),($BC$13-($D66*(1+$BC$14)))*(CL$62*Inputs!$B$16)*365,($D66*0.03)*(CL$62*Inputs!$B$16)*365))-IF(($BC$13-($D66*(1+$BC$14)))&gt;=0,0, -$I$57*$BC$16*1.75*($BC$13-($D66*(1+$BC$14)))*365-$I$58*CL$62*1.25*($BC$13-($D66*(1+$BC$14)))*365)</f>
        <v>65397907.749999963</v>
      </c>
      <c r="CM66" s="70">
        <f>IF(IF((($BC$13-($D66*(1+$BC$14)))-($D66*0.03))&gt;0,($BC$13-($D66*(1+$BC$14)))-($D66*0.03),0)&gt;0,IF((($BC$13-($D66*(1+$BC$14)))-($D66*0.03))&gt;0,($BC$13-($D66*(1+$BC$14)))-($D66*0.03),0)*CM$62*365,0)+IF(($BC$13-($D66*(1+$BC$14)))&lt;=0,0,IF(($BC$13-($D66*(1+$BC$14)))&lt;($D66*0.03),($BC$13-($D66*(1+$BC$14)))*(CM$62*Inputs!$B$16)*365,($D66*0.03)*(CM$62*Inputs!$B$16)*365))-IF(($BC$13-($D66*(1+$BC$14)))&gt;=0,0, -$I$57*$BC$16*1.75*($BC$13-($D66*(1+$BC$14)))*365-$I$58*CM$62*1.25*($BC$13-($D66*(1+$BC$14)))*365)</f>
        <v>66167294.899999954</v>
      </c>
      <c r="CN66" s="70">
        <f>IF(IF((($BC$13-($D66*(1+$BC$14)))-($D66*0.03))&gt;0,($BC$13-($D66*(1+$BC$14)))-($D66*0.03),0)&gt;0,IF((($BC$13-($D66*(1+$BC$14)))-($D66*0.03))&gt;0,($BC$13-($D66*(1+$BC$14)))-($D66*0.03),0)*CN$62*365,0)+IF(($BC$13-($D66*(1+$BC$14)))&lt;=0,0,IF(($BC$13-($D66*(1+$BC$14)))&lt;($D66*0.03),($BC$13-($D66*(1+$BC$14)))*(CN$62*Inputs!$B$16)*365,($D66*0.03)*(CN$62*Inputs!$B$16)*365))-IF(($BC$13-($D66*(1+$BC$14)))&gt;=0,0, -$I$57*$BC$16*1.75*($BC$13-($D66*(1+$BC$14)))*365-$I$58*CN$62*1.25*($BC$13-($D66*(1+$BC$14)))*365)</f>
        <v>66936682.049999952</v>
      </c>
      <c r="CO66" s="70">
        <f>IF(IF((($BC$13-($D66*(1+$BC$14)))-($D66*0.03))&gt;0,($BC$13-($D66*(1+$BC$14)))-($D66*0.03),0)&gt;0,IF((($BC$13-($D66*(1+$BC$14)))-($D66*0.03))&gt;0,($BC$13-($D66*(1+$BC$14)))-($D66*0.03),0)*CO$62*365,0)+IF(($BC$13-($D66*(1+$BC$14)))&lt;=0,0,IF(($BC$13-($D66*(1+$BC$14)))&lt;($D66*0.03),($BC$13-($D66*(1+$BC$14)))*(CO$62*Inputs!$B$16)*365,($D66*0.03)*(CO$62*Inputs!$B$16)*365))-IF(($BC$13-($D66*(1+$BC$14)))&gt;=0,0, -$I$57*$BC$16*1.75*($BC$13-($D66*(1+$BC$14)))*365-$I$58*CO$62*1.25*($BC$13-($D66*(1+$BC$14)))*365)</f>
        <v>67706069.199999958</v>
      </c>
      <c r="CP66" s="70">
        <f>IF(IF((($BC$13-($D66*(1+$BC$14)))-($D66*0.03))&gt;0,($BC$13-($D66*(1+$BC$14)))-($D66*0.03),0)&gt;0,IF((($BC$13-($D66*(1+$BC$14)))-($D66*0.03))&gt;0,($BC$13-($D66*(1+$BC$14)))-($D66*0.03),0)*CP$62*365,0)+IF(($BC$13-($D66*(1+$BC$14)))&lt;=0,0,IF(($BC$13-($D66*(1+$BC$14)))&lt;($D66*0.03),($BC$13-($D66*(1+$BC$14)))*(CP$62*Inputs!$B$16)*365,($D66*0.03)*(CP$62*Inputs!$B$16)*365))-IF(($BC$13-($D66*(1+$BC$14)))&gt;=0,0, -$I$57*$BC$16*1.75*($BC$13-($D66*(1+$BC$14)))*365-$I$58*CP$62*1.25*($BC$13-($D66*(1+$BC$14)))*365)</f>
        <v>68475456.349999964</v>
      </c>
      <c r="CQ66" s="70">
        <f>IF(IF((($BC$13-($D66*(1+$BC$14)))-($D66*0.03))&gt;0,($BC$13-($D66*(1+$BC$14)))-($D66*0.03),0)&gt;0,IF((($BC$13-($D66*(1+$BC$14)))-($D66*0.03))&gt;0,($BC$13-($D66*(1+$BC$14)))-($D66*0.03),0)*CQ$62*365,0)+IF(($BC$13-($D66*(1+$BC$14)))&lt;=0,0,IF(($BC$13-($D66*(1+$BC$14)))&lt;($D66*0.03),($BC$13-($D66*(1+$BC$14)))*(CQ$62*Inputs!$B$16)*365,($D66*0.03)*(CQ$62*Inputs!$B$16)*365))-IF(($BC$13-($D66*(1+$BC$14)))&gt;=0,0, -$I$57*$BC$16*1.75*($BC$13-($D66*(1+$BC$14)))*365-$I$58*CQ$62*1.25*($BC$13-($D66*(1+$BC$14)))*365)</f>
        <v>69244843.499999955</v>
      </c>
      <c r="CR66" s="70">
        <f>IF(IF((($BC$13-($D66*(1+$BC$14)))-($D66*0.03))&gt;0,($BC$13-($D66*(1+$BC$14)))-($D66*0.03),0)&gt;0,IF((($BC$13-($D66*(1+$BC$14)))-($D66*0.03))&gt;0,($BC$13-($D66*(1+$BC$14)))-($D66*0.03),0)*CR$62*365,0)+IF(($BC$13-($D66*(1+$BC$14)))&lt;=0,0,IF(($BC$13-($D66*(1+$BC$14)))&lt;($D66*0.03),($BC$13-($D66*(1+$BC$14)))*(CR$62*Inputs!$B$16)*365,($D66*0.03)*(CR$62*Inputs!$B$16)*365))-IF(($BC$13-($D66*(1+$BC$14)))&gt;=0,0, -$I$57*$BC$16*1.75*($BC$13-($D66*(1+$BC$14)))*365-$I$58*CR$62*1.25*($BC$13-($D66*(1+$BC$14)))*365)</f>
        <v>70014230.649999961</v>
      </c>
      <c r="CS66" s="70">
        <f>IF(IF((($BC$13-($D66*(1+$BC$14)))-($D66*0.03))&gt;0,($BC$13-($D66*(1+$BC$14)))-($D66*0.03),0)&gt;0,IF((($BC$13-($D66*(1+$BC$14)))-($D66*0.03))&gt;0,($BC$13-($D66*(1+$BC$14)))-($D66*0.03),0)*CS$62*365,0)+IF(($BC$13-($D66*(1+$BC$14)))&lt;=0,0,IF(($BC$13-($D66*(1+$BC$14)))&lt;($D66*0.03),($BC$13-($D66*(1+$BC$14)))*(CS$62*Inputs!$B$16)*365,($D66*0.03)*(CS$62*Inputs!$B$16)*365))-IF(($BC$13-($D66*(1+$BC$14)))&gt;=0,0, -$I$57*$BC$16*1.75*($BC$13-($D66*(1+$BC$14)))*365-$I$58*CS$62*1.25*($BC$13-($D66*(1+$BC$14)))*365)</f>
        <v>70783617.799999952</v>
      </c>
      <c r="CT66" s="70">
        <f>IF(IF((($BC$13-($D66*(1+$BC$14)))-($D66*0.03))&gt;0,($BC$13-($D66*(1+$BC$14)))-($D66*0.03),0)&gt;0,IF((($BC$13-($D66*(1+$BC$14)))-($D66*0.03))&gt;0,($BC$13-($D66*(1+$BC$14)))-($D66*0.03),0)*CT$62*365,0)+IF(($BC$13-($D66*(1+$BC$14)))&lt;=0,0,IF(($BC$13-($D66*(1+$BC$14)))&lt;($D66*0.03),($BC$13-($D66*(1+$BC$14)))*(CT$62*Inputs!$B$16)*365,($D66*0.03)*(CT$62*Inputs!$B$16)*365))-IF(($BC$13-($D66*(1+$BC$14)))&gt;=0,0, -$I$57*$BC$16*1.75*($BC$13-($D66*(1+$BC$14)))*365-$I$58*CT$62*1.25*($BC$13-($D66*(1+$BC$14)))*365)</f>
        <v>71553004.949999958</v>
      </c>
      <c r="CU66" s="70">
        <f>IF(IF((($BC$13-($D66*(1+$BC$14)))-($D66*0.03))&gt;0,($BC$13-($D66*(1+$BC$14)))-($D66*0.03),0)&gt;0,IF((($BC$13-($D66*(1+$BC$14)))-($D66*0.03))&gt;0,($BC$13-($D66*(1+$BC$14)))-($D66*0.03),0)*CU$62*365,0)+IF(($BC$13-($D66*(1+$BC$14)))&lt;=0,0,IF(($BC$13-($D66*(1+$BC$14)))&lt;($D66*0.03),($BC$13-($D66*(1+$BC$14)))*(CU$62*Inputs!$B$16)*365,($D66*0.03)*(CU$62*Inputs!$B$16)*365))-IF(($BC$13-($D66*(1+$BC$14)))&gt;=0,0, -$I$57*$BC$16*1.75*($BC$13-($D66*(1+$BC$14)))*365-$I$58*CU$62*1.25*($BC$13-($D66*(1+$BC$14)))*365)</f>
        <v>72322392.099999949</v>
      </c>
      <c r="CV66" s="70">
        <f>IF(IF((($BC$13-($D66*(1+$BC$14)))-($D66*0.03))&gt;0,($BC$13-($D66*(1+$BC$14)))-($D66*0.03),0)&gt;0,IF((($BC$13-($D66*(1+$BC$14)))-($D66*0.03))&gt;0,($BC$13-($D66*(1+$BC$14)))-($D66*0.03),0)*CV$62*365,0)+IF(($BC$13-($D66*(1+$BC$14)))&lt;=0,0,IF(($BC$13-($D66*(1+$BC$14)))&lt;($D66*0.03),($BC$13-($D66*(1+$BC$14)))*(CV$62*Inputs!$B$16)*365,($D66*0.03)*(CV$62*Inputs!$B$16)*365))-IF(($BC$13-($D66*(1+$BC$14)))&gt;=0,0, -$I$57*$BC$16*1.75*($BC$13-($D66*(1+$BC$14)))*365-$I$58*CV$62*1.25*($BC$13-($D66*(1+$BC$14)))*365)</f>
        <v>73091779.249999955</v>
      </c>
      <c r="CW66" s="70">
        <f>IF(IF((($BC$13-($D66*(1+$BC$14)))-($D66*0.03))&gt;0,($BC$13-($D66*(1+$BC$14)))-($D66*0.03),0)&gt;0,IF((($BC$13-($D66*(1+$BC$14)))-($D66*0.03))&gt;0,($BC$13-($D66*(1+$BC$14)))-($D66*0.03),0)*CW$62*365,0)+IF(($BC$13-($D66*(1+$BC$14)))&lt;=0,0,IF(($BC$13-($D66*(1+$BC$14)))&lt;($D66*0.03),($BC$13-($D66*(1+$BC$14)))*(CW$62*Inputs!$B$16)*365,($D66*0.03)*(CW$62*Inputs!$B$16)*365))-IF(($BC$13-($D66*(1+$BC$14)))&gt;=0,0, -$I$57*$BC$16*1.75*($BC$13-($D66*(1+$BC$14)))*365-$I$58*CW$62*1.25*($BC$13-($D66*(1+$BC$14)))*365)</f>
        <v>73861166.399999946</v>
      </c>
      <c r="CX66" s="70">
        <f>IF(IF((($BC$13-($D66*(1+$BC$14)))-($D66*0.03))&gt;0,($BC$13-($D66*(1+$BC$14)))-($D66*0.03),0)&gt;0,IF((($BC$13-($D66*(1+$BC$14)))-($D66*0.03))&gt;0,($BC$13-($D66*(1+$BC$14)))-($D66*0.03),0)*CX$62*365,0)+IF(($BC$13-($D66*(1+$BC$14)))&lt;=0,0,IF(($BC$13-($D66*(1+$BC$14)))&lt;($D66*0.03),($BC$13-($D66*(1+$BC$14)))*(CX$62*Inputs!$B$16)*365,($D66*0.03)*(CX$62*Inputs!$B$16)*365))-IF(($BC$13-($D66*(1+$BC$14)))&gt;=0,0, -$I$57*$BC$16*1.75*($BC$13-($D66*(1+$BC$14)))*365-$I$58*CX$62*1.25*($BC$13-($D66*(1+$BC$14)))*365)</f>
        <v>74630553.549999952</v>
      </c>
      <c r="CY66" s="70">
        <f>IF(IF((($BC$13-($D66*(1+$BC$14)))-($D66*0.03))&gt;0,($BC$13-($D66*(1+$BC$14)))-($D66*0.03),0)&gt;0,IF((($BC$13-($D66*(1+$BC$14)))-($D66*0.03))&gt;0,($BC$13-($D66*(1+$BC$14)))-($D66*0.03),0)*CY$62*365,0)+IF(($BC$13-($D66*(1+$BC$14)))&lt;=0,0,IF(($BC$13-($D66*(1+$BC$14)))&lt;($D66*0.03),($BC$13-($D66*(1+$BC$14)))*(CY$62*Inputs!$B$16)*365,($D66*0.03)*(CY$62*Inputs!$B$16)*365))-IF(($BC$13-($D66*(1+$BC$14)))&gt;=0,0, -$I$57*$BC$16*1.75*($BC$13-($D66*(1+$BC$14)))*365-$I$58*CY$62*1.25*($BC$13-($D66*(1+$BC$14)))*365)</f>
        <v>75399940.699999958</v>
      </c>
      <c r="CZ66" s="70">
        <f>IF(IF((($BC$13-($D66*(1+$BC$14)))-($D66*0.03))&gt;0,($BC$13-($D66*(1+$BC$14)))-($D66*0.03),0)&gt;0,IF((($BC$13-($D66*(1+$BC$14)))-($D66*0.03))&gt;0,($BC$13-($D66*(1+$BC$14)))-($D66*0.03),0)*CZ$62*365,0)+IF(($BC$13-($D66*(1+$BC$14)))&lt;=0,0,IF(($BC$13-($D66*(1+$BC$14)))&lt;($D66*0.03),($BC$13-($D66*(1+$BC$14)))*(CZ$62*Inputs!$B$16)*365,($D66*0.03)*(CZ$62*Inputs!$B$16)*365))-IF(($BC$13-($D66*(1+$BC$14)))&gt;=0,0, -$I$57*$BC$16*1.75*($BC$13-($D66*(1+$BC$14)))*365-$I$58*CZ$62*1.25*($BC$13-($D66*(1+$BC$14)))*365)</f>
        <v>76169327.849999949</v>
      </c>
      <c r="DA66" s="70">
        <f>IF(IF((($BC$13-($D66*(1+$BC$14)))-($D66*0.03))&gt;0,($BC$13-($D66*(1+$BC$14)))-($D66*0.03),0)&gt;0,IF((($BC$13-($D66*(1+$BC$14)))-($D66*0.03))&gt;0,($BC$13-($D66*(1+$BC$14)))-($D66*0.03),0)*DA$62*365,0)+IF(($BC$13-($D66*(1+$BC$14)))&lt;=0,0,IF(($BC$13-($D66*(1+$BC$14)))&lt;($D66*0.03),($BC$13-($D66*(1+$BC$14)))*(DA$62*Inputs!$B$16)*365,($D66*0.03)*(DA$62*Inputs!$B$16)*365))-IF(($BC$13-($D66*(1+$BC$14)))&gt;=0,0, -$I$57*$BC$16*1.75*($BC$13-($D66*(1+$BC$14)))*365-$I$58*DA$62*1.25*($BC$13-($D66*(1+$BC$14)))*365)</f>
        <v>76938714.99999994</v>
      </c>
    </row>
    <row r="67" spans="2:105">
      <c r="B67"/>
      <c r="C67" s="67">
        <f t="shared" si="2"/>
        <v>0.15999999999999998</v>
      </c>
      <c r="D67" s="69">
        <f>Inputs!$B$20*(1+(C67*-1))</f>
        <v>924.00000000000011</v>
      </c>
      <c r="E67" s="70">
        <f>IF(IF((($BC$13-($D67*(1+$BC$14)))-($D67*0.03))&gt;0,($BC$13-($D67*(1+$BC$14)))-($D67*0.03),0)&gt;0,IF((($BC$13-($D67*(1+$BC$14)))-($D67*0.03))&gt;0,($BC$13-($D67*(1+$BC$14)))-($D67*0.03),0)*E$62*365,0)+IF(($BC$13-($D67*(1+$BC$14)))&lt;=0,0,IF(($BC$13-($D67*(1+$BC$14)))&lt;($D67*0.03),($BC$13-($D67*(1+$BC$14)))*(E$62*Inputs!$B$16)*365,($D67*0.03)*(E$62*Inputs!$B$16)*365))-IF(($BC$13-($D67*(1+$BC$14)))&gt;=0,0, -$I$57*$BC$16*1.75*($BC$13-($D67*(1+$BC$14)))*365-$I$58*E$62*1.25*($BC$13-($D67*(1+$BC$14)))*365)</f>
        <v>7.2148820000000004E-5</v>
      </c>
      <c r="F67" s="70">
        <f>IF(IF((($BC$13-($D67*(1+$BC$14)))-($D67*0.03))&gt;0,($BC$13-($D67*(1+$BC$14)))-($D67*0.03),0)&gt;0,IF((($BC$13-($D67*(1+$BC$14)))-($D67*0.03))&gt;0,($BC$13-($D67*(1+$BC$14)))-($D67*0.03),0)*F$62*365,0)+IF(($BC$13-($D67*(1+$BC$14)))&lt;=0,0,IF(($BC$13-($D67*(1+$BC$14)))&lt;($D67*0.03),($BC$13-($D67*(1+$BC$14)))*(F$62*Inputs!$B$16)*365,($D67*0.03)*(F$62*Inputs!$B$16)*365))-IF(($BC$13-($D67*(1+$BC$14)))&gt;=0,0, -$I$57*$BC$16*1.75*($BC$13-($D67*(1+$BC$14)))*365-$I$58*F$62*1.25*($BC$13-($D67*(1+$BC$14)))*365)</f>
        <v>721488.20000000007</v>
      </c>
      <c r="G67" s="70">
        <f>IF(IF((($BC$13-($D67*(1+$BC$14)))-($D67*0.03))&gt;0,($BC$13-($D67*(1+$BC$14)))-($D67*0.03),0)&gt;0,IF((($BC$13-($D67*(1+$BC$14)))-($D67*0.03))&gt;0,($BC$13-($D67*(1+$BC$14)))-($D67*0.03),0)*G$62*365,0)+IF(($BC$13-($D67*(1+$BC$14)))&lt;=0,0,IF(($BC$13-($D67*(1+$BC$14)))&lt;($D67*0.03),($BC$13-($D67*(1+$BC$14)))*(G$62*Inputs!$B$16)*365,($D67*0.03)*(G$62*Inputs!$B$16)*365))-IF(($BC$13-($D67*(1+$BC$14)))&gt;=0,0, -$I$57*$BC$16*1.75*($BC$13-($D67*(1+$BC$14)))*365-$I$58*G$62*1.25*($BC$13-($D67*(1+$BC$14)))*365)</f>
        <v>1442976.4000000001</v>
      </c>
      <c r="H67" s="70">
        <f>IF(IF((($BC$13-($D67*(1+$BC$14)))-($D67*0.03))&gt;0,($BC$13-($D67*(1+$BC$14)))-($D67*0.03),0)&gt;0,IF((($BC$13-($D67*(1+$BC$14)))-($D67*0.03))&gt;0,($BC$13-($D67*(1+$BC$14)))-($D67*0.03),0)*H$62*365,0)+IF(($BC$13-($D67*(1+$BC$14)))&lt;=0,0,IF(($BC$13-($D67*(1+$BC$14)))&lt;($D67*0.03),($BC$13-($D67*(1+$BC$14)))*(H$62*Inputs!$B$16)*365,($D67*0.03)*(H$62*Inputs!$B$16)*365))-IF(($BC$13-($D67*(1+$BC$14)))&gt;=0,0, -$I$57*$BC$16*1.75*($BC$13-($D67*(1+$BC$14)))*365-$I$58*H$62*1.25*($BC$13-($D67*(1+$BC$14)))*365)</f>
        <v>2164464.6000000006</v>
      </c>
      <c r="I67" s="70">
        <f>IF(IF((($BC$13-($D67*(1+$BC$14)))-($D67*0.03))&gt;0,($BC$13-($D67*(1+$BC$14)))-($D67*0.03),0)&gt;0,IF((($BC$13-($D67*(1+$BC$14)))-($D67*0.03))&gt;0,($BC$13-($D67*(1+$BC$14)))-($D67*0.03),0)*I$62*365,0)+IF(($BC$13-($D67*(1+$BC$14)))&lt;=0,0,IF(($BC$13-($D67*(1+$BC$14)))&lt;($D67*0.03),($BC$13-($D67*(1+$BC$14)))*(I$62*Inputs!$B$16)*365,($D67*0.03)*(I$62*Inputs!$B$16)*365))-IF(($BC$13-($D67*(1+$BC$14)))&gt;=0,0, -$I$57*$BC$16*1.75*($BC$13-($D67*(1+$BC$14)))*365-$I$58*I$62*1.25*($BC$13-($D67*(1+$BC$14)))*365)</f>
        <v>2885952.8000000003</v>
      </c>
      <c r="J67" s="70">
        <f>IF(IF((($BC$13-($D67*(1+$BC$14)))-($D67*0.03))&gt;0,($BC$13-($D67*(1+$BC$14)))-($D67*0.03),0)&gt;0,IF((($BC$13-($D67*(1+$BC$14)))-($D67*0.03))&gt;0,($BC$13-($D67*(1+$BC$14)))-($D67*0.03),0)*J$62*365,0)+IF(($BC$13-($D67*(1+$BC$14)))&lt;=0,0,IF(($BC$13-($D67*(1+$BC$14)))&lt;($D67*0.03),($BC$13-($D67*(1+$BC$14)))*(J$62*Inputs!$B$16)*365,($D67*0.03)*(J$62*Inputs!$B$16)*365))-IF(($BC$13-($D67*(1+$BC$14)))&gt;=0,0, -$I$57*$BC$16*1.75*($BC$13-($D67*(1+$BC$14)))*365-$I$58*J$62*1.25*($BC$13-($D67*(1+$BC$14)))*365)</f>
        <v>3607441.0000000005</v>
      </c>
      <c r="K67" s="70">
        <f>IF(IF((($BC$13-($D67*(1+$BC$14)))-($D67*0.03))&gt;0,($BC$13-($D67*(1+$BC$14)))-($D67*0.03),0)&gt;0,IF((($BC$13-($D67*(1+$BC$14)))-($D67*0.03))&gt;0,($BC$13-($D67*(1+$BC$14)))-($D67*0.03),0)*K$62*365,0)+IF(($BC$13-($D67*(1+$BC$14)))&lt;=0,0,IF(($BC$13-($D67*(1+$BC$14)))&lt;($D67*0.03),($BC$13-($D67*(1+$BC$14)))*(K$62*Inputs!$B$16)*365,($D67*0.03)*(K$62*Inputs!$B$16)*365))-IF(($BC$13-($D67*(1+$BC$14)))&gt;=0,0, -$I$57*$BC$16*1.75*($BC$13-($D67*(1+$BC$14)))*365-$I$58*K$62*1.25*($BC$13-($D67*(1+$BC$14)))*365)</f>
        <v>4328929.2000000011</v>
      </c>
      <c r="L67" s="70">
        <f>IF(IF((($BC$13-($D67*(1+$BC$14)))-($D67*0.03))&gt;0,($BC$13-($D67*(1+$BC$14)))-($D67*0.03),0)&gt;0,IF((($BC$13-($D67*(1+$BC$14)))-($D67*0.03))&gt;0,($BC$13-($D67*(1+$BC$14)))-($D67*0.03),0)*L$62*365,0)+IF(($BC$13-($D67*(1+$BC$14)))&lt;=0,0,IF(($BC$13-($D67*(1+$BC$14)))&lt;($D67*0.03),($BC$13-($D67*(1+$BC$14)))*(L$62*Inputs!$B$16)*365,($D67*0.03)*(L$62*Inputs!$B$16)*365))-IF(($BC$13-($D67*(1+$BC$14)))&gt;=0,0, -$I$57*$BC$16*1.75*($BC$13-($D67*(1+$BC$14)))*365-$I$58*L$62*1.25*($BC$13-($D67*(1+$BC$14)))*365)</f>
        <v>5050417.4000000004</v>
      </c>
      <c r="M67" s="70">
        <f>IF(IF((($BC$13-($D67*(1+$BC$14)))-($D67*0.03))&gt;0,($BC$13-($D67*(1+$BC$14)))-($D67*0.03),0)&gt;0,IF((($BC$13-($D67*(1+$BC$14)))-($D67*0.03))&gt;0,($BC$13-($D67*(1+$BC$14)))-($D67*0.03),0)*M$62*365,0)+IF(($BC$13-($D67*(1+$BC$14)))&lt;=0,0,IF(($BC$13-($D67*(1+$BC$14)))&lt;($D67*0.03),($BC$13-($D67*(1+$BC$14)))*(M$62*Inputs!$B$16)*365,($D67*0.03)*(M$62*Inputs!$B$16)*365))-IF(($BC$13-($D67*(1+$BC$14)))&gt;=0,0, -$I$57*$BC$16*1.75*($BC$13-($D67*(1+$BC$14)))*365-$I$58*M$62*1.25*($BC$13-($D67*(1+$BC$14)))*365)</f>
        <v>5771905.6000000006</v>
      </c>
      <c r="N67" s="70">
        <f>IF(IF((($BC$13-($D67*(1+$BC$14)))-($D67*0.03))&gt;0,($BC$13-($D67*(1+$BC$14)))-($D67*0.03),0)&gt;0,IF((($BC$13-($D67*(1+$BC$14)))-($D67*0.03))&gt;0,($BC$13-($D67*(1+$BC$14)))-($D67*0.03),0)*N$62*365,0)+IF(($BC$13-($D67*(1+$BC$14)))&lt;=0,0,IF(($BC$13-($D67*(1+$BC$14)))&lt;($D67*0.03),($BC$13-($D67*(1+$BC$14)))*(N$62*Inputs!$B$16)*365,($D67*0.03)*(N$62*Inputs!$B$16)*365))-IF(($BC$13-($D67*(1+$BC$14)))&gt;=0,0, -$I$57*$BC$16*1.75*($BC$13-($D67*(1+$BC$14)))*365-$I$58*N$62*1.25*($BC$13-($D67*(1+$BC$14)))*365)</f>
        <v>6493393.8000000007</v>
      </c>
      <c r="O67" s="70">
        <f>IF(IF((($BC$13-($D67*(1+$BC$14)))-($D67*0.03))&gt;0,($BC$13-($D67*(1+$BC$14)))-($D67*0.03),0)&gt;0,IF((($BC$13-($D67*(1+$BC$14)))-($D67*0.03))&gt;0,($BC$13-($D67*(1+$BC$14)))-($D67*0.03),0)*O$62*365,0)+IF(($BC$13-($D67*(1+$BC$14)))&lt;=0,0,IF(($BC$13-($D67*(1+$BC$14)))&lt;($D67*0.03),($BC$13-($D67*(1+$BC$14)))*(O$62*Inputs!$B$16)*365,($D67*0.03)*(O$62*Inputs!$B$16)*365))-IF(($BC$13-($D67*(1+$BC$14)))&gt;=0,0, -$I$57*$BC$16*1.75*($BC$13-($D67*(1+$BC$14)))*365-$I$58*O$62*1.25*($BC$13-($D67*(1+$BC$14)))*365)</f>
        <v>7214882.0000000009</v>
      </c>
      <c r="P67" s="70">
        <f>IF(IF((($BC$13-($D67*(1+$BC$14)))-($D67*0.03))&gt;0,($BC$13-($D67*(1+$BC$14)))-($D67*0.03),0)&gt;0,IF((($BC$13-($D67*(1+$BC$14)))-($D67*0.03))&gt;0,($BC$13-($D67*(1+$BC$14)))-($D67*0.03),0)*P$62*365,0)+IF(($BC$13-($D67*(1+$BC$14)))&lt;=0,0,IF(($BC$13-($D67*(1+$BC$14)))&lt;($D67*0.03),($BC$13-($D67*(1+$BC$14)))*(P$62*Inputs!$B$16)*365,($D67*0.03)*(P$62*Inputs!$B$16)*365))-IF(($BC$13-($D67*(1+$BC$14)))&gt;=0,0, -$I$57*$BC$16*1.75*($BC$13-($D67*(1+$BC$14)))*365-$I$58*P$62*1.25*($BC$13-($D67*(1+$BC$14)))*365)</f>
        <v>7936370.2000000002</v>
      </c>
      <c r="Q67" s="70">
        <f>IF(IF((($BC$13-($D67*(1+$BC$14)))-($D67*0.03))&gt;0,($BC$13-($D67*(1+$BC$14)))-($D67*0.03),0)&gt;0,IF((($BC$13-($D67*(1+$BC$14)))-($D67*0.03))&gt;0,($BC$13-($D67*(1+$BC$14)))-($D67*0.03),0)*Q$62*365,0)+IF(($BC$13-($D67*(1+$BC$14)))&lt;=0,0,IF(($BC$13-($D67*(1+$BC$14)))&lt;($D67*0.03),($BC$13-($D67*(1+$BC$14)))*(Q$62*Inputs!$B$16)*365,($D67*0.03)*(Q$62*Inputs!$B$16)*365))-IF(($BC$13-($D67*(1+$BC$14)))&gt;=0,0, -$I$57*$BC$16*1.75*($BC$13-($D67*(1+$BC$14)))*365-$I$58*Q$62*1.25*($BC$13-($D67*(1+$BC$14)))*365)</f>
        <v>8657858.4000000022</v>
      </c>
      <c r="R67" s="70">
        <f>IF(IF((($BC$13-($D67*(1+$BC$14)))-($D67*0.03))&gt;0,($BC$13-($D67*(1+$BC$14)))-($D67*0.03),0)&gt;0,IF((($BC$13-($D67*(1+$BC$14)))-($D67*0.03))&gt;0,($BC$13-($D67*(1+$BC$14)))-($D67*0.03),0)*R$62*365,0)+IF(($BC$13-($D67*(1+$BC$14)))&lt;=0,0,IF(($BC$13-($D67*(1+$BC$14)))&lt;($D67*0.03),($BC$13-($D67*(1+$BC$14)))*(R$62*Inputs!$B$16)*365,($D67*0.03)*(R$62*Inputs!$B$16)*365))-IF(($BC$13-($D67*(1+$BC$14)))&gt;=0,0, -$I$57*$BC$16*1.75*($BC$13-($D67*(1+$BC$14)))*365-$I$58*R$62*1.25*($BC$13-($D67*(1+$BC$14)))*365)</f>
        <v>9379346.6000000015</v>
      </c>
      <c r="S67" s="70">
        <f>IF(IF((($BC$13-($D67*(1+$BC$14)))-($D67*0.03))&gt;0,($BC$13-($D67*(1+$BC$14)))-($D67*0.03),0)&gt;0,IF((($BC$13-($D67*(1+$BC$14)))-($D67*0.03))&gt;0,($BC$13-($D67*(1+$BC$14)))-($D67*0.03),0)*S$62*365,0)+IF(($BC$13-($D67*(1+$BC$14)))&lt;=0,0,IF(($BC$13-($D67*(1+$BC$14)))&lt;($D67*0.03),($BC$13-($D67*(1+$BC$14)))*(S$62*Inputs!$B$16)*365,($D67*0.03)*(S$62*Inputs!$B$16)*365))-IF(($BC$13-($D67*(1+$BC$14)))&gt;=0,0, -$I$57*$BC$16*1.75*($BC$13-($D67*(1+$BC$14)))*365-$I$58*S$62*1.25*($BC$13-($D67*(1+$BC$14)))*365)</f>
        <v>10100834.800000001</v>
      </c>
      <c r="T67" s="70">
        <f>IF(IF((($BC$13-($D67*(1+$BC$14)))-($D67*0.03))&gt;0,($BC$13-($D67*(1+$BC$14)))-($D67*0.03),0)&gt;0,IF((($BC$13-($D67*(1+$BC$14)))-($D67*0.03))&gt;0,($BC$13-($D67*(1+$BC$14)))-($D67*0.03),0)*T$62*365,0)+IF(($BC$13-($D67*(1+$BC$14)))&lt;=0,0,IF(($BC$13-($D67*(1+$BC$14)))&lt;($D67*0.03),($BC$13-($D67*(1+$BC$14)))*(T$62*Inputs!$B$16)*365,($D67*0.03)*(T$62*Inputs!$B$16)*365))-IF(($BC$13-($D67*(1+$BC$14)))&gt;=0,0, -$I$57*$BC$16*1.75*($BC$13-($D67*(1+$BC$14)))*365-$I$58*T$62*1.25*($BC$13-($D67*(1+$BC$14)))*365)</f>
        <v>10822323.000000002</v>
      </c>
      <c r="U67" s="70">
        <f>IF(IF((($BC$13-($D67*(1+$BC$14)))-($D67*0.03))&gt;0,($BC$13-($D67*(1+$BC$14)))-($D67*0.03),0)&gt;0,IF((($BC$13-($D67*(1+$BC$14)))-($D67*0.03))&gt;0,($BC$13-($D67*(1+$BC$14)))-($D67*0.03),0)*U$62*365,0)+IF(($BC$13-($D67*(1+$BC$14)))&lt;=0,0,IF(($BC$13-($D67*(1+$BC$14)))&lt;($D67*0.03),($BC$13-($D67*(1+$BC$14)))*(U$62*Inputs!$B$16)*365,($D67*0.03)*(U$62*Inputs!$B$16)*365))-IF(($BC$13-($D67*(1+$BC$14)))&gt;=0,0, -$I$57*$BC$16*1.75*($BC$13-($D67*(1+$BC$14)))*365-$I$58*U$62*1.25*($BC$13-($D67*(1+$BC$14)))*365)</f>
        <v>11543811.200000001</v>
      </c>
      <c r="V67" s="70">
        <f>IF(IF((($BC$13-($D67*(1+$BC$14)))-($D67*0.03))&gt;0,($BC$13-($D67*(1+$BC$14)))-($D67*0.03),0)&gt;0,IF((($BC$13-($D67*(1+$BC$14)))-($D67*0.03))&gt;0,($BC$13-($D67*(1+$BC$14)))-($D67*0.03),0)*V$62*365,0)+IF(($BC$13-($D67*(1+$BC$14)))&lt;=0,0,IF(($BC$13-($D67*(1+$BC$14)))&lt;($D67*0.03),($BC$13-($D67*(1+$BC$14)))*(V$62*Inputs!$B$16)*365,($D67*0.03)*(V$62*Inputs!$B$16)*365))-IF(($BC$13-($D67*(1+$BC$14)))&gt;=0,0, -$I$57*$BC$16*1.75*($BC$13-($D67*(1+$BC$14)))*365-$I$58*V$62*1.25*($BC$13-($D67*(1+$BC$14)))*365)</f>
        <v>12265299.400000002</v>
      </c>
      <c r="W67" s="70">
        <f>IF(IF((($BC$13-($D67*(1+$BC$14)))-($D67*0.03))&gt;0,($BC$13-($D67*(1+$BC$14)))-($D67*0.03),0)&gt;0,IF((($BC$13-($D67*(1+$BC$14)))-($D67*0.03))&gt;0,($BC$13-($D67*(1+$BC$14)))-($D67*0.03),0)*W$62*365,0)+IF(($BC$13-($D67*(1+$BC$14)))&lt;=0,0,IF(($BC$13-($D67*(1+$BC$14)))&lt;($D67*0.03),($BC$13-($D67*(1+$BC$14)))*(W$62*Inputs!$B$16)*365,($D67*0.03)*(W$62*Inputs!$B$16)*365))-IF(($BC$13-($D67*(1+$BC$14)))&gt;=0,0, -$I$57*$BC$16*1.75*($BC$13-($D67*(1+$BC$14)))*365-$I$58*W$62*1.25*($BC$13-($D67*(1+$BC$14)))*365)</f>
        <v>12986787.600000001</v>
      </c>
      <c r="X67" s="70">
        <f>IF(IF((($BC$13-($D67*(1+$BC$14)))-($D67*0.03))&gt;0,($BC$13-($D67*(1+$BC$14)))-($D67*0.03),0)&gt;0,IF((($BC$13-($D67*(1+$BC$14)))-($D67*0.03))&gt;0,($BC$13-($D67*(1+$BC$14)))-($D67*0.03),0)*X$62*365,0)+IF(($BC$13-($D67*(1+$BC$14)))&lt;=0,0,IF(($BC$13-($D67*(1+$BC$14)))&lt;($D67*0.03),($BC$13-($D67*(1+$BC$14)))*(X$62*Inputs!$B$16)*365,($D67*0.03)*(X$62*Inputs!$B$16)*365))-IF(($BC$13-($D67*(1+$BC$14)))&gt;=0,0, -$I$57*$BC$16*1.75*($BC$13-($D67*(1+$BC$14)))*365-$I$58*X$62*1.25*($BC$13-($D67*(1+$BC$14)))*365)</f>
        <v>13708275.800000001</v>
      </c>
      <c r="Y67" s="70">
        <f>IF(IF((($BC$13-($D67*(1+$BC$14)))-($D67*0.03))&gt;0,($BC$13-($D67*(1+$BC$14)))-($D67*0.03),0)&gt;0,IF((($BC$13-($D67*(1+$BC$14)))-($D67*0.03))&gt;0,($BC$13-($D67*(1+$BC$14)))-($D67*0.03),0)*Y$62*365,0)+IF(($BC$13-($D67*(1+$BC$14)))&lt;=0,0,IF(($BC$13-($D67*(1+$BC$14)))&lt;($D67*0.03),($BC$13-($D67*(1+$BC$14)))*(Y$62*Inputs!$B$16)*365,($D67*0.03)*(Y$62*Inputs!$B$16)*365))-IF(($BC$13-($D67*(1+$BC$14)))&gt;=0,0, -$I$57*$BC$16*1.75*($BC$13-($D67*(1+$BC$14)))*365-$I$58*Y$62*1.25*($BC$13-($D67*(1+$BC$14)))*365)</f>
        <v>14429764.000000002</v>
      </c>
      <c r="Z67" s="70">
        <f>IF(IF((($BC$13-($D67*(1+$BC$14)))-($D67*0.03))&gt;0,($BC$13-($D67*(1+$BC$14)))-($D67*0.03),0)&gt;0,IF((($BC$13-($D67*(1+$BC$14)))-($D67*0.03))&gt;0,($BC$13-($D67*(1+$BC$14)))-($D67*0.03),0)*Z$62*365,0)+IF(($BC$13-($D67*(1+$BC$14)))&lt;=0,0,IF(($BC$13-($D67*(1+$BC$14)))&lt;($D67*0.03),($BC$13-($D67*(1+$BC$14)))*(Z$62*Inputs!$B$16)*365,($D67*0.03)*(Z$62*Inputs!$B$16)*365))-IF(($BC$13-($D67*(1+$BC$14)))&gt;=0,0, -$I$57*$BC$16*1.75*($BC$13-($D67*(1+$BC$14)))*365-$I$58*Z$62*1.25*($BC$13-($D67*(1+$BC$14)))*365)</f>
        <v>15151252.200000003</v>
      </c>
      <c r="AA67" s="70">
        <f>IF(IF((($BC$13-($D67*(1+$BC$14)))-($D67*0.03))&gt;0,($BC$13-($D67*(1+$BC$14)))-($D67*0.03),0)&gt;0,IF((($BC$13-($D67*(1+$BC$14)))-($D67*0.03))&gt;0,($BC$13-($D67*(1+$BC$14)))-($D67*0.03),0)*AA$62*365,0)+IF(($BC$13-($D67*(1+$BC$14)))&lt;=0,0,IF(($BC$13-($D67*(1+$BC$14)))&lt;($D67*0.03),($BC$13-($D67*(1+$BC$14)))*(AA$62*Inputs!$B$16)*365,($D67*0.03)*(AA$62*Inputs!$B$16)*365))-IF(($BC$13-($D67*(1+$BC$14)))&gt;=0,0, -$I$57*$BC$16*1.75*($BC$13-($D67*(1+$BC$14)))*365-$I$58*AA$62*1.25*($BC$13-($D67*(1+$BC$14)))*365)</f>
        <v>15872740.4</v>
      </c>
      <c r="AB67" s="70">
        <f>IF(IF((($BC$13-($D67*(1+$BC$14)))-($D67*0.03))&gt;0,($BC$13-($D67*(1+$BC$14)))-($D67*0.03),0)&gt;0,IF((($BC$13-($D67*(1+$BC$14)))-($D67*0.03))&gt;0,($BC$13-($D67*(1+$BC$14)))-($D67*0.03),0)*AB$62*365,0)+IF(($BC$13-($D67*(1+$BC$14)))&lt;=0,0,IF(($BC$13-($D67*(1+$BC$14)))&lt;($D67*0.03),($BC$13-($D67*(1+$BC$14)))*(AB$62*Inputs!$B$16)*365,($D67*0.03)*(AB$62*Inputs!$B$16)*365))-IF(($BC$13-($D67*(1+$BC$14)))&gt;=0,0, -$I$57*$BC$16*1.75*($BC$13-($D67*(1+$BC$14)))*365-$I$58*AB$62*1.25*($BC$13-($D67*(1+$BC$14)))*365)</f>
        <v>16594228.600000001</v>
      </c>
      <c r="AC67" s="70">
        <f>IF(IF((($BC$13-($D67*(1+$BC$14)))-($D67*0.03))&gt;0,($BC$13-($D67*(1+$BC$14)))-($D67*0.03),0)&gt;0,IF((($BC$13-($D67*(1+$BC$14)))-($D67*0.03))&gt;0,($BC$13-($D67*(1+$BC$14)))-($D67*0.03),0)*AC$62*365,0)+IF(($BC$13-($D67*(1+$BC$14)))&lt;=0,0,IF(($BC$13-($D67*(1+$BC$14)))&lt;($D67*0.03),($BC$13-($D67*(1+$BC$14)))*(AC$62*Inputs!$B$16)*365,($D67*0.03)*(AC$62*Inputs!$B$16)*365))-IF(($BC$13-($D67*(1+$BC$14)))&gt;=0,0, -$I$57*$BC$16*1.75*($BC$13-($D67*(1+$BC$14)))*365-$I$58*AC$62*1.25*($BC$13-($D67*(1+$BC$14)))*365)</f>
        <v>17315716.800000004</v>
      </c>
      <c r="AD67" s="70">
        <f>IF(IF((($BC$13-($D67*(1+$BC$14)))-($D67*0.03))&gt;0,($BC$13-($D67*(1+$BC$14)))-($D67*0.03),0)&gt;0,IF((($BC$13-($D67*(1+$BC$14)))-($D67*0.03))&gt;0,($BC$13-($D67*(1+$BC$14)))-($D67*0.03),0)*AD$62*365,0)+IF(($BC$13-($D67*(1+$BC$14)))&lt;=0,0,IF(($BC$13-($D67*(1+$BC$14)))&lt;($D67*0.03),($BC$13-($D67*(1+$BC$14)))*(AD$62*Inputs!$B$16)*365,($D67*0.03)*(AD$62*Inputs!$B$16)*365))-IF(($BC$13-($D67*(1+$BC$14)))&gt;=0,0, -$I$57*$BC$16*1.75*($BC$13-($D67*(1+$BC$14)))*365-$I$58*AD$62*1.25*($BC$13-($D67*(1+$BC$14)))*365)</f>
        <v>18037205.000000004</v>
      </c>
      <c r="AE67" s="70">
        <f>IF(IF((($BC$13-($D67*(1+$BC$14)))-($D67*0.03))&gt;0,($BC$13-($D67*(1+$BC$14)))-($D67*0.03),0)&gt;0,IF((($BC$13-($D67*(1+$BC$14)))-($D67*0.03))&gt;0,($BC$13-($D67*(1+$BC$14)))-($D67*0.03),0)*AE$62*365,0)+IF(($BC$13-($D67*(1+$BC$14)))&lt;=0,0,IF(($BC$13-($D67*(1+$BC$14)))&lt;($D67*0.03),($BC$13-($D67*(1+$BC$14)))*(AE$62*Inputs!$B$16)*365,($D67*0.03)*(AE$62*Inputs!$B$16)*365))-IF(($BC$13-($D67*(1+$BC$14)))&gt;=0,0, -$I$57*$BC$16*1.75*($BC$13-($D67*(1+$BC$14)))*365-$I$58*AE$62*1.25*($BC$13-($D67*(1+$BC$14)))*365)</f>
        <v>18758693.200000003</v>
      </c>
      <c r="AF67" s="70">
        <f>IF(IF((($BC$13-($D67*(1+$BC$14)))-($D67*0.03))&gt;0,($BC$13-($D67*(1+$BC$14)))-($D67*0.03),0)&gt;0,IF((($BC$13-($D67*(1+$BC$14)))-($D67*0.03))&gt;0,($BC$13-($D67*(1+$BC$14)))-($D67*0.03),0)*AF$62*365,0)+IF(($BC$13-($D67*(1+$BC$14)))&lt;=0,0,IF(($BC$13-($D67*(1+$BC$14)))&lt;($D67*0.03),($BC$13-($D67*(1+$BC$14)))*(AF$62*Inputs!$B$16)*365,($D67*0.03)*(AF$62*Inputs!$B$16)*365))-IF(($BC$13-($D67*(1+$BC$14)))&gt;=0,0, -$I$57*$BC$16*1.75*($BC$13-($D67*(1+$BC$14)))*365-$I$58*AF$62*1.25*($BC$13-($D67*(1+$BC$14)))*365)</f>
        <v>19480181.400000002</v>
      </c>
      <c r="AG67" s="70">
        <f>IF(IF((($BC$13-($D67*(1+$BC$14)))-($D67*0.03))&gt;0,($BC$13-($D67*(1+$BC$14)))-($D67*0.03),0)&gt;0,IF((($BC$13-($D67*(1+$BC$14)))-($D67*0.03))&gt;0,($BC$13-($D67*(1+$BC$14)))-($D67*0.03),0)*AG$62*365,0)+IF(($BC$13-($D67*(1+$BC$14)))&lt;=0,0,IF(($BC$13-($D67*(1+$BC$14)))&lt;($D67*0.03),($BC$13-($D67*(1+$BC$14)))*(AG$62*Inputs!$B$16)*365,($D67*0.03)*(AG$62*Inputs!$B$16)*365))-IF(($BC$13-($D67*(1+$BC$14)))&gt;=0,0, -$I$57*$BC$16*1.75*($BC$13-($D67*(1+$BC$14)))*365-$I$58*AG$62*1.25*($BC$13-($D67*(1+$BC$14)))*365)</f>
        <v>20201669.600000001</v>
      </c>
      <c r="AH67" s="70">
        <f>IF(IF((($BC$13-($D67*(1+$BC$14)))-($D67*0.03))&gt;0,($BC$13-($D67*(1+$BC$14)))-($D67*0.03),0)&gt;0,IF((($BC$13-($D67*(1+$BC$14)))-($D67*0.03))&gt;0,($BC$13-($D67*(1+$BC$14)))-($D67*0.03),0)*AH$62*365,0)+IF(($BC$13-($D67*(1+$BC$14)))&lt;=0,0,IF(($BC$13-($D67*(1+$BC$14)))&lt;($D67*0.03),($BC$13-($D67*(1+$BC$14)))*(AH$62*Inputs!$B$16)*365,($D67*0.03)*(AH$62*Inputs!$B$16)*365))-IF(($BC$13-($D67*(1+$BC$14)))&gt;=0,0, -$I$57*$BC$16*1.75*($BC$13-($D67*(1+$BC$14)))*365-$I$58*AH$62*1.25*($BC$13-($D67*(1+$BC$14)))*365)</f>
        <v>20923157.800000001</v>
      </c>
      <c r="AI67" s="70">
        <f>IF(IF((($BC$13-($D67*(1+$BC$14)))-($D67*0.03))&gt;0,($BC$13-($D67*(1+$BC$14)))-($D67*0.03),0)&gt;0,IF((($BC$13-($D67*(1+$BC$14)))-($D67*0.03))&gt;0,($BC$13-($D67*(1+$BC$14)))-($D67*0.03),0)*AI$62*365,0)+IF(($BC$13-($D67*(1+$BC$14)))&lt;=0,0,IF(($BC$13-($D67*(1+$BC$14)))&lt;($D67*0.03),($BC$13-($D67*(1+$BC$14)))*(AI$62*Inputs!$B$16)*365,($D67*0.03)*(AI$62*Inputs!$B$16)*365))-IF(($BC$13-($D67*(1+$BC$14)))&gt;=0,0, -$I$57*$BC$16*1.75*($BC$13-($D67*(1+$BC$14)))*365-$I$58*AI$62*1.25*($BC$13-($D67*(1+$BC$14)))*365)</f>
        <v>21644646.000000004</v>
      </c>
      <c r="AJ67" s="70">
        <f>IF(IF((($BC$13-($D67*(1+$BC$14)))-($D67*0.03))&gt;0,($BC$13-($D67*(1+$BC$14)))-($D67*0.03),0)&gt;0,IF((($BC$13-($D67*(1+$BC$14)))-($D67*0.03))&gt;0,($BC$13-($D67*(1+$BC$14)))-($D67*0.03),0)*AJ$62*365,0)+IF(($BC$13-($D67*(1+$BC$14)))&lt;=0,0,IF(($BC$13-($D67*(1+$BC$14)))&lt;($D67*0.03),($BC$13-($D67*(1+$BC$14)))*(AJ$62*Inputs!$B$16)*365,($D67*0.03)*(AJ$62*Inputs!$B$16)*365))-IF(($BC$13-($D67*(1+$BC$14)))&gt;=0,0, -$I$57*$BC$16*1.75*($BC$13-($D67*(1+$BC$14)))*365-$I$58*AJ$62*1.25*($BC$13-($D67*(1+$BC$14)))*365)</f>
        <v>22366134.200000003</v>
      </c>
      <c r="AK67" s="70">
        <f>IF(IF((($BC$13-($D67*(1+$BC$14)))-($D67*0.03))&gt;0,($BC$13-($D67*(1+$BC$14)))-($D67*0.03),0)&gt;0,IF((($BC$13-($D67*(1+$BC$14)))-($D67*0.03))&gt;0,($BC$13-($D67*(1+$BC$14)))-($D67*0.03),0)*AK$62*365,0)+IF(($BC$13-($D67*(1+$BC$14)))&lt;=0,0,IF(($BC$13-($D67*(1+$BC$14)))&lt;($D67*0.03),($BC$13-($D67*(1+$BC$14)))*(AK$62*Inputs!$B$16)*365,($D67*0.03)*(AK$62*Inputs!$B$16)*365))-IF(($BC$13-($D67*(1+$BC$14)))&gt;=0,0, -$I$57*$BC$16*1.75*($BC$13-($D67*(1+$BC$14)))*365-$I$58*AK$62*1.25*($BC$13-($D67*(1+$BC$14)))*365)</f>
        <v>23087622.400000002</v>
      </c>
      <c r="AL67" s="70">
        <f>IF(IF((($BC$13-($D67*(1+$BC$14)))-($D67*0.03))&gt;0,($BC$13-($D67*(1+$BC$14)))-($D67*0.03),0)&gt;0,IF((($BC$13-($D67*(1+$BC$14)))-($D67*0.03))&gt;0,($BC$13-($D67*(1+$BC$14)))-($D67*0.03),0)*AL$62*365,0)+IF(($BC$13-($D67*(1+$BC$14)))&lt;=0,0,IF(($BC$13-($D67*(1+$BC$14)))&lt;($D67*0.03),($BC$13-($D67*(1+$BC$14)))*(AL$62*Inputs!$B$16)*365,($D67*0.03)*(AL$62*Inputs!$B$16)*365))-IF(($BC$13-($D67*(1+$BC$14)))&gt;=0,0, -$I$57*$BC$16*1.75*($BC$13-($D67*(1+$BC$14)))*365-$I$58*AL$62*1.25*($BC$13-($D67*(1+$BC$14)))*365)</f>
        <v>23809110.600000001</v>
      </c>
      <c r="AM67" s="70">
        <f>IF(IF((($BC$13-($D67*(1+$BC$14)))-($D67*0.03))&gt;0,($BC$13-($D67*(1+$BC$14)))-($D67*0.03),0)&gt;0,IF((($BC$13-($D67*(1+$BC$14)))-($D67*0.03))&gt;0,($BC$13-($D67*(1+$BC$14)))-($D67*0.03),0)*AM$62*365,0)+IF(($BC$13-($D67*(1+$BC$14)))&lt;=0,0,IF(($BC$13-($D67*(1+$BC$14)))&lt;($D67*0.03),($BC$13-($D67*(1+$BC$14)))*(AM$62*Inputs!$B$16)*365,($D67*0.03)*(AM$62*Inputs!$B$16)*365))-IF(($BC$13-($D67*(1+$BC$14)))&gt;=0,0, -$I$57*$BC$16*1.75*($BC$13-($D67*(1+$BC$14)))*365-$I$58*AM$62*1.25*($BC$13-($D67*(1+$BC$14)))*365)</f>
        <v>24530598.800000004</v>
      </c>
      <c r="AN67" s="70">
        <f>IF(IF((($BC$13-($D67*(1+$BC$14)))-($D67*0.03))&gt;0,($BC$13-($D67*(1+$BC$14)))-($D67*0.03),0)&gt;0,IF((($BC$13-($D67*(1+$BC$14)))-($D67*0.03))&gt;0,($BC$13-($D67*(1+$BC$14)))-($D67*0.03),0)*AN$62*365,0)+IF(($BC$13-($D67*(1+$BC$14)))&lt;=0,0,IF(($BC$13-($D67*(1+$BC$14)))&lt;($D67*0.03),($BC$13-($D67*(1+$BC$14)))*(AN$62*Inputs!$B$16)*365,($D67*0.03)*(AN$62*Inputs!$B$16)*365))-IF(($BC$13-($D67*(1+$BC$14)))&gt;=0,0, -$I$57*$BC$16*1.75*($BC$13-($D67*(1+$BC$14)))*365-$I$58*AN$62*1.25*($BC$13-($D67*(1+$BC$14)))*365)</f>
        <v>25252087.000000004</v>
      </c>
      <c r="AO67" s="70">
        <f>IF(IF((($BC$13-($D67*(1+$BC$14)))-($D67*0.03))&gt;0,($BC$13-($D67*(1+$BC$14)))-($D67*0.03),0)&gt;0,IF((($BC$13-($D67*(1+$BC$14)))-($D67*0.03))&gt;0,($BC$13-($D67*(1+$BC$14)))-($D67*0.03),0)*AO$62*365,0)+IF(($BC$13-($D67*(1+$BC$14)))&lt;=0,0,IF(($BC$13-($D67*(1+$BC$14)))&lt;($D67*0.03),($BC$13-($D67*(1+$BC$14)))*(AO$62*Inputs!$B$16)*365,($D67*0.03)*(AO$62*Inputs!$B$16)*365))-IF(($BC$13-($D67*(1+$BC$14)))&gt;=0,0, -$I$57*$BC$16*1.75*($BC$13-($D67*(1+$BC$14)))*365-$I$58*AO$62*1.25*($BC$13-($D67*(1+$BC$14)))*365)</f>
        <v>25973575.200000003</v>
      </c>
      <c r="AP67" s="70">
        <f>IF(IF((($BC$13-($D67*(1+$BC$14)))-($D67*0.03))&gt;0,($BC$13-($D67*(1+$BC$14)))-($D67*0.03),0)&gt;0,IF((($BC$13-($D67*(1+$BC$14)))-($D67*0.03))&gt;0,($BC$13-($D67*(1+$BC$14)))-($D67*0.03),0)*AP$62*365,0)+IF(($BC$13-($D67*(1+$BC$14)))&lt;=0,0,IF(($BC$13-($D67*(1+$BC$14)))&lt;($D67*0.03),($BC$13-($D67*(1+$BC$14)))*(AP$62*Inputs!$B$16)*365,($D67*0.03)*(AP$62*Inputs!$B$16)*365))-IF(($BC$13-($D67*(1+$BC$14)))&gt;=0,0, -$I$57*$BC$16*1.75*($BC$13-($D67*(1+$BC$14)))*365-$I$58*AP$62*1.25*($BC$13-($D67*(1+$BC$14)))*365)</f>
        <v>26695063.400000002</v>
      </c>
      <c r="AQ67" s="70">
        <f>IF(IF((($BC$13-($D67*(1+$BC$14)))-($D67*0.03))&gt;0,($BC$13-($D67*(1+$BC$14)))-($D67*0.03),0)&gt;0,IF((($BC$13-($D67*(1+$BC$14)))-($D67*0.03))&gt;0,($BC$13-($D67*(1+$BC$14)))-($D67*0.03),0)*AQ$62*365,0)+IF(($BC$13-($D67*(1+$BC$14)))&lt;=0,0,IF(($BC$13-($D67*(1+$BC$14)))&lt;($D67*0.03),($BC$13-($D67*(1+$BC$14)))*(AQ$62*Inputs!$B$16)*365,($D67*0.03)*(AQ$62*Inputs!$B$16)*365))-IF(($BC$13-($D67*(1+$BC$14)))&gt;=0,0, -$I$57*$BC$16*1.75*($BC$13-($D67*(1+$BC$14)))*365-$I$58*AQ$62*1.25*($BC$13-($D67*(1+$BC$14)))*365)</f>
        <v>27416551.600000001</v>
      </c>
      <c r="AR67" s="70">
        <f>IF(IF((($BC$13-($D67*(1+$BC$14)))-($D67*0.03))&gt;0,($BC$13-($D67*(1+$BC$14)))-($D67*0.03),0)&gt;0,IF((($BC$13-($D67*(1+$BC$14)))-($D67*0.03))&gt;0,($BC$13-($D67*(1+$BC$14)))-($D67*0.03),0)*AR$62*365,0)+IF(($BC$13-($D67*(1+$BC$14)))&lt;=0,0,IF(($BC$13-($D67*(1+$BC$14)))&lt;($D67*0.03),($BC$13-($D67*(1+$BC$14)))*(AR$62*Inputs!$B$16)*365,($D67*0.03)*(AR$62*Inputs!$B$16)*365))-IF(($BC$13-($D67*(1+$BC$14)))&gt;=0,0, -$I$57*$BC$16*1.75*($BC$13-($D67*(1+$BC$14)))*365-$I$58*AR$62*1.25*($BC$13-($D67*(1+$BC$14)))*365)</f>
        <v>28138039.800000004</v>
      </c>
      <c r="AS67" s="70">
        <f>IF(IF((($BC$13-($D67*(1+$BC$14)))-($D67*0.03))&gt;0,($BC$13-($D67*(1+$BC$14)))-($D67*0.03),0)&gt;0,IF((($BC$13-($D67*(1+$BC$14)))-($D67*0.03))&gt;0,($BC$13-($D67*(1+$BC$14)))-($D67*0.03),0)*AS$62*365,0)+IF(($BC$13-($D67*(1+$BC$14)))&lt;=0,0,IF(($BC$13-($D67*(1+$BC$14)))&lt;($D67*0.03),($BC$13-($D67*(1+$BC$14)))*(AS$62*Inputs!$B$16)*365,($D67*0.03)*(AS$62*Inputs!$B$16)*365))-IF(($BC$13-($D67*(1+$BC$14)))&gt;=0,0, -$I$57*$BC$16*1.75*($BC$13-($D67*(1+$BC$14)))*365-$I$58*AS$62*1.25*($BC$13-($D67*(1+$BC$14)))*365)</f>
        <v>28859528.000000004</v>
      </c>
      <c r="AT67" s="70">
        <f>IF(IF((($BC$13-($D67*(1+$BC$14)))-($D67*0.03))&gt;0,($BC$13-($D67*(1+$BC$14)))-($D67*0.03),0)&gt;0,IF((($BC$13-($D67*(1+$BC$14)))-($D67*0.03))&gt;0,($BC$13-($D67*(1+$BC$14)))-($D67*0.03),0)*AT$62*365,0)+IF(($BC$13-($D67*(1+$BC$14)))&lt;=0,0,IF(($BC$13-($D67*(1+$BC$14)))&lt;($D67*0.03),($BC$13-($D67*(1+$BC$14)))*(AT$62*Inputs!$B$16)*365,($D67*0.03)*(AT$62*Inputs!$B$16)*365))-IF(($BC$13-($D67*(1+$BC$14)))&gt;=0,0, -$I$57*$BC$16*1.75*($BC$13-($D67*(1+$BC$14)))*365-$I$58*AT$62*1.25*($BC$13-($D67*(1+$BC$14)))*365)</f>
        <v>29581016.200000007</v>
      </c>
      <c r="AU67" s="70">
        <f>IF(IF((($BC$13-($D67*(1+$BC$14)))-($D67*0.03))&gt;0,($BC$13-($D67*(1+$BC$14)))-($D67*0.03),0)&gt;0,IF((($BC$13-($D67*(1+$BC$14)))-($D67*0.03))&gt;0,($BC$13-($D67*(1+$BC$14)))-($D67*0.03),0)*AU$62*365,0)+IF(($BC$13-($D67*(1+$BC$14)))&lt;=0,0,IF(($BC$13-($D67*(1+$BC$14)))&lt;($D67*0.03),($BC$13-($D67*(1+$BC$14)))*(AU$62*Inputs!$B$16)*365,($D67*0.03)*(AU$62*Inputs!$B$16)*365))-IF(($BC$13-($D67*(1+$BC$14)))&gt;=0,0, -$I$57*$BC$16*1.75*($BC$13-($D67*(1+$BC$14)))*365-$I$58*AU$62*1.25*($BC$13-($D67*(1+$BC$14)))*365)</f>
        <v>30302504.400000006</v>
      </c>
      <c r="AV67" s="70">
        <f>IF(IF((($BC$13-($D67*(1+$BC$14)))-($D67*0.03))&gt;0,($BC$13-($D67*(1+$BC$14)))-($D67*0.03),0)&gt;0,IF((($BC$13-($D67*(1+$BC$14)))-($D67*0.03))&gt;0,($BC$13-($D67*(1+$BC$14)))-($D67*0.03),0)*AV$62*365,0)+IF(($BC$13-($D67*(1+$BC$14)))&lt;=0,0,IF(($BC$13-($D67*(1+$BC$14)))&lt;($D67*0.03),($BC$13-($D67*(1+$BC$14)))*(AV$62*Inputs!$B$16)*365,($D67*0.03)*(AV$62*Inputs!$B$16)*365))-IF(($BC$13-($D67*(1+$BC$14)))&gt;=0,0, -$I$57*$BC$16*1.75*($BC$13-($D67*(1+$BC$14)))*365-$I$58*AV$62*1.25*($BC$13-($D67*(1+$BC$14)))*365)</f>
        <v>31023992.600000001</v>
      </c>
      <c r="AW67" s="70">
        <f>IF(IF((($BC$13-($D67*(1+$BC$14)))-($D67*0.03))&gt;0,($BC$13-($D67*(1+$BC$14)))-($D67*0.03),0)&gt;0,IF((($BC$13-($D67*(1+$BC$14)))-($D67*0.03))&gt;0,($BC$13-($D67*(1+$BC$14)))-($D67*0.03),0)*AW$62*365,0)+IF(($BC$13-($D67*(1+$BC$14)))&lt;=0,0,IF(($BC$13-($D67*(1+$BC$14)))&lt;($D67*0.03),($BC$13-($D67*(1+$BC$14)))*(AW$62*Inputs!$B$16)*365,($D67*0.03)*(AW$62*Inputs!$B$16)*365))-IF(($BC$13-($D67*(1+$BC$14)))&gt;=0,0, -$I$57*$BC$16*1.75*($BC$13-($D67*(1+$BC$14)))*365-$I$58*AW$62*1.25*($BC$13-($D67*(1+$BC$14)))*365)</f>
        <v>31745480.800000001</v>
      </c>
      <c r="AX67" s="70">
        <f>IF(IF((($BC$13-($D67*(1+$BC$14)))-($D67*0.03))&gt;0,($BC$13-($D67*(1+$BC$14)))-($D67*0.03),0)&gt;0,IF((($BC$13-($D67*(1+$BC$14)))-($D67*0.03))&gt;0,($BC$13-($D67*(1+$BC$14)))-($D67*0.03),0)*AX$62*365,0)+IF(($BC$13-($D67*(1+$BC$14)))&lt;=0,0,IF(($BC$13-($D67*(1+$BC$14)))&lt;($D67*0.03),($BC$13-($D67*(1+$BC$14)))*(AX$62*Inputs!$B$16)*365,($D67*0.03)*(AX$62*Inputs!$B$16)*365))-IF(($BC$13-($D67*(1+$BC$14)))&gt;=0,0, -$I$57*$BC$16*1.75*($BC$13-($D67*(1+$BC$14)))*365-$I$58*AX$62*1.25*($BC$13-($D67*(1+$BC$14)))*365)</f>
        <v>32466969.000000004</v>
      </c>
      <c r="AY67" s="70">
        <f>IF(IF((($BC$13-($D67*(1+$BC$14)))-($D67*0.03))&gt;0,($BC$13-($D67*(1+$BC$14)))-($D67*0.03),0)&gt;0,IF((($BC$13-($D67*(1+$BC$14)))-($D67*0.03))&gt;0,($BC$13-($D67*(1+$BC$14)))-($D67*0.03),0)*AY$62*365,0)+IF(($BC$13-($D67*(1+$BC$14)))&lt;=0,0,IF(($BC$13-($D67*(1+$BC$14)))&lt;($D67*0.03),($BC$13-($D67*(1+$BC$14)))*(AY$62*Inputs!$B$16)*365,($D67*0.03)*(AY$62*Inputs!$B$16)*365))-IF(($BC$13-($D67*(1+$BC$14)))&gt;=0,0, -$I$57*$BC$16*1.75*($BC$13-($D67*(1+$BC$14)))*365-$I$58*AY$62*1.25*($BC$13-($D67*(1+$BC$14)))*365)</f>
        <v>33188457.200000003</v>
      </c>
      <c r="AZ67" s="70">
        <f>IF(IF((($BC$13-($D67*(1+$BC$14)))-($D67*0.03))&gt;0,($BC$13-($D67*(1+$BC$14)))-($D67*0.03),0)&gt;0,IF((($BC$13-($D67*(1+$BC$14)))-($D67*0.03))&gt;0,($BC$13-($D67*(1+$BC$14)))-($D67*0.03),0)*AZ$62*365,0)+IF(($BC$13-($D67*(1+$BC$14)))&lt;=0,0,IF(($BC$13-($D67*(1+$BC$14)))&lt;($D67*0.03),($BC$13-($D67*(1+$BC$14)))*(AZ$62*Inputs!$B$16)*365,($D67*0.03)*(AZ$62*Inputs!$B$16)*365))-IF(($BC$13-($D67*(1+$BC$14)))&gt;=0,0, -$I$57*$BC$16*1.75*($BC$13-($D67*(1+$BC$14)))*365-$I$58*AZ$62*1.25*($BC$13-($D67*(1+$BC$14)))*365)</f>
        <v>33909945.400000006</v>
      </c>
      <c r="BA67" s="70">
        <f>IF(IF((($BC$13-($D67*(1+$BC$14)))-($D67*0.03))&gt;0,($BC$13-($D67*(1+$BC$14)))-($D67*0.03),0)&gt;0,IF((($BC$13-($D67*(1+$BC$14)))-($D67*0.03))&gt;0,($BC$13-($D67*(1+$BC$14)))-($D67*0.03),0)*BA$62*365,0)+IF(($BC$13-($D67*(1+$BC$14)))&lt;=0,0,IF(($BC$13-($D67*(1+$BC$14)))&lt;($D67*0.03),($BC$13-($D67*(1+$BC$14)))*(BA$62*Inputs!$B$16)*365,($D67*0.03)*(BA$62*Inputs!$B$16)*365))-IF(($BC$13-($D67*(1+$BC$14)))&gt;=0,0, -$I$57*$BC$16*1.75*($BC$13-($D67*(1+$BC$14)))*365-$I$58*BA$62*1.25*($BC$13-($D67*(1+$BC$14)))*365)</f>
        <v>34631433.600000009</v>
      </c>
      <c r="BB67" s="70">
        <f>IF(IF((($BC$13-($D67*(1+$BC$14)))-($D67*0.03))&gt;0,($BC$13-($D67*(1+$BC$14)))-($D67*0.03),0)&gt;0,IF((($BC$13-($D67*(1+$BC$14)))-($D67*0.03))&gt;0,($BC$13-($D67*(1+$BC$14)))-($D67*0.03),0)*BB$62*365,0)+IF(($BC$13-($D67*(1+$BC$14)))&lt;=0,0,IF(($BC$13-($D67*(1+$BC$14)))&lt;($D67*0.03),($BC$13-($D67*(1+$BC$14)))*(BB$62*Inputs!$B$16)*365,($D67*0.03)*(BB$62*Inputs!$B$16)*365))-IF(($BC$13-($D67*(1+$BC$14)))&gt;=0,0, -$I$57*$BC$16*1.75*($BC$13-($D67*(1+$BC$14)))*365-$I$58*BB$62*1.25*($BC$13-($D67*(1+$BC$14)))*365)</f>
        <v>35352921.800000004</v>
      </c>
      <c r="BC67" s="70">
        <f>IF(IF((($BC$13-($D67*(1+$BC$14)))-($D67*0.03))&gt;0,($BC$13-($D67*(1+$BC$14)))-($D67*0.03),0)&gt;0,IF((($BC$13-($D67*(1+$BC$14)))-($D67*0.03))&gt;0,($BC$13-($D67*(1+$BC$14)))-($D67*0.03),0)*BC$62*365,0)+IF(($BC$13-($D67*(1+$BC$14)))&lt;=0,0,IF(($BC$13-($D67*(1+$BC$14)))&lt;($D67*0.03),($BC$13-($D67*(1+$BC$14)))*(BC$62*Inputs!$B$16)*365,($D67*0.03)*(BC$62*Inputs!$B$16)*365))-IF(($BC$13-($D67*(1+$BC$14)))&gt;=0,0, -$I$57*$BC$16*1.75*($BC$13-($D67*(1+$BC$14)))*365-$I$58*BC$62*1.25*($BC$13-($D67*(1+$BC$14)))*365)</f>
        <v>36074410.000000007</v>
      </c>
      <c r="BD67" s="70">
        <f>IF(IF((($BC$13-($D67*(1+$BC$14)))-($D67*0.03))&gt;0,($BC$13-($D67*(1+$BC$14)))-($D67*0.03),0)&gt;0,IF((($BC$13-($D67*(1+$BC$14)))-($D67*0.03))&gt;0,($BC$13-($D67*(1+$BC$14)))-($D67*0.03),0)*BD$62*365,0)+IF(($BC$13-($D67*(1+$BC$14)))&lt;=0,0,IF(($BC$13-($D67*(1+$BC$14)))&lt;($D67*0.03),($BC$13-($D67*(1+$BC$14)))*(BD$62*Inputs!$B$16)*365,($D67*0.03)*(BD$62*Inputs!$B$16)*365))-IF(($BC$13-($D67*(1+$BC$14)))&gt;=0,0, -$I$57*$BC$16*1.75*($BC$13-($D67*(1+$BC$14)))*365-$I$58*BD$62*1.25*($BC$13-($D67*(1+$BC$14)))*365)</f>
        <v>36795898.200000003</v>
      </c>
      <c r="BE67" s="70">
        <f>IF(IF((($BC$13-($D67*(1+$BC$14)))-($D67*0.03))&gt;0,($BC$13-($D67*(1+$BC$14)))-($D67*0.03),0)&gt;0,IF((($BC$13-($D67*(1+$BC$14)))-($D67*0.03))&gt;0,($BC$13-($D67*(1+$BC$14)))-($D67*0.03),0)*BE$62*365,0)+IF(($BC$13-($D67*(1+$BC$14)))&lt;=0,0,IF(($BC$13-($D67*(1+$BC$14)))&lt;($D67*0.03),($BC$13-($D67*(1+$BC$14)))*(BE$62*Inputs!$B$16)*365,($D67*0.03)*(BE$62*Inputs!$B$16)*365))-IF(($BC$13-($D67*(1+$BC$14)))&gt;=0,0, -$I$57*$BC$16*1.75*($BC$13-($D67*(1+$BC$14)))*365-$I$58*BE$62*1.25*($BC$13-($D67*(1+$BC$14)))*365)</f>
        <v>37517386.400000006</v>
      </c>
      <c r="BF67" s="70">
        <f>IF(IF((($BC$13-($D67*(1+$BC$14)))-($D67*0.03))&gt;0,($BC$13-($D67*(1+$BC$14)))-($D67*0.03),0)&gt;0,IF((($BC$13-($D67*(1+$BC$14)))-($D67*0.03))&gt;0,($BC$13-($D67*(1+$BC$14)))-($D67*0.03),0)*BF$62*365,0)+IF(($BC$13-($D67*(1+$BC$14)))&lt;=0,0,IF(($BC$13-($D67*(1+$BC$14)))&lt;($D67*0.03),($BC$13-($D67*(1+$BC$14)))*(BF$62*Inputs!$B$16)*365,($D67*0.03)*(BF$62*Inputs!$B$16)*365))-IF(($BC$13-($D67*(1+$BC$14)))&gt;=0,0, -$I$57*$BC$16*1.75*($BC$13-($D67*(1+$BC$14)))*365-$I$58*BF$62*1.25*($BC$13-($D67*(1+$BC$14)))*365)</f>
        <v>38238874.600000001</v>
      </c>
      <c r="BG67" s="70">
        <f>IF(IF((($BC$13-($D67*(1+$BC$14)))-($D67*0.03))&gt;0,($BC$13-($D67*(1+$BC$14)))-($D67*0.03),0)&gt;0,IF((($BC$13-($D67*(1+$BC$14)))-($D67*0.03))&gt;0,($BC$13-($D67*(1+$BC$14)))-($D67*0.03),0)*BG$62*365,0)+IF(($BC$13-($D67*(1+$BC$14)))&lt;=0,0,IF(($BC$13-($D67*(1+$BC$14)))&lt;($D67*0.03),($BC$13-($D67*(1+$BC$14)))*(BG$62*Inputs!$B$16)*365,($D67*0.03)*(BG$62*Inputs!$B$16)*365))-IF(($BC$13-($D67*(1+$BC$14)))&gt;=0,0, -$I$57*$BC$16*1.75*($BC$13-($D67*(1+$BC$14)))*365-$I$58*BG$62*1.25*($BC$13-($D67*(1+$BC$14)))*365)</f>
        <v>38960362.800000004</v>
      </c>
      <c r="BH67" s="70">
        <f>IF(IF((($BC$13-($D67*(1+$BC$14)))-($D67*0.03))&gt;0,($BC$13-($D67*(1+$BC$14)))-($D67*0.03),0)&gt;0,IF((($BC$13-($D67*(1+$BC$14)))-($D67*0.03))&gt;0,($BC$13-($D67*(1+$BC$14)))-($D67*0.03),0)*BH$62*365,0)+IF(($BC$13-($D67*(1+$BC$14)))&lt;=0,0,IF(($BC$13-($D67*(1+$BC$14)))&lt;($D67*0.03),($BC$13-($D67*(1+$BC$14)))*(BH$62*Inputs!$B$16)*365,($D67*0.03)*(BH$62*Inputs!$B$16)*365))-IF(($BC$13-($D67*(1+$BC$14)))&gt;=0,0, -$I$57*$BC$16*1.75*($BC$13-($D67*(1+$BC$14)))*365-$I$58*BH$62*1.25*($BC$13-($D67*(1+$BC$14)))*365)</f>
        <v>39681851</v>
      </c>
      <c r="BI67" s="70">
        <f>IF(IF((($BC$13-($D67*(1+$BC$14)))-($D67*0.03))&gt;0,($BC$13-($D67*(1+$BC$14)))-($D67*0.03),0)&gt;0,IF((($BC$13-($D67*(1+$BC$14)))-($D67*0.03))&gt;0,($BC$13-($D67*(1+$BC$14)))-($D67*0.03),0)*BI$62*365,0)+IF(($BC$13-($D67*(1+$BC$14)))&lt;=0,0,IF(($BC$13-($D67*(1+$BC$14)))&lt;($D67*0.03),($BC$13-($D67*(1+$BC$14)))*(BI$62*Inputs!$B$16)*365,($D67*0.03)*(BI$62*Inputs!$B$16)*365))-IF(($BC$13-($D67*(1+$BC$14)))&gt;=0,0, -$I$57*$BC$16*1.75*($BC$13-($D67*(1+$BC$14)))*365-$I$58*BI$62*1.25*($BC$13-($D67*(1+$BC$14)))*365)</f>
        <v>40403339.200000003</v>
      </c>
      <c r="BJ67" s="70">
        <f>IF(IF((($BC$13-($D67*(1+$BC$14)))-($D67*0.03))&gt;0,($BC$13-($D67*(1+$BC$14)))-($D67*0.03),0)&gt;0,IF((($BC$13-($D67*(1+$BC$14)))-($D67*0.03))&gt;0,($BC$13-($D67*(1+$BC$14)))-($D67*0.03),0)*BJ$62*365,0)+IF(($BC$13-($D67*(1+$BC$14)))&lt;=0,0,IF(($BC$13-($D67*(1+$BC$14)))&lt;($D67*0.03),($BC$13-($D67*(1+$BC$14)))*(BJ$62*Inputs!$B$16)*365,($D67*0.03)*(BJ$62*Inputs!$B$16)*365))-IF(($BC$13-($D67*(1+$BC$14)))&gt;=0,0, -$I$57*$BC$16*1.75*($BC$13-($D67*(1+$BC$14)))*365-$I$58*BJ$62*1.25*($BC$13-($D67*(1+$BC$14)))*365)</f>
        <v>41124827.400000006</v>
      </c>
      <c r="BK67" s="70">
        <f>IF(IF((($BC$13-($D67*(1+$BC$14)))-($D67*0.03))&gt;0,($BC$13-($D67*(1+$BC$14)))-($D67*0.03),0)&gt;0,IF((($BC$13-($D67*(1+$BC$14)))-($D67*0.03))&gt;0,($BC$13-($D67*(1+$BC$14)))-($D67*0.03),0)*BK$62*365,0)+IF(($BC$13-($D67*(1+$BC$14)))&lt;=0,0,IF(($BC$13-($D67*(1+$BC$14)))&lt;($D67*0.03),($BC$13-($D67*(1+$BC$14)))*(BK$62*Inputs!$B$16)*365,($D67*0.03)*(BK$62*Inputs!$B$16)*365))-IF(($BC$13-($D67*(1+$BC$14)))&gt;=0,0, -$I$57*$BC$16*1.75*($BC$13-($D67*(1+$BC$14)))*365-$I$58*BK$62*1.25*($BC$13-($D67*(1+$BC$14)))*365)</f>
        <v>41846315.600000001</v>
      </c>
      <c r="BL67" s="70">
        <f>IF(IF((($BC$13-($D67*(1+$BC$14)))-($D67*0.03))&gt;0,($BC$13-($D67*(1+$BC$14)))-($D67*0.03),0)&gt;0,IF((($BC$13-($D67*(1+$BC$14)))-($D67*0.03))&gt;0,($BC$13-($D67*(1+$BC$14)))-($D67*0.03),0)*BL$62*365,0)+IF(($BC$13-($D67*(1+$BC$14)))&lt;=0,0,IF(($BC$13-($D67*(1+$BC$14)))&lt;($D67*0.03),($BC$13-($D67*(1+$BC$14)))*(BL$62*Inputs!$B$16)*365,($D67*0.03)*(BL$62*Inputs!$B$16)*365))-IF(($BC$13-($D67*(1+$BC$14)))&gt;=0,0, -$I$57*$BC$16*1.75*($BC$13-($D67*(1+$BC$14)))*365-$I$58*BL$62*1.25*($BC$13-($D67*(1+$BC$14)))*365)</f>
        <v>42567803.800000004</v>
      </c>
      <c r="BM67" s="70">
        <f>IF(IF((($BC$13-($D67*(1+$BC$14)))-($D67*0.03))&gt;0,($BC$13-($D67*(1+$BC$14)))-($D67*0.03),0)&gt;0,IF((($BC$13-($D67*(1+$BC$14)))-($D67*0.03))&gt;0,($BC$13-($D67*(1+$BC$14)))-($D67*0.03),0)*BM$62*365,0)+IF(($BC$13-($D67*(1+$BC$14)))&lt;=0,0,IF(($BC$13-($D67*(1+$BC$14)))&lt;($D67*0.03),($BC$13-($D67*(1+$BC$14)))*(BM$62*Inputs!$B$16)*365,($D67*0.03)*(BM$62*Inputs!$B$16)*365))-IF(($BC$13-($D67*(1+$BC$14)))&gt;=0,0, -$I$57*$BC$16*1.75*($BC$13-($D67*(1+$BC$14)))*365-$I$58*BM$62*1.25*($BC$13-($D67*(1+$BC$14)))*365)</f>
        <v>43289292.000000007</v>
      </c>
      <c r="BN67" s="70">
        <f>IF(IF((($BC$13-($D67*(1+$BC$14)))-($D67*0.03))&gt;0,($BC$13-($D67*(1+$BC$14)))-($D67*0.03),0)&gt;0,IF((($BC$13-($D67*(1+$BC$14)))-($D67*0.03))&gt;0,($BC$13-($D67*(1+$BC$14)))-($D67*0.03),0)*BN$62*365,0)+IF(($BC$13-($D67*(1+$BC$14)))&lt;=0,0,IF(($BC$13-($D67*(1+$BC$14)))&lt;($D67*0.03),($BC$13-($D67*(1+$BC$14)))*(BN$62*Inputs!$B$16)*365,($D67*0.03)*(BN$62*Inputs!$B$16)*365))-IF(($BC$13-($D67*(1+$BC$14)))&gt;=0,0, -$I$57*$BC$16*1.75*($BC$13-($D67*(1+$BC$14)))*365-$I$58*BN$62*1.25*($BC$13-($D67*(1+$BC$14)))*365)</f>
        <v>44010780.20000001</v>
      </c>
      <c r="BO67" s="70">
        <f>IF(IF((($BC$13-($D67*(1+$BC$14)))-($D67*0.03))&gt;0,($BC$13-($D67*(1+$BC$14)))-($D67*0.03),0)&gt;0,IF((($BC$13-($D67*(1+$BC$14)))-($D67*0.03))&gt;0,($BC$13-($D67*(1+$BC$14)))-($D67*0.03),0)*BO$62*365,0)+IF(($BC$13-($D67*(1+$BC$14)))&lt;=0,0,IF(($BC$13-($D67*(1+$BC$14)))&lt;($D67*0.03),($BC$13-($D67*(1+$BC$14)))*(BO$62*Inputs!$B$16)*365,($D67*0.03)*(BO$62*Inputs!$B$16)*365))-IF(($BC$13-($D67*(1+$BC$14)))&gt;=0,0, -$I$57*$BC$16*1.75*($BC$13-($D67*(1+$BC$14)))*365-$I$58*BO$62*1.25*($BC$13-($D67*(1+$BC$14)))*365)</f>
        <v>44732268.400000006</v>
      </c>
      <c r="BP67" s="70">
        <f>IF(IF((($BC$13-($D67*(1+$BC$14)))-($D67*0.03))&gt;0,($BC$13-($D67*(1+$BC$14)))-($D67*0.03),0)&gt;0,IF((($BC$13-($D67*(1+$BC$14)))-($D67*0.03))&gt;0,($BC$13-($D67*(1+$BC$14)))-($D67*0.03),0)*BP$62*365,0)+IF(($BC$13-($D67*(1+$BC$14)))&lt;=0,0,IF(($BC$13-($D67*(1+$BC$14)))&lt;($D67*0.03),($BC$13-($D67*(1+$BC$14)))*(BP$62*Inputs!$B$16)*365,($D67*0.03)*(BP$62*Inputs!$B$16)*365))-IF(($BC$13-($D67*(1+$BC$14)))&gt;=0,0, -$I$57*$BC$16*1.75*($BC$13-($D67*(1+$BC$14)))*365-$I$58*BP$62*1.25*($BC$13-($D67*(1+$BC$14)))*365)</f>
        <v>45453756.600000001</v>
      </c>
      <c r="BQ67" s="70">
        <f>IF(IF((($BC$13-($D67*(1+$BC$14)))-($D67*0.03))&gt;0,($BC$13-($D67*(1+$BC$14)))-($D67*0.03),0)&gt;0,IF((($BC$13-($D67*(1+$BC$14)))-($D67*0.03))&gt;0,($BC$13-($D67*(1+$BC$14)))-($D67*0.03),0)*BQ$62*365,0)+IF(($BC$13-($D67*(1+$BC$14)))&lt;=0,0,IF(($BC$13-($D67*(1+$BC$14)))&lt;($D67*0.03),($BC$13-($D67*(1+$BC$14)))*(BQ$62*Inputs!$B$16)*365,($D67*0.03)*(BQ$62*Inputs!$B$16)*365))-IF(($BC$13-($D67*(1+$BC$14)))&gt;=0,0, -$I$57*$BC$16*1.75*($BC$13-($D67*(1+$BC$14)))*365-$I$58*BQ$62*1.25*($BC$13-($D67*(1+$BC$14)))*365)</f>
        <v>46175244.800000004</v>
      </c>
      <c r="BR67" s="70">
        <f>IF(IF((($BC$13-($D67*(1+$BC$14)))-($D67*0.03))&gt;0,($BC$13-($D67*(1+$BC$14)))-($D67*0.03),0)&gt;0,IF((($BC$13-($D67*(1+$BC$14)))-($D67*0.03))&gt;0,($BC$13-($D67*(1+$BC$14)))-($D67*0.03),0)*BR$62*365,0)+IF(($BC$13-($D67*(1+$BC$14)))&lt;=0,0,IF(($BC$13-($D67*(1+$BC$14)))&lt;($D67*0.03),($BC$13-($D67*(1+$BC$14)))*(BR$62*Inputs!$B$16)*365,($D67*0.03)*(BR$62*Inputs!$B$16)*365))-IF(($BC$13-($D67*(1+$BC$14)))&gt;=0,0, -$I$57*$BC$16*1.75*($BC$13-($D67*(1+$BC$14)))*365-$I$58*BR$62*1.25*($BC$13-($D67*(1+$BC$14)))*365)</f>
        <v>46896733.000000007</v>
      </c>
      <c r="BS67" s="70">
        <f>IF(IF((($BC$13-($D67*(1+$BC$14)))-($D67*0.03))&gt;0,($BC$13-($D67*(1+$BC$14)))-($D67*0.03),0)&gt;0,IF((($BC$13-($D67*(1+$BC$14)))-($D67*0.03))&gt;0,($BC$13-($D67*(1+$BC$14)))-($D67*0.03),0)*BS$62*365,0)+IF(($BC$13-($D67*(1+$BC$14)))&lt;=0,0,IF(($BC$13-($D67*(1+$BC$14)))&lt;($D67*0.03),($BC$13-($D67*(1+$BC$14)))*(BS$62*Inputs!$B$16)*365,($D67*0.03)*(BS$62*Inputs!$B$16)*365))-IF(($BC$13-($D67*(1+$BC$14)))&gt;=0,0, -$I$57*$BC$16*1.75*($BC$13-($D67*(1+$BC$14)))*365-$I$58*BS$62*1.25*($BC$13-($D67*(1+$BC$14)))*365)</f>
        <v>47618221.200000003</v>
      </c>
      <c r="BT67" s="70">
        <f>IF(IF((($BC$13-($D67*(1+$BC$14)))-($D67*0.03))&gt;0,($BC$13-($D67*(1+$BC$14)))-($D67*0.03),0)&gt;0,IF((($BC$13-($D67*(1+$BC$14)))-($D67*0.03))&gt;0,($BC$13-($D67*(1+$BC$14)))-($D67*0.03),0)*BT$62*365,0)+IF(($BC$13-($D67*(1+$BC$14)))&lt;=0,0,IF(($BC$13-($D67*(1+$BC$14)))&lt;($D67*0.03),($BC$13-($D67*(1+$BC$14)))*(BT$62*Inputs!$B$16)*365,($D67*0.03)*(BT$62*Inputs!$B$16)*365))-IF(($BC$13-($D67*(1+$BC$14)))&gt;=0,0, -$I$57*$BC$16*1.75*($BC$13-($D67*(1+$BC$14)))*365-$I$58*BT$62*1.25*($BC$13-($D67*(1+$BC$14)))*365)</f>
        <v>48339709.400000006</v>
      </c>
      <c r="BU67" s="70">
        <f>IF(IF((($BC$13-($D67*(1+$BC$14)))-($D67*0.03))&gt;0,($BC$13-($D67*(1+$BC$14)))-($D67*0.03),0)&gt;0,IF((($BC$13-($D67*(1+$BC$14)))-($D67*0.03))&gt;0,($BC$13-($D67*(1+$BC$14)))-($D67*0.03),0)*BU$62*365,0)+IF(($BC$13-($D67*(1+$BC$14)))&lt;=0,0,IF(($BC$13-($D67*(1+$BC$14)))&lt;($D67*0.03),($BC$13-($D67*(1+$BC$14)))*(BU$62*Inputs!$B$16)*365,($D67*0.03)*(BU$62*Inputs!$B$16)*365))-IF(($BC$13-($D67*(1+$BC$14)))&gt;=0,0, -$I$57*$BC$16*1.75*($BC$13-($D67*(1+$BC$14)))*365-$I$58*BU$62*1.25*($BC$13-($D67*(1+$BC$14)))*365)</f>
        <v>49061197.600000009</v>
      </c>
      <c r="BV67" s="70">
        <f>IF(IF((($BC$13-($D67*(1+$BC$14)))-($D67*0.03))&gt;0,($BC$13-($D67*(1+$BC$14)))-($D67*0.03),0)&gt;0,IF((($BC$13-($D67*(1+$BC$14)))-($D67*0.03))&gt;0,($BC$13-($D67*(1+$BC$14)))-($D67*0.03),0)*BV$62*365,0)+IF(($BC$13-($D67*(1+$BC$14)))&lt;=0,0,IF(($BC$13-($D67*(1+$BC$14)))&lt;($D67*0.03),($BC$13-($D67*(1+$BC$14)))*(BV$62*Inputs!$B$16)*365,($D67*0.03)*(BV$62*Inputs!$B$16)*365))-IF(($BC$13-($D67*(1+$BC$14)))&gt;=0,0, -$I$57*$BC$16*1.75*($BC$13-($D67*(1+$BC$14)))*365-$I$58*BV$62*1.25*($BC$13-($D67*(1+$BC$14)))*365)</f>
        <v>49782685.800000004</v>
      </c>
      <c r="BW67" s="70">
        <f>IF(IF((($BC$13-($D67*(1+$BC$14)))-($D67*0.03))&gt;0,($BC$13-($D67*(1+$BC$14)))-($D67*0.03),0)&gt;0,IF((($BC$13-($D67*(1+$BC$14)))-($D67*0.03))&gt;0,($BC$13-($D67*(1+$BC$14)))-($D67*0.03),0)*BW$62*365,0)+IF(($BC$13-($D67*(1+$BC$14)))&lt;=0,0,IF(($BC$13-($D67*(1+$BC$14)))&lt;($D67*0.03),($BC$13-($D67*(1+$BC$14)))*(BW$62*Inputs!$B$16)*365,($D67*0.03)*(BW$62*Inputs!$B$16)*365))-IF(($BC$13-($D67*(1+$BC$14)))&gt;=0,0, -$I$57*$BC$16*1.75*($BC$13-($D67*(1+$BC$14)))*365-$I$58*BW$62*1.25*($BC$13-($D67*(1+$BC$14)))*365)</f>
        <v>50504174.000000007</v>
      </c>
      <c r="BX67" s="70">
        <f>IF(IF((($BC$13-($D67*(1+$BC$14)))-($D67*0.03))&gt;0,($BC$13-($D67*(1+$BC$14)))-($D67*0.03),0)&gt;0,IF((($BC$13-($D67*(1+$BC$14)))-($D67*0.03))&gt;0,($BC$13-($D67*(1+$BC$14)))-($D67*0.03),0)*BX$62*365,0)+IF(($BC$13-($D67*(1+$BC$14)))&lt;=0,0,IF(($BC$13-($D67*(1+$BC$14)))&lt;($D67*0.03),($BC$13-($D67*(1+$BC$14)))*(BX$62*Inputs!$B$16)*365,($D67*0.03)*(BX$62*Inputs!$B$16)*365))-IF(($BC$13-($D67*(1+$BC$14)))&gt;=0,0, -$I$57*$BC$16*1.75*($BC$13-($D67*(1+$BC$14)))*365-$I$58*BX$62*1.25*($BC$13-($D67*(1+$BC$14)))*365)</f>
        <v>51225662.20000001</v>
      </c>
      <c r="BY67" s="70">
        <f>IF(IF((($BC$13-($D67*(1+$BC$14)))-($D67*0.03))&gt;0,($BC$13-($D67*(1+$BC$14)))-($D67*0.03),0)&gt;0,IF((($BC$13-($D67*(1+$BC$14)))-($D67*0.03))&gt;0,($BC$13-($D67*(1+$BC$14)))-($D67*0.03),0)*BY$62*365,0)+IF(($BC$13-($D67*(1+$BC$14)))&lt;=0,0,IF(($BC$13-($D67*(1+$BC$14)))&lt;($D67*0.03),($BC$13-($D67*(1+$BC$14)))*(BY$62*Inputs!$B$16)*365,($D67*0.03)*(BY$62*Inputs!$B$16)*365))-IF(($BC$13-($D67*(1+$BC$14)))&gt;=0,0, -$I$57*$BC$16*1.75*($BC$13-($D67*(1+$BC$14)))*365-$I$58*BY$62*1.25*($BC$13-($D67*(1+$BC$14)))*365)</f>
        <v>51947150.400000006</v>
      </c>
      <c r="BZ67" s="70">
        <f>IF(IF((($BC$13-($D67*(1+$BC$14)))-($D67*0.03))&gt;0,($BC$13-($D67*(1+$BC$14)))-($D67*0.03),0)&gt;0,IF((($BC$13-($D67*(1+$BC$14)))-($D67*0.03))&gt;0,($BC$13-($D67*(1+$BC$14)))-($D67*0.03),0)*BZ$62*365,0)+IF(($BC$13-($D67*(1+$BC$14)))&lt;=0,0,IF(($BC$13-($D67*(1+$BC$14)))&lt;($D67*0.03),($BC$13-($D67*(1+$BC$14)))*(BZ$62*Inputs!$B$16)*365,($D67*0.03)*(BZ$62*Inputs!$B$16)*365))-IF(($BC$13-($D67*(1+$BC$14)))&gt;=0,0, -$I$57*$BC$16*1.75*($BC$13-($D67*(1+$BC$14)))*365-$I$58*BZ$62*1.25*($BC$13-($D67*(1+$BC$14)))*365)</f>
        <v>52668638.600000009</v>
      </c>
      <c r="CA67" s="70">
        <f>IF(IF((($BC$13-($D67*(1+$BC$14)))-($D67*0.03))&gt;0,($BC$13-($D67*(1+$BC$14)))-($D67*0.03),0)&gt;0,IF((($BC$13-($D67*(1+$BC$14)))-($D67*0.03))&gt;0,($BC$13-($D67*(1+$BC$14)))-($D67*0.03),0)*CA$62*365,0)+IF(($BC$13-($D67*(1+$BC$14)))&lt;=0,0,IF(($BC$13-($D67*(1+$BC$14)))&lt;($D67*0.03),($BC$13-($D67*(1+$BC$14)))*(CA$62*Inputs!$B$16)*365,($D67*0.03)*(CA$62*Inputs!$B$16)*365))-IF(($BC$13-($D67*(1+$BC$14)))&gt;=0,0, -$I$57*$BC$16*1.75*($BC$13-($D67*(1+$BC$14)))*365-$I$58*CA$62*1.25*($BC$13-($D67*(1+$BC$14)))*365)</f>
        <v>53390126.800000004</v>
      </c>
      <c r="CB67" s="70">
        <f>IF(IF((($BC$13-($D67*(1+$BC$14)))-($D67*0.03))&gt;0,($BC$13-($D67*(1+$BC$14)))-($D67*0.03),0)&gt;0,IF((($BC$13-($D67*(1+$BC$14)))-($D67*0.03))&gt;0,($BC$13-($D67*(1+$BC$14)))-($D67*0.03),0)*CB$62*365,0)+IF(($BC$13-($D67*(1+$BC$14)))&lt;=0,0,IF(($BC$13-($D67*(1+$BC$14)))&lt;($D67*0.03),($BC$13-($D67*(1+$BC$14)))*(CB$62*Inputs!$B$16)*365,($D67*0.03)*(CB$62*Inputs!$B$16)*365))-IF(($BC$13-($D67*(1+$BC$14)))&gt;=0,0, -$I$57*$BC$16*1.75*($BC$13-($D67*(1+$BC$14)))*365-$I$58*CB$62*1.25*($BC$13-($D67*(1+$BC$14)))*365)</f>
        <v>54111615.000000007</v>
      </c>
      <c r="CC67" s="70">
        <f>IF(IF((($BC$13-($D67*(1+$BC$14)))-($D67*0.03))&gt;0,($BC$13-($D67*(1+$BC$14)))-($D67*0.03),0)&gt;0,IF((($BC$13-($D67*(1+$BC$14)))-($D67*0.03))&gt;0,($BC$13-($D67*(1+$BC$14)))-($D67*0.03),0)*CC$62*365,0)+IF(($BC$13-($D67*(1+$BC$14)))&lt;=0,0,IF(($BC$13-($D67*(1+$BC$14)))&lt;($D67*0.03),($BC$13-($D67*(1+$BC$14)))*(CC$62*Inputs!$B$16)*365,($D67*0.03)*(CC$62*Inputs!$B$16)*365))-IF(($BC$13-($D67*(1+$BC$14)))&gt;=0,0, -$I$57*$BC$16*1.75*($BC$13-($D67*(1+$BC$14)))*365-$I$58*CC$62*1.25*($BC$13-($D67*(1+$BC$14)))*365)</f>
        <v>54833103.200000003</v>
      </c>
      <c r="CD67" s="70">
        <f>IF(IF((($BC$13-($D67*(1+$BC$14)))-($D67*0.03))&gt;0,($BC$13-($D67*(1+$BC$14)))-($D67*0.03),0)&gt;0,IF((($BC$13-($D67*(1+$BC$14)))-($D67*0.03))&gt;0,($BC$13-($D67*(1+$BC$14)))-($D67*0.03),0)*CD$62*365,0)+IF(($BC$13-($D67*(1+$BC$14)))&lt;=0,0,IF(($BC$13-($D67*(1+$BC$14)))&lt;($D67*0.03),($BC$13-($D67*(1+$BC$14)))*(CD$62*Inputs!$B$16)*365,($D67*0.03)*(CD$62*Inputs!$B$16)*365))-IF(($BC$13-($D67*(1+$BC$14)))&gt;=0,0, -$I$57*$BC$16*1.75*($BC$13-($D67*(1+$BC$14)))*365-$I$58*CD$62*1.25*($BC$13-($D67*(1+$BC$14)))*365)</f>
        <v>55554591.399999999</v>
      </c>
      <c r="CE67" s="70">
        <f>IF(IF((($BC$13-($D67*(1+$BC$14)))-($D67*0.03))&gt;0,($BC$13-($D67*(1+$BC$14)))-($D67*0.03),0)&gt;0,IF((($BC$13-($D67*(1+$BC$14)))-($D67*0.03))&gt;0,($BC$13-($D67*(1+$BC$14)))-($D67*0.03),0)*CE$62*365,0)+IF(($BC$13-($D67*(1+$BC$14)))&lt;=0,0,IF(($BC$13-($D67*(1+$BC$14)))&lt;($D67*0.03),($BC$13-($D67*(1+$BC$14)))*(CE$62*Inputs!$B$16)*365,($D67*0.03)*(CE$62*Inputs!$B$16)*365))-IF(($BC$13-($D67*(1+$BC$14)))&gt;=0,0, -$I$57*$BC$16*1.75*($BC$13-($D67*(1+$BC$14)))*365-$I$58*CE$62*1.25*($BC$13-($D67*(1+$BC$14)))*365)</f>
        <v>56276079.600000009</v>
      </c>
      <c r="CF67" s="70">
        <f>IF(IF((($BC$13-($D67*(1+$BC$14)))-($D67*0.03))&gt;0,($BC$13-($D67*(1+$BC$14)))-($D67*0.03),0)&gt;0,IF((($BC$13-($D67*(1+$BC$14)))-($D67*0.03))&gt;0,($BC$13-($D67*(1+$BC$14)))-($D67*0.03),0)*CF$62*365,0)+IF(($BC$13-($D67*(1+$BC$14)))&lt;=0,0,IF(($BC$13-($D67*(1+$BC$14)))&lt;($D67*0.03),($BC$13-($D67*(1+$BC$14)))*(CF$62*Inputs!$B$16)*365,($D67*0.03)*(CF$62*Inputs!$B$16)*365))-IF(($BC$13-($D67*(1+$BC$14)))&gt;=0,0, -$I$57*$BC$16*1.75*($BC$13-($D67*(1+$BC$14)))*365-$I$58*CF$62*1.25*($BC$13-($D67*(1+$BC$14)))*365)</f>
        <v>56997567.800000004</v>
      </c>
      <c r="CG67" s="70">
        <f>IF(IF((($BC$13-($D67*(1+$BC$14)))-($D67*0.03))&gt;0,($BC$13-($D67*(1+$BC$14)))-($D67*0.03),0)&gt;0,IF((($BC$13-($D67*(1+$BC$14)))-($D67*0.03))&gt;0,($BC$13-($D67*(1+$BC$14)))-($D67*0.03),0)*CG$62*365,0)+IF(($BC$13-($D67*(1+$BC$14)))&lt;=0,0,IF(($BC$13-($D67*(1+$BC$14)))&lt;($D67*0.03),($BC$13-($D67*(1+$BC$14)))*(CG$62*Inputs!$B$16)*365,($D67*0.03)*(CG$62*Inputs!$B$16)*365))-IF(($BC$13-($D67*(1+$BC$14)))&gt;=0,0, -$I$57*$BC$16*1.75*($BC$13-($D67*(1+$BC$14)))*365-$I$58*CG$62*1.25*($BC$13-($D67*(1+$BC$14)))*365)</f>
        <v>57719056.000000007</v>
      </c>
      <c r="CH67" s="70">
        <f>IF(IF((($BC$13-($D67*(1+$BC$14)))-($D67*0.03))&gt;0,($BC$13-($D67*(1+$BC$14)))-($D67*0.03),0)&gt;0,IF((($BC$13-($D67*(1+$BC$14)))-($D67*0.03))&gt;0,($BC$13-($D67*(1+$BC$14)))-($D67*0.03),0)*CH$62*365,0)+IF(($BC$13-($D67*(1+$BC$14)))&lt;=0,0,IF(($BC$13-($D67*(1+$BC$14)))&lt;($D67*0.03),($BC$13-($D67*(1+$BC$14)))*(CH$62*Inputs!$B$16)*365,($D67*0.03)*(CH$62*Inputs!$B$16)*365))-IF(($BC$13-($D67*(1+$BC$14)))&gt;=0,0, -$I$57*$BC$16*1.75*($BC$13-($D67*(1+$BC$14)))*365-$I$58*CH$62*1.25*($BC$13-($D67*(1+$BC$14)))*365)</f>
        <v>58440544.200000003</v>
      </c>
      <c r="CI67" s="70">
        <f>IF(IF((($BC$13-($D67*(1+$BC$14)))-($D67*0.03))&gt;0,($BC$13-($D67*(1+$BC$14)))-($D67*0.03),0)&gt;0,IF((($BC$13-($D67*(1+$BC$14)))-($D67*0.03))&gt;0,($BC$13-($D67*(1+$BC$14)))-($D67*0.03),0)*CI$62*365,0)+IF(($BC$13-($D67*(1+$BC$14)))&lt;=0,0,IF(($BC$13-($D67*(1+$BC$14)))&lt;($D67*0.03),($BC$13-($D67*(1+$BC$14)))*(CI$62*Inputs!$B$16)*365,($D67*0.03)*(CI$62*Inputs!$B$16)*365))-IF(($BC$13-($D67*(1+$BC$14)))&gt;=0,0, -$I$57*$BC$16*1.75*($BC$13-($D67*(1+$BC$14)))*365-$I$58*CI$62*1.25*($BC$13-($D67*(1+$BC$14)))*365)</f>
        <v>59162032.400000013</v>
      </c>
      <c r="CJ67" s="70">
        <f>IF(IF((($BC$13-($D67*(1+$BC$14)))-($D67*0.03))&gt;0,($BC$13-($D67*(1+$BC$14)))-($D67*0.03),0)&gt;0,IF((($BC$13-($D67*(1+$BC$14)))-($D67*0.03))&gt;0,($BC$13-($D67*(1+$BC$14)))-($D67*0.03),0)*CJ$62*365,0)+IF(($BC$13-($D67*(1+$BC$14)))&lt;=0,0,IF(($BC$13-($D67*(1+$BC$14)))&lt;($D67*0.03),($BC$13-($D67*(1+$BC$14)))*(CJ$62*Inputs!$B$16)*365,($D67*0.03)*(CJ$62*Inputs!$B$16)*365))-IF(($BC$13-($D67*(1+$BC$14)))&gt;=0,0, -$I$57*$BC$16*1.75*($BC$13-($D67*(1+$BC$14)))*365-$I$58*CJ$62*1.25*($BC$13-($D67*(1+$BC$14)))*365)</f>
        <v>59883520.600000001</v>
      </c>
      <c r="CK67" s="70">
        <f>IF(IF((($BC$13-($D67*(1+$BC$14)))-($D67*0.03))&gt;0,($BC$13-($D67*(1+$BC$14)))-($D67*0.03),0)&gt;0,IF((($BC$13-($D67*(1+$BC$14)))-($D67*0.03))&gt;0,($BC$13-($D67*(1+$BC$14)))-($D67*0.03),0)*CK$62*365,0)+IF(($BC$13-($D67*(1+$BC$14)))&lt;=0,0,IF(($BC$13-($D67*(1+$BC$14)))&lt;($D67*0.03),($BC$13-($D67*(1+$BC$14)))*(CK$62*Inputs!$B$16)*365,($D67*0.03)*(CK$62*Inputs!$B$16)*365))-IF(($BC$13-($D67*(1+$BC$14)))&gt;=0,0, -$I$57*$BC$16*1.75*($BC$13-($D67*(1+$BC$14)))*365-$I$58*CK$62*1.25*($BC$13-($D67*(1+$BC$14)))*365)</f>
        <v>60605008.800000012</v>
      </c>
      <c r="CL67" s="70">
        <f>IF(IF((($BC$13-($D67*(1+$BC$14)))-($D67*0.03))&gt;0,($BC$13-($D67*(1+$BC$14)))-($D67*0.03),0)&gt;0,IF((($BC$13-($D67*(1+$BC$14)))-($D67*0.03))&gt;0,($BC$13-($D67*(1+$BC$14)))-($D67*0.03),0)*CL$62*365,0)+IF(($BC$13-($D67*(1+$BC$14)))&lt;=0,0,IF(($BC$13-($D67*(1+$BC$14)))&lt;($D67*0.03),($BC$13-($D67*(1+$BC$14)))*(CL$62*Inputs!$B$16)*365,($D67*0.03)*(CL$62*Inputs!$B$16)*365))-IF(($BC$13-($D67*(1+$BC$14)))&gt;=0,0, -$I$57*$BC$16*1.75*($BC$13-($D67*(1+$BC$14)))*365-$I$58*CL$62*1.25*($BC$13-($D67*(1+$BC$14)))*365)</f>
        <v>61326497.000000007</v>
      </c>
      <c r="CM67" s="70">
        <f>IF(IF((($BC$13-($D67*(1+$BC$14)))-($D67*0.03))&gt;0,($BC$13-($D67*(1+$BC$14)))-($D67*0.03),0)&gt;0,IF((($BC$13-($D67*(1+$BC$14)))-($D67*0.03))&gt;0,($BC$13-($D67*(1+$BC$14)))-($D67*0.03),0)*CM$62*365,0)+IF(($BC$13-($D67*(1+$BC$14)))&lt;=0,0,IF(($BC$13-($D67*(1+$BC$14)))&lt;($D67*0.03),($BC$13-($D67*(1+$BC$14)))*(CM$62*Inputs!$B$16)*365,($D67*0.03)*(CM$62*Inputs!$B$16)*365))-IF(($BC$13-($D67*(1+$BC$14)))&gt;=0,0, -$I$57*$BC$16*1.75*($BC$13-($D67*(1+$BC$14)))*365-$I$58*CM$62*1.25*($BC$13-($D67*(1+$BC$14)))*365)</f>
        <v>62047985.200000003</v>
      </c>
      <c r="CN67" s="70">
        <f>IF(IF((($BC$13-($D67*(1+$BC$14)))-($D67*0.03))&gt;0,($BC$13-($D67*(1+$BC$14)))-($D67*0.03),0)&gt;0,IF((($BC$13-($D67*(1+$BC$14)))-($D67*0.03))&gt;0,($BC$13-($D67*(1+$BC$14)))-($D67*0.03),0)*CN$62*365,0)+IF(($BC$13-($D67*(1+$BC$14)))&lt;=0,0,IF(($BC$13-($D67*(1+$BC$14)))&lt;($D67*0.03),($BC$13-($D67*(1+$BC$14)))*(CN$62*Inputs!$B$16)*365,($D67*0.03)*(CN$62*Inputs!$B$16)*365))-IF(($BC$13-($D67*(1+$BC$14)))&gt;=0,0, -$I$57*$BC$16*1.75*($BC$13-($D67*(1+$BC$14)))*365-$I$58*CN$62*1.25*($BC$13-($D67*(1+$BC$14)))*365)</f>
        <v>62769473.400000006</v>
      </c>
      <c r="CO67" s="70">
        <f>IF(IF((($BC$13-($D67*(1+$BC$14)))-($D67*0.03))&gt;0,($BC$13-($D67*(1+$BC$14)))-($D67*0.03),0)&gt;0,IF((($BC$13-($D67*(1+$BC$14)))-($D67*0.03))&gt;0,($BC$13-($D67*(1+$BC$14)))-($D67*0.03),0)*CO$62*365,0)+IF(($BC$13-($D67*(1+$BC$14)))&lt;=0,0,IF(($BC$13-($D67*(1+$BC$14)))&lt;($D67*0.03),($BC$13-($D67*(1+$BC$14)))*(CO$62*Inputs!$B$16)*365,($D67*0.03)*(CO$62*Inputs!$B$16)*365))-IF(($BC$13-($D67*(1+$BC$14)))&gt;=0,0, -$I$57*$BC$16*1.75*($BC$13-($D67*(1+$BC$14)))*365-$I$58*CO$62*1.25*($BC$13-($D67*(1+$BC$14)))*365)</f>
        <v>63490961.600000001</v>
      </c>
      <c r="CP67" s="70">
        <f>IF(IF((($BC$13-($D67*(1+$BC$14)))-($D67*0.03))&gt;0,($BC$13-($D67*(1+$BC$14)))-($D67*0.03),0)&gt;0,IF((($BC$13-($D67*(1+$BC$14)))-($D67*0.03))&gt;0,($BC$13-($D67*(1+$BC$14)))-($D67*0.03),0)*CP$62*365,0)+IF(($BC$13-($D67*(1+$BC$14)))&lt;=0,0,IF(($BC$13-($D67*(1+$BC$14)))&lt;($D67*0.03),($BC$13-($D67*(1+$BC$14)))*(CP$62*Inputs!$B$16)*365,($D67*0.03)*(CP$62*Inputs!$B$16)*365))-IF(($BC$13-($D67*(1+$BC$14)))&gt;=0,0, -$I$57*$BC$16*1.75*($BC$13-($D67*(1+$BC$14)))*365-$I$58*CP$62*1.25*($BC$13-($D67*(1+$BC$14)))*365)</f>
        <v>64212449.800000012</v>
      </c>
      <c r="CQ67" s="70">
        <f>IF(IF((($BC$13-($D67*(1+$BC$14)))-($D67*0.03))&gt;0,($BC$13-($D67*(1+$BC$14)))-($D67*0.03),0)&gt;0,IF((($BC$13-($D67*(1+$BC$14)))-($D67*0.03))&gt;0,($BC$13-($D67*(1+$BC$14)))-($D67*0.03),0)*CQ$62*365,0)+IF(($BC$13-($D67*(1+$BC$14)))&lt;=0,0,IF(($BC$13-($D67*(1+$BC$14)))&lt;($D67*0.03),($BC$13-($D67*(1+$BC$14)))*(CQ$62*Inputs!$B$16)*365,($D67*0.03)*(CQ$62*Inputs!$B$16)*365))-IF(($BC$13-($D67*(1+$BC$14)))&gt;=0,0, -$I$57*$BC$16*1.75*($BC$13-($D67*(1+$BC$14)))*365-$I$58*CQ$62*1.25*($BC$13-($D67*(1+$BC$14)))*365)</f>
        <v>64933938.000000007</v>
      </c>
      <c r="CR67" s="70">
        <f>IF(IF((($BC$13-($D67*(1+$BC$14)))-($D67*0.03))&gt;0,($BC$13-($D67*(1+$BC$14)))-($D67*0.03),0)&gt;0,IF((($BC$13-($D67*(1+$BC$14)))-($D67*0.03))&gt;0,($BC$13-($D67*(1+$BC$14)))-($D67*0.03),0)*CR$62*365,0)+IF(($BC$13-($D67*(1+$BC$14)))&lt;=0,0,IF(($BC$13-($D67*(1+$BC$14)))&lt;($D67*0.03),($BC$13-($D67*(1+$BC$14)))*(CR$62*Inputs!$B$16)*365,($D67*0.03)*(CR$62*Inputs!$B$16)*365))-IF(($BC$13-($D67*(1+$BC$14)))&gt;=0,0, -$I$57*$BC$16*1.75*($BC$13-($D67*(1+$BC$14)))*365-$I$58*CR$62*1.25*($BC$13-($D67*(1+$BC$14)))*365)</f>
        <v>65655426.20000001</v>
      </c>
      <c r="CS67" s="70">
        <f>IF(IF((($BC$13-($D67*(1+$BC$14)))-($D67*0.03))&gt;0,($BC$13-($D67*(1+$BC$14)))-($D67*0.03),0)&gt;0,IF((($BC$13-($D67*(1+$BC$14)))-($D67*0.03))&gt;0,($BC$13-($D67*(1+$BC$14)))-($D67*0.03),0)*CS$62*365,0)+IF(($BC$13-($D67*(1+$BC$14)))&lt;=0,0,IF(($BC$13-($D67*(1+$BC$14)))&lt;($D67*0.03),($BC$13-($D67*(1+$BC$14)))*(CS$62*Inputs!$B$16)*365,($D67*0.03)*(CS$62*Inputs!$B$16)*365))-IF(($BC$13-($D67*(1+$BC$14)))&gt;=0,0, -$I$57*$BC$16*1.75*($BC$13-($D67*(1+$BC$14)))*365-$I$58*CS$62*1.25*($BC$13-($D67*(1+$BC$14)))*365)</f>
        <v>66376914.400000006</v>
      </c>
      <c r="CT67" s="70">
        <f>IF(IF((($BC$13-($D67*(1+$BC$14)))-($D67*0.03))&gt;0,($BC$13-($D67*(1+$BC$14)))-($D67*0.03),0)&gt;0,IF((($BC$13-($D67*(1+$BC$14)))-($D67*0.03))&gt;0,($BC$13-($D67*(1+$BC$14)))-($D67*0.03),0)*CT$62*365,0)+IF(($BC$13-($D67*(1+$BC$14)))&lt;=0,0,IF(($BC$13-($D67*(1+$BC$14)))&lt;($D67*0.03),($BC$13-($D67*(1+$BC$14)))*(CT$62*Inputs!$B$16)*365,($D67*0.03)*(CT$62*Inputs!$B$16)*365))-IF(($BC$13-($D67*(1+$BC$14)))&gt;=0,0, -$I$57*$BC$16*1.75*($BC$13-($D67*(1+$BC$14)))*365-$I$58*CT$62*1.25*($BC$13-($D67*(1+$BC$14)))*365)</f>
        <v>67098402.600000009</v>
      </c>
      <c r="CU67" s="70">
        <f>IF(IF((($BC$13-($D67*(1+$BC$14)))-($D67*0.03))&gt;0,($BC$13-($D67*(1+$BC$14)))-($D67*0.03),0)&gt;0,IF((($BC$13-($D67*(1+$BC$14)))-($D67*0.03))&gt;0,($BC$13-($D67*(1+$BC$14)))-($D67*0.03),0)*CU$62*365,0)+IF(($BC$13-($D67*(1+$BC$14)))&lt;=0,0,IF(($BC$13-($D67*(1+$BC$14)))&lt;($D67*0.03),($BC$13-($D67*(1+$BC$14)))*(CU$62*Inputs!$B$16)*365,($D67*0.03)*(CU$62*Inputs!$B$16)*365))-IF(($BC$13-($D67*(1+$BC$14)))&gt;=0,0, -$I$57*$BC$16*1.75*($BC$13-($D67*(1+$BC$14)))*365-$I$58*CU$62*1.25*($BC$13-($D67*(1+$BC$14)))*365)</f>
        <v>67819890.800000012</v>
      </c>
      <c r="CV67" s="70">
        <f>IF(IF((($BC$13-($D67*(1+$BC$14)))-($D67*0.03))&gt;0,($BC$13-($D67*(1+$BC$14)))-($D67*0.03),0)&gt;0,IF((($BC$13-($D67*(1+$BC$14)))-($D67*0.03))&gt;0,($BC$13-($D67*(1+$BC$14)))-($D67*0.03),0)*CV$62*365,0)+IF(($BC$13-($D67*(1+$BC$14)))&lt;=0,0,IF(($BC$13-($D67*(1+$BC$14)))&lt;($D67*0.03),($BC$13-($D67*(1+$BC$14)))*(CV$62*Inputs!$B$16)*365,($D67*0.03)*(CV$62*Inputs!$B$16)*365))-IF(($BC$13-($D67*(1+$BC$14)))&gt;=0,0, -$I$57*$BC$16*1.75*($BC$13-($D67*(1+$BC$14)))*365-$I$58*CV$62*1.25*($BC$13-($D67*(1+$BC$14)))*365)</f>
        <v>68541379</v>
      </c>
      <c r="CW67" s="70">
        <f>IF(IF((($BC$13-($D67*(1+$BC$14)))-($D67*0.03))&gt;0,($BC$13-($D67*(1+$BC$14)))-($D67*0.03),0)&gt;0,IF((($BC$13-($D67*(1+$BC$14)))-($D67*0.03))&gt;0,($BC$13-($D67*(1+$BC$14)))-($D67*0.03),0)*CW$62*365,0)+IF(($BC$13-($D67*(1+$BC$14)))&lt;=0,0,IF(($BC$13-($D67*(1+$BC$14)))&lt;($D67*0.03),($BC$13-($D67*(1+$BC$14)))*(CW$62*Inputs!$B$16)*365,($D67*0.03)*(CW$62*Inputs!$B$16)*365))-IF(($BC$13-($D67*(1+$BC$14)))&gt;=0,0, -$I$57*$BC$16*1.75*($BC$13-($D67*(1+$BC$14)))*365-$I$58*CW$62*1.25*($BC$13-($D67*(1+$BC$14)))*365)</f>
        <v>69262867.200000018</v>
      </c>
      <c r="CX67" s="70">
        <f>IF(IF((($BC$13-($D67*(1+$BC$14)))-($D67*0.03))&gt;0,($BC$13-($D67*(1+$BC$14)))-($D67*0.03),0)&gt;0,IF((($BC$13-($D67*(1+$BC$14)))-($D67*0.03))&gt;0,($BC$13-($D67*(1+$BC$14)))-($D67*0.03),0)*CX$62*365,0)+IF(($BC$13-($D67*(1+$BC$14)))&lt;=0,0,IF(($BC$13-($D67*(1+$BC$14)))&lt;($D67*0.03),($BC$13-($D67*(1+$BC$14)))*(CX$62*Inputs!$B$16)*365,($D67*0.03)*(CX$62*Inputs!$B$16)*365))-IF(($BC$13-($D67*(1+$BC$14)))&gt;=0,0, -$I$57*$BC$16*1.75*($BC$13-($D67*(1+$BC$14)))*365-$I$58*CX$62*1.25*($BC$13-($D67*(1+$BC$14)))*365)</f>
        <v>69984355.400000006</v>
      </c>
      <c r="CY67" s="70">
        <f>IF(IF((($BC$13-($D67*(1+$BC$14)))-($D67*0.03))&gt;0,($BC$13-($D67*(1+$BC$14)))-($D67*0.03),0)&gt;0,IF((($BC$13-($D67*(1+$BC$14)))-($D67*0.03))&gt;0,($BC$13-($D67*(1+$BC$14)))-($D67*0.03),0)*CY$62*365,0)+IF(($BC$13-($D67*(1+$BC$14)))&lt;=0,0,IF(($BC$13-($D67*(1+$BC$14)))&lt;($D67*0.03),($BC$13-($D67*(1+$BC$14)))*(CY$62*Inputs!$B$16)*365,($D67*0.03)*(CY$62*Inputs!$B$16)*365))-IF(($BC$13-($D67*(1+$BC$14)))&gt;=0,0, -$I$57*$BC$16*1.75*($BC$13-($D67*(1+$BC$14)))*365-$I$58*CY$62*1.25*($BC$13-($D67*(1+$BC$14)))*365)</f>
        <v>70705843.600000009</v>
      </c>
      <c r="CZ67" s="70">
        <f>IF(IF((($BC$13-($D67*(1+$BC$14)))-($D67*0.03))&gt;0,($BC$13-($D67*(1+$BC$14)))-($D67*0.03),0)&gt;0,IF((($BC$13-($D67*(1+$BC$14)))-($D67*0.03))&gt;0,($BC$13-($D67*(1+$BC$14)))-($D67*0.03),0)*CZ$62*365,0)+IF(($BC$13-($D67*(1+$BC$14)))&lt;=0,0,IF(($BC$13-($D67*(1+$BC$14)))&lt;($D67*0.03),($BC$13-($D67*(1+$BC$14)))*(CZ$62*Inputs!$B$16)*365,($D67*0.03)*(CZ$62*Inputs!$B$16)*365))-IF(($BC$13-($D67*(1+$BC$14)))&gt;=0,0, -$I$57*$BC$16*1.75*($BC$13-($D67*(1+$BC$14)))*365-$I$58*CZ$62*1.25*($BC$13-($D67*(1+$BC$14)))*365)</f>
        <v>71427331.800000012</v>
      </c>
      <c r="DA67" s="70">
        <f>IF(IF((($BC$13-($D67*(1+$BC$14)))-($D67*0.03))&gt;0,($BC$13-($D67*(1+$BC$14)))-($D67*0.03),0)&gt;0,IF((($BC$13-($D67*(1+$BC$14)))-($D67*0.03))&gt;0,($BC$13-($D67*(1+$BC$14)))-($D67*0.03),0)*DA$62*365,0)+IF(($BC$13-($D67*(1+$BC$14)))&lt;=0,0,IF(($BC$13-($D67*(1+$BC$14)))&lt;($D67*0.03),($BC$13-($D67*(1+$BC$14)))*(DA$62*Inputs!$B$16)*365,($D67*0.03)*(DA$62*Inputs!$B$16)*365))-IF(($BC$13-($D67*(1+$BC$14)))&gt;=0,0, -$I$57*$BC$16*1.75*($BC$13-($D67*(1+$BC$14)))*365-$I$58*DA$62*1.25*($BC$13-($D67*(1+$BC$14)))*365)</f>
        <v>72148820.000000015</v>
      </c>
    </row>
    <row r="68" spans="2:105">
      <c r="B68"/>
      <c r="C68" s="67">
        <f t="shared" si="2"/>
        <v>0.14999999999999997</v>
      </c>
      <c r="D68" s="69">
        <f>Inputs!$B$20*(1+(C68*-1))</f>
        <v>935.00000000000011</v>
      </c>
      <c r="E68" s="70">
        <f>IF(IF((($BC$13-($D68*(1+$BC$14)))-($D68*0.03))&gt;0,($BC$13-($D68*(1+$BC$14)))-($D68*0.03),0)&gt;0,IF((($BC$13-($D68*(1+$BC$14)))-($D68*0.03))&gt;0,($BC$13-($D68*(1+$BC$14)))-($D68*0.03),0)*E$62*365,0)+IF(($BC$13-($D68*(1+$BC$14)))&lt;=0,0,IF(($BC$13-($D68*(1+$BC$14)))&lt;($D68*0.03),($BC$13-($D68*(1+$BC$14)))*(E$62*Inputs!$B$16)*365,($D68*0.03)*(E$62*Inputs!$B$16)*365))-IF(($BC$13-($D68*(1+$BC$14)))&gt;=0,0, -$I$57*$BC$16*1.75*($BC$13-($D68*(1+$BC$14)))*365-$I$58*E$62*1.25*($BC$13-($D68*(1+$BC$14)))*365)</f>
        <v>6.7358924999999978E-5</v>
      </c>
      <c r="F68" s="70">
        <f>IF(IF((($BC$13-($D68*(1+$BC$14)))-($D68*0.03))&gt;0,($BC$13-($D68*(1+$BC$14)))-($D68*0.03),0)&gt;0,IF((($BC$13-($D68*(1+$BC$14)))-($D68*0.03))&gt;0,($BC$13-($D68*(1+$BC$14)))-($D68*0.03),0)*F$62*365,0)+IF(($BC$13-($D68*(1+$BC$14)))&lt;=0,0,IF(($BC$13-($D68*(1+$BC$14)))&lt;($D68*0.03),($BC$13-($D68*(1+$BC$14)))*(F$62*Inputs!$B$16)*365,($D68*0.03)*(F$62*Inputs!$B$16)*365))-IF(($BC$13-($D68*(1+$BC$14)))&gt;=0,0, -$I$57*$BC$16*1.75*($BC$13-($D68*(1+$BC$14)))*365-$I$58*F$62*1.25*($BC$13-($D68*(1+$BC$14)))*365)</f>
        <v>673589.24999999977</v>
      </c>
      <c r="G68" s="70">
        <f>IF(IF((($BC$13-($D68*(1+$BC$14)))-($D68*0.03))&gt;0,($BC$13-($D68*(1+$BC$14)))-($D68*0.03),0)&gt;0,IF((($BC$13-($D68*(1+$BC$14)))-($D68*0.03))&gt;0,($BC$13-($D68*(1+$BC$14)))-($D68*0.03),0)*G$62*365,0)+IF(($BC$13-($D68*(1+$BC$14)))&lt;=0,0,IF(($BC$13-($D68*(1+$BC$14)))&lt;($D68*0.03),($BC$13-($D68*(1+$BC$14)))*(G$62*Inputs!$B$16)*365,($D68*0.03)*(G$62*Inputs!$B$16)*365))-IF(($BC$13-($D68*(1+$BC$14)))&gt;=0,0, -$I$57*$BC$16*1.75*($BC$13-($D68*(1+$BC$14)))*365-$I$58*G$62*1.25*($BC$13-($D68*(1+$BC$14)))*365)</f>
        <v>1347178.4999999995</v>
      </c>
      <c r="H68" s="70">
        <f>IF(IF((($BC$13-($D68*(1+$BC$14)))-($D68*0.03))&gt;0,($BC$13-($D68*(1+$BC$14)))-($D68*0.03),0)&gt;0,IF((($BC$13-($D68*(1+$BC$14)))-($D68*0.03))&gt;0,($BC$13-($D68*(1+$BC$14)))-($D68*0.03),0)*H$62*365,0)+IF(($BC$13-($D68*(1+$BC$14)))&lt;=0,0,IF(($BC$13-($D68*(1+$BC$14)))&lt;($D68*0.03),($BC$13-($D68*(1+$BC$14)))*(H$62*Inputs!$B$16)*365,($D68*0.03)*(H$62*Inputs!$B$16)*365))-IF(($BC$13-($D68*(1+$BC$14)))&gt;=0,0, -$I$57*$BC$16*1.75*($BC$13-($D68*(1+$BC$14)))*365-$I$58*H$62*1.25*($BC$13-($D68*(1+$BC$14)))*365)</f>
        <v>2020767.7499999991</v>
      </c>
      <c r="I68" s="70">
        <f>IF(IF((($BC$13-($D68*(1+$BC$14)))-($D68*0.03))&gt;0,($BC$13-($D68*(1+$BC$14)))-($D68*0.03),0)&gt;0,IF((($BC$13-($D68*(1+$BC$14)))-($D68*0.03))&gt;0,($BC$13-($D68*(1+$BC$14)))-($D68*0.03),0)*I$62*365,0)+IF(($BC$13-($D68*(1+$BC$14)))&lt;=0,0,IF(($BC$13-($D68*(1+$BC$14)))&lt;($D68*0.03),($BC$13-($D68*(1+$BC$14)))*(I$62*Inputs!$B$16)*365,($D68*0.03)*(I$62*Inputs!$B$16)*365))-IF(($BC$13-($D68*(1+$BC$14)))&gt;=0,0, -$I$57*$BC$16*1.75*($BC$13-($D68*(1+$BC$14)))*365-$I$58*I$62*1.25*($BC$13-($D68*(1+$BC$14)))*365)</f>
        <v>2694356.9999999991</v>
      </c>
      <c r="J68" s="70">
        <f>IF(IF((($BC$13-($D68*(1+$BC$14)))-($D68*0.03))&gt;0,($BC$13-($D68*(1+$BC$14)))-($D68*0.03),0)&gt;0,IF((($BC$13-($D68*(1+$BC$14)))-($D68*0.03))&gt;0,($BC$13-($D68*(1+$BC$14)))-($D68*0.03),0)*J$62*365,0)+IF(($BC$13-($D68*(1+$BC$14)))&lt;=0,0,IF(($BC$13-($D68*(1+$BC$14)))&lt;($D68*0.03),($BC$13-($D68*(1+$BC$14)))*(J$62*Inputs!$B$16)*365,($D68*0.03)*(J$62*Inputs!$B$16)*365))-IF(($BC$13-($D68*(1+$BC$14)))&gt;=0,0, -$I$57*$BC$16*1.75*($BC$13-($D68*(1+$BC$14)))*365-$I$58*J$62*1.25*($BC$13-($D68*(1+$BC$14)))*365)</f>
        <v>3367946.2499999986</v>
      </c>
      <c r="K68" s="70">
        <f>IF(IF((($BC$13-($D68*(1+$BC$14)))-($D68*0.03))&gt;0,($BC$13-($D68*(1+$BC$14)))-($D68*0.03),0)&gt;0,IF((($BC$13-($D68*(1+$BC$14)))-($D68*0.03))&gt;0,($BC$13-($D68*(1+$BC$14)))-($D68*0.03),0)*K$62*365,0)+IF(($BC$13-($D68*(1+$BC$14)))&lt;=0,0,IF(($BC$13-($D68*(1+$BC$14)))&lt;($D68*0.03),($BC$13-($D68*(1+$BC$14)))*(K$62*Inputs!$B$16)*365,($D68*0.03)*(K$62*Inputs!$B$16)*365))-IF(($BC$13-($D68*(1+$BC$14)))&gt;=0,0, -$I$57*$BC$16*1.75*($BC$13-($D68*(1+$BC$14)))*365-$I$58*K$62*1.25*($BC$13-($D68*(1+$BC$14)))*365)</f>
        <v>4041535.4999999981</v>
      </c>
      <c r="L68" s="70">
        <f>IF(IF((($BC$13-($D68*(1+$BC$14)))-($D68*0.03))&gt;0,($BC$13-($D68*(1+$BC$14)))-($D68*0.03),0)&gt;0,IF((($BC$13-($D68*(1+$BC$14)))-($D68*0.03))&gt;0,($BC$13-($D68*(1+$BC$14)))-($D68*0.03),0)*L$62*365,0)+IF(($BC$13-($D68*(1+$BC$14)))&lt;=0,0,IF(($BC$13-($D68*(1+$BC$14)))&lt;($D68*0.03),($BC$13-($D68*(1+$BC$14)))*(L$62*Inputs!$B$16)*365,($D68*0.03)*(L$62*Inputs!$B$16)*365))-IF(($BC$13-($D68*(1+$BC$14)))&gt;=0,0, -$I$57*$BC$16*1.75*($BC$13-($D68*(1+$BC$14)))*365-$I$58*L$62*1.25*($BC$13-($D68*(1+$BC$14)))*365)</f>
        <v>4715124.7499999981</v>
      </c>
      <c r="M68" s="70">
        <f>IF(IF((($BC$13-($D68*(1+$BC$14)))-($D68*0.03))&gt;0,($BC$13-($D68*(1+$BC$14)))-($D68*0.03),0)&gt;0,IF((($BC$13-($D68*(1+$BC$14)))-($D68*0.03))&gt;0,($BC$13-($D68*(1+$BC$14)))-($D68*0.03),0)*M$62*365,0)+IF(($BC$13-($D68*(1+$BC$14)))&lt;=0,0,IF(($BC$13-($D68*(1+$BC$14)))&lt;($D68*0.03),($BC$13-($D68*(1+$BC$14)))*(M$62*Inputs!$B$16)*365,($D68*0.03)*(M$62*Inputs!$B$16)*365))-IF(($BC$13-($D68*(1+$BC$14)))&gt;=0,0, -$I$57*$BC$16*1.75*($BC$13-($D68*(1+$BC$14)))*365-$I$58*M$62*1.25*($BC$13-($D68*(1+$BC$14)))*365)</f>
        <v>5388713.9999999981</v>
      </c>
      <c r="N68" s="70">
        <f>IF(IF((($BC$13-($D68*(1+$BC$14)))-($D68*0.03))&gt;0,($BC$13-($D68*(1+$BC$14)))-($D68*0.03),0)&gt;0,IF((($BC$13-($D68*(1+$BC$14)))-($D68*0.03))&gt;0,($BC$13-($D68*(1+$BC$14)))-($D68*0.03),0)*N$62*365,0)+IF(($BC$13-($D68*(1+$BC$14)))&lt;=0,0,IF(($BC$13-($D68*(1+$BC$14)))&lt;($D68*0.03),($BC$13-($D68*(1+$BC$14)))*(N$62*Inputs!$B$16)*365,($D68*0.03)*(N$62*Inputs!$B$16)*365))-IF(($BC$13-($D68*(1+$BC$14)))&gt;=0,0, -$I$57*$BC$16*1.75*($BC$13-($D68*(1+$BC$14)))*365-$I$58*N$62*1.25*($BC$13-($D68*(1+$BC$14)))*365)</f>
        <v>6062303.2499999981</v>
      </c>
      <c r="O68" s="70">
        <f>IF(IF((($BC$13-($D68*(1+$BC$14)))-($D68*0.03))&gt;0,($BC$13-($D68*(1+$BC$14)))-($D68*0.03),0)&gt;0,IF((($BC$13-($D68*(1+$BC$14)))-($D68*0.03))&gt;0,($BC$13-($D68*(1+$BC$14)))-($D68*0.03),0)*O$62*365,0)+IF(($BC$13-($D68*(1+$BC$14)))&lt;=0,0,IF(($BC$13-($D68*(1+$BC$14)))&lt;($D68*0.03),($BC$13-($D68*(1+$BC$14)))*(O$62*Inputs!$B$16)*365,($D68*0.03)*(O$62*Inputs!$B$16)*365))-IF(($BC$13-($D68*(1+$BC$14)))&gt;=0,0, -$I$57*$BC$16*1.75*($BC$13-($D68*(1+$BC$14)))*365-$I$58*O$62*1.25*($BC$13-($D68*(1+$BC$14)))*365)</f>
        <v>6735892.4999999972</v>
      </c>
      <c r="P68" s="70">
        <f>IF(IF((($BC$13-($D68*(1+$BC$14)))-($D68*0.03))&gt;0,($BC$13-($D68*(1+$BC$14)))-($D68*0.03),0)&gt;0,IF((($BC$13-($D68*(1+$BC$14)))-($D68*0.03))&gt;0,($BC$13-($D68*(1+$BC$14)))-($D68*0.03),0)*P$62*365,0)+IF(($BC$13-($D68*(1+$BC$14)))&lt;=0,0,IF(($BC$13-($D68*(1+$BC$14)))&lt;($D68*0.03),($BC$13-($D68*(1+$BC$14)))*(P$62*Inputs!$B$16)*365,($D68*0.03)*(P$62*Inputs!$B$16)*365))-IF(($BC$13-($D68*(1+$BC$14)))&gt;=0,0, -$I$57*$BC$16*1.75*($BC$13-($D68*(1+$BC$14)))*365-$I$58*P$62*1.25*($BC$13-($D68*(1+$BC$14)))*365)</f>
        <v>7409481.7499999972</v>
      </c>
      <c r="Q68" s="70">
        <f>IF(IF((($BC$13-($D68*(1+$BC$14)))-($D68*0.03))&gt;0,($BC$13-($D68*(1+$BC$14)))-($D68*0.03),0)&gt;0,IF((($BC$13-($D68*(1+$BC$14)))-($D68*0.03))&gt;0,($BC$13-($D68*(1+$BC$14)))-($D68*0.03),0)*Q$62*365,0)+IF(($BC$13-($D68*(1+$BC$14)))&lt;=0,0,IF(($BC$13-($D68*(1+$BC$14)))&lt;($D68*0.03),($BC$13-($D68*(1+$BC$14)))*(Q$62*Inputs!$B$16)*365,($D68*0.03)*(Q$62*Inputs!$B$16)*365))-IF(($BC$13-($D68*(1+$BC$14)))&gt;=0,0, -$I$57*$BC$16*1.75*($BC$13-($D68*(1+$BC$14)))*365-$I$58*Q$62*1.25*($BC$13-($D68*(1+$BC$14)))*365)</f>
        <v>8083070.9999999963</v>
      </c>
      <c r="R68" s="70">
        <f>IF(IF((($BC$13-($D68*(1+$BC$14)))-($D68*0.03))&gt;0,($BC$13-($D68*(1+$BC$14)))-($D68*0.03),0)&gt;0,IF((($BC$13-($D68*(1+$BC$14)))-($D68*0.03))&gt;0,($BC$13-($D68*(1+$BC$14)))-($D68*0.03),0)*R$62*365,0)+IF(($BC$13-($D68*(1+$BC$14)))&lt;=0,0,IF(($BC$13-($D68*(1+$BC$14)))&lt;($D68*0.03),($BC$13-($D68*(1+$BC$14)))*(R$62*Inputs!$B$16)*365,($D68*0.03)*(R$62*Inputs!$B$16)*365))-IF(($BC$13-($D68*(1+$BC$14)))&gt;=0,0, -$I$57*$BC$16*1.75*($BC$13-($D68*(1+$BC$14)))*365-$I$58*R$62*1.25*($BC$13-($D68*(1+$BC$14)))*365)</f>
        <v>8756660.2499999963</v>
      </c>
      <c r="S68" s="70">
        <f>IF(IF((($BC$13-($D68*(1+$BC$14)))-($D68*0.03))&gt;0,($BC$13-($D68*(1+$BC$14)))-($D68*0.03),0)&gt;0,IF((($BC$13-($D68*(1+$BC$14)))-($D68*0.03))&gt;0,($BC$13-($D68*(1+$BC$14)))-($D68*0.03),0)*S$62*365,0)+IF(($BC$13-($D68*(1+$BC$14)))&lt;=0,0,IF(($BC$13-($D68*(1+$BC$14)))&lt;($D68*0.03),($BC$13-($D68*(1+$BC$14)))*(S$62*Inputs!$B$16)*365,($D68*0.03)*(S$62*Inputs!$B$16)*365))-IF(($BC$13-($D68*(1+$BC$14)))&gt;=0,0, -$I$57*$BC$16*1.75*($BC$13-($D68*(1+$BC$14)))*365-$I$58*S$62*1.25*($BC$13-($D68*(1+$BC$14)))*365)</f>
        <v>9430249.4999999963</v>
      </c>
      <c r="T68" s="70">
        <f>IF(IF((($BC$13-($D68*(1+$BC$14)))-($D68*0.03))&gt;0,($BC$13-($D68*(1+$BC$14)))-($D68*0.03),0)&gt;0,IF((($BC$13-($D68*(1+$BC$14)))-($D68*0.03))&gt;0,($BC$13-($D68*(1+$BC$14)))-($D68*0.03),0)*T$62*365,0)+IF(($BC$13-($D68*(1+$BC$14)))&lt;=0,0,IF(($BC$13-($D68*(1+$BC$14)))&lt;($D68*0.03),($BC$13-($D68*(1+$BC$14)))*(T$62*Inputs!$B$16)*365,($D68*0.03)*(T$62*Inputs!$B$16)*365))-IF(($BC$13-($D68*(1+$BC$14)))&gt;=0,0, -$I$57*$BC$16*1.75*($BC$13-($D68*(1+$BC$14)))*365-$I$58*T$62*1.25*($BC$13-($D68*(1+$BC$14)))*365)</f>
        <v>10103838.749999996</v>
      </c>
      <c r="U68" s="70">
        <f>IF(IF((($BC$13-($D68*(1+$BC$14)))-($D68*0.03))&gt;0,($BC$13-($D68*(1+$BC$14)))-($D68*0.03),0)&gt;0,IF((($BC$13-($D68*(1+$BC$14)))-($D68*0.03))&gt;0,($BC$13-($D68*(1+$BC$14)))-($D68*0.03),0)*U$62*365,0)+IF(($BC$13-($D68*(1+$BC$14)))&lt;=0,0,IF(($BC$13-($D68*(1+$BC$14)))&lt;($D68*0.03),($BC$13-($D68*(1+$BC$14)))*(U$62*Inputs!$B$16)*365,($D68*0.03)*(U$62*Inputs!$B$16)*365))-IF(($BC$13-($D68*(1+$BC$14)))&gt;=0,0, -$I$57*$BC$16*1.75*($BC$13-($D68*(1+$BC$14)))*365-$I$58*U$62*1.25*($BC$13-($D68*(1+$BC$14)))*365)</f>
        <v>10777427.999999996</v>
      </c>
      <c r="V68" s="70">
        <f>IF(IF((($BC$13-($D68*(1+$BC$14)))-($D68*0.03))&gt;0,($BC$13-($D68*(1+$BC$14)))-($D68*0.03),0)&gt;0,IF((($BC$13-($D68*(1+$BC$14)))-($D68*0.03))&gt;0,($BC$13-($D68*(1+$BC$14)))-($D68*0.03),0)*V$62*365,0)+IF(($BC$13-($D68*(1+$BC$14)))&lt;=0,0,IF(($BC$13-($D68*(1+$BC$14)))&lt;($D68*0.03),($BC$13-($D68*(1+$BC$14)))*(V$62*Inputs!$B$16)*365,($D68*0.03)*(V$62*Inputs!$B$16)*365))-IF(($BC$13-($D68*(1+$BC$14)))&gt;=0,0, -$I$57*$BC$16*1.75*($BC$13-($D68*(1+$BC$14)))*365-$I$58*V$62*1.25*($BC$13-($D68*(1+$BC$14)))*365)</f>
        <v>11451017.249999994</v>
      </c>
      <c r="W68" s="70">
        <f>IF(IF((($BC$13-($D68*(1+$BC$14)))-($D68*0.03))&gt;0,($BC$13-($D68*(1+$BC$14)))-($D68*0.03),0)&gt;0,IF((($BC$13-($D68*(1+$BC$14)))-($D68*0.03))&gt;0,($BC$13-($D68*(1+$BC$14)))-($D68*0.03),0)*W$62*365,0)+IF(($BC$13-($D68*(1+$BC$14)))&lt;=0,0,IF(($BC$13-($D68*(1+$BC$14)))&lt;($D68*0.03),($BC$13-($D68*(1+$BC$14)))*(W$62*Inputs!$B$16)*365,($D68*0.03)*(W$62*Inputs!$B$16)*365))-IF(($BC$13-($D68*(1+$BC$14)))&gt;=0,0, -$I$57*$BC$16*1.75*($BC$13-($D68*(1+$BC$14)))*365-$I$58*W$62*1.25*($BC$13-($D68*(1+$BC$14)))*365)</f>
        <v>12124606.499999996</v>
      </c>
      <c r="X68" s="70">
        <f>IF(IF((($BC$13-($D68*(1+$BC$14)))-($D68*0.03))&gt;0,($BC$13-($D68*(1+$BC$14)))-($D68*0.03),0)&gt;0,IF((($BC$13-($D68*(1+$BC$14)))-($D68*0.03))&gt;0,($BC$13-($D68*(1+$BC$14)))-($D68*0.03),0)*X$62*365,0)+IF(($BC$13-($D68*(1+$BC$14)))&lt;=0,0,IF(($BC$13-($D68*(1+$BC$14)))&lt;($D68*0.03),($BC$13-($D68*(1+$BC$14)))*(X$62*Inputs!$B$16)*365,($D68*0.03)*(X$62*Inputs!$B$16)*365))-IF(($BC$13-($D68*(1+$BC$14)))&gt;=0,0, -$I$57*$BC$16*1.75*($BC$13-($D68*(1+$BC$14)))*365-$I$58*X$62*1.25*($BC$13-($D68*(1+$BC$14)))*365)</f>
        <v>12798195.749999994</v>
      </c>
      <c r="Y68" s="70">
        <f>IF(IF((($BC$13-($D68*(1+$BC$14)))-($D68*0.03))&gt;0,($BC$13-($D68*(1+$BC$14)))-($D68*0.03),0)&gt;0,IF((($BC$13-($D68*(1+$BC$14)))-($D68*0.03))&gt;0,($BC$13-($D68*(1+$BC$14)))-($D68*0.03),0)*Y$62*365,0)+IF(($BC$13-($D68*(1+$BC$14)))&lt;=0,0,IF(($BC$13-($D68*(1+$BC$14)))&lt;($D68*0.03),($BC$13-($D68*(1+$BC$14)))*(Y$62*Inputs!$B$16)*365,($D68*0.03)*(Y$62*Inputs!$B$16)*365))-IF(($BC$13-($D68*(1+$BC$14)))&gt;=0,0, -$I$57*$BC$16*1.75*($BC$13-($D68*(1+$BC$14)))*365-$I$58*Y$62*1.25*($BC$13-($D68*(1+$BC$14)))*365)</f>
        <v>13471784.999999994</v>
      </c>
      <c r="Z68" s="70">
        <f>IF(IF((($BC$13-($D68*(1+$BC$14)))-($D68*0.03))&gt;0,($BC$13-($D68*(1+$BC$14)))-($D68*0.03),0)&gt;0,IF((($BC$13-($D68*(1+$BC$14)))-($D68*0.03))&gt;0,($BC$13-($D68*(1+$BC$14)))-($D68*0.03),0)*Z$62*365,0)+IF(($BC$13-($D68*(1+$BC$14)))&lt;=0,0,IF(($BC$13-($D68*(1+$BC$14)))&lt;($D68*0.03),($BC$13-($D68*(1+$BC$14)))*(Z$62*Inputs!$B$16)*365,($D68*0.03)*(Z$62*Inputs!$B$16)*365))-IF(($BC$13-($D68*(1+$BC$14)))&gt;=0,0, -$I$57*$BC$16*1.75*($BC$13-($D68*(1+$BC$14)))*365-$I$58*Z$62*1.25*($BC$13-($D68*(1+$BC$14)))*365)</f>
        <v>14145374.249999994</v>
      </c>
      <c r="AA68" s="70">
        <f>IF(IF((($BC$13-($D68*(1+$BC$14)))-($D68*0.03))&gt;0,($BC$13-($D68*(1+$BC$14)))-($D68*0.03),0)&gt;0,IF((($BC$13-($D68*(1+$BC$14)))-($D68*0.03))&gt;0,($BC$13-($D68*(1+$BC$14)))-($D68*0.03),0)*AA$62*365,0)+IF(($BC$13-($D68*(1+$BC$14)))&lt;=0,0,IF(($BC$13-($D68*(1+$BC$14)))&lt;($D68*0.03),($BC$13-($D68*(1+$BC$14)))*(AA$62*Inputs!$B$16)*365,($D68*0.03)*(AA$62*Inputs!$B$16)*365))-IF(($BC$13-($D68*(1+$BC$14)))&gt;=0,0, -$I$57*$BC$16*1.75*($BC$13-($D68*(1+$BC$14)))*365-$I$58*AA$62*1.25*($BC$13-($D68*(1+$BC$14)))*365)</f>
        <v>14818963.499999994</v>
      </c>
      <c r="AB68" s="70">
        <f>IF(IF((($BC$13-($D68*(1+$BC$14)))-($D68*0.03))&gt;0,($BC$13-($D68*(1+$BC$14)))-($D68*0.03),0)&gt;0,IF((($BC$13-($D68*(1+$BC$14)))-($D68*0.03))&gt;0,($BC$13-($D68*(1+$BC$14)))-($D68*0.03),0)*AB$62*365,0)+IF(($BC$13-($D68*(1+$BC$14)))&lt;=0,0,IF(($BC$13-($D68*(1+$BC$14)))&lt;($D68*0.03),($BC$13-($D68*(1+$BC$14)))*(AB$62*Inputs!$B$16)*365,($D68*0.03)*(AB$62*Inputs!$B$16)*365))-IF(($BC$13-($D68*(1+$BC$14)))&gt;=0,0, -$I$57*$BC$16*1.75*($BC$13-($D68*(1+$BC$14)))*365-$I$58*AB$62*1.25*($BC$13-($D68*(1+$BC$14)))*365)</f>
        <v>15492552.749999994</v>
      </c>
      <c r="AC68" s="70">
        <f>IF(IF((($BC$13-($D68*(1+$BC$14)))-($D68*0.03))&gt;0,($BC$13-($D68*(1+$BC$14)))-($D68*0.03),0)&gt;0,IF((($BC$13-($D68*(1+$BC$14)))-($D68*0.03))&gt;0,($BC$13-($D68*(1+$BC$14)))-($D68*0.03),0)*AC$62*365,0)+IF(($BC$13-($D68*(1+$BC$14)))&lt;=0,0,IF(($BC$13-($D68*(1+$BC$14)))&lt;($D68*0.03),($BC$13-($D68*(1+$BC$14)))*(AC$62*Inputs!$B$16)*365,($D68*0.03)*(AC$62*Inputs!$B$16)*365))-IF(($BC$13-($D68*(1+$BC$14)))&gt;=0,0, -$I$57*$BC$16*1.75*($BC$13-($D68*(1+$BC$14)))*365-$I$58*AC$62*1.25*($BC$13-($D68*(1+$BC$14)))*365)</f>
        <v>16166141.999999993</v>
      </c>
      <c r="AD68" s="70">
        <f>IF(IF((($BC$13-($D68*(1+$BC$14)))-($D68*0.03))&gt;0,($BC$13-($D68*(1+$BC$14)))-($D68*0.03),0)&gt;0,IF((($BC$13-($D68*(1+$BC$14)))-($D68*0.03))&gt;0,($BC$13-($D68*(1+$BC$14)))-($D68*0.03),0)*AD$62*365,0)+IF(($BC$13-($D68*(1+$BC$14)))&lt;=0,0,IF(($BC$13-($D68*(1+$BC$14)))&lt;($D68*0.03),($BC$13-($D68*(1+$BC$14)))*(AD$62*Inputs!$B$16)*365,($D68*0.03)*(AD$62*Inputs!$B$16)*365))-IF(($BC$13-($D68*(1+$BC$14)))&gt;=0,0, -$I$57*$BC$16*1.75*($BC$13-($D68*(1+$BC$14)))*365-$I$58*AD$62*1.25*($BC$13-($D68*(1+$BC$14)))*365)</f>
        <v>16839731.249999993</v>
      </c>
      <c r="AE68" s="70">
        <f>IF(IF((($BC$13-($D68*(1+$BC$14)))-($D68*0.03))&gt;0,($BC$13-($D68*(1+$BC$14)))-($D68*0.03),0)&gt;0,IF((($BC$13-($D68*(1+$BC$14)))-($D68*0.03))&gt;0,($BC$13-($D68*(1+$BC$14)))-($D68*0.03),0)*AE$62*365,0)+IF(($BC$13-($D68*(1+$BC$14)))&lt;=0,0,IF(($BC$13-($D68*(1+$BC$14)))&lt;($D68*0.03),($BC$13-($D68*(1+$BC$14)))*(AE$62*Inputs!$B$16)*365,($D68*0.03)*(AE$62*Inputs!$B$16)*365))-IF(($BC$13-($D68*(1+$BC$14)))&gt;=0,0, -$I$57*$BC$16*1.75*($BC$13-($D68*(1+$BC$14)))*365-$I$58*AE$62*1.25*($BC$13-($D68*(1+$BC$14)))*365)</f>
        <v>17513320.499999993</v>
      </c>
      <c r="AF68" s="70">
        <f>IF(IF((($BC$13-($D68*(1+$BC$14)))-($D68*0.03))&gt;0,($BC$13-($D68*(1+$BC$14)))-($D68*0.03),0)&gt;0,IF((($BC$13-($D68*(1+$BC$14)))-($D68*0.03))&gt;0,($BC$13-($D68*(1+$BC$14)))-($D68*0.03),0)*AF$62*365,0)+IF(($BC$13-($D68*(1+$BC$14)))&lt;=0,0,IF(($BC$13-($D68*(1+$BC$14)))&lt;($D68*0.03),($BC$13-($D68*(1+$BC$14)))*(AF$62*Inputs!$B$16)*365,($D68*0.03)*(AF$62*Inputs!$B$16)*365))-IF(($BC$13-($D68*(1+$BC$14)))&gt;=0,0, -$I$57*$BC$16*1.75*($BC$13-($D68*(1+$BC$14)))*365-$I$58*AF$62*1.25*($BC$13-($D68*(1+$BC$14)))*365)</f>
        <v>18186909.749999993</v>
      </c>
      <c r="AG68" s="70">
        <f>IF(IF((($BC$13-($D68*(1+$BC$14)))-($D68*0.03))&gt;0,($BC$13-($D68*(1+$BC$14)))-($D68*0.03),0)&gt;0,IF((($BC$13-($D68*(1+$BC$14)))-($D68*0.03))&gt;0,($BC$13-($D68*(1+$BC$14)))-($D68*0.03),0)*AG$62*365,0)+IF(($BC$13-($D68*(1+$BC$14)))&lt;=0,0,IF(($BC$13-($D68*(1+$BC$14)))&lt;($D68*0.03),($BC$13-($D68*(1+$BC$14)))*(AG$62*Inputs!$B$16)*365,($D68*0.03)*(AG$62*Inputs!$B$16)*365))-IF(($BC$13-($D68*(1+$BC$14)))&gt;=0,0, -$I$57*$BC$16*1.75*($BC$13-($D68*(1+$BC$14)))*365-$I$58*AG$62*1.25*($BC$13-($D68*(1+$BC$14)))*365)</f>
        <v>18860498.999999993</v>
      </c>
      <c r="AH68" s="70">
        <f>IF(IF((($BC$13-($D68*(1+$BC$14)))-($D68*0.03))&gt;0,($BC$13-($D68*(1+$BC$14)))-($D68*0.03),0)&gt;0,IF((($BC$13-($D68*(1+$BC$14)))-($D68*0.03))&gt;0,($BC$13-($D68*(1+$BC$14)))-($D68*0.03),0)*AH$62*365,0)+IF(($BC$13-($D68*(1+$BC$14)))&lt;=0,0,IF(($BC$13-($D68*(1+$BC$14)))&lt;($D68*0.03),($BC$13-($D68*(1+$BC$14)))*(AH$62*Inputs!$B$16)*365,($D68*0.03)*(AH$62*Inputs!$B$16)*365))-IF(($BC$13-($D68*(1+$BC$14)))&gt;=0,0, -$I$57*$BC$16*1.75*($BC$13-($D68*(1+$BC$14)))*365-$I$58*AH$62*1.25*($BC$13-($D68*(1+$BC$14)))*365)</f>
        <v>19534088.249999993</v>
      </c>
      <c r="AI68" s="70">
        <f>IF(IF((($BC$13-($D68*(1+$BC$14)))-($D68*0.03))&gt;0,($BC$13-($D68*(1+$BC$14)))-($D68*0.03),0)&gt;0,IF((($BC$13-($D68*(1+$BC$14)))-($D68*0.03))&gt;0,($BC$13-($D68*(1+$BC$14)))-($D68*0.03),0)*AI$62*365,0)+IF(($BC$13-($D68*(1+$BC$14)))&lt;=0,0,IF(($BC$13-($D68*(1+$BC$14)))&lt;($D68*0.03),($BC$13-($D68*(1+$BC$14)))*(AI$62*Inputs!$B$16)*365,($D68*0.03)*(AI$62*Inputs!$B$16)*365))-IF(($BC$13-($D68*(1+$BC$14)))&gt;=0,0, -$I$57*$BC$16*1.75*($BC$13-($D68*(1+$BC$14)))*365-$I$58*AI$62*1.25*($BC$13-($D68*(1+$BC$14)))*365)</f>
        <v>20207677.499999993</v>
      </c>
      <c r="AJ68" s="70">
        <f>IF(IF((($BC$13-($D68*(1+$BC$14)))-($D68*0.03))&gt;0,($BC$13-($D68*(1+$BC$14)))-($D68*0.03),0)&gt;0,IF((($BC$13-($D68*(1+$BC$14)))-($D68*0.03))&gt;0,($BC$13-($D68*(1+$BC$14)))-($D68*0.03),0)*AJ$62*365,0)+IF(($BC$13-($D68*(1+$BC$14)))&lt;=0,0,IF(($BC$13-($D68*(1+$BC$14)))&lt;($D68*0.03),($BC$13-($D68*(1+$BC$14)))*(AJ$62*Inputs!$B$16)*365,($D68*0.03)*(AJ$62*Inputs!$B$16)*365))-IF(($BC$13-($D68*(1+$BC$14)))&gt;=0,0, -$I$57*$BC$16*1.75*($BC$13-($D68*(1+$BC$14)))*365-$I$58*AJ$62*1.25*($BC$13-($D68*(1+$BC$14)))*365)</f>
        <v>20881266.749999993</v>
      </c>
      <c r="AK68" s="70">
        <f>IF(IF((($BC$13-($D68*(1+$BC$14)))-($D68*0.03))&gt;0,($BC$13-($D68*(1+$BC$14)))-($D68*0.03),0)&gt;0,IF((($BC$13-($D68*(1+$BC$14)))-($D68*0.03))&gt;0,($BC$13-($D68*(1+$BC$14)))-($D68*0.03),0)*AK$62*365,0)+IF(($BC$13-($D68*(1+$BC$14)))&lt;=0,0,IF(($BC$13-($D68*(1+$BC$14)))&lt;($D68*0.03),($BC$13-($D68*(1+$BC$14)))*(AK$62*Inputs!$B$16)*365,($D68*0.03)*(AK$62*Inputs!$B$16)*365))-IF(($BC$13-($D68*(1+$BC$14)))&gt;=0,0, -$I$57*$BC$16*1.75*($BC$13-($D68*(1+$BC$14)))*365-$I$58*AK$62*1.25*($BC$13-($D68*(1+$BC$14)))*365)</f>
        <v>21554855.999999993</v>
      </c>
      <c r="AL68" s="70">
        <f>IF(IF((($BC$13-($D68*(1+$BC$14)))-($D68*0.03))&gt;0,($BC$13-($D68*(1+$BC$14)))-($D68*0.03),0)&gt;0,IF((($BC$13-($D68*(1+$BC$14)))-($D68*0.03))&gt;0,($BC$13-($D68*(1+$BC$14)))-($D68*0.03),0)*AL$62*365,0)+IF(($BC$13-($D68*(1+$BC$14)))&lt;=0,0,IF(($BC$13-($D68*(1+$BC$14)))&lt;($D68*0.03),($BC$13-($D68*(1+$BC$14)))*(AL$62*Inputs!$B$16)*365,($D68*0.03)*(AL$62*Inputs!$B$16)*365))-IF(($BC$13-($D68*(1+$BC$14)))&gt;=0,0, -$I$57*$BC$16*1.75*($BC$13-($D68*(1+$BC$14)))*365-$I$58*AL$62*1.25*($BC$13-($D68*(1+$BC$14)))*365)</f>
        <v>22228445.249999993</v>
      </c>
      <c r="AM68" s="70">
        <f>IF(IF((($BC$13-($D68*(1+$BC$14)))-($D68*0.03))&gt;0,($BC$13-($D68*(1+$BC$14)))-($D68*0.03),0)&gt;0,IF((($BC$13-($D68*(1+$BC$14)))-($D68*0.03))&gt;0,($BC$13-($D68*(1+$BC$14)))-($D68*0.03),0)*AM$62*365,0)+IF(($BC$13-($D68*(1+$BC$14)))&lt;=0,0,IF(($BC$13-($D68*(1+$BC$14)))&lt;($D68*0.03),($BC$13-($D68*(1+$BC$14)))*(AM$62*Inputs!$B$16)*365,($D68*0.03)*(AM$62*Inputs!$B$16)*365))-IF(($BC$13-($D68*(1+$BC$14)))&gt;=0,0, -$I$57*$BC$16*1.75*($BC$13-($D68*(1+$BC$14)))*365-$I$58*AM$62*1.25*($BC$13-($D68*(1+$BC$14)))*365)</f>
        <v>22902034.499999989</v>
      </c>
      <c r="AN68" s="70">
        <f>IF(IF((($BC$13-($D68*(1+$BC$14)))-($D68*0.03))&gt;0,($BC$13-($D68*(1+$BC$14)))-($D68*0.03),0)&gt;0,IF((($BC$13-($D68*(1+$BC$14)))-($D68*0.03))&gt;0,($BC$13-($D68*(1+$BC$14)))-($D68*0.03),0)*AN$62*365,0)+IF(($BC$13-($D68*(1+$BC$14)))&lt;=0,0,IF(($BC$13-($D68*(1+$BC$14)))&lt;($D68*0.03),($BC$13-($D68*(1+$BC$14)))*(AN$62*Inputs!$B$16)*365,($D68*0.03)*(AN$62*Inputs!$B$16)*365))-IF(($BC$13-($D68*(1+$BC$14)))&gt;=0,0, -$I$57*$BC$16*1.75*($BC$13-($D68*(1+$BC$14)))*365-$I$58*AN$62*1.25*($BC$13-($D68*(1+$BC$14)))*365)</f>
        <v>23575623.749999989</v>
      </c>
      <c r="AO68" s="70">
        <f>IF(IF((($BC$13-($D68*(1+$BC$14)))-($D68*0.03))&gt;0,($BC$13-($D68*(1+$BC$14)))-($D68*0.03),0)&gt;0,IF((($BC$13-($D68*(1+$BC$14)))-($D68*0.03))&gt;0,($BC$13-($D68*(1+$BC$14)))-($D68*0.03),0)*AO$62*365,0)+IF(($BC$13-($D68*(1+$BC$14)))&lt;=0,0,IF(($BC$13-($D68*(1+$BC$14)))&lt;($D68*0.03),($BC$13-($D68*(1+$BC$14)))*(AO$62*Inputs!$B$16)*365,($D68*0.03)*(AO$62*Inputs!$B$16)*365))-IF(($BC$13-($D68*(1+$BC$14)))&gt;=0,0, -$I$57*$BC$16*1.75*($BC$13-($D68*(1+$BC$14)))*365-$I$58*AO$62*1.25*($BC$13-($D68*(1+$BC$14)))*365)</f>
        <v>24249212.999999993</v>
      </c>
      <c r="AP68" s="70">
        <f>IF(IF((($BC$13-($D68*(1+$BC$14)))-($D68*0.03))&gt;0,($BC$13-($D68*(1+$BC$14)))-($D68*0.03),0)&gt;0,IF((($BC$13-($D68*(1+$BC$14)))-($D68*0.03))&gt;0,($BC$13-($D68*(1+$BC$14)))-($D68*0.03),0)*AP$62*365,0)+IF(($BC$13-($D68*(1+$BC$14)))&lt;=0,0,IF(($BC$13-($D68*(1+$BC$14)))&lt;($D68*0.03),($BC$13-($D68*(1+$BC$14)))*(AP$62*Inputs!$B$16)*365,($D68*0.03)*(AP$62*Inputs!$B$16)*365))-IF(($BC$13-($D68*(1+$BC$14)))&gt;=0,0, -$I$57*$BC$16*1.75*($BC$13-($D68*(1+$BC$14)))*365-$I$58*AP$62*1.25*($BC$13-($D68*(1+$BC$14)))*365)</f>
        <v>24922802.249999989</v>
      </c>
      <c r="AQ68" s="70">
        <f>IF(IF((($BC$13-($D68*(1+$BC$14)))-($D68*0.03))&gt;0,($BC$13-($D68*(1+$BC$14)))-($D68*0.03),0)&gt;0,IF((($BC$13-($D68*(1+$BC$14)))-($D68*0.03))&gt;0,($BC$13-($D68*(1+$BC$14)))-($D68*0.03),0)*AQ$62*365,0)+IF(($BC$13-($D68*(1+$BC$14)))&lt;=0,0,IF(($BC$13-($D68*(1+$BC$14)))&lt;($D68*0.03),($BC$13-($D68*(1+$BC$14)))*(AQ$62*Inputs!$B$16)*365,($D68*0.03)*(AQ$62*Inputs!$B$16)*365))-IF(($BC$13-($D68*(1+$BC$14)))&gt;=0,0, -$I$57*$BC$16*1.75*($BC$13-($D68*(1+$BC$14)))*365-$I$58*AQ$62*1.25*($BC$13-($D68*(1+$BC$14)))*365)</f>
        <v>25596391.499999989</v>
      </c>
      <c r="AR68" s="70">
        <f>IF(IF((($BC$13-($D68*(1+$BC$14)))-($D68*0.03))&gt;0,($BC$13-($D68*(1+$BC$14)))-($D68*0.03),0)&gt;0,IF((($BC$13-($D68*(1+$BC$14)))-($D68*0.03))&gt;0,($BC$13-($D68*(1+$BC$14)))-($D68*0.03),0)*AR$62*365,0)+IF(($BC$13-($D68*(1+$BC$14)))&lt;=0,0,IF(($BC$13-($D68*(1+$BC$14)))&lt;($D68*0.03),($BC$13-($D68*(1+$BC$14)))*(AR$62*Inputs!$B$16)*365,($D68*0.03)*(AR$62*Inputs!$B$16)*365))-IF(($BC$13-($D68*(1+$BC$14)))&gt;=0,0, -$I$57*$BC$16*1.75*($BC$13-($D68*(1+$BC$14)))*365-$I$58*AR$62*1.25*($BC$13-($D68*(1+$BC$14)))*365)</f>
        <v>26269980.749999989</v>
      </c>
      <c r="AS68" s="70">
        <f>IF(IF((($BC$13-($D68*(1+$BC$14)))-($D68*0.03))&gt;0,($BC$13-($D68*(1+$BC$14)))-($D68*0.03),0)&gt;0,IF((($BC$13-($D68*(1+$BC$14)))-($D68*0.03))&gt;0,($BC$13-($D68*(1+$BC$14)))-($D68*0.03),0)*AS$62*365,0)+IF(($BC$13-($D68*(1+$BC$14)))&lt;=0,0,IF(($BC$13-($D68*(1+$BC$14)))&lt;($D68*0.03),($BC$13-($D68*(1+$BC$14)))*(AS$62*Inputs!$B$16)*365,($D68*0.03)*(AS$62*Inputs!$B$16)*365))-IF(($BC$13-($D68*(1+$BC$14)))&gt;=0,0, -$I$57*$BC$16*1.75*($BC$13-($D68*(1+$BC$14)))*365-$I$58*AS$62*1.25*($BC$13-($D68*(1+$BC$14)))*365)</f>
        <v>26943569.999999989</v>
      </c>
      <c r="AT68" s="70">
        <f>IF(IF((($BC$13-($D68*(1+$BC$14)))-($D68*0.03))&gt;0,($BC$13-($D68*(1+$BC$14)))-($D68*0.03),0)&gt;0,IF((($BC$13-($D68*(1+$BC$14)))-($D68*0.03))&gt;0,($BC$13-($D68*(1+$BC$14)))-($D68*0.03),0)*AT$62*365,0)+IF(($BC$13-($D68*(1+$BC$14)))&lt;=0,0,IF(($BC$13-($D68*(1+$BC$14)))&lt;($D68*0.03),($BC$13-($D68*(1+$BC$14)))*(AT$62*Inputs!$B$16)*365,($D68*0.03)*(AT$62*Inputs!$B$16)*365))-IF(($BC$13-($D68*(1+$BC$14)))&gt;=0,0, -$I$57*$BC$16*1.75*($BC$13-($D68*(1+$BC$14)))*365-$I$58*AT$62*1.25*($BC$13-($D68*(1+$BC$14)))*365)</f>
        <v>27617159.249999989</v>
      </c>
      <c r="AU68" s="70">
        <f>IF(IF((($BC$13-($D68*(1+$BC$14)))-($D68*0.03))&gt;0,($BC$13-($D68*(1+$BC$14)))-($D68*0.03),0)&gt;0,IF((($BC$13-($D68*(1+$BC$14)))-($D68*0.03))&gt;0,($BC$13-($D68*(1+$BC$14)))-($D68*0.03),0)*AU$62*365,0)+IF(($BC$13-($D68*(1+$BC$14)))&lt;=0,0,IF(($BC$13-($D68*(1+$BC$14)))&lt;($D68*0.03),($BC$13-($D68*(1+$BC$14)))*(AU$62*Inputs!$B$16)*365,($D68*0.03)*(AU$62*Inputs!$B$16)*365))-IF(($BC$13-($D68*(1+$BC$14)))&gt;=0,0, -$I$57*$BC$16*1.75*($BC$13-($D68*(1+$BC$14)))*365-$I$58*AU$62*1.25*($BC$13-($D68*(1+$BC$14)))*365)</f>
        <v>28290748.499999989</v>
      </c>
      <c r="AV68" s="70">
        <f>IF(IF((($BC$13-($D68*(1+$BC$14)))-($D68*0.03))&gt;0,($BC$13-($D68*(1+$BC$14)))-($D68*0.03),0)&gt;0,IF((($BC$13-($D68*(1+$BC$14)))-($D68*0.03))&gt;0,($BC$13-($D68*(1+$BC$14)))-($D68*0.03),0)*AV$62*365,0)+IF(($BC$13-($D68*(1+$BC$14)))&lt;=0,0,IF(($BC$13-($D68*(1+$BC$14)))&lt;($D68*0.03),($BC$13-($D68*(1+$BC$14)))*(AV$62*Inputs!$B$16)*365,($D68*0.03)*(AV$62*Inputs!$B$16)*365))-IF(($BC$13-($D68*(1+$BC$14)))&gt;=0,0, -$I$57*$BC$16*1.75*($BC$13-($D68*(1+$BC$14)))*365-$I$58*AV$62*1.25*($BC$13-($D68*(1+$BC$14)))*365)</f>
        <v>28964337.749999985</v>
      </c>
      <c r="AW68" s="70">
        <f>IF(IF((($BC$13-($D68*(1+$BC$14)))-($D68*0.03))&gt;0,($BC$13-($D68*(1+$BC$14)))-($D68*0.03),0)&gt;0,IF((($BC$13-($D68*(1+$BC$14)))-($D68*0.03))&gt;0,($BC$13-($D68*(1+$BC$14)))-($D68*0.03),0)*AW$62*365,0)+IF(($BC$13-($D68*(1+$BC$14)))&lt;=0,0,IF(($BC$13-($D68*(1+$BC$14)))&lt;($D68*0.03),($BC$13-($D68*(1+$BC$14)))*(AW$62*Inputs!$B$16)*365,($D68*0.03)*(AW$62*Inputs!$B$16)*365))-IF(($BC$13-($D68*(1+$BC$14)))&gt;=0,0, -$I$57*$BC$16*1.75*($BC$13-($D68*(1+$BC$14)))*365-$I$58*AW$62*1.25*($BC$13-($D68*(1+$BC$14)))*365)</f>
        <v>29637926.999999989</v>
      </c>
      <c r="AX68" s="70">
        <f>IF(IF((($BC$13-($D68*(1+$BC$14)))-($D68*0.03))&gt;0,($BC$13-($D68*(1+$BC$14)))-($D68*0.03),0)&gt;0,IF((($BC$13-($D68*(1+$BC$14)))-($D68*0.03))&gt;0,($BC$13-($D68*(1+$BC$14)))-($D68*0.03),0)*AX$62*365,0)+IF(($BC$13-($D68*(1+$BC$14)))&lt;=0,0,IF(($BC$13-($D68*(1+$BC$14)))&lt;($D68*0.03),($BC$13-($D68*(1+$BC$14)))*(AX$62*Inputs!$B$16)*365,($D68*0.03)*(AX$62*Inputs!$B$16)*365))-IF(($BC$13-($D68*(1+$BC$14)))&gt;=0,0, -$I$57*$BC$16*1.75*($BC$13-($D68*(1+$BC$14)))*365-$I$58*AX$62*1.25*($BC$13-($D68*(1+$BC$14)))*365)</f>
        <v>30311516.249999989</v>
      </c>
      <c r="AY68" s="70">
        <f>IF(IF((($BC$13-($D68*(1+$BC$14)))-($D68*0.03))&gt;0,($BC$13-($D68*(1+$BC$14)))-($D68*0.03),0)&gt;0,IF((($BC$13-($D68*(1+$BC$14)))-($D68*0.03))&gt;0,($BC$13-($D68*(1+$BC$14)))-($D68*0.03),0)*AY$62*365,0)+IF(($BC$13-($D68*(1+$BC$14)))&lt;=0,0,IF(($BC$13-($D68*(1+$BC$14)))&lt;($D68*0.03),($BC$13-($D68*(1+$BC$14)))*(AY$62*Inputs!$B$16)*365,($D68*0.03)*(AY$62*Inputs!$B$16)*365))-IF(($BC$13-($D68*(1+$BC$14)))&gt;=0,0, -$I$57*$BC$16*1.75*($BC$13-($D68*(1+$BC$14)))*365-$I$58*AY$62*1.25*($BC$13-($D68*(1+$BC$14)))*365)</f>
        <v>30985105.499999989</v>
      </c>
      <c r="AZ68" s="70">
        <f>IF(IF((($BC$13-($D68*(1+$BC$14)))-($D68*0.03))&gt;0,($BC$13-($D68*(1+$BC$14)))-($D68*0.03),0)&gt;0,IF((($BC$13-($D68*(1+$BC$14)))-($D68*0.03))&gt;0,($BC$13-($D68*(1+$BC$14)))-($D68*0.03),0)*AZ$62*365,0)+IF(($BC$13-($D68*(1+$BC$14)))&lt;=0,0,IF(($BC$13-($D68*(1+$BC$14)))&lt;($D68*0.03),($BC$13-($D68*(1+$BC$14)))*(AZ$62*Inputs!$B$16)*365,($D68*0.03)*(AZ$62*Inputs!$B$16)*365))-IF(($BC$13-($D68*(1+$BC$14)))&gt;=0,0, -$I$57*$BC$16*1.75*($BC$13-($D68*(1+$BC$14)))*365-$I$58*AZ$62*1.25*($BC$13-($D68*(1+$BC$14)))*365)</f>
        <v>31658694.749999989</v>
      </c>
      <c r="BA68" s="70">
        <f>IF(IF((($BC$13-($D68*(1+$BC$14)))-($D68*0.03))&gt;0,($BC$13-($D68*(1+$BC$14)))-($D68*0.03),0)&gt;0,IF((($BC$13-($D68*(1+$BC$14)))-($D68*0.03))&gt;0,($BC$13-($D68*(1+$BC$14)))-($D68*0.03),0)*BA$62*365,0)+IF(($BC$13-($D68*(1+$BC$14)))&lt;=0,0,IF(($BC$13-($D68*(1+$BC$14)))&lt;($D68*0.03),($BC$13-($D68*(1+$BC$14)))*(BA$62*Inputs!$B$16)*365,($D68*0.03)*(BA$62*Inputs!$B$16)*365))-IF(($BC$13-($D68*(1+$BC$14)))&gt;=0,0, -$I$57*$BC$16*1.75*($BC$13-($D68*(1+$BC$14)))*365-$I$58*BA$62*1.25*($BC$13-($D68*(1+$BC$14)))*365)</f>
        <v>32332283.999999985</v>
      </c>
      <c r="BB68" s="70">
        <f>IF(IF((($BC$13-($D68*(1+$BC$14)))-($D68*0.03))&gt;0,($BC$13-($D68*(1+$BC$14)))-($D68*0.03),0)&gt;0,IF((($BC$13-($D68*(1+$BC$14)))-($D68*0.03))&gt;0,($BC$13-($D68*(1+$BC$14)))-($D68*0.03),0)*BB$62*365,0)+IF(($BC$13-($D68*(1+$BC$14)))&lt;=0,0,IF(($BC$13-($D68*(1+$BC$14)))&lt;($D68*0.03),($BC$13-($D68*(1+$BC$14)))*(BB$62*Inputs!$B$16)*365,($D68*0.03)*(BB$62*Inputs!$B$16)*365))-IF(($BC$13-($D68*(1+$BC$14)))&gt;=0,0, -$I$57*$BC$16*1.75*($BC$13-($D68*(1+$BC$14)))*365-$I$58*BB$62*1.25*($BC$13-($D68*(1+$BC$14)))*365)</f>
        <v>33005873.249999985</v>
      </c>
      <c r="BC68" s="70">
        <f>IF(IF((($BC$13-($D68*(1+$BC$14)))-($D68*0.03))&gt;0,($BC$13-($D68*(1+$BC$14)))-($D68*0.03),0)&gt;0,IF((($BC$13-($D68*(1+$BC$14)))-($D68*0.03))&gt;0,($BC$13-($D68*(1+$BC$14)))-($D68*0.03),0)*BC$62*365,0)+IF(($BC$13-($D68*(1+$BC$14)))&lt;=0,0,IF(($BC$13-($D68*(1+$BC$14)))&lt;($D68*0.03),($BC$13-($D68*(1+$BC$14)))*(BC$62*Inputs!$B$16)*365,($D68*0.03)*(BC$62*Inputs!$B$16)*365))-IF(($BC$13-($D68*(1+$BC$14)))&gt;=0,0, -$I$57*$BC$16*1.75*($BC$13-($D68*(1+$BC$14)))*365-$I$58*BC$62*1.25*($BC$13-($D68*(1+$BC$14)))*365)</f>
        <v>33679462.499999985</v>
      </c>
      <c r="BD68" s="70">
        <f>IF(IF((($BC$13-($D68*(1+$BC$14)))-($D68*0.03))&gt;0,($BC$13-($D68*(1+$BC$14)))-($D68*0.03),0)&gt;0,IF((($BC$13-($D68*(1+$BC$14)))-($D68*0.03))&gt;0,($BC$13-($D68*(1+$BC$14)))-($D68*0.03),0)*BD$62*365,0)+IF(($BC$13-($D68*(1+$BC$14)))&lt;=0,0,IF(($BC$13-($D68*(1+$BC$14)))&lt;($D68*0.03),($BC$13-($D68*(1+$BC$14)))*(BD$62*Inputs!$B$16)*365,($D68*0.03)*(BD$62*Inputs!$B$16)*365))-IF(($BC$13-($D68*(1+$BC$14)))&gt;=0,0, -$I$57*$BC$16*1.75*($BC$13-($D68*(1+$BC$14)))*365-$I$58*BD$62*1.25*($BC$13-($D68*(1+$BC$14)))*365)</f>
        <v>34353051.749999985</v>
      </c>
      <c r="BE68" s="70">
        <f>IF(IF((($BC$13-($D68*(1+$BC$14)))-($D68*0.03))&gt;0,($BC$13-($D68*(1+$BC$14)))-($D68*0.03),0)&gt;0,IF((($BC$13-($D68*(1+$BC$14)))-($D68*0.03))&gt;0,($BC$13-($D68*(1+$BC$14)))-($D68*0.03),0)*BE$62*365,0)+IF(($BC$13-($D68*(1+$BC$14)))&lt;=0,0,IF(($BC$13-($D68*(1+$BC$14)))&lt;($D68*0.03),($BC$13-($D68*(1+$BC$14)))*(BE$62*Inputs!$B$16)*365,($D68*0.03)*(BE$62*Inputs!$B$16)*365))-IF(($BC$13-($D68*(1+$BC$14)))&gt;=0,0, -$I$57*$BC$16*1.75*($BC$13-($D68*(1+$BC$14)))*365-$I$58*BE$62*1.25*($BC$13-($D68*(1+$BC$14)))*365)</f>
        <v>35026640.999999985</v>
      </c>
      <c r="BF68" s="70">
        <f>IF(IF((($BC$13-($D68*(1+$BC$14)))-($D68*0.03))&gt;0,($BC$13-($D68*(1+$BC$14)))-($D68*0.03),0)&gt;0,IF((($BC$13-($D68*(1+$BC$14)))-($D68*0.03))&gt;0,($BC$13-($D68*(1+$BC$14)))-($D68*0.03),0)*BF$62*365,0)+IF(($BC$13-($D68*(1+$BC$14)))&lt;=0,0,IF(($BC$13-($D68*(1+$BC$14)))&lt;($D68*0.03),($BC$13-($D68*(1+$BC$14)))*(BF$62*Inputs!$B$16)*365,($D68*0.03)*(BF$62*Inputs!$B$16)*365))-IF(($BC$13-($D68*(1+$BC$14)))&gt;=0,0, -$I$57*$BC$16*1.75*($BC$13-($D68*(1+$BC$14)))*365-$I$58*BF$62*1.25*($BC$13-($D68*(1+$BC$14)))*365)</f>
        <v>35700230.249999985</v>
      </c>
      <c r="BG68" s="70">
        <f>IF(IF((($BC$13-($D68*(1+$BC$14)))-($D68*0.03))&gt;0,($BC$13-($D68*(1+$BC$14)))-($D68*0.03),0)&gt;0,IF((($BC$13-($D68*(1+$BC$14)))-($D68*0.03))&gt;0,($BC$13-($D68*(1+$BC$14)))-($D68*0.03),0)*BG$62*365,0)+IF(($BC$13-($D68*(1+$BC$14)))&lt;=0,0,IF(($BC$13-($D68*(1+$BC$14)))&lt;($D68*0.03),($BC$13-($D68*(1+$BC$14)))*(BG$62*Inputs!$B$16)*365,($D68*0.03)*(BG$62*Inputs!$B$16)*365))-IF(($BC$13-($D68*(1+$BC$14)))&gt;=0,0, -$I$57*$BC$16*1.75*($BC$13-($D68*(1+$BC$14)))*365-$I$58*BG$62*1.25*($BC$13-($D68*(1+$BC$14)))*365)</f>
        <v>36373819.499999985</v>
      </c>
      <c r="BH68" s="70">
        <f>IF(IF((($BC$13-($D68*(1+$BC$14)))-($D68*0.03))&gt;0,($BC$13-($D68*(1+$BC$14)))-($D68*0.03),0)&gt;0,IF((($BC$13-($D68*(1+$BC$14)))-($D68*0.03))&gt;0,($BC$13-($D68*(1+$BC$14)))-($D68*0.03),0)*BH$62*365,0)+IF(($BC$13-($D68*(1+$BC$14)))&lt;=0,0,IF(($BC$13-($D68*(1+$BC$14)))&lt;($D68*0.03),($BC$13-($D68*(1+$BC$14)))*(BH$62*Inputs!$B$16)*365,($D68*0.03)*(BH$62*Inputs!$B$16)*365))-IF(($BC$13-($D68*(1+$BC$14)))&gt;=0,0, -$I$57*$BC$16*1.75*($BC$13-($D68*(1+$BC$14)))*365-$I$58*BH$62*1.25*($BC$13-($D68*(1+$BC$14)))*365)</f>
        <v>37047408.749999985</v>
      </c>
      <c r="BI68" s="70">
        <f>IF(IF((($BC$13-($D68*(1+$BC$14)))-($D68*0.03))&gt;0,($BC$13-($D68*(1+$BC$14)))-($D68*0.03),0)&gt;0,IF((($BC$13-($D68*(1+$BC$14)))-($D68*0.03))&gt;0,($BC$13-($D68*(1+$BC$14)))-($D68*0.03),0)*BI$62*365,0)+IF(($BC$13-($D68*(1+$BC$14)))&lt;=0,0,IF(($BC$13-($D68*(1+$BC$14)))&lt;($D68*0.03),($BC$13-($D68*(1+$BC$14)))*(BI$62*Inputs!$B$16)*365,($D68*0.03)*(BI$62*Inputs!$B$16)*365))-IF(($BC$13-($D68*(1+$BC$14)))&gt;=0,0, -$I$57*$BC$16*1.75*($BC$13-($D68*(1+$BC$14)))*365-$I$58*BI$62*1.25*($BC$13-($D68*(1+$BC$14)))*365)</f>
        <v>37720997.999999985</v>
      </c>
      <c r="BJ68" s="70">
        <f>IF(IF((($BC$13-($D68*(1+$BC$14)))-($D68*0.03))&gt;0,($BC$13-($D68*(1+$BC$14)))-($D68*0.03),0)&gt;0,IF((($BC$13-($D68*(1+$BC$14)))-($D68*0.03))&gt;0,($BC$13-($D68*(1+$BC$14)))-($D68*0.03),0)*BJ$62*365,0)+IF(($BC$13-($D68*(1+$BC$14)))&lt;=0,0,IF(($BC$13-($D68*(1+$BC$14)))&lt;($D68*0.03),($BC$13-($D68*(1+$BC$14)))*(BJ$62*Inputs!$B$16)*365,($D68*0.03)*(BJ$62*Inputs!$B$16)*365))-IF(($BC$13-($D68*(1+$BC$14)))&gt;=0,0, -$I$57*$BC$16*1.75*($BC$13-($D68*(1+$BC$14)))*365-$I$58*BJ$62*1.25*($BC$13-($D68*(1+$BC$14)))*365)</f>
        <v>38394587.249999985</v>
      </c>
      <c r="BK68" s="70">
        <f>IF(IF((($BC$13-($D68*(1+$BC$14)))-($D68*0.03))&gt;0,($BC$13-($D68*(1+$BC$14)))-($D68*0.03),0)&gt;0,IF((($BC$13-($D68*(1+$BC$14)))-($D68*0.03))&gt;0,($BC$13-($D68*(1+$BC$14)))-($D68*0.03),0)*BK$62*365,0)+IF(($BC$13-($D68*(1+$BC$14)))&lt;=0,0,IF(($BC$13-($D68*(1+$BC$14)))&lt;($D68*0.03),($BC$13-($D68*(1+$BC$14)))*(BK$62*Inputs!$B$16)*365,($D68*0.03)*(BK$62*Inputs!$B$16)*365))-IF(($BC$13-($D68*(1+$BC$14)))&gt;=0,0, -$I$57*$BC$16*1.75*($BC$13-($D68*(1+$BC$14)))*365-$I$58*BK$62*1.25*($BC$13-($D68*(1+$BC$14)))*365)</f>
        <v>39068176.499999985</v>
      </c>
      <c r="BL68" s="70">
        <f>IF(IF((($BC$13-($D68*(1+$BC$14)))-($D68*0.03))&gt;0,($BC$13-($D68*(1+$BC$14)))-($D68*0.03),0)&gt;0,IF((($BC$13-($D68*(1+$BC$14)))-($D68*0.03))&gt;0,($BC$13-($D68*(1+$BC$14)))-($D68*0.03),0)*BL$62*365,0)+IF(($BC$13-($D68*(1+$BC$14)))&lt;=0,0,IF(($BC$13-($D68*(1+$BC$14)))&lt;($D68*0.03),($BC$13-($D68*(1+$BC$14)))*(BL$62*Inputs!$B$16)*365,($D68*0.03)*(BL$62*Inputs!$B$16)*365))-IF(($BC$13-($D68*(1+$BC$14)))&gt;=0,0, -$I$57*$BC$16*1.75*($BC$13-($D68*(1+$BC$14)))*365-$I$58*BL$62*1.25*($BC$13-($D68*(1+$BC$14)))*365)</f>
        <v>39741765.749999985</v>
      </c>
      <c r="BM68" s="70">
        <f>IF(IF((($BC$13-($D68*(1+$BC$14)))-($D68*0.03))&gt;0,($BC$13-($D68*(1+$BC$14)))-($D68*0.03),0)&gt;0,IF((($BC$13-($D68*(1+$BC$14)))-($D68*0.03))&gt;0,($BC$13-($D68*(1+$BC$14)))-($D68*0.03),0)*BM$62*365,0)+IF(($BC$13-($D68*(1+$BC$14)))&lt;=0,0,IF(($BC$13-($D68*(1+$BC$14)))&lt;($D68*0.03),($BC$13-($D68*(1+$BC$14)))*(BM$62*Inputs!$B$16)*365,($D68*0.03)*(BM$62*Inputs!$B$16)*365))-IF(($BC$13-($D68*(1+$BC$14)))&gt;=0,0, -$I$57*$BC$16*1.75*($BC$13-($D68*(1+$BC$14)))*365-$I$58*BM$62*1.25*($BC$13-($D68*(1+$BC$14)))*365)</f>
        <v>40415354.999999985</v>
      </c>
      <c r="BN68" s="70">
        <f>IF(IF((($BC$13-($D68*(1+$BC$14)))-($D68*0.03))&gt;0,($BC$13-($D68*(1+$BC$14)))-($D68*0.03),0)&gt;0,IF((($BC$13-($D68*(1+$BC$14)))-($D68*0.03))&gt;0,($BC$13-($D68*(1+$BC$14)))-($D68*0.03),0)*BN$62*365,0)+IF(($BC$13-($D68*(1+$BC$14)))&lt;=0,0,IF(($BC$13-($D68*(1+$BC$14)))&lt;($D68*0.03),($BC$13-($D68*(1+$BC$14)))*(BN$62*Inputs!$B$16)*365,($D68*0.03)*(BN$62*Inputs!$B$16)*365))-IF(($BC$13-($D68*(1+$BC$14)))&gt;=0,0, -$I$57*$BC$16*1.75*($BC$13-($D68*(1+$BC$14)))*365-$I$58*BN$62*1.25*($BC$13-($D68*(1+$BC$14)))*365)</f>
        <v>41088944.249999985</v>
      </c>
      <c r="BO68" s="70">
        <f>IF(IF((($BC$13-($D68*(1+$BC$14)))-($D68*0.03))&gt;0,($BC$13-($D68*(1+$BC$14)))-($D68*0.03),0)&gt;0,IF((($BC$13-($D68*(1+$BC$14)))-($D68*0.03))&gt;0,($BC$13-($D68*(1+$BC$14)))-($D68*0.03),0)*BO$62*365,0)+IF(($BC$13-($D68*(1+$BC$14)))&lt;=0,0,IF(($BC$13-($D68*(1+$BC$14)))&lt;($D68*0.03),($BC$13-($D68*(1+$BC$14)))*(BO$62*Inputs!$B$16)*365,($D68*0.03)*(BO$62*Inputs!$B$16)*365))-IF(($BC$13-($D68*(1+$BC$14)))&gt;=0,0, -$I$57*$BC$16*1.75*($BC$13-($D68*(1+$BC$14)))*365-$I$58*BO$62*1.25*($BC$13-($D68*(1+$BC$14)))*365)</f>
        <v>41762533.499999985</v>
      </c>
      <c r="BP68" s="70">
        <f>IF(IF((($BC$13-($D68*(1+$BC$14)))-($D68*0.03))&gt;0,($BC$13-($D68*(1+$BC$14)))-($D68*0.03),0)&gt;0,IF((($BC$13-($D68*(1+$BC$14)))-($D68*0.03))&gt;0,($BC$13-($D68*(1+$BC$14)))-($D68*0.03),0)*BP$62*365,0)+IF(($BC$13-($D68*(1+$BC$14)))&lt;=0,0,IF(($BC$13-($D68*(1+$BC$14)))&lt;($D68*0.03),($BC$13-($D68*(1+$BC$14)))*(BP$62*Inputs!$B$16)*365,($D68*0.03)*(BP$62*Inputs!$B$16)*365))-IF(($BC$13-($D68*(1+$BC$14)))&gt;=0,0, -$I$57*$BC$16*1.75*($BC$13-($D68*(1+$BC$14)))*365-$I$58*BP$62*1.25*($BC$13-($D68*(1+$BC$14)))*365)</f>
        <v>42436122.749999978</v>
      </c>
      <c r="BQ68" s="70">
        <f>IF(IF((($BC$13-($D68*(1+$BC$14)))-($D68*0.03))&gt;0,($BC$13-($D68*(1+$BC$14)))-($D68*0.03),0)&gt;0,IF((($BC$13-($D68*(1+$BC$14)))-($D68*0.03))&gt;0,($BC$13-($D68*(1+$BC$14)))-($D68*0.03),0)*BQ$62*365,0)+IF(($BC$13-($D68*(1+$BC$14)))&lt;=0,0,IF(($BC$13-($D68*(1+$BC$14)))&lt;($D68*0.03),($BC$13-($D68*(1+$BC$14)))*(BQ$62*Inputs!$B$16)*365,($D68*0.03)*(BQ$62*Inputs!$B$16)*365))-IF(($BC$13-($D68*(1+$BC$14)))&gt;=0,0, -$I$57*$BC$16*1.75*($BC$13-($D68*(1+$BC$14)))*365-$I$58*BQ$62*1.25*($BC$13-($D68*(1+$BC$14)))*365)</f>
        <v>43109711.999999985</v>
      </c>
      <c r="BR68" s="70">
        <f>IF(IF((($BC$13-($D68*(1+$BC$14)))-($D68*0.03))&gt;0,($BC$13-($D68*(1+$BC$14)))-($D68*0.03),0)&gt;0,IF((($BC$13-($D68*(1+$BC$14)))-($D68*0.03))&gt;0,($BC$13-($D68*(1+$BC$14)))-($D68*0.03),0)*BR$62*365,0)+IF(($BC$13-($D68*(1+$BC$14)))&lt;=0,0,IF(($BC$13-($D68*(1+$BC$14)))&lt;($D68*0.03),($BC$13-($D68*(1+$BC$14)))*(BR$62*Inputs!$B$16)*365,($D68*0.03)*(BR$62*Inputs!$B$16)*365))-IF(($BC$13-($D68*(1+$BC$14)))&gt;=0,0, -$I$57*$BC$16*1.75*($BC$13-($D68*(1+$BC$14)))*365-$I$58*BR$62*1.25*($BC$13-($D68*(1+$BC$14)))*365)</f>
        <v>43783301.249999985</v>
      </c>
      <c r="BS68" s="70">
        <f>IF(IF((($BC$13-($D68*(1+$BC$14)))-($D68*0.03))&gt;0,($BC$13-($D68*(1+$BC$14)))-($D68*0.03),0)&gt;0,IF((($BC$13-($D68*(1+$BC$14)))-($D68*0.03))&gt;0,($BC$13-($D68*(1+$BC$14)))-($D68*0.03),0)*BS$62*365,0)+IF(($BC$13-($D68*(1+$BC$14)))&lt;=0,0,IF(($BC$13-($D68*(1+$BC$14)))&lt;($D68*0.03),($BC$13-($D68*(1+$BC$14)))*(BS$62*Inputs!$B$16)*365,($D68*0.03)*(BS$62*Inputs!$B$16)*365))-IF(($BC$13-($D68*(1+$BC$14)))&gt;=0,0, -$I$57*$BC$16*1.75*($BC$13-($D68*(1+$BC$14)))*365-$I$58*BS$62*1.25*($BC$13-($D68*(1+$BC$14)))*365)</f>
        <v>44456890.499999985</v>
      </c>
      <c r="BT68" s="70">
        <f>IF(IF((($BC$13-($D68*(1+$BC$14)))-($D68*0.03))&gt;0,($BC$13-($D68*(1+$BC$14)))-($D68*0.03),0)&gt;0,IF((($BC$13-($D68*(1+$BC$14)))-($D68*0.03))&gt;0,($BC$13-($D68*(1+$BC$14)))-($D68*0.03),0)*BT$62*365,0)+IF(($BC$13-($D68*(1+$BC$14)))&lt;=0,0,IF(($BC$13-($D68*(1+$BC$14)))&lt;($D68*0.03),($BC$13-($D68*(1+$BC$14)))*(BT$62*Inputs!$B$16)*365,($D68*0.03)*(BT$62*Inputs!$B$16)*365))-IF(($BC$13-($D68*(1+$BC$14)))&gt;=0,0, -$I$57*$BC$16*1.75*($BC$13-($D68*(1+$BC$14)))*365-$I$58*BT$62*1.25*($BC$13-($D68*(1+$BC$14)))*365)</f>
        <v>45130479.749999985</v>
      </c>
      <c r="BU68" s="70">
        <f>IF(IF((($BC$13-($D68*(1+$BC$14)))-($D68*0.03))&gt;0,($BC$13-($D68*(1+$BC$14)))-($D68*0.03),0)&gt;0,IF((($BC$13-($D68*(1+$BC$14)))-($D68*0.03))&gt;0,($BC$13-($D68*(1+$BC$14)))-($D68*0.03),0)*BU$62*365,0)+IF(($BC$13-($D68*(1+$BC$14)))&lt;=0,0,IF(($BC$13-($D68*(1+$BC$14)))&lt;($D68*0.03),($BC$13-($D68*(1+$BC$14)))*(BU$62*Inputs!$B$16)*365,($D68*0.03)*(BU$62*Inputs!$B$16)*365))-IF(($BC$13-($D68*(1+$BC$14)))&gt;=0,0, -$I$57*$BC$16*1.75*($BC$13-($D68*(1+$BC$14)))*365-$I$58*BU$62*1.25*($BC$13-($D68*(1+$BC$14)))*365)</f>
        <v>45804068.999999978</v>
      </c>
      <c r="BV68" s="70">
        <f>IF(IF((($BC$13-($D68*(1+$BC$14)))-($D68*0.03))&gt;0,($BC$13-($D68*(1+$BC$14)))-($D68*0.03),0)&gt;0,IF((($BC$13-($D68*(1+$BC$14)))-($D68*0.03))&gt;0,($BC$13-($D68*(1+$BC$14)))-($D68*0.03),0)*BV$62*365,0)+IF(($BC$13-($D68*(1+$BC$14)))&lt;=0,0,IF(($BC$13-($D68*(1+$BC$14)))&lt;($D68*0.03),($BC$13-($D68*(1+$BC$14)))*(BV$62*Inputs!$B$16)*365,($D68*0.03)*(BV$62*Inputs!$B$16)*365))-IF(($BC$13-($D68*(1+$BC$14)))&gt;=0,0, -$I$57*$BC$16*1.75*($BC$13-($D68*(1+$BC$14)))*365-$I$58*BV$62*1.25*($BC$13-($D68*(1+$BC$14)))*365)</f>
        <v>46477658.249999978</v>
      </c>
      <c r="BW68" s="70">
        <f>IF(IF((($BC$13-($D68*(1+$BC$14)))-($D68*0.03))&gt;0,($BC$13-($D68*(1+$BC$14)))-($D68*0.03),0)&gt;0,IF((($BC$13-($D68*(1+$BC$14)))-($D68*0.03))&gt;0,($BC$13-($D68*(1+$BC$14)))-($D68*0.03),0)*BW$62*365,0)+IF(($BC$13-($D68*(1+$BC$14)))&lt;=0,0,IF(($BC$13-($D68*(1+$BC$14)))&lt;($D68*0.03),($BC$13-($D68*(1+$BC$14)))*(BW$62*Inputs!$B$16)*365,($D68*0.03)*(BW$62*Inputs!$B$16)*365))-IF(($BC$13-($D68*(1+$BC$14)))&gt;=0,0, -$I$57*$BC$16*1.75*($BC$13-($D68*(1+$BC$14)))*365-$I$58*BW$62*1.25*($BC$13-($D68*(1+$BC$14)))*365)</f>
        <v>47151247.499999978</v>
      </c>
      <c r="BX68" s="70">
        <f>IF(IF((($BC$13-($D68*(1+$BC$14)))-($D68*0.03))&gt;0,($BC$13-($D68*(1+$BC$14)))-($D68*0.03),0)&gt;0,IF((($BC$13-($D68*(1+$BC$14)))-($D68*0.03))&gt;0,($BC$13-($D68*(1+$BC$14)))-($D68*0.03),0)*BX$62*365,0)+IF(($BC$13-($D68*(1+$BC$14)))&lt;=0,0,IF(($BC$13-($D68*(1+$BC$14)))&lt;($D68*0.03),($BC$13-($D68*(1+$BC$14)))*(BX$62*Inputs!$B$16)*365,($D68*0.03)*(BX$62*Inputs!$B$16)*365))-IF(($BC$13-($D68*(1+$BC$14)))&gt;=0,0, -$I$57*$BC$16*1.75*($BC$13-($D68*(1+$BC$14)))*365-$I$58*BX$62*1.25*($BC$13-($D68*(1+$BC$14)))*365)</f>
        <v>47824836.749999985</v>
      </c>
      <c r="BY68" s="70">
        <f>IF(IF((($BC$13-($D68*(1+$BC$14)))-($D68*0.03))&gt;0,($BC$13-($D68*(1+$BC$14)))-($D68*0.03),0)&gt;0,IF((($BC$13-($D68*(1+$BC$14)))-($D68*0.03))&gt;0,($BC$13-($D68*(1+$BC$14)))-($D68*0.03),0)*BY$62*365,0)+IF(($BC$13-($D68*(1+$BC$14)))&lt;=0,0,IF(($BC$13-($D68*(1+$BC$14)))&lt;($D68*0.03),($BC$13-($D68*(1+$BC$14)))*(BY$62*Inputs!$B$16)*365,($D68*0.03)*(BY$62*Inputs!$B$16)*365))-IF(($BC$13-($D68*(1+$BC$14)))&gt;=0,0, -$I$57*$BC$16*1.75*($BC$13-($D68*(1+$BC$14)))*365-$I$58*BY$62*1.25*($BC$13-($D68*(1+$BC$14)))*365)</f>
        <v>48498425.999999985</v>
      </c>
      <c r="BZ68" s="70">
        <f>IF(IF((($BC$13-($D68*(1+$BC$14)))-($D68*0.03))&gt;0,($BC$13-($D68*(1+$BC$14)))-($D68*0.03),0)&gt;0,IF((($BC$13-($D68*(1+$BC$14)))-($D68*0.03))&gt;0,($BC$13-($D68*(1+$BC$14)))-($D68*0.03),0)*BZ$62*365,0)+IF(($BC$13-($D68*(1+$BC$14)))&lt;=0,0,IF(($BC$13-($D68*(1+$BC$14)))&lt;($D68*0.03),($BC$13-($D68*(1+$BC$14)))*(BZ$62*Inputs!$B$16)*365,($D68*0.03)*(BZ$62*Inputs!$B$16)*365))-IF(($BC$13-($D68*(1+$BC$14)))&gt;=0,0, -$I$57*$BC$16*1.75*($BC$13-($D68*(1+$BC$14)))*365-$I$58*BZ$62*1.25*($BC$13-($D68*(1+$BC$14)))*365)</f>
        <v>49172015.249999978</v>
      </c>
      <c r="CA68" s="70">
        <f>IF(IF((($BC$13-($D68*(1+$BC$14)))-($D68*0.03))&gt;0,($BC$13-($D68*(1+$BC$14)))-($D68*0.03),0)&gt;0,IF((($BC$13-($D68*(1+$BC$14)))-($D68*0.03))&gt;0,($BC$13-($D68*(1+$BC$14)))-($D68*0.03),0)*CA$62*365,0)+IF(($BC$13-($D68*(1+$BC$14)))&lt;=0,0,IF(($BC$13-($D68*(1+$BC$14)))&lt;($D68*0.03),($BC$13-($D68*(1+$BC$14)))*(CA$62*Inputs!$B$16)*365,($D68*0.03)*(CA$62*Inputs!$B$16)*365))-IF(($BC$13-($D68*(1+$BC$14)))&gt;=0,0, -$I$57*$BC$16*1.75*($BC$13-($D68*(1+$BC$14)))*365-$I$58*CA$62*1.25*($BC$13-($D68*(1+$BC$14)))*365)</f>
        <v>49845604.499999978</v>
      </c>
      <c r="CB68" s="70">
        <f>IF(IF((($BC$13-($D68*(1+$BC$14)))-($D68*0.03))&gt;0,($BC$13-($D68*(1+$BC$14)))-($D68*0.03),0)&gt;0,IF((($BC$13-($D68*(1+$BC$14)))-($D68*0.03))&gt;0,($BC$13-($D68*(1+$BC$14)))-($D68*0.03),0)*CB$62*365,0)+IF(($BC$13-($D68*(1+$BC$14)))&lt;=0,0,IF(($BC$13-($D68*(1+$BC$14)))&lt;($D68*0.03),($BC$13-($D68*(1+$BC$14)))*(CB$62*Inputs!$B$16)*365,($D68*0.03)*(CB$62*Inputs!$B$16)*365))-IF(($BC$13-($D68*(1+$BC$14)))&gt;=0,0, -$I$57*$BC$16*1.75*($BC$13-($D68*(1+$BC$14)))*365-$I$58*CB$62*1.25*($BC$13-($D68*(1+$BC$14)))*365)</f>
        <v>50519193.749999978</v>
      </c>
      <c r="CC68" s="70">
        <f>IF(IF((($BC$13-($D68*(1+$BC$14)))-($D68*0.03))&gt;0,($BC$13-($D68*(1+$BC$14)))-($D68*0.03),0)&gt;0,IF((($BC$13-($D68*(1+$BC$14)))-($D68*0.03))&gt;0,($BC$13-($D68*(1+$BC$14)))-($D68*0.03),0)*CC$62*365,0)+IF(($BC$13-($D68*(1+$BC$14)))&lt;=0,0,IF(($BC$13-($D68*(1+$BC$14)))&lt;($D68*0.03),($BC$13-($D68*(1+$BC$14)))*(CC$62*Inputs!$B$16)*365,($D68*0.03)*(CC$62*Inputs!$B$16)*365))-IF(($BC$13-($D68*(1+$BC$14)))&gt;=0,0, -$I$57*$BC$16*1.75*($BC$13-($D68*(1+$BC$14)))*365-$I$58*CC$62*1.25*($BC$13-($D68*(1+$BC$14)))*365)</f>
        <v>51192782.999999978</v>
      </c>
      <c r="CD68" s="70">
        <f>IF(IF((($BC$13-($D68*(1+$BC$14)))-($D68*0.03))&gt;0,($BC$13-($D68*(1+$BC$14)))-($D68*0.03),0)&gt;0,IF((($BC$13-($D68*(1+$BC$14)))-($D68*0.03))&gt;0,($BC$13-($D68*(1+$BC$14)))-($D68*0.03),0)*CD$62*365,0)+IF(($BC$13-($D68*(1+$BC$14)))&lt;=0,0,IF(($BC$13-($D68*(1+$BC$14)))&lt;($D68*0.03),($BC$13-($D68*(1+$BC$14)))*(CD$62*Inputs!$B$16)*365,($D68*0.03)*(CD$62*Inputs!$B$16)*365))-IF(($BC$13-($D68*(1+$BC$14)))&gt;=0,0, -$I$57*$BC$16*1.75*($BC$13-($D68*(1+$BC$14)))*365-$I$58*CD$62*1.25*($BC$13-($D68*(1+$BC$14)))*365)</f>
        <v>51866372.249999978</v>
      </c>
      <c r="CE68" s="70">
        <f>IF(IF((($BC$13-($D68*(1+$BC$14)))-($D68*0.03))&gt;0,($BC$13-($D68*(1+$BC$14)))-($D68*0.03),0)&gt;0,IF((($BC$13-($D68*(1+$BC$14)))-($D68*0.03))&gt;0,($BC$13-($D68*(1+$BC$14)))-($D68*0.03),0)*CE$62*365,0)+IF(($BC$13-($D68*(1+$BC$14)))&lt;=0,0,IF(($BC$13-($D68*(1+$BC$14)))&lt;($D68*0.03),($BC$13-($D68*(1+$BC$14)))*(CE$62*Inputs!$B$16)*365,($D68*0.03)*(CE$62*Inputs!$B$16)*365))-IF(($BC$13-($D68*(1+$BC$14)))&gt;=0,0, -$I$57*$BC$16*1.75*($BC$13-($D68*(1+$BC$14)))*365-$I$58*CE$62*1.25*($BC$13-($D68*(1+$BC$14)))*365)</f>
        <v>52539961.499999978</v>
      </c>
      <c r="CF68" s="70">
        <f>IF(IF((($BC$13-($D68*(1+$BC$14)))-($D68*0.03))&gt;0,($BC$13-($D68*(1+$BC$14)))-($D68*0.03),0)&gt;0,IF((($BC$13-($D68*(1+$BC$14)))-($D68*0.03))&gt;0,($BC$13-($D68*(1+$BC$14)))-($D68*0.03),0)*CF$62*365,0)+IF(($BC$13-($D68*(1+$BC$14)))&lt;=0,0,IF(($BC$13-($D68*(1+$BC$14)))&lt;($D68*0.03),($BC$13-($D68*(1+$BC$14)))*(CF$62*Inputs!$B$16)*365,($D68*0.03)*(CF$62*Inputs!$B$16)*365))-IF(($BC$13-($D68*(1+$BC$14)))&gt;=0,0, -$I$57*$BC$16*1.75*($BC$13-($D68*(1+$BC$14)))*365-$I$58*CF$62*1.25*($BC$13-($D68*(1+$BC$14)))*365)</f>
        <v>53213550.749999978</v>
      </c>
      <c r="CG68" s="70">
        <f>IF(IF((($BC$13-($D68*(1+$BC$14)))-($D68*0.03))&gt;0,($BC$13-($D68*(1+$BC$14)))-($D68*0.03),0)&gt;0,IF((($BC$13-($D68*(1+$BC$14)))-($D68*0.03))&gt;0,($BC$13-($D68*(1+$BC$14)))-($D68*0.03),0)*CG$62*365,0)+IF(($BC$13-($D68*(1+$BC$14)))&lt;=0,0,IF(($BC$13-($D68*(1+$BC$14)))&lt;($D68*0.03),($BC$13-($D68*(1+$BC$14)))*(CG$62*Inputs!$B$16)*365,($D68*0.03)*(CG$62*Inputs!$B$16)*365))-IF(($BC$13-($D68*(1+$BC$14)))&gt;=0,0, -$I$57*$BC$16*1.75*($BC$13-($D68*(1+$BC$14)))*365-$I$58*CG$62*1.25*($BC$13-($D68*(1+$BC$14)))*365)</f>
        <v>53887139.999999978</v>
      </c>
      <c r="CH68" s="70">
        <f>IF(IF((($BC$13-($D68*(1+$BC$14)))-($D68*0.03))&gt;0,($BC$13-($D68*(1+$BC$14)))-($D68*0.03),0)&gt;0,IF((($BC$13-($D68*(1+$BC$14)))-($D68*0.03))&gt;0,($BC$13-($D68*(1+$BC$14)))-($D68*0.03),0)*CH$62*365,0)+IF(($BC$13-($D68*(1+$BC$14)))&lt;=0,0,IF(($BC$13-($D68*(1+$BC$14)))&lt;($D68*0.03),($BC$13-($D68*(1+$BC$14)))*(CH$62*Inputs!$B$16)*365,($D68*0.03)*(CH$62*Inputs!$B$16)*365))-IF(($BC$13-($D68*(1+$BC$14)))&gt;=0,0, -$I$57*$BC$16*1.75*($BC$13-($D68*(1+$BC$14)))*365-$I$58*CH$62*1.25*($BC$13-($D68*(1+$BC$14)))*365)</f>
        <v>54560729.249999985</v>
      </c>
      <c r="CI68" s="70">
        <f>IF(IF((($BC$13-($D68*(1+$BC$14)))-($D68*0.03))&gt;0,($BC$13-($D68*(1+$BC$14)))-($D68*0.03),0)&gt;0,IF((($BC$13-($D68*(1+$BC$14)))-($D68*0.03))&gt;0,($BC$13-($D68*(1+$BC$14)))-($D68*0.03),0)*CI$62*365,0)+IF(($BC$13-($D68*(1+$BC$14)))&lt;=0,0,IF(($BC$13-($D68*(1+$BC$14)))&lt;($D68*0.03),($BC$13-($D68*(1+$BC$14)))*(CI$62*Inputs!$B$16)*365,($D68*0.03)*(CI$62*Inputs!$B$16)*365))-IF(($BC$13-($D68*(1+$BC$14)))&gt;=0,0, -$I$57*$BC$16*1.75*($BC$13-($D68*(1+$BC$14)))*365-$I$58*CI$62*1.25*($BC$13-($D68*(1+$BC$14)))*365)</f>
        <v>55234318.499999978</v>
      </c>
      <c r="CJ68" s="70">
        <f>IF(IF((($BC$13-($D68*(1+$BC$14)))-($D68*0.03))&gt;0,($BC$13-($D68*(1+$BC$14)))-($D68*0.03),0)&gt;0,IF((($BC$13-($D68*(1+$BC$14)))-($D68*0.03))&gt;0,($BC$13-($D68*(1+$BC$14)))-($D68*0.03),0)*CJ$62*365,0)+IF(($BC$13-($D68*(1+$BC$14)))&lt;=0,0,IF(($BC$13-($D68*(1+$BC$14)))&lt;($D68*0.03),($BC$13-($D68*(1+$BC$14)))*(CJ$62*Inputs!$B$16)*365,($D68*0.03)*(CJ$62*Inputs!$B$16)*365))-IF(($BC$13-($D68*(1+$BC$14)))&gt;=0,0, -$I$57*$BC$16*1.75*($BC$13-($D68*(1+$BC$14)))*365-$I$58*CJ$62*1.25*($BC$13-($D68*(1+$BC$14)))*365)</f>
        <v>55907907.749999978</v>
      </c>
      <c r="CK68" s="70">
        <f>IF(IF((($BC$13-($D68*(1+$BC$14)))-($D68*0.03))&gt;0,($BC$13-($D68*(1+$BC$14)))-($D68*0.03),0)&gt;0,IF((($BC$13-($D68*(1+$BC$14)))-($D68*0.03))&gt;0,($BC$13-($D68*(1+$BC$14)))-($D68*0.03),0)*CK$62*365,0)+IF(($BC$13-($D68*(1+$BC$14)))&lt;=0,0,IF(($BC$13-($D68*(1+$BC$14)))&lt;($D68*0.03),($BC$13-($D68*(1+$BC$14)))*(CK$62*Inputs!$B$16)*365,($D68*0.03)*(CK$62*Inputs!$B$16)*365))-IF(($BC$13-($D68*(1+$BC$14)))&gt;=0,0, -$I$57*$BC$16*1.75*($BC$13-($D68*(1+$BC$14)))*365-$I$58*CK$62*1.25*($BC$13-($D68*(1+$BC$14)))*365)</f>
        <v>56581496.999999978</v>
      </c>
      <c r="CL68" s="70">
        <f>IF(IF((($BC$13-($D68*(1+$BC$14)))-($D68*0.03))&gt;0,($BC$13-($D68*(1+$BC$14)))-($D68*0.03),0)&gt;0,IF((($BC$13-($D68*(1+$BC$14)))-($D68*0.03))&gt;0,($BC$13-($D68*(1+$BC$14)))-($D68*0.03),0)*CL$62*365,0)+IF(($BC$13-($D68*(1+$BC$14)))&lt;=0,0,IF(($BC$13-($D68*(1+$BC$14)))&lt;($D68*0.03),($BC$13-($D68*(1+$BC$14)))*(CL$62*Inputs!$B$16)*365,($D68*0.03)*(CL$62*Inputs!$B$16)*365))-IF(($BC$13-($D68*(1+$BC$14)))&gt;=0,0, -$I$57*$BC$16*1.75*($BC$13-($D68*(1+$BC$14)))*365-$I$58*CL$62*1.25*($BC$13-($D68*(1+$BC$14)))*365)</f>
        <v>57255086.249999978</v>
      </c>
      <c r="CM68" s="70">
        <f>IF(IF((($BC$13-($D68*(1+$BC$14)))-($D68*0.03))&gt;0,($BC$13-($D68*(1+$BC$14)))-($D68*0.03),0)&gt;0,IF((($BC$13-($D68*(1+$BC$14)))-($D68*0.03))&gt;0,($BC$13-($D68*(1+$BC$14)))-($D68*0.03),0)*CM$62*365,0)+IF(($BC$13-($D68*(1+$BC$14)))&lt;=0,0,IF(($BC$13-($D68*(1+$BC$14)))&lt;($D68*0.03),($BC$13-($D68*(1+$BC$14)))*(CM$62*Inputs!$B$16)*365,($D68*0.03)*(CM$62*Inputs!$B$16)*365))-IF(($BC$13-($D68*(1+$BC$14)))&gt;=0,0, -$I$57*$BC$16*1.75*($BC$13-($D68*(1+$BC$14)))*365-$I$58*CM$62*1.25*($BC$13-($D68*(1+$BC$14)))*365)</f>
        <v>57928675.49999997</v>
      </c>
      <c r="CN68" s="70">
        <f>IF(IF((($BC$13-($D68*(1+$BC$14)))-($D68*0.03))&gt;0,($BC$13-($D68*(1+$BC$14)))-($D68*0.03),0)&gt;0,IF((($BC$13-($D68*(1+$BC$14)))-($D68*0.03))&gt;0,($BC$13-($D68*(1+$BC$14)))-($D68*0.03),0)*CN$62*365,0)+IF(($BC$13-($D68*(1+$BC$14)))&lt;=0,0,IF(($BC$13-($D68*(1+$BC$14)))&lt;($D68*0.03),($BC$13-($D68*(1+$BC$14)))*(CN$62*Inputs!$B$16)*365,($D68*0.03)*(CN$62*Inputs!$B$16)*365))-IF(($BC$13-($D68*(1+$BC$14)))&gt;=0,0, -$I$57*$BC$16*1.75*($BC$13-($D68*(1+$BC$14)))*365-$I$58*CN$62*1.25*($BC$13-($D68*(1+$BC$14)))*365)</f>
        <v>58602264.749999978</v>
      </c>
      <c r="CO68" s="70">
        <f>IF(IF((($BC$13-($D68*(1+$BC$14)))-($D68*0.03))&gt;0,($BC$13-($D68*(1+$BC$14)))-($D68*0.03),0)&gt;0,IF((($BC$13-($D68*(1+$BC$14)))-($D68*0.03))&gt;0,($BC$13-($D68*(1+$BC$14)))-($D68*0.03),0)*CO$62*365,0)+IF(($BC$13-($D68*(1+$BC$14)))&lt;=0,0,IF(($BC$13-($D68*(1+$BC$14)))&lt;($D68*0.03),($BC$13-($D68*(1+$BC$14)))*(CO$62*Inputs!$B$16)*365,($D68*0.03)*(CO$62*Inputs!$B$16)*365))-IF(($BC$13-($D68*(1+$BC$14)))&gt;=0,0, -$I$57*$BC$16*1.75*($BC$13-($D68*(1+$BC$14)))*365-$I$58*CO$62*1.25*($BC$13-($D68*(1+$BC$14)))*365)</f>
        <v>59275853.999999978</v>
      </c>
      <c r="CP68" s="70">
        <f>IF(IF((($BC$13-($D68*(1+$BC$14)))-($D68*0.03))&gt;0,($BC$13-($D68*(1+$BC$14)))-($D68*0.03),0)&gt;0,IF((($BC$13-($D68*(1+$BC$14)))-($D68*0.03))&gt;0,($BC$13-($D68*(1+$BC$14)))-($D68*0.03),0)*CP$62*365,0)+IF(($BC$13-($D68*(1+$BC$14)))&lt;=0,0,IF(($BC$13-($D68*(1+$BC$14)))&lt;($D68*0.03),($BC$13-($D68*(1+$BC$14)))*(CP$62*Inputs!$B$16)*365,($D68*0.03)*(CP$62*Inputs!$B$16)*365))-IF(($BC$13-($D68*(1+$BC$14)))&gt;=0,0, -$I$57*$BC$16*1.75*($BC$13-($D68*(1+$BC$14)))*365-$I$58*CP$62*1.25*($BC$13-($D68*(1+$BC$14)))*365)</f>
        <v>59949443.249999978</v>
      </c>
      <c r="CQ68" s="70">
        <f>IF(IF((($BC$13-($D68*(1+$BC$14)))-($D68*0.03))&gt;0,($BC$13-($D68*(1+$BC$14)))-($D68*0.03),0)&gt;0,IF((($BC$13-($D68*(1+$BC$14)))-($D68*0.03))&gt;0,($BC$13-($D68*(1+$BC$14)))-($D68*0.03),0)*CQ$62*365,0)+IF(($BC$13-($D68*(1+$BC$14)))&lt;=0,0,IF(($BC$13-($D68*(1+$BC$14)))&lt;($D68*0.03),($BC$13-($D68*(1+$BC$14)))*(CQ$62*Inputs!$B$16)*365,($D68*0.03)*(CQ$62*Inputs!$B$16)*365))-IF(($BC$13-($D68*(1+$BC$14)))&gt;=0,0, -$I$57*$BC$16*1.75*($BC$13-($D68*(1+$BC$14)))*365-$I$58*CQ$62*1.25*($BC$13-($D68*(1+$BC$14)))*365)</f>
        <v>60623032.499999978</v>
      </c>
      <c r="CR68" s="70">
        <f>IF(IF((($BC$13-($D68*(1+$BC$14)))-($D68*0.03))&gt;0,($BC$13-($D68*(1+$BC$14)))-($D68*0.03),0)&gt;0,IF((($BC$13-($D68*(1+$BC$14)))-($D68*0.03))&gt;0,($BC$13-($D68*(1+$BC$14)))-($D68*0.03),0)*CR$62*365,0)+IF(($BC$13-($D68*(1+$BC$14)))&lt;=0,0,IF(($BC$13-($D68*(1+$BC$14)))&lt;($D68*0.03),($BC$13-($D68*(1+$BC$14)))*(CR$62*Inputs!$B$16)*365,($D68*0.03)*(CR$62*Inputs!$B$16)*365))-IF(($BC$13-($D68*(1+$BC$14)))&gt;=0,0, -$I$57*$BC$16*1.75*($BC$13-($D68*(1+$BC$14)))*365-$I$58*CR$62*1.25*($BC$13-($D68*(1+$BC$14)))*365)</f>
        <v>61296621.74999997</v>
      </c>
      <c r="CS68" s="70">
        <f>IF(IF((($BC$13-($D68*(1+$BC$14)))-($D68*0.03))&gt;0,($BC$13-($D68*(1+$BC$14)))-($D68*0.03),0)&gt;0,IF((($BC$13-($D68*(1+$BC$14)))-($D68*0.03))&gt;0,($BC$13-($D68*(1+$BC$14)))-($D68*0.03),0)*CS$62*365,0)+IF(($BC$13-($D68*(1+$BC$14)))&lt;=0,0,IF(($BC$13-($D68*(1+$BC$14)))&lt;($D68*0.03),($BC$13-($D68*(1+$BC$14)))*(CS$62*Inputs!$B$16)*365,($D68*0.03)*(CS$62*Inputs!$B$16)*365))-IF(($BC$13-($D68*(1+$BC$14)))&gt;=0,0, -$I$57*$BC$16*1.75*($BC$13-($D68*(1+$BC$14)))*365-$I$58*CS$62*1.25*($BC$13-($D68*(1+$BC$14)))*365)</f>
        <v>61970210.999999978</v>
      </c>
      <c r="CT68" s="70">
        <f>IF(IF((($BC$13-($D68*(1+$BC$14)))-($D68*0.03))&gt;0,($BC$13-($D68*(1+$BC$14)))-($D68*0.03),0)&gt;0,IF((($BC$13-($D68*(1+$BC$14)))-($D68*0.03))&gt;0,($BC$13-($D68*(1+$BC$14)))-($D68*0.03),0)*CT$62*365,0)+IF(($BC$13-($D68*(1+$BC$14)))&lt;=0,0,IF(($BC$13-($D68*(1+$BC$14)))&lt;($D68*0.03),($BC$13-($D68*(1+$BC$14)))*(CT$62*Inputs!$B$16)*365,($D68*0.03)*(CT$62*Inputs!$B$16)*365))-IF(($BC$13-($D68*(1+$BC$14)))&gt;=0,0, -$I$57*$BC$16*1.75*($BC$13-($D68*(1+$BC$14)))*365-$I$58*CT$62*1.25*($BC$13-($D68*(1+$BC$14)))*365)</f>
        <v>62643800.24999997</v>
      </c>
      <c r="CU68" s="70">
        <f>IF(IF((($BC$13-($D68*(1+$BC$14)))-($D68*0.03))&gt;0,($BC$13-($D68*(1+$BC$14)))-($D68*0.03),0)&gt;0,IF((($BC$13-($D68*(1+$BC$14)))-($D68*0.03))&gt;0,($BC$13-($D68*(1+$BC$14)))-($D68*0.03),0)*CU$62*365,0)+IF(($BC$13-($D68*(1+$BC$14)))&lt;=0,0,IF(($BC$13-($D68*(1+$BC$14)))&lt;($D68*0.03),($BC$13-($D68*(1+$BC$14)))*(CU$62*Inputs!$B$16)*365,($D68*0.03)*(CU$62*Inputs!$B$16)*365))-IF(($BC$13-($D68*(1+$BC$14)))&gt;=0,0, -$I$57*$BC$16*1.75*($BC$13-($D68*(1+$BC$14)))*365-$I$58*CU$62*1.25*($BC$13-($D68*(1+$BC$14)))*365)</f>
        <v>63317389.499999978</v>
      </c>
      <c r="CV68" s="70">
        <f>IF(IF((($BC$13-($D68*(1+$BC$14)))-($D68*0.03))&gt;0,($BC$13-($D68*(1+$BC$14)))-($D68*0.03),0)&gt;0,IF((($BC$13-($D68*(1+$BC$14)))-($D68*0.03))&gt;0,($BC$13-($D68*(1+$BC$14)))-($D68*0.03),0)*CV$62*365,0)+IF(($BC$13-($D68*(1+$BC$14)))&lt;=0,0,IF(($BC$13-($D68*(1+$BC$14)))&lt;($D68*0.03),($BC$13-($D68*(1+$BC$14)))*(CV$62*Inputs!$B$16)*365,($D68*0.03)*(CV$62*Inputs!$B$16)*365))-IF(($BC$13-($D68*(1+$BC$14)))&gt;=0,0, -$I$57*$BC$16*1.75*($BC$13-($D68*(1+$BC$14)))*365-$I$58*CV$62*1.25*($BC$13-($D68*(1+$BC$14)))*365)</f>
        <v>63990978.749999978</v>
      </c>
      <c r="CW68" s="70">
        <f>IF(IF((($BC$13-($D68*(1+$BC$14)))-($D68*0.03))&gt;0,($BC$13-($D68*(1+$BC$14)))-($D68*0.03),0)&gt;0,IF((($BC$13-($D68*(1+$BC$14)))-($D68*0.03))&gt;0,($BC$13-($D68*(1+$BC$14)))-($D68*0.03),0)*CW$62*365,0)+IF(($BC$13-($D68*(1+$BC$14)))&lt;=0,0,IF(($BC$13-($D68*(1+$BC$14)))&lt;($D68*0.03),($BC$13-($D68*(1+$BC$14)))*(CW$62*Inputs!$B$16)*365,($D68*0.03)*(CW$62*Inputs!$B$16)*365))-IF(($BC$13-($D68*(1+$BC$14)))&gt;=0,0, -$I$57*$BC$16*1.75*($BC$13-($D68*(1+$BC$14)))*365-$I$58*CW$62*1.25*($BC$13-($D68*(1+$BC$14)))*365)</f>
        <v>64664567.99999997</v>
      </c>
      <c r="CX68" s="70">
        <f>IF(IF((($BC$13-($D68*(1+$BC$14)))-($D68*0.03))&gt;0,($BC$13-($D68*(1+$BC$14)))-($D68*0.03),0)&gt;0,IF((($BC$13-($D68*(1+$BC$14)))-($D68*0.03))&gt;0,($BC$13-($D68*(1+$BC$14)))-($D68*0.03),0)*CX$62*365,0)+IF(($BC$13-($D68*(1+$BC$14)))&lt;=0,0,IF(($BC$13-($D68*(1+$BC$14)))&lt;($D68*0.03),($BC$13-($D68*(1+$BC$14)))*(CX$62*Inputs!$B$16)*365,($D68*0.03)*(CX$62*Inputs!$B$16)*365))-IF(($BC$13-($D68*(1+$BC$14)))&gt;=0,0, -$I$57*$BC$16*1.75*($BC$13-($D68*(1+$BC$14)))*365-$I$58*CX$62*1.25*($BC$13-($D68*(1+$BC$14)))*365)</f>
        <v>65338157.249999978</v>
      </c>
      <c r="CY68" s="70">
        <f>IF(IF((($BC$13-($D68*(1+$BC$14)))-($D68*0.03))&gt;0,($BC$13-($D68*(1+$BC$14)))-($D68*0.03),0)&gt;0,IF((($BC$13-($D68*(1+$BC$14)))-($D68*0.03))&gt;0,($BC$13-($D68*(1+$BC$14)))-($D68*0.03),0)*CY$62*365,0)+IF(($BC$13-($D68*(1+$BC$14)))&lt;=0,0,IF(($BC$13-($D68*(1+$BC$14)))&lt;($D68*0.03),($BC$13-($D68*(1+$BC$14)))*(CY$62*Inputs!$B$16)*365,($D68*0.03)*(CY$62*Inputs!$B$16)*365))-IF(($BC$13-($D68*(1+$BC$14)))&gt;=0,0, -$I$57*$BC$16*1.75*($BC$13-($D68*(1+$BC$14)))*365-$I$58*CY$62*1.25*($BC$13-($D68*(1+$BC$14)))*365)</f>
        <v>66011746.49999997</v>
      </c>
      <c r="CZ68" s="70">
        <f>IF(IF((($BC$13-($D68*(1+$BC$14)))-($D68*0.03))&gt;0,($BC$13-($D68*(1+$BC$14)))-($D68*0.03),0)&gt;0,IF((($BC$13-($D68*(1+$BC$14)))-($D68*0.03))&gt;0,($BC$13-($D68*(1+$BC$14)))-($D68*0.03),0)*CZ$62*365,0)+IF(($BC$13-($D68*(1+$BC$14)))&lt;=0,0,IF(($BC$13-($D68*(1+$BC$14)))&lt;($D68*0.03),($BC$13-($D68*(1+$BC$14)))*(CZ$62*Inputs!$B$16)*365,($D68*0.03)*(CZ$62*Inputs!$B$16)*365))-IF(($BC$13-($D68*(1+$BC$14)))&gt;=0,0, -$I$57*$BC$16*1.75*($BC$13-($D68*(1+$BC$14)))*365-$I$58*CZ$62*1.25*($BC$13-($D68*(1+$BC$14)))*365)</f>
        <v>66685335.749999978</v>
      </c>
      <c r="DA68" s="70">
        <f>IF(IF((($BC$13-($D68*(1+$BC$14)))-($D68*0.03))&gt;0,($BC$13-($D68*(1+$BC$14)))-($D68*0.03),0)&gt;0,IF((($BC$13-($D68*(1+$BC$14)))-($D68*0.03))&gt;0,($BC$13-($D68*(1+$BC$14)))-($D68*0.03),0)*DA$62*365,0)+IF(($BC$13-($D68*(1+$BC$14)))&lt;=0,0,IF(($BC$13-($D68*(1+$BC$14)))&lt;($D68*0.03),($BC$13-($D68*(1+$BC$14)))*(DA$62*Inputs!$B$16)*365,($D68*0.03)*(DA$62*Inputs!$B$16)*365))-IF(($BC$13-($D68*(1+$BC$14)))&gt;=0,0, -$I$57*$BC$16*1.75*($BC$13-($D68*(1+$BC$14)))*365-$I$58*DA$62*1.25*($BC$13-($D68*(1+$BC$14)))*365)</f>
        <v>67358924.99999997</v>
      </c>
    </row>
    <row r="69" spans="2:105">
      <c r="B69"/>
      <c r="C69" s="67">
        <f t="shared" si="2"/>
        <v>0.13999999999999996</v>
      </c>
      <c r="D69" s="69">
        <f>Inputs!$B$20*(1+(C69*-1))</f>
        <v>946.00000000000011</v>
      </c>
      <c r="E69" s="70">
        <f>IF(IF((($BC$13-($D69*(1+$BC$14)))-($D69*0.03))&gt;0,($BC$13-($D69*(1+$BC$14)))-($D69*0.03),0)&gt;0,IF((($BC$13-($D69*(1+$BC$14)))-($D69*0.03))&gt;0,($BC$13-($D69*(1+$BC$14)))-($D69*0.03),0)*E$62*365,0)+IF(($BC$13-($D69*(1+$BC$14)))&lt;=0,0,IF(($BC$13-($D69*(1+$BC$14)))&lt;($D69*0.03),($BC$13-($D69*(1+$BC$14)))*(E$62*Inputs!$B$16)*365,($D69*0.03)*(E$62*Inputs!$B$16)*365))-IF(($BC$13-($D69*(1+$BC$14)))&gt;=0,0, -$I$57*$BC$16*1.75*($BC$13-($D69*(1+$BC$14)))*365-$I$58*E$62*1.25*($BC$13-($D69*(1+$BC$14)))*365)</f>
        <v>6.2569029999999951E-5</v>
      </c>
      <c r="F69" s="70">
        <f>IF(IF((($BC$13-($D69*(1+$BC$14)))-($D69*0.03))&gt;0,($BC$13-($D69*(1+$BC$14)))-($D69*0.03),0)&gt;0,IF((($BC$13-($D69*(1+$BC$14)))-($D69*0.03))&gt;0,($BC$13-($D69*(1+$BC$14)))-($D69*0.03),0)*F$62*365,0)+IF(($BC$13-($D69*(1+$BC$14)))&lt;=0,0,IF(($BC$13-($D69*(1+$BC$14)))&lt;($D69*0.03),($BC$13-($D69*(1+$BC$14)))*(F$62*Inputs!$B$16)*365,($D69*0.03)*(F$62*Inputs!$B$16)*365))-IF(($BC$13-($D69*(1+$BC$14)))&gt;=0,0, -$I$57*$BC$16*1.75*($BC$13-($D69*(1+$BC$14)))*365-$I$58*F$62*1.25*($BC$13-($D69*(1+$BC$14)))*365)</f>
        <v>625690.29999999946</v>
      </c>
      <c r="G69" s="70">
        <f>IF(IF((($BC$13-($D69*(1+$BC$14)))-($D69*0.03))&gt;0,($BC$13-($D69*(1+$BC$14)))-($D69*0.03),0)&gt;0,IF((($BC$13-($D69*(1+$BC$14)))-($D69*0.03))&gt;0,($BC$13-($D69*(1+$BC$14)))-($D69*0.03),0)*G$62*365,0)+IF(($BC$13-($D69*(1+$BC$14)))&lt;=0,0,IF(($BC$13-($D69*(1+$BC$14)))&lt;($D69*0.03),($BC$13-($D69*(1+$BC$14)))*(G$62*Inputs!$B$16)*365,($D69*0.03)*(G$62*Inputs!$B$16)*365))-IF(($BC$13-($D69*(1+$BC$14)))&gt;=0,0, -$I$57*$BC$16*1.75*($BC$13-($D69*(1+$BC$14)))*365-$I$58*G$62*1.25*($BC$13-($D69*(1+$BC$14)))*365)</f>
        <v>1251380.5999999989</v>
      </c>
      <c r="H69" s="70">
        <f>IF(IF((($BC$13-($D69*(1+$BC$14)))-($D69*0.03))&gt;0,($BC$13-($D69*(1+$BC$14)))-($D69*0.03),0)&gt;0,IF((($BC$13-($D69*(1+$BC$14)))-($D69*0.03))&gt;0,($BC$13-($D69*(1+$BC$14)))-($D69*0.03),0)*H$62*365,0)+IF(($BC$13-($D69*(1+$BC$14)))&lt;=0,0,IF(($BC$13-($D69*(1+$BC$14)))&lt;($D69*0.03),($BC$13-($D69*(1+$BC$14)))*(H$62*Inputs!$B$16)*365,($D69*0.03)*(H$62*Inputs!$B$16)*365))-IF(($BC$13-($D69*(1+$BC$14)))&gt;=0,0, -$I$57*$BC$16*1.75*($BC$13-($D69*(1+$BC$14)))*365-$I$58*H$62*1.25*($BC$13-($D69*(1+$BC$14)))*365)</f>
        <v>1877070.8999999983</v>
      </c>
      <c r="I69" s="70">
        <f>IF(IF((($BC$13-($D69*(1+$BC$14)))-($D69*0.03))&gt;0,($BC$13-($D69*(1+$BC$14)))-($D69*0.03),0)&gt;0,IF((($BC$13-($D69*(1+$BC$14)))-($D69*0.03))&gt;0,($BC$13-($D69*(1+$BC$14)))-($D69*0.03),0)*I$62*365,0)+IF(($BC$13-($D69*(1+$BC$14)))&lt;=0,0,IF(($BC$13-($D69*(1+$BC$14)))&lt;($D69*0.03),($BC$13-($D69*(1+$BC$14)))*(I$62*Inputs!$B$16)*365,($D69*0.03)*(I$62*Inputs!$B$16)*365))-IF(($BC$13-($D69*(1+$BC$14)))&gt;=0,0, -$I$57*$BC$16*1.75*($BC$13-($D69*(1+$BC$14)))*365-$I$58*I$62*1.25*($BC$13-($D69*(1+$BC$14)))*365)</f>
        <v>2502761.1999999979</v>
      </c>
      <c r="J69" s="70">
        <f>IF(IF((($BC$13-($D69*(1+$BC$14)))-($D69*0.03))&gt;0,($BC$13-($D69*(1+$BC$14)))-($D69*0.03),0)&gt;0,IF((($BC$13-($D69*(1+$BC$14)))-($D69*0.03))&gt;0,($BC$13-($D69*(1+$BC$14)))-($D69*0.03),0)*J$62*365,0)+IF(($BC$13-($D69*(1+$BC$14)))&lt;=0,0,IF(($BC$13-($D69*(1+$BC$14)))&lt;($D69*0.03),($BC$13-($D69*(1+$BC$14)))*(J$62*Inputs!$B$16)*365,($D69*0.03)*(J$62*Inputs!$B$16)*365))-IF(($BC$13-($D69*(1+$BC$14)))&gt;=0,0, -$I$57*$BC$16*1.75*($BC$13-($D69*(1+$BC$14)))*365-$I$58*J$62*1.25*($BC$13-($D69*(1+$BC$14)))*365)</f>
        <v>3128451.4999999977</v>
      </c>
      <c r="K69" s="70">
        <f>IF(IF((($BC$13-($D69*(1+$BC$14)))-($D69*0.03))&gt;0,($BC$13-($D69*(1+$BC$14)))-($D69*0.03),0)&gt;0,IF((($BC$13-($D69*(1+$BC$14)))-($D69*0.03))&gt;0,($BC$13-($D69*(1+$BC$14)))-($D69*0.03),0)*K$62*365,0)+IF(($BC$13-($D69*(1+$BC$14)))&lt;=0,0,IF(($BC$13-($D69*(1+$BC$14)))&lt;($D69*0.03),($BC$13-($D69*(1+$BC$14)))*(K$62*Inputs!$B$16)*365,($D69*0.03)*(K$62*Inputs!$B$16)*365))-IF(($BC$13-($D69*(1+$BC$14)))&gt;=0,0, -$I$57*$BC$16*1.75*($BC$13-($D69*(1+$BC$14)))*365-$I$58*K$62*1.25*($BC$13-($D69*(1+$BC$14)))*365)</f>
        <v>3754141.7999999966</v>
      </c>
      <c r="L69" s="70">
        <f>IF(IF((($BC$13-($D69*(1+$BC$14)))-($D69*0.03))&gt;0,($BC$13-($D69*(1+$BC$14)))-($D69*0.03),0)&gt;0,IF((($BC$13-($D69*(1+$BC$14)))-($D69*0.03))&gt;0,($BC$13-($D69*(1+$BC$14)))-($D69*0.03),0)*L$62*365,0)+IF(($BC$13-($D69*(1+$BC$14)))&lt;=0,0,IF(($BC$13-($D69*(1+$BC$14)))&lt;($D69*0.03),($BC$13-($D69*(1+$BC$14)))*(L$62*Inputs!$B$16)*365,($D69*0.03)*(L$62*Inputs!$B$16)*365))-IF(($BC$13-($D69*(1+$BC$14)))&gt;=0,0, -$I$57*$BC$16*1.75*($BC$13-($D69*(1+$BC$14)))*365-$I$58*L$62*1.25*($BC$13-($D69*(1+$BC$14)))*365)</f>
        <v>4379832.0999999968</v>
      </c>
      <c r="M69" s="70">
        <f>IF(IF((($BC$13-($D69*(1+$BC$14)))-($D69*0.03))&gt;0,($BC$13-($D69*(1+$BC$14)))-($D69*0.03),0)&gt;0,IF((($BC$13-($D69*(1+$BC$14)))-($D69*0.03))&gt;0,($BC$13-($D69*(1+$BC$14)))-($D69*0.03),0)*M$62*365,0)+IF(($BC$13-($D69*(1+$BC$14)))&lt;=0,0,IF(($BC$13-($D69*(1+$BC$14)))&lt;($D69*0.03),($BC$13-($D69*(1+$BC$14)))*(M$62*Inputs!$B$16)*365,($D69*0.03)*(M$62*Inputs!$B$16)*365))-IF(($BC$13-($D69*(1+$BC$14)))&gt;=0,0, -$I$57*$BC$16*1.75*($BC$13-($D69*(1+$BC$14)))*365-$I$58*M$62*1.25*($BC$13-($D69*(1+$BC$14)))*365)</f>
        <v>5005522.3999999957</v>
      </c>
      <c r="N69" s="70">
        <f>IF(IF((($BC$13-($D69*(1+$BC$14)))-($D69*0.03))&gt;0,($BC$13-($D69*(1+$BC$14)))-($D69*0.03),0)&gt;0,IF((($BC$13-($D69*(1+$BC$14)))-($D69*0.03))&gt;0,($BC$13-($D69*(1+$BC$14)))-($D69*0.03),0)*N$62*365,0)+IF(($BC$13-($D69*(1+$BC$14)))&lt;=0,0,IF(($BC$13-($D69*(1+$BC$14)))&lt;($D69*0.03),($BC$13-($D69*(1+$BC$14)))*(N$62*Inputs!$B$16)*365,($D69*0.03)*(N$62*Inputs!$B$16)*365))-IF(($BC$13-($D69*(1+$BC$14)))&gt;=0,0, -$I$57*$BC$16*1.75*($BC$13-($D69*(1+$BC$14)))*365-$I$58*N$62*1.25*($BC$13-($D69*(1+$BC$14)))*365)</f>
        <v>5631212.6999999946</v>
      </c>
      <c r="O69" s="70">
        <f>IF(IF((($BC$13-($D69*(1+$BC$14)))-($D69*0.03))&gt;0,($BC$13-($D69*(1+$BC$14)))-($D69*0.03),0)&gt;0,IF((($BC$13-($D69*(1+$BC$14)))-($D69*0.03))&gt;0,($BC$13-($D69*(1+$BC$14)))-($D69*0.03),0)*O$62*365,0)+IF(($BC$13-($D69*(1+$BC$14)))&lt;=0,0,IF(($BC$13-($D69*(1+$BC$14)))&lt;($D69*0.03),($BC$13-($D69*(1+$BC$14)))*(O$62*Inputs!$B$16)*365,($D69*0.03)*(O$62*Inputs!$B$16)*365))-IF(($BC$13-($D69*(1+$BC$14)))&gt;=0,0, -$I$57*$BC$16*1.75*($BC$13-($D69*(1+$BC$14)))*365-$I$58*O$62*1.25*($BC$13-($D69*(1+$BC$14)))*365)</f>
        <v>6256902.9999999953</v>
      </c>
      <c r="P69" s="70">
        <f>IF(IF((($BC$13-($D69*(1+$BC$14)))-($D69*0.03))&gt;0,($BC$13-($D69*(1+$BC$14)))-($D69*0.03),0)&gt;0,IF((($BC$13-($D69*(1+$BC$14)))-($D69*0.03))&gt;0,($BC$13-($D69*(1+$BC$14)))-($D69*0.03),0)*P$62*365,0)+IF(($BC$13-($D69*(1+$BC$14)))&lt;=0,0,IF(($BC$13-($D69*(1+$BC$14)))&lt;($D69*0.03),($BC$13-($D69*(1+$BC$14)))*(P$62*Inputs!$B$16)*365,($D69*0.03)*(P$62*Inputs!$B$16)*365))-IF(($BC$13-($D69*(1+$BC$14)))&gt;=0,0, -$I$57*$BC$16*1.75*($BC$13-($D69*(1+$BC$14)))*365-$I$58*P$62*1.25*($BC$13-($D69*(1+$BC$14)))*365)</f>
        <v>6882593.2999999952</v>
      </c>
      <c r="Q69" s="70">
        <f>IF(IF((($BC$13-($D69*(1+$BC$14)))-($D69*0.03))&gt;0,($BC$13-($D69*(1+$BC$14)))-($D69*0.03),0)&gt;0,IF((($BC$13-($D69*(1+$BC$14)))-($D69*0.03))&gt;0,($BC$13-($D69*(1+$BC$14)))-($D69*0.03),0)*Q$62*365,0)+IF(($BC$13-($D69*(1+$BC$14)))&lt;=0,0,IF(($BC$13-($D69*(1+$BC$14)))&lt;($D69*0.03),($BC$13-($D69*(1+$BC$14)))*(Q$62*Inputs!$B$16)*365,($D69*0.03)*(Q$62*Inputs!$B$16)*365))-IF(($BC$13-($D69*(1+$BC$14)))&gt;=0,0, -$I$57*$BC$16*1.75*($BC$13-($D69*(1+$BC$14)))*365-$I$58*Q$62*1.25*($BC$13-($D69*(1+$BC$14)))*365)</f>
        <v>7508283.5999999931</v>
      </c>
      <c r="R69" s="70">
        <f>IF(IF((($BC$13-($D69*(1+$BC$14)))-($D69*0.03))&gt;0,($BC$13-($D69*(1+$BC$14)))-($D69*0.03),0)&gt;0,IF((($BC$13-($D69*(1+$BC$14)))-($D69*0.03))&gt;0,($BC$13-($D69*(1+$BC$14)))-($D69*0.03),0)*R$62*365,0)+IF(($BC$13-($D69*(1+$BC$14)))&lt;=0,0,IF(($BC$13-($D69*(1+$BC$14)))&lt;($D69*0.03),($BC$13-($D69*(1+$BC$14)))*(R$62*Inputs!$B$16)*365,($D69*0.03)*(R$62*Inputs!$B$16)*365))-IF(($BC$13-($D69*(1+$BC$14)))&gt;=0,0, -$I$57*$BC$16*1.75*($BC$13-($D69*(1+$BC$14)))*365-$I$58*R$62*1.25*($BC$13-($D69*(1+$BC$14)))*365)</f>
        <v>8133973.8999999929</v>
      </c>
      <c r="S69" s="70">
        <f>IF(IF((($BC$13-($D69*(1+$BC$14)))-($D69*0.03))&gt;0,($BC$13-($D69*(1+$BC$14)))-($D69*0.03),0)&gt;0,IF((($BC$13-($D69*(1+$BC$14)))-($D69*0.03))&gt;0,($BC$13-($D69*(1+$BC$14)))-($D69*0.03),0)*S$62*365,0)+IF(($BC$13-($D69*(1+$BC$14)))&lt;=0,0,IF(($BC$13-($D69*(1+$BC$14)))&lt;($D69*0.03),($BC$13-($D69*(1+$BC$14)))*(S$62*Inputs!$B$16)*365,($D69*0.03)*(S$62*Inputs!$B$16)*365))-IF(($BC$13-($D69*(1+$BC$14)))&gt;=0,0, -$I$57*$BC$16*1.75*($BC$13-($D69*(1+$BC$14)))*365-$I$58*S$62*1.25*($BC$13-($D69*(1+$BC$14)))*365)</f>
        <v>8759664.1999999937</v>
      </c>
      <c r="T69" s="70">
        <f>IF(IF((($BC$13-($D69*(1+$BC$14)))-($D69*0.03))&gt;0,($BC$13-($D69*(1+$BC$14)))-($D69*0.03),0)&gt;0,IF((($BC$13-($D69*(1+$BC$14)))-($D69*0.03))&gt;0,($BC$13-($D69*(1+$BC$14)))-($D69*0.03),0)*T$62*365,0)+IF(($BC$13-($D69*(1+$BC$14)))&lt;=0,0,IF(($BC$13-($D69*(1+$BC$14)))&lt;($D69*0.03),($BC$13-($D69*(1+$BC$14)))*(T$62*Inputs!$B$16)*365,($D69*0.03)*(T$62*Inputs!$B$16)*365))-IF(($BC$13-($D69*(1+$BC$14)))&gt;=0,0, -$I$57*$BC$16*1.75*($BC$13-($D69*(1+$BC$14)))*365-$I$58*T$62*1.25*($BC$13-($D69*(1+$BC$14)))*365)</f>
        <v>9385354.4999999925</v>
      </c>
      <c r="U69" s="70">
        <f>IF(IF((($BC$13-($D69*(1+$BC$14)))-($D69*0.03))&gt;0,($BC$13-($D69*(1+$BC$14)))-($D69*0.03),0)&gt;0,IF((($BC$13-($D69*(1+$BC$14)))-($D69*0.03))&gt;0,($BC$13-($D69*(1+$BC$14)))-($D69*0.03),0)*U$62*365,0)+IF(($BC$13-($D69*(1+$BC$14)))&lt;=0,0,IF(($BC$13-($D69*(1+$BC$14)))&lt;($D69*0.03),($BC$13-($D69*(1+$BC$14)))*(U$62*Inputs!$B$16)*365,($D69*0.03)*(U$62*Inputs!$B$16)*365))-IF(($BC$13-($D69*(1+$BC$14)))&gt;=0,0, -$I$57*$BC$16*1.75*($BC$13-($D69*(1+$BC$14)))*365-$I$58*U$62*1.25*($BC$13-($D69*(1+$BC$14)))*365)</f>
        <v>10011044.799999991</v>
      </c>
      <c r="V69" s="70">
        <f>IF(IF((($BC$13-($D69*(1+$BC$14)))-($D69*0.03))&gt;0,($BC$13-($D69*(1+$BC$14)))-($D69*0.03),0)&gt;0,IF((($BC$13-($D69*(1+$BC$14)))-($D69*0.03))&gt;0,($BC$13-($D69*(1+$BC$14)))-($D69*0.03),0)*V$62*365,0)+IF(($BC$13-($D69*(1+$BC$14)))&lt;=0,0,IF(($BC$13-($D69*(1+$BC$14)))&lt;($D69*0.03),($BC$13-($D69*(1+$BC$14)))*(V$62*Inputs!$B$16)*365,($D69*0.03)*(V$62*Inputs!$B$16)*365))-IF(($BC$13-($D69*(1+$BC$14)))&gt;=0,0, -$I$57*$BC$16*1.75*($BC$13-($D69*(1+$BC$14)))*365-$I$58*V$62*1.25*($BC$13-($D69*(1+$BC$14)))*365)</f>
        <v>10636735.099999992</v>
      </c>
      <c r="W69" s="70">
        <f>IF(IF((($BC$13-($D69*(1+$BC$14)))-($D69*0.03))&gt;0,($BC$13-($D69*(1+$BC$14)))-($D69*0.03),0)&gt;0,IF((($BC$13-($D69*(1+$BC$14)))-($D69*0.03))&gt;0,($BC$13-($D69*(1+$BC$14)))-($D69*0.03),0)*W$62*365,0)+IF(($BC$13-($D69*(1+$BC$14)))&lt;=0,0,IF(($BC$13-($D69*(1+$BC$14)))&lt;($D69*0.03),($BC$13-($D69*(1+$BC$14)))*(W$62*Inputs!$B$16)*365,($D69*0.03)*(W$62*Inputs!$B$16)*365))-IF(($BC$13-($D69*(1+$BC$14)))&gt;=0,0, -$I$57*$BC$16*1.75*($BC$13-($D69*(1+$BC$14)))*365-$I$58*W$62*1.25*($BC$13-($D69*(1+$BC$14)))*365)</f>
        <v>11262425.399999989</v>
      </c>
      <c r="X69" s="70">
        <f>IF(IF((($BC$13-($D69*(1+$BC$14)))-($D69*0.03))&gt;0,($BC$13-($D69*(1+$BC$14)))-($D69*0.03),0)&gt;0,IF((($BC$13-($D69*(1+$BC$14)))-($D69*0.03))&gt;0,($BC$13-($D69*(1+$BC$14)))-($D69*0.03),0)*X$62*365,0)+IF(($BC$13-($D69*(1+$BC$14)))&lt;=0,0,IF(($BC$13-($D69*(1+$BC$14)))&lt;($D69*0.03),($BC$13-($D69*(1+$BC$14)))*(X$62*Inputs!$B$16)*365,($D69*0.03)*(X$62*Inputs!$B$16)*365))-IF(($BC$13-($D69*(1+$BC$14)))&gt;=0,0, -$I$57*$BC$16*1.75*($BC$13-($D69*(1+$BC$14)))*365-$I$58*X$62*1.25*($BC$13-($D69*(1+$BC$14)))*365)</f>
        <v>11888115.69999999</v>
      </c>
      <c r="Y69" s="70">
        <f>IF(IF((($BC$13-($D69*(1+$BC$14)))-($D69*0.03))&gt;0,($BC$13-($D69*(1+$BC$14)))-($D69*0.03),0)&gt;0,IF((($BC$13-($D69*(1+$BC$14)))-($D69*0.03))&gt;0,($BC$13-($D69*(1+$BC$14)))-($D69*0.03),0)*Y$62*365,0)+IF(($BC$13-($D69*(1+$BC$14)))&lt;=0,0,IF(($BC$13-($D69*(1+$BC$14)))&lt;($D69*0.03),($BC$13-($D69*(1+$BC$14)))*(Y$62*Inputs!$B$16)*365,($D69*0.03)*(Y$62*Inputs!$B$16)*365))-IF(($BC$13-($D69*(1+$BC$14)))&gt;=0,0, -$I$57*$BC$16*1.75*($BC$13-($D69*(1+$BC$14)))*365-$I$58*Y$62*1.25*($BC$13-($D69*(1+$BC$14)))*365)</f>
        <v>12513805.999999991</v>
      </c>
      <c r="Z69" s="70">
        <f>IF(IF((($BC$13-($D69*(1+$BC$14)))-($D69*0.03))&gt;0,($BC$13-($D69*(1+$BC$14)))-($D69*0.03),0)&gt;0,IF((($BC$13-($D69*(1+$BC$14)))-($D69*0.03))&gt;0,($BC$13-($D69*(1+$BC$14)))-($D69*0.03),0)*Z$62*365,0)+IF(($BC$13-($D69*(1+$BC$14)))&lt;=0,0,IF(($BC$13-($D69*(1+$BC$14)))&lt;($D69*0.03),($BC$13-($D69*(1+$BC$14)))*(Z$62*Inputs!$B$16)*365,($D69*0.03)*(Z$62*Inputs!$B$16)*365))-IF(($BC$13-($D69*(1+$BC$14)))&gt;=0,0, -$I$57*$BC$16*1.75*($BC$13-($D69*(1+$BC$14)))*365-$I$58*Z$62*1.25*($BC$13-($D69*(1+$BC$14)))*365)</f>
        <v>13139496.29999999</v>
      </c>
      <c r="AA69" s="70">
        <f>IF(IF((($BC$13-($D69*(1+$BC$14)))-($D69*0.03))&gt;0,($BC$13-($D69*(1+$BC$14)))-($D69*0.03),0)&gt;0,IF((($BC$13-($D69*(1+$BC$14)))-($D69*0.03))&gt;0,($BC$13-($D69*(1+$BC$14)))-($D69*0.03),0)*AA$62*365,0)+IF(($BC$13-($D69*(1+$BC$14)))&lt;=0,0,IF(($BC$13-($D69*(1+$BC$14)))&lt;($D69*0.03),($BC$13-($D69*(1+$BC$14)))*(AA$62*Inputs!$B$16)*365,($D69*0.03)*(AA$62*Inputs!$B$16)*365))-IF(($BC$13-($D69*(1+$BC$14)))&gt;=0,0, -$I$57*$BC$16*1.75*($BC$13-($D69*(1+$BC$14)))*365-$I$58*AA$62*1.25*($BC$13-($D69*(1+$BC$14)))*365)</f>
        <v>13765186.59999999</v>
      </c>
      <c r="AB69" s="70">
        <f>IF(IF((($BC$13-($D69*(1+$BC$14)))-($D69*0.03))&gt;0,($BC$13-($D69*(1+$BC$14)))-($D69*0.03),0)&gt;0,IF((($BC$13-($D69*(1+$BC$14)))-($D69*0.03))&gt;0,($BC$13-($D69*(1+$BC$14)))-($D69*0.03),0)*AB$62*365,0)+IF(($BC$13-($D69*(1+$BC$14)))&lt;=0,0,IF(($BC$13-($D69*(1+$BC$14)))&lt;($D69*0.03),($BC$13-($D69*(1+$BC$14)))*(AB$62*Inputs!$B$16)*365,($D69*0.03)*(AB$62*Inputs!$B$16)*365))-IF(($BC$13-($D69*(1+$BC$14)))&gt;=0,0, -$I$57*$BC$16*1.75*($BC$13-($D69*(1+$BC$14)))*365-$I$58*AB$62*1.25*($BC$13-($D69*(1+$BC$14)))*365)</f>
        <v>14390876.899999987</v>
      </c>
      <c r="AC69" s="70">
        <f>IF(IF((($BC$13-($D69*(1+$BC$14)))-($D69*0.03))&gt;0,($BC$13-($D69*(1+$BC$14)))-($D69*0.03),0)&gt;0,IF((($BC$13-($D69*(1+$BC$14)))-($D69*0.03))&gt;0,($BC$13-($D69*(1+$BC$14)))-($D69*0.03),0)*AC$62*365,0)+IF(($BC$13-($D69*(1+$BC$14)))&lt;=0,0,IF(($BC$13-($D69*(1+$BC$14)))&lt;($D69*0.03),($BC$13-($D69*(1+$BC$14)))*(AC$62*Inputs!$B$16)*365,($D69*0.03)*(AC$62*Inputs!$B$16)*365))-IF(($BC$13-($D69*(1+$BC$14)))&gt;=0,0, -$I$57*$BC$16*1.75*($BC$13-($D69*(1+$BC$14)))*365-$I$58*AC$62*1.25*($BC$13-($D69*(1+$BC$14)))*365)</f>
        <v>15016567.199999986</v>
      </c>
      <c r="AD69" s="70">
        <f>IF(IF((($BC$13-($D69*(1+$BC$14)))-($D69*0.03))&gt;0,($BC$13-($D69*(1+$BC$14)))-($D69*0.03),0)&gt;0,IF((($BC$13-($D69*(1+$BC$14)))-($D69*0.03))&gt;0,($BC$13-($D69*(1+$BC$14)))-($D69*0.03),0)*AD$62*365,0)+IF(($BC$13-($D69*(1+$BC$14)))&lt;=0,0,IF(($BC$13-($D69*(1+$BC$14)))&lt;($D69*0.03),($BC$13-($D69*(1+$BC$14)))*(AD$62*Inputs!$B$16)*365,($D69*0.03)*(AD$62*Inputs!$B$16)*365))-IF(($BC$13-($D69*(1+$BC$14)))&gt;=0,0, -$I$57*$BC$16*1.75*($BC$13-($D69*(1+$BC$14)))*365-$I$58*AD$62*1.25*($BC$13-($D69*(1+$BC$14)))*365)</f>
        <v>15642257.499999987</v>
      </c>
      <c r="AE69" s="70">
        <f>IF(IF((($BC$13-($D69*(1+$BC$14)))-($D69*0.03))&gt;0,($BC$13-($D69*(1+$BC$14)))-($D69*0.03),0)&gt;0,IF((($BC$13-($D69*(1+$BC$14)))-($D69*0.03))&gt;0,($BC$13-($D69*(1+$BC$14)))-($D69*0.03),0)*AE$62*365,0)+IF(($BC$13-($D69*(1+$BC$14)))&lt;=0,0,IF(($BC$13-($D69*(1+$BC$14)))&lt;($D69*0.03),($BC$13-($D69*(1+$BC$14)))*(AE$62*Inputs!$B$16)*365,($D69*0.03)*(AE$62*Inputs!$B$16)*365))-IF(($BC$13-($D69*(1+$BC$14)))&gt;=0,0, -$I$57*$BC$16*1.75*($BC$13-($D69*(1+$BC$14)))*365-$I$58*AE$62*1.25*($BC$13-($D69*(1+$BC$14)))*365)</f>
        <v>16267947.799999986</v>
      </c>
      <c r="AF69" s="70">
        <f>IF(IF((($BC$13-($D69*(1+$BC$14)))-($D69*0.03))&gt;0,($BC$13-($D69*(1+$BC$14)))-($D69*0.03),0)&gt;0,IF((($BC$13-($D69*(1+$BC$14)))-($D69*0.03))&gt;0,($BC$13-($D69*(1+$BC$14)))-($D69*0.03),0)*AF$62*365,0)+IF(($BC$13-($D69*(1+$BC$14)))&lt;=0,0,IF(($BC$13-($D69*(1+$BC$14)))&lt;($D69*0.03),($BC$13-($D69*(1+$BC$14)))*(AF$62*Inputs!$B$16)*365,($D69*0.03)*(AF$62*Inputs!$B$16)*365))-IF(($BC$13-($D69*(1+$BC$14)))&gt;=0,0, -$I$57*$BC$16*1.75*($BC$13-($D69*(1+$BC$14)))*365-$I$58*AF$62*1.25*($BC$13-($D69*(1+$BC$14)))*365)</f>
        <v>16893638.099999987</v>
      </c>
      <c r="AG69" s="70">
        <f>IF(IF((($BC$13-($D69*(1+$BC$14)))-($D69*0.03))&gt;0,($BC$13-($D69*(1+$BC$14)))-($D69*0.03),0)&gt;0,IF((($BC$13-($D69*(1+$BC$14)))-($D69*0.03))&gt;0,($BC$13-($D69*(1+$BC$14)))-($D69*0.03),0)*AG$62*365,0)+IF(($BC$13-($D69*(1+$BC$14)))&lt;=0,0,IF(($BC$13-($D69*(1+$BC$14)))&lt;($D69*0.03),($BC$13-($D69*(1+$BC$14)))*(AG$62*Inputs!$B$16)*365,($D69*0.03)*(AG$62*Inputs!$B$16)*365))-IF(($BC$13-($D69*(1+$BC$14)))&gt;=0,0, -$I$57*$BC$16*1.75*($BC$13-($D69*(1+$BC$14)))*365-$I$58*AG$62*1.25*($BC$13-($D69*(1+$BC$14)))*365)</f>
        <v>17519328.399999987</v>
      </c>
      <c r="AH69" s="70">
        <f>IF(IF((($BC$13-($D69*(1+$BC$14)))-($D69*0.03))&gt;0,($BC$13-($D69*(1+$BC$14)))-($D69*0.03),0)&gt;0,IF((($BC$13-($D69*(1+$BC$14)))-($D69*0.03))&gt;0,($BC$13-($D69*(1+$BC$14)))-($D69*0.03),0)*AH$62*365,0)+IF(($BC$13-($D69*(1+$BC$14)))&lt;=0,0,IF(($BC$13-($D69*(1+$BC$14)))&lt;($D69*0.03),($BC$13-($D69*(1+$BC$14)))*(AH$62*Inputs!$B$16)*365,($D69*0.03)*(AH$62*Inputs!$B$16)*365))-IF(($BC$13-($D69*(1+$BC$14)))&gt;=0,0, -$I$57*$BC$16*1.75*($BC$13-($D69*(1+$BC$14)))*365-$I$58*AH$62*1.25*($BC$13-($D69*(1+$BC$14)))*365)</f>
        <v>18145018.699999984</v>
      </c>
      <c r="AI69" s="70">
        <f>IF(IF((($BC$13-($D69*(1+$BC$14)))-($D69*0.03))&gt;0,($BC$13-($D69*(1+$BC$14)))-($D69*0.03),0)&gt;0,IF((($BC$13-($D69*(1+$BC$14)))-($D69*0.03))&gt;0,($BC$13-($D69*(1+$BC$14)))-($D69*0.03),0)*AI$62*365,0)+IF(($BC$13-($D69*(1+$BC$14)))&lt;=0,0,IF(($BC$13-($D69*(1+$BC$14)))&lt;($D69*0.03),($BC$13-($D69*(1+$BC$14)))*(AI$62*Inputs!$B$16)*365,($D69*0.03)*(AI$62*Inputs!$B$16)*365))-IF(($BC$13-($D69*(1+$BC$14)))&gt;=0,0, -$I$57*$BC$16*1.75*($BC$13-($D69*(1+$BC$14)))*365-$I$58*AI$62*1.25*($BC$13-($D69*(1+$BC$14)))*365)</f>
        <v>18770708.999999985</v>
      </c>
      <c r="AJ69" s="70">
        <f>IF(IF((($BC$13-($D69*(1+$BC$14)))-($D69*0.03))&gt;0,($BC$13-($D69*(1+$BC$14)))-($D69*0.03),0)&gt;0,IF((($BC$13-($D69*(1+$BC$14)))-($D69*0.03))&gt;0,($BC$13-($D69*(1+$BC$14)))-($D69*0.03),0)*AJ$62*365,0)+IF(($BC$13-($D69*(1+$BC$14)))&lt;=0,0,IF(($BC$13-($D69*(1+$BC$14)))&lt;($D69*0.03),($BC$13-($D69*(1+$BC$14)))*(AJ$62*Inputs!$B$16)*365,($D69*0.03)*(AJ$62*Inputs!$B$16)*365))-IF(($BC$13-($D69*(1+$BC$14)))&gt;=0,0, -$I$57*$BC$16*1.75*($BC$13-($D69*(1+$BC$14)))*365-$I$58*AJ$62*1.25*($BC$13-($D69*(1+$BC$14)))*365)</f>
        <v>19396399.299999982</v>
      </c>
      <c r="AK69" s="70">
        <f>IF(IF((($BC$13-($D69*(1+$BC$14)))-($D69*0.03))&gt;0,($BC$13-($D69*(1+$BC$14)))-($D69*0.03),0)&gt;0,IF((($BC$13-($D69*(1+$BC$14)))-($D69*0.03))&gt;0,($BC$13-($D69*(1+$BC$14)))-($D69*0.03),0)*AK$62*365,0)+IF(($BC$13-($D69*(1+$BC$14)))&lt;=0,0,IF(($BC$13-($D69*(1+$BC$14)))&lt;($D69*0.03),($BC$13-($D69*(1+$BC$14)))*(AK$62*Inputs!$B$16)*365,($D69*0.03)*(AK$62*Inputs!$B$16)*365))-IF(($BC$13-($D69*(1+$BC$14)))&gt;=0,0, -$I$57*$BC$16*1.75*($BC$13-($D69*(1+$BC$14)))*365-$I$58*AK$62*1.25*($BC$13-($D69*(1+$BC$14)))*365)</f>
        <v>20022089.599999983</v>
      </c>
      <c r="AL69" s="70">
        <f>IF(IF((($BC$13-($D69*(1+$BC$14)))-($D69*0.03))&gt;0,($BC$13-($D69*(1+$BC$14)))-($D69*0.03),0)&gt;0,IF((($BC$13-($D69*(1+$BC$14)))-($D69*0.03))&gt;0,($BC$13-($D69*(1+$BC$14)))-($D69*0.03),0)*AL$62*365,0)+IF(($BC$13-($D69*(1+$BC$14)))&lt;=0,0,IF(($BC$13-($D69*(1+$BC$14)))&lt;($D69*0.03),($BC$13-($D69*(1+$BC$14)))*(AL$62*Inputs!$B$16)*365,($D69*0.03)*(AL$62*Inputs!$B$16)*365))-IF(($BC$13-($D69*(1+$BC$14)))&gt;=0,0, -$I$57*$BC$16*1.75*($BC$13-($D69*(1+$BC$14)))*365-$I$58*AL$62*1.25*($BC$13-($D69*(1+$BC$14)))*365)</f>
        <v>20647779.899999984</v>
      </c>
      <c r="AM69" s="70">
        <f>IF(IF((($BC$13-($D69*(1+$BC$14)))-($D69*0.03))&gt;0,($BC$13-($D69*(1+$BC$14)))-($D69*0.03),0)&gt;0,IF((($BC$13-($D69*(1+$BC$14)))-($D69*0.03))&gt;0,($BC$13-($D69*(1+$BC$14)))-($D69*0.03),0)*AM$62*365,0)+IF(($BC$13-($D69*(1+$BC$14)))&lt;=0,0,IF(($BC$13-($D69*(1+$BC$14)))&lt;($D69*0.03),($BC$13-($D69*(1+$BC$14)))*(AM$62*Inputs!$B$16)*365,($D69*0.03)*(AM$62*Inputs!$B$16)*365))-IF(($BC$13-($D69*(1+$BC$14)))&gt;=0,0, -$I$57*$BC$16*1.75*($BC$13-($D69*(1+$BC$14)))*365-$I$58*AM$62*1.25*($BC$13-($D69*(1+$BC$14)))*365)</f>
        <v>21273470.199999984</v>
      </c>
      <c r="AN69" s="70">
        <f>IF(IF((($BC$13-($D69*(1+$BC$14)))-($D69*0.03))&gt;0,($BC$13-($D69*(1+$BC$14)))-($D69*0.03),0)&gt;0,IF((($BC$13-($D69*(1+$BC$14)))-($D69*0.03))&gt;0,($BC$13-($D69*(1+$BC$14)))-($D69*0.03),0)*AN$62*365,0)+IF(($BC$13-($D69*(1+$BC$14)))&lt;=0,0,IF(($BC$13-($D69*(1+$BC$14)))&lt;($D69*0.03),($BC$13-($D69*(1+$BC$14)))*(AN$62*Inputs!$B$16)*365,($D69*0.03)*(AN$62*Inputs!$B$16)*365))-IF(($BC$13-($D69*(1+$BC$14)))&gt;=0,0, -$I$57*$BC$16*1.75*($BC$13-($D69*(1+$BC$14)))*365-$I$58*AN$62*1.25*($BC$13-($D69*(1+$BC$14)))*365)</f>
        <v>21899160.499999981</v>
      </c>
      <c r="AO69" s="70">
        <f>IF(IF((($BC$13-($D69*(1+$BC$14)))-($D69*0.03))&gt;0,($BC$13-($D69*(1+$BC$14)))-($D69*0.03),0)&gt;0,IF((($BC$13-($D69*(1+$BC$14)))-($D69*0.03))&gt;0,($BC$13-($D69*(1+$BC$14)))-($D69*0.03),0)*AO$62*365,0)+IF(($BC$13-($D69*(1+$BC$14)))&lt;=0,0,IF(($BC$13-($D69*(1+$BC$14)))&lt;($D69*0.03),($BC$13-($D69*(1+$BC$14)))*(AO$62*Inputs!$B$16)*365,($D69*0.03)*(AO$62*Inputs!$B$16)*365))-IF(($BC$13-($D69*(1+$BC$14)))&gt;=0,0, -$I$57*$BC$16*1.75*($BC$13-($D69*(1+$BC$14)))*365-$I$58*AO$62*1.25*($BC$13-($D69*(1+$BC$14)))*365)</f>
        <v>22524850.799999978</v>
      </c>
      <c r="AP69" s="70">
        <f>IF(IF((($BC$13-($D69*(1+$BC$14)))-($D69*0.03))&gt;0,($BC$13-($D69*(1+$BC$14)))-($D69*0.03),0)&gt;0,IF((($BC$13-($D69*(1+$BC$14)))-($D69*0.03))&gt;0,($BC$13-($D69*(1+$BC$14)))-($D69*0.03),0)*AP$62*365,0)+IF(($BC$13-($D69*(1+$BC$14)))&lt;=0,0,IF(($BC$13-($D69*(1+$BC$14)))&lt;($D69*0.03),($BC$13-($D69*(1+$BC$14)))*(AP$62*Inputs!$B$16)*365,($D69*0.03)*(AP$62*Inputs!$B$16)*365))-IF(($BC$13-($D69*(1+$BC$14)))&gt;=0,0, -$I$57*$BC$16*1.75*($BC$13-($D69*(1+$BC$14)))*365-$I$58*AP$62*1.25*($BC$13-($D69*(1+$BC$14)))*365)</f>
        <v>23150541.099999979</v>
      </c>
      <c r="AQ69" s="70">
        <f>IF(IF((($BC$13-($D69*(1+$BC$14)))-($D69*0.03))&gt;0,($BC$13-($D69*(1+$BC$14)))-($D69*0.03),0)&gt;0,IF((($BC$13-($D69*(1+$BC$14)))-($D69*0.03))&gt;0,($BC$13-($D69*(1+$BC$14)))-($D69*0.03),0)*AQ$62*365,0)+IF(($BC$13-($D69*(1+$BC$14)))&lt;=0,0,IF(($BC$13-($D69*(1+$BC$14)))&lt;($D69*0.03),($BC$13-($D69*(1+$BC$14)))*(AQ$62*Inputs!$B$16)*365,($D69*0.03)*(AQ$62*Inputs!$B$16)*365))-IF(($BC$13-($D69*(1+$BC$14)))&gt;=0,0, -$I$57*$BC$16*1.75*($BC$13-($D69*(1+$BC$14)))*365-$I$58*AQ$62*1.25*($BC$13-($D69*(1+$BC$14)))*365)</f>
        <v>23776231.39999998</v>
      </c>
      <c r="AR69" s="70">
        <f>IF(IF((($BC$13-($D69*(1+$BC$14)))-($D69*0.03))&gt;0,($BC$13-($D69*(1+$BC$14)))-($D69*0.03),0)&gt;0,IF((($BC$13-($D69*(1+$BC$14)))-($D69*0.03))&gt;0,($BC$13-($D69*(1+$BC$14)))-($D69*0.03),0)*AR$62*365,0)+IF(($BC$13-($D69*(1+$BC$14)))&lt;=0,0,IF(($BC$13-($D69*(1+$BC$14)))&lt;($D69*0.03),($BC$13-($D69*(1+$BC$14)))*(AR$62*Inputs!$B$16)*365,($D69*0.03)*(AR$62*Inputs!$B$16)*365))-IF(($BC$13-($D69*(1+$BC$14)))&gt;=0,0, -$I$57*$BC$16*1.75*($BC$13-($D69*(1+$BC$14)))*365-$I$58*AR$62*1.25*($BC$13-($D69*(1+$BC$14)))*365)</f>
        <v>24401921.699999981</v>
      </c>
      <c r="AS69" s="70">
        <f>IF(IF((($BC$13-($D69*(1+$BC$14)))-($D69*0.03))&gt;0,($BC$13-($D69*(1+$BC$14)))-($D69*0.03),0)&gt;0,IF((($BC$13-($D69*(1+$BC$14)))-($D69*0.03))&gt;0,($BC$13-($D69*(1+$BC$14)))-($D69*0.03),0)*AS$62*365,0)+IF(($BC$13-($D69*(1+$BC$14)))&lt;=0,0,IF(($BC$13-($D69*(1+$BC$14)))&lt;($D69*0.03),($BC$13-($D69*(1+$BC$14)))*(AS$62*Inputs!$B$16)*365,($D69*0.03)*(AS$62*Inputs!$B$16)*365))-IF(($BC$13-($D69*(1+$BC$14)))&gt;=0,0, -$I$57*$BC$16*1.75*($BC$13-($D69*(1+$BC$14)))*365-$I$58*AS$62*1.25*($BC$13-($D69*(1+$BC$14)))*365)</f>
        <v>25027611.999999981</v>
      </c>
      <c r="AT69" s="70">
        <f>IF(IF((($BC$13-($D69*(1+$BC$14)))-($D69*0.03))&gt;0,($BC$13-($D69*(1+$BC$14)))-($D69*0.03),0)&gt;0,IF((($BC$13-($D69*(1+$BC$14)))-($D69*0.03))&gt;0,($BC$13-($D69*(1+$BC$14)))-($D69*0.03),0)*AT$62*365,0)+IF(($BC$13-($D69*(1+$BC$14)))&lt;=0,0,IF(($BC$13-($D69*(1+$BC$14)))&lt;($D69*0.03),($BC$13-($D69*(1+$BC$14)))*(AT$62*Inputs!$B$16)*365,($D69*0.03)*(AT$62*Inputs!$B$16)*365))-IF(($BC$13-($D69*(1+$BC$14)))&gt;=0,0, -$I$57*$BC$16*1.75*($BC$13-($D69*(1+$BC$14)))*365-$I$58*AT$62*1.25*($BC$13-($D69*(1+$BC$14)))*365)</f>
        <v>25653302.299999978</v>
      </c>
      <c r="AU69" s="70">
        <f>IF(IF((($BC$13-($D69*(1+$BC$14)))-($D69*0.03))&gt;0,($BC$13-($D69*(1+$BC$14)))-($D69*0.03),0)&gt;0,IF((($BC$13-($D69*(1+$BC$14)))-($D69*0.03))&gt;0,($BC$13-($D69*(1+$BC$14)))-($D69*0.03),0)*AU$62*365,0)+IF(($BC$13-($D69*(1+$BC$14)))&lt;=0,0,IF(($BC$13-($D69*(1+$BC$14)))&lt;($D69*0.03),($BC$13-($D69*(1+$BC$14)))*(AU$62*Inputs!$B$16)*365,($D69*0.03)*(AU$62*Inputs!$B$16)*365))-IF(($BC$13-($D69*(1+$BC$14)))&gt;=0,0, -$I$57*$BC$16*1.75*($BC$13-($D69*(1+$BC$14)))*365-$I$58*AU$62*1.25*($BC$13-($D69*(1+$BC$14)))*365)</f>
        <v>26278992.599999979</v>
      </c>
      <c r="AV69" s="70">
        <f>IF(IF((($BC$13-($D69*(1+$BC$14)))-($D69*0.03))&gt;0,($BC$13-($D69*(1+$BC$14)))-($D69*0.03),0)&gt;0,IF((($BC$13-($D69*(1+$BC$14)))-($D69*0.03))&gt;0,($BC$13-($D69*(1+$BC$14)))-($D69*0.03),0)*AV$62*365,0)+IF(($BC$13-($D69*(1+$BC$14)))&lt;=0,0,IF(($BC$13-($D69*(1+$BC$14)))&lt;($D69*0.03),($BC$13-($D69*(1+$BC$14)))*(AV$62*Inputs!$B$16)*365,($D69*0.03)*(AV$62*Inputs!$B$16)*365))-IF(($BC$13-($D69*(1+$BC$14)))&gt;=0,0, -$I$57*$BC$16*1.75*($BC$13-($D69*(1+$BC$14)))*365-$I$58*AV$62*1.25*($BC$13-($D69*(1+$BC$14)))*365)</f>
        <v>26904682.899999976</v>
      </c>
      <c r="AW69" s="70">
        <f>IF(IF((($BC$13-($D69*(1+$BC$14)))-($D69*0.03))&gt;0,($BC$13-($D69*(1+$BC$14)))-($D69*0.03),0)&gt;0,IF((($BC$13-($D69*(1+$BC$14)))-($D69*0.03))&gt;0,($BC$13-($D69*(1+$BC$14)))-($D69*0.03),0)*AW$62*365,0)+IF(($BC$13-($D69*(1+$BC$14)))&lt;=0,0,IF(($BC$13-($D69*(1+$BC$14)))&lt;($D69*0.03),($BC$13-($D69*(1+$BC$14)))*(AW$62*Inputs!$B$16)*365,($D69*0.03)*(AW$62*Inputs!$B$16)*365))-IF(($BC$13-($D69*(1+$BC$14)))&gt;=0,0, -$I$57*$BC$16*1.75*($BC$13-($D69*(1+$BC$14)))*365-$I$58*AW$62*1.25*($BC$13-($D69*(1+$BC$14)))*365)</f>
        <v>27530373.199999981</v>
      </c>
      <c r="AX69" s="70">
        <f>IF(IF((($BC$13-($D69*(1+$BC$14)))-($D69*0.03))&gt;0,($BC$13-($D69*(1+$BC$14)))-($D69*0.03),0)&gt;0,IF((($BC$13-($D69*(1+$BC$14)))-($D69*0.03))&gt;0,($BC$13-($D69*(1+$BC$14)))-($D69*0.03),0)*AX$62*365,0)+IF(($BC$13-($D69*(1+$BC$14)))&lt;=0,0,IF(($BC$13-($D69*(1+$BC$14)))&lt;($D69*0.03),($BC$13-($D69*(1+$BC$14)))*(AX$62*Inputs!$B$16)*365,($D69*0.03)*(AX$62*Inputs!$B$16)*365))-IF(($BC$13-($D69*(1+$BC$14)))&gt;=0,0, -$I$57*$BC$16*1.75*($BC$13-($D69*(1+$BC$14)))*365-$I$58*AX$62*1.25*($BC$13-($D69*(1+$BC$14)))*365)</f>
        <v>28156063.499999978</v>
      </c>
      <c r="AY69" s="70">
        <f>IF(IF((($BC$13-($D69*(1+$BC$14)))-($D69*0.03))&gt;0,($BC$13-($D69*(1+$BC$14)))-($D69*0.03),0)&gt;0,IF((($BC$13-($D69*(1+$BC$14)))-($D69*0.03))&gt;0,($BC$13-($D69*(1+$BC$14)))-($D69*0.03),0)*AY$62*365,0)+IF(($BC$13-($D69*(1+$BC$14)))&lt;=0,0,IF(($BC$13-($D69*(1+$BC$14)))&lt;($D69*0.03),($BC$13-($D69*(1+$BC$14)))*(AY$62*Inputs!$B$16)*365,($D69*0.03)*(AY$62*Inputs!$B$16)*365))-IF(($BC$13-($D69*(1+$BC$14)))&gt;=0,0, -$I$57*$BC$16*1.75*($BC$13-($D69*(1+$BC$14)))*365-$I$58*AY$62*1.25*($BC$13-($D69*(1+$BC$14)))*365)</f>
        <v>28781753.799999975</v>
      </c>
      <c r="AZ69" s="70">
        <f>IF(IF((($BC$13-($D69*(1+$BC$14)))-($D69*0.03))&gt;0,($BC$13-($D69*(1+$BC$14)))-($D69*0.03),0)&gt;0,IF((($BC$13-($D69*(1+$BC$14)))-($D69*0.03))&gt;0,($BC$13-($D69*(1+$BC$14)))-($D69*0.03),0)*AZ$62*365,0)+IF(($BC$13-($D69*(1+$BC$14)))&lt;=0,0,IF(($BC$13-($D69*(1+$BC$14)))&lt;($D69*0.03),($BC$13-($D69*(1+$BC$14)))*(AZ$62*Inputs!$B$16)*365,($D69*0.03)*(AZ$62*Inputs!$B$16)*365))-IF(($BC$13-($D69*(1+$BC$14)))&gt;=0,0, -$I$57*$BC$16*1.75*($BC$13-($D69*(1+$BC$14)))*365-$I$58*AZ$62*1.25*($BC$13-($D69*(1+$BC$14)))*365)</f>
        <v>29407444.099999975</v>
      </c>
      <c r="BA69" s="70">
        <f>IF(IF((($BC$13-($D69*(1+$BC$14)))-($D69*0.03))&gt;0,($BC$13-($D69*(1+$BC$14)))-($D69*0.03),0)&gt;0,IF((($BC$13-($D69*(1+$BC$14)))-($D69*0.03))&gt;0,($BC$13-($D69*(1+$BC$14)))-($D69*0.03),0)*BA$62*365,0)+IF(($BC$13-($D69*(1+$BC$14)))&lt;=0,0,IF(($BC$13-($D69*(1+$BC$14)))&lt;($D69*0.03),($BC$13-($D69*(1+$BC$14)))*(BA$62*Inputs!$B$16)*365,($D69*0.03)*(BA$62*Inputs!$B$16)*365))-IF(($BC$13-($D69*(1+$BC$14)))&gt;=0,0, -$I$57*$BC$16*1.75*($BC$13-($D69*(1+$BC$14)))*365-$I$58*BA$62*1.25*($BC$13-($D69*(1+$BC$14)))*365)</f>
        <v>30033134.399999972</v>
      </c>
      <c r="BB69" s="70">
        <f>IF(IF((($BC$13-($D69*(1+$BC$14)))-($D69*0.03))&gt;0,($BC$13-($D69*(1+$BC$14)))-($D69*0.03),0)&gt;0,IF((($BC$13-($D69*(1+$BC$14)))-($D69*0.03))&gt;0,($BC$13-($D69*(1+$BC$14)))-($D69*0.03),0)*BB$62*365,0)+IF(($BC$13-($D69*(1+$BC$14)))&lt;=0,0,IF(($BC$13-($D69*(1+$BC$14)))&lt;($D69*0.03),($BC$13-($D69*(1+$BC$14)))*(BB$62*Inputs!$B$16)*365,($D69*0.03)*(BB$62*Inputs!$B$16)*365))-IF(($BC$13-($D69*(1+$BC$14)))&gt;=0,0, -$I$57*$BC$16*1.75*($BC$13-($D69*(1+$BC$14)))*365-$I$58*BB$62*1.25*($BC$13-($D69*(1+$BC$14)))*365)</f>
        <v>30658824.699999977</v>
      </c>
      <c r="BC69" s="70">
        <f>IF(IF((($BC$13-($D69*(1+$BC$14)))-($D69*0.03))&gt;0,($BC$13-($D69*(1+$BC$14)))-($D69*0.03),0)&gt;0,IF((($BC$13-($D69*(1+$BC$14)))-($D69*0.03))&gt;0,($BC$13-($D69*(1+$BC$14)))-($D69*0.03),0)*BC$62*365,0)+IF(($BC$13-($D69*(1+$BC$14)))&lt;=0,0,IF(($BC$13-($D69*(1+$BC$14)))&lt;($D69*0.03),($BC$13-($D69*(1+$BC$14)))*(BC$62*Inputs!$B$16)*365,($D69*0.03)*(BC$62*Inputs!$B$16)*365))-IF(($BC$13-($D69*(1+$BC$14)))&gt;=0,0, -$I$57*$BC$16*1.75*($BC$13-($D69*(1+$BC$14)))*365-$I$58*BC$62*1.25*($BC$13-($D69*(1+$BC$14)))*365)</f>
        <v>31284514.999999974</v>
      </c>
      <c r="BD69" s="70">
        <f>IF(IF((($BC$13-($D69*(1+$BC$14)))-($D69*0.03))&gt;0,($BC$13-($D69*(1+$BC$14)))-($D69*0.03),0)&gt;0,IF((($BC$13-($D69*(1+$BC$14)))-($D69*0.03))&gt;0,($BC$13-($D69*(1+$BC$14)))-($D69*0.03),0)*BD$62*365,0)+IF(($BC$13-($D69*(1+$BC$14)))&lt;=0,0,IF(($BC$13-($D69*(1+$BC$14)))&lt;($D69*0.03),($BC$13-($D69*(1+$BC$14)))*(BD$62*Inputs!$B$16)*365,($D69*0.03)*(BD$62*Inputs!$B$16)*365))-IF(($BC$13-($D69*(1+$BC$14)))&gt;=0,0, -$I$57*$BC$16*1.75*($BC$13-($D69*(1+$BC$14)))*365-$I$58*BD$62*1.25*($BC$13-($D69*(1+$BC$14)))*365)</f>
        <v>31910205.299999975</v>
      </c>
      <c r="BE69" s="70">
        <f>IF(IF((($BC$13-($D69*(1+$BC$14)))-($D69*0.03))&gt;0,($BC$13-($D69*(1+$BC$14)))-($D69*0.03),0)&gt;0,IF((($BC$13-($D69*(1+$BC$14)))-($D69*0.03))&gt;0,($BC$13-($D69*(1+$BC$14)))-($D69*0.03),0)*BE$62*365,0)+IF(($BC$13-($D69*(1+$BC$14)))&lt;=0,0,IF(($BC$13-($D69*(1+$BC$14)))&lt;($D69*0.03),($BC$13-($D69*(1+$BC$14)))*(BE$62*Inputs!$B$16)*365,($D69*0.03)*(BE$62*Inputs!$B$16)*365))-IF(($BC$13-($D69*(1+$BC$14)))&gt;=0,0, -$I$57*$BC$16*1.75*($BC$13-($D69*(1+$BC$14)))*365-$I$58*BE$62*1.25*($BC$13-($D69*(1+$BC$14)))*365)</f>
        <v>32535895.599999972</v>
      </c>
      <c r="BF69" s="70">
        <f>IF(IF((($BC$13-($D69*(1+$BC$14)))-($D69*0.03))&gt;0,($BC$13-($D69*(1+$BC$14)))-($D69*0.03),0)&gt;0,IF((($BC$13-($D69*(1+$BC$14)))-($D69*0.03))&gt;0,($BC$13-($D69*(1+$BC$14)))-($D69*0.03),0)*BF$62*365,0)+IF(($BC$13-($D69*(1+$BC$14)))&lt;=0,0,IF(($BC$13-($D69*(1+$BC$14)))&lt;($D69*0.03),($BC$13-($D69*(1+$BC$14)))*(BF$62*Inputs!$B$16)*365,($D69*0.03)*(BF$62*Inputs!$B$16)*365))-IF(($BC$13-($D69*(1+$BC$14)))&gt;=0,0, -$I$57*$BC$16*1.75*($BC$13-($D69*(1+$BC$14)))*365-$I$58*BF$62*1.25*($BC$13-($D69*(1+$BC$14)))*365)</f>
        <v>33161585.899999969</v>
      </c>
      <c r="BG69" s="70">
        <f>IF(IF((($BC$13-($D69*(1+$BC$14)))-($D69*0.03))&gt;0,($BC$13-($D69*(1+$BC$14)))-($D69*0.03),0)&gt;0,IF((($BC$13-($D69*(1+$BC$14)))-($D69*0.03))&gt;0,($BC$13-($D69*(1+$BC$14)))-($D69*0.03),0)*BG$62*365,0)+IF(($BC$13-($D69*(1+$BC$14)))&lt;=0,0,IF(($BC$13-($D69*(1+$BC$14)))&lt;($D69*0.03),($BC$13-($D69*(1+$BC$14)))*(BG$62*Inputs!$B$16)*365,($D69*0.03)*(BG$62*Inputs!$B$16)*365))-IF(($BC$13-($D69*(1+$BC$14)))&gt;=0,0, -$I$57*$BC$16*1.75*($BC$13-($D69*(1+$BC$14)))*365-$I$58*BG$62*1.25*($BC$13-($D69*(1+$BC$14)))*365)</f>
        <v>33787276.199999973</v>
      </c>
      <c r="BH69" s="70">
        <f>IF(IF((($BC$13-($D69*(1+$BC$14)))-($D69*0.03))&gt;0,($BC$13-($D69*(1+$BC$14)))-($D69*0.03),0)&gt;0,IF((($BC$13-($D69*(1+$BC$14)))-($D69*0.03))&gt;0,($BC$13-($D69*(1+$BC$14)))-($D69*0.03),0)*BH$62*365,0)+IF(($BC$13-($D69*(1+$BC$14)))&lt;=0,0,IF(($BC$13-($D69*(1+$BC$14)))&lt;($D69*0.03),($BC$13-($D69*(1+$BC$14)))*(BH$62*Inputs!$B$16)*365,($D69*0.03)*(BH$62*Inputs!$B$16)*365))-IF(($BC$13-($D69*(1+$BC$14)))&gt;=0,0, -$I$57*$BC$16*1.75*($BC$13-($D69*(1+$BC$14)))*365-$I$58*BH$62*1.25*($BC$13-($D69*(1+$BC$14)))*365)</f>
        <v>34412966.49999997</v>
      </c>
      <c r="BI69" s="70">
        <f>IF(IF((($BC$13-($D69*(1+$BC$14)))-($D69*0.03))&gt;0,($BC$13-($D69*(1+$BC$14)))-($D69*0.03),0)&gt;0,IF((($BC$13-($D69*(1+$BC$14)))-($D69*0.03))&gt;0,($BC$13-($D69*(1+$BC$14)))-($D69*0.03),0)*BI$62*365,0)+IF(($BC$13-($D69*(1+$BC$14)))&lt;=0,0,IF(($BC$13-($D69*(1+$BC$14)))&lt;($D69*0.03),($BC$13-($D69*(1+$BC$14)))*(BI$62*Inputs!$B$16)*365,($D69*0.03)*(BI$62*Inputs!$B$16)*365))-IF(($BC$13-($D69*(1+$BC$14)))&gt;=0,0, -$I$57*$BC$16*1.75*($BC$13-($D69*(1+$BC$14)))*365-$I$58*BI$62*1.25*($BC$13-($D69*(1+$BC$14)))*365)</f>
        <v>35038656.799999975</v>
      </c>
      <c r="BJ69" s="70">
        <f>IF(IF((($BC$13-($D69*(1+$BC$14)))-($D69*0.03))&gt;0,($BC$13-($D69*(1+$BC$14)))-($D69*0.03),0)&gt;0,IF((($BC$13-($D69*(1+$BC$14)))-($D69*0.03))&gt;0,($BC$13-($D69*(1+$BC$14)))-($D69*0.03),0)*BJ$62*365,0)+IF(($BC$13-($D69*(1+$BC$14)))&lt;=0,0,IF(($BC$13-($D69*(1+$BC$14)))&lt;($D69*0.03),($BC$13-($D69*(1+$BC$14)))*(BJ$62*Inputs!$B$16)*365,($D69*0.03)*(BJ$62*Inputs!$B$16)*365))-IF(($BC$13-($D69*(1+$BC$14)))&gt;=0,0, -$I$57*$BC$16*1.75*($BC$13-($D69*(1+$BC$14)))*365-$I$58*BJ$62*1.25*($BC$13-($D69*(1+$BC$14)))*365)</f>
        <v>35664347.099999972</v>
      </c>
      <c r="BK69" s="70">
        <f>IF(IF((($BC$13-($D69*(1+$BC$14)))-($D69*0.03))&gt;0,($BC$13-($D69*(1+$BC$14)))-($D69*0.03),0)&gt;0,IF((($BC$13-($D69*(1+$BC$14)))-($D69*0.03))&gt;0,($BC$13-($D69*(1+$BC$14)))-($D69*0.03),0)*BK$62*365,0)+IF(($BC$13-($D69*(1+$BC$14)))&lt;=0,0,IF(($BC$13-($D69*(1+$BC$14)))&lt;($D69*0.03),($BC$13-($D69*(1+$BC$14)))*(BK$62*Inputs!$B$16)*365,($D69*0.03)*(BK$62*Inputs!$B$16)*365))-IF(($BC$13-($D69*(1+$BC$14)))&gt;=0,0, -$I$57*$BC$16*1.75*($BC$13-($D69*(1+$BC$14)))*365-$I$58*BK$62*1.25*($BC$13-($D69*(1+$BC$14)))*365)</f>
        <v>36290037.399999969</v>
      </c>
      <c r="BL69" s="70">
        <f>IF(IF((($BC$13-($D69*(1+$BC$14)))-($D69*0.03))&gt;0,($BC$13-($D69*(1+$BC$14)))-($D69*0.03),0)&gt;0,IF((($BC$13-($D69*(1+$BC$14)))-($D69*0.03))&gt;0,($BC$13-($D69*(1+$BC$14)))-($D69*0.03),0)*BL$62*365,0)+IF(($BC$13-($D69*(1+$BC$14)))&lt;=0,0,IF(($BC$13-($D69*(1+$BC$14)))&lt;($D69*0.03),($BC$13-($D69*(1+$BC$14)))*(BL$62*Inputs!$B$16)*365,($D69*0.03)*(BL$62*Inputs!$B$16)*365))-IF(($BC$13-($D69*(1+$BC$14)))&gt;=0,0, -$I$57*$BC$16*1.75*($BC$13-($D69*(1+$BC$14)))*365-$I$58*BL$62*1.25*($BC$13-($D69*(1+$BC$14)))*365)</f>
        <v>36915727.699999973</v>
      </c>
      <c r="BM69" s="70">
        <f>IF(IF((($BC$13-($D69*(1+$BC$14)))-($D69*0.03))&gt;0,($BC$13-($D69*(1+$BC$14)))-($D69*0.03),0)&gt;0,IF((($BC$13-($D69*(1+$BC$14)))-($D69*0.03))&gt;0,($BC$13-($D69*(1+$BC$14)))-($D69*0.03),0)*BM$62*365,0)+IF(($BC$13-($D69*(1+$BC$14)))&lt;=0,0,IF(($BC$13-($D69*(1+$BC$14)))&lt;($D69*0.03),($BC$13-($D69*(1+$BC$14)))*(BM$62*Inputs!$B$16)*365,($D69*0.03)*(BM$62*Inputs!$B$16)*365))-IF(($BC$13-($D69*(1+$BC$14)))&gt;=0,0, -$I$57*$BC$16*1.75*($BC$13-($D69*(1+$BC$14)))*365-$I$58*BM$62*1.25*($BC$13-($D69*(1+$BC$14)))*365)</f>
        <v>37541417.99999997</v>
      </c>
      <c r="BN69" s="70">
        <f>IF(IF((($BC$13-($D69*(1+$BC$14)))-($D69*0.03))&gt;0,($BC$13-($D69*(1+$BC$14)))-($D69*0.03),0)&gt;0,IF((($BC$13-($D69*(1+$BC$14)))-($D69*0.03))&gt;0,($BC$13-($D69*(1+$BC$14)))-($D69*0.03),0)*BN$62*365,0)+IF(($BC$13-($D69*(1+$BC$14)))&lt;=0,0,IF(($BC$13-($D69*(1+$BC$14)))&lt;($D69*0.03),($BC$13-($D69*(1+$BC$14)))*(BN$62*Inputs!$B$16)*365,($D69*0.03)*(BN$62*Inputs!$B$16)*365))-IF(($BC$13-($D69*(1+$BC$14)))&gt;=0,0, -$I$57*$BC$16*1.75*($BC$13-($D69*(1+$BC$14)))*365-$I$58*BN$62*1.25*($BC$13-($D69*(1+$BC$14)))*365)</f>
        <v>38167108.299999967</v>
      </c>
      <c r="BO69" s="70">
        <f>IF(IF((($BC$13-($D69*(1+$BC$14)))-($D69*0.03))&gt;0,($BC$13-($D69*(1+$BC$14)))-($D69*0.03),0)&gt;0,IF((($BC$13-($D69*(1+$BC$14)))-($D69*0.03))&gt;0,($BC$13-($D69*(1+$BC$14)))-($D69*0.03),0)*BO$62*365,0)+IF(($BC$13-($D69*(1+$BC$14)))&lt;=0,0,IF(($BC$13-($D69*(1+$BC$14)))&lt;($D69*0.03),($BC$13-($D69*(1+$BC$14)))*(BO$62*Inputs!$B$16)*365,($D69*0.03)*(BO$62*Inputs!$B$16)*365))-IF(($BC$13-($D69*(1+$BC$14)))&gt;=0,0, -$I$57*$BC$16*1.75*($BC$13-($D69*(1+$BC$14)))*365-$I$58*BO$62*1.25*($BC$13-($D69*(1+$BC$14)))*365)</f>
        <v>38792798.599999964</v>
      </c>
      <c r="BP69" s="70">
        <f>IF(IF((($BC$13-($D69*(1+$BC$14)))-($D69*0.03))&gt;0,($BC$13-($D69*(1+$BC$14)))-($D69*0.03),0)&gt;0,IF((($BC$13-($D69*(1+$BC$14)))-($D69*0.03))&gt;0,($BC$13-($D69*(1+$BC$14)))-($D69*0.03),0)*BP$62*365,0)+IF(($BC$13-($D69*(1+$BC$14)))&lt;=0,0,IF(($BC$13-($D69*(1+$BC$14)))&lt;($D69*0.03),($BC$13-($D69*(1+$BC$14)))*(BP$62*Inputs!$B$16)*365,($D69*0.03)*(BP$62*Inputs!$B$16)*365))-IF(($BC$13-($D69*(1+$BC$14)))&gt;=0,0, -$I$57*$BC$16*1.75*($BC$13-($D69*(1+$BC$14)))*365-$I$58*BP$62*1.25*($BC$13-($D69*(1+$BC$14)))*365)</f>
        <v>39418488.899999969</v>
      </c>
      <c r="BQ69" s="70">
        <f>IF(IF((($BC$13-($D69*(1+$BC$14)))-($D69*0.03))&gt;0,($BC$13-($D69*(1+$BC$14)))-($D69*0.03),0)&gt;0,IF((($BC$13-($D69*(1+$BC$14)))-($D69*0.03))&gt;0,($BC$13-($D69*(1+$BC$14)))-($D69*0.03),0)*BQ$62*365,0)+IF(($BC$13-($D69*(1+$BC$14)))&lt;=0,0,IF(($BC$13-($D69*(1+$BC$14)))&lt;($D69*0.03),($BC$13-($D69*(1+$BC$14)))*(BQ$62*Inputs!$B$16)*365,($D69*0.03)*(BQ$62*Inputs!$B$16)*365))-IF(($BC$13-($D69*(1+$BC$14)))&gt;=0,0, -$I$57*$BC$16*1.75*($BC$13-($D69*(1+$BC$14)))*365-$I$58*BQ$62*1.25*($BC$13-($D69*(1+$BC$14)))*365)</f>
        <v>40044179.199999966</v>
      </c>
      <c r="BR69" s="70">
        <f>IF(IF((($BC$13-($D69*(1+$BC$14)))-($D69*0.03))&gt;0,($BC$13-($D69*(1+$BC$14)))-($D69*0.03),0)&gt;0,IF((($BC$13-($D69*(1+$BC$14)))-($D69*0.03))&gt;0,($BC$13-($D69*(1+$BC$14)))-($D69*0.03),0)*BR$62*365,0)+IF(($BC$13-($D69*(1+$BC$14)))&lt;=0,0,IF(($BC$13-($D69*(1+$BC$14)))&lt;($D69*0.03),($BC$13-($D69*(1+$BC$14)))*(BR$62*Inputs!$B$16)*365,($D69*0.03)*(BR$62*Inputs!$B$16)*365))-IF(($BC$13-($D69*(1+$BC$14)))&gt;=0,0, -$I$57*$BC$16*1.75*($BC$13-($D69*(1+$BC$14)))*365-$I$58*BR$62*1.25*($BC$13-($D69*(1+$BC$14)))*365)</f>
        <v>40669869.499999963</v>
      </c>
      <c r="BS69" s="70">
        <f>IF(IF((($BC$13-($D69*(1+$BC$14)))-($D69*0.03))&gt;0,($BC$13-($D69*(1+$BC$14)))-($D69*0.03),0)&gt;0,IF((($BC$13-($D69*(1+$BC$14)))-($D69*0.03))&gt;0,($BC$13-($D69*(1+$BC$14)))-($D69*0.03),0)*BS$62*365,0)+IF(($BC$13-($D69*(1+$BC$14)))&lt;=0,0,IF(($BC$13-($D69*(1+$BC$14)))&lt;($D69*0.03),($BC$13-($D69*(1+$BC$14)))*(BS$62*Inputs!$B$16)*365,($D69*0.03)*(BS$62*Inputs!$B$16)*365))-IF(($BC$13-($D69*(1+$BC$14)))&gt;=0,0, -$I$57*$BC$16*1.75*($BC$13-($D69*(1+$BC$14)))*365-$I$58*BS$62*1.25*($BC$13-($D69*(1+$BC$14)))*365)</f>
        <v>41295559.799999967</v>
      </c>
      <c r="BT69" s="70">
        <f>IF(IF((($BC$13-($D69*(1+$BC$14)))-($D69*0.03))&gt;0,($BC$13-($D69*(1+$BC$14)))-($D69*0.03),0)&gt;0,IF((($BC$13-($D69*(1+$BC$14)))-($D69*0.03))&gt;0,($BC$13-($D69*(1+$BC$14)))-($D69*0.03),0)*BT$62*365,0)+IF(($BC$13-($D69*(1+$BC$14)))&lt;=0,0,IF(($BC$13-($D69*(1+$BC$14)))&lt;($D69*0.03),($BC$13-($D69*(1+$BC$14)))*(BT$62*Inputs!$B$16)*365,($D69*0.03)*(BT$62*Inputs!$B$16)*365))-IF(($BC$13-($D69*(1+$BC$14)))&gt;=0,0, -$I$57*$BC$16*1.75*($BC$13-($D69*(1+$BC$14)))*365-$I$58*BT$62*1.25*($BC$13-($D69*(1+$BC$14)))*365)</f>
        <v>41921250.099999964</v>
      </c>
      <c r="BU69" s="70">
        <f>IF(IF((($BC$13-($D69*(1+$BC$14)))-($D69*0.03))&gt;0,($BC$13-($D69*(1+$BC$14)))-($D69*0.03),0)&gt;0,IF((($BC$13-($D69*(1+$BC$14)))-($D69*0.03))&gt;0,($BC$13-($D69*(1+$BC$14)))-($D69*0.03),0)*BU$62*365,0)+IF(($BC$13-($D69*(1+$BC$14)))&lt;=0,0,IF(($BC$13-($D69*(1+$BC$14)))&lt;($D69*0.03),($BC$13-($D69*(1+$BC$14)))*(BU$62*Inputs!$B$16)*365,($D69*0.03)*(BU$62*Inputs!$B$16)*365))-IF(($BC$13-($D69*(1+$BC$14)))&gt;=0,0, -$I$57*$BC$16*1.75*($BC$13-($D69*(1+$BC$14)))*365-$I$58*BU$62*1.25*($BC$13-($D69*(1+$BC$14)))*365)</f>
        <v>42546940.399999969</v>
      </c>
      <c r="BV69" s="70">
        <f>IF(IF((($BC$13-($D69*(1+$BC$14)))-($D69*0.03))&gt;0,($BC$13-($D69*(1+$BC$14)))-($D69*0.03),0)&gt;0,IF((($BC$13-($D69*(1+$BC$14)))-($D69*0.03))&gt;0,($BC$13-($D69*(1+$BC$14)))-($D69*0.03),0)*BV$62*365,0)+IF(($BC$13-($D69*(1+$BC$14)))&lt;=0,0,IF(($BC$13-($D69*(1+$BC$14)))&lt;($D69*0.03),($BC$13-($D69*(1+$BC$14)))*(BV$62*Inputs!$B$16)*365,($D69*0.03)*(BV$62*Inputs!$B$16)*365))-IF(($BC$13-($D69*(1+$BC$14)))&gt;=0,0, -$I$57*$BC$16*1.75*($BC$13-($D69*(1+$BC$14)))*365-$I$58*BV$62*1.25*($BC$13-($D69*(1+$BC$14)))*365)</f>
        <v>43172630.699999966</v>
      </c>
      <c r="BW69" s="70">
        <f>IF(IF((($BC$13-($D69*(1+$BC$14)))-($D69*0.03))&gt;0,($BC$13-($D69*(1+$BC$14)))-($D69*0.03),0)&gt;0,IF((($BC$13-($D69*(1+$BC$14)))-($D69*0.03))&gt;0,($BC$13-($D69*(1+$BC$14)))-($D69*0.03),0)*BW$62*365,0)+IF(($BC$13-($D69*(1+$BC$14)))&lt;=0,0,IF(($BC$13-($D69*(1+$BC$14)))&lt;($D69*0.03),($BC$13-($D69*(1+$BC$14)))*(BW$62*Inputs!$B$16)*365,($D69*0.03)*(BW$62*Inputs!$B$16)*365))-IF(($BC$13-($D69*(1+$BC$14)))&gt;=0,0, -$I$57*$BC$16*1.75*($BC$13-($D69*(1+$BC$14)))*365-$I$58*BW$62*1.25*($BC$13-($D69*(1+$BC$14)))*365)</f>
        <v>43798320.999999963</v>
      </c>
      <c r="BX69" s="70">
        <f>IF(IF((($BC$13-($D69*(1+$BC$14)))-($D69*0.03))&gt;0,($BC$13-($D69*(1+$BC$14)))-($D69*0.03),0)&gt;0,IF((($BC$13-($D69*(1+$BC$14)))-($D69*0.03))&gt;0,($BC$13-($D69*(1+$BC$14)))-($D69*0.03),0)*BX$62*365,0)+IF(($BC$13-($D69*(1+$BC$14)))&lt;=0,0,IF(($BC$13-($D69*(1+$BC$14)))&lt;($D69*0.03),($BC$13-($D69*(1+$BC$14)))*(BX$62*Inputs!$B$16)*365,($D69*0.03)*(BX$62*Inputs!$B$16)*365))-IF(($BC$13-($D69*(1+$BC$14)))&gt;=0,0, -$I$57*$BC$16*1.75*($BC$13-($D69*(1+$BC$14)))*365-$I$58*BX$62*1.25*($BC$13-($D69*(1+$BC$14)))*365)</f>
        <v>44424011.29999996</v>
      </c>
      <c r="BY69" s="70">
        <f>IF(IF((($BC$13-($D69*(1+$BC$14)))-($D69*0.03))&gt;0,($BC$13-($D69*(1+$BC$14)))-($D69*0.03),0)&gt;0,IF((($BC$13-($D69*(1+$BC$14)))-($D69*0.03))&gt;0,($BC$13-($D69*(1+$BC$14)))-($D69*0.03),0)*BY$62*365,0)+IF(($BC$13-($D69*(1+$BC$14)))&lt;=0,0,IF(($BC$13-($D69*(1+$BC$14)))&lt;($D69*0.03),($BC$13-($D69*(1+$BC$14)))*(BY$62*Inputs!$B$16)*365,($D69*0.03)*(BY$62*Inputs!$B$16)*365))-IF(($BC$13-($D69*(1+$BC$14)))&gt;=0,0, -$I$57*$BC$16*1.75*($BC$13-($D69*(1+$BC$14)))*365-$I$58*BY$62*1.25*($BC$13-($D69*(1+$BC$14)))*365)</f>
        <v>45049701.599999957</v>
      </c>
      <c r="BZ69" s="70">
        <f>IF(IF((($BC$13-($D69*(1+$BC$14)))-($D69*0.03))&gt;0,($BC$13-($D69*(1+$BC$14)))-($D69*0.03),0)&gt;0,IF((($BC$13-($D69*(1+$BC$14)))-($D69*0.03))&gt;0,($BC$13-($D69*(1+$BC$14)))-($D69*0.03),0)*BZ$62*365,0)+IF(($BC$13-($D69*(1+$BC$14)))&lt;=0,0,IF(($BC$13-($D69*(1+$BC$14)))&lt;($D69*0.03),($BC$13-($D69*(1+$BC$14)))*(BZ$62*Inputs!$B$16)*365,($D69*0.03)*(BZ$62*Inputs!$B$16)*365))-IF(($BC$13-($D69*(1+$BC$14)))&gt;=0,0, -$I$57*$BC$16*1.75*($BC$13-($D69*(1+$BC$14)))*365-$I$58*BZ$62*1.25*($BC$13-($D69*(1+$BC$14)))*365)</f>
        <v>45675391.899999961</v>
      </c>
      <c r="CA69" s="70">
        <f>IF(IF((($BC$13-($D69*(1+$BC$14)))-($D69*0.03))&gt;0,($BC$13-($D69*(1+$BC$14)))-($D69*0.03),0)&gt;0,IF((($BC$13-($D69*(1+$BC$14)))-($D69*0.03))&gt;0,($BC$13-($D69*(1+$BC$14)))-($D69*0.03),0)*CA$62*365,0)+IF(($BC$13-($D69*(1+$BC$14)))&lt;=0,0,IF(($BC$13-($D69*(1+$BC$14)))&lt;($D69*0.03),($BC$13-($D69*(1+$BC$14)))*(CA$62*Inputs!$B$16)*365,($D69*0.03)*(CA$62*Inputs!$B$16)*365))-IF(($BC$13-($D69*(1+$BC$14)))&gt;=0,0, -$I$57*$BC$16*1.75*($BC$13-($D69*(1+$BC$14)))*365-$I$58*CA$62*1.25*($BC$13-($D69*(1+$BC$14)))*365)</f>
        <v>46301082.199999958</v>
      </c>
      <c r="CB69" s="70">
        <f>IF(IF((($BC$13-($D69*(1+$BC$14)))-($D69*0.03))&gt;0,($BC$13-($D69*(1+$BC$14)))-($D69*0.03),0)&gt;0,IF((($BC$13-($D69*(1+$BC$14)))-($D69*0.03))&gt;0,($BC$13-($D69*(1+$BC$14)))-($D69*0.03),0)*CB$62*365,0)+IF(($BC$13-($D69*(1+$BC$14)))&lt;=0,0,IF(($BC$13-($D69*(1+$BC$14)))&lt;($D69*0.03),($BC$13-($D69*(1+$BC$14)))*(CB$62*Inputs!$B$16)*365,($D69*0.03)*(CB$62*Inputs!$B$16)*365))-IF(($BC$13-($D69*(1+$BC$14)))&gt;=0,0, -$I$57*$BC$16*1.75*($BC$13-($D69*(1+$BC$14)))*365-$I$58*CB$62*1.25*($BC$13-($D69*(1+$BC$14)))*365)</f>
        <v>46926772.499999963</v>
      </c>
      <c r="CC69" s="70">
        <f>IF(IF((($BC$13-($D69*(1+$BC$14)))-($D69*0.03))&gt;0,($BC$13-($D69*(1+$BC$14)))-($D69*0.03),0)&gt;0,IF((($BC$13-($D69*(1+$BC$14)))-($D69*0.03))&gt;0,($BC$13-($D69*(1+$BC$14)))-($D69*0.03),0)*CC$62*365,0)+IF(($BC$13-($D69*(1+$BC$14)))&lt;=0,0,IF(($BC$13-($D69*(1+$BC$14)))&lt;($D69*0.03),($BC$13-($D69*(1+$BC$14)))*(CC$62*Inputs!$B$16)*365,($D69*0.03)*(CC$62*Inputs!$B$16)*365))-IF(($BC$13-($D69*(1+$BC$14)))&gt;=0,0, -$I$57*$BC$16*1.75*($BC$13-($D69*(1+$BC$14)))*365-$I$58*CC$62*1.25*($BC$13-($D69*(1+$BC$14)))*365)</f>
        <v>47552462.79999996</v>
      </c>
      <c r="CD69" s="70">
        <f>IF(IF((($BC$13-($D69*(1+$BC$14)))-($D69*0.03))&gt;0,($BC$13-($D69*(1+$BC$14)))-($D69*0.03),0)&gt;0,IF((($BC$13-($D69*(1+$BC$14)))-($D69*0.03))&gt;0,($BC$13-($D69*(1+$BC$14)))-($D69*0.03),0)*CD$62*365,0)+IF(($BC$13-($D69*(1+$BC$14)))&lt;=0,0,IF(($BC$13-($D69*(1+$BC$14)))&lt;($D69*0.03),($BC$13-($D69*(1+$BC$14)))*(CD$62*Inputs!$B$16)*365,($D69*0.03)*(CD$62*Inputs!$B$16)*365))-IF(($BC$13-($D69*(1+$BC$14)))&gt;=0,0, -$I$57*$BC$16*1.75*($BC$13-($D69*(1+$BC$14)))*365-$I$58*CD$62*1.25*($BC$13-($D69*(1+$BC$14)))*365)</f>
        <v>48178153.099999957</v>
      </c>
      <c r="CE69" s="70">
        <f>IF(IF((($BC$13-($D69*(1+$BC$14)))-($D69*0.03))&gt;0,($BC$13-($D69*(1+$BC$14)))-($D69*0.03),0)&gt;0,IF((($BC$13-($D69*(1+$BC$14)))-($D69*0.03))&gt;0,($BC$13-($D69*(1+$BC$14)))-($D69*0.03),0)*CE$62*365,0)+IF(($BC$13-($D69*(1+$BC$14)))&lt;=0,0,IF(($BC$13-($D69*(1+$BC$14)))&lt;($D69*0.03),($BC$13-($D69*(1+$BC$14)))*(CE$62*Inputs!$B$16)*365,($D69*0.03)*(CE$62*Inputs!$B$16)*365))-IF(($BC$13-($D69*(1+$BC$14)))&gt;=0,0, -$I$57*$BC$16*1.75*($BC$13-($D69*(1+$BC$14)))*365-$I$58*CE$62*1.25*($BC$13-($D69*(1+$BC$14)))*365)</f>
        <v>48803843.399999961</v>
      </c>
      <c r="CF69" s="70">
        <f>IF(IF((($BC$13-($D69*(1+$BC$14)))-($D69*0.03))&gt;0,($BC$13-($D69*(1+$BC$14)))-($D69*0.03),0)&gt;0,IF((($BC$13-($D69*(1+$BC$14)))-($D69*0.03))&gt;0,($BC$13-($D69*(1+$BC$14)))-($D69*0.03),0)*CF$62*365,0)+IF(($BC$13-($D69*(1+$BC$14)))&lt;=0,0,IF(($BC$13-($D69*(1+$BC$14)))&lt;($D69*0.03),($BC$13-($D69*(1+$BC$14)))*(CF$62*Inputs!$B$16)*365,($D69*0.03)*(CF$62*Inputs!$B$16)*365))-IF(($BC$13-($D69*(1+$BC$14)))&gt;=0,0, -$I$57*$BC$16*1.75*($BC$13-($D69*(1+$BC$14)))*365-$I$58*CF$62*1.25*($BC$13-($D69*(1+$BC$14)))*365)</f>
        <v>49429533.699999958</v>
      </c>
      <c r="CG69" s="70">
        <f>IF(IF((($BC$13-($D69*(1+$BC$14)))-($D69*0.03))&gt;0,($BC$13-($D69*(1+$BC$14)))-($D69*0.03),0)&gt;0,IF((($BC$13-($D69*(1+$BC$14)))-($D69*0.03))&gt;0,($BC$13-($D69*(1+$BC$14)))-($D69*0.03),0)*CG$62*365,0)+IF(($BC$13-($D69*(1+$BC$14)))&lt;=0,0,IF(($BC$13-($D69*(1+$BC$14)))&lt;($D69*0.03),($BC$13-($D69*(1+$BC$14)))*(CG$62*Inputs!$B$16)*365,($D69*0.03)*(CG$62*Inputs!$B$16)*365))-IF(($BC$13-($D69*(1+$BC$14)))&gt;=0,0, -$I$57*$BC$16*1.75*($BC$13-($D69*(1+$BC$14)))*365-$I$58*CG$62*1.25*($BC$13-($D69*(1+$BC$14)))*365)</f>
        <v>50055223.999999963</v>
      </c>
      <c r="CH69" s="70">
        <f>IF(IF((($BC$13-($D69*(1+$BC$14)))-($D69*0.03))&gt;0,($BC$13-($D69*(1+$BC$14)))-($D69*0.03),0)&gt;0,IF((($BC$13-($D69*(1+$BC$14)))-($D69*0.03))&gt;0,($BC$13-($D69*(1+$BC$14)))-($D69*0.03),0)*CH$62*365,0)+IF(($BC$13-($D69*(1+$BC$14)))&lt;=0,0,IF(($BC$13-($D69*(1+$BC$14)))&lt;($D69*0.03),($BC$13-($D69*(1+$BC$14)))*(CH$62*Inputs!$B$16)*365,($D69*0.03)*(CH$62*Inputs!$B$16)*365))-IF(($BC$13-($D69*(1+$BC$14)))&gt;=0,0, -$I$57*$BC$16*1.75*($BC$13-($D69*(1+$BC$14)))*365-$I$58*CH$62*1.25*($BC$13-($D69*(1+$BC$14)))*365)</f>
        <v>50680914.29999996</v>
      </c>
      <c r="CI69" s="70">
        <f>IF(IF((($BC$13-($D69*(1+$BC$14)))-($D69*0.03))&gt;0,($BC$13-($D69*(1+$BC$14)))-($D69*0.03),0)&gt;0,IF((($BC$13-($D69*(1+$BC$14)))-($D69*0.03))&gt;0,($BC$13-($D69*(1+$BC$14)))-($D69*0.03),0)*CI$62*365,0)+IF(($BC$13-($D69*(1+$BC$14)))&lt;=0,0,IF(($BC$13-($D69*(1+$BC$14)))&lt;($D69*0.03),($BC$13-($D69*(1+$BC$14)))*(CI$62*Inputs!$B$16)*365,($D69*0.03)*(CI$62*Inputs!$B$16)*365))-IF(($BC$13-($D69*(1+$BC$14)))&gt;=0,0, -$I$57*$BC$16*1.75*($BC$13-($D69*(1+$BC$14)))*365-$I$58*CI$62*1.25*($BC$13-($D69*(1+$BC$14)))*365)</f>
        <v>51306604.599999957</v>
      </c>
      <c r="CJ69" s="70">
        <f>IF(IF((($BC$13-($D69*(1+$BC$14)))-($D69*0.03))&gt;0,($BC$13-($D69*(1+$BC$14)))-($D69*0.03),0)&gt;0,IF((($BC$13-($D69*(1+$BC$14)))-($D69*0.03))&gt;0,($BC$13-($D69*(1+$BC$14)))-($D69*0.03),0)*CJ$62*365,0)+IF(($BC$13-($D69*(1+$BC$14)))&lt;=0,0,IF(($BC$13-($D69*(1+$BC$14)))&lt;($D69*0.03),($BC$13-($D69*(1+$BC$14)))*(CJ$62*Inputs!$B$16)*365,($D69*0.03)*(CJ$62*Inputs!$B$16)*365))-IF(($BC$13-($D69*(1+$BC$14)))&gt;=0,0, -$I$57*$BC$16*1.75*($BC$13-($D69*(1+$BC$14)))*365-$I$58*CJ$62*1.25*($BC$13-($D69*(1+$BC$14)))*365)</f>
        <v>51932294.899999954</v>
      </c>
      <c r="CK69" s="70">
        <f>IF(IF((($BC$13-($D69*(1+$BC$14)))-($D69*0.03))&gt;0,($BC$13-($D69*(1+$BC$14)))-($D69*0.03),0)&gt;0,IF((($BC$13-($D69*(1+$BC$14)))-($D69*0.03))&gt;0,($BC$13-($D69*(1+$BC$14)))-($D69*0.03),0)*CK$62*365,0)+IF(($BC$13-($D69*(1+$BC$14)))&lt;=0,0,IF(($BC$13-($D69*(1+$BC$14)))&lt;($D69*0.03),($BC$13-($D69*(1+$BC$14)))*(CK$62*Inputs!$B$16)*365,($D69*0.03)*(CK$62*Inputs!$B$16)*365))-IF(($BC$13-($D69*(1+$BC$14)))&gt;=0,0, -$I$57*$BC$16*1.75*($BC$13-($D69*(1+$BC$14)))*365-$I$58*CK$62*1.25*($BC$13-($D69*(1+$BC$14)))*365)</f>
        <v>52557985.199999958</v>
      </c>
      <c r="CL69" s="70">
        <f>IF(IF((($BC$13-($D69*(1+$BC$14)))-($D69*0.03))&gt;0,($BC$13-($D69*(1+$BC$14)))-($D69*0.03),0)&gt;0,IF((($BC$13-($D69*(1+$BC$14)))-($D69*0.03))&gt;0,($BC$13-($D69*(1+$BC$14)))-($D69*0.03),0)*CL$62*365,0)+IF(($BC$13-($D69*(1+$BC$14)))&lt;=0,0,IF(($BC$13-($D69*(1+$BC$14)))&lt;($D69*0.03),($BC$13-($D69*(1+$BC$14)))*(CL$62*Inputs!$B$16)*365,($D69*0.03)*(CL$62*Inputs!$B$16)*365))-IF(($BC$13-($D69*(1+$BC$14)))&gt;=0,0, -$I$57*$BC$16*1.75*($BC$13-($D69*(1+$BC$14)))*365-$I$58*CL$62*1.25*($BC$13-($D69*(1+$BC$14)))*365)</f>
        <v>53183675.499999948</v>
      </c>
      <c r="CM69" s="70">
        <f>IF(IF((($BC$13-($D69*(1+$BC$14)))-($D69*0.03))&gt;0,($BC$13-($D69*(1+$BC$14)))-($D69*0.03),0)&gt;0,IF((($BC$13-($D69*(1+$BC$14)))-($D69*0.03))&gt;0,($BC$13-($D69*(1+$BC$14)))-($D69*0.03),0)*CM$62*365,0)+IF(($BC$13-($D69*(1+$BC$14)))&lt;=0,0,IF(($BC$13-($D69*(1+$BC$14)))&lt;($D69*0.03),($BC$13-($D69*(1+$BC$14)))*(CM$62*Inputs!$B$16)*365,($D69*0.03)*(CM$62*Inputs!$B$16)*365))-IF(($BC$13-($D69*(1+$BC$14)))&gt;=0,0, -$I$57*$BC$16*1.75*($BC$13-($D69*(1+$BC$14)))*365-$I$58*CM$62*1.25*($BC$13-($D69*(1+$BC$14)))*365)</f>
        <v>53809365.799999952</v>
      </c>
      <c r="CN69" s="70">
        <f>IF(IF((($BC$13-($D69*(1+$BC$14)))-($D69*0.03))&gt;0,($BC$13-($D69*(1+$BC$14)))-($D69*0.03),0)&gt;0,IF((($BC$13-($D69*(1+$BC$14)))-($D69*0.03))&gt;0,($BC$13-($D69*(1+$BC$14)))-($D69*0.03),0)*CN$62*365,0)+IF(($BC$13-($D69*(1+$BC$14)))&lt;=0,0,IF(($BC$13-($D69*(1+$BC$14)))&lt;($D69*0.03),($BC$13-($D69*(1+$BC$14)))*(CN$62*Inputs!$B$16)*365,($D69*0.03)*(CN$62*Inputs!$B$16)*365))-IF(($BC$13-($D69*(1+$BC$14)))&gt;=0,0, -$I$57*$BC$16*1.75*($BC$13-($D69*(1+$BC$14)))*365-$I$58*CN$62*1.25*($BC$13-($D69*(1+$BC$14)))*365)</f>
        <v>54435056.099999957</v>
      </c>
      <c r="CO69" s="70">
        <f>IF(IF((($BC$13-($D69*(1+$BC$14)))-($D69*0.03))&gt;0,($BC$13-($D69*(1+$BC$14)))-($D69*0.03),0)&gt;0,IF((($BC$13-($D69*(1+$BC$14)))-($D69*0.03))&gt;0,($BC$13-($D69*(1+$BC$14)))-($D69*0.03),0)*CO$62*365,0)+IF(($BC$13-($D69*(1+$BC$14)))&lt;=0,0,IF(($BC$13-($D69*(1+$BC$14)))&lt;($D69*0.03),($BC$13-($D69*(1+$BC$14)))*(CO$62*Inputs!$B$16)*365,($D69*0.03)*(CO$62*Inputs!$B$16)*365))-IF(($BC$13-($D69*(1+$BC$14)))&gt;=0,0, -$I$57*$BC$16*1.75*($BC$13-($D69*(1+$BC$14)))*365-$I$58*CO$62*1.25*($BC$13-($D69*(1+$BC$14)))*365)</f>
        <v>55060746.399999961</v>
      </c>
      <c r="CP69" s="70">
        <f>IF(IF((($BC$13-($D69*(1+$BC$14)))-($D69*0.03))&gt;0,($BC$13-($D69*(1+$BC$14)))-($D69*0.03),0)&gt;0,IF((($BC$13-($D69*(1+$BC$14)))-($D69*0.03))&gt;0,($BC$13-($D69*(1+$BC$14)))-($D69*0.03),0)*CP$62*365,0)+IF(($BC$13-($D69*(1+$BC$14)))&lt;=0,0,IF(($BC$13-($D69*(1+$BC$14)))&lt;($D69*0.03),($BC$13-($D69*(1+$BC$14)))*(CP$62*Inputs!$B$16)*365,($D69*0.03)*(CP$62*Inputs!$B$16)*365))-IF(($BC$13-($D69*(1+$BC$14)))&gt;=0,0, -$I$57*$BC$16*1.75*($BC$13-($D69*(1+$BC$14)))*365-$I$58*CP$62*1.25*($BC$13-($D69*(1+$BC$14)))*365)</f>
        <v>55686436.699999951</v>
      </c>
      <c r="CQ69" s="70">
        <f>IF(IF((($BC$13-($D69*(1+$BC$14)))-($D69*0.03))&gt;0,($BC$13-($D69*(1+$BC$14)))-($D69*0.03),0)&gt;0,IF((($BC$13-($D69*(1+$BC$14)))-($D69*0.03))&gt;0,($BC$13-($D69*(1+$BC$14)))-($D69*0.03),0)*CQ$62*365,0)+IF(($BC$13-($D69*(1+$BC$14)))&lt;=0,0,IF(($BC$13-($D69*(1+$BC$14)))&lt;($D69*0.03),($BC$13-($D69*(1+$BC$14)))*(CQ$62*Inputs!$B$16)*365,($D69*0.03)*(CQ$62*Inputs!$B$16)*365))-IF(($BC$13-($D69*(1+$BC$14)))&gt;=0,0, -$I$57*$BC$16*1.75*($BC$13-($D69*(1+$BC$14)))*365-$I$58*CQ$62*1.25*($BC$13-($D69*(1+$BC$14)))*365)</f>
        <v>56312126.999999955</v>
      </c>
      <c r="CR69" s="70">
        <f>IF(IF((($BC$13-($D69*(1+$BC$14)))-($D69*0.03))&gt;0,($BC$13-($D69*(1+$BC$14)))-($D69*0.03),0)&gt;0,IF((($BC$13-($D69*(1+$BC$14)))-($D69*0.03))&gt;0,($BC$13-($D69*(1+$BC$14)))-($D69*0.03),0)*CR$62*365,0)+IF(($BC$13-($D69*(1+$BC$14)))&lt;=0,0,IF(($BC$13-($D69*(1+$BC$14)))&lt;($D69*0.03),($BC$13-($D69*(1+$BC$14)))*(CR$62*Inputs!$B$16)*365,($D69*0.03)*(CR$62*Inputs!$B$16)*365))-IF(($BC$13-($D69*(1+$BC$14)))&gt;=0,0, -$I$57*$BC$16*1.75*($BC$13-($D69*(1+$BC$14)))*365-$I$58*CR$62*1.25*($BC$13-($D69*(1+$BC$14)))*365)</f>
        <v>56937817.299999952</v>
      </c>
      <c r="CS69" s="70">
        <f>IF(IF((($BC$13-($D69*(1+$BC$14)))-($D69*0.03))&gt;0,($BC$13-($D69*(1+$BC$14)))-($D69*0.03),0)&gt;0,IF((($BC$13-($D69*(1+$BC$14)))-($D69*0.03))&gt;0,($BC$13-($D69*(1+$BC$14)))-($D69*0.03),0)*CS$62*365,0)+IF(($BC$13-($D69*(1+$BC$14)))&lt;=0,0,IF(($BC$13-($D69*(1+$BC$14)))&lt;($D69*0.03),($BC$13-($D69*(1+$BC$14)))*(CS$62*Inputs!$B$16)*365,($D69*0.03)*(CS$62*Inputs!$B$16)*365))-IF(($BC$13-($D69*(1+$BC$14)))&gt;=0,0, -$I$57*$BC$16*1.75*($BC$13-($D69*(1+$BC$14)))*365-$I$58*CS$62*1.25*($BC$13-($D69*(1+$BC$14)))*365)</f>
        <v>57563507.599999949</v>
      </c>
      <c r="CT69" s="70">
        <f>IF(IF((($BC$13-($D69*(1+$BC$14)))-($D69*0.03))&gt;0,($BC$13-($D69*(1+$BC$14)))-($D69*0.03),0)&gt;0,IF((($BC$13-($D69*(1+$BC$14)))-($D69*0.03))&gt;0,($BC$13-($D69*(1+$BC$14)))-($D69*0.03),0)*CT$62*365,0)+IF(($BC$13-($D69*(1+$BC$14)))&lt;=0,0,IF(($BC$13-($D69*(1+$BC$14)))&lt;($D69*0.03),($BC$13-($D69*(1+$BC$14)))*(CT$62*Inputs!$B$16)*365,($D69*0.03)*(CT$62*Inputs!$B$16)*365))-IF(($BC$13-($D69*(1+$BC$14)))&gt;=0,0, -$I$57*$BC$16*1.75*($BC$13-($D69*(1+$BC$14)))*365-$I$58*CT$62*1.25*($BC$13-($D69*(1+$BC$14)))*365)</f>
        <v>58189197.899999954</v>
      </c>
      <c r="CU69" s="70">
        <f>IF(IF((($BC$13-($D69*(1+$BC$14)))-($D69*0.03))&gt;0,($BC$13-($D69*(1+$BC$14)))-($D69*0.03),0)&gt;0,IF((($BC$13-($D69*(1+$BC$14)))-($D69*0.03))&gt;0,($BC$13-($D69*(1+$BC$14)))-($D69*0.03),0)*CU$62*365,0)+IF(($BC$13-($D69*(1+$BC$14)))&lt;=0,0,IF(($BC$13-($D69*(1+$BC$14)))&lt;($D69*0.03),($BC$13-($D69*(1+$BC$14)))*(CU$62*Inputs!$B$16)*365,($D69*0.03)*(CU$62*Inputs!$B$16)*365))-IF(($BC$13-($D69*(1+$BC$14)))&gt;=0,0, -$I$57*$BC$16*1.75*($BC$13-($D69*(1+$BC$14)))*365-$I$58*CU$62*1.25*($BC$13-($D69*(1+$BC$14)))*365)</f>
        <v>58814888.199999951</v>
      </c>
      <c r="CV69" s="70">
        <f>IF(IF((($BC$13-($D69*(1+$BC$14)))-($D69*0.03))&gt;0,($BC$13-($D69*(1+$BC$14)))-($D69*0.03),0)&gt;0,IF((($BC$13-($D69*(1+$BC$14)))-($D69*0.03))&gt;0,($BC$13-($D69*(1+$BC$14)))-($D69*0.03),0)*CV$62*365,0)+IF(($BC$13-($D69*(1+$BC$14)))&lt;=0,0,IF(($BC$13-($D69*(1+$BC$14)))&lt;($D69*0.03),($BC$13-($D69*(1+$BC$14)))*(CV$62*Inputs!$B$16)*365,($D69*0.03)*(CV$62*Inputs!$B$16)*365))-IF(($BC$13-($D69*(1+$BC$14)))&gt;=0,0, -$I$57*$BC$16*1.75*($BC$13-($D69*(1+$BC$14)))*365-$I$58*CV$62*1.25*($BC$13-($D69*(1+$BC$14)))*365)</f>
        <v>59440578.499999955</v>
      </c>
      <c r="CW69" s="70">
        <f>IF(IF((($BC$13-($D69*(1+$BC$14)))-($D69*0.03))&gt;0,($BC$13-($D69*(1+$BC$14)))-($D69*0.03),0)&gt;0,IF((($BC$13-($D69*(1+$BC$14)))-($D69*0.03))&gt;0,($BC$13-($D69*(1+$BC$14)))-($D69*0.03),0)*CW$62*365,0)+IF(($BC$13-($D69*(1+$BC$14)))&lt;=0,0,IF(($BC$13-($D69*(1+$BC$14)))&lt;($D69*0.03),($BC$13-($D69*(1+$BC$14)))*(CW$62*Inputs!$B$16)*365,($D69*0.03)*(CW$62*Inputs!$B$16)*365))-IF(($BC$13-($D69*(1+$BC$14)))&gt;=0,0, -$I$57*$BC$16*1.75*($BC$13-($D69*(1+$BC$14)))*365-$I$58*CW$62*1.25*($BC$13-($D69*(1+$BC$14)))*365)</f>
        <v>60066268.799999945</v>
      </c>
      <c r="CX69" s="70">
        <f>IF(IF((($BC$13-($D69*(1+$BC$14)))-($D69*0.03))&gt;0,($BC$13-($D69*(1+$BC$14)))-($D69*0.03),0)&gt;0,IF((($BC$13-($D69*(1+$BC$14)))-($D69*0.03))&gt;0,($BC$13-($D69*(1+$BC$14)))-($D69*0.03),0)*CX$62*365,0)+IF(($BC$13-($D69*(1+$BC$14)))&lt;=0,0,IF(($BC$13-($D69*(1+$BC$14)))&lt;($D69*0.03),($BC$13-($D69*(1+$BC$14)))*(CX$62*Inputs!$B$16)*365,($D69*0.03)*(CX$62*Inputs!$B$16)*365))-IF(($BC$13-($D69*(1+$BC$14)))&gt;=0,0, -$I$57*$BC$16*1.75*($BC$13-($D69*(1+$BC$14)))*365-$I$58*CX$62*1.25*($BC$13-($D69*(1+$BC$14)))*365)</f>
        <v>60691959.099999949</v>
      </c>
      <c r="CY69" s="70">
        <f>IF(IF((($BC$13-($D69*(1+$BC$14)))-($D69*0.03))&gt;0,($BC$13-($D69*(1+$BC$14)))-($D69*0.03),0)&gt;0,IF((($BC$13-($D69*(1+$BC$14)))-($D69*0.03))&gt;0,($BC$13-($D69*(1+$BC$14)))-($D69*0.03),0)*CY$62*365,0)+IF(($BC$13-($D69*(1+$BC$14)))&lt;=0,0,IF(($BC$13-($D69*(1+$BC$14)))&lt;($D69*0.03),($BC$13-($D69*(1+$BC$14)))*(CY$62*Inputs!$B$16)*365,($D69*0.03)*(CY$62*Inputs!$B$16)*365))-IF(($BC$13-($D69*(1+$BC$14)))&gt;=0,0, -$I$57*$BC$16*1.75*($BC$13-($D69*(1+$BC$14)))*365-$I$58*CY$62*1.25*($BC$13-($D69*(1+$BC$14)))*365)</f>
        <v>61317649.399999954</v>
      </c>
      <c r="CZ69" s="70">
        <f>IF(IF((($BC$13-($D69*(1+$BC$14)))-($D69*0.03))&gt;0,($BC$13-($D69*(1+$BC$14)))-($D69*0.03),0)&gt;0,IF((($BC$13-($D69*(1+$BC$14)))-($D69*0.03))&gt;0,($BC$13-($D69*(1+$BC$14)))-($D69*0.03),0)*CZ$62*365,0)+IF(($BC$13-($D69*(1+$BC$14)))&lt;=0,0,IF(($BC$13-($D69*(1+$BC$14)))&lt;($D69*0.03),($BC$13-($D69*(1+$BC$14)))*(CZ$62*Inputs!$B$16)*365,($D69*0.03)*(CZ$62*Inputs!$B$16)*365))-IF(($BC$13-($D69*(1+$BC$14)))&gt;=0,0, -$I$57*$BC$16*1.75*($BC$13-($D69*(1+$BC$14)))*365-$I$58*CZ$62*1.25*($BC$13-($D69*(1+$BC$14)))*365)</f>
        <v>61943339.699999943</v>
      </c>
      <c r="DA69" s="70">
        <f>IF(IF((($BC$13-($D69*(1+$BC$14)))-($D69*0.03))&gt;0,($BC$13-($D69*(1+$BC$14)))-($D69*0.03),0)&gt;0,IF((($BC$13-($D69*(1+$BC$14)))-($D69*0.03))&gt;0,($BC$13-($D69*(1+$BC$14)))-($D69*0.03),0)*DA$62*365,0)+IF(($BC$13-($D69*(1+$BC$14)))&lt;=0,0,IF(($BC$13-($D69*(1+$BC$14)))&lt;($D69*0.03),($BC$13-($D69*(1+$BC$14)))*(DA$62*Inputs!$B$16)*365,($D69*0.03)*(DA$62*Inputs!$B$16)*365))-IF(($BC$13-($D69*(1+$BC$14)))&gt;=0,0, -$I$57*$BC$16*1.75*($BC$13-($D69*(1+$BC$14)))*365-$I$58*DA$62*1.25*($BC$13-($D69*(1+$BC$14)))*365)</f>
        <v>62569029.999999948</v>
      </c>
    </row>
    <row r="70" spans="2:105">
      <c r="B70"/>
      <c r="C70" s="67">
        <f t="shared" si="2"/>
        <v>0.12999999999999995</v>
      </c>
      <c r="D70" s="69">
        <f>Inputs!$B$20*(1+(C70*-1))</f>
        <v>957.00000000000011</v>
      </c>
      <c r="E70" s="70">
        <f>IF(IF((($BC$13-($D70*(1+$BC$14)))-($D70*0.03))&gt;0,($BC$13-($D70*(1+$BC$14)))-($D70*0.03),0)&gt;0,IF((($BC$13-($D70*(1+$BC$14)))-($D70*0.03))&gt;0,($BC$13-($D70*(1+$BC$14)))-($D70*0.03),0)*E$62*365,0)+IF(($BC$13-($D70*(1+$BC$14)))&lt;=0,0,IF(($BC$13-($D70*(1+$BC$14)))&lt;($D70*0.03),($BC$13-($D70*(1+$BC$14)))*(E$62*Inputs!$B$16)*365,($D70*0.03)*(E$62*Inputs!$B$16)*365))-IF(($BC$13-($D70*(1+$BC$14)))&gt;=0,0, -$I$57*$BC$16*1.75*($BC$13-($D70*(1+$BC$14)))*365-$I$58*E$62*1.25*($BC$13-($D70*(1+$BC$14)))*365)</f>
        <v>5.7779135000000006E-5</v>
      </c>
      <c r="F70" s="70">
        <f>IF(IF((($BC$13-($D70*(1+$BC$14)))-($D70*0.03))&gt;0,($BC$13-($D70*(1+$BC$14)))-($D70*0.03),0)&gt;0,IF((($BC$13-($D70*(1+$BC$14)))-($D70*0.03))&gt;0,($BC$13-($D70*(1+$BC$14)))-($D70*0.03),0)*F$62*365,0)+IF(($BC$13-($D70*(1+$BC$14)))&lt;=0,0,IF(($BC$13-($D70*(1+$BC$14)))&lt;($D70*0.03),($BC$13-($D70*(1+$BC$14)))*(F$62*Inputs!$B$16)*365,($D70*0.03)*(F$62*Inputs!$B$16)*365))-IF(($BC$13-($D70*(1+$BC$14)))&gt;=0,0, -$I$57*$BC$16*1.75*($BC$13-($D70*(1+$BC$14)))*365-$I$58*F$62*1.25*($BC$13-($D70*(1+$BC$14)))*365)</f>
        <v>577791.35</v>
      </c>
      <c r="G70" s="70">
        <f>IF(IF((($BC$13-($D70*(1+$BC$14)))-($D70*0.03))&gt;0,($BC$13-($D70*(1+$BC$14)))-($D70*0.03),0)&gt;0,IF((($BC$13-($D70*(1+$BC$14)))-($D70*0.03))&gt;0,($BC$13-($D70*(1+$BC$14)))-($D70*0.03),0)*G$62*365,0)+IF(($BC$13-($D70*(1+$BC$14)))&lt;=0,0,IF(($BC$13-($D70*(1+$BC$14)))&lt;($D70*0.03),($BC$13-($D70*(1+$BC$14)))*(G$62*Inputs!$B$16)*365,($D70*0.03)*(G$62*Inputs!$B$16)*365))-IF(($BC$13-($D70*(1+$BC$14)))&gt;=0,0, -$I$57*$BC$16*1.75*($BC$13-($D70*(1+$BC$14)))*365-$I$58*G$62*1.25*($BC$13-($D70*(1+$BC$14)))*365)</f>
        <v>1155582.7</v>
      </c>
      <c r="H70" s="70">
        <f>IF(IF((($BC$13-($D70*(1+$BC$14)))-($D70*0.03))&gt;0,($BC$13-($D70*(1+$BC$14)))-($D70*0.03),0)&gt;0,IF((($BC$13-($D70*(1+$BC$14)))-($D70*0.03))&gt;0,($BC$13-($D70*(1+$BC$14)))-($D70*0.03),0)*H$62*365,0)+IF(($BC$13-($D70*(1+$BC$14)))&lt;=0,0,IF(($BC$13-($D70*(1+$BC$14)))&lt;($D70*0.03),($BC$13-($D70*(1+$BC$14)))*(H$62*Inputs!$B$16)*365,($D70*0.03)*(H$62*Inputs!$B$16)*365))-IF(($BC$13-($D70*(1+$BC$14)))&gt;=0,0, -$I$57*$BC$16*1.75*($BC$13-($D70*(1+$BC$14)))*365-$I$58*H$62*1.25*($BC$13-($D70*(1+$BC$14)))*365)</f>
        <v>1733374.0499999998</v>
      </c>
      <c r="I70" s="70">
        <f>IF(IF((($BC$13-($D70*(1+$BC$14)))-($D70*0.03))&gt;0,($BC$13-($D70*(1+$BC$14)))-($D70*0.03),0)&gt;0,IF((($BC$13-($D70*(1+$BC$14)))-($D70*0.03))&gt;0,($BC$13-($D70*(1+$BC$14)))-($D70*0.03),0)*I$62*365,0)+IF(($BC$13-($D70*(1+$BC$14)))&lt;=0,0,IF(($BC$13-($D70*(1+$BC$14)))&lt;($D70*0.03),($BC$13-($D70*(1+$BC$14)))*(I$62*Inputs!$B$16)*365,($D70*0.03)*(I$62*Inputs!$B$16)*365))-IF(($BC$13-($D70*(1+$BC$14)))&gt;=0,0, -$I$57*$BC$16*1.75*($BC$13-($D70*(1+$BC$14)))*365-$I$58*I$62*1.25*($BC$13-($D70*(1+$BC$14)))*365)</f>
        <v>2311165.4</v>
      </c>
      <c r="J70" s="70">
        <f>IF(IF((($BC$13-($D70*(1+$BC$14)))-($D70*0.03))&gt;0,($BC$13-($D70*(1+$BC$14)))-($D70*0.03),0)&gt;0,IF((($BC$13-($D70*(1+$BC$14)))-($D70*0.03))&gt;0,($BC$13-($D70*(1+$BC$14)))-($D70*0.03),0)*J$62*365,0)+IF(($BC$13-($D70*(1+$BC$14)))&lt;=0,0,IF(($BC$13-($D70*(1+$BC$14)))&lt;($D70*0.03),($BC$13-($D70*(1+$BC$14)))*(J$62*Inputs!$B$16)*365,($D70*0.03)*(J$62*Inputs!$B$16)*365))-IF(($BC$13-($D70*(1+$BC$14)))&gt;=0,0, -$I$57*$BC$16*1.75*($BC$13-($D70*(1+$BC$14)))*365-$I$58*J$62*1.25*($BC$13-($D70*(1+$BC$14)))*365)</f>
        <v>2888956.75</v>
      </c>
      <c r="K70" s="70">
        <f>IF(IF((($BC$13-($D70*(1+$BC$14)))-($D70*0.03))&gt;0,($BC$13-($D70*(1+$BC$14)))-($D70*0.03),0)&gt;0,IF((($BC$13-($D70*(1+$BC$14)))-($D70*0.03))&gt;0,($BC$13-($D70*(1+$BC$14)))-($D70*0.03),0)*K$62*365,0)+IF(($BC$13-($D70*(1+$BC$14)))&lt;=0,0,IF(($BC$13-($D70*(1+$BC$14)))&lt;($D70*0.03),($BC$13-($D70*(1+$BC$14)))*(K$62*Inputs!$B$16)*365,($D70*0.03)*(K$62*Inputs!$B$16)*365))-IF(($BC$13-($D70*(1+$BC$14)))&gt;=0,0, -$I$57*$BC$16*1.75*($BC$13-($D70*(1+$BC$14)))*365-$I$58*K$62*1.25*($BC$13-($D70*(1+$BC$14)))*365)</f>
        <v>3466748.0999999996</v>
      </c>
      <c r="L70" s="70">
        <f>IF(IF((($BC$13-($D70*(1+$BC$14)))-($D70*0.03))&gt;0,($BC$13-($D70*(1+$BC$14)))-($D70*0.03),0)&gt;0,IF((($BC$13-($D70*(1+$BC$14)))-($D70*0.03))&gt;0,($BC$13-($D70*(1+$BC$14)))-($D70*0.03),0)*L$62*365,0)+IF(($BC$13-($D70*(1+$BC$14)))&lt;=0,0,IF(($BC$13-($D70*(1+$BC$14)))&lt;($D70*0.03),($BC$13-($D70*(1+$BC$14)))*(L$62*Inputs!$B$16)*365,($D70*0.03)*(L$62*Inputs!$B$16)*365))-IF(($BC$13-($D70*(1+$BC$14)))&gt;=0,0, -$I$57*$BC$16*1.75*($BC$13-($D70*(1+$BC$14)))*365-$I$58*L$62*1.25*($BC$13-($D70*(1+$BC$14)))*365)</f>
        <v>4044539.45</v>
      </c>
      <c r="M70" s="70">
        <f>IF(IF((($BC$13-($D70*(1+$BC$14)))-($D70*0.03))&gt;0,($BC$13-($D70*(1+$BC$14)))-($D70*0.03),0)&gt;0,IF((($BC$13-($D70*(1+$BC$14)))-($D70*0.03))&gt;0,($BC$13-($D70*(1+$BC$14)))-($D70*0.03),0)*M$62*365,0)+IF(($BC$13-($D70*(1+$BC$14)))&lt;=0,0,IF(($BC$13-($D70*(1+$BC$14)))&lt;($D70*0.03),($BC$13-($D70*(1+$BC$14)))*(M$62*Inputs!$B$16)*365,($D70*0.03)*(M$62*Inputs!$B$16)*365))-IF(($BC$13-($D70*(1+$BC$14)))&gt;=0,0, -$I$57*$BC$16*1.75*($BC$13-($D70*(1+$BC$14)))*365-$I$58*M$62*1.25*($BC$13-($D70*(1+$BC$14)))*365)</f>
        <v>4622330.8</v>
      </c>
      <c r="N70" s="70">
        <f>IF(IF((($BC$13-($D70*(1+$BC$14)))-($D70*0.03))&gt;0,($BC$13-($D70*(1+$BC$14)))-($D70*0.03),0)&gt;0,IF((($BC$13-($D70*(1+$BC$14)))-($D70*0.03))&gt;0,($BC$13-($D70*(1+$BC$14)))-($D70*0.03),0)*N$62*365,0)+IF(($BC$13-($D70*(1+$BC$14)))&lt;=0,0,IF(($BC$13-($D70*(1+$BC$14)))&lt;($D70*0.03),($BC$13-($D70*(1+$BC$14)))*(N$62*Inputs!$B$16)*365,($D70*0.03)*(N$62*Inputs!$B$16)*365))-IF(($BC$13-($D70*(1+$BC$14)))&gt;=0,0, -$I$57*$BC$16*1.75*($BC$13-($D70*(1+$BC$14)))*365-$I$58*N$62*1.25*($BC$13-($D70*(1+$BC$14)))*365)</f>
        <v>5200122.1499999994</v>
      </c>
      <c r="O70" s="70">
        <f>IF(IF((($BC$13-($D70*(1+$BC$14)))-($D70*0.03))&gt;0,($BC$13-($D70*(1+$BC$14)))-($D70*0.03),0)&gt;0,IF((($BC$13-($D70*(1+$BC$14)))-($D70*0.03))&gt;0,($BC$13-($D70*(1+$BC$14)))-($D70*0.03),0)*O$62*365,0)+IF(($BC$13-($D70*(1+$BC$14)))&lt;=0,0,IF(($BC$13-($D70*(1+$BC$14)))&lt;($D70*0.03),($BC$13-($D70*(1+$BC$14)))*(O$62*Inputs!$B$16)*365,($D70*0.03)*(O$62*Inputs!$B$16)*365))-IF(($BC$13-($D70*(1+$BC$14)))&gt;=0,0, -$I$57*$BC$16*1.75*($BC$13-($D70*(1+$BC$14)))*365-$I$58*O$62*1.25*($BC$13-($D70*(1+$BC$14)))*365)</f>
        <v>5777913.5</v>
      </c>
      <c r="P70" s="70">
        <f>IF(IF((($BC$13-($D70*(1+$BC$14)))-($D70*0.03))&gt;0,($BC$13-($D70*(1+$BC$14)))-($D70*0.03),0)&gt;0,IF((($BC$13-($D70*(1+$BC$14)))-($D70*0.03))&gt;0,($BC$13-($D70*(1+$BC$14)))-($D70*0.03),0)*P$62*365,0)+IF(($BC$13-($D70*(1+$BC$14)))&lt;=0,0,IF(($BC$13-($D70*(1+$BC$14)))&lt;($D70*0.03),($BC$13-($D70*(1+$BC$14)))*(P$62*Inputs!$B$16)*365,($D70*0.03)*(P$62*Inputs!$B$16)*365))-IF(($BC$13-($D70*(1+$BC$14)))&gt;=0,0, -$I$57*$BC$16*1.75*($BC$13-($D70*(1+$BC$14)))*365-$I$58*P$62*1.25*($BC$13-($D70*(1+$BC$14)))*365)</f>
        <v>6355704.8499999996</v>
      </c>
      <c r="Q70" s="70">
        <f>IF(IF((($BC$13-($D70*(1+$BC$14)))-($D70*0.03))&gt;0,($BC$13-($D70*(1+$BC$14)))-($D70*0.03),0)&gt;0,IF((($BC$13-($D70*(1+$BC$14)))-($D70*0.03))&gt;0,($BC$13-($D70*(1+$BC$14)))-($D70*0.03),0)*Q$62*365,0)+IF(($BC$13-($D70*(1+$BC$14)))&lt;=0,0,IF(($BC$13-($D70*(1+$BC$14)))&lt;($D70*0.03),($BC$13-($D70*(1+$BC$14)))*(Q$62*Inputs!$B$16)*365,($D70*0.03)*(Q$62*Inputs!$B$16)*365))-IF(($BC$13-($D70*(1+$BC$14)))&gt;=0,0, -$I$57*$BC$16*1.75*($BC$13-($D70*(1+$BC$14)))*365-$I$58*Q$62*1.25*($BC$13-($D70*(1+$BC$14)))*365)</f>
        <v>6933496.1999999993</v>
      </c>
      <c r="R70" s="70">
        <f>IF(IF((($BC$13-($D70*(1+$BC$14)))-($D70*0.03))&gt;0,($BC$13-($D70*(1+$BC$14)))-($D70*0.03),0)&gt;0,IF((($BC$13-($D70*(1+$BC$14)))-($D70*0.03))&gt;0,($BC$13-($D70*(1+$BC$14)))-($D70*0.03),0)*R$62*365,0)+IF(($BC$13-($D70*(1+$BC$14)))&lt;=0,0,IF(($BC$13-($D70*(1+$BC$14)))&lt;($D70*0.03),($BC$13-($D70*(1+$BC$14)))*(R$62*Inputs!$B$16)*365,($D70*0.03)*(R$62*Inputs!$B$16)*365))-IF(($BC$13-($D70*(1+$BC$14)))&gt;=0,0, -$I$57*$BC$16*1.75*($BC$13-($D70*(1+$BC$14)))*365-$I$58*R$62*1.25*($BC$13-($D70*(1+$BC$14)))*365)</f>
        <v>7511287.5499999989</v>
      </c>
      <c r="S70" s="70">
        <f>IF(IF((($BC$13-($D70*(1+$BC$14)))-($D70*0.03))&gt;0,($BC$13-($D70*(1+$BC$14)))-($D70*0.03),0)&gt;0,IF((($BC$13-($D70*(1+$BC$14)))-($D70*0.03))&gt;0,($BC$13-($D70*(1+$BC$14)))-($D70*0.03),0)*S$62*365,0)+IF(($BC$13-($D70*(1+$BC$14)))&lt;=0,0,IF(($BC$13-($D70*(1+$BC$14)))&lt;($D70*0.03),($BC$13-($D70*(1+$BC$14)))*(S$62*Inputs!$B$16)*365,($D70*0.03)*(S$62*Inputs!$B$16)*365))-IF(($BC$13-($D70*(1+$BC$14)))&gt;=0,0, -$I$57*$BC$16*1.75*($BC$13-($D70*(1+$BC$14)))*365-$I$58*S$62*1.25*($BC$13-($D70*(1+$BC$14)))*365)</f>
        <v>8089078.9000000004</v>
      </c>
      <c r="T70" s="70">
        <f>IF(IF((($BC$13-($D70*(1+$BC$14)))-($D70*0.03))&gt;0,($BC$13-($D70*(1+$BC$14)))-($D70*0.03),0)&gt;0,IF((($BC$13-($D70*(1+$BC$14)))-($D70*0.03))&gt;0,($BC$13-($D70*(1+$BC$14)))-($D70*0.03),0)*T$62*365,0)+IF(($BC$13-($D70*(1+$BC$14)))&lt;=0,0,IF(($BC$13-($D70*(1+$BC$14)))&lt;($D70*0.03),($BC$13-($D70*(1+$BC$14)))*(T$62*Inputs!$B$16)*365,($D70*0.03)*(T$62*Inputs!$B$16)*365))-IF(($BC$13-($D70*(1+$BC$14)))&gt;=0,0, -$I$57*$BC$16*1.75*($BC$13-($D70*(1+$BC$14)))*365-$I$58*T$62*1.25*($BC$13-($D70*(1+$BC$14)))*365)</f>
        <v>8666870.25</v>
      </c>
      <c r="U70" s="70">
        <f>IF(IF((($BC$13-($D70*(1+$BC$14)))-($D70*0.03))&gt;0,($BC$13-($D70*(1+$BC$14)))-($D70*0.03),0)&gt;0,IF((($BC$13-($D70*(1+$BC$14)))-($D70*0.03))&gt;0,($BC$13-($D70*(1+$BC$14)))-($D70*0.03),0)*U$62*365,0)+IF(($BC$13-($D70*(1+$BC$14)))&lt;=0,0,IF(($BC$13-($D70*(1+$BC$14)))&lt;($D70*0.03),($BC$13-($D70*(1+$BC$14)))*(U$62*Inputs!$B$16)*365,($D70*0.03)*(U$62*Inputs!$B$16)*365))-IF(($BC$13-($D70*(1+$BC$14)))&gt;=0,0, -$I$57*$BC$16*1.75*($BC$13-($D70*(1+$BC$14)))*365-$I$58*U$62*1.25*($BC$13-($D70*(1+$BC$14)))*365)</f>
        <v>9244661.5999999996</v>
      </c>
      <c r="V70" s="70">
        <f>IF(IF((($BC$13-($D70*(1+$BC$14)))-($D70*0.03))&gt;0,($BC$13-($D70*(1+$BC$14)))-($D70*0.03),0)&gt;0,IF((($BC$13-($D70*(1+$BC$14)))-($D70*0.03))&gt;0,($BC$13-($D70*(1+$BC$14)))-($D70*0.03),0)*V$62*365,0)+IF(($BC$13-($D70*(1+$BC$14)))&lt;=0,0,IF(($BC$13-($D70*(1+$BC$14)))&lt;($D70*0.03),($BC$13-($D70*(1+$BC$14)))*(V$62*Inputs!$B$16)*365,($D70*0.03)*(V$62*Inputs!$B$16)*365))-IF(($BC$13-($D70*(1+$BC$14)))&gt;=0,0, -$I$57*$BC$16*1.75*($BC$13-($D70*(1+$BC$14)))*365-$I$58*V$62*1.25*($BC$13-($D70*(1+$BC$14)))*365)</f>
        <v>9822452.9499999993</v>
      </c>
      <c r="W70" s="70">
        <f>IF(IF((($BC$13-($D70*(1+$BC$14)))-($D70*0.03))&gt;0,($BC$13-($D70*(1+$BC$14)))-($D70*0.03),0)&gt;0,IF((($BC$13-($D70*(1+$BC$14)))-($D70*0.03))&gt;0,($BC$13-($D70*(1+$BC$14)))-($D70*0.03),0)*W$62*365,0)+IF(($BC$13-($D70*(1+$BC$14)))&lt;=0,0,IF(($BC$13-($D70*(1+$BC$14)))&lt;($D70*0.03),($BC$13-($D70*(1+$BC$14)))*(W$62*Inputs!$B$16)*365,($D70*0.03)*(W$62*Inputs!$B$16)*365))-IF(($BC$13-($D70*(1+$BC$14)))&gt;=0,0, -$I$57*$BC$16*1.75*($BC$13-($D70*(1+$BC$14)))*365-$I$58*W$62*1.25*($BC$13-($D70*(1+$BC$14)))*365)</f>
        <v>10400244.299999999</v>
      </c>
      <c r="X70" s="70">
        <f>IF(IF((($BC$13-($D70*(1+$BC$14)))-($D70*0.03))&gt;0,($BC$13-($D70*(1+$BC$14)))-($D70*0.03),0)&gt;0,IF((($BC$13-($D70*(1+$BC$14)))-($D70*0.03))&gt;0,($BC$13-($D70*(1+$BC$14)))-($D70*0.03),0)*X$62*365,0)+IF(($BC$13-($D70*(1+$BC$14)))&lt;=0,0,IF(($BC$13-($D70*(1+$BC$14)))&lt;($D70*0.03),($BC$13-($D70*(1+$BC$14)))*(X$62*Inputs!$B$16)*365,($D70*0.03)*(X$62*Inputs!$B$16)*365))-IF(($BC$13-($D70*(1+$BC$14)))&gt;=0,0, -$I$57*$BC$16*1.75*($BC$13-($D70*(1+$BC$14)))*365-$I$58*X$62*1.25*($BC$13-($D70*(1+$BC$14)))*365)</f>
        <v>10978035.649999999</v>
      </c>
      <c r="Y70" s="70">
        <f>IF(IF((($BC$13-($D70*(1+$BC$14)))-($D70*0.03))&gt;0,($BC$13-($D70*(1+$BC$14)))-($D70*0.03),0)&gt;0,IF((($BC$13-($D70*(1+$BC$14)))-($D70*0.03))&gt;0,($BC$13-($D70*(1+$BC$14)))-($D70*0.03),0)*Y$62*365,0)+IF(($BC$13-($D70*(1+$BC$14)))&lt;=0,0,IF(($BC$13-($D70*(1+$BC$14)))&lt;($D70*0.03),($BC$13-($D70*(1+$BC$14)))*(Y$62*Inputs!$B$16)*365,($D70*0.03)*(Y$62*Inputs!$B$16)*365))-IF(($BC$13-($D70*(1+$BC$14)))&gt;=0,0, -$I$57*$BC$16*1.75*($BC$13-($D70*(1+$BC$14)))*365-$I$58*Y$62*1.25*($BC$13-($D70*(1+$BC$14)))*365)</f>
        <v>11555827</v>
      </c>
      <c r="Z70" s="70">
        <f>IF(IF((($BC$13-($D70*(1+$BC$14)))-($D70*0.03))&gt;0,($BC$13-($D70*(1+$BC$14)))-($D70*0.03),0)&gt;0,IF((($BC$13-($D70*(1+$BC$14)))-($D70*0.03))&gt;0,($BC$13-($D70*(1+$BC$14)))-($D70*0.03),0)*Z$62*365,0)+IF(($BC$13-($D70*(1+$BC$14)))&lt;=0,0,IF(($BC$13-($D70*(1+$BC$14)))&lt;($D70*0.03),($BC$13-($D70*(1+$BC$14)))*(Z$62*Inputs!$B$16)*365,($D70*0.03)*(Z$62*Inputs!$B$16)*365))-IF(($BC$13-($D70*(1+$BC$14)))&gt;=0,0, -$I$57*$BC$16*1.75*($BC$13-($D70*(1+$BC$14)))*365-$I$58*Z$62*1.25*($BC$13-($D70*(1+$BC$14)))*365)</f>
        <v>12133618.35</v>
      </c>
      <c r="AA70" s="70">
        <f>IF(IF((($BC$13-($D70*(1+$BC$14)))-($D70*0.03))&gt;0,($BC$13-($D70*(1+$BC$14)))-($D70*0.03),0)&gt;0,IF((($BC$13-($D70*(1+$BC$14)))-($D70*0.03))&gt;0,($BC$13-($D70*(1+$BC$14)))-($D70*0.03),0)*AA$62*365,0)+IF(($BC$13-($D70*(1+$BC$14)))&lt;=0,0,IF(($BC$13-($D70*(1+$BC$14)))&lt;($D70*0.03),($BC$13-($D70*(1+$BC$14)))*(AA$62*Inputs!$B$16)*365,($D70*0.03)*(AA$62*Inputs!$B$16)*365))-IF(($BC$13-($D70*(1+$BC$14)))&gt;=0,0, -$I$57*$BC$16*1.75*($BC$13-($D70*(1+$BC$14)))*365-$I$58*AA$62*1.25*($BC$13-($D70*(1+$BC$14)))*365)</f>
        <v>12711409.699999999</v>
      </c>
      <c r="AB70" s="70">
        <f>IF(IF((($BC$13-($D70*(1+$BC$14)))-($D70*0.03))&gt;0,($BC$13-($D70*(1+$BC$14)))-($D70*0.03),0)&gt;0,IF((($BC$13-($D70*(1+$BC$14)))-($D70*0.03))&gt;0,($BC$13-($D70*(1+$BC$14)))-($D70*0.03),0)*AB$62*365,0)+IF(($BC$13-($D70*(1+$BC$14)))&lt;=0,0,IF(($BC$13-($D70*(1+$BC$14)))&lt;($D70*0.03),($BC$13-($D70*(1+$BC$14)))*(AB$62*Inputs!$B$16)*365,($D70*0.03)*(AB$62*Inputs!$B$16)*365))-IF(($BC$13-($D70*(1+$BC$14)))&gt;=0,0, -$I$57*$BC$16*1.75*($BC$13-($D70*(1+$BC$14)))*365-$I$58*AB$62*1.25*($BC$13-($D70*(1+$BC$14)))*365)</f>
        <v>13289201.049999999</v>
      </c>
      <c r="AC70" s="70">
        <f>IF(IF((($BC$13-($D70*(1+$BC$14)))-($D70*0.03))&gt;0,($BC$13-($D70*(1+$BC$14)))-($D70*0.03),0)&gt;0,IF((($BC$13-($D70*(1+$BC$14)))-($D70*0.03))&gt;0,($BC$13-($D70*(1+$BC$14)))-($D70*0.03),0)*AC$62*365,0)+IF(($BC$13-($D70*(1+$BC$14)))&lt;=0,0,IF(($BC$13-($D70*(1+$BC$14)))&lt;($D70*0.03),($BC$13-($D70*(1+$BC$14)))*(AC$62*Inputs!$B$16)*365,($D70*0.03)*(AC$62*Inputs!$B$16)*365))-IF(($BC$13-($D70*(1+$BC$14)))&gt;=0,0, -$I$57*$BC$16*1.75*($BC$13-($D70*(1+$BC$14)))*365-$I$58*AC$62*1.25*($BC$13-($D70*(1+$BC$14)))*365)</f>
        <v>13866992.399999999</v>
      </c>
      <c r="AD70" s="70">
        <f>IF(IF((($BC$13-($D70*(1+$BC$14)))-($D70*0.03))&gt;0,($BC$13-($D70*(1+$BC$14)))-($D70*0.03),0)&gt;0,IF((($BC$13-($D70*(1+$BC$14)))-($D70*0.03))&gt;0,($BC$13-($D70*(1+$BC$14)))-($D70*0.03),0)*AD$62*365,0)+IF(($BC$13-($D70*(1+$BC$14)))&lt;=0,0,IF(($BC$13-($D70*(1+$BC$14)))&lt;($D70*0.03),($BC$13-($D70*(1+$BC$14)))*(AD$62*Inputs!$B$16)*365,($D70*0.03)*(AD$62*Inputs!$B$16)*365))-IF(($BC$13-($D70*(1+$BC$14)))&gt;=0,0, -$I$57*$BC$16*1.75*($BC$13-($D70*(1+$BC$14)))*365-$I$58*AD$62*1.25*($BC$13-($D70*(1+$BC$14)))*365)</f>
        <v>14444783.75</v>
      </c>
      <c r="AE70" s="70">
        <f>IF(IF((($BC$13-($D70*(1+$BC$14)))-($D70*0.03))&gt;0,($BC$13-($D70*(1+$BC$14)))-($D70*0.03),0)&gt;0,IF((($BC$13-($D70*(1+$BC$14)))-($D70*0.03))&gt;0,($BC$13-($D70*(1+$BC$14)))-($D70*0.03),0)*AE$62*365,0)+IF(($BC$13-($D70*(1+$BC$14)))&lt;=0,0,IF(($BC$13-($D70*(1+$BC$14)))&lt;($D70*0.03),($BC$13-($D70*(1+$BC$14)))*(AE$62*Inputs!$B$16)*365,($D70*0.03)*(AE$62*Inputs!$B$16)*365))-IF(($BC$13-($D70*(1+$BC$14)))&gt;=0,0, -$I$57*$BC$16*1.75*($BC$13-($D70*(1+$BC$14)))*365-$I$58*AE$62*1.25*($BC$13-($D70*(1+$BC$14)))*365)</f>
        <v>15022575.099999998</v>
      </c>
      <c r="AF70" s="70">
        <f>IF(IF((($BC$13-($D70*(1+$BC$14)))-($D70*0.03))&gt;0,($BC$13-($D70*(1+$BC$14)))-($D70*0.03),0)&gt;0,IF((($BC$13-($D70*(1+$BC$14)))-($D70*0.03))&gt;0,($BC$13-($D70*(1+$BC$14)))-($D70*0.03),0)*AF$62*365,0)+IF(($BC$13-($D70*(1+$BC$14)))&lt;=0,0,IF(($BC$13-($D70*(1+$BC$14)))&lt;($D70*0.03),($BC$13-($D70*(1+$BC$14)))*(AF$62*Inputs!$B$16)*365,($D70*0.03)*(AF$62*Inputs!$B$16)*365))-IF(($BC$13-($D70*(1+$BC$14)))&gt;=0,0, -$I$57*$BC$16*1.75*($BC$13-($D70*(1+$BC$14)))*365-$I$58*AF$62*1.25*($BC$13-($D70*(1+$BC$14)))*365)</f>
        <v>15600366.449999999</v>
      </c>
      <c r="AG70" s="70">
        <f>IF(IF((($BC$13-($D70*(1+$BC$14)))-($D70*0.03))&gt;0,($BC$13-($D70*(1+$BC$14)))-($D70*0.03),0)&gt;0,IF((($BC$13-($D70*(1+$BC$14)))-($D70*0.03))&gt;0,($BC$13-($D70*(1+$BC$14)))-($D70*0.03),0)*AG$62*365,0)+IF(($BC$13-($D70*(1+$BC$14)))&lt;=0,0,IF(($BC$13-($D70*(1+$BC$14)))&lt;($D70*0.03),($BC$13-($D70*(1+$BC$14)))*(AG$62*Inputs!$B$16)*365,($D70*0.03)*(AG$62*Inputs!$B$16)*365))-IF(($BC$13-($D70*(1+$BC$14)))&gt;=0,0, -$I$57*$BC$16*1.75*($BC$13-($D70*(1+$BC$14)))*365-$I$58*AG$62*1.25*($BC$13-($D70*(1+$BC$14)))*365)</f>
        <v>16178157.800000001</v>
      </c>
      <c r="AH70" s="70">
        <f>IF(IF((($BC$13-($D70*(1+$BC$14)))-($D70*0.03))&gt;0,($BC$13-($D70*(1+$BC$14)))-($D70*0.03),0)&gt;0,IF((($BC$13-($D70*(1+$BC$14)))-($D70*0.03))&gt;0,($BC$13-($D70*(1+$BC$14)))-($D70*0.03),0)*AH$62*365,0)+IF(($BC$13-($D70*(1+$BC$14)))&lt;=0,0,IF(($BC$13-($D70*(1+$BC$14)))&lt;($D70*0.03),($BC$13-($D70*(1+$BC$14)))*(AH$62*Inputs!$B$16)*365,($D70*0.03)*(AH$62*Inputs!$B$16)*365))-IF(($BC$13-($D70*(1+$BC$14)))&gt;=0,0, -$I$57*$BC$16*1.75*($BC$13-($D70*(1+$BC$14)))*365-$I$58*AH$62*1.25*($BC$13-($D70*(1+$BC$14)))*365)</f>
        <v>16755949.149999999</v>
      </c>
      <c r="AI70" s="70">
        <f>IF(IF((($BC$13-($D70*(1+$BC$14)))-($D70*0.03))&gt;0,($BC$13-($D70*(1+$BC$14)))-($D70*0.03),0)&gt;0,IF((($BC$13-($D70*(1+$BC$14)))-($D70*0.03))&gt;0,($BC$13-($D70*(1+$BC$14)))-($D70*0.03),0)*AI$62*365,0)+IF(($BC$13-($D70*(1+$BC$14)))&lt;=0,0,IF(($BC$13-($D70*(1+$BC$14)))&lt;($D70*0.03),($BC$13-($D70*(1+$BC$14)))*(AI$62*Inputs!$B$16)*365,($D70*0.03)*(AI$62*Inputs!$B$16)*365))-IF(($BC$13-($D70*(1+$BC$14)))&gt;=0,0, -$I$57*$BC$16*1.75*($BC$13-($D70*(1+$BC$14)))*365-$I$58*AI$62*1.25*($BC$13-($D70*(1+$BC$14)))*365)</f>
        <v>17333740.5</v>
      </c>
      <c r="AJ70" s="70">
        <f>IF(IF((($BC$13-($D70*(1+$BC$14)))-($D70*0.03))&gt;0,($BC$13-($D70*(1+$BC$14)))-($D70*0.03),0)&gt;0,IF((($BC$13-($D70*(1+$BC$14)))-($D70*0.03))&gt;0,($BC$13-($D70*(1+$BC$14)))-($D70*0.03),0)*AJ$62*365,0)+IF(($BC$13-($D70*(1+$BC$14)))&lt;=0,0,IF(($BC$13-($D70*(1+$BC$14)))&lt;($D70*0.03),($BC$13-($D70*(1+$BC$14)))*(AJ$62*Inputs!$B$16)*365,($D70*0.03)*(AJ$62*Inputs!$B$16)*365))-IF(($BC$13-($D70*(1+$BC$14)))&gt;=0,0, -$I$57*$BC$16*1.75*($BC$13-($D70*(1+$BC$14)))*365-$I$58*AJ$62*1.25*($BC$13-($D70*(1+$BC$14)))*365)</f>
        <v>17911531.850000001</v>
      </c>
      <c r="AK70" s="70">
        <f>IF(IF((($BC$13-($D70*(1+$BC$14)))-($D70*0.03))&gt;0,($BC$13-($D70*(1+$BC$14)))-($D70*0.03),0)&gt;0,IF((($BC$13-($D70*(1+$BC$14)))-($D70*0.03))&gt;0,($BC$13-($D70*(1+$BC$14)))-($D70*0.03),0)*AK$62*365,0)+IF(($BC$13-($D70*(1+$BC$14)))&lt;=0,0,IF(($BC$13-($D70*(1+$BC$14)))&lt;($D70*0.03),($BC$13-($D70*(1+$BC$14)))*(AK$62*Inputs!$B$16)*365,($D70*0.03)*(AK$62*Inputs!$B$16)*365))-IF(($BC$13-($D70*(1+$BC$14)))&gt;=0,0, -$I$57*$BC$16*1.75*($BC$13-($D70*(1+$BC$14)))*365-$I$58*AK$62*1.25*($BC$13-($D70*(1+$BC$14)))*365)</f>
        <v>18489323.199999999</v>
      </c>
      <c r="AL70" s="70">
        <f>IF(IF((($BC$13-($D70*(1+$BC$14)))-($D70*0.03))&gt;0,($BC$13-($D70*(1+$BC$14)))-($D70*0.03),0)&gt;0,IF((($BC$13-($D70*(1+$BC$14)))-($D70*0.03))&gt;0,($BC$13-($D70*(1+$BC$14)))-($D70*0.03),0)*AL$62*365,0)+IF(($BC$13-($D70*(1+$BC$14)))&lt;=0,0,IF(($BC$13-($D70*(1+$BC$14)))&lt;($D70*0.03),($BC$13-($D70*(1+$BC$14)))*(AL$62*Inputs!$B$16)*365,($D70*0.03)*(AL$62*Inputs!$B$16)*365))-IF(($BC$13-($D70*(1+$BC$14)))&gt;=0,0, -$I$57*$BC$16*1.75*($BC$13-($D70*(1+$BC$14)))*365-$I$58*AL$62*1.25*($BC$13-($D70*(1+$BC$14)))*365)</f>
        <v>19067114.549999997</v>
      </c>
      <c r="AM70" s="70">
        <f>IF(IF((($BC$13-($D70*(1+$BC$14)))-($D70*0.03))&gt;0,($BC$13-($D70*(1+$BC$14)))-($D70*0.03),0)&gt;0,IF((($BC$13-($D70*(1+$BC$14)))-($D70*0.03))&gt;0,($BC$13-($D70*(1+$BC$14)))-($D70*0.03),0)*AM$62*365,0)+IF(($BC$13-($D70*(1+$BC$14)))&lt;=0,0,IF(($BC$13-($D70*(1+$BC$14)))&lt;($D70*0.03),($BC$13-($D70*(1+$BC$14)))*(AM$62*Inputs!$B$16)*365,($D70*0.03)*(AM$62*Inputs!$B$16)*365))-IF(($BC$13-($D70*(1+$BC$14)))&gt;=0,0, -$I$57*$BC$16*1.75*($BC$13-($D70*(1+$BC$14)))*365-$I$58*AM$62*1.25*($BC$13-($D70*(1+$BC$14)))*365)</f>
        <v>19644905.899999999</v>
      </c>
      <c r="AN70" s="70">
        <f>IF(IF((($BC$13-($D70*(1+$BC$14)))-($D70*0.03))&gt;0,($BC$13-($D70*(1+$BC$14)))-($D70*0.03),0)&gt;0,IF((($BC$13-($D70*(1+$BC$14)))-($D70*0.03))&gt;0,($BC$13-($D70*(1+$BC$14)))-($D70*0.03),0)*AN$62*365,0)+IF(($BC$13-($D70*(1+$BC$14)))&lt;=0,0,IF(($BC$13-($D70*(1+$BC$14)))&lt;($D70*0.03),($BC$13-($D70*(1+$BC$14)))*(AN$62*Inputs!$B$16)*365,($D70*0.03)*(AN$62*Inputs!$B$16)*365))-IF(($BC$13-($D70*(1+$BC$14)))&gt;=0,0, -$I$57*$BC$16*1.75*($BC$13-($D70*(1+$BC$14)))*365-$I$58*AN$62*1.25*($BC$13-($D70*(1+$BC$14)))*365)</f>
        <v>20222697.249999996</v>
      </c>
      <c r="AO70" s="70">
        <f>IF(IF((($BC$13-($D70*(1+$BC$14)))-($D70*0.03))&gt;0,($BC$13-($D70*(1+$BC$14)))-($D70*0.03),0)&gt;0,IF((($BC$13-($D70*(1+$BC$14)))-($D70*0.03))&gt;0,($BC$13-($D70*(1+$BC$14)))-($D70*0.03),0)*AO$62*365,0)+IF(($BC$13-($D70*(1+$BC$14)))&lt;=0,0,IF(($BC$13-($D70*(1+$BC$14)))&lt;($D70*0.03),($BC$13-($D70*(1+$BC$14)))*(AO$62*Inputs!$B$16)*365,($D70*0.03)*(AO$62*Inputs!$B$16)*365))-IF(($BC$13-($D70*(1+$BC$14)))&gt;=0,0, -$I$57*$BC$16*1.75*($BC$13-($D70*(1+$BC$14)))*365-$I$58*AO$62*1.25*($BC$13-($D70*(1+$BC$14)))*365)</f>
        <v>20800488.599999998</v>
      </c>
      <c r="AP70" s="70">
        <f>IF(IF((($BC$13-($D70*(1+$BC$14)))-($D70*0.03))&gt;0,($BC$13-($D70*(1+$BC$14)))-($D70*0.03),0)&gt;0,IF((($BC$13-($D70*(1+$BC$14)))-($D70*0.03))&gt;0,($BC$13-($D70*(1+$BC$14)))-($D70*0.03),0)*AP$62*365,0)+IF(($BC$13-($D70*(1+$BC$14)))&lt;=0,0,IF(($BC$13-($D70*(1+$BC$14)))&lt;($D70*0.03),($BC$13-($D70*(1+$BC$14)))*(AP$62*Inputs!$B$16)*365,($D70*0.03)*(AP$62*Inputs!$B$16)*365))-IF(($BC$13-($D70*(1+$BC$14)))&gt;=0,0, -$I$57*$BC$16*1.75*($BC$13-($D70*(1+$BC$14)))*365-$I$58*AP$62*1.25*($BC$13-($D70*(1+$BC$14)))*365)</f>
        <v>21378279.949999999</v>
      </c>
      <c r="AQ70" s="70">
        <f>IF(IF((($BC$13-($D70*(1+$BC$14)))-($D70*0.03))&gt;0,($BC$13-($D70*(1+$BC$14)))-($D70*0.03),0)&gt;0,IF((($BC$13-($D70*(1+$BC$14)))-($D70*0.03))&gt;0,($BC$13-($D70*(1+$BC$14)))-($D70*0.03),0)*AQ$62*365,0)+IF(($BC$13-($D70*(1+$BC$14)))&lt;=0,0,IF(($BC$13-($D70*(1+$BC$14)))&lt;($D70*0.03),($BC$13-($D70*(1+$BC$14)))*(AQ$62*Inputs!$B$16)*365,($D70*0.03)*(AQ$62*Inputs!$B$16)*365))-IF(($BC$13-($D70*(1+$BC$14)))&gt;=0,0, -$I$57*$BC$16*1.75*($BC$13-($D70*(1+$BC$14)))*365-$I$58*AQ$62*1.25*($BC$13-($D70*(1+$BC$14)))*365)</f>
        <v>21956071.299999997</v>
      </c>
      <c r="AR70" s="70">
        <f>IF(IF((($BC$13-($D70*(1+$BC$14)))-($D70*0.03))&gt;0,($BC$13-($D70*(1+$BC$14)))-($D70*0.03),0)&gt;0,IF((($BC$13-($D70*(1+$BC$14)))-($D70*0.03))&gt;0,($BC$13-($D70*(1+$BC$14)))-($D70*0.03),0)*AR$62*365,0)+IF(($BC$13-($D70*(1+$BC$14)))&lt;=0,0,IF(($BC$13-($D70*(1+$BC$14)))&lt;($D70*0.03),($BC$13-($D70*(1+$BC$14)))*(AR$62*Inputs!$B$16)*365,($D70*0.03)*(AR$62*Inputs!$B$16)*365))-IF(($BC$13-($D70*(1+$BC$14)))&gt;=0,0, -$I$57*$BC$16*1.75*($BC$13-($D70*(1+$BC$14)))*365-$I$58*AR$62*1.25*($BC$13-($D70*(1+$BC$14)))*365)</f>
        <v>22533862.649999999</v>
      </c>
      <c r="AS70" s="70">
        <f>IF(IF((($BC$13-($D70*(1+$BC$14)))-($D70*0.03))&gt;0,($BC$13-($D70*(1+$BC$14)))-($D70*0.03),0)&gt;0,IF((($BC$13-($D70*(1+$BC$14)))-($D70*0.03))&gt;0,($BC$13-($D70*(1+$BC$14)))-($D70*0.03),0)*AS$62*365,0)+IF(($BC$13-($D70*(1+$BC$14)))&lt;=0,0,IF(($BC$13-($D70*(1+$BC$14)))&lt;($D70*0.03),($BC$13-($D70*(1+$BC$14)))*(AS$62*Inputs!$B$16)*365,($D70*0.03)*(AS$62*Inputs!$B$16)*365))-IF(($BC$13-($D70*(1+$BC$14)))&gt;=0,0, -$I$57*$BC$16*1.75*($BC$13-($D70*(1+$BC$14)))*365-$I$58*AS$62*1.25*($BC$13-($D70*(1+$BC$14)))*365)</f>
        <v>23111654</v>
      </c>
      <c r="AT70" s="70">
        <f>IF(IF((($BC$13-($D70*(1+$BC$14)))-($D70*0.03))&gt;0,($BC$13-($D70*(1+$BC$14)))-($D70*0.03),0)&gt;0,IF((($BC$13-($D70*(1+$BC$14)))-($D70*0.03))&gt;0,($BC$13-($D70*(1+$BC$14)))-($D70*0.03),0)*AT$62*365,0)+IF(($BC$13-($D70*(1+$BC$14)))&lt;=0,0,IF(($BC$13-($D70*(1+$BC$14)))&lt;($D70*0.03),($BC$13-($D70*(1+$BC$14)))*(AT$62*Inputs!$B$16)*365,($D70*0.03)*(AT$62*Inputs!$B$16)*365))-IF(($BC$13-($D70*(1+$BC$14)))&gt;=0,0, -$I$57*$BC$16*1.75*($BC$13-($D70*(1+$BC$14)))*365-$I$58*AT$62*1.25*($BC$13-($D70*(1+$BC$14)))*365)</f>
        <v>23689445.349999998</v>
      </c>
      <c r="AU70" s="70">
        <f>IF(IF((($BC$13-($D70*(1+$BC$14)))-($D70*0.03))&gt;0,($BC$13-($D70*(1+$BC$14)))-($D70*0.03),0)&gt;0,IF((($BC$13-($D70*(1+$BC$14)))-($D70*0.03))&gt;0,($BC$13-($D70*(1+$BC$14)))-($D70*0.03),0)*AU$62*365,0)+IF(($BC$13-($D70*(1+$BC$14)))&lt;=0,0,IF(($BC$13-($D70*(1+$BC$14)))&lt;($D70*0.03),($BC$13-($D70*(1+$BC$14)))*(AU$62*Inputs!$B$16)*365,($D70*0.03)*(AU$62*Inputs!$B$16)*365))-IF(($BC$13-($D70*(1+$BC$14)))&gt;=0,0, -$I$57*$BC$16*1.75*($BC$13-($D70*(1+$BC$14)))*365-$I$58*AU$62*1.25*($BC$13-($D70*(1+$BC$14)))*365)</f>
        <v>24267236.699999999</v>
      </c>
      <c r="AV70" s="70">
        <f>IF(IF((($BC$13-($D70*(1+$BC$14)))-($D70*0.03))&gt;0,($BC$13-($D70*(1+$BC$14)))-($D70*0.03),0)&gt;0,IF((($BC$13-($D70*(1+$BC$14)))-($D70*0.03))&gt;0,($BC$13-($D70*(1+$BC$14)))-($D70*0.03),0)*AV$62*365,0)+IF(($BC$13-($D70*(1+$BC$14)))&lt;=0,0,IF(($BC$13-($D70*(1+$BC$14)))&lt;($D70*0.03),($BC$13-($D70*(1+$BC$14)))*(AV$62*Inputs!$B$16)*365,($D70*0.03)*(AV$62*Inputs!$B$16)*365))-IF(($BC$13-($D70*(1+$BC$14)))&gt;=0,0, -$I$57*$BC$16*1.75*($BC$13-($D70*(1+$BC$14)))*365-$I$58*AV$62*1.25*($BC$13-($D70*(1+$BC$14)))*365)</f>
        <v>24845028.050000001</v>
      </c>
      <c r="AW70" s="70">
        <f>IF(IF((($BC$13-($D70*(1+$BC$14)))-($D70*0.03))&gt;0,($BC$13-($D70*(1+$BC$14)))-($D70*0.03),0)&gt;0,IF((($BC$13-($D70*(1+$BC$14)))-($D70*0.03))&gt;0,($BC$13-($D70*(1+$BC$14)))-($D70*0.03),0)*AW$62*365,0)+IF(($BC$13-($D70*(1+$BC$14)))&lt;=0,0,IF(($BC$13-($D70*(1+$BC$14)))&lt;($D70*0.03),($BC$13-($D70*(1+$BC$14)))*(AW$62*Inputs!$B$16)*365,($D70*0.03)*(AW$62*Inputs!$B$16)*365))-IF(($BC$13-($D70*(1+$BC$14)))&gt;=0,0, -$I$57*$BC$16*1.75*($BC$13-($D70*(1+$BC$14)))*365-$I$58*AW$62*1.25*($BC$13-($D70*(1+$BC$14)))*365)</f>
        <v>25422819.399999999</v>
      </c>
      <c r="AX70" s="70">
        <f>IF(IF((($BC$13-($D70*(1+$BC$14)))-($D70*0.03))&gt;0,($BC$13-($D70*(1+$BC$14)))-($D70*0.03),0)&gt;0,IF((($BC$13-($D70*(1+$BC$14)))-($D70*0.03))&gt;0,($BC$13-($D70*(1+$BC$14)))-($D70*0.03),0)*AX$62*365,0)+IF(($BC$13-($D70*(1+$BC$14)))&lt;=0,0,IF(($BC$13-($D70*(1+$BC$14)))&lt;($D70*0.03),($BC$13-($D70*(1+$BC$14)))*(AX$62*Inputs!$B$16)*365,($D70*0.03)*(AX$62*Inputs!$B$16)*365))-IF(($BC$13-($D70*(1+$BC$14)))&gt;=0,0, -$I$57*$BC$16*1.75*($BC$13-($D70*(1+$BC$14)))*365-$I$58*AX$62*1.25*($BC$13-($D70*(1+$BC$14)))*365)</f>
        <v>26000610.75</v>
      </c>
      <c r="AY70" s="70">
        <f>IF(IF((($BC$13-($D70*(1+$BC$14)))-($D70*0.03))&gt;0,($BC$13-($D70*(1+$BC$14)))-($D70*0.03),0)&gt;0,IF((($BC$13-($D70*(1+$BC$14)))-($D70*0.03))&gt;0,($BC$13-($D70*(1+$BC$14)))-($D70*0.03),0)*AY$62*365,0)+IF(($BC$13-($D70*(1+$BC$14)))&lt;=0,0,IF(($BC$13-($D70*(1+$BC$14)))&lt;($D70*0.03),($BC$13-($D70*(1+$BC$14)))*(AY$62*Inputs!$B$16)*365,($D70*0.03)*(AY$62*Inputs!$B$16)*365))-IF(($BC$13-($D70*(1+$BC$14)))&gt;=0,0, -$I$57*$BC$16*1.75*($BC$13-($D70*(1+$BC$14)))*365-$I$58*AY$62*1.25*($BC$13-($D70*(1+$BC$14)))*365)</f>
        <v>26578402.099999998</v>
      </c>
      <c r="AZ70" s="70">
        <f>IF(IF((($BC$13-($D70*(1+$BC$14)))-($D70*0.03))&gt;0,($BC$13-($D70*(1+$BC$14)))-($D70*0.03),0)&gt;0,IF((($BC$13-($D70*(1+$BC$14)))-($D70*0.03))&gt;0,($BC$13-($D70*(1+$BC$14)))-($D70*0.03),0)*AZ$62*365,0)+IF(($BC$13-($D70*(1+$BC$14)))&lt;=0,0,IF(($BC$13-($D70*(1+$BC$14)))&lt;($D70*0.03),($BC$13-($D70*(1+$BC$14)))*(AZ$62*Inputs!$B$16)*365,($D70*0.03)*(AZ$62*Inputs!$B$16)*365))-IF(($BC$13-($D70*(1+$BC$14)))&gt;=0,0, -$I$57*$BC$16*1.75*($BC$13-($D70*(1+$BC$14)))*365-$I$58*AZ$62*1.25*($BC$13-($D70*(1+$BC$14)))*365)</f>
        <v>27156193.449999999</v>
      </c>
      <c r="BA70" s="70">
        <f>IF(IF((($BC$13-($D70*(1+$BC$14)))-($D70*0.03))&gt;0,($BC$13-($D70*(1+$BC$14)))-($D70*0.03),0)&gt;0,IF((($BC$13-($D70*(1+$BC$14)))-($D70*0.03))&gt;0,($BC$13-($D70*(1+$BC$14)))-($D70*0.03),0)*BA$62*365,0)+IF(($BC$13-($D70*(1+$BC$14)))&lt;=0,0,IF(($BC$13-($D70*(1+$BC$14)))&lt;($D70*0.03),($BC$13-($D70*(1+$BC$14)))*(BA$62*Inputs!$B$16)*365,($D70*0.03)*(BA$62*Inputs!$B$16)*365))-IF(($BC$13-($D70*(1+$BC$14)))&gt;=0,0, -$I$57*$BC$16*1.75*($BC$13-($D70*(1+$BC$14)))*365-$I$58*BA$62*1.25*($BC$13-($D70*(1+$BC$14)))*365)</f>
        <v>27733984.799999997</v>
      </c>
      <c r="BB70" s="70">
        <f>IF(IF((($BC$13-($D70*(1+$BC$14)))-($D70*0.03))&gt;0,($BC$13-($D70*(1+$BC$14)))-($D70*0.03),0)&gt;0,IF((($BC$13-($D70*(1+$BC$14)))-($D70*0.03))&gt;0,($BC$13-($D70*(1+$BC$14)))-($D70*0.03),0)*BB$62*365,0)+IF(($BC$13-($D70*(1+$BC$14)))&lt;=0,0,IF(($BC$13-($D70*(1+$BC$14)))&lt;($D70*0.03),($BC$13-($D70*(1+$BC$14)))*(BB$62*Inputs!$B$16)*365,($D70*0.03)*(BB$62*Inputs!$B$16)*365))-IF(($BC$13-($D70*(1+$BC$14)))&gt;=0,0, -$I$57*$BC$16*1.75*($BC$13-($D70*(1+$BC$14)))*365-$I$58*BB$62*1.25*($BC$13-($D70*(1+$BC$14)))*365)</f>
        <v>28311776.149999999</v>
      </c>
      <c r="BC70" s="70">
        <f>IF(IF((($BC$13-($D70*(1+$BC$14)))-($D70*0.03))&gt;0,($BC$13-($D70*(1+$BC$14)))-($D70*0.03),0)&gt;0,IF((($BC$13-($D70*(1+$BC$14)))-($D70*0.03))&gt;0,($BC$13-($D70*(1+$BC$14)))-($D70*0.03),0)*BC$62*365,0)+IF(($BC$13-($D70*(1+$BC$14)))&lt;=0,0,IF(($BC$13-($D70*(1+$BC$14)))&lt;($D70*0.03),($BC$13-($D70*(1+$BC$14)))*(BC$62*Inputs!$B$16)*365,($D70*0.03)*(BC$62*Inputs!$B$16)*365))-IF(($BC$13-($D70*(1+$BC$14)))&gt;=0,0, -$I$57*$BC$16*1.75*($BC$13-($D70*(1+$BC$14)))*365-$I$58*BC$62*1.25*($BC$13-($D70*(1+$BC$14)))*365)</f>
        <v>28889567.5</v>
      </c>
      <c r="BD70" s="70">
        <f>IF(IF((($BC$13-($D70*(1+$BC$14)))-($D70*0.03))&gt;0,($BC$13-($D70*(1+$BC$14)))-($D70*0.03),0)&gt;0,IF((($BC$13-($D70*(1+$BC$14)))-($D70*0.03))&gt;0,($BC$13-($D70*(1+$BC$14)))-($D70*0.03),0)*BD$62*365,0)+IF(($BC$13-($D70*(1+$BC$14)))&lt;=0,0,IF(($BC$13-($D70*(1+$BC$14)))&lt;($D70*0.03),($BC$13-($D70*(1+$BC$14)))*(BD$62*Inputs!$B$16)*365,($D70*0.03)*(BD$62*Inputs!$B$16)*365))-IF(($BC$13-($D70*(1+$BC$14)))&gt;=0,0, -$I$57*$BC$16*1.75*($BC$13-($D70*(1+$BC$14)))*365-$I$58*BD$62*1.25*($BC$13-($D70*(1+$BC$14)))*365)</f>
        <v>29467358.849999994</v>
      </c>
      <c r="BE70" s="70">
        <f>IF(IF((($BC$13-($D70*(1+$BC$14)))-($D70*0.03))&gt;0,($BC$13-($D70*(1+$BC$14)))-($D70*0.03),0)&gt;0,IF((($BC$13-($D70*(1+$BC$14)))-($D70*0.03))&gt;0,($BC$13-($D70*(1+$BC$14)))-($D70*0.03),0)*BE$62*365,0)+IF(($BC$13-($D70*(1+$BC$14)))&lt;=0,0,IF(($BC$13-($D70*(1+$BC$14)))&lt;($D70*0.03),($BC$13-($D70*(1+$BC$14)))*(BE$62*Inputs!$B$16)*365,($D70*0.03)*(BE$62*Inputs!$B$16)*365))-IF(($BC$13-($D70*(1+$BC$14)))&gt;=0,0, -$I$57*$BC$16*1.75*($BC$13-($D70*(1+$BC$14)))*365-$I$58*BE$62*1.25*($BC$13-($D70*(1+$BC$14)))*365)</f>
        <v>30045150.199999996</v>
      </c>
      <c r="BF70" s="70">
        <f>IF(IF((($BC$13-($D70*(1+$BC$14)))-($D70*0.03))&gt;0,($BC$13-($D70*(1+$BC$14)))-($D70*0.03),0)&gt;0,IF((($BC$13-($D70*(1+$BC$14)))-($D70*0.03))&gt;0,($BC$13-($D70*(1+$BC$14)))-($D70*0.03),0)*BF$62*365,0)+IF(($BC$13-($D70*(1+$BC$14)))&lt;=0,0,IF(($BC$13-($D70*(1+$BC$14)))&lt;($D70*0.03),($BC$13-($D70*(1+$BC$14)))*(BF$62*Inputs!$B$16)*365,($D70*0.03)*(BF$62*Inputs!$B$16)*365))-IF(($BC$13-($D70*(1+$BC$14)))&gt;=0,0, -$I$57*$BC$16*1.75*($BC$13-($D70*(1+$BC$14)))*365-$I$58*BF$62*1.25*($BC$13-($D70*(1+$BC$14)))*365)</f>
        <v>30622941.549999997</v>
      </c>
      <c r="BG70" s="70">
        <f>IF(IF((($BC$13-($D70*(1+$BC$14)))-($D70*0.03))&gt;0,($BC$13-($D70*(1+$BC$14)))-($D70*0.03),0)&gt;0,IF((($BC$13-($D70*(1+$BC$14)))-($D70*0.03))&gt;0,($BC$13-($D70*(1+$BC$14)))-($D70*0.03),0)*BG$62*365,0)+IF(($BC$13-($D70*(1+$BC$14)))&lt;=0,0,IF(($BC$13-($D70*(1+$BC$14)))&lt;($D70*0.03),($BC$13-($D70*(1+$BC$14)))*(BG$62*Inputs!$B$16)*365,($D70*0.03)*(BG$62*Inputs!$B$16)*365))-IF(($BC$13-($D70*(1+$BC$14)))&gt;=0,0, -$I$57*$BC$16*1.75*($BC$13-($D70*(1+$BC$14)))*365-$I$58*BG$62*1.25*($BC$13-($D70*(1+$BC$14)))*365)</f>
        <v>31200732.899999999</v>
      </c>
      <c r="BH70" s="70">
        <f>IF(IF((($BC$13-($D70*(1+$BC$14)))-($D70*0.03))&gt;0,($BC$13-($D70*(1+$BC$14)))-($D70*0.03),0)&gt;0,IF((($BC$13-($D70*(1+$BC$14)))-($D70*0.03))&gt;0,($BC$13-($D70*(1+$BC$14)))-($D70*0.03),0)*BH$62*365,0)+IF(($BC$13-($D70*(1+$BC$14)))&lt;=0,0,IF(($BC$13-($D70*(1+$BC$14)))&lt;($D70*0.03),($BC$13-($D70*(1+$BC$14)))*(BH$62*Inputs!$B$16)*365,($D70*0.03)*(BH$62*Inputs!$B$16)*365))-IF(($BC$13-($D70*(1+$BC$14)))&gt;=0,0, -$I$57*$BC$16*1.75*($BC$13-($D70*(1+$BC$14)))*365-$I$58*BH$62*1.25*($BC$13-($D70*(1+$BC$14)))*365)</f>
        <v>31778524.25</v>
      </c>
      <c r="BI70" s="70">
        <f>IF(IF((($BC$13-($D70*(1+$BC$14)))-($D70*0.03))&gt;0,($BC$13-($D70*(1+$BC$14)))-($D70*0.03),0)&gt;0,IF((($BC$13-($D70*(1+$BC$14)))-($D70*0.03))&gt;0,($BC$13-($D70*(1+$BC$14)))-($D70*0.03),0)*BI$62*365,0)+IF(($BC$13-($D70*(1+$BC$14)))&lt;=0,0,IF(($BC$13-($D70*(1+$BC$14)))&lt;($D70*0.03),($BC$13-($D70*(1+$BC$14)))*(BI$62*Inputs!$B$16)*365,($D70*0.03)*(BI$62*Inputs!$B$16)*365))-IF(($BC$13-($D70*(1+$BC$14)))&gt;=0,0, -$I$57*$BC$16*1.75*($BC$13-($D70*(1+$BC$14)))*365-$I$58*BI$62*1.25*($BC$13-($D70*(1+$BC$14)))*365)</f>
        <v>32356315.600000001</v>
      </c>
      <c r="BJ70" s="70">
        <f>IF(IF((($BC$13-($D70*(1+$BC$14)))-($D70*0.03))&gt;0,($BC$13-($D70*(1+$BC$14)))-($D70*0.03),0)&gt;0,IF((($BC$13-($D70*(1+$BC$14)))-($D70*0.03))&gt;0,($BC$13-($D70*(1+$BC$14)))-($D70*0.03),0)*BJ$62*365,0)+IF(($BC$13-($D70*(1+$BC$14)))&lt;=0,0,IF(($BC$13-($D70*(1+$BC$14)))&lt;($D70*0.03),($BC$13-($D70*(1+$BC$14)))*(BJ$62*Inputs!$B$16)*365,($D70*0.03)*(BJ$62*Inputs!$B$16)*365))-IF(($BC$13-($D70*(1+$BC$14)))&gt;=0,0, -$I$57*$BC$16*1.75*($BC$13-($D70*(1+$BC$14)))*365-$I$58*BJ$62*1.25*($BC$13-($D70*(1+$BC$14)))*365)</f>
        <v>32934106.949999996</v>
      </c>
      <c r="BK70" s="70">
        <f>IF(IF((($BC$13-($D70*(1+$BC$14)))-($D70*0.03))&gt;0,($BC$13-($D70*(1+$BC$14)))-($D70*0.03),0)&gt;0,IF((($BC$13-($D70*(1+$BC$14)))-($D70*0.03))&gt;0,($BC$13-($D70*(1+$BC$14)))-($D70*0.03),0)*BK$62*365,0)+IF(($BC$13-($D70*(1+$BC$14)))&lt;=0,0,IF(($BC$13-($D70*(1+$BC$14)))&lt;($D70*0.03),($BC$13-($D70*(1+$BC$14)))*(BK$62*Inputs!$B$16)*365,($D70*0.03)*(BK$62*Inputs!$B$16)*365))-IF(($BC$13-($D70*(1+$BC$14)))&gt;=0,0, -$I$57*$BC$16*1.75*($BC$13-($D70*(1+$BC$14)))*365-$I$58*BK$62*1.25*($BC$13-($D70*(1+$BC$14)))*365)</f>
        <v>33511898.299999997</v>
      </c>
      <c r="BL70" s="70">
        <f>IF(IF((($BC$13-($D70*(1+$BC$14)))-($D70*0.03))&gt;0,($BC$13-($D70*(1+$BC$14)))-($D70*0.03),0)&gt;0,IF((($BC$13-($D70*(1+$BC$14)))-($D70*0.03))&gt;0,($BC$13-($D70*(1+$BC$14)))-($D70*0.03),0)*BL$62*365,0)+IF(($BC$13-($D70*(1+$BC$14)))&lt;=0,0,IF(($BC$13-($D70*(1+$BC$14)))&lt;($D70*0.03),($BC$13-($D70*(1+$BC$14)))*(BL$62*Inputs!$B$16)*365,($D70*0.03)*(BL$62*Inputs!$B$16)*365))-IF(($BC$13-($D70*(1+$BC$14)))&gt;=0,0, -$I$57*$BC$16*1.75*($BC$13-($D70*(1+$BC$14)))*365-$I$58*BL$62*1.25*($BC$13-($D70*(1+$BC$14)))*365)</f>
        <v>34089689.649999999</v>
      </c>
      <c r="BM70" s="70">
        <f>IF(IF((($BC$13-($D70*(1+$BC$14)))-($D70*0.03))&gt;0,($BC$13-($D70*(1+$BC$14)))-($D70*0.03),0)&gt;0,IF((($BC$13-($D70*(1+$BC$14)))-($D70*0.03))&gt;0,($BC$13-($D70*(1+$BC$14)))-($D70*0.03),0)*BM$62*365,0)+IF(($BC$13-($D70*(1+$BC$14)))&lt;=0,0,IF(($BC$13-($D70*(1+$BC$14)))&lt;($D70*0.03),($BC$13-($D70*(1+$BC$14)))*(BM$62*Inputs!$B$16)*365,($D70*0.03)*(BM$62*Inputs!$B$16)*365))-IF(($BC$13-($D70*(1+$BC$14)))&gt;=0,0, -$I$57*$BC$16*1.75*($BC$13-($D70*(1+$BC$14)))*365-$I$58*BM$62*1.25*($BC$13-($D70*(1+$BC$14)))*365)</f>
        <v>34667481</v>
      </c>
      <c r="BN70" s="70">
        <f>IF(IF((($BC$13-($D70*(1+$BC$14)))-($D70*0.03))&gt;0,($BC$13-($D70*(1+$BC$14)))-($D70*0.03),0)&gt;0,IF((($BC$13-($D70*(1+$BC$14)))-($D70*0.03))&gt;0,($BC$13-($D70*(1+$BC$14)))-($D70*0.03),0)*BN$62*365,0)+IF(($BC$13-($D70*(1+$BC$14)))&lt;=0,0,IF(($BC$13-($D70*(1+$BC$14)))&lt;($D70*0.03),($BC$13-($D70*(1+$BC$14)))*(BN$62*Inputs!$B$16)*365,($D70*0.03)*(BN$62*Inputs!$B$16)*365))-IF(($BC$13-($D70*(1+$BC$14)))&gt;=0,0, -$I$57*$BC$16*1.75*($BC$13-($D70*(1+$BC$14)))*365-$I$58*BN$62*1.25*($BC$13-($D70*(1+$BC$14)))*365)</f>
        <v>35245272.350000001</v>
      </c>
      <c r="BO70" s="70">
        <f>IF(IF((($BC$13-($D70*(1+$BC$14)))-($D70*0.03))&gt;0,($BC$13-($D70*(1+$BC$14)))-($D70*0.03),0)&gt;0,IF((($BC$13-($D70*(1+$BC$14)))-($D70*0.03))&gt;0,($BC$13-($D70*(1+$BC$14)))-($D70*0.03),0)*BO$62*365,0)+IF(($BC$13-($D70*(1+$BC$14)))&lt;=0,0,IF(($BC$13-($D70*(1+$BC$14)))&lt;($D70*0.03),($BC$13-($D70*(1+$BC$14)))*(BO$62*Inputs!$B$16)*365,($D70*0.03)*(BO$62*Inputs!$B$16)*365))-IF(($BC$13-($D70*(1+$BC$14)))&gt;=0,0, -$I$57*$BC$16*1.75*($BC$13-($D70*(1+$BC$14)))*365-$I$58*BO$62*1.25*($BC$13-($D70*(1+$BC$14)))*365)</f>
        <v>35823063.700000003</v>
      </c>
      <c r="BP70" s="70">
        <f>IF(IF((($BC$13-($D70*(1+$BC$14)))-($D70*0.03))&gt;0,($BC$13-($D70*(1+$BC$14)))-($D70*0.03),0)&gt;0,IF((($BC$13-($D70*(1+$BC$14)))-($D70*0.03))&gt;0,($BC$13-($D70*(1+$BC$14)))-($D70*0.03),0)*BP$62*365,0)+IF(($BC$13-($D70*(1+$BC$14)))&lt;=0,0,IF(($BC$13-($D70*(1+$BC$14)))&lt;($D70*0.03),($BC$13-($D70*(1+$BC$14)))*(BP$62*Inputs!$B$16)*365,($D70*0.03)*(BP$62*Inputs!$B$16)*365))-IF(($BC$13-($D70*(1+$BC$14)))&gt;=0,0, -$I$57*$BC$16*1.75*($BC$13-($D70*(1+$BC$14)))*365-$I$58*BP$62*1.25*($BC$13-($D70*(1+$BC$14)))*365)</f>
        <v>36400855.049999997</v>
      </c>
      <c r="BQ70" s="70">
        <f>IF(IF((($BC$13-($D70*(1+$BC$14)))-($D70*0.03))&gt;0,($BC$13-($D70*(1+$BC$14)))-($D70*0.03),0)&gt;0,IF((($BC$13-($D70*(1+$BC$14)))-($D70*0.03))&gt;0,($BC$13-($D70*(1+$BC$14)))-($D70*0.03),0)*BQ$62*365,0)+IF(($BC$13-($D70*(1+$BC$14)))&lt;=0,0,IF(($BC$13-($D70*(1+$BC$14)))&lt;($D70*0.03),($BC$13-($D70*(1+$BC$14)))*(BQ$62*Inputs!$B$16)*365,($D70*0.03)*(BQ$62*Inputs!$B$16)*365))-IF(($BC$13-($D70*(1+$BC$14)))&gt;=0,0, -$I$57*$BC$16*1.75*($BC$13-($D70*(1+$BC$14)))*365-$I$58*BQ$62*1.25*($BC$13-($D70*(1+$BC$14)))*365)</f>
        <v>36978646.399999999</v>
      </c>
      <c r="BR70" s="70">
        <f>IF(IF((($BC$13-($D70*(1+$BC$14)))-($D70*0.03))&gt;0,($BC$13-($D70*(1+$BC$14)))-($D70*0.03),0)&gt;0,IF((($BC$13-($D70*(1+$BC$14)))-($D70*0.03))&gt;0,($BC$13-($D70*(1+$BC$14)))-($D70*0.03),0)*BR$62*365,0)+IF(($BC$13-($D70*(1+$BC$14)))&lt;=0,0,IF(($BC$13-($D70*(1+$BC$14)))&lt;($D70*0.03),($BC$13-($D70*(1+$BC$14)))*(BR$62*Inputs!$B$16)*365,($D70*0.03)*(BR$62*Inputs!$B$16)*365))-IF(($BC$13-($D70*(1+$BC$14)))&gt;=0,0, -$I$57*$BC$16*1.75*($BC$13-($D70*(1+$BC$14)))*365-$I$58*BR$62*1.25*($BC$13-($D70*(1+$BC$14)))*365)</f>
        <v>37556437.75</v>
      </c>
      <c r="BS70" s="70">
        <f>IF(IF((($BC$13-($D70*(1+$BC$14)))-($D70*0.03))&gt;0,($BC$13-($D70*(1+$BC$14)))-($D70*0.03),0)&gt;0,IF((($BC$13-($D70*(1+$BC$14)))-($D70*0.03))&gt;0,($BC$13-($D70*(1+$BC$14)))-($D70*0.03),0)*BS$62*365,0)+IF(($BC$13-($D70*(1+$BC$14)))&lt;=0,0,IF(($BC$13-($D70*(1+$BC$14)))&lt;($D70*0.03),($BC$13-($D70*(1+$BC$14)))*(BS$62*Inputs!$B$16)*365,($D70*0.03)*(BS$62*Inputs!$B$16)*365))-IF(($BC$13-($D70*(1+$BC$14)))&gt;=0,0, -$I$57*$BC$16*1.75*($BC$13-($D70*(1+$BC$14)))*365-$I$58*BS$62*1.25*($BC$13-($D70*(1+$BC$14)))*365)</f>
        <v>38134229.099999994</v>
      </c>
      <c r="BT70" s="70">
        <f>IF(IF((($BC$13-($D70*(1+$BC$14)))-($D70*0.03))&gt;0,($BC$13-($D70*(1+$BC$14)))-($D70*0.03),0)&gt;0,IF((($BC$13-($D70*(1+$BC$14)))-($D70*0.03))&gt;0,($BC$13-($D70*(1+$BC$14)))-($D70*0.03),0)*BT$62*365,0)+IF(($BC$13-($D70*(1+$BC$14)))&lt;=0,0,IF(($BC$13-($D70*(1+$BC$14)))&lt;($D70*0.03),($BC$13-($D70*(1+$BC$14)))*(BT$62*Inputs!$B$16)*365,($D70*0.03)*(BT$62*Inputs!$B$16)*365))-IF(($BC$13-($D70*(1+$BC$14)))&gt;=0,0, -$I$57*$BC$16*1.75*($BC$13-($D70*(1+$BC$14)))*365-$I$58*BT$62*1.25*($BC$13-($D70*(1+$BC$14)))*365)</f>
        <v>38712020.449999996</v>
      </c>
      <c r="BU70" s="70">
        <f>IF(IF((($BC$13-($D70*(1+$BC$14)))-($D70*0.03))&gt;0,($BC$13-($D70*(1+$BC$14)))-($D70*0.03),0)&gt;0,IF((($BC$13-($D70*(1+$BC$14)))-($D70*0.03))&gt;0,($BC$13-($D70*(1+$BC$14)))-($D70*0.03),0)*BU$62*365,0)+IF(($BC$13-($D70*(1+$BC$14)))&lt;=0,0,IF(($BC$13-($D70*(1+$BC$14)))&lt;($D70*0.03),($BC$13-($D70*(1+$BC$14)))*(BU$62*Inputs!$B$16)*365,($D70*0.03)*(BU$62*Inputs!$B$16)*365))-IF(($BC$13-($D70*(1+$BC$14)))&gt;=0,0, -$I$57*$BC$16*1.75*($BC$13-($D70*(1+$BC$14)))*365-$I$58*BU$62*1.25*($BC$13-($D70*(1+$BC$14)))*365)</f>
        <v>39289811.799999997</v>
      </c>
      <c r="BV70" s="70">
        <f>IF(IF((($BC$13-($D70*(1+$BC$14)))-($D70*0.03))&gt;0,($BC$13-($D70*(1+$BC$14)))-($D70*0.03),0)&gt;0,IF((($BC$13-($D70*(1+$BC$14)))-($D70*0.03))&gt;0,($BC$13-($D70*(1+$BC$14)))-($D70*0.03),0)*BV$62*365,0)+IF(($BC$13-($D70*(1+$BC$14)))&lt;=0,0,IF(($BC$13-($D70*(1+$BC$14)))&lt;($D70*0.03),($BC$13-($D70*(1+$BC$14)))*(BV$62*Inputs!$B$16)*365,($D70*0.03)*(BV$62*Inputs!$B$16)*365))-IF(($BC$13-($D70*(1+$BC$14)))&gt;=0,0, -$I$57*$BC$16*1.75*($BC$13-($D70*(1+$BC$14)))*365-$I$58*BV$62*1.25*($BC$13-($D70*(1+$BC$14)))*365)</f>
        <v>39867603.149999999</v>
      </c>
      <c r="BW70" s="70">
        <f>IF(IF((($BC$13-($D70*(1+$BC$14)))-($D70*0.03))&gt;0,($BC$13-($D70*(1+$BC$14)))-($D70*0.03),0)&gt;0,IF((($BC$13-($D70*(1+$BC$14)))-($D70*0.03))&gt;0,($BC$13-($D70*(1+$BC$14)))-($D70*0.03),0)*BW$62*365,0)+IF(($BC$13-($D70*(1+$BC$14)))&lt;=0,0,IF(($BC$13-($D70*(1+$BC$14)))&lt;($D70*0.03),($BC$13-($D70*(1+$BC$14)))*(BW$62*Inputs!$B$16)*365,($D70*0.03)*(BW$62*Inputs!$B$16)*365))-IF(($BC$13-($D70*(1+$BC$14)))&gt;=0,0, -$I$57*$BC$16*1.75*($BC$13-($D70*(1+$BC$14)))*365-$I$58*BW$62*1.25*($BC$13-($D70*(1+$BC$14)))*365)</f>
        <v>40445394.499999993</v>
      </c>
      <c r="BX70" s="70">
        <f>IF(IF((($BC$13-($D70*(1+$BC$14)))-($D70*0.03))&gt;0,($BC$13-($D70*(1+$BC$14)))-($D70*0.03),0)&gt;0,IF((($BC$13-($D70*(1+$BC$14)))-($D70*0.03))&gt;0,($BC$13-($D70*(1+$BC$14)))-($D70*0.03),0)*BX$62*365,0)+IF(($BC$13-($D70*(1+$BC$14)))&lt;=0,0,IF(($BC$13-($D70*(1+$BC$14)))&lt;($D70*0.03),($BC$13-($D70*(1+$BC$14)))*(BX$62*Inputs!$B$16)*365,($D70*0.03)*(BX$62*Inputs!$B$16)*365))-IF(($BC$13-($D70*(1+$BC$14)))&gt;=0,0, -$I$57*$BC$16*1.75*($BC$13-($D70*(1+$BC$14)))*365-$I$58*BX$62*1.25*($BC$13-($D70*(1+$BC$14)))*365)</f>
        <v>41023185.849999994</v>
      </c>
      <c r="BY70" s="70">
        <f>IF(IF((($BC$13-($D70*(1+$BC$14)))-($D70*0.03))&gt;0,($BC$13-($D70*(1+$BC$14)))-($D70*0.03),0)&gt;0,IF((($BC$13-($D70*(1+$BC$14)))-($D70*0.03))&gt;0,($BC$13-($D70*(1+$BC$14)))-($D70*0.03),0)*BY$62*365,0)+IF(($BC$13-($D70*(1+$BC$14)))&lt;=0,0,IF(($BC$13-($D70*(1+$BC$14)))&lt;($D70*0.03),($BC$13-($D70*(1+$BC$14)))*(BY$62*Inputs!$B$16)*365,($D70*0.03)*(BY$62*Inputs!$B$16)*365))-IF(($BC$13-($D70*(1+$BC$14)))&gt;=0,0, -$I$57*$BC$16*1.75*($BC$13-($D70*(1+$BC$14)))*365-$I$58*BY$62*1.25*($BC$13-($D70*(1+$BC$14)))*365)</f>
        <v>41600977.199999996</v>
      </c>
      <c r="BZ70" s="70">
        <f>IF(IF((($BC$13-($D70*(1+$BC$14)))-($D70*0.03))&gt;0,($BC$13-($D70*(1+$BC$14)))-($D70*0.03),0)&gt;0,IF((($BC$13-($D70*(1+$BC$14)))-($D70*0.03))&gt;0,($BC$13-($D70*(1+$BC$14)))-($D70*0.03),0)*BZ$62*365,0)+IF(($BC$13-($D70*(1+$BC$14)))&lt;=0,0,IF(($BC$13-($D70*(1+$BC$14)))&lt;($D70*0.03),($BC$13-($D70*(1+$BC$14)))*(BZ$62*Inputs!$B$16)*365,($D70*0.03)*(BZ$62*Inputs!$B$16)*365))-IF(($BC$13-($D70*(1+$BC$14)))&gt;=0,0, -$I$57*$BC$16*1.75*($BC$13-($D70*(1+$BC$14)))*365-$I$58*BZ$62*1.25*($BC$13-($D70*(1+$BC$14)))*365)</f>
        <v>42178768.549999997</v>
      </c>
      <c r="CA70" s="70">
        <f>IF(IF((($BC$13-($D70*(1+$BC$14)))-($D70*0.03))&gt;0,($BC$13-($D70*(1+$BC$14)))-($D70*0.03),0)&gt;0,IF((($BC$13-($D70*(1+$BC$14)))-($D70*0.03))&gt;0,($BC$13-($D70*(1+$BC$14)))-($D70*0.03),0)*CA$62*365,0)+IF(($BC$13-($D70*(1+$BC$14)))&lt;=0,0,IF(($BC$13-($D70*(1+$BC$14)))&lt;($D70*0.03),($BC$13-($D70*(1+$BC$14)))*(CA$62*Inputs!$B$16)*365,($D70*0.03)*(CA$62*Inputs!$B$16)*365))-IF(($BC$13-($D70*(1+$BC$14)))&gt;=0,0, -$I$57*$BC$16*1.75*($BC$13-($D70*(1+$BC$14)))*365-$I$58*CA$62*1.25*($BC$13-($D70*(1+$BC$14)))*365)</f>
        <v>42756559.899999999</v>
      </c>
      <c r="CB70" s="70">
        <f>IF(IF((($BC$13-($D70*(1+$BC$14)))-($D70*0.03))&gt;0,($BC$13-($D70*(1+$BC$14)))-($D70*0.03),0)&gt;0,IF((($BC$13-($D70*(1+$BC$14)))-($D70*0.03))&gt;0,($BC$13-($D70*(1+$BC$14)))-($D70*0.03),0)*CB$62*365,0)+IF(($BC$13-($D70*(1+$BC$14)))&lt;=0,0,IF(($BC$13-($D70*(1+$BC$14)))&lt;($D70*0.03),($BC$13-($D70*(1+$BC$14)))*(CB$62*Inputs!$B$16)*365,($D70*0.03)*(CB$62*Inputs!$B$16)*365))-IF(($BC$13-($D70*(1+$BC$14)))&gt;=0,0, -$I$57*$BC$16*1.75*($BC$13-($D70*(1+$BC$14)))*365-$I$58*CB$62*1.25*($BC$13-($D70*(1+$BC$14)))*365)</f>
        <v>43334351.249999993</v>
      </c>
      <c r="CC70" s="70">
        <f>IF(IF((($BC$13-($D70*(1+$BC$14)))-($D70*0.03))&gt;0,($BC$13-($D70*(1+$BC$14)))-($D70*0.03),0)&gt;0,IF((($BC$13-($D70*(1+$BC$14)))-($D70*0.03))&gt;0,($BC$13-($D70*(1+$BC$14)))-($D70*0.03),0)*CC$62*365,0)+IF(($BC$13-($D70*(1+$BC$14)))&lt;=0,0,IF(($BC$13-($D70*(1+$BC$14)))&lt;($D70*0.03),($BC$13-($D70*(1+$BC$14)))*(CC$62*Inputs!$B$16)*365,($D70*0.03)*(CC$62*Inputs!$B$16)*365))-IF(($BC$13-($D70*(1+$BC$14)))&gt;=0,0, -$I$57*$BC$16*1.75*($BC$13-($D70*(1+$BC$14)))*365-$I$58*CC$62*1.25*($BC$13-($D70*(1+$BC$14)))*365)</f>
        <v>43912142.599999994</v>
      </c>
      <c r="CD70" s="70">
        <f>IF(IF((($BC$13-($D70*(1+$BC$14)))-($D70*0.03))&gt;0,($BC$13-($D70*(1+$BC$14)))-($D70*0.03),0)&gt;0,IF((($BC$13-($D70*(1+$BC$14)))-($D70*0.03))&gt;0,($BC$13-($D70*(1+$BC$14)))-($D70*0.03),0)*CD$62*365,0)+IF(($BC$13-($D70*(1+$BC$14)))&lt;=0,0,IF(($BC$13-($D70*(1+$BC$14)))&lt;($D70*0.03),($BC$13-($D70*(1+$BC$14)))*(CD$62*Inputs!$B$16)*365,($D70*0.03)*(CD$62*Inputs!$B$16)*365))-IF(($BC$13-($D70*(1+$BC$14)))&gt;=0,0, -$I$57*$BC$16*1.75*($BC$13-($D70*(1+$BC$14)))*365-$I$58*CD$62*1.25*($BC$13-($D70*(1+$BC$14)))*365)</f>
        <v>44489933.949999996</v>
      </c>
      <c r="CE70" s="70">
        <f>IF(IF((($BC$13-($D70*(1+$BC$14)))-($D70*0.03))&gt;0,($BC$13-($D70*(1+$BC$14)))-($D70*0.03),0)&gt;0,IF((($BC$13-($D70*(1+$BC$14)))-($D70*0.03))&gt;0,($BC$13-($D70*(1+$BC$14)))-($D70*0.03),0)*CE$62*365,0)+IF(($BC$13-($D70*(1+$BC$14)))&lt;=0,0,IF(($BC$13-($D70*(1+$BC$14)))&lt;($D70*0.03),($BC$13-($D70*(1+$BC$14)))*(CE$62*Inputs!$B$16)*365,($D70*0.03)*(CE$62*Inputs!$B$16)*365))-IF(($BC$13-($D70*(1+$BC$14)))&gt;=0,0, -$I$57*$BC$16*1.75*($BC$13-($D70*(1+$BC$14)))*365-$I$58*CE$62*1.25*($BC$13-($D70*(1+$BC$14)))*365)</f>
        <v>45067725.299999997</v>
      </c>
      <c r="CF70" s="70">
        <f>IF(IF((($BC$13-($D70*(1+$BC$14)))-($D70*0.03))&gt;0,($BC$13-($D70*(1+$BC$14)))-($D70*0.03),0)&gt;0,IF((($BC$13-($D70*(1+$BC$14)))-($D70*0.03))&gt;0,($BC$13-($D70*(1+$BC$14)))-($D70*0.03),0)*CF$62*365,0)+IF(($BC$13-($D70*(1+$BC$14)))&lt;=0,0,IF(($BC$13-($D70*(1+$BC$14)))&lt;($D70*0.03),($BC$13-($D70*(1+$BC$14)))*(CF$62*Inputs!$B$16)*365,($D70*0.03)*(CF$62*Inputs!$B$16)*365))-IF(($BC$13-($D70*(1+$BC$14)))&gt;=0,0, -$I$57*$BC$16*1.75*($BC$13-($D70*(1+$BC$14)))*365-$I$58*CF$62*1.25*($BC$13-($D70*(1+$BC$14)))*365)</f>
        <v>45645516.649999999</v>
      </c>
      <c r="CG70" s="70">
        <f>IF(IF((($BC$13-($D70*(1+$BC$14)))-($D70*0.03))&gt;0,($BC$13-($D70*(1+$BC$14)))-($D70*0.03),0)&gt;0,IF((($BC$13-($D70*(1+$BC$14)))-($D70*0.03))&gt;0,($BC$13-($D70*(1+$BC$14)))-($D70*0.03),0)*CG$62*365,0)+IF(($BC$13-($D70*(1+$BC$14)))&lt;=0,0,IF(($BC$13-($D70*(1+$BC$14)))&lt;($D70*0.03),($BC$13-($D70*(1+$BC$14)))*(CG$62*Inputs!$B$16)*365,($D70*0.03)*(CG$62*Inputs!$B$16)*365))-IF(($BC$13-($D70*(1+$BC$14)))&gt;=0,0, -$I$57*$BC$16*1.75*($BC$13-($D70*(1+$BC$14)))*365-$I$58*CG$62*1.25*($BC$13-($D70*(1+$BC$14)))*365)</f>
        <v>46223308</v>
      </c>
      <c r="CH70" s="70">
        <f>IF(IF((($BC$13-($D70*(1+$BC$14)))-($D70*0.03))&gt;0,($BC$13-($D70*(1+$BC$14)))-($D70*0.03),0)&gt;0,IF((($BC$13-($D70*(1+$BC$14)))-($D70*0.03))&gt;0,($BC$13-($D70*(1+$BC$14)))-($D70*0.03),0)*CH$62*365,0)+IF(($BC$13-($D70*(1+$BC$14)))&lt;=0,0,IF(($BC$13-($D70*(1+$BC$14)))&lt;($D70*0.03),($BC$13-($D70*(1+$BC$14)))*(CH$62*Inputs!$B$16)*365,($D70*0.03)*(CH$62*Inputs!$B$16)*365))-IF(($BC$13-($D70*(1+$BC$14)))&gt;=0,0, -$I$57*$BC$16*1.75*($BC$13-($D70*(1+$BC$14)))*365-$I$58*CH$62*1.25*($BC$13-($D70*(1+$BC$14)))*365)</f>
        <v>46801099.349999994</v>
      </c>
      <c r="CI70" s="70">
        <f>IF(IF((($BC$13-($D70*(1+$BC$14)))-($D70*0.03))&gt;0,($BC$13-($D70*(1+$BC$14)))-($D70*0.03),0)&gt;0,IF((($BC$13-($D70*(1+$BC$14)))-($D70*0.03))&gt;0,($BC$13-($D70*(1+$BC$14)))-($D70*0.03),0)*CI$62*365,0)+IF(($BC$13-($D70*(1+$BC$14)))&lt;=0,0,IF(($BC$13-($D70*(1+$BC$14)))&lt;($D70*0.03),($BC$13-($D70*(1+$BC$14)))*(CI$62*Inputs!$B$16)*365,($D70*0.03)*(CI$62*Inputs!$B$16)*365))-IF(($BC$13-($D70*(1+$BC$14)))&gt;=0,0, -$I$57*$BC$16*1.75*($BC$13-($D70*(1+$BC$14)))*365-$I$58*CI$62*1.25*($BC$13-($D70*(1+$BC$14)))*365)</f>
        <v>47378890.699999996</v>
      </c>
      <c r="CJ70" s="70">
        <f>IF(IF((($BC$13-($D70*(1+$BC$14)))-($D70*0.03))&gt;0,($BC$13-($D70*(1+$BC$14)))-($D70*0.03),0)&gt;0,IF((($BC$13-($D70*(1+$BC$14)))-($D70*0.03))&gt;0,($BC$13-($D70*(1+$BC$14)))-($D70*0.03),0)*CJ$62*365,0)+IF(($BC$13-($D70*(1+$BC$14)))&lt;=0,0,IF(($BC$13-($D70*(1+$BC$14)))&lt;($D70*0.03),($BC$13-($D70*(1+$BC$14)))*(CJ$62*Inputs!$B$16)*365,($D70*0.03)*(CJ$62*Inputs!$B$16)*365))-IF(($BC$13-($D70*(1+$BC$14)))&gt;=0,0, -$I$57*$BC$16*1.75*($BC$13-($D70*(1+$BC$14)))*365-$I$58*CJ$62*1.25*($BC$13-($D70*(1+$BC$14)))*365)</f>
        <v>47956682.049999997</v>
      </c>
      <c r="CK70" s="70">
        <f>IF(IF((($BC$13-($D70*(1+$BC$14)))-($D70*0.03))&gt;0,($BC$13-($D70*(1+$BC$14)))-($D70*0.03),0)&gt;0,IF((($BC$13-($D70*(1+$BC$14)))-($D70*0.03))&gt;0,($BC$13-($D70*(1+$BC$14)))-($D70*0.03),0)*CK$62*365,0)+IF(($BC$13-($D70*(1+$BC$14)))&lt;=0,0,IF(($BC$13-($D70*(1+$BC$14)))&lt;($D70*0.03),($BC$13-($D70*(1+$BC$14)))*(CK$62*Inputs!$B$16)*365,($D70*0.03)*(CK$62*Inputs!$B$16)*365))-IF(($BC$13-($D70*(1+$BC$14)))&gt;=0,0, -$I$57*$BC$16*1.75*($BC$13-($D70*(1+$BC$14)))*365-$I$58*CK$62*1.25*($BC$13-($D70*(1+$BC$14)))*365)</f>
        <v>48534473.399999999</v>
      </c>
      <c r="CL70" s="70">
        <f>IF(IF((($BC$13-($D70*(1+$BC$14)))-($D70*0.03))&gt;0,($BC$13-($D70*(1+$BC$14)))-($D70*0.03),0)&gt;0,IF((($BC$13-($D70*(1+$BC$14)))-($D70*0.03))&gt;0,($BC$13-($D70*(1+$BC$14)))-($D70*0.03),0)*CL$62*365,0)+IF(($BC$13-($D70*(1+$BC$14)))&lt;=0,0,IF(($BC$13-($D70*(1+$BC$14)))&lt;($D70*0.03),($BC$13-($D70*(1+$BC$14)))*(CL$62*Inputs!$B$16)*365,($D70*0.03)*(CL$62*Inputs!$B$16)*365))-IF(($BC$13-($D70*(1+$BC$14)))&gt;=0,0, -$I$57*$BC$16*1.75*($BC$13-($D70*(1+$BC$14)))*365-$I$58*CL$62*1.25*($BC$13-($D70*(1+$BC$14)))*365)</f>
        <v>49112264.75</v>
      </c>
      <c r="CM70" s="70">
        <f>IF(IF((($BC$13-($D70*(1+$BC$14)))-($D70*0.03))&gt;0,($BC$13-($D70*(1+$BC$14)))-($D70*0.03),0)&gt;0,IF((($BC$13-($D70*(1+$BC$14)))-($D70*0.03))&gt;0,($BC$13-($D70*(1+$BC$14)))-($D70*0.03),0)*CM$62*365,0)+IF(($BC$13-($D70*(1+$BC$14)))&lt;=0,0,IF(($BC$13-($D70*(1+$BC$14)))&lt;($D70*0.03),($BC$13-($D70*(1+$BC$14)))*(CM$62*Inputs!$B$16)*365,($D70*0.03)*(CM$62*Inputs!$B$16)*365))-IF(($BC$13-($D70*(1+$BC$14)))&gt;=0,0, -$I$57*$BC$16*1.75*($BC$13-($D70*(1+$BC$14)))*365-$I$58*CM$62*1.25*($BC$13-($D70*(1+$BC$14)))*365)</f>
        <v>49690056.100000001</v>
      </c>
      <c r="CN70" s="70">
        <f>IF(IF((($BC$13-($D70*(1+$BC$14)))-($D70*0.03))&gt;0,($BC$13-($D70*(1+$BC$14)))-($D70*0.03),0)&gt;0,IF((($BC$13-($D70*(1+$BC$14)))-($D70*0.03))&gt;0,($BC$13-($D70*(1+$BC$14)))-($D70*0.03),0)*CN$62*365,0)+IF(($BC$13-($D70*(1+$BC$14)))&lt;=0,0,IF(($BC$13-($D70*(1+$BC$14)))&lt;($D70*0.03),($BC$13-($D70*(1+$BC$14)))*(CN$62*Inputs!$B$16)*365,($D70*0.03)*(CN$62*Inputs!$B$16)*365))-IF(($BC$13-($D70*(1+$BC$14)))&gt;=0,0, -$I$57*$BC$16*1.75*($BC$13-($D70*(1+$BC$14)))*365-$I$58*CN$62*1.25*($BC$13-($D70*(1+$BC$14)))*365)</f>
        <v>50267847.449999996</v>
      </c>
      <c r="CO70" s="70">
        <f>IF(IF((($BC$13-($D70*(1+$BC$14)))-($D70*0.03))&gt;0,($BC$13-($D70*(1+$BC$14)))-($D70*0.03),0)&gt;0,IF((($BC$13-($D70*(1+$BC$14)))-($D70*0.03))&gt;0,($BC$13-($D70*(1+$BC$14)))-($D70*0.03),0)*CO$62*365,0)+IF(($BC$13-($D70*(1+$BC$14)))&lt;=0,0,IF(($BC$13-($D70*(1+$BC$14)))&lt;($D70*0.03),($BC$13-($D70*(1+$BC$14)))*(CO$62*Inputs!$B$16)*365,($D70*0.03)*(CO$62*Inputs!$B$16)*365))-IF(($BC$13-($D70*(1+$BC$14)))&gt;=0,0, -$I$57*$BC$16*1.75*($BC$13-($D70*(1+$BC$14)))*365-$I$58*CO$62*1.25*($BC$13-($D70*(1+$BC$14)))*365)</f>
        <v>50845638.799999997</v>
      </c>
      <c r="CP70" s="70">
        <f>IF(IF((($BC$13-($D70*(1+$BC$14)))-($D70*0.03))&gt;0,($BC$13-($D70*(1+$BC$14)))-($D70*0.03),0)&gt;0,IF((($BC$13-($D70*(1+$BC$14)))-($D70*0.03))&gt;0,($BC$13-($D70*(1+$BC$14)))-($D70*0.03),0)*CP$62*365,0)+IF(($BC$13-($D70*(1+$BC$14)))&lt;=0,0,IF(($BC$13-($D70*(1+$BC$14)))&lt;($D70*0.03),($BC$13-($D70*(1+$BC$14)))*(CP$62*Inputs!$B$16)*365,($D70*0.03)*(CP$62*Inputs!$B$16)*365))-IF(($BC$13-($D70*(1+$BC$14)))&gt;=0,0, -$I$57*$BC$16*1.75*($BC$13-($D70*(1+$BC$14)))*365-$I$58*CP$62*1.25*($BC$13-($D70*(1+$BC$14)))*365)</f>
        <v>51423430.149999999</v>
      </c>
      <c r="CQ70" s="70">
        <f>IF(IF((($BC$13-($D70*(1+$BC$14)))-($D70*0.03))&gt;0,($BC$13-($D70*(1+$BC$14)))-($D70*0.03),0)&gt;0,IF((($BC$13-($D70*(1+$BC$14)))-($D70*0.03))&gt;0,($BC$13-($D70*(1+$BC$14)))-($D70*0.03),0)*CQ$62*365,0)+IF(($BC$13-($D70*(1+$BC$14)))&lt;=0,0,IF(($BC$13-($D70*(1+$BC$14)))&lt;($D70*0.03),($BC$13-($D70*(1+$BC$14)))*(CQ$62*Inputs!$B$16)*365,($D70*0.03)*(CQ$62*Inputs!$B$16)*365))-IF(($BC$13-($D70*(1+$BC$14)))&gt;=0,0, -$I$57*$BC$16*1.75*($BC$13-($D70*(1+$BC$14)))*365-$I$58*CQ$62*1.25*($BC$13-($D70*(1+$BC$14)))*365)</f>
        <v>52001221.5</v>
      </c>
      <c r="CR70" s="70">
        <f>IF(IF((($BC$13-($D70*(1+$BC$14)))-($D70*0.03))&gt;0,($BC$13-($D70*(1+$BC$14)))-($D70*0.03),0)&gt;0,IF((($BC$13-($D70*(1+$BC$14)))-($D70*0.03))&gt;0,($BC$13-($D70*(1+$BC$14)))-($D70*0.03),0)*CR$62*365,0)+IF(($BC$13-($D70*(1+$BC$14)))&lt;=0,0,IF(($BC$13-($D70*(1+$BC$14)))&lt;($D70*0.03),($BC$13-($D70*(1+$BC$14)))*(CR$62*Inputs!$B$16)*365,($D70*0.03)*(CR$62*Inputs!$B$16)*365))-IF(($BC$13-($D70*(1+$BC$14)))&gt;=0,0, -$I$57*$BC$16*1.75*($BC$13-($D70*(1+$BC$14)))*365-$I$58*CR$62*1.25*($BC$13-($D70*(1+$BC$14)))*365)</f>
        <v>52579012.849999994</v>
      </c>
      <c r="CS70" s="70">
        <f>IF(IF((($BC$13-($D70*(1+$BC$14)))-($D70*0.03))&gt;0,($BC$13-($D70*(1+$BC$14)))-($D70*0.03),0)&gt;0,IF((($BC$13-($D70*(1+$BC$14)))-($D70*0.03))&gt;0,($BC$13-($D70*(1+$BC$14)))-($D70*0.03),0)*CS$62*365,0)+IF(($BC$13-($D70*(1+$BC$14)))&lt;=0,0,IF(($BC$13-($D70*(1+$BC$14)))&lt;($D70*0.03),($BC$13-($D70*(1+$BC$14)))*(CS$62*Inputs!$B$16)*365,($D70*0.03)*(CS$62*Inputs!$B$16)*365))-IF(($BC$13-($D70*(1+$BC$14)))&gt;=0,0, -$I$57*$BC$16*1.75*($BC$13-($D70*(1+$BC$14)))*365-$I$58*CS$62*1.25*($BC$13-($D70*(1+$BC$14)))*365)</f>
        <v>53156804.199999996</v>
      </c>
      <c r="CT70" s="70">
        <f>IF(IF((($BC$13-($D70*(1+$BC$14)))-($D70*0.03))&gt;0,($BC$13-($D70*(1+$BC$14)))-($D70*0.03),0)&gt;0,IF((($BC$13-($D70*(1+$BC$14)))-($D70*0.03))&gt;0,($BC$13-($D70*(1+$BC$14)))-($D70*0.03),0)*CT$62*365,0)+IF(($BC$13-($D70*(1+$BC$14)))&lt;=0,0,IF(($BC$13-($D70*(1+$BC$14)))&lt;($D70*0.03),($BC$13-($D70*(1+$BC$14)))*(CT$62*Inputs!$B$16)*365,($D70*0.03)*(CT$62*Inputs!$B$16)*365))-IF(($BC$13-($D70*(1+$BC$14)))&gt;=0,0, -$I$57*$BC$16*1.75*($BC$13-($D70*(1+$BC$14)))*365-$I$58*CT$62*1.25*($BC$13-($D70*(1+$BC$14)))*365)</f>
        <v>53734595.549999997</v>
      </c>
      <c r="CU70" s="70">
        <f>IF(IF((($BC$13-($D70*(1+$BC$14)))-($D70*0.03))&gt;0,($BC$13-($D70*(1+$BC$14)))-($D70*0.03),0)&gt;0,IF((($BC$13-($D70*(1+$BC$14)))-($D70*0.03))&gt;0,($BC$13-($D70*(1+$BC$14)))-($D70*0.03),0)*CU$62*365,0)+IF(($BC$13-($D70*(1+$BC$14)))&lt;=0,0,IF(($BC$13-($D70*(1+$BC$14)))&lt;($D70*0.03),($BC$13-($D70*(1+$BC$14)))*(CU$62*Inputs!$B$16)*365,($D70*0.03)*(CU$62*Inputs!$B$16)*365))-IF(($BC$13-($D70*(1+$BC$14)))&gt;=0,0, -$I$57*$BC$16*1.75*($BC$13-($D70*(1+$BC$14)))*365-$I$58*CU$62*1.25*($BC$13-($D70*(1+$BC$14)))*365)</f>
        <v>54312386.899999999</v>
      </c>
      <c r="CV70" s="70">
        <f>IF(IF((($BC$13-($D70*(1+$BC$14)))-($D70*0.03))&gt;0,($BC$13-($D70*(1+$BC$14)))-($D70*0.03),0)&gt;0,IF((($BC$13-($D70*(1+$BC$14)))-($D70*0.03))&gt;0,($BC$13-($D70*(1+$BC$14)))-($D70*0.03),0)*CV$62*365,0)+IF(($BC$13-($D70*(1+$BC$14)))&lt;=0,0,IF(($BC$13-($D70*(1+$BC$14)))&lt;($D70*0.03),($BC$13-($D70*(1+$BC$14)))*(CV$62*Inputs!$B$16)*365,($D70*0.03)*(CV$62*Inputs!$B$16)*365))-IF(($BC$13-($D70*(1+$BC$14)))&gt;=0,0, -$I$57*$BC$16*1.75*($BC$13-($D70*(1+$BC$14)))*365-$I$58*CV$62*1.25*($BC$13-($D70*(1+$BC$14)))*365)</f>
        <v>54890178.249999993</v>
      </c>
      <c r="CW70" s="70">
        <f>IF(IF((($BC$13-($D70*(1+$BC$14)))-($D70*0.03))&gt;0,($BC$13-($D70*(1+$BC$14)))-($D70*0.03),0)&gt;0,IF((($BC$13-($D70*(1+$BC$14)))-($D70*0.03))&gt;0,($BC$13-($D70*(1+$BC$14)))-($D70*0.03),0)*CW$62*365,0)+IF(($BC$13-($D70*(1+$BC$14)))&lt;=0,0,IF(($BC$13-($D70*(1+$BC$14)))&lt;($D70*0.03),($BC$13-($D70*(1+$BC$14)))*(CW$62*Inputs!$B$16)*365,($D70*0.03)*(CW$62*Inputs!$B$16)*365))-IF(($BC$13-($D70*(1+$BC$14)))&gt;=0,0, -$I$57*$BC$16*1.75*($BC$13-($D70*(1+$BC$14)))*365-$I$58*CW$62*1.25*($BC$13-($D70*(1+$BC$14)))*365)</f>
        <v>55467969.599999994</v>
      </c>
      <c r="CX70" s="70">
        <f>IF(IF((($BC$13-($D70*(1+$BC$14)))-($D70*0.03))&gt;0,($BC$13-($D70*(1+$BC$14)))-($D70*0.03),0)&gt;0,IF((($BC$13-($D70*(1+$BC$14)))-($D70*0.03))&gt;0,($BC$13-($D70*(1+$BC$14)))-($D70*0.03),0)*CX$62*365,0)+IF(($BC$13-($D70*(1+$BC$14)))&lt;=0,0,IF(($BC$13-($D70*(1+$BC$14)))&lt;($D70*0.03),($BC$13-($D70*(1+$BC$14)))*(CX$62*Inputs!$B$16)*365,($D70*0.03)*(CX$62*Inputs!$B$16)*365))-IF(($BC$13-($D70*(1+$BC$14)))&gt;=0,0, -$I$57*$BC$16*1.75*($BC$13-($D70*(1+$BC$14)))*365-$I$58*CX$62*1.25*($BC$13-($D70*(1+$BC$14)))*365)</f>
        <v>56045760.949999996</v>
      </c>
      <c r="CY70" s="70">
        <f>IF(IF((($BC$13-($D70*(1+$BC$14)))-($D70*0.03))&gt;0,($BC$13-($D70*(1+$BC$14)))-($D70*0.03),0)&gt;0,IF((($BC$13-($D70*(1+$BC$14)))-($D70*0.03))&gt;0,($BC$13-($D70*(1+$BC$14)))-($D70*0.03),0)*CY$62*365,0)+IF(($BC$13-($D70*(1+$BC$14)))&lt;=0,0,IF(($BC$13-($D70*(1+$BC$14)))&lt;($D70*0.03),($BC$13-($D70*(1+$BC$14)))*(CY$62*Inputs!$B$16)*365,($D70*0.03)*(CY$62*Inputs!$B$16)*365))-IF(($BC$13-($D70*(1+$BC$14)))&gt;=0,0, -$I$57*$BC$16*1.75*($BC$13-($D70*(1+$BC$14)))*365-$I$58*CY$62*1.25*($BC$13-($D70*(1+$BC$14)))*365)</f>
        <v>56623552.299999997</v>
      </c>
      <c r="CZ70" s="70">
        <f>IF(IF((($BC$13-($D70*(1+$BC$14)))-($D70*0.03))&gt;0,($BC$13-($D70*(1+$BC$14)))-($D70*0.03),0)&gt;0,IF((($BC$13-($D70*(1+$BC$14)))-($D70*0.03))&gt;0,($BC$13-($D70*(1+$BC$14)))-($D70*0.03),0)*CZ$62*365,0)+IF(($BC$13-($D70*(1+$BC$14)))&lt;=0,0,IF(($BC$13-($D70*(1+$BC$14)))&lt;($D70*0.03),($BC$13-($D70*(1+$BC$14)))*(CZ$62*Inputs!$B$16)*365,($D70*0.03)*(CZ$62*Inputs!$B$16)*365))-IF(($BC$13-($D70*(1+$BC$14)))&gt;=0,0, -$I$57*$BC$16*1.75*($BC$13-($D70*(1+$BC$14)))*365-$I$58*CZ$62*1.25*($BC$13-($D70*(1+$BC$14)))*365)</f>
        <v>57201343.649999999</v>
      </c>
      <c r="DA70" s="70">
        <f>IF(IF((($BC$13-($D70*(1+$BC$14)))-($D70*0.03))&gt;0,($BC$13-($D70*(1+$BC$14)))-($D70*0.03),0)&gt;0,IF((($BC$13-($D70*(1+$BC$14)))-($D70*0.03))&gt;0,($BC$13-($D70*(1+$BC$14)))-($D70*0.03),0)*DA$62*365,0)+IF(($BC$13-($D70*(1+$BC$14)))&lt;=0,0,IF(($BC$13-($D70*(1+$BC$14)))&lt;($D70*0.03),($BC$13-($D70*(1+$BC$14)))*(DA$62*Inputs!$B$16)*365,($D70*0.03)*(DA$62*Inputs!$B$16)*365))-IF(($BC$13-($D70*(1+$BC$14)))&gt;=0,0, -$I$57*$BC$16*1.75*($BC$13-($D70*(1+$BC$14)))*365-$I$58*DA$62*1.25*($BC$13-($D70*(1+$BC$14)))*365)</f>
        <v>57779135</v>
      </c>
    </row>
    <row r="71" spans="2:105">
      <c r="B71"/>
      <c r="C71" s="67">
        <f t="shared" si="2"/>
        <v>0.11999999999999995</v>
      </c>
      <c r="D71" s="69">
        <f>Inputs!$B$20*(1+(C71*-1))</f>
        <v>968</v>
      </c>
      <c r="E71" s="70">
        <f>IF(IF((($BC$13-($D71*(1+$BC$14)))-($D71*0.03))&gt;0,($BC$13-($D71*(1+$BC$14)))-($D71*0.03),0)&gt;0,IF((($BC$13-($D71*(1+$BC$14)))-($D71*0.03))&gt;0,($BC$13-($D71*(1+$BC$14)))-($D71*0.03),0)*E$62*365,0)+IF(($BC$13-($D71*(1+$BC$14)))&lt;=0,0,IF(($BC$13-($D71*(1+$BC$14)))&lt;($D71*0.03),($BC$13-($D71*(1+$BC$14)))*(E$62*Inputs!$B$16)*365,($D71*0.03)*(E$62*Inputs!$B$16)*365))-IF(($BC$13-($D71*(1+$BC$14)))&gt;=0,0, -$I$57*$BC$16*1.75*($BC$13-($D71*(1+$BC$14)))*365-$I$58*E$62*1.25*($BC$13-($D71*(1+$BC$14)))*365)</f>
        <v>5.2989240000000061E-5</v>
      </c>
      <c r="F71" s="70">
        <f>IF(IF((($BC$13-($D71*(1+$BC$14)))-($D71*0.03))&gt;0,($BC$13-($D71*(1+$BC$14)))-($D71*0.03),0)&gt;0,IF((($BC$13-($D71*(1+$BC$14)))-($D71*0.03))&gt;0,($BC$13-($D71*(1+$BC$14)))-($D71*0.03),0)*F$62*365,0)+IF(($BC$13-($D71*(1+$BC$14)))&lt;=0,0,IF(($BC$13-($D71*(1+$BC$14)))&lt;($D71*0.03),($BC$13-($D71*(1+$BC$14)))*(F$62*Inputs!$B$16)*365,($D71*0.03)*(F$62*Inputs!$B$16)*365))-IF(($BC$13-($D71*(1+$BC$14)))&gt;=0,0, -$I$57*$BC$16*1.75*($BC$13-($D71*(1+$BC$14)))*365-$I$58*F$62*1.25*($BC$13-($D71*(1+$BC$14)))*365)</f>
        <v>529892.40000000049</v>
      </c>
      <c r="G71" s="70">
        <f>IF(IF((($BC$13-($D71*(1+$BC$14)))-($D71*0.03))&gt;0,($BC$13-($D71*(1+$BC$14)))-($D71*0.03),0)&gt;0,IF((($BC$13-($D71*(1+$BC$14)))-($D71*0.03))&gt;0,($BC$13-($D71*(1+$BC$14)))-($D71*0.03),0)*G$62*365,0)+IF(($BC$13-($D71*(1+$BC$14)))&lt;=0,0,IF(($BC$13-($D71*(1+$BC$14)))&lt;($D71*0.03),($BC$13-($D71*(1+$BC$14)))*(G$62*Inputs!$B$16)*365,($D71*0.03)*(G$62*Inputs!$B$16)*365))-IF(($BC$13-($D71*(1+$BC$14)))&gt;=0,0, -$I$57*$BC$16*1.75*($BC$13-($D71*(1+$BC$14)))*365-$I$58*G$62*1.25*($BC$13-($D71*(1+$BC$14)))*365)</f>
        <v>1059784.800000001</v>
      </c>
      <c r="H71" s="70">
        <f>IF(IF((($BC$13-($D71*(1+$BC$14)))-($D71*0.03))&gt;0,($BC$13-($D71*(1+$BC$14)))-($D71*0.03),0)&gt;0,IF((($BC$13-($D71*(1+$BC$14)))-($D71*0.03))&gt;0,($BC$13-($D71*(1+$BC$14)))-($D71*0.03),0)*H$62*365,0)+IF(($BC$13-($D71*(1+$BC$14)))&lt;=0,0,IF(($BC$13-($D71*(1+$BC$14)))&lt;($D71*0.03),($BC$13-($D71*(1+$BC$14)))*(H$62*Inputs!$B$16)*365,($D71*0.03)*(H$62*Inputs!$B$16)*365))-IF(($BC$13-($D71*(1+$BC$14)))&gt;=0,0, -$I$57*$BC$16*1.75*($BC$13-($D71*(1+$BC$14)))*365-$I$58*H$62*1.25*($BC$13-($D71*(1+$BC$14)))*365)</f>
        <v>1589677.2000000016</v>
      </c>
      <c r="I71" s="70">
        <f>IF(IF((($BC$13-($D71*(1+$BC$14)))-($D71*0.03))&gt;0,($BC$13-($D71*(1+$BC$14)))-($D71*0.03),0)&gt;0,IF((($BC$13-($D71*(1+$BC$14)))-($D71*0.03))&gt;0,($BC$13-($D71*(1+$BC$14)))-($D71*0.03),0)*I$62*365,0)+IF(($BC$13-($D71*(1+$BC$14)))&lt;=0,0,IF(($BC$13-($D71*(1+$BC$14)))&lt;($D71*0.03),($BC$13-($D71*(1+$BC$14)))*(I$62*Inputs!$B$16)*365,($D71*0.03)*(I$62*Inputs!$B$16)*365))-IF(($BC$13-($D71*(1+$BC$14)))&gt;=0,0, -$I$57*$BC$16*1.75*($BC$13-($D71*(1+$BC$14)))*365-$I$58*I$62*1.25*($BC$13-($D71*(1+$BC$14)))*365)</f>
        <v>2119569.600000002</v>
      </c>
      <c r="J71" s="70">
        <f>IF(IF((($BC$13-($D71*(1+$BC$14)))-($D71*0.03))&gt;0,($BC$13-($D71*(1+$BC$14)))-($D71*0.03),0)&gt;0,IF((($BC$13-($D71*(1+$BC$14)))-($D71*0.03))&gt;0,($BC$13-($D71*(1+$BC$14)))-($D71*0.03),0)*J$62*365,0)+IF(($BC$13-($D71*(1+$BC$14)))&lt;=0,0,IF(($BC$13-($D71*(1+$BC$14)))&lt;($D71*0.03),($BC$13-($D71*(1+$BC$14)))*(J$62*Inputs!$B$16)*365,($D71*0.03)*(J$62*Inputs!$B$16)*365))-IF(($BC$13-($D71*(1+$BC$14)))&gt;=0,0, -$I$57*$BC$16*1.75*($BC$13-($D71*(1+$BC$14)))*365-$I$58*J$62*1.25*($BC$13-($D71*(1+$BC$14)))*365)</f>
        <v>2649462.0000000028</v>
      </c>
      <c r="K71" s="70">
        <f>IF(IF((($BC$13-($D71*(1+$BC$14)))-($D71*0.03))&gt;0,($BC$13-($D71*(1+$BC$14)))-($D71*0.03),0)&gt;0,IF((($BC$13-($D71*(1+$BC$14)))-($D71*0.03))&gt;0,($BC$13-($D71*(1+$BC$14)))-($D71*0.03),0)*K$62*365,0)+IF(($BC$13-($D71*(1+$BC$14)))&lt;=0,0,IF(($BC$13-($D71*(1+$BC$14)))&lt;($D71*0.03),($BC$13-($D71*(1+$BC$14)))*(K$62*Inputs!$B$16)*365,($D71*0.03)*(K$62*Inputs!$B$16)*365))-IF(($BC$13-($D71*(1+$BC$14)))&gt;=0,0, -$I$57*$BC$16*1.75*($BC$13-($D71*(1+$BC$14)))*365-$I$58*K$62*1.25*($BC$13-($D71*(1+$BC$14)))*365)</f>
        <v>3179354.4000000032</v>
      </c>
      <c r="L71" s="70">
        <f>IF(IF((($BC$13-($D71*(1+$BC$14)))-($D71*0.03))&gt;0,($BC$13-($D71*(1+$BC$14)))-($D71*0.03),0)&gt;0,IF((($BC$13-($D71*(1+$BC$14)))-($D71*0.03))&gt;0,($BC$13-($D71*(1+$BC$14)))-($D71*0.03),0)*L$62*365,0)+IF(($BC$13-($D71*(1+$BC$14)))&lt;=0,0,IF(($BC$13-($D71*(1+$BC$14)))&lt;($D71*0.03),($BC$13-($D71*(1+$BC$14)))*(L$62*Inputs!$B$16)*365,($D71*0.03)*(L$62*Inputs!$B$16)*365))-IF(($BC$13-($D71*(1+$BC$14)))&gt;=0,0, -$I$57*$BC$16*1.75*($BC$13-($D71*(1+$BC$14)))*365-$I$58*L$62*1.25*($BC$13-($D71*(1+$BC$14)))*365)</f>
        <v>3709246.800000004</v>
      </c>
      <c r="M71" s="70">
        <f>IF(IF((($BC$13-($D71*(1+$BC$14)))-($D71*0.03))&gt;0,($BC$13-($D71*(1+$BC$14)))-($D71*0.03),0)&gt;0,IF((($BC$13-($D71*(1+$BC$14)))-($D71*0.03))&gt;0,($BC$13-($D71*(1+$BC$14)))-($D71*0.03),0)*M$62*365,0)+IF(($BC$13-($D71*(1+$BC$14)))&lt;=0,0,IF(($BC$13-($D71*(1+$BC$14)))&lt;($D71*0.03),($BC$13-($D71*(1+$BC$14)))*(M$62*Inputs!$B$16)*365,($D71*0.03)*(M$62*Inputs!$B$16)*365))-IF(($BC$13-($D71*(1+$BC$14)))&gt;=0,0, -$I$57*$BC$16*1.75*($BC$13-($D71*(1+$BC$14)))*365-$I$58*M$62*1.25*($BC$13-($D71*(1+$BC$14)))*365)</f>
        <v>4239139.2000000039</v>
      </c>
      <c r="N71" s="70">
        <f>IF(IF((($BC$13-($D71*(1+$BC$14)))-($D71*0.03))&gt;0,($BC$13-($D71*(1+$BC$14)))-($D71*0.03),0)&gt;0,IF((($BC$13-($D71*(1+$BC$14)))-($D71*0.03))&gt;0,($BC$13-($D71*(1+$BC$14)))-($D71*0.03),0)*N$62*365,0)+IF(($BC$13-($D71*(1+$BC$14)))&lt;=0,0,IF(($BC$13-($D71*(1+$BC$14)))&lt;($D71*0.03),($BC$13-($D71*(1+$BC$14)))*(N$62*Inputs!$B$16)*365,($D71*0.03)*(N$62*Inputs!$B$16)*365))-IF(($BC$13-($D71*(1+$BC$14)))&gt;=0,0, -$I$57*$BC$16*1.75*($BC$13-($D71*(1+$BC$14)))*365-$I$58*N$62*1.25*($BC$13-($D71*(1+$BC$14)))*365)</f>
        <v>4769031.6000000052</v>
      </c>
      <c r="O71" s="70">
        <f>IF(IF((($BC$13-($D71*(1+$BC$14)))-($D71*0.03))&gt;0,($BC$13-($D71*(1+$BC$14)))-($D71*0.03),0)&gt;0,IF((($BC$13-($D71*(1+$BC$14)))-($D71*0.03))&gt;0,($BC$13-($D71*(1+$BC$14)))-($D71*0.03),0)*O$62*365,0)+IF(($BC$13-($D71*(1+$BC$14)))&lt;=0,0,IF(($BC$13-($D71*(1+$BC$14)))&lt;($D71*0.03),($BC$13-($D71*(1+$BC$14)))*(O$62*Inputs!$B$16)*365,($D71*0.03)*(O$62*Inputs!$B$16)*365))-IF(($BC$13-($D71*(1+$BC$14)))&gt;=0,0, -$I$57*$BC$16*1.75*($BC$13-($D71*(1+$BC$14)))*365-$I$58*O$62*1.25*($BC$13-($D71*(1+$BC$14)))*365)</f>
        <v>5298924.0000000056</v>
      </c>
      <c r="P71" s="70">
        <f>IF(IF((($BC$13-($D71*(1+$BC$14)))-($D71*0.03))&gt;0,($BC$13-($D71*(1+$BC$14)))-($D71*0.03),0)&gt;0,IF((($BC$13-($D71*(1+$BC$14)))-($D71*0.03))&gt;0,($BC$13-($D71*(1+$BC$14)))-($D71*0.03),0)*P$62*365,0)+IF(($BC$13-($D71*(1+$BC$14)))&lt;=0,0,IF(($BC$13-($D71*(1+$BC$14)))&lt;($D71*0.03),($BC$13-($D71*(1+$BC$14)))*(P$62*Inputs!$B$16)*365,($D71*0.03)*(P$62*Inputs!$B$16)*365))-IF(($BC$13-($D71*(1+$BC$14)))&gt;=0,0, -$I$57*$BC$16*1.75*($BC$13-($D71*(1+$BC$14)))*365-$I$58*P$62*1.25*($BC$13-($D71*(1+$BC$14)))*365)</f>
        <v>5828816.400000006</v>
      </c>
      <c r="Q71" s="70">
        <f>IF(IF((($BC$13-($D71*(1+$BC$14)))-($D71*0.03))&gt;0,($BC$13-($D71*(1+$BC$14)))-($D71*0.03),0)&gt;0,IF((($BC$13-($D71*(1+$BC$14)))-($D71*0.03))&gt;0,($BC$13-($D71*(1+$BC$14)))-($D71*0.03),0)*Q$62*365,0)+IF(($BC$13-($D71*(1+$BC$14)))&lt;=0,0,IF(($BC$13-($D71*(1+$BC$14)))&lt;($D71*0.03),($BC$13-($D71*(1+$BC$14)))*(Q$62*Inputs!$B$16)*365,($D71*0.03)*(Q$62*Inputs!$B$16)*365))-IF(($BC$13-($D71*(1+$BC$14)))&gt;=0,0, -$I$57*$BC$16*1.75*($BC$13-($D71*(1+$BC$14)))*365-$I$58*Q$62*1.25*($BC$13-($D71*(1+$BC$14)))*365)</f>
        <v>6358708.8000000063</v>
      </c>
      <c r="R71" s="70">
        <f>IF(IF((($BC$13-($D71*(1+$BC$14)))-($D71*0.03))&gt;0,($BC$13-($D71*(1+$BC$14)))-($D71*0.03),0)&gt;0,IF((($BC$13-($D71*(1+$BC$14)))-($D71*0.03))&gt;0,($BC$13-($D71*(1+$BC$14)))-($D71*0.03),0)*R$62*365,0)+IF(($BC$13-($D71*(1+$BC$14)))&lt;=0,0,IF(($BC$13-($D71*(1+$BC$14)))&lt;($D71*0.03),($BC$13-($D71*(1+$BC$14)))*(R$62*Inputs!$B$16)*365,($D71*0.03)*(R$62*Inputs!$B$16)*365))-IF(($BC$13-($D71*(1+$BC$14)))&gt;=0,0, -$I$57*$BC$16*1.75*($BC$13-($D71*(1+$BC$14)))*365-$I$58*R$62*1.25*($BC$13-($D71*(1+$BC$14)))*365)</f>
        <v>6888601.2000000076</v>
      </c>
      <c r="S71" s="70">
        <f>IF(IF((($BC$13-($D71*(1+$BC$14)))-($D71*0.03))&gt;0,($BC$13-($D71*(1+$BC$14)))-($D71*0.03),0)&gt;0,IF((($BC$13-($D71*(1+$BC$14)))-($D71*0.03))&gt;0,($BC$13-($D71*(1+$BC$14)))-($D71*0.03),0)*S$62*365,0)+IF(($BC$13-($D71*(1+$BC$14)))&lt;=0,0,IF(($BC$13-($D71*(1+$BC$14)))&lt;($D71*0.03),($BC$13-($D71*(1+$BC$14)))*(S$62*Inputs!$B$16)*365,($D71*0.03)*(S$62*Inputs!$B$16)*365))-IF(($BC$13-($D71*(1+$BC$14)))&gt;=0,0, -$I$57*$BC$16*1.75*($BC$13-($D71*(1+$BC$14)))*365-$I$58*S$62*1.25*($BC$13-($D71*(1+$BC$14)))*365)</f>
        <v>7418493.600000008</v>
      </c>
      <c r="T71" s="70">
        <f>IF(IF((($BC$13-($D71*(1+$BC$14)))-($D71*0.03))&gt;0,($BC$13-($D71*(1+$BC$14)))-($D71*0.03),0)&gt;0,IF((($BC$13-($D71*(1+$BC$14)))-($D71*0.03))&gt;0,($BC$13-($D71*(1+$BC$14)))-($D71*0.03),0)*T$62*365,0)+IF(($BC$13-($D71*(1+$BC$14)))&lt;=0,0,IF(($BC$13-($D71*(1+$BC$14)))&lt;($D71*0.03),($BC$13-($D71*(1+$BC$14)))*(T$62*Inputs!$B$16)*365,($D71*0.03)*(T$62*Inputs!$B$16)*365))-IF(($BC$13-($D71*(1+$BC$14)))&gt;=0,0, -$I$57*$BC$16*1.75*($BC$13-($D71*(1+$BC$14)))*365-$I$58*T$62*1.25*($BC$13-($D71*(1+$BC$14)))*365)</f>
        <v>7948386.0000000084</v>
      </c>
      <c r="U71" s="70">
        <f>IF(IF((($BC$13-($D71*(1+$BC$14)))-($D71*0.03))&gt;0,($BC$13-($D71*(1+$BC$14)))-($D71*0.03),0)&gt;0,IF((($BC$13-($D71*(1+$BC$14)))-($D71*0.03))&gt;0,($BC$13-($D71*(1+$BC$14)))-($D71*0.03),0)*U$62*365,0)+IF(($BC$13-($D71*(1+$BC$14)))&lt;=0,0,IF(($BC$13-($D71*(1+$BC$14)))&lt;($D71*0.03),($BC$13-($D71*(1+$BC$14)))*(U$62*Inputs!$B$16)*365,($D71*0.03)*(U$62*Inputs!$B$16)*365))-IF(($BC$13-($D71*(1+$BC$14)))&gt;=0,0, -$I$57*$BC$16*1.75*($BC$13-($D71*(1+$BC$14)))*365-$I$58*U$62*1.25*($BC$13-($D71*(1+$BC$14)))*365)</f>
        <v>8478278.4000000078</v>
      </c>
      <c r="V71" s="70">
        <f>IF(IF((($BC$13-($D71*(1+$BC$14)))-($D71*0.03))&gt;0,($BC$13-($D71*(1+$BC$14)))-($D71*0.03),0)&gt;0,IF((($BC$13-($D71*(1+$BC$14)))-($D71*0.03))&gt;0,($BC$13-($D71*(1+$BC$14)))-($D71*0.03),0)*V$62*365,0)+IF(($BC$13-($D71*(1+$BC$14)))&lt;=0,0,IF(($BC$13-($D71*(1+$BC$14)))&lt;($D71*0.03),($BC$13-($D71*(1+$BC$14)))*(V$62*Inputs!$B$16)*365,($D71*0.03)*(V$62*Inputs!$B$16)*365))-IF(($BC$13-($D71*(1+$BC$14)))&gt;=0,0, -$I$57*$BC$16*1.75*($BC$13-($D71*(1+$BC$14)))*365-$I$58*V$62*1.25*($BC$13-($D71*(1+$BC$14)))*365)</f>
        <v>9008170.8000000082</v>
      </c>
      <c r="W71" s="70">
        <f>IF(IF((($BC$13-($D71*(1+$BC$14)))-($D71*0.03))&gt;0,($BC$13-($D71*(1+$BC$14)))-($D71*0.03),0)&gt;0,IF((($BC$13-($D71*(1+$BC$14)))-($D71*0.03))&gt;0,($BC$13-($D71*(1+$BC$14)))-($D71*0.03),0)*W$62*365,0)+IF(($BC$13-($D71*(1+$BC$14)))&lt;=0,0,IF(($BC$13-($D71*(1+$BC$14)))&lt;($D71*0.03),($BC$13-($D71*(1+$BC$14)))*(W$62*Inputs!$B$16)*365,($D71*0.03)*(W$62*Inputs!$B$16)*365))-IF(($BC$13-($D71*(1+$BC$14)))&gt;=0,0, -$I$57*$BC$16*1.75*($BC$13-($D71*(1+$BC$14)))*365-$I$58*W$62*1.25*($BC$13-($D71*(1+$BC$14)))*365)</f>
        <v>9538063.2000000104</v>
      </c>
      <c r="X71" s="70">
        <f>IF(IF((($BC$13-($D71*(1+$BC$14)))-($D71*0.03))&gt;0,($BC$13-($D71*(1+$BC$14)))-($D71*0.03),0)&gt;0,IF((($BC$13-($D71*(1+$BC$14)))-($D71*0.03))&gt;0,($BC$13-($D71*(1+$BC$14)))-($D71*0.03),0)*X$62*365,0)+IF(($BC$13-($D71*(1+$BC$14)))&lt;=0,0,IF(($BC$13-($D71*(1+$BC$14)))&lt;($D71*0.03),($BC$13-($D71*(1+$BC$14)))*(X$62*Inputs!$B$16)*365,($D71*0.03)*(X$62*Inputs!$B$16)*365))-IF(($BC$13-($D71*(1+$BC$14)))&gt;=0,0, -$I$57*$BC$16*1.75*($BC$13-($D71*(1+$BC$14)))*365-$I$58*X$62*1.25*($BC$13-($D71*(1+$BC$14)))*365)</f>
        <v>10067955.600000011</v>
      </c>
      <c r="Y71" s="70">
        <f>IF(IF((($BC$13-($D71*(1+$BC$14)))-($D71*0.03))&gt;0,($BC$13-($D71*(1+$BC$14)))-($D71*0.03),0)&gt;0,IF((($BC$13-($D71*(1+$BC$14)))-($D71*0.03))&gt;0,($BC$13-($D71*(1+$BC$14)))-($D71*0.03),0)*Y$62*365,0)+IF(($BC$13-($D71*(1+$BC$14)))&lt;=0,0,IF(($BC$13-($D71*(1+$BC$14)))&lt;($D71*0.03),($BC$13-($D71*(1+$BC$14)))*(Y$62*Inputs!$B$16)*365,($D71*0.03)*(Y$62*Inputs!$B$16)*365))-IF(($BC$13-($D71*(1+$BC$14)))&gt;=0,0, -$I$57*$BC$16*1.75*($BC$13-($D71*(1+$BC$14)))*365-$I$58*Y$62*1.25*($BC$13-($D71*(1+$BC$14)))*365)</f>
        <v>10597848.000000011</v>
      </c>
      <c r="Z71" s="70">
        <f>IF(IF((($BC$13-($D71*(1+$BC$14)))-($D71*0.03))&gt;0,($BC$13-($D71*(1+$BC$14)))-($D71*0.03),0)&gt;0,IF((($BC$13-($D71*(1+$BC$14)))-($D71*0.03))&gt;0,($BC$13-($D71*(1+$BC$14)))-($D71*0.03),0)*Z$62*365,0)+IF(($BC$13-($D71*(1+$BC$14)))&lt;=0,0,IF(($BC$13-($D71*(1+$BC$14)))&lt;($D71*0.03),($BC$13-($D71*(1+$BC$14)))*(Z$62*Inputs!$B$16)*365,($D71*0.03)*(Z$62*Inputs!$B$16)*365))-IF(($BC$13-($D71*(1+$BC$14)))&gt;=0,0, -$I$57*$BC$16*1.75*($BC$13-($D71*(1+$BC$14)))*365-$I$58*Z$62*1.25*($BC$13-($D71*(1+$BC$14)))*365)</f>
        <v>11127740.400000012</v>
      </c>
      <c r="AA71" s="70">
        <f>IF(IF((($BC$13-($D71*(1+$BC$14)))-($D71*0.03))&gt;0,($BC$13-($D71*(1+$BC$14)))-($D71*0.03),0)&gt;0,IF((($BC$13-($D71*(1+$BC$14)))-($D71*0.03))&gt;0,($BC$13-($D71*(1+$BC$14)))-($D71*0.03),0)*AA$62*365,0)+IF(($BC$13-($D71*(1+$BC$14)))&lt;=0,0,IF(($BC$13-($D71*(1+$BC$14)))&lt;($D71*0.03),($BC$13-($D71*(1+$BC$14)))*(AA$62*Inputs!$B$16)*365,($D71*0.03)*(AA$62*Inputs!$B$16)*365))-IF(($BC$13-($D71*(1+$BC$14)))&gt;=0,0, -$I$57*$BC$16*1.75*($BC$13-($D71*(1+$BC$14)))*365-$I$58*AA$62*1.25*($BC$13-($D71*(1+$BC$14)))*365)</f>
        <v>11657632.800000012</v>
      </c>
      <c r="AB71" s="70">
        <f>IF(IF((($BC$13-($D71*(1+$BC$14)))-($D71*0.03))&gt;0,($BC$13-($D71*(1+$BC$14)))-($D71*0.03),0)&gt;0,IF((($BC$13-($D71*(1+$BC$14)))-($D71*0.03))&gt;0,($BC$13-($D71*(1+$BC$14)))-($D71*0.03),0)*AB$62*365,0)+IF(($BC$13-($D71*(1+$BC$14)))&lt;=0,0,IF(($BC$13-($D71*(1+$BC$14)))&lt;($D71*0.03),($BC$13-($D71*(1+$BC$14)))*(AB$62*Inputs!$B$16)*365,($D71*0.03)*(AB$62*Inputs!$B$16)*365))-IF(($BC$13-($D71*(1+$BC$14)))&gt;=0,0, -$I$57*$BC$16*1.75*($BC$13-($D71*(1+$BC$14)))*365-$I$58*AB$62*1.25*($BC$13-($D71*(1+$BC$14)))*365)</f>
        <v>12187525.200000012</v>
      </c>
      <c r="AC71" s="70">
        <f>IF(IF((($BC$13-($D71*(1+$BC$14)))-($D71*0.03))&gt;0,($BC$13-($D71*(1+$BC$14)))-($D71*0.03),0)&gt;0,IF((($BC$13-($D71*(1+$BC$14)))-($D71*0.03))&gt;0,($BC$13-($D71*(1+$BC$14)))-($D71*0.03),0)*AC$62*365,0)+IF(($BC$13-($D71*(1+$BC$14)))&lt;=0,0,IF(($BC$13-($D71*(1+$BC$14)))&lt;($D71*0.03),($BC$13-($D71*(1+$BC$14)))*(AC$62*Inputs!$B$16)*365,($D71*0.03)*(AC$62*Inputs!$B$16)*365))-IF(($BC$13-($D71*(1+$BC$14)))&gt;=0,0, -$I$57*$BC$16*1.75*($BC$13-($D71*(1+$BC$14)))*365-$I$58*AC$62*1.25*($BC$13-($D71*(1+$BC$14)))*365)</f>
        <v>12717417.600000013</v>
      </c>
      <c r="AD71" s="70">
        <f>IF(IF((($BC$13-($D71*(1+$BC$14)))-($D71*0.03))&gt;0,($BC$13-($D71*(1+$BC$14)))-($D71*0.03),0)&gt;0,IF((($BC$13-($D71*(1+$BC$14)))-($D71*0.03))&gt;0,($BC$13-($D71*(1+$BC$14)))-($D71*0.03),0)*AD$62*365,0)+IF(($BC$13-($D71*(1+$BC$14)))&lt;=0,0,IF(($BC$13-($D71*(1+$BC$14)))&lt;($D71*0.03),($BC$13-($D71*(1+$BC$14)))*(AD$62*Inputs!$B$16)*365,($D71*0.03)*(AD$62*Inputs!$B$16)*365))-IF(($BC$13-($D71*(1+$BC$14)))&gt;=0,0, -$I$57*$BC$16*1.75*($BC$13-($D71*(1+$BC$14)))*365-$I$58*AD$62*1.25*($BC$13-($D71*(1+$BC$14)))*365)</f>
        <v>13247310.000000013</v>
      </c>
      <c r="AE71" s="70">
        <f>IF(IF((($BC$13-($D71*(1+$BC$14)))-($D71*0.03))&gt;0,($BC$13-($D71*(1+$BC$14)))-($D71*0.03),0)&gt;0,IF((($BC$13-($D71*(1+$BC$14)))-($D71*0.03))&gt;0,($BC$13-($D71*(1+$BC$14)))-($D71*0.03),0)*AE$62*365,0)+IF(($BC$13-($D71*(1+$BC$14)))&lt;=0,0,IF(($BC$13-($D71*(1+$BC$14)))&lt;($D71*0.03),($BC$13-($D71*(1+$BC$14)))*(AE$62*Inputs!$B$16)*365,($D71*0.03)*(AE$62*Inputs!$B$16)*365))-IF(($BC$13-($D71*(1+$BC$14)))&gt;=0,0, -$I$57*$BC$16*1.75*($BC$13-($D71*(1+$BC$14)))*365-$I$58*AE$62*1.25*($BC$13-($D71*(1+$BC$14)))*365)</f>
        <v>13777202.400000015</v>
      </c>
      <c r="AF71" s="70">
        <f>IF(IF((($BC$13-($D71*(1+$BC$14)))-($D71*0.03))&gt;0,($BC$13-($D71*(1+$BC$14)))-($D71*0.03),0)&gt;0,IF((($BC$13-($D71*(1+$BC$14)))-($D71*0.03))&gt;0,($BC$13-($D71*(1+$BC$14)))-($D71*0.03),0)*AF$62*365,0)+IF(($BC$13-($D71*(1+$BC$14)))&lt;=0,0,IF(($BC$13-($D71*(1+$BC$14)))&lt;($D71*0.03),($BC$13-($D71*(1+$BC$14)))*(AF$62*Inputs!$B$16)*365,($D71*0.03)*(AF$62*Inputs!$B$16)*365))-IF(($BC$13-($D71*(1+$BC$14)))&gt;=0,0, -$I$57*$BC$16*1.75*($BC$13-($D71*(1+$BC$14)))*365-$I$58*AF$62*1.25*($BC$13-($D71*(1+$BC$14)))*365)</f>
        <v>14307094.800000014</v>
      </c>
      <c r="AG71" s="70">
        <f>IF(IF((($BC$13-($D71*(1+$BC$14)))-($D71*0.03))&gt;0,($BC$13-($D71*(1+$BC$14)))-($D71*0.03),0)&gt;0,IF((($BC$13-($D71*(1+$BC$14)))-($D71*0.03))&gt;0,($BC$13-($D71*(1+$BC$14)))-($D71*0.03),0)*AG$62*365,0)+IF(($BC$13-($D71*(1+$BC$14)))&lt;=0,0,IF(($BC$13-($D71*(1+$BC$14)))&lt;($D71*0.03),($BC$13-($D71*(1+$BC$14)))*(AG$62*Inputs!$B$16)*365,($D71*0.03)*(AG$62*Inputs!$B$16)*365))-IF(($BC$13-($D71*(1+$BC$14)))&gt;=0,0, -$I$57*$BC$16*1.75*($BC$13-($D71*(1+$BC$14)))*365-$I$58*AG$62*1.25*($BC$13-($D71*(1+$BC$14)))*365)</f>
        <v>14836987.200000016</v>
      </c>
      <c r="AH71" s="70">
        <f>IF(IF((($BC$13-($D71*(1+$BC$14)))-($D71*0.03))&gt;0,($BC$13-($D71*(1+$BC$14)))-($D71*0.03),0)&gt;0,IF((($BC$13-($D71*(1+$BC$14)))-($D71*0.03))&gt;0,($BC$13-($D71*(1+$BC$14)))-($D71*0.03),0)*AH$62*365,0)+IF(($BC$13-($D71*(1+$BC$14)))&lt;=0,0,IF(($BC$13-($D71*(1+$BC$14)))&lt;($D71*0.03),($BC$13-($D71*(1+$BC$14)))*(AH$62*Inputs!$B$16)*365,($D71*0.03)*(AH$62*Inputs!$B$16)*365))-IF(($BC$13-($D71*(1+$BC$14)))&gt;=0,0, -$I$57*$BC$16*1.75*($BC$13-($D71*(1+$BC$14)))*365-$I$58*AH$62*1.25*($BC$13-($D71*(1+$BC$14)))*365)</f>
        <v>15366879.600000015</v>
      </c>
      <c r="AI71" s="70">
        <f>IF(IF((($BC$13-($D71*(1+$BC$14)))-($D71*0.03))&gt;0,($BC$13-($D71*(1+$BC$14)))-($D71*0.03),0)&gt;0,IF((($BC$13-($D71*(1+$BC$14)))-($D71*0.03))&gt;0,($BC$13-($D71*(1+$BC$14)))-($D71*0.03),0)*AI$62*365,0)+IF(($BC$13-($D71*(1+$BC$14)))&lt;=0,0,IF(($BC$13-($D71*(1+$BC$14)))&lt;($D71*0.03),($BC$13-($D71*(1+$BC$14)))*(AI$62*Inputs!$B$16)*365,($D71*0.03)*(AI$62*Inputs!$B$16)*365))-IF(($BC$13-($D71*(1+$BC$14)))&gt;=0,0, -$I$57*$BC$16*1.75*($BC$13-($D71*(1+$BC$14)))*365-$I$58*AI$62*1.25*($BC$13-($D71*(1+$BC$14)))*365)</f>
        <v>15896772.000000017</v>
      </c>
      <c r="AJ71" s="70">
        <f>IF(IF((($BC$13-($D71*(1+$BC$14)))-($D71*0.03))&gt;0,($BC$13-($D71*(1+$BC$14)))-($D71*0.03),0)&gt;0,IF((($BC$13-($D71*(1+$BC$14)))-($D71*0.03))&gt;0,($BC$13-($D71*(1+$BC$14)))-($D71*0.03),0)*AJ$62*365,0)+IF(($BC$13-($D71*(1+$BC$14)))&lt;=0,0,IF(($BC$13-($D71*(1+$BC$14)))&lt;($D71*0.03),($BC$13-($D71*(1+$BC$14)))*(AJ$62*Inputs!$B$16)*365,($D71*0.03)*(AJ$62*Inputs!$B$16)*365))-IF(($BC$13-($D71*(1+$BC$14)))&gt;=0,0, -$I$57*$BC$16*1.75*($BC$13-($D71*(1+$BC$14)))*365-$I$58*AJ$62*1.25*($BC$13-($D71*(1+$BC$14)))*365)</f>
        <v>16426664.400000015</v>
      </c>
      <c r="AK71" s="70">
        <f>IF(IF((($BC$13-($D71*(1+$BC$14)))-($D71*0.03))&gt;0,($BC$13-($D71*(1+$BC$14)))-($D71*0.03),0)&gt;0,IF((($BC$13-($D71*(1+$BC$14)))-($D71*0.03))&gt;0,($BC$13-($D71*(1+$BC$14)))-($D71*0.03),0)*AK$62*365,0)+IF(($BC$13-($D71*(1+$BC$14)))&lt;=0,0,IF(($BC$13-($D71*(1+$BC$14)))&lt;($D71*0.03),($BC$13-($D71*(1+$BC$14)))*(AK$62*Inputs!$B$16)*365,($D71*0.03)*(AK$62*Inputs!$B$16)*365))-IF(($BC$13-($D71*(1+$BC$14)))&gt;=0,0, -$I$57*$BC$16*1.75*($BC$13-($D71*(1+$BC$14)))*365-$I$58*AK$62*1.25*($BC$13-($D71*(1+$BC$14)))*365)</f>
        <v>16956556.800000016</v>
      </c>
      <c r="AL71" s="70">
        <f>IF(IF((($BC$13-($D71*(1+$BC$14)))-($D71*0.03))&gt;0,($BC$13-($D71*(1+$BC$14)))-($D71*0.03),0)&gt;0,IF((($BC$13-($D71*(1+$BC$14)))-($D71*0.03))&gt;0,($BC$13-($D71*(1+$BC$14)))-($D71*0.03),0)*AL$62*365,0)+IF(($BC$13-($D71*(1+$BC$14)))&lt;=0,0,IF(($BC$13-($D71*(1+$BC$14)))&lt;($D71*0.03),($BC$13-($D71*(1+$BC$14)))*(AL$62*Inputs!$B$16)*365,($D71*0.03)*(AL$62*Inputs!$B$16)*365))-IF(($BC$13-($D71*(1+$BC$14)))&gt;=0,0, -$I$57*$BC$16*1.75*($BC$13-($D71*(1+$BC$14)))*365-$I$58*AL$62*1.25*($BC$13-($D71*(1+$BC$14)))*365)</f>
        <v>17486449.200000018</v>
      </c>
      <c r="AM71" s="70">
        <f>IF(IF((($BC$13-($D71*(1+$BC$14)))-($D71*0.03))&gt;0,($BC$13-($D71*(1+$BC$14)))-($D71*0.03),0)&gt;0,IF((($BC$13-($D71*(1+$BC$14)))-($D71*0.03))&gt;0,($BC$13-($D71*(1+$BC$14)))-($D71*0.03),0)*AM$62*365,0)+IF(($BC$13-($D71*(1+$BC$14)))&lt;=0,0,IF(($BC$13-($D71*(1+$BC$14)))&lt;($D71*0.03),($BC$13-($D71*(1+$BC$14)))*(AM$62*Inputs!$B$16)*365,($D71*0.03)*(AM$62*Inputs!$B$16)*365))-IF(($BC$13-($D71*(1+$BC$14)))&gt;=0,0, -$I$57*$BC$16*1.75*($BC$13-($D71*(1+$BC$14)))*365-$I$58*AM$62*1.25*($BC$13-($D71*(1+$BC$14)))*365)</f>
        <v>18016341.600000016</v>
      </c>
      <c r="AN71" s="70">
        <f>IF(IF((($BC$13-($D71*(1+$BC$14)))-($D71*0.03))&gt;0,($BC$13-($D71*(1+$BC$14)))-($D71*0.03),0)&gt;0,IF((($BC$13-($D71*(1+$BC$14)))-($D71*0.03))&gt;0,($BC$13-($D71*(1+$BC$14)))-($D71*0.03),0)*AN$62*365,0)+IF(($BC$13-($D71*(1+$BC$14)))&lt;=0,0,IF(($BC$13-($D71*(1+$BC$14)))&lt;($D71*0.03),($BC$13-($D71*(1+$BC$14)))*(AN$62*Inputs!$B$16)*365,($D71*0.03)*(AN$62*Inputs!$B$16)*365))-IF(($BC$13-($D71*(1+$BC$14)))&gt;=0,0, -$I$57*$BC$16*1.75*($BC$13-($D71*(1+$BC$14)))*365-$I$58*AN$62*1.25*($BC$13-($D71*(1+$BC$14)))*365)</f>
        <v>18546234.000000019</v>
      </c>
      <c r="AO71" s="70">
        <f>IF(IF((($BC$13-($D71*(1+$BC$14)))-($D71*0.03))&gt;0,($BC$13-($D71*(1+$BC$14)))-($D71*0.03),0)&gt;0,IF((($BC$13-($D71*(1+$BC$14)))-($D71*0.03))&gt;0,($BC$13-($D71*(1+$BC$14)))-($D71*0.03),0)*AO$62*365,0)+IF(($BC$13-($D71*(1+$BC$14)))&lt;=0,0,IF(($BC$13-($D71*(1+$BC$14)))&lt;($D71*0.03),($BC$13-($D71*(1+$BC$14)))*(AO$62*Inputs!$B$16)*365,($D71*0.03)*(AO$62*Inputs!$B$16)*365))-IF(($BC$13-($D71*(1+$BC$14)))&gt;=0,0, -$I$57*$BC$16*1.75*($BC$13-($D71*(1+$BC$14)))*365-$I$58*AO$62*1.25*($BC$13-($D71*(1+$BC$14)))*365)</f>
        <v>19076126.400000021</v>
      </c>
      <c r="AP71" s="70">
        <f>IF(IF((($BC$13-($D71*(1+$BC$14)))-($D71*0.03))&gt;0,($BC$13-($D71*(1+$BC$14)))-($D71*0.03),0)&gt;0,IF((($BC$13-($D71*(1+$BC$14)))-($D71*0.03))&gt;0,($BC$13-($D71*(1+$BC$14)))-($D71*0.03),0)*AP$62*365,0)+IF(($BC$13-($D71*(1+$BC$14)))&lt;=0,0,IF(($BC$13-($D71*(1+$BC$14)))&lt;($D71*0.03),($BC$13-($D71*(1+$BC$14)))*(AP$62*Inputs!$B$16)*365,($D71*0.03)*(AP$62*Inputs!$B$16)*365))-IF(($BC$13-($D71*(1+$BC$14)))&gt;=0,0, -$I$57*$BC$16*1.75*($BC$13-($D71*(1+$BC$14)))*365-$I$58*AP$62*1.25*($BC$13-($D71*(1+$BC$14)))*365)</f>
        <v>19606018.800000019</v>
      </c>
      <c r="AQ71" s="70">
        <f>IF(IF((($BC$13-($D71*(1+$BC$14)))-($D71*0.03))&gt;0,($BC$13-($D71*(1+$BC$14)))-($D71*0.03),0)&gt;0,IF((($BC$13-($D71*(1+$BC$14)))-($D71*0.03))&gt;0,($BC$13-($D71*(1+$BC$14)))-($D71*0.03),0)*AQ$62*365,0)+IF(($BC$13-($D71*(1+$BC$14)))&lt;=0,0,IF(($BC$13-($D71*(1+$BC$14)))&lt;($D71*0.03),($BC$13-($D71*(1+$BC$14)))*(AQ$62*Inputs!$B$16)*365,($D71*0.03)*(AQ$62*Inputs!$B$16)*365))-IF(($BC$13-($D71*(1+$BC$14)))&gt;=0,0, -$I$57*$BC$16*1.75*($BC$13-($D71*(1+$BC$14)))*365-$I$58*AQ$62*1.25*($BC$13-($D71*(1+$BC$14)))*365)</f>
        <v>20135911.200000022</v>
      </c>
      <c r="AR71" s="70">
        <f>IF(IF((($BC$13-($D71*(1+$BC$14)))-($D71*0.03))&gt;0,($BC$13-($D71*(1+$BC$14)))-($D71*0.03),0)&gt;0,IF((($BC$13-($D71*(1+$BC$14)))-($D71*0.03))&gt;0,($BC$13-($D71*(1+$BC$14)))-($D71*0.03),0)*AR$62*365,0)+IF(($BC$13-($D71*(1+$BC$14)))&lt;=0,0,IF(($BC$13-($D71*(1+$BC$14)))&lt;($D71*0.03),($BC$13-($D71*(1+$BC$14)))*(AR$62*Inputs!$B$16)*365,($D71*0.03)*(AR$62*Inputs!$B$16)*365))-IF(($BC$13-($D71*(1+$BC$14)))&gt;=0,0, -$I$57*$BC$16*1.75*($BC$13-($D71*(1+$BC$14)))*365-$I$58*AR$62*1.25*($BC$13-($D71*(1+$BC$14)))*365)</f>
        <v>20665803.60000002</v>
      </c>
      <c r="AS71" s="70">
        <f>IF(IF((($BC$13-($D71*(1+$BC$14)))-($D71*0.03))&gt;0,($BC$13-($D71*(1+$BC$14)))-($D71*0.03),0)&gt;0,IF((($BC$13-($D71*(1+$BC$14)))-($D71*0.03))&gt;0,($BC$13-($D71*(1+$BC$14)))-($D71*0.03),0)*AS$62*365,0)+IF(($BC$13-($D71*(1+$BC$14)))&lt;=0,0,IF(($BC$13-($D71*(1+$BC$14)))&lt;($D71*0.03),($BC$13-($D71*(1+$BC$14)))*(AS$62*Inputs!$B$16)*365,($D71*0.03)*(AS$62*Inputs!$B$16)*365))-IF(($BC$13-($D71*(1+$BC$14)))&gt;=0,0, -$I$57*$BC$16*1.75*($BC$13-($D71*(1+$BC$14)))*365-$I$58*AS$62*1.25*($BC$13-($D71*(1+$BC$14)))*365)</f>
        <v>21195696.000000022</v>
      </c>
      <c r="AT71" s="70">
        <f>IF(IF((($BC$13-($D71*(1+$BC$14)))-($D71*0.03))&gt;0,($BC$13-($D71*(1+$BC$14)))-($D71*0.03),0)&gt;0,IF((($BC$13-($D71*(1+$BC$14)))-($D71*0.03))&gt;0,($BC$13-($D71*(1+$BC$14)))-($D71*0.03),0)*AT$62*365,0)+IF(($BC$13-($D71*(1+$BC$14)))&lt;=0,0,IF(($BC$13-($D71*(1+$BC$14)))&lt;($D71*0.03),($BC$13-($D71*(1+$BC$14)))*(AT$62*Inputs!$B$16)*365,($D71*0.03)*(AT$62*Inputs!$B$16)*365))-IF(($BC$13-($D71*(1+$BC$14)))&gt;=0,0, -$I$57*$BC$16*1.75*($BC$13-($D71*(1+$BC$14)))*365-$I$58*AT$62*1.25*($BC$13-($D71*(1+$BC$14)))*365)</f>
        <v>21725588.400000021</v>
      </c>
      <c r="AU71" s="70">
        <f>IF(IF((($BC$13-($D71*(1+$BC$14)))-($D71*0.03))&gt;0,($BC$13-($D71*(1+$BC$14)))-($D71*0.03),0)&gt;0,IF((($BC$13-($D71*(1+$BC$14)))-($D71*0.03))&gt;0,($BC$13-($D71*(1+$BC$14)))-($D71*0.03),0)*AU$62*365,0)+IF(($BC$13-($D71*(1+$BC$14)))&lt;=0,0,IF(($BC$13-($D71*(1+$BC$14)))&lt;($D71*0.03),($BC$13-($D71*(1+$BC$14)))*(AU$62*Inputs!$B$16)*365,($D71*0.03)*(AU$62*Inputs!$B$16)*365))-IF(($BC$13-($D71*(1+$BC$14)))&gt;=0,0, -$I$57*$BC$16*1.75*($BC$13-($D71*(1+$BC$14)))*365-$I$58*AU$62*1.25*($BC$13-($D71*(1+$BC$14)))*365)</f>
        <v>22255480.800000023</v>
      </c>
      <c r="AV71" s="70">
        <f>IF(IF((($BC$13-($D71*(1+$BC$14)))-($D71*0.03))&gt;0,($BC$13-($D71*(1+$BC$14)))-($D71*0.03),0)&gt;0,IF((($BC$13-($D71*(1+$BC$14)))-($D71*0.03))&gt;0,($BC$13-($D71*(1+$BC$14)))-($D71*0.03),0)*AV$62*365,0)+IF(($BC$13-($D71*(1+$BC$14)))&lt;=0,0,IF(($BC$13-($D71*(1+$BC$14)))&lt;($D71*0.03),($BC$13-($D71*(1+$BC$14)))*(AV$62*Inputs!$B$16)*365,($D71*0.03)*(AV$62*Inputs!$B$16)*365))-IF(($BC$13-($D71*(1+$BC$14)))&gt;=0,0, -$I$57*$BC$16*1.75*($BC$13-($D71*(1+$BC$14)))*365-$I$58*AV$62*1.25*($BC$13-($D71*(1+$BC$14)))*365)</f>
        <v>22785373.200000025</v>
      </c>
      <c r="AW71" s="70">
        <f>IF(IF((($BC$13-($D71*(1+$BC$14)))-($D71*0.03))&gt;0,($BC$13-($D71*(1+$BC$14)))-($D71*0.03),0)&gt;0,IF((($BC$13-($D71*(1+$BC$14)))-($D71*0.03))&gt;0,($BC$13-($D71*(1+$BC$14)))-($D71*0.03),0)*AW$62*365,0)+IF(($BC$13-($D71*(1+$BC$14)))&lt;=0,0,IF(($BC$13-($D71*(1+$BC$14)))&lt;($D71*0.03),($BC$13-($D71*(1+$BC$14)))*(AW$62*Inputs!$B$16)*365,($D71*0.03)*(AW$62*Inputs!$B$16)*365))-IF(($BC$13-($D71*(1+$BC$14)))&gt;=0,0, -$I$57*$BC$16*1.75*($BC$13-($D71*(1+$BC$14)))*365-$I$58*AW$62*1.25*($BC$13-($D71*(1+$BC$14)))*365)</f>
        <v>23315265.600000024</v>
      </c>
      <c r="AX71" s="70">
        <f>IF(IF((($BC$13-($D71*(1+$BC$14)))-($D71*0.03))&gt;0,($BC$13-($D71*(1+$BC$14)))-($D71*0.03),0)&gt;0,IF((($BC$13-($D71*(1+$BC$14)))-($D71*0.03))&gt;0,($BC$13-($D71*(1+$BC$14)))-($D71*0.03),0)*AX$62*365,0)+IF(($BC$13-($D71*(1+$BC$14)))&lt;=0,0,IF(($BC$13-($D71*(1+$BC$14)))&lt;($D71*0.03),($BC$13-($D71*(1+$BC$14)))*(AX$62*Inputs!$B$16)*365,($D71*0.03)*(AX$62*Inputs!$B$16)*365))-IF(($BC$13-($D71*(1+$BC$14)))&gt;=0,0, -$I$57*$BC$16*1.75*($BC$13-($D71*(1+$BC$14)))*365-$I$58*AX$62*1.25*($BC$13-($D71*(1+$BC$14)))*365)</f>
        <v>23845158.000000026</v>
      </c>
      <c r="AY71" s="70">
        <f>IF(IF((($BC$13-($D71*(1+$BC$14)))-($D71*0.03))&gt;0,($BC$13-($D71*(1+$BC$14)))-($D71*0.03),0)&gt;0,IF((($BC$13-($D71*(1+$BC$14)))-($D71*0.03))&gt;0,($BC$13-($D71*(1+$BC$14)))-($D71*0.03),0)*AY$62*365,0)+IF(($BC$13-($D71*(1+$BC$14)))&lt;=0,0,IF(($BC$13-($D71*(1+$BC$14)))&lt;($D71*0.03),($BC$13-($D71*(1+$BC$14)))*(AY$62*Inputs!$B$16)*365,($D71*0.03)*(AY$62*Inputs!$B$16)*365))-IF(($BC$13-($D71*(1+$BC$14)))&gt;=0,0, -$I$57*$BC$16*1.75*($BC$13-($D71*(1+$BC$14)))*365-$I$58*AY$62*1.25*($BC$13-($D71*(1+$BC$14)))*365)</f>
        <v>24375050.400000025</v>
      </c>
      <c r="AZ71" s="70">
        <f>IF(IF((($BC$13-($D71*(1+$BC$14)))-($D71*0.03))&gt;0,($BC$13-($D71*(1+$BC$14)))-($D71*0.03),0)&gt;0,IF((($BC$13-($D71*(1+$BC$14)))-($D71*0.03))&gt;0,($BC$13-($D71*(1+$BC$14)))-($D71*0.03),0)*AZ$62*365,0)+IF(($BC$13-($D71*(1+$BC$14)))&lt;=0,0,IF(($BC$13-($D71*(1+$BC$14)))&lt;($D71*0.03),($BC$13-($D71*(1+$BC$14)))*(AZ$62*Inputs!$B$16)*365,($D71*0.03)*(AZ$62*Inputs!$B$16)*365))-IF(($BC$13-($D71*(1+$BC$14)))&gt;=0,0, -$I$57*$BC$16*1.75*($BC$13-($D71*(1+$BC$14)))*365-$I$58*AZ$62*1.25*($BC$13-($D71*(1+$BC$14)))*365)</f>
        <v>24904942.800000027</v>
      </c>
      <c r="BA71" s="70">
        <f>IF(IF((($BC$13-($D71*(1+$BC$14)))-($D71*0.03))&gt;0,($BC$13-($D71*(1+$BC$14)))-($D71*0.03),0)&gt;0,IF((($BC$13-($D71*(1+$BC$14)))-($D71*0.03))&gt;0,($BC$13-($D71*(1+$BC$14)))-($D71*0.03),0)*BA$62*365,0)+IF(($BC$13-($D71*(1+$BC$14)))&lt;=0,0,IF(($BC$13-($D71*(1+$BC$14)))&lt;($D71*0.03),($BC$13-($D71*(1+$BC$14)))*(BA$62*Inputs!$B$16)*365,($D71*0.03)*(BA$62*Inputs!$B$16)*365))-IF(($BC$13-($D71*(1+$BC$14)))&gt;=0,0, -$I$57*$BC$16*1.75*($BC$13-($D71*(1+$BC$14)))*365-$I$58*BA$62*1.25*($BC$13-($D71*(1+$BC$14)))*365)</f>
        <v>25434835.200000025</v>
      </c>
      <c r="BB71" s="70">
        <f>IF(IF((($BC$13-($D71*(1+$BC$14)))-($D71*0.03))&gt;0,($BC$13-($D71*(1+$BC$14)))-($D71*0.03),0)&gt;0,IF((($BC$13-($D71*(1+$BC$14)))-($D71*0.03))&gt;0,($BC$13-($D71*(1+$BC$14)))-($D71*0.03),0)*BB$62*365,0)+IF(($BC$13-($D71*(1+$BC$14)))&lt;=0,0,IF(($BC$13-($D71*(1+$BC$14)))&lt;($D71*0.03),($BC$13-($D71*(1+$BC$14)))*(BB$62*Inputs!$B$16)*365,($D71*0.03)*(BB$62*Inputs!$B$16)*365))-IF(($BC$13-($D71*(1+$BC$14)))&gt;=0,0, -$I$57*$BC$16*1.75*($BC$13-($D71*(1+$BC$14)))*365-$I$58*BB$62*1.25*($BC$13-($D71*(1+$BC$14)))*365)</f>
        <v>25964727.600000028</v>
      </c>
      <c r="BC71" s="70">
        <f>IF(IF((($BC$13-($D71*(1+$BC$14)))-($D71*0.03))&gt;0,($BC$13-($D71*(1+$BC$14)))-($D71*0.03),0)&gt;0,IF((($BC$13-($D71*(1+$BC$14)))-($D71*0.03))&gt;0,($BC$13-($D71*(1+$BC$14)))-($D71*0.03),0)*BC$62*365,0)+IF(($BC$13-($D71*(1+$BC$14)))&lt;=0,0,IF(($BC$13-($D71*(1+$BC$14)))&lt;($D71*0.03),($BC$13-($D71*(1+$BC$14)))*(BC$62*Inputs!$B$16)*365,($D71*0.03)*(BC$62*Inputs!$B$16)*365))-IF(($BC$13-($D71*(1+$BC$14)))&gt;=0,0, -$I$57*$BC$16*1.75*($BC$13-($D71*(1+$BC$14)))*365-$I$58*BC$62*1.25*($BC$13-($D71*(1+$BC$14)))*365)</f>
        <v>26494620.000000026</v>
      </c>
      <c r="BD71" s="70">
        <f>IF(IF((($BC$13-($D71*(1+$BC$14)))-($D71*0.03))&gt;0,($BC$13-($D71*(1+$BC$14)))-($D71*0.03),0)&gt;0,IF((($BC$13-($D71*(1+$BC$14)))-($D71*0.03))&gt;0,($BC$13-($D71*(1+$BC$14)))-($D71*0.03),0)*BD$62*365,0)+IF(($BC$13-($D71*(1+$BC$14)))&lt;=0,0,IF(($BC$13-($D71*(1+$BC$14)))&lt;($D71*0.03),($BC$13-($D71*(1+$BC$14)))*(BD$62*Inputs!$B$16)*365,($D71*0.03)*(BD$62*Inputs!$B$16)*365))-IF(($BC$13-($D71*(1+$BC$14)))&gt;=0,0, -$I$57*$BC$16*1.75*($BC$13-($D71*(1+$BC$14)))*365-$I$58*BD$62*1.25*($BC$13-($D71*(1+$BC$14)))*365)</f>
        <v>27024512.400000025</v>
      </c>
      <c r="BE71" s="70">
        <f>IF(IF((($BC$13-($D71*(1+$BC$14)))-($D71*0.03))&gt;0,($BC$13-($D71*(1+$BC$14)))-($D71*0.03),0)&gt;0,IF((($BC$13-($D71*(1+$BC$14)))-($D71*0.03))&gt;0,($BC$13-($D71*(1+$BC$14)))-($D71*0.03),0)*BE$62*365,0)+IF(($BC$13-($D71*(1+$BC$14)))&lt;=0,0,IF(($BC$13-($D71*(1+$BC$14)))&lt;($D71*0.03),($BC$13-($D71*(1+$BC$14)))*(BE$62*Inputs!$B$16)*365,($D71*0.03)*(BE$62*Inputs!$B$16)*365))-IF(($BC$13-($D71*(1+$BC$14)))&gt;=0,0, -$I$57*$BC$16*1.75*($BC$13-($D71*(1+$BC$14)))*365-$I$58*BE$62*1.25*($BC$13-($D71*(1+$BC$14)))*365)</f>
        <v>27554404.800000031</v>
      </c>
      <c r="BF71" s="70">
        <f>IF(IF((($BC$13-($D71*(1+$BC$14)))-($D71*0.03))&gt;0,($BC$13-($D71*(1+$BC$14)))-($D71*0.03),0)&gt;0,IF((($BC$13-($D71*(1+$BC$14)))-($D71*0.03))&gt;0,($BC$13-($D71*(1+$BC$14)))-($D71*0.03),0)*BF$62*365,0)+IF(($BC$13-($D71*(1+$BC$14)))&lt;=0,0,IF(($BC$13-($D71*(1+$BC$14)))&lt;($D71*0.03),($BC$13-($D71*(1+$BC$14)))*(BF$62*Inputs!$B$16)*365,($D71*0.03)*(BF$62*Inputs!$B$16)*365))-IF(($BC$13-($D71*(1+$BC$14)))&gt;=0,0, -$I$57*$BC$16*1.75*($BC$13-($D71*(1+$BC$14)))*365-$I$58*BF$62*1.25*($BC$13-($D71*(1+$BC$14)))*365)</f>
        <v>28084297.200000029</v>
      </c>
      <c r="BG71" s="70">
        <f>IF(IF((($BC$13-($D71*(1+$BC$14)))-($D71*0.03))&gt;0,($BC$13-($D71*(1+$BC$14)))-($D71*0.03),0)&gt;0,IF((($BC$13-($D71*(1+$BC$14)))-($D71*0.03))&gt;0,($BC$13-($D71*(1+$BC$14)))-($D71*0.03),0)*BG$62*365,0)+IF(($BC$13-($D71*(1+$BC$14)))&lt;=0,0,IF(($BC$13-($D71*(1+$BC$14)))&lt;($D71*0.03),($BC$13-($D71*(1+$BC$14)))*(BG$62*Inputs!$B$16)*365,($D71*0.03)*(BG$62*Inputs!$B$16)*365))-IF(($BC$13-($D71*(1+$BC$14)))&gt;=0,0, -$I$57*$BC$16*1.75*($BC$13-($D71*(1+$BC$14)))*365-$I$58*BG$62*1.25*($BC$13-($D71*(1+$BC$14)))*365)</f>
        <v>28614189.600000028</v>
      </c>
      <c r="BH71" s="70">
        <f>IF(IF((($BC$13-($D71*(1+$BC$14)))-($D71*0.03))&gt;0,($BC$13-($D71*(1+$BC$14)))-($D71*0.03),0)&gt;0,IF((($BC$13-($D71*(1+$BC$14)))-($D71*0.03))&gt;0,($BC$13-($D71*(1+$BC$14)))-($D71*0.03),0)*BH$62*365,0)+IF(($BC$13-($D71*(1+$BC$14)))&lt;=0,0,IF(($BC$13-($D71*(1+$BC$14)))&lt;($D71*0.03),($BC$13-($D71*(1+$BC$14)))*(BH$62*Inputs!$B$16)*365,($D71*0.03)*(BH$62*Inputs!$B$16)*365))-IF(($BC$13-($D71*(1+$BC$14)))&gt;=0,0, -$I$57*$BC$16*1.75*($BC$13-($D71*(1+$BC$14)))*365-$I$58*BH$62*1.25*($BC$13-($D71*(1+$BC$14)))*365)</f>
        <v>29144082.000000026</v>
      </c>
      <c r="BI71" s="70">
        <f>IF(IF((($BC$13-($D71*(1+$BC$14)))-($D71*0.03))&gt;0,($BC$13-($D71*(1+$BC$14)))-($D71*0.03),0)&gt;0,IF((($BC$13-($D71*(1+$BC$14)))-($D71*0.03))&gt;0,($BC$13-($D71*(1+$BC$14)))-($D71*0.03),0)*BI$62*365,0)+IF(($BC$13-($D71*(1+$BC$14)))&lt;=0,0,IF(($BC$13-($D71*(1+$BC$14)))&lt;($D71*0.03),($BC$13-($D71*(1+$BC$14)))*(BI$62*Inputs!$B$16)*365,($D71*0.03)*(BI$62*Inputs!$B$16)*365))-IF(($BC$13-($D71*(1+$BC$14)))&gt;=0,0, -$I$57*$BC$16*1.75*($BC$13-($D71*(1+$BC$14)))*365-$I$58*BI$62*1.25*($BC$13-($D71*(1+$BC$14)))*365)</f>
        <v>29673974.400000032</v>
      </c>
      <c r="BJ71" s="70">
        <f>IF(IF((($BC$13-($D71*(1+$BC$14)))-($D71*0.03))&gt;0,($BC$13-($D71*(1+$BC$14)))-($D71*0.03),0)&gt;0,IF((($BC$13-($D71*(1+$BC$14)))-($D71*0.03))&gt;0,($BC$13-($D71*(1+$BC$14)))-($D71*0.03),0)*BJ$62*365,0)+IF(($BC$13-($D71*(1+$BC$14)))&lt;=0,0,IF(($BC$13-($D71*(1+$BC$14)))&lt;($D71*0.03),($BC$13-($D71*(1+$BC$14)))*(BJ$62*Inputs!$B$16)*365,($D71*0.03)*(BJ$62*Inputs!$B$16)*365))-IF(($BC$13-($D71*(1+$BC$14)))&gt;=0,0, -$I$57*$BC$16*1.75*($BC$13-($D71*(1+$BC$14)))*365-$I$58*BJ$62*1.25*($BC$13-($D71*(1+$BC$14)))*365)</f>
        <v>30203866.800000031</v>
      </c>
      <c r="BK71" s="70">
        <f>IF(IF((($BC$13-($D71*(1+$BC$14)))-($D71*0.03))&gt;0,($BC$13-($D71*(1+$BC$14)))-($D71*0.03),0)&gt;0,IF((($BC$13-($D71*(1+$BC$14)))-($D71*0.03))&gt;0,($BC$13-($D71*(1+$BC$14)))-($D71*0.03),0)*BK$62*365,0)+IF(($BC$13-($D71*(1+$BC$14)))&lt;=0,0,IF(($BC$13-($D71*(1+$BC$14)))&lt;($D71*0.03),($BC$13-($D71*(1+$BC$14)))*(BK$62*Inputs!$B$16)*365,($D71*0.03)*(BK$62*Inputs!$B$16)*365))-IF(($BC$13-($D71*(1+$BC$14)))&gt;=0,0, -$I$57*$BC$16*1.75*($BC$13-($D71*(1+$BC$14)))*365-$I$58*BK$62*1.25*($BC$13-($D71*(1+$BC$14)))*365)</f>
        <v>30733759.200000029</v>
      </c>
      <c r="BL71" s="70">
        <f>IF(IF((($BC$13-($D71*(1+$BC$14)))-($D71*0.03))&gt;0,($BC$13-($D71*(1+$BC$14)))-($D71*0.03),0)&gt;0,IF((($BC$13-($D71*(1+$BC$14)))-($D71*0.03))&gt;0,($BC$13-($D71*(1+$BC$14)))-($D71*0.03),0)*BL$62*365,0)+IF(($BC$13-($D71*(1+$BC$14)))&lt;=0,0,IF(($BC$13-($D71*(1+$BC$14)))&lt;($D71*0.03),($BC$13-($D71*(1+$BC$14)))*(BL$62*Inputs!$B$16)*365,($D71*0.03)*(BL$62*Inputs!$B$16)*365))-IF(($BC$13-($D71*(1+$BC$14)))&gt;=0,0, -$I$57*$BC$16*1.75*($BC$13-($D71*(1+$BC$14)))*365-$I$58*BL$62*1.25*($BC$13-($D71*(1+$BC$14)))*365)</f>
        <v>31263651.600000031</v>
      </c>
      <c r="BM71" s="70">
        <f>IF(IF((($BC$13-($D71*(1+$BC$14)))-($D71*0.03))&gt;0,($BC$13-($D71*(1+$BC$14)))-($D71*0.03),0)&gt;0,IF((($BC$13-($D71*(1+$BC$14)))-($D71*0.03))&gt;0,($BC$13-($D71*(1+$BC$14)))-($D71*0.03),0)*BM$62*365,0)+IF(($BC$13-($D71*(1+$BC$14)))&lt;=0,0,IF(($BC$13-($D71*(1+$BC$14)))&lt;($D71*0.03),($BC$13-($D71*(1+$BC$14)))*(BM$62*Inputs!$B$16)*365,($D71*0.03)*(BM$62*Inputs!$B$16)*365))-IF(($BC$13-($D71*(1+$BC$14)))&gt;=0,0, -$I$57*$BC$16*1.75*($BC$13-($D71*(1+$BC$14)))*365-$I$58*BM$62*1.25*($BC$13-($D71*(1+$BC$14)))*365)</f>
        <v>31793544.000000034</v>
      </c>
      <c r="BN71" s="70">
        <f>IF(IF((($BC$13-($D71*(1+$BC$14)))-($D71*0.03))&gt;0,($BC$13-($D71*(1+$BC$14)))-($D71*0.03),0)&gt;0,IF((($BC$13-($D71*(1+$BC$14)))-($D71*0.03))&gt;0,($BC$13-($D71*(1+$BC$14)))-($D71*0.03),0)*BN$62*365,0)+IF(($BC$13-($D71*(1+$BC$14)))&lt;=0,0,IF(($BC$13-($D71*(1+$BC$14)))&lt;($D71*0.03),($BC$13-($D71*(1+$BC$14)))*(BN$62*Inputs!$B$16)*365,($D71*0.03)*(BN$62*Inputs!$B$16)*365))-IF(($BC$13-($D71*(1+$BC$14)))&gt;=0,0, -$I$57*$BC$16*1.75*($BC$13-($D71*(1+$BC$14)))*365-$I$58*BN$62*1.25*($BC$13-($D71*(1+$BC$14)))*365)</f>
        <v>32323436.400000032</v>
      </c>
      <c r="BO71" s="70">
        <f>IF(IF((($BC$13-($D71*(1+$BC$14)))-($D71*0.03))&gt;0,($BC$13-($D71*(1+$BC$14)))-($D71*0.03),0)&gt;0,IF((($BC$13-($D71*(1+$BC$14)))-($D71*0.03))&gt;0,($BC$13-($D71*(1+$BC$14)))-($D71*0.03),0)*BO$62*365,0)+IF(($BC$13-($D71*(1+$BC$14)))&lt;=0,0,IF(($BC$13-($D71*(1+$BC$14)))&lt;($D71*0.03),($BC$13-($D71*(1+$BC$14)))*(BO$62*Inputs!$B$16)*365,($D71*0.03)*(BO$62*Inputs!$B$16)*365))-IF(($BC$13-($D71*(1+$BC$14)))&gt;=0,0, -$I$57*$BC$16*1.75*($BC$13-($D71*(1+$BC$14)))*365-$I$58*BO$62*1.25*($BC$13-($D71*(1+$BC$14)))*365)</f>
        <v>32853328.800000031</v>
      </c>
      <c r="BP71" s="70">
        <f>IF(IF((($BC$13-($D71*(1+$BC$14)))-($D71*0.03))&gt;0,($BC$13-($D71*(1+$BC$14)))-($D71*0.03),0)&gt;0,IF((($BC$13-($D71*(1+$BC$14)))-($D71*0.03))&gt;0,($BC$13-($D71*(1+$BC$14)))-($D71*0.03),0)*BP$62*365,0)+IF(($BC$13-($D71*(1+$BC$14)))&lt;=0,0,IF(($BC$13-($D71*(1+$BC$14)))&lt;($D71*0.03),($BC$13-($D71*(1+$BC$14)))*(BP$62*Inputs!$B$16)*365,($D71*0.03)*(BP$62*Inputs!$B$16)*365))-IF(($BC$13-($D71*(1+$BC$14)))&gt;=0,0, -$I$57*$BC$16*1.75*($BC$13-($D71*(1+$BC$14)))*365-$I$58*BP$62*1.25*($BC$13-($D71*(1+$BC$14)))*365)</f>
        <v>33383221.200000033</v>
      </c>
      <c r="BQ71" s="70">
        <f>IF(IF((($BC$13-($D71*(1+$BC$14)))-($D71*0.03))&gt;0,($BC$13-($D71*(1+$BC$14)))-($D71*0.03),0)&gt;0,IF((($BC$13-($D71*(1+$BC$14)))-($D71*0.03))&gt;0,($BC$13-($D71*(1+$BC$14)))-($D71*0.03),0)*BQ$62*365,0)+IF(($BC$13-($D71*(1+$BC$14)))&lt;=0,0,IF(($BC$13-($D71*(1+$BC$14)))&lt;($D71*0.03),($BC$13-($D71*(1+$BC$14)))*(BQ$62*Inputs!$B$16)*365,($D71*0.03)*(BQ$62*Inputs!$B$16)*365))-IF(($BC$13-($D71*(1+$BC$14)))&gt;=0,0, -$I$57*$BC$16*1.75*($BC$13-($D71*(1+$BC$14)))*365-$I$58*BQ$62*1.25*($BC$13-($D71*(1+$BC$14)))*365)</f>
        <v>33913113.600000031</v>
      </c>
      <c r="BR71" s="70">
        <f>IF(IF((($BC$13-($D71*(1+$BC$14)))-($D71*0.03))&gt;0,($BC$13-($D71*(1+$BC$14)))-($D71*0.03),0)&gt;0,IF((($BC$13-($D71*(1+$BC$14)))-($D71*0.03))&gt;0,($BC$13-($D71*(1+$BC$14)))-($D71*0.03),0)*BR$62*365,0)+IF(($BC$13-($D71*(1+$BC$14)))&lt;=0,0,IF(($BC$13-($D71*(1+$BC$14)))&lt;($D71*0.03),($BC$13-($D71*(1+$BC$14)))*(BR$62*Inputs!$B$16)*365,($D71*0.03)*(BR$62*Inputs!$B$16)*365))-IF(($BC$13-($D71*(1+$BC$14)))&gt;=0,0, -$I$57*$BC$16*1.75*($BC$13-($D71*(1+$BC$14)))*365-$I$58*BR$62*1.25*($BC$13-($D71*(1+$BC$14)))*365)</f>
        <v>34443006.00000003</v>
      </c>
      <c r="BS71" s="70">
        <f>IF(IF((($BC$13-($D71*(1+$BC$14)))-($D71*0.03))&gt;0,($BC$13-($D71*(1+$BC$14)))-($D71*0.03),0)&gt;0,IF((($BC$13-($D71*(1+$BC$14)))-($D71*0.03))&gt;0,($BC$13-($D71*(1+$BC$14)))-($D71*0.03),0)*BS$62*365,0)+IF(($BC$13-($D71*(1+$BC$14)))&lt;=0,0,IF(($BC$13-($D71*(1+$BC$14)))&lt;($D71*0.03),($BC$13-($D71*(1+$BC$14)))*(BS$62*Inputs!$B$16)*365,($D71*0.03)*(BS$62*Inputs!$B$16)*365))-IF(($BC$13-($D71*(1+$BC$14)))&gt;=0,0, -$I$57*$BC$16*1.75*($BC$13-($D71*(1+$BC$14)))*365-$I$58*BS$62*1.25*($BC$13-($D71*(1+$BC$14)))*365)</f>
        <v>34972898.400000036</v>
      </c>
      <c r="BT71" s="70">
        <f>IF(IF((($BC$13-($D71*(1+$BC$14)))-($D71*0.03))&gt;0,($BC$13-($D71*(1+$BC$14)))-($D71*0.03),0)&gt;0,IF((($BC$13-($D71*(1+$BC$14)))-($D71*0.03))&gt;0,($BC$13-($D71*(1+$BC$14)))-($D71*0.03),0)*BT$62*365,0)+IF(($BC$13-($D71*(1+$BC$14)))&lt;=0,0,IF(($BC$13-($D71*(1+$BC$14)))&lt;($D71*0.03),($BC$13-($D71*(1+$BC$14)))*(BT$62*Inputs!$B$16)*365,($D71*0.03)*(BT$62*Inputs!$B$16)*365))-IF(($BC$13-($D71*(1+$BC$14)))&gt;=0,0, -$I$57*$BC$16*1.75*($BC$13-($D71*(1+$BC$14)))*365-$I$58*BT$62*1.25*($BC$13-($D71*(1+$BC$14)))*365)</f>
        <v>35502790.800000042</v>
      </c>
      <c r="BU71" s="70">
        <f>IF(IF((($BC$13-($D71*(1+$BC$14)))-($D71*0.03))&gt;0,($BC$13-($D71*(1+$BC$14)))-($D71*0.03),0)&gt;0,IF((($BC$13-($D71*(1+$BC$14)))-($D71*0.03))&gt;0,($BC$13-($D71*(1+$BC$14)))-($D71*0.03),0)*BU$62*365,0)+IF(($BC$13-($D71*(1+$BC$14)))&lt;=0,0,IF(($BC$13-($D71*(1+$BC$14)))&lt;($D71*0.03),($BC$13-($D71*(1+$BC$14)))*(BU$62*Inputs!$B$16)*365,($D71*0.03)*(BU$62*Inputs!$B$16)*365))-IF(($BC$13-($D71*(1+$BC$14)))&gt;=0,0, -$I$57*$BC$16*1.75*($BC$13-($D71*(1+$BC$14)))*365-$I$58*BU$62*1.25*($BC$13-($D71*(1+$BC$14)))*365)</f>
        <v>36032683.200000033</v>
      </c>
      <c r="BV71" s="70">
        <f>IF(IF((($BC$13-($D71*(1+$BC$14)))-($D71*0.03))&gt;0,($BC$13-($D71*(1+$BC$14)))-($D71*0.03),0)&gt;0,IF((($BC$13-($D71*(1+$BC$14)))-($D71*0.03))&gt;0,($BC$13-($D71*(1+$BC$14)))-($D71*0.03),0)*BV$62*365,0)+IF(($BC$13-($D71*(1+$BC$14)))&lt;=0,0,IF(($BC$13-($D71*(1+$BC$14)))&lt;($D71*0.03),($BC$13-($D71*(1+$BC$14)))*(BV$62*Inputs!$B$16)*365,($D71*0.03)*(BV$62*Inputs!$B$16)*365))-IF(($BC$13-($D71*(1+$BC$14)))&gt;=0,0, -$I$57*$BC$16*1.75*($BC$13-($D71*(1+$BC$14)))*365-$I$58*BV$62*1.25*($BC$13-($D71*(1+$BC$14)))*365)</f>
        <v>36562575.600000039</v>
      </c>
      <c r="BW71" s="70">
        <f>IF(IF((($BC$13-($D71*(1+$BC$14)))-($D71*0.03))&gt;0,($BC$13-($D71*(1+$BC$14)))-($D71*0.03),0)&gt;0,IF((($BC$13-($D71*(1+$BC$14)))-($D71*0.03))&gt;0,($BC$13-($D71*(1+$BC$14)))-($D71*0.03),0)*BW$62*365,0)+IF(($BC$13-($D71*(1+$BC$14)))&lt;=0,0,IF(($BC$13-($D71*(1+$BC$14)))&lt;($D71*0.03),($BC$13-($D71*(1+$BC$14)))*(BW$62*Inputs!$B$16)*365,($D71*0.03)*(BW$62*Inputs!$B$16)*365))-IF(($BC$13-($D71*(1+$BC$14)))&gt;=0,0, -$I$57*$BC$16*1.75*($BC$13-($D71*(1+$BC$14)))*365-$I$58*BW$62*1.25*($BC$13-($D71*(1+$BC$14)))*365)</f>
        <v>37092468.000000037</v>
      </c>
      <c r="BX71" s="70">
        <f>IF(IF((($BC$13-($D71*(1+$BC$14)))-($D71*0.03))&gt;0,($BC$13-($D71*(1+$BC$14)))-($D71*0.03),0)&gt;0,IF((($BC$13-($D71*(1+$BC$14)))-($D71*0.03))&gt;0,($BC$13-($D71*(1+$BC$14)))-($D71*0.03),0)*BX$62*365,0)+IF(($BC$13-($D71*(1+$BC$14)))&lt;=0,0,IF(($BC$13-($D71*(1+$BC$14)))&lt;($D71*0.03),($BC$13-($D71*(1+$BC$14)))*(BX$62*Inputs!$B$16)*365,($D71*0.03)*(BX$62*Inputs!$B$16)*365))-IF(($BC$13-($D71*(1+$BC$14)))&gt;=0,0, -$I$57*$BC$16*1.75*($BC$13-($D71*(1+$BC$14)))*365-$I$58*BX$62*1.25*($BC$13-($D71*(1+$BC$14)))*365)</f>
        <v>37622360.400000043</v>
      </c>
      <c r="BY71" s="70">
        <f>IF(IF((($BC$13-($D71*(1+$BC$14)))-($D71*0.03))&gt;0,($BC$13-($D71*(1+$BC$14)))-($D71*0.03),0)&gt;0,IF((($BC$13-($D71*(1+$BC$14)))-($D71*0.03))&gt;0,($BC$13-($D71*(1+$BC$14)))-($D71*0.03),0)*BY$62*365,0)+IF(($BC$13-($D71*(1+$BC$14)))&lt;=0,0,IF(($BC$13-($D71*(1+$BC$14)))&lt;($D71*0.03),($BC$13-($D71*(1+$BC$14)))*(BY$62*Inputs!$B$16)*365,($D71*0.03)*(BY$62*Inputs!$B$16)*365))-IF(($BC$13-($D71*(1+$BC$14)))&gt;=0,0, -$I$57*$BC$16*1.75*($BC$13-($D71*(1+$BC$14)))*365-$I$58*BY$62*1.25*($BC$13-($D71*(1+$BC$14)))*365)</f>
        <v>38152252.800000042</v>
      </c>
      <c r="BZ71" s="70">
        <f>IF(IF((($BC$13-($D71*(1+$BC$14)))-($D71*0.03))&gt;0,($BC$13-($D71*(1+$BC$14)))-($D71*0.03),0)&gt;0,IF((($BC$13-($D71*(1+$BC$14)))-($D71*0.03))&gt;0,($BC$13-($D71*(1+$BC$14)))-($D71*0.03),0)*BZ$62*365,0)+IF(($BC$13-($D71*(1+$BC$14)))&lt;=0,0,IF(($BC$13-($D71*(1+$BC$14)))&lt;($D71*0.03),($BC$13-($D71*(1+$BC$14)))*(BZ$62*Inputs!$B$16)*365,($D71*0.03)*(BZ$62*Inputs!$B$16)*365))-IF(($BC$13-($D71*(1+$BC$14)))&gt;=0,0, -$I$57*$BC$16*1.75*($BC$13-($D71*(1+$BC$14)))*365-$I$58*BZ$62*1.25*($BC$13-($D71*(1+$BC$14)))*365)</f>
        <v>38682145.20000004</v>
      </c>
      <c r="CA71" s="70">
        <f>IF(IF((($BC$13-($D71*(1+$BC$14)))-($D71*0.03))&gt;0,($BC$13-($D71*(1+$BC$14)))-($D71*0.03),0)&gt;0,IF((($BC$13-($D71*(1+$BC$14)))-($D71*0.03))&gt;0,($BC$13-($D71*(1+$BC$14)))-($D71*0.03),0)*CA$62*365,0)+IF(($BC$13-($D71*(1+$BC$14)))&lt;=0,0,IF(($BC$13-($D71*(1+$BC$14)))&lt;($D71*0.03),($BC$13-($D71*(1+$BC$14)))*(CA$62*Inputs!$B$16)*365,($D71*0.03)*(CA$62*Inputs!$B$16)*365))-IF(($BC$13-($D71*(1+$BC$14)))&gt;=0,0, -$I$57*$BC$16*1.75*($BC$13-($D71*(1+$BC$14)))*365-$I$58*CA$62*1.25*($BC$13-($D71*(1+$BC$14)))*365)</f>
        <v>39212037.600000039</v>
      </c>
      <c r="CB71" s="70">
        <f>IF(IF((($BC$13-($D71*(1+$BC$14)))-($D71*0.03))&gt;0,($BC$13-($D71*(1+$BC$14)))-($D71*0.03),0)&gt;0,IF((($BC$13-($D71*(1+$BC$14)))-($D71*0.03))&gt;0,($BC$13-($D71*(1+$BC$14)))-($D71*0.03),0)*CB$62*365,0)+IF(($BC$13-($D71*(1+$BC$14)))&lt;=0,0,IF(($BC$13-($D71*(1+$BC$14)))&lt;($D71*0.03),($BC$13-($D71*(1+$BC$14)))*(CB$62*Inputs!$B$16)*365,($D71*0.03)*(CB$62*Inputs!$B$16)*365))-IF(($BC$13-($D71*(1+$BC$14)))&gt;=0,0, -$I$57*$BC$16*1.75*($BC$13-($D71*(1+$BC$14)))*365-$I$58*CB$62*1.25*($BC$13-($D71*(1+$BC$14)))*365)</f>
        <v>39741930.000000045</v>
      </c>
      <c r="CC71" s="70">
        <f>IF(IF((($BC$13-($D71*(1+$BC$14)))-($D71*0.03))&gt;0,($BC$13-($D71*(1+$BC$14)))-($D71*0.03),0)&gt;0,IF((($BC$13-($D71*(1+$BC$14)))-($D71*0.03))&gt;0,($BC$13-($D71*(1+$BC$14)))-($D71*0.03),0)*CC$62*365,0)+IF(($BC$13-($D71*(1+$BC$14)))&lt;=0,0,IF(($BC$13-($D71*(1+$BC$14)))&lt;($D71*0.03),($BC$13-($D71*(1+$BC$14)))*(CC$62*Inputs!$B$16)*365,($D71*0.03)*(CC$62*Inputs!$B$16)*365))-IF(($BC$13-($D71*(1+$BC$14)))&gt;=0,0, -$I$57*$BC$16*1.75*($BC$13-($D71*(1+$BC$14)))*365-$I$58*CC$62*1.25*($BC$13-($D71*(1+$BC$14)))*365)</f>
        <v>40271822.400000043</v>
      </c>
      <c r="CD71" s="70">
        <f>IF(IF((($BC$13-($D71*(1+$BC$14)))-($D71*0.03))&gt;0,($BC$13-($D71*(1+$BC$14)))-($D71*0.03),0)&gt;0,IF((($BC$13-($D71*(1+$BC$14)))-($D71*0.03))&gt;0,($BC$13-($D71*(1+$BC$14)))-($D71*0.03),0)*CD$62*365,0)+IF(($BC$13-($D71*(1+$BC$14)))&lt;=0,0,IF(($BC$13-($D71*(1+$BC$14)))&lt;($D71*0.03),($BC$13-($D71*(1+$BC$14)))*(CD$62*Inputs!$B$16)*365,($D71*0.03)*(CD$62*Inputs!$B$16)*365))-IF(($BC$13-($D71*(1+$BC$14)))&gt;=0,0, -$I$57*$BC$16*1.75*($BC$13-($D71*(1+$BC$14)))*365-$I$58*CD$62*1.25*($BC$13-($D71*(1+$BC$14)))*365)</f>
        <v>40801714.800000042</v>
      </c>
      <c r="CE71" s="70">
        <f>IF(IF((($BC$13-($D71*(1+$BC$14)))-($D71*0.03))&gt;0,($BC$13-($D71*(1+$BC$14)))-($D71*0.03),0)&gt;0,IF((($BC$13-($D71*(1+$BC$14)))-($D71*0.03))&gt;0,($BC$13-($D71*(1+$BC$14)))-($D71*0.03),0)*CE$62*365,0)+IF(($BC$13-($D71*(1+$BC$14)))&lt;=0,0,IF(($BC$13-($D71*(1+$BC$14)))&lt;($D71*0.03),($BC$13-($D71*(1+$BC$14)))*(CE$62*Inputs!$B$16)*365,($D71*0.03)*(CE$62*Inputs!$B$16)*365))-IF(($BC$13-($D71*(1+$BC$14)))&gt;=0,0, -$I$57*$BC$16*1.75*($BC$13-($D71*(1+$BC$14)))*365-$I$58*CE$62*1.25*($BC$13-($D71*(1+$BC$14)))*365)</f>
        <v>41331607.20000004</v>
      </c>
      <c r="CF71" s="70">
        <f>IF(IF((($BC$13-($D71*(1+$BC$14)))-($D71*0.03))&gt;0,($BC$13-($D71*(1+$BC$14)))-($D71*0.03),0)&gt;0,IF((($BC$13-($D71*(1+$BC$14)))-($D71*0.03))&gt;0,($BC$13-($D71*(1+$BC$14)))-($D71*0.03),0)*CF$62*365,0)+IF(($BC$13-($D71*(1+$BC$14)))&lt;=0,0,IF(($BC$13-($D71*(1+$BC$14)))&lt;($D71*0.03),($BC$13-($D71*(1+$BC$14)))*(CF$62*Inputs!$B$16)*365,($D71*0.03)*(CF$62*Inputs!$B$16)*365))-IF(($BC$13-($D71*(1+$BC$14)))&gt;=0,0, -$I$57*$BC$16*1.75*($BC$13-($D71*(1+$BC$14)))*365-$I$58*CF$62*1.25*($BC$13-($D71*(1+$BC$14)))*365)</f>
        <v>41861499.600000046</v>
      </c>
      <c r="CG71" s="70">
        <f>IF(IF((($BC$13-($D71*(1+$BC$14)))-($D71*0.03))&gt;0,($BC$13-($D71*(1+$BC$14)))-($D71*0.03),0)&gt;0,IF((($BC$13-($D71*(1+$BC$14)))-($D71*0.03))&gt;0,($BC$13-($D71*(1+$BC$14)))-($D71*0.03),0)*CG$62*365,0)+IF(($BC$13-($D71*(1+$BC$14)))&lt;=0,0,IF(($BC$13-($D71*(1+$BC$14)))&lt;($D71*0.03),($BC$13-($D71*(1+$BC$14)))*(CG$62*Inputs!$B$16)*365,($D71*0.03)*(CG$62*Inputs!$B$16)*365))-IF(($BC$13-($D71*(1+$BC$14)))&gt;=0,0, -$I$57*$BC$16*1.75*($BC$13-($D71*(1+$BC$14)))*365-$I$58*CG$62*1.25*($BC$13-($D71*(1+$BC$14)))*365)</f>
        <v>42391392.000000045</v>
      </c>
      <c r="CH71" s="70">
        <f>IF(IF((($BC$13-($D71*(1+$BC$14)))-($D71*0.03))&gt;0,($BC$13-($D71*(1+$BC$14)))-($D71*0.03),0)&gt;0,IF((($BC$13-($D71*(1+$BC$14)))-($D71*0.03))&gt;0,($BC$13-($D71*(1+$BC$14)))-($D71*0.03),0)*CH$62*365,0)+IF(($BC$13-($D71*(1+$BC$14)))&lt;=0,0,IF(($BC$13-($D71*(1+$BC$14)))&lt;($D71*0.03),($BC$13-($D71*(1+$BC$14)))*(CH$62*Inputs!$B$16)*365,($D71*0.03)*(CH$62*Inputs!$B$16)*365))-IF(($BC$13-($D71*(1+$BC$14)))&gt;=0,0, -$I$57*$BC$16*1.75*($BC$13-($D71*(1+$BC$14)))*365-$I$58*CH$62*1.25*($BC$13-($D71*(1+$BC$14)))*365)</f>
        <v>42921284.400000043</v>
      </c>
      <c r="CI71" s="70">
        <f>IF(IF((($BC$13-($D71*(1+$BC$14)))-($D71*0.03))&gt;0,($BC$13-($D71*(1+$BC$14)))-($D71*0.03),0)&gt;0,IF((($BC$13-($D71*(1+$BC$14)))-($D71*0.03))&gt;0,($BC$13-($D71*(1+$BC$14)))-($D71*0.03),0)*CI$62*365,0)+IF(($BC$13-($D71*(1+$BC$14)))&lt;=0,0,IF(($BC$13-($D71*(1+$BC$14)))&lt;($D71*0.03),($BC$13-($D71*(1+$BC$14)))*(CI$62*Inputs!$B$16)*365,($D71*0.03)*(CI$62*Inputs!$B$16)*365))-IF(($BC$13-($D71*(1+$BC$14)))&gt;=0,0, -$I$57*$BC$16*1.75*($BC$13-($D71*(1+$BC$14)))*365-$I$58*CI$62*1.25*($BC$13-($D71*(1+$BC$14)))*365)</f>
        <v>43451176.800000042</v>
      </c>
      <c r="CJ71" s="70">
        <f>IF(IF((($BC$13-($D71*(1+$BC$14)))-($D71*0.03))&gt;0,($BC$13-($D71*(1+$BC$14)))-($D71*0.03),0)&gt;0,IF((($BC$13-($D71*(1+$BC$14)))-($D71*0.03))&gt;0,($BC$13-($D71*(1+$BC$14)))-($D71*0.03),0)*CJ$62*365,0)+IF(($BC$13-($D71*(1+$BC$14)))&lt;=0,0,IF(($BC$13-($D71*(1+$BC$14)))&lt;($D71*0.03),($BC$13-($D71*(1+$BC$14)))*(CJ$62*Inputs!$B$16)*365,($D71*0.03)*(CJ$62*Inputs!$B$16)*365))-IF(($BC$13-($D71*(1+$BC$14)))&gt;=0,0, -$I$57*$BC$16*1.75*($BC$13-($D71*(1+$BC$14)))*365-$I$58*CJ$62*1.25*($BC$13-($D71*(1+$BC$14)))*365)</f>
        <v>43981069.200000048</v>
      </c>
      <c r="CK71" s="70">
        <f>IF(IF((($BC$13-($D71*(1+$BC$14)))-($D71*0.03))&gt;0,($BC$13-($D71*(1+$BC$14)))-($D71*0.03),0)&gt;0,IF((($BC$13-($D71*(1+$BC$14)))-($D71*0.03))&gt;0,($BC$13-($D71*(1+$BC$14)))-($D71*0.03),0)*CK$62*365,0)+IF(($BC$13-($D71*(1+$BC$14)))&lt;=0,0,IF(($BC$13-($D71*(1+$BC$14)))&lt;($D71*0.03),($BC$13-($D71*(1+$BC$14)))*(CK$62*Inputs!$B$16)*365,($D71*0.03)*(CK$62*Inputs!$B$16)*365))-IF(($BC$13-($D71*(1+$BC$14)))&gt;=0,0, -$I$57*$BC$16*1.75*($BC$13-($D71*(1+$BC$14)))*365-$I$58*CK$62*1.25*($BC$13-($D71*(1+$BC$14)))*365)</f>
        <v>44510961.600000046</v>
      </c>
      <c r="CL71" s="70">
        <f>IF(IF((($BC$13-($D71*(1+$BC$14)))-($D71*0.03))&gt;0,($BC$13-($D71*(1+$BC$14)))-($D71*0.03),0)&gt;0,IF((($BC$13-($D71*(1+$BC$14)))-($D71*0.03))&gt;0,($BC$13-($D71*(1+$BC$14)))-($D71*0.03),0)*CL$62*365,0)+IF(($BC$13-($D71*(1+$BC$14)))&lt;=0,0,IF(($BC$13-($D71*(1+$BC$14)))&lt;($D71*0.03),($BC$13-($D71*(1+$BC$14)))*(CL$62*Inputs!$B$16)*365,($D71*0.03)*(CL$62*Inputs!$B$16)*365))-IF(($BC$13-($D71*(1+$BC$14)))&gt;=0,0, -$I$57*$BC$16*1.75*($BC$13-($D71*(1+$BC$14)))*365-$I$58*CL$62*1.25*($BC$13-($D71*(1+$BC$14)))*365)</f>
        <v>45040854.000000045</v>
      </c>
      <c r="CM71" s="70">
        <f>IF(IF((($BC$13-($D71*(1+$BC$14)))-($D71*0.03))&gt;0,($BC$13-($D71*(1+$BC$14)))-($D71*0.03),0)&gt;0,IF((($BC$13-($D71*(1+$BC$14)))-($D71*0.03))&gt;0,($BC$13-($D71*(1+$BC$14)))-($D71*0.03),0)*CM$62*365,0)+IF(($BC$13-($D71*(1+$BC$14)))&lt;=0,0,IF(($BC$13-($D71*(1+$BC$14)))&lt;($D71*0.03),($BC$13-($D71*(1+$BC$14)))*(CM$62*Inputs!$B$16)*365,($D71*0.03)*(CM$62*Inputs!$B$16)*365))-IF(($BC$13-($D71*(1+$BC$14)))&gt;=0,0, -$I$57*$BC$16*1.75*($BC$13-($D71*(1+$BC$14)))*365-$I$58*CM$62*1.25*($BC$13-($D71*(1+$BC$14)))*365)</f>
        <v>45570746.400000051</v>
      </c>
      <c r="CN71" s="70">
        <f>IF(IF((($BC$13-($D71*(1+$BC$14)))-($D71*0.03))&gt;0,($BC$13-($D71*(1+$BC$14)))-($D71*0.03),0)&gt;0,IF((($BC$13-($D71*(1+$BC$14)))-($D71*0.03))&gt;0,($BC$13-($D71*(1+$BC$14)))-($D71*0.03),0)*CN$62*365,0)+IF(($BC$13-($D71*(1+$BC$14)))&lt;=0,0,IF(($BC$13-($D71*(1+$BC$14)))&lt;($D71*0.03),($BC$13-($D71*(1+$BC$14)))*(CN$62*Inputs!$B$16)*365,($D71*0.03)*(CN$62*Inputs!$B$16)*365))-IF(($BC$13-($D71*(1+$BC$14)))&gt;=0,0, -$I$57*$BC$16*1.75*($BC$13-($D71*(1+$BC$14)))*365-$I$58*CN$62*1.25*($BC$13-($D71*(1+$BC$14)))*365)</f>
        <v>46100638.800000049</v>
      </c>
      <c r="CO71" s="70">
        <f>IF(IF((($BC$13-($D71*(1+$BC$14)))-($D71*0.03))&gt;0,($BC$13-($D71*(1+$BC$14)))-($D71*0.03),0)&gt;0,IF((($BC$13-($D71*(1+$BC$14)))-($D71*0.03))&gt;0,($BC$13-($D71*(1+$BC$14)))-($D71*0.03),0)*CO$62*365,0)+IF(($BC$13-($D71*(1+$BC$14)))&lt;=0,0,IF(($BC$13-($D71*(1+$BC$14)))&lt;($D71*0.03),($BC$13-($D71*(1+$BC$14)))*(CO$62*Inputs!$B$16)*365,($D71*0.03)*(CO$62*Inputs!$B$16)*365))-IF(($BC$13-($D71*(1+$BC$14)))&gt;=0,0, -$I$57*$BC$16*1.75*($BC$13-($D71*(1+$BC$14)))*365-$I$58*CO$62*1.25*($BC$13-($D71*(1+$BC$14)))*365)</f>
        <v>46630531.200000048</v>
      </c>
      <c r="CP71" s="70">
        <f>IF(IF((($BC$13-($D71*(1+$BC$14)))-($D71*0.03))&gt;0,($BC$13-($D71*(1+$BC$14)))-($D71*0.03),0)&gt;0,IF((($BC$13-($D71*(1+$BC$14)))-($D71*0.03))&gt;0,($BC$13-($D71*(1+$BC$14)))-($D71*0.03),0)*CP$62*365,0)+IF(($BC$13-($D71*(1+$BC$14)))&lt;=0,0,IF(($BC$13-($D71*(1+$BC$14)))&lt;($D71*0.03),($BC$13-($D71*(1+$BC$14)))*(CP$62*Inputs!$B$16)*365,($D71*0.03)*(CP$62*Inputs!$B$16)*365))-IF(($BC$13-($D71*(1+$BC$14)))&gt;=0,0, -$I$57*$BC$16*1.75*($BC$13-($D71*(1+$BC$14)))*365-$I$58*CP$62*1.25*($BC$13-($D71*(1+$BC$14)))*365)</f>
        <v>47160423.600000046</v>
      </c>
      <c r="CQ71" s="70">
        <f>IF(IF((($BC$13-($D71*(1+$BC$14)))-($D71*0.03))&gt;0,($BC$13-($D71*(1+$BC$14)))-($D71*0.03),0)&gt;0,IF((($BC$13-($D71*(1+$BC$14)))-($D71*0.03))&gt;0,($BC$13-($D71*(1+$BC$14)))-($D71*0.03),0)*CQ$62*365,0)+IF(($BC$13-($D71*(1+$BC$14)))&lt;=0,0,IF(($BC$13-($D71*(1+$BC$14)))&lt;($D71*0.03),($BC$13-($D71*(1+$BC$14)))*(CQ$62*Inputs!$B$16)*365,($D71*0.03)*(CQ$62*Inputs!$B$16)*365))-IF(($BC$13-($D71*(1+$BC$14)))&gt;=0,0, -$I$57*$BC$16*1.75*($BC$13-($D71*(1+$BC$14)))*365-$I$58*CQ$62*1.25*($BC$13-($D71*(1+$BC$14)))*365)</f>
        <v>47690316.000000052</v>
      </c>
      <c r="CR71" s="70">
        <f>IF(IF((($BC$13-($D71*(1+$BC$14)))-($D71*0.03))&gt;0,($BC$13-($D71*(1+$BC$14)))-($D71*0.03),0)&gt;0,IF((($BC$13-($D71*(1+$BC$14)))-($D71*0.03))&gt;0,($BC$13-($D71*(1+$BC$14)))-($D71*0.03),0)*CR$62*365,0)+IF(($BC$13-($D71*(1+$BC$14)))&lt;=0,0,IF(($BC$13-($D71*(1+$BC$14)))&lt;($D71*0.03),($BC$13-($D71*(1+$BC$14)))*(CR$62*Inputs!$B$16)*365,($D71*0.03)*(CR$62*Inputs!$B$16)*365))-IF(($BC$13-($D71*(1+$BC$14)))&gt;=0,0, -$I$57*$BC$16*1.75*($BC$13-($D71*(1+$BC$14)))*365-$I$58*CR$62*1.25*($BC$13-($D71*(1+$BC$14)))*365)</f>
        <v>48220208.400000051</v>
      </c>
      <c r="CS71" s="70">
        <f>IF(IF((($BC$13-($D71*(1+$BC$14)))-($D71*0.03))&gt;0,($BC$13-($D71*(1+$BC$14)))-($D71*0.03),0)&gt;0,IF((($BC$13-($D71*(1+$BC$14)))-($D71*0.03))&gt;0,($BC$13-($D71*(1+$BC$14)))-($D71*0.03),0)*CS$62*365,0)+IF(($BC$13-($D71*(1+$BC$14)))&lt;=0,0,IF(($BC$13-($D71*(1+$BC$14)))&lt;($D71*0.03),($BC$13-($D71*(1+$BC$14)))*(CS$62*Inputs!$B$16)*365,($D71*0.03)*(CS$62*Inputs!$B$16)*365))-IF(($BC$13-($D71*(1+$BC$14)))&gt;=0,0, -$I$57*$BC$16*1.75*($BC$13-($D71*(1+$BC$14)))*365-$I$58*CS$62*1.25*($BC$13-($D71*(1+$BC$14)))*365)</f>
        <v>48750100.800000049</v>
      </c>
      <c r="CT71" s="70">
        <f>IF(IF((($BC$13-($D71*(1+$BC$14)))-($D71*0.03))&gt;0,($BC$13-($D71*(1+$BC$14)))-($D71*0.03),0)&gt;0,IF((($BC$13-($D71*(1+$BC$14)))-($D71*0.03))&gt;0,($BC$13-($D71*(1+$BC$14)))-($D71*0.03),0)*CT$62*365,0)+IF(($BC$13-($D71*(1+$BC$14)))&lt;=0,0,IF(($BC$13-($D71*(1+$BC$14)))&lt;($D71*0.03),($BC$13-($D71*(1+$BC$14)))*(CT$62*Inputs!$B$16)*365,($D71*0.03)*(CT$62*Inputs!$B$16)*365))-IF(($BC$13-($D71*(1+$BC$14)))&gt;=0,0, -$I$57*$BC$16*1.75*($BC$13-($D71*(1+$BC$14)))*365-$I$58*CT$62*1.25*($BC$13-($D71*(1+$BC$14)))*365)</f>
        <v>49279993.200000048</v>
      </c>
      <c r="CU71" s="70">
        <f>IF(IF((($BC$13-($D71*(1+$BC$14)))-($D71*0.03))&gt;0,($BC$13-($D71*(1+$BC$14)))-($D71*0.03),0)&gt;0,IF((($BC$13-($D71*(1+$BC$14)))-($D71*0.03))&gt;0,($BC$13-($D71*(1+$BC$14)))-($D71*0.03),0)*CU$62*365,0)+IF(($BC$13-($D71*(1+$BC$14)))&lt;=0,0,IF(($BC$13-($D71*(1+$BC$14)))&lt;($D71*0.03),($BC$13-($D71*(1+$BC$14)))*(CU$62*Inputs!$B$16)*365,($D71*0.03)*(CU$62*Inputs!$B$16)*365))-IF(($BC$13-($D71*(1+$BC$14)))&gt;=0,0, -$I$57*$BC$16*1.75*($BC$13-($D71*(1+$BC$14)))*365-$I$58*CU$62*1.25*($BC$13-($D71*(1+$BC$14)))*365)</f>
        <v>49809885.600000054</v>
      </c>
      <c r="CV71" s="70">
        <f>IF(IF((($BC$13-($D71*(1+$BC$14)))-($D71*0.03))&gt;0,($BC$13-($D71*(1+$BC$14)))-($D71*0.03),0)&gt;0,IF((($BC$13-($D71*(1+$BC$14)))-($D71*0.03))&gt;0,($BC$13-($D71*(1+$BC$14)))-($D71*0.03),0)*CV$62*365,0)+IF(($BC$13-($D71*(1+$BC$14)))&lt;=0,0,IF(($BC$13-($D71*(1+$BC$14)))&lt;($D71*0.03),($BC$13-($D71*(1+$BC$14)))*(CV$62*Inputs!$B$16)*365,($D71*0.03)*(CV$62*Inputs!$B$16)*365))-IF(($BC$13-($D71*(1+$BC$14)))&gt;=0,0, -$I$57*$BC$16*1.75*($BC$13-($D71*(1+$BC$14)))*365-$I$58*CV$62*1.25*($BC$13-($D71*(1+$BC$14)))*365)</f>
        <v>50339778.000000052</v>
      </c>
      <c r="CW71" s="70">
        <f>IF(IF((($BC$13-($D71*(1+$BC$14)))-($D71*0.03))&gt;0,($BC$13-($D71*(1+$BC$14)))-($D71*0.03),0)&gt;0,IF((($BC$13-($D71*(1+$BC$14)))-($D71*0.03))&gt;0,($BC$13-($D71*(1+$BC$14)))-($D71*0.03),0)*CW$62*365,0)+IF(($BC$13-($D71*(1+$BC$14)))&lt;=0,0,IF(($BC$13-($D71*(1+$BC$14)))&lt;($D71*0.03),($BC$13-($D71*(1+$BC$14)))*(CW$62*Inputs!$B$16)*365,($D71*0.03)*(CW$62*Inputs!$B$16)*365))-IF(($BC$13-($D71*(1+$BC$14)))&gt;=0,0, -$I$57*$BC$16*1.75*($BC$13-($D71*(1+$BC$14)))*365-$I$58*CW$62*1.25*($BC$13-($D71*(1+$BC$14)))*365)</f>
        <v>50869670.400000051</v>
      </c>
      <c r="CX71" s="70">
        <f>IF(IF((($BC$13-($D71*(1+$BC$14)))-($D71*0.03))&gt;0,($BC$13-($D71*(1+$BC$14)))-($D71*0.03),0)&gt;0,IF((($BC$13-($D71*(1+$BC$14)))-($D71*0.03))&gt;0,($BC$13-($D71*(1+$BC$14)))-($D71*0.03),0)*CX$62*365,0)+IF(($BC$13-($D71*(1+$BC$14)))&lt;=0,0,IF(($BC$13-($D71*(1+$BC$14)))&lt;($D71*0.03),($BC$13-($D71*(1+$BC$14)))*(CX$62*Inputs!$B$16)*365,($D71*0.03)*(CX$62*Inputs!$B$16)*365))-IF(($BC$13-($D71*(1+$BC$14)))&gt;=0,0, -$I$57*$BC$16*1.75*($BC$13-($D71*(1+$BC$14)))*365-$I$58*CX$62*1.25*($BC$13-($D71*(1+$BC$14)))*365)</f>
        <v>51399562.800000049</v>
      </c>
      <c r="CY71" s="70">
        <f>IF(IF((($BC$13-($D71*(1+$BC$14)))-($D71*0.03))&gt;0,($BC$13-($D71*(1+$BC$14)))-($D71*0.03),0)&gt;0,IF((($BC$13-($D71*(1+$BC$14)))-($D71*0.03))&gt;0,($BC$13-($D71*(1+$BC$14)))-($D71*0.03),0)*CY$62*365,0)+IF(($BC$13-($D71*(1+$BC$14)))&lt;=0,0,IF(($BC$13-($D71*(1+$BC$14)))&lt;($D71*0.03),($BC$13-($D71*(1+$BC$14)))*(CY$62*Inputs!$B$16)*365,($D71*0.03)*(CY$62*Inputs!$B$16)*365))-IF(($BC$13-($D71*(1+$BC$14)))&gt;=0,0, -$I$57*$BC$16*1.75*($BC$13-($D71*(1+$BC$14)))*365-$I$58*CY$62*1.25*($BC$13-($D71*(1+$BC$14)))*365)</f>
        <v>51929455.200000055</v>
      </c>
      <c r="CZ71" s="70">
        <f>IF(IF((($BC$13-($D71*(1+$BC$14)))-($D71*0.03))&gt;0,($BC$13-($D71*(1+$BC$14)))-($D71*0.03),0)&gt;0,IF((($BC$13-($D71*(1+$BC$14)))-($D71*0.03))&gt;0,($BC$13-($D71*(1+$BC$14)))-($D71*0.03),0)*CZ$62*365,0)+IF(($BC$13-($D71*(1+$BC$14)))&lt;=0,0,IF(($BC$13-($D71*(1+$BC$14)))&lt;($D71*0.03),($BC$13-($D71*(1+$BC$14)))*(CZ$62*Inputs!$B$16)*365,($D71*0.03)*(CZ$62*Inputs!$B$16)*365))-IF(($BC$13-($D71*(1+$BC$14)))&gt;=0,0, -$I$57*$BC$16*1.75*($BC$13-($D71*(1+$BC$14)))*365-$I$58*CZ$62*1.25*($BC$13-($D71*(1+$BC$14)))*365)</f>
        <v>52459347.600000054</v>
      </c>
      <c r="DA71" s="70">
        <f>IF(IF((($BC$13-($D71*(1+$BC$14)))-($D71*0.03))&gt;0,($BC$13-($D71*(1+$BC$14)))-($D71*0.03),0)&gt;0,IF((($BC$13-($D71*(1+$BC$14)))-($D71*0.03))&gt;0,($BC$13-($D71*(1+$BC$14)))-($D71*0.03),0)*DA$62*365,0)+IF(($BC$13-($D71*(1+$BC$14)))&lt;=0,0,IF(($BC$13-($D71*(1+$BC$14)))&lt;($D71*0.03),($BC$13-($D71*(1+$BC$14)))*(DA$62*Inputs!$B$16)*365,($D71*0.03)*(DA$62*Inputs!$B$16)*365))-IF(($BC$13-($D71*(1+$BC$14)))&gt;=0,0, -$I$57*$BC$16*1.75*($BC$13-($D71*(1+$BC$14)))*365-$I$58*DA$62*1.25*($BC$13-($D71*(1+$BC$14)))*365)</f>
        <v>52989240.000000052</v>
      </c>
    </row>
    <row r="72" spans="2:105">
      <c r="B72"/>
      <c r="C72" s="67">
        <f t="shared" si="2"/>
        <v>0.10999999999999996</v>
      </c>
      <c r="D72" s="69">
        <f>Inputs!$B$20*(1+(C72*-1))</f>
        <v>979</v>
      </c>
      <c r="E72" s="70">
        <f>IF(IF((($BC$13-($D72*(1+$BC$14)))-($D72*0.03))&gt;0,($BC$13-($D72*(1+$BC$14)))-($D72*0.03),0)&gt;0,IF((($BC$13-($D72*(1+$BC$14)))-($D72*0.03))&gt;0,($BC$13-($D72*(1+$BC$14)))-($D72*0.03),0)*E$62*365,0)+IF(($BC$13-($D72*(1+$BC$14)))&lt;=0,0,IF(($BC$13-($D72*(1+$BC$14)))&lt;($D72*0.03),($BC$13-($D72*(1+$BC$14)))*(E$62*Inputs!$B$16)*365,($D72*0.03)*(E$62*Inputs!$B$16)*365))-IF(($BC$13-($D72*(1+$BC$14)))&gt;=0,0, -$I$57*$BC$16*1.75*($BC$13-($D72*(1+$BC$14)))*365-$I$58*E$62*1.25*($BC$13-($D72*(1+$BC$14)))*365)</f>
        <v>4.8199345000000021E-5</v>
      </c>
      <c r="F72" s="70">
        <f>IF(IF((($BC$13-($D72*(1+$BC$14)))-($D72*0.03))&gt;0,($BC$13-($D72*(1+$BC$14)))-($D72*0.03),0)&gt;0,IF((($BC$13-($D72*(1+$BC$14)))-($D72*0.03))&gt;0,($BC$13-($D72*(1+$BC$14)))-($D72*0.03),0)*F$62*365,0)+IF(($BC$13-($D72*(1+$BC$14)))&lt;=0,0,IF(($BC$13-($D72*(1+$BC$14)))&lt;($D72*0.03),($BC$13-($D72*(1+$BC$14)))*(F$62*Inputs!$B$16)*365,($D72*0.03)*(F$62*Inputs!$B$16)*365))-IF(($BC$13-($D72*(1+$BC$14)))&gt;=0,0, -$I$57*$BC$16*1.75*($BC$13-($D72*(1+$BC$14)))*365-$I$58*F$62*1.25*($BC$13-($D72*(1+$BC$14)))*365)</f>
        <v>481993.45000000019</v>
      </c>
      <c r="G72" s="70">
        <f>IF(IF((($BC$13-($D72*(1+$BC$14)))-($D72*0.03))&gt;0,($BC$13-($D72*(1+$BC$14)))-($D72*0.03),0)&gt;0,IF((($BC$13-($D72*(1+$BC$14)))-($D72*0.03))&gt;0,($BC$13-($D72*(1+$BC$14)))-($D72*0.03),0)*G$62*365,0)+IF(($BC$13-($D72*(1+$BC$14)))&lt;=0,0,IF(($BC$13-($D72*(1+$BC$14)))&lt;($D72*0.03),($BC$13-($D72*(1+$BC$14)))*(G$62*Inputs!$B$16)*365,($D72*0.03)*(G$62*Inputs!$B$16)*365))-IF(($BC$13-($D72*(1+$BC$14)))&gt;=0,0, -$I$57*$BC$16*1.75*($BC$13-($D72*(1+$BC$14)))*365-$I$58*G$62*1.25*($BC$13-($D72*(1+$BC$14)))*365)</f>
        <v>963986.90000000037</v>
      </c>
      <c r="H72" s="70">
        <f>IF(IF((($BC$13-($D72*(1+$BC$14)))-($D72*0.03))&gt;0,($BC$13-($D72*(1+$BC$14)))-($D72*0.03),0)&gt;0,IF((($BC$13-($D72*(1+$BC$14)))-($D72*0.03))&gt;0,($BC$13-($D72*(1+$BC$14)))-($D72*0.03),0)*H$62*365,0)+IF(($BC$13-($D72*(1+$BC$14)))&lt;=0,0,IF(($BC$13-($D72*(1+$BC$14)))&lt;($D72*0.03),($BC$13-($D72*(1+$BC$14)))*(H$62*Inputs!$B$16)*365,($D72*0.03)*(H$62*Inputs!$B$16)*365))-IF(($BC$13-($D72*(1+$BC$14)))&gt;=0,0, -$I$57*$BC$16*1.75*($BC$13-($D72*(1+$BC$14)))*365-$I$58*H$62*1.25*($BC$13-($D72*(1+$BC$14)))*365)</f>
        <v>1445980.3500000006</v>
      </c>
      <c r="I72" s="70">
        <f>IF(IF((($BC$13-($D72*(1+$BC$14)))-($D72*0.03))&gt;0,($BC$13-($D72*(1+$BC$14)))-($D72*0.03),0)&gt;0,IF((($BC$13-($D72*(1+$BC$14)))-($D72*0.03))&gt;0,($BC$13-($D72*(1+$BC$14)))-($D72*0.03),0)*I$62*365,0)+IF(($BC$13-($D72*(1+$BC$14)))&lt;=0,0,IF(($BC$13-($D72*(1+$BC$14)))&lt;($D72*0.03),($BC$13-($D72*(1+$BC$14)))*(I$62*Inputs!$B$16)*365,($D72*0.03)*(I$62*Inputs!$B$16)*365))-IF(($BC$13-($D72*(1+$BC$14)))&gt;=0,0, -$I$57*$BC$16*1.75*($BC$13-($D72*(1+$BC$14)))*365-$I$58*I$62*1.25*($BC$13-($D72*(1+$BC$14)))*365)</f>
        <v>1927973.8000000007</v>
      </c>
      <c r="J72" s="70">
        <f>IF(IF((($BC$13-($D72*(1+$BC$14)))-($D72*0.03))&gt;0,($BC$13-($D72*(1+$BC$14)))-($D72*0.03),0)&gt;0,IF((($BC$13-($D72*(1+$BC$14)))-($D72*0.03))&gt;0,($BC$13-($D72*(1+$BC$14)))-($D72*0.03),0)*J$62*365,0)+IF(($BC$13-($D72*(1+$BC$14)))&lt;=0,0,IF(($BC$13-($D72*(1+$BC$14)))&lt;($D72*0.03),($BC$13-($D72*(1+$BC$14)))*(J$62*Inputs!$B$16)*365,($D72*0.03)*(J$62*Inputs!$B$16)*365))-IF(($BC$13-($D72*(1+$BC$14)))&gt;=0,0, -$I$57*$BC$16*1.75*($BC$13-($D72*(1+$BC$14)))*365-$I$58*J$62*1.25*($BC$13-($D72*(1+$BC$14)))*365)</f>
        <v>2409967.2500000009</v>
      </c>
      <c r="K72" s="70">
        <f>IF(IF((($BC$13-($D72*(1+$BC$14)))-($D72*0.03))&gt;0,($BC$13-($D72*(1+$BC$14)))-($D72*0.03),0)&gt;0,IF((($BC$13-($D72*(1+$BC$14)))-($D72*0.03))&gt;0,($BC$13-($D72*(1+$BC$14)))-($D72*0.03),0)*K$62*365,0)+IF(($BC$13-($D72*(1+$BC$14)))&lt;=0,0,IF(($BC$13-($D72*(1+$BC$14)))&lt;($D72*0.03),($BC$13-($D72*(1+$BC$14)))*(K$62*Inputs!$B$16)*365,($D72*0.03)*(K$62*Inputs!$B$16)*365))-IF(($BC$13-($D72*(1+$BC$14)))&gt;=0,0, -$I$57*$BC$16*1.75*($BC$13-($D72*(1+$BC$14)))*365-$I$58*K$62*1.25*($BC$13-($D72*(1+$BC$14)))*365)</f>
        <v>2891960.7000000011</v>
      </c>
      <c r="L72" s="70">
        <f>IF(IF((($BC$13-($D72*(1+$BC$14)))-($D72*0.03))&gt;0,($BC$13-($D72*(1+$BC$14)))-($D72*0.03),0)&gt;0,IF((($BC$13-($D72*(1+$BC$14)))-($D72*0.03))&gt;0,($BC$13-($D72*(1+$BC$14)))-($D72*0.03),0)*L$62*365,0)+IF(($BC$13-($D72*(1+$BC$14)))&lt;=0,0,IF(($BC$13-($D72*(1+$BC$14)))&lt;($D72*0.03),($BC$13-($D72*(1+$BC$14)))*(L$62*Inputs!$B$16)*365,($D72*0.03)*(L$62*Inputs!$B$16)*365))-IF(($BC$13-($D72*(1+$BC$14)))&gt;=0,0, -$I$57*$BC$16*1.75*($BC$13-($D72*(1+$BC$14)))*365-$I$58*L$62*1.25*($BC$13-($D72*(1+$BC$14)))*365)</f>
        <v>3373954.1500000013</v>
      </c>
      <c r="M72" s="70">
        <f>IF(IF((($BC$13-($D72*(1+$BC$14)))-($D72*0.03))&gt;0,($BC$13-($D72*(1+$BC$14)))-($D72*0.03),0)&gt;0,IF((($BC$13-($D72*(1+$BC$14)))-($D72*0.03))&gt;0,($BC$13-($D72*(1+$BC$14)))-($D72*0.03),0)*M$62*365,0)+IF(($BC$13-($D72*(1+$BC$14)))&lt;=0,0,IF(($BC$13-($D72*(1+$BC$14)))&lt;($D72*0.03),($BC$13-($D72*(1+$BC$14)))*(M$62*Inputs!$B$16)*365,($D72*0.03)*(M$62*Inputs!$B$16)*365))-IF(($BC$13-($D72*(1+$BC$14)))&gt;=0,0, -$I$57*$BC$16*1.75*($BC$13-($D72*(1+$BC$14)))*365-$I$58*M$62*1.25*($BC$13-($D72*(1+$BC$14)))*365)</f>
        <v>3855947.6000000015</v>
      </c>
      <c r="N72" s="70">
        <f>IF(IF((($BC$13-($D72*(1+$BC$14)))-($D72*0.03))&gt;0,($BC$13-($D72*(1+$BC$14)))-($D72*0.03),0)&gt;0,IF((($BC$13-($D72*(1+$BC$14)))-($D72*0.03))&gt;0,($BC$13-($D72*(1+$BC$14)))-($D72*0.03),0)*N$62*365,0)+IF(($BC$13-($D72*(1+$BC$14)))&lt;=0,0,IF(($BC$13-($D72*(1+$BC$14)))&lt;($D72*0.03),($BC$13-($D72*(1+$BC$14)))*(N$62*Inputs!$B$16)*365,($D72*0.03)*(N$62*Inputs!$B$16)*365))-IF(($BC$13-($D72*(1+$BC$14)))&gt;=0,0, -$I$57*$BC$16*1.75*($BC$13-($D72*(1+$BC$14)))*365-$I$58*N$62*1.25*($BC$13-($D72*(1+$BC$14)))*365)</f>
        <v>4337941.0500000017</v>
      </c>
      <c r="O72" s="70">
        <f>IF(IF((($BC$13-($D72*(1+$BC$14)))-($D72*0.03))&gt;0,($BC$13-($D72*(1+$BC$14)))-($D72*0.03),0)&gt;0,IF((($BC$13-($D72*(1+$BC$14)))-($D72*0.03))&gt;0,($BC$13-($D72*(1+$BC$14)))-($D72*0.03),0)*O$62*365,0)+IF(($BC$13-($D72*(1+$BC$14)))&lt;=0,0,IF(($BC$13-($D72*(1+$BC$14)))&lt;($D72*0.03),($BC$13-($D72*(1+$BC$14)))*(O$62*Inputs!$B$16)*365,($D72*0.03)*(O$62*Inputs!$B$16)*365))-IF(($BC$13-($D72*(1+$BC$14)))&gt;=0,0, -$I$57*$BC$16*1.75*($BC$13-($D72*(1+$BC$14)))*365-$I$58*O$62*1.25*($BC$13-($D72*(1+$BC$14)))*365)</f>
        <v>4819934.5000000019</v>
      </c>
      <c r="P72" s="70">
        <f>IF(IF((($BC$13-($D72*(1+$BC$14)))-($D72*0.03))&gt;0,($BC$13-($D72*(1+$BC$14)))-($D72*0.03),0)&gt;0,IF((($BC$13-($D72*(1+$BC$14)))-($D72*0.03))&gt;0,($BC$13-($D72*(1+$BC$14)))-($D72*0.03),0)*P$62*365,0)+IF(($BC$13-($D72*(1+$BC$14)))&lt;=0,0,IF(($BC$13-($D72*(1+$BC$14)))&lt;($D72*0.03),($BC$13-($D72*(1+$BC$14)))*(P$62*Inputs!$B$16)*365,($D72*0.03)*(P$62*Inputs!$B$16)*365))-IF(($BC$13-($D72*(1+$BC$14)))&gt;=0,0, -$I$57*$BC$16*1.75*($BC$13-($D72*(1+$BC$14)))*365-$I$58*P$62*1.25*($BC$13-($D72*(1+$BC$14)))*365)</f>
        <v>5301927.950000002</v>
      </c>
      <c r="Q72" s="70">
        <f>IF(IF((($BC$13-($D72*(1+$BC$14)))-($D72*0.03))&gt;0,($BC$13-($D72*(1+$BC$14)))-($D72*0.03),0)&gt;0,IF((($BC$13-($D72*(1+$BC$14)))-($D72*0.03))&gt;0,($BC$13-($D72*(1+$BC$14)))-($D72*0.03),0)*Q$62*365,0)+IF(($BC$13-($D72*(1+$BC$14)))&lt;=0,0,IF(($BC$13-($D72*(1+$BC$14)))&lt;($D72*0.03),($BC$13-($D72*(1+$BC$14)))*(Q$62*Inputs!$B$16)*365,($D72*0.03)*(Q$62*Inputs!$B$16)*365))-IF(($BC$13-($D72*(1+$BC$14)))&gt;=0,0, -$I$57*$BC$16*1.75*($BC$13-($D72*(1+$BC$14)))*365-$I$58*Q$62*1.25*($BC$13-($D72*(1+$BC$14)))*365)</f>
        <v>5783921.4000000022</v>
      </c>
      <c r="R72" s="70">
        <f>IF(IF((($BC$13-($D72*(1+$BC$14)))-($D72*0.03))&gt;0,($BC$13-($D72*(1+$BC$14)))-($D72*0.03),0)&gt;0,IF((($BC$13-($D72*(1+$BC$14)))-($D72*0.03))&gt;0,($BC$13-($D72*(1+$BC$14)))-($D72*0.03),0)*R$62*365,0)+IF(($BC$13-($D72*(1+$BC$14)))&lt;=0,0,IF(($BC$13-($D72*(1+$BC$14)))&lt;($D72*0.03),($BC$13-($D72*(1+$BC$14)))*(R$62*Inputs!$B$16)*365,($D72*0.03)*(R$62*Inputs!$B$16)*365))-IF(($BC$13-($D72*(1+$BC$14)))&gt;=0,0, -$I$57*$BC$16*1.75*($BC$13-($D72*(1+$BC$14)))*365-$I$58*R$62*1.25*($BC$13-($D72*(1+$BC$14)))*365)</f>
        <v>6265914.8500000024</v>
      </c>
      <c r="S72" s="70">
        <f>IF(IF((($BC$13-($D72*(1+$BC$14)))-($D72*0.03))&gt;0,($BC$13-($D72*(1+$BC$14)))-($D72*0.03),0)&gt;0,IF((($BC$13-($D72*(1+$BC$14)))-($D72*0.03))&gt;0,($BC$13-($D72*(1+$BC$14)))-($D72*0.03),0)*S$62*365,0)+IF(($BC$13-($D72*(1+$BC$14)))&lt;=0,0,IF(($BC$13-($D72*(1+$BC$14)))&lt;($D72*0.03),($BC$13-($D72*(1+$BC$14)))*(S$62*Inputs!$B$16)*365,($D72*0.03)*(S$62*Inputs!$B$16)*365))-IF(($BC$13-($D72*(1+$BC$14)))&gt;=0,0, -$I$57*$BC$16*1.75*($BC$13-($D72*(1+$BC$14)))*365-$I$58*S$62*1.25*($BC$13-($D72*(1+$BC$14)))*365)</f>
        <v>6747908.3000000026</v>
      </c>
      <c r="T72" s="70">
        <f>IF(IF((($BC$13-($D72*(1+$BC$14)))-($D72*0.03))&gt;0,($BC$13-($D72*(1+$BC$14)))-($D72*0.03),0)&gt;0,IF((($BC$13-($D72*(1+$BC$14)))-($D72*0.03))&gt;0,($BC$13-($D72*(1+$BC$14)))-($D72*0.03),0)*T$62*365,0)+IF(($BC$13-($D72*(1+$BC$14)))&lt;=0,0,IF(($BC$13-($D72*(1+$BC$14)))&lt;($D72*0.03),($BC$13-($D72*(1+$BC$14)))*(T$62*Inputs!$B$16)*365,($D72*0.03)*(T$62*Inputs!$B$16)*365))-IF(($BC$13-($D72*(1+$BC$14)))&gt;=0,0, -$I$57*$BC$16*1.75*($BC$13-($D72*(1+$BC$14)))*365-$I$58*T$62*1.25*($BC$13-($D72*(1+$BC$14)))*365)</f>
        <v>7229901.7500000028</v>
      </c>
      <c r="U72" s="70">
        <f>IF(IF((($BC$13-($D72*(1+$BC$14)))-($D72*0.03))&gt;0,($BC$13-($D72*(1+$BC$14)))-($D72*0.03),0)&gt;0,IF((($BC$13-($D72*(1+$BC$14)))-($D72*0.03))&gt;0,($BC$13-($D72*(1+$BC$14)))-($D72*0.03),0)*U$62*365,0)+IF(($BC$13-($D72*(1+$BC$14)))&lt;=0,0,IF(($BC$13-($D72*(1+$BC$14)))&lt;($D72*0.03),($BC$13-($D72*(1+$BC$14)))*(U$62*Inputs!$B$16)*365,($D72*0.03)*(U$62*Inputs!$B$16)*365))-IF(($BC$13-($D72*(1+$BC$14)))&gt;=0,0, -$I$57*$BC$16*1.75*($BC$13-($D72*(1+$BC$14)))*365-$I$58*U$62*1.25*($BC$13-($D72*(1+$BC$14)))*365)</f>
        <v>7711895.200000003</v>
      </c>
      <c r="V72" s="70">
        <f>IF(IF((($BC$13-($D72*(1+$BC$14)))-($D72*0.03))&gt;0,($BC$13-($D72*(1+$BC$14)))-($D72*0.03),0)&gt;0,IF((($BC$13-($D72*(1+$BC$14)))-($D72*0.03))&gt;0,($BC$13-($D72*(1+$BC$14)))-($D72*0.03),0)*V$62*365,0)+IF(($BC$13-($D72*(1+$BC$14)))&lt;=0,0,IF(($BC$13-($D72*(1+$BC$14)))&lt;($D72*0.03),($BC$13-($D72*(1+$BC$14)))*(V$62*Inputs!$B$16)*365,($D72*0.03)*(V$62*Inputs!$B$16)*365))-IF(($BC$13-($D72*(1+$BC$14)))&gt;=0,0, -$I$57*$BC$16*1.75*($BC$13-($D72*(1+$BC$14)))*365-$I$58*V$62*1.25*($BC$13-($D72*(1+$BC$14)))*365)</f>
        <v>8193888.6500000032</v>
      </c>
      <c r="W72" s="70">
        <f>IF(IF((($BC$13-($D72*(1+$BC$14)))-($D72*0.03))&gt;0,($BC$13-($D72*(1+$BC$14)))-($D72*0.03),0)&gt;0,IF((($BC$13-($D72*(1+$BC$14)))-($D72*0.03))&gt;0,($BC$13-($D72*(1+$BC$14)))-($D72*0.03),0)*W$62*365,0)+IF(($BC$13-($D72*(1+$BC$14)))&lt;=0,0,IF(($BC$13-($D72*(1+$BC$14)))&lt;($D72*0.03),($BC$13-($D72*(1+$BC$14)))*(W$62*Inputs!$B$16)*365,($D72*0.03)*(W$62*Inputs!$B$16)*365))-IF(($BC$13-($D72*(1+$BC$14)))&gt;=0,0, -$I$57*$BC$16*1.75*($BC$13-($D72*(1+$BC$14)))*365-$I$58*W$62*1.25*($BC$13-($D72*(1+$BC$14)))*365)</f>
        <v>8675882.1000000034</v>
      </c>
      <c r="X72" s="70">
        <f>IF(IF((($BC$13-($D72*(1+$BC$14)))-($D72*0.03))&gt;0,($BC$13-($D72*(1+$BC$14)))-($D72*0.03),0)&gt;0,IF((($BC$13-($D72*(1+$BC$14)))-($D72*0.03))&gt;0,($BC$13-($D72*(1+$BC$14)))-($D72*0.03),0)*X$62*365,0)+IF(($BC$13-($D72*(1+$BC$14)))&lt;=0,0,IF(($BC$13-($D72*(1+$BC$14)))&lt;($D72*0.03),($BC$13-($D72*(1+$BC$14)))*(X$62*Inputs!$B$16)*365,($D72*0.03)*(X$62*Inputs!$B$16)*365))-IF(($BC$13-($D72*(1+$BC$14)))&gt;=0,0, -$I$57*$BC$16*1.75*($BC$13-($D72*(1+$BC$14)))*365-$I$58*X$62*1.25*($BC$13-($D72*(1+$BC$14)))*365)</f>
        <v>9157875.5500000026</v>
      </c>
      <c r="Y72" s="70">
        <f>IF(IF((($BC$13-($D72*(1+$BC$14)))-($D72*0.03))&gt;0,($BC$13-($D72*(1+$BC$14)))-($D72*0.03),0)&gt;0,IF((($BC$13-($D72*(1+$BC$14)))-($D72*0.03))&gt;0,($BC$13-($D72*(1+$BC$14)))-($D72*0.03),0)*Y$62*365,0)+IF(($BC$13-($D72*(1+$BC$14)))&lt;=0,0,IF(($BC$13-($D72*(1+$BC$14)))&lt;($D72*0.03),($BC$13-($D72*(1+$BC$14)))*(Y$62*Inputs!$B$16)*365,($D72*0.03)*(Y$62*Inputs!$B$16)*365))-IF(($BC$13-($D72*(1+$BC$14)))&gt;=0,0, -$I$57*$BC$16*1.75*($BC$13-($D72*(1+$BC$14)))*365-$I$58*Y$62*1.25*($BC$13-($D72*(1+$BC$14)))*365)</f>
        <v>9639869.0000000037</v>
      </c>
      <c r="Z72" s="70">
        <f>IF(IF((($BC$13-($D72*(1+$BC$14)))-($D72*0.03))&gt;0,($BC$13-($D72*(1+$BC$14)))-($D72*0.03),0)&gt;0,IF((($BC$13-($D72*(1+$BC$14)))-($D72*0.03))&gt;0,($BC$13-($D72*(1+$BC$14)))-($D72*0.03),0)*Z$62*365,0)+IF(($BC$13-($D72*(1+$BC$14)))&lt;=0,0,IF(($BC$13-($D72*(1+$BC$14)))&lt;($D72*0.03),($BC$13-($D72*(1+$BC$14)))*(Z$62*Inputs!$B$16)*365,($D72*0.03)*(Z$62*Inputs!$B$16)*365))-IF(($BC$13-($D72*(1+$BC$14)))&gt;=0,0, -$I$57*$BC$16*1.75*($BC$13-($D72*(1+$BC$14)))*365-$I$58*Z$62*1.25*($BC$13-($D72*(1+$BC$14)))*365)</f>
        <v>10121862.450000003</v>
      </c>
      <c r="AA72" s="70">
        <f>IF(IF((($BC$13-($D72*(1+$BC$14)))-($D72*0.03))&gt;0,($BC$13-($D72*(1+$BC$14)))-($D72*0.03),0)&gt;0,IF((($BC$13-($D72*(1+$BC$14)))-($D72*0.03))&gt;0,($BC$13-($D72*(1+$BC$14)))-($D72*0.03),0)*AA$62*365,0)+IF(($BC$13-($D72*(1+$BC$14)))&lt;=0,0,IF(($BC$13-($D72*(1+$BC$14)))&lt;($D72*0.03),($BC$13-($D72*(1+$BC$14)))*(AA$62*Inputs!$B$16)*365,($D72*0.03)*(AA$62*Inputs!$B$16)*365))-IF(($BC$13-($D72*(1+$BC$14)))&gt;=0,0, -$I$57*$BC$16*1.75*($BC$13-($D72*(1+$BC$14)))*365-$I$58*AA$62*1.25*($BC$13-($D72*(1+$BC$14)))*365)</f>
        <v>10603855.900000004</v>
      </c>
      <c r="AB72" s="70">
        <f>IF(IF((($BC$13-($D72*(1+$BC$14)))-($D72*0.03))&gt;0,($BC$13-($D72*(1+$BC$14)))-($D72*0.03),0)&gt;0,IF((($BC$13-($D72*(1+$BC$14)))-($D72*0.03))&gt;0,($BC$13-($D72*(1+$BC$14)))-($D72*0.03),0)*AB$62*365,0)+IF(($BC$13-($D72*(1+$BC$14)))&lt;=0,0,IF(($BC$13-($D72*(1+$BC$14)))&lt;($D72*0.03),($BC$13-($D72*(1+$BC$14)))*(AB$62*Inputs!$B$16)*365,($D72*0.03)*(AB$62*Inputs!$B$16)*365))-IF(($BC$13-($D72*(1+$BC$14)))&gt;=0,0, -$I$57*$BC$16*1.75*($BC$13-($D72*(1+$BC$14)))*365-$I$58*AB$62*1.25*($BC$13-($D72*(1+$BC$14)))*365)</f>
        <v>11085849.350000003</v>
      </c>
      <c r="AC72" s="70">
        <f>IF(IF((($BC$13-($D72*(1+$BC$14)))-($D72*0.03))&gt;0,($BC$13-($D72*(1+$BC$14)))-($D72*0.03),0)&gt;0,IF((($BC$13-($D72*(1+$BC$14)))-($D72*0.03))&gt;0,($BC$13-($D72*(1+$BC$14)))-($D72*0.03),0)*AC$62*365,0)+IF(($BC$13-($D72*(1+$BC$14)))&lt;=0,0,IF(($BC$13-($D72*(1+$BC$14)))&lt;($D72*0.03),($BC$13-($D72*(1+$BC$14)))*(AC$62*Inputs!$B$16)*365,($D72*0.03)*(AC$62*Inputs!$B$16)*365))-IF(($BC$13-($D72*(1+$BC$14)))&gt;=0,0, -$I$57*$BC$16*1.75*($BC$13-($D72*(1+$BC$14)))*365-$I$58*AC$62*1.25*($BC$13-($D72*(1+$BC$14)))*365)</f>
        <v>11567842.800000004</v>
      </c>
      <c r="AD72" s="70">
        <f>IF(IF((($BC$13-($D72*(1+$BC$14)))-($D72*0.03))&gt;0,($BC$13-($D72*(1+$BC$14)))-($D72*0.03),0)&gt;0,IF((($BC$13-($D72*(1+$BC$14)))-($D72*0.03))&gt;0,($BC$13-($D72*(1+$BC$14)))-($D72*0.03),0)*AD$62*365,0)+IF(($BC$13-($D72*(1+$BC$14)))&lt;=0,0,IF(($BC$13-($D72*(1+$BC$14)))&lt;($D72*0.03),($BC$13-($D72*(1+$BC$14)))*(AD$62*Inputs!$B$16)*365,($D72*0.03)*(AD$62*Inputs!$B$16)*365))-IF(($BC$13-($D72*(1+$BC$14)))&gt;=0,0, -$I$57*$BC$16*1.75*($BC$13-($D72*(1+$BC$14)))*365-$I$58*AD$62*1.25*($BC$13-($D72*(1+$BC$14)))*365)</f>
        <v>12049836.250000006</v>
      </c>
      <c r="AE72" s="70">
        <f>IF(IF((($BC$13-($D72*(1+$BC$14)))-($D72*0.03))&gt;0,($BC$13-($D72*(1+$BC$14)))-($D72*0.03),0)&gt;0,IF((($BC$13-($D72*(1+$BC$14)))-($D72*0.03))&gt;0,($BC$13-($D72*(1+$BC$14)))-($D72*0.03),0)*AE$62*365,0)+IF(($BC$13-($D72*(1+$BC$14)))&lt;=0,0,IF(($BC$13-($D72*(1+$BC$14)))&lt;($D72*0.03),($BC$13-($D72*(1+$BC$14)))*(AE$62*Inputs!$B$16)*365,($D72*0.03)*(AE$62*Inputs!$B$16)*365))-IF(($BC$13-($D72*(1+$BC$14)))&gt;=0,0, -$I$57*$BC$16*1.75*($BC$13-($D72*(1+$BC$14)))*365-$I$58*AE$62*1.25*($BC$13-($D72*(1+$BC$14)))*365)</f>
        <v>12531829.700000005</v>
      </c>
      <c r="AF72" s="70">
        <f>IF(IF((($BC$13-($D72*(1+$BC$14)))-($D72*0.03))&gt;0,($BC$13-($D72*(1+$BC$14)))-($D72*0.03),0)&gt;0,IF((($BC$13-($D72*(1+$BC$14)))-($D72*0.03))&gt;0,($BC$13-($D72*(1+$BC$14)))-($D72*0.03),0)*AF$62*365,0)+IF(($BC$13-($D72*(1+$BC$14)))&lt;=0,0,IF(($BC$13-($D72*(1+$BC$14)))&lt;($D72*0.03),($BC$13-($D72*(1+$BC$14)))*(AF$62*Inputs!$B$16)*365,($D72*0.03)*(AF$62*Inputs!$B$16)*365))-IF(($BC$13-($D72*(1+$BC$14)))&gt;=0,0, -$I$57*$BC$16*1.75*($BC$13-($D72*(1+$BC$14)))*365-$I$58*AF$62*1.25*($BC$13-($D72*(1+$BC$14)))*365)</f>
        <v>13013823.150000006</v>
      </c>
      <c r="AG72" s="70">
        <f>IF(IF((($BC$13-($D72*(1+$BC$14)))-($D72*0.03))&gt;0,($BC$13-($D72*(1+$BC$14)))-($D72*0.03),0)&gt;0,IF((($BC$13-($D72*(1+$BC$14)))-($D72*0.03))&gt;0,($BC$13-($D72*(1+$BC$14)))-($D72*0.03),0)*AG$62*365,0)+IF(($BC$13-($D72*(1+$BC$14)))&lt;=0,0,IF(($BC$13-($D72*(1+$BC$14)))&lt;($D72*0.03),($BC$13-($D72*(1+$BC$14)))*(AG$62*Inputs!$B$16)*365,($D72*0.03)*(AG$62*Inputs!$B$16)*365))-IF(($BC$13-($D72*(1+$BC$14)))&gt;=0,0, -$I$57*$BC$16*1.75*($BC$13-($D72*(1+$BC$14)))*365-$I$58*AG$62*1.25*($BC$13-($D72*(1+$BC$14)))*365)</f>
        <v>13495816.600000005</v>
      </c>
      <c r="AH72" s="70">
        <f>IF(IF((($BC$13-($D72*(1+$BC$14)))-($D72*0.03))&gt;0,($BC$13-($D72*(1+$BC$14)))-($D72*0.03),0)&gt;0,IF((($BC$13-($D72*(1+$BC$14)))-($D72*0.03))&gt;0,($BC$13-($D72*(1+$BC$14)))-($D72*0.03),0)*AH$62*365,0)+IF(($BC$13-($D72*(1+$BC$14)))&lt;=0,0,IF(($BC$13-($D72*(1+$BC$14)))&lt;($D72*0.03),($BC$13-($D72*(1+$BC$14)))*(AH$62*Inputs!$B$16)*365,($D72*0.03)*(AH$62*Inputs!$B$16)*365))-IF(($BC$13-($D72*(1+$BC$14)))&gt;=0,0, -$I$57*$BC$16*1.75*($BC$13-($D72*(1+$BC$14)))*365-$I$58*AH$62*1.25*($BC$13-($D72*(1+$BC$14)))*365)</f>
        <v>13977810.050000006</v>
      </c>
      <c r="AI72" s="70">
        <f>IF(IF((($BC$13-($D72*(1+$BC$14)))-($D72*0.03))&gt;0,($BC$13-($D72*(1+$BC$14)))-($D72*0.03),0)&gt;0,IF((($BC$13-($D72*(1+$BC$14)))-($D72*0.03))&gt;0,($BC$13-($D72*(1+$BC$14)))-($D72*0.03),0)*AI$62*365,0)+IF(($BC$13-($D72*(1+$BC$14)))&lt;=0,0,IF(($BC$13-($D72*(1+$BC$14)))&lt;($D72*0.03),($BC$13-($D72*(1+$BC$14)))*(AI$62*Inputs!$B$16)*365,($D72*0.03)*(AI$62*Inputs!$B$16)*365))-IF(($BC$13-($D72*(1+$BC$14)))&gt;=0,0, -$I$57*$BC$16*1.75*($BC$13-($D72*(1+$BC$14)))*365-$I$58*AI$62*1.25*($BC$13-($D72*(1+$BC$14)))*365)</f>
        <v>14459803.500000006</v>
      </c>
      <c r="AJ72" s="70">
        <f>IF(IF((($BC$13-($D72*(1+$BC$14)))-($D72*0.03))&gt;0,($BC$13-($D72*(1+$BC$14)))-($D72*0.03),0)&gt;0,IF((($BC$13-($D72*(1+$BC$14)))-($D72*0.03))&gt;0,($BC$13-($D72*(1+$BC$14)))-($D72*0.03),0)*AJ$62*365,0)+IF(($BC$13-($D72*(1+$BC$14)))&lt;=0,0,IF(($BC$13-($D72*(1+$BC$14)))&lt;($D72*0.03),($BC$13-($D72*(1+$BC$14)))*(AJ$62*Inputs!$B$16)*365,($D72*0.03)*(AJ$62*Inputs!$B$16)*365))-IF(($BC$13-($D72*(1+$BC$14)))&gt;=0,0, -$I$57*$BC$16*1.75*($BC$13-($D72*(1+$BC$14)))*365-$I$58*AJ$62*1.25*($BC$13-($D72*(1+$BC$14)))*365)</f>
        <v>14941796.950000007</v>
      </c>
      <c r="AK72" s="70">
        <f>IF(IF((($BC$13-($D72*(1+$BC$14)))-($D72*0.03))&gt;0,($BC$13-($D72*(1+$BC$14)))-($D72*0.03),0)&gt;0,IF((($BC$13-($D72*(1+$BC$14)))-($D72*0.03))&gt;0,($BC$13-($D72*(1+$BC$14)))-($D72*0.03),0)*AK$62*365,0)+IF(($BC$13-($D72*(1+$BC$14)))&lt;=0,0,IF(($BC$13-($D72*(1+$BC$14)))&lt;($D72*0.03),($BC$13-($D72*(1+$BC$14)))*(AK$62*Inputs!$B$16)*365,($D72*0.03)*(AK$62*Inputs!$B$16)*365))-IF(($BC$13-($D72*(1+$BC$14)))&gt;=0,0, -$I$57*$BC$16*1.75*($BC$13-($D72*(1+$BC$14)))*365-$I$58*AK$62*1.25*($BC$13-($D72*(1+$BC$14)))*365)</f>
        <v>15423790.400000006</v>
      </c>
      <c r="AL72" s="70">
        <f>IF(IF((($BC$13-($D72*(1+$BC$14)))-($D72*0.03))&gt;0,($BC$13-($D72*(1+$BC$14)))-($D72*0.03),0)&gt;0,IF((($BC$13-($D72*(1+$BC$14)))-($D72*0.03))&gt;0,($BC$13-($D72*(1+$BC$14)))-($D72*0.03),0)*AL$62*365,0)+IF(($BC$13-($D72*(1+$BC$14)))&lt;=0,0,IF(($BC$13-($D72*(1+$BC$14)))&lt;($D72*0.03),($BC$13-($D72*(1+$BC$14)))*(AL$62*Inputs!$B$16)*365,($D72*0.03)*(AL$62*Inputs!$B$16)*365))-IF(($BC$13-($D72*(1+$BC$14)))&gt;=0,0, -$I$57*$BC$16*1.75*($BC$13-($D72*(1+$BC$14)))*365-$I$58*AL$62*1.25*($BC$13-($D72*(1+$BC$14)))*365)</f>
        <v>15905783.850000007</v>
      </c>
      <c r="AM72" s="70">
        <f>IF(IF((($BC$13-($D72*(1+$BC$14)))-($D72*0.03))&gt;0,($BC$13-($D72*(1+$BC$14)))-($D72*0.03),0)&gt;0,IF((($BC$13-($D72*(1+$BC$14)))-($D72*0.03))&gt;0,($BC$13-($D72*(1+$BC$14)))-($D72*0.03),0)*AM$62*365,0)+IF(($BC$13-($D72*(1+$BC$14)))&lt;=0,0,IF(($BC$13-($D72*(1+$BC$14)))&lt;($D72*0.03),($BC$13-($D72*(1+$BC$14)))*(AM$62*Inputs!$B$16)*365,($D72*0.03)*(AM$62*Inputs!$B$16)*365))-IF(($BC$13-($D72*(1+$BC$14)))&gt;=0,0, -$I$57*$BC$16*1.75*($BC$13-($D72*(1+$BC$14)))*365-$I$58*AM$62*1.25*($BC$13-($D72*(1+$BC$14)))*365)</f>
        <v>16387777.300000006</v>
      </c>
      <c r="AN72" s="70">
        <f>IF(IF((($BC$13-($D72*(1+$BC$14)))-($D72*0.03))&gt;0,($BC$13-($D72*(1+$BC$14)))-($D72*0.03),0)&gt;0,IF((($BC$13-($D72*(1+$BC$14)))-($D72*0.03))&gt;0,($BC$13-($D72*(1+$BC$14)))-($D72*0.03),0)*AN$62*365,0)+IF(($BC$13-($D72*(1+$BC$14)))&lt;=0,0,IF(($BC$13-($D72*(1+$BC$14)))&lt;($D72*0.03),($BC$13-($D72*(1+$BC$14)))*(AN$62*Inputs!$B$16)*365,($D72*0.03)*(AN$62*Inputs!$B$16)*365))-IF(($BC$13-($D72*(1+$BC$14)))&gt;=0,0, -$I$57*$BC$16*1.75*($BC$13-($D72*(1+$BC$14)))*365-$I$58*AN$62*1.25*($BC$13-($D72*(1+$BC$14)))*365)</f>
        <v>16869770.750000007</v>
      </c>
      <c r="AO72" s="70">
        <f>IF(IF((($BC$13-($D72*(1+$BC$14)))-($D72*0.03))&gt;0,($BC$13-($D72*(1+$BC$14)))-($D72*0.03),0)&gt;0,IF((($BC$13-($D72*(1+$BC$14)))-($D72*0.03))&gt;0,($BC$13-($D72*(1+$BC$14)))-($D72*0.03),0)*AO$62*365,0)+IF(($BC$13-($D72*(1+$BC$14)))&lt;=0,0,IF(($BC$13-($D72*(1+$BC$14)))&lt;($D72*0.03),($BC$13-($D72*(1+$BC$14)))*(AO$62*Inputs!$B$16)*365,($D72*0.03)*(AO$62*Inputs!$B$16)*365))-IF(($BC$13-($D72*(1+$BC$14)))&gt;=0,0, -$I$57*$BC$16*1.75*($BC$13-($D72*(1+$BC$14)))*365-$I$58*AO$62*1.25*($BC$13-($D72*(1+$BC$14)))*365)</f>
        <v>17351764.200000007</v>
      </c>
      <c r="AP72" s="70">
        <f>IF(IF((($BC$13-($D72*(1+$BC$14)))-($D72*0.03))&gt;0,($BC$13-($D72*(1+$BC$14)))-($D72*0.03),0)&gt;0,IF((($BC$13-($D72*(1+$BC$14)))-($D72*0.03))&gt;0,($BC$13-($D72*(1+$BC$14)))-($D72*0.03),0)*AP$62*365,0)+IF(($BC$13-($D72*(1+$BC$14)))&lt;=0,0,IF(($BC$13-($D72*(1+$BC$14)))&lt;($D72*0.03),($BC$13-($D72*(1+$BC$14)))*(AP$62*Inputs!$B$16)*365,($D72*0.03)*(AP$62*Inputs!$B$16)*365))-IF(($BC$13-($D72*(1+$BC$14)))&gt;=0,0, -$I$57*$BC$16*1.75*($BC$13-($D72*(1+$BC$14)))*365-$I$58*AP$62*1.25*($BC$13-($D72*(1+$BC$14)))*365)</f>
        <v>17833757.650000006</v>
      </c>
      <c r="AQ72" s="70">
        <f>IF(IF((($BC$13-($D72*(1+$BC$14)))-($D72*0.03))&gt;0,($BC$13-($D72*(1+$BC$14)))-($D72*0.03),0)&gt;0,IF((($BC$13-($D72*(1+$BC$14)))-($D72*0.03))&gt;0,($BC$13-($D72*(1+$BC$14)))-($D72*0.03),0)*AQ$62*365,0)+IF(($BC$13-($D72*(1+$BC$14)))&lt;=0,0,IF(($BC$13-($D72*(1+$BC$14)))&lt;($D72*0.03),($BC$13-($D72*(1+$BC$14)))*(AQ$62*Inputs!$B$16)*365,($D72*0.03)*(AQ$62*Inputs!$B$16)*365))-IF(($BC$13-($D72*(1+$BC$14)))&gt;=0,0, -$I$57*$BC$16*1.75*($BC$13-($D72*(1+$BC$14)))*365-$I$58*AQ$62*1.25*($BC$13-($D72*(1+$BC$14)))*365)</f>
        <v>18315751.100000005</v>
      </c>
      <c r="AR72" s="70">
        <f>IF(IF((($BC$13-($D72*(1+$BC$14)))-($D72*0.03))&gt;0,($BC$13-($D72*(1+$BC$14)))-($D72*0.03),0)&gt;0,IF((($BC$13-($D72*(1+$BC$14)))-($D72*0.03))&gt;0,($BC$13-($D72*(1+$BC$14)))-($D72*0.03),0)*AR$62*365,0)+IF(($BC$13-($D72*(1+$BC$14)))&lt;=0,0,IF(($BC$13-($D72*(1+$BC$14)))&lt;($D72*0.03),($BC$13-($D72*(1+$BC$14)))*(AR$62*Inputs!$B$16)*365,($D72*0.03)*(AR$62*Inputs!$B$16)*365))-IF(($BC$13-($D72*(1+$BC$14)))&gt;=0,0, -$I$57*$BC$16*1.75*($BC$13-($D72*(1+$BC$14)))*365-$I$58*AR$62*1.25*($BC$13-($D72*(1+$BC$14)))*365)</f>
        <v>18797744.550000004</v>
      </c>
      <c r="AS72" s="70">
        <f>IF(IF((($BC$13-($D72*(1+$BC$14)))-($D72*0.03))&gt;0,($BC$13-($D72*(1+$BC$14)))-($D72*0.03),0)&gt;0,IF((($BC$13-($D72*(1+$BC$14)))-($D72*0.03))&gt;0,($BC$13-($D72*(1+$BC$14)))-($D72*0.03),0)*AS$62*365,0)+IF(($BC$13-($D72*(1+$BC$14)))&lt;=0,0,IF(($BC$13-($D72*(1+$BC$14)))&lt;($D72*0.03),($BC$13-($D72*(1+$BC$14)))*(AS$62*Inputs!$B$16)*365,($D72*0.03)*(AS$62*Inputs!$B$16)*365))-IF(($BC$13-($D72*(1+$BC$14)))&gt;=0,0, -$I$57*$BC$16*1.75*($BC$13-($D72*(1+$BC$14)))*365-$I$58*AS$62*1.25*($BC$13-($D72*(1+$BC$14)))*365)</f>
        <v>19279738.000000007</v>
      </c>
      <c r="AT72" s="70">
        <f>IF(IF((($BC$13-($D72*(1+$BC$14)))-($D72*0.03))&gt;0,($BC$13-($D72*(1+$BC$14)))-($D72*0.03),0)&gt;0,IF((($BC$13-($D72*(1+$BC$14)))-($D72*0.03))&gt;0,($BC$13-($D72*(1+$BC$14)))-($D72*0.03),0)*AT$62*365,0)+IF(($BC$13-($D72*(1+$BC$14)))&lt;=0,0,IF(($BC$13-($D72*(1+$BC$14)))&lt;($D72*0.03),($BC$13-($D72*(1+$BC$14)))*(AT$62*Inputs!$B$16)*365,($D72*0.03)*(AT$62*Inputs!$B$16)*365))-IF(($BC$13-($D72*(1+$BC$14)))&gt;=0,0, -$I$57*$BC$16*1.75*($BC$13-($D72*(1+$BC$14)))*365-$I$58*AT$62*1.25*($BC$13-($D72*(1+$BC$14)))*365)</f>
        <v>19761731.450000007</v>
      </c>
      <c r="AU72" s="70">
        <f>IF(IF((($BC$13-($D72*(1+$BC$14)))-($D72*0.03))&gt;0,($BC$13-($D72*(1+$BC$14)))-($D72*0.03),0)&gt;0,IF((($BC$13-($D72*(1+$BC$14)))-($D72*0.03))&gt;0,($BC$13-($D72*(1+$BC$14)))-($D72*0.03),0)*AU$62*365,0)+IF(($BC$13-($D72*(1+$BC$14)))&lt;=0,0,IF(($BC$13-($D72*(1+$BC$14)))&lt;($D72*0.03),($BC$13-($D72*(1+$BC$14)))*(AU$62*Inputs!$B$16)*365,($D72*0.03)*(AU$62*Inputs!$B$16)*365))-IF(($BC$13-($D72*(1+$BC$14)))&gt;=0,0, -$I$57*$BC$16*1.75*($BC$13-($D72*(1+$BC$14)))*365-$I$58*AU$62*1.25*($BC$13-($D72*(1+$BC$14)))*365)</f>
        <v>20243724.900000006</v>
      </c>
      <c r="AV72" s="70">
        <f>IF(IF((($BC$13-($D72*(1+$BC$14)))-($D72*0.03))&gt;0,($BC$13-($D72*(1+$BC$14)))-($D72*0.03),0)&gt;0,IF((($BC$13-($D72*(1+$BC$14)))-($D72*0.03))&gt;0,($BC$13-($D72*(1+$BC$14)))-($D72*0.03),0)*AV$62*365,0)+IF(($BC$13-($D72*(1+$BC$14)))&lt;=0,0,IF(($BC$13-($D72*(1+$BC$14)))&lt;($D72*0.03),($BC$13-($D72*(1+$BC$14)))*(AV$62*Inputs!$B$16)*365,($D72*0.03)*(AV$62*Inputs!$B$16)*365))-IF(($BC$13-($D72*(1+$BC$14)))&gt;=0,0, -$I$57*$BC$16*1.75*($BC$13-($D72*(1+$BC$14)))*365-$I$58*AV$62*1.25*($BC$13-($D72*(1+$BC$14)))*365)</f>
        <v>20725718.350000009</v>
      </c>
      <c r="AW72" s="70">
        <f>IF(IF((($BC$13-($D72*(1+$BC$14)))-($D72*0.03))&gt;0,($BC$13-($D72*(1+$BC$14)))-($D72*0.03),0)&gt;0,IF((($BC$13-($D72*(1+$BC$14)))-($D72*0.03))&gt;0,($BC$13-($D72*(1+$BC$14)))-($D72*0.03),0)*AW$62*365,0)+IF(($BC$13-($D72*(1+$BC$14)))&lt;=0,0,IF(($BC$13-($D72*(1+$BC$14)))&lt;($D72*0.03),($BC$13-($D72*(1+$BC$14)))*(AW$62*Inputs!$B$16)*365,($D72*0.03)*(AW$62*Inputs!$B$16)*365))-IF(($BC$13-($D72*(1+$BC$14)))&gt;=0,0, -$I$57*$BC$16*1.75*($BC$13-($D72*(1+$BC$14)))*365-$I$58*AW$62*1.25*($BC$13-($D72*(1+$BC$14)))*365)</f>
        <v>21207711.800000008</v>
      </c>
      <c r="AX72" s="70">
        <f>IF(IF((($BC$13-($D72*(1+$BC$14)))-($D72*0.03))&gt;0,($BC$13-($D72*(1+$BC$14)))-($D72*0.03),0)&gt;0,IF((($BC$13-($D72*(1+$BC$14)))-($D72*0.03))&gt;0,($BC$13-($D72*(1+$BC$14)))-($D72*0.03),0)*AX$62*365,0)+IF(($BC$13-($D72*(1+$BC$14)))&lt;=0,0,IF(($BC$13-($D72*(1+$BC$14)))&lt;($D72*0.03),($BC$13-($D72*(1+$BC$14)))*(AX$62*Inputs!$B$16)*365,($D72*0.03)*(AX$62*Inputs!$B$16)*365))-IF(($BC$13-($D72*(1+$BC$14)))&gt;=0,0, -$I$57*$BC$16*1.75*($BC$13-($D72*(1+$BC$14)))*365-$I$58*AX$62*1.25*($BC$13-($D72*(1+$BC$14)))*365)</f>
        <v>21689705.250000007</v>
      </c>
      <c r="AY72" s="70">
        <f>IF(IF((($BC$13-($D72*(1+$BC$14)))-($D72*0.03))&gt;0,($BC$13-($D72*(1+$BC$14)))-($D72*0.03),0)&gt;0,IF((($BC$13-($D72*(1+$BC$14)))-($D72*0.03))&gt;0,($BC$13-($D72*(1+$BC$14)))-($D72*0.03),0)*AY$62*365,0)+IF(($BC$13-($D72*(1+$BC$14)))&lt;=0,0,IF(($BC$13-($D72*(1+$BC$14)))&lt;($D72*0.03),($BC$13-($D72*(1+$BC$14)))*(AY$62*Inputs!$B$16)*365,($D72*0.03)*(AY$62*Inputs!$B$16)*365))-IF(($BC$13-($D72*(1+$BC$14)))&gt;=0,0, -$I$57*$BC$16*1.75*($BC$13-($D72*(1+$BC$14)))*365-$I$58*AY$62*1.25*($BC$13-($D72*(1+$BC$14)))*365)</f>
        <v>22171698.700000007</v>
      </c>
      <c r="AZ72" s="70">
        <f>IF(IF((($BC$13-($D72*(1+$BC$14)))-($D72*0.03))&gt;0,($BC$13-($D72*(1+$BC$14)))-($D72*0.03),0)&gt;0,IF((($BC$13-($D72*(1+$BC$14)))-($D72*0.03))&gt;0,($BC$13-($D72*(1+$BC$14)))-($D72*0.03),0)*AZ$62*365,0)+IF(($BC$13-($D72*(1+$BC$14)))&lt;=0,0,IF(($BC$13-($D72*(1+$BC$14)))&lt;($D72*0.03),($BC$13-($D72*(1+$BC$14)))*(AZ$62*Inputs!$B$16)*365,($D72*0.03)*(AZ$62*Inputs!$B$16)*365))-IF(($BC$13-($D72*(1+$BC$14)))&gt;=0,0, -$I$57*$BC$16*1.75*($BC$13-($D72*(1+$BC$14)))*365-$I$58*AZ$62*1.25*($BC$13-($D72*(1+$BC$14)))*365)</f>
        <v>22653692.150000006</v>
      </c>
      <c r="BA72" s="70">
        <f>IF(IF((($BC$13-($D72*(1+$BC$14)))-($D72*0.03))&gt;0,($BC$13-($D72*(1+$BC$14)))-($D72*0.03),0)&gt;0,IF((($BC$13-($D72*(1+$BC$14)))-($D72*0.03))&gt;0,($BC$13-($D72*(1+$BC$14)))-($D72*0.03),0)*BA$62*365,0)+IF(($BC$13-($D72*(1+$BC$14)))&lt;=0,0,IF(($BC$13-($D72*(1+$BC$14)))&lt;($D72*0.03),($BC$13-($D72*(1+$BC$14)))*(BA$62*Inputs!$B$16)*365,($D72*0.03)*(BA$62*Inputs!$B$16)*365))-IF(($BC$13-($D72*(1+$BC$14)))&gt;=0,0, -$I$57*$BC$16*1.75*($BC$13-($D72*(1+$BC$14)))*365-$I$58*BA$62*1.25*($BC$13-($D72*(1+$BC$14)))*365)</f>
        <v>23135685.600000009</v>
      </c>
      <c r="BB72" s="70">
        <f>IF(IF((($BC$13-($D72*(1+$BC$14)))-($D72*0.03))&gt;0,($BC$13-($D72*(1+$BC$14)))-($D72*0.03),0)&gt;0,IF((($BC$13-($D72*(1+$BC$14)))-($D72*0.03))&gt;0,($BC$13-($D72*(1+$BC$14)))-($D72*0.03),0)*BB$62*365,0)+IF(($BC$13-($D72*(1+$BC$14)))&lt;=0,0,IF(($BC$13-($D72*(1+$BC$14)))&lt;($D72*0.03),($BC$13-($D72*(1+$BC$14)))*(BB$62*Inputs!$B$16)*365,($D72*0.03)*(BB$62*Inputs!$B$16)*365))-IF(($BC$13-($D72*(1+$BC$14)))&gt;=0,0, -$I$57*$BC$16*1.75*($BC$13-($D72*(1+$BC$14)))*365-$I$58*BB$62*1.25*($BC$13-($D72*(1+$BC$14)))*365)</f>
        <v>23617679.050000012</v>
      </c>
      <c r="BC72" s="70">
        <f>IF(IF((($BC$13-($D72*(1+$BC$14)))-($D72*0.03))&gt;0,($BC$13-($D72*(1+$BC$14)))-($D72*0.03),0)&gt;0,IF((($BC$13-($D72*(1+$BC$14)))-($D72*0.03))&gt;0,($BC$13-($D72*(1+$BC$14)))-($D72*0.03),0)*BC$62*365,0)+IF(($BC$13-($D72*(1+$BC$14)))&lt;=0,0,IF(($BC$13-($D72*(1+$BC$14)))&lt;($D72*0.03),($BC$13-($D72*(1+$BC$14)))*(BC$62*Inputs!$B$16)*365,($D72*0.03)*(BC$62*Inputs!$B$16)*365))-IF(($BC$13-($D72*(1+$BC$14)))&gt;=0,0, -$I$57*$BC$16*1.75*($BC$13-($D72*(1+$BC$14)))*365-$I$58*BC$62*1.25*($BC$13-($D72*(1+$BC$14)))*365)</f>
        <v>24099672.500000011</v>
      </c>
      <c r="BD72" s="70">
        <f>IF(IF((($BC$13-($D72*(1+$BC$14)))-($D72*0.03))&gt;0,($BC$13-($D72*(1+$BC$14)))-($D72*0.03),0)&gt;0,IF((($BC$13-($D72*(1+$BC$14)))-($D72*0.03))&gt;0,($BC$13-($D72*(1+$BC$14)))-($D72*0.03),0)*BD$62*365,0)+IF(($BC$13-($D72*(1+$BC$14)))&lt;=0,0,IF(($BC$13-($D72*(1+$BC$14)))&lt;($D72*0.03),($BC$13-($D72*(1+$BC$14)))*(BD$62*Inputs!$B$16)*365,($D72*0.03)*(BD$62*Inputs!$B$16)*365))-IF(($BC$13-($D72*(1+$BC$14)))&gt;=0,0, -$I$57*$BC$16*1.75*($BC$13-($D72*(1+$BC$14)))*365-$I$58*BD$62*1.25*($BC$13-($D72*(1+$BC$14)))*365)</f>
        <v>24581665.95000001</v>
      </c>
      <c r="BE72" s="70">
        <f>IF(IF((($BC$13-($D72*(1+$BC$14)))-($D72*0.03))&gt;0,($BC$13-($D72*(1+$BC$14)))-($D72*0.03),0)&gt;0,IF((($BC$13-($D72*(1+$BC$14)))-($D72*0.03))&gt;0,($BC$13-($D72*(1+$BC$14)))-($D72*0.03),0)*BE$62*365,0)+IF(($BC$13-($D72*(1+$BC$14)))&lt;=0,0,IF(($BC$13-($D72*(1+$BC$14)))&lt;($D72*0.03),($BC$13-($D72*(1+$BC$14)))*(BE$62*Inputs!$B$16)*365,($D72*0.03)*(BE$62*Inputs!$B$16)*365))-IF(($BC$13-($D72*(1+$BC$14)))&gt;=0,0, -$I$57*$BC$16*1.75*($BC$13-($D72*(1+$BC$14)))*365-$I$58*BE$62*1.25*($BC$13-($D72*(1+$BC$14)))*365)</f>
        <v>25063659.40000001</v>
      </c>
      <c r="BF72" s="70">
        <f>IF(IF((($BC$13-($D72*(1+$BC$14)))-($D72*0.03))&gt;0,($BC$13-($D72*(1+$BC$14)))-($D72*0.03),0)&gt;0,IF((($BC$13-($D72*(1+$BC$14)))-($D72*0.03))&gt;0,($BC$13-($D72*(1+$BC$14)))-($D72*0.03),0)*BF$62*365,0)+IF(($BC$13-($D72*(1+$BC$14)))&lt;=0,0,IF(($BC$13-($D72*(1+$BC$14)))&lt;($D72*0.03),($BC$13-($D72*(1+$BC$14)))*(BF$62*Inputs!$B$16)*365,($D72*0.03)*(BF$62*Inputs!$B$16)*365))-IF(($BC$13-($D72*(1+$BC$14)))&gt;=0,0, -$I$57*$BC$16*1.75*($BC$13-($D72*(1+$BC$14)))*365-$I$58*BF$62*1.25*($BC$13-($D72*(1+$BC$14)))*365)</f>
        <v>25545652.850000013</v>
      </c>
      <c r="BG72" s="70">
        <f>IF(IF((($BC$13-($D72*(1+$BC$14)))-($D72*0.03))&gt;0,($BC$13-($D72*(1+$BC$14)))-($D72*0.03),0)&gt;0,IF((($BC$13-($D72*(1+$BC$14)))-($D72*0.03))&gt;0,($BC$13-($D72*(1+$BC$14)))-($D72*0.03),0)*BG$62*365,0)+IF(($BC$13-($D72*(1+$BC$14)))&lt;=0,0,IF(($BC$13-($D72*(1+$BC$14)))&lt;($D72*0.03),($BC$13-($D72*(1+$BC$14)))*(BG$62*Inputs!$B$16)*365,($D72*0.03)*(BG$62*Inputs!$B$16)*365))-IF(($BC$13-($D72*(1+$BC$14)))&gt;=0,0, -$I$57*$BC$16*1.75*($BC$13-($D72*(1+$BC$14)))*365-$I$58*BG$62*1.25*($BC$13-($D72*(1+$BC$14)))*365)</f>
        <v>26027646.300000012</v>
      </c>
      <c r="BH72" s="70">
        <f>IF(IF((($BC$13-($D72*(1+$BC$14)))-($D72*0.03))&gt;0,($BC$13-($D72*(1+$BC$14)))-($D72*0.03),0)&gt;0,IF((($BC$13-($D72*(1+$BC$14)))-($D72*0.03))&gt;0,($BC$13-($D72*(1+$BC$14)))-($D72*0.03),0)*BH$62*365,0)+IF(($BC$13-($D72*(1+$BC$14)))&lt;=0,0,IF(($BC$13-($D72*(1+$BC$14)))&lt;($D72*0.03),($BC$13-($D72*(1+$BC$14)))*(BH$62*Inputs!$B$16)*365,($D72*0.03)*(BH$62*Inputs!$B$16)*365))-IF(($BC$13-($D72*(1+$BC$14)))&gt;=0,0, -$I$57*$BC$16*1.75*($BC$13-($D72*(1+$BC$14)))*365-$I$58*BH$62*1.25*($BC$13-($D72*(1+$BC$14)))*365)</f>
        <v>26509639.750000011</v>
      </c>
      <c r="BI72" s="70">
        <f>IF(IF((($BC$13-($D72*(1+$BC$14)))-($D72*0.03))&gt;0,($BC$13-($D72*(1+$BC$14)))-($D72*0.03),0)&gt;0,IF((($BC$13-($D72*(1+$BC$14)))-($D72*0.03))&gt;0,($BC$13-($D72*(1+$BC$14)))-($D72*0.03),0)*BI$62*365,0)+IF(($BC$13-($D72*(1+$BC$14)))&lt;=0,0,IF(($BC$13-($D72*(1+$BC$14)))&lt;($D72*0.03),($BC$13-($D72*(1+$BC$14)))*(BI$62*Inputs!$B$16)*365,($D72*0.03)*(BI$62*Inputs!$B$16)*365))-IF(($BC$13-($D72*(1+$BC$14)))&gt;=0,0, -$I$57*$BC$16*1.75*($BC$13-($D72*(1+$BC$14)))*365-$I$58*BI$62*1.25*($BC$13-($D72*(1+$BC$14)))*365)</f>
        <v>26991633.20000001</v>
      </c>
      <c r="BJ72" s="70">
        <f>IF(IF((($BC$13-($D72*(1+$BC$14)))-($D72*0.03))&gt;0,($BC$13-($D72*(1+$BC$14)))-($D72*0.03),0)&gt;0,IF((($BC$13-($D72*(1+$BC$14)))-($D72*0.03))&gt;0,($BC$13-($D72*(1+$BC$14)))-($D72*0.03),0)*BJ$62*365,0)+IF(($BC$13-($D72*(1+$BC$14)))&lt;=0,0,IF(($BC$13-($D72*(1+$BC$14)))&lt;($D72*0.03),($BC$13-($D72*(1+$BC$14)))*(BJ$62*Inputs!$B$16)*365,($D72*0.03)*(BJ$62*Inputs!$B$16)*365))-IF(($BC$13-($D72*(1+$BC$14)))&gt;=0,0, -$I$57*$BC$16*1.75*($BC$13-($D72*(1+$BC$14)))*365-$I$58*BJ$62*1.25*($BC$13-($D72*(1+$BC$14)))*365)</f>
        <v>27473626.65000001</v>
      </c>
      <c r="BK72" s="70">
        <f>IF(IF((($BC$13-($D72*(1+$BC$14)))-($D72*0.03))&gt;0,($BC$13-($D72*(1+$BC$14)))-($D72*0.03),0)&gt;0,IF((($BC$13-($D72*(1+$BC$14)))-($D72*0.03))&gt;0,($BC$13-($D72*(1+$BC$14)))-($D72*0.03),0)*BK$62*365,0)+IF(($BC$13-($D72*(1+$BC$14)))&lt;=0,0,IF(($BC$13-($D72*(1+$BC$14)))&lt;($D72*0.03),($BC$13-($D72*(1+$BC$14)))*(BK$62*Inputs!$B$16)*365,($D72*0.03)*(BK$62*Inputs!$B$16)*365))-IF(($BC$13-($D72*(1+$BC$14)))&gt;=0,0, -$I$57*$BC$16*1.75*($BC$13-($D72*(1+$BC$14)))*365-$I$58*BK$62*1.25*($BC$13-($D72*(1+$BC$14)))*365)</f>
        <v>27955620.100000013</v>
      </c>
      <c r="BL72" s="70">
        <f>IF(IF((($BC$13-($D72*(1+$BC$14)))-($D72*0.03))&gt;0,($BC$13-($D72*(1+$BC$14)))-($D72*0.03),0)&gt;0,IF((($BC$13-($D72*(1+$BC$14)))-($D72*0.03))&gt;0,($BC$13-($D72*(1+$BC$14)))-($D72*0.03),0)*BL$62*365,0)+IF(($BC$13-($D72*(1+$BC$14)))&lt;=0,0,IF(($BC$13-($D72*(1+$BC$14)))&lt;($D72*0.03),($BC$13-($D72*(1+$BC$14)))*(BL$62*Inputs!$B$16)*365,($D72*0.03)*(BL$62*Inputs!$B$16)*365))-IF(($BC$13-($D72*(1+$BC$14)))&gt;=0,0, -$I$57*$BC$16*1.75*($BC$13-($D72*(1+$BC$14)))*365-$I$58*BL$62*1.25*($BC$13-($D72*(1+$BC$14)))*365)</f>
        <v>28437613.550000008</v>
      </c>
      <c r="BM72" s="70">
        <f>IF(IF((($BC$13-($D72*(1+$BC$14)))-($D72*0.03))&gt;0,($BC$13-($D72*(1+$BC$14)))-($D72*0.03),0)&gt;0,IF((($BC$13-($D72*(1+$BC$14)))-($D72*0.03))&gt;0,($BC$13-($D72*(1+$BC$14)))-($D72*0.03),0)*BM$62*365,0)+IF(($BC$13-($D72*(1+$BC$14)))&lt;=0,0,IF(($BC$13-($D72*(1+$BC$14)))&lt;($D72*0.03),($BC$13-($D72*(1+$BC$14)))*(BM$62*Inputs!$B$16)*365,($D72*0.03)*(BM$62*Inputs!$B$16)*365))-IF(($BC$13-($D72*(1+$BC$14)))&gt;=0,0, -$I$57*$BC$16*1.75*($BC$13-($D72*(1+$BC$14)))*365-$I$58*BM$62*1.25*($BC$13-($D72*(1+$BC$14)))*365)</f>
        <v>28919607.000000011</v>
      </c>
      <c r="BN72" s="70">
        <f>IF(IF((($BC$13-($D72*(1+$BC$14)))-($D72*0.03))&gt;0,($BC$13-($D72*(1+$BC$14)))-($D72*0.03),0)&gt;0,IF((($BC$13-($D72*(1+$BC$14)))-($D72*0.03))&gt;0,($BC$13-($D72*(1+$BC$14)))-($D72*0.03),0)*BN$62*365,0)+IF(($BC$13-($D72*(1+$BC$14)))&lt;=0,0,IF(($BC$13-($D72*(1+$BC$14)))&lt;($D72*0.03),($BC$13-($D72*(1+$BC$14)))*(BN$62*Inputs!$B$16)*365,($D72*0.03)*(BN$62*Inputs!$B$16)*365))-IF(($BC$13-($D72*(1+$BC$14)))&gt;=0,0, -$I$57*$BC$16*1.75*($BC$13-($D72*(1+$BC$14)))*365-$I$58*BN$62*1.25*($BC$13-($D72*(1+$BC$14)))*365)</f>
        <v>29401600.45000001</v>
      </c>
      <c r="BO72" s="70">
        <f>IF(IF((($BC$13-($D72*(1+$BC$14)))-($D72*0.03))&gt;0,($BC$13-($D72*(1+$BC$14)))-($D72*0.03),0)&gt;0,IF((($BC$13-($D72*(1+$BC$14)))-($D72*0.03))&gt;0,($BC$13-($D72*(1+$BC$14)))-($D72*0.03),0)*BO$62*365,0)+IF(($BC$13-($D72*(1+$BC$14)))&lt;=0,0,IF(($BC$13-($D72*(1+$BC$14)))&lt;($D72*0.03),($BC$13-($D72*(1+$BC$14)))*(BO$62*Inputs!$B$16)*365,($D72*0.03)*(BO$62*Inputs!$B$16)*365))-IF(($BC$13-($D72*(1+$BC$14)))&gt;=0,0, -$I$57*$BC$16*1.75*($BC$13-($D72*(1+$BC$14)))*365-$I$58*BO$62*1.25*($BC$13-($D72*(1+$BC$14)))*365)</f>
        <v>29883593.900000013</v>
      </c>
      <c r="BP72" s="70">
        <f>IF(IF((($BC$13-($D72*(1+$BC$14)))-($D72*0.03))&gt;0,($BC$13-($D72*(1+$BC$14)))-($D72*0.03),0)&gt;0,IF((($BC$13-($D72*(1+$BC$14)))-($D72*0.03))&gt;0,($BC$13-($D72*(1+$BC$14)))-($D72*0.03),0)*BP$62*365,0)+IF(($BC$13-($D72*(1+$BC$14)))&lt;=0,0,IF(($BC$13-($D72*(1+$BC$14)))&lt;($D72*0.03),($BC$13-($D72*(1+$BC$14)))*(BP$62*Inputs!$B$16)*365,($D72*0.03)*(BP$62*Inputs!$B$16)*365))-IF(($BC$13-($D72*(1+$BC$14)))&gt;=0,0, -$I$57*$BC$16*1.75*($BC$13-($D72*(1+$BC$14)))*365-$I$58*BP$62*1.25*($BC$13-($D72*(1+$BC$14)))*365)</f>
        <v>30365587.350000009</v>
      </c>
      <c r="BQ72" s="70">
        <f>IF(IF((($BC$13-($D72*(1+$BC$14)))-($D72*0.03))&gt;0,($BC$13-($D72*(1+$BC$14)))-($D72*0.03),0)&gt;0,IF((($BC$13-($D72*(1+$BC$14)))-($D72*0.03))&gt;0,($BC$13-($D72*(1+$BC$14)))-($D72*0.03),0)*BQ$62*365,0)+IF(($BC$13-($D72*(1+$BC$14)))&lt;=0,0,IF(($BC$13-($D72*(1+$BC$14)))&lt;($D72*0.03),($BC$13-($D72*(1+$BC$14)))*(BQ$62*Inputs!$B$16)*365,($D72*0.03)*(BQ$62*Inputs!$B$16)*365))-IF(($BC$13-($D72*(1+$BC$14)))&gt;=0,0, -$I$57*$BC$16*1.75*($BC$13-($D72*(1+$BC$14)))*365-$I$58*BQ$62*1.25*($BC$13-($D72*(1+$BC$14)))*365)</f>
        <v>30847580.800000012</v>
      </c>
      <c r="BR72" s="70">
        <f>IF(IF((($BC$13-($D72*(1+$BC$14)))-($D72*0.03))&gt;0,($BC$13-($D72*(1+$BC$14)))-($D72*0.03),0)&gt;0,IF((($BC$13-($D72*(1+$BC$14)))-($D72*0.03))&gt;0,($BC$13-($D72*(1+$BC$14)))-($D72*0.03),0)*BR$62*365,0)+IF(($BC$13-($D72*(1+$BC$14)))&lt;=0,0,IF(($BC$13-($D72*(1+$BC$14)))&lt;($D72*0.03),($BC$13-($D72*(1+$BC$14)))*(BR$62*Inputs!$B$16)*365,($D72*0.03)*(BR$62*Inputs!$B$16)*365))-IF(($BC$13-($D72*(1+$BC$14)))&gt;=0,0, -$I$57*$BC$16*1.75*($BC$13-($D72*(1+$BC$14)))*365-$I$58*BR$62*1.25*($BC$13-($D72*(1+$BC$14)))*365)</f>
        <v>31329574.250000015</v>
      </c>
      <c r="BS72" s="70">
        <f>IF(IF((($BC$13-($D72*(1+$BC$14)))-($D72*0.03))&gt;0,($BC$13-($D72*(1+$BC$14)))-($D72*0.03),0)&gt;0,IF((($BC$13-($D72*(1+$BC$14)))-($D72*0.03))&gt;0,($BC$13-($D72*(1+$BC$14)))-($D72*0.03),0)*BS$62*365,0)+IF(($BC$13-($D72*(1+$BC$14)))&lt;=0,0,IF(($BC$13-($D72*(1+$BC$14)))&lt;($D72*0.03),($BC$13-($D72*(1+$BC$14)))*(BS$62*Inputs!$B$16)*365,($D72*0.03)*(BS$62*Inputs!$B$16)*365))-IF(($BC$13-($D72*(1+$BC$14)))&gt;=0,0, -$I$57*$BC$16*1.75*($BC$13-($D72*(1+$BC$14)))*365-$I$58*BS$62*1.25*($BC$13-($D72*(1+$BC$14)))*365)</f>
        <v>31811567.700000014</v>
      </c>
      <c r="BT72" s="70">
        <f>IF(IF((($BC$13-($D72*(1+$BC$14)))-($D72*0.03))&gt;0,($BC$13-($D72*(1+$BC$14)))-($D72*0.03),0)&gt;0,IF((($BC$13-($D72*(1+$BC$14)))-($D72*0.03))&gt;0,($BC$13-($D72*(1+$BC$14)))-($D72*0.03),0)*BT$62*365,0)+IF(($BC$13-($D72*(1+$BC$14)))&lt;=0,0,IF(($BC$13-($D72*(1+$BC$14)))&lt;($D72*0.03),($BC$13-($D72*(1+$BC$14)))*(BT$62*Inputs!$B$16)*365,($D72*0.03)*(BT$62*Inputs!$B$16)*365))-IF(($BC$13-($D72*(1+$BC$14)))&gt;=0,0, -$I$57*$BC$16*1.75*($BC$13-($D72*(1+$BC$14)))*365-$I$58*BT$62*1.25*($BC$13-($D72*(1+$BC$14)))*365)</f>
        <v>32293561.150000013</v>
      </c>
      <c r="BU72" s="70">
        <f>IF(IF((($BC$13-($D72*(1+$BC$14)))-($D72*0.03))&gt;0,($BC$13-($D72*(1+$BC$14)))-($D72*0.03),0)&gt;0,IF((($BC$13-($D72*(1+$BC$14)))-($D72*0.03))&gt;0,($BC$13-($D72*(1+$BC$14)))-($D72*0.03),0)*BU$62*365,0)+IF(($BC$13-($D72*(1+$BC$14)))&lt;=0,0,IF(($BC$13-($D72*(1+$BC$14)))&lt;($D72*0.03),($BC$13-($D72*(1+$BC$14)))*(BU$62*Inputs!$B$16)*365,($D72*0.03)*(BU$62*Inputs!$B$16)*365))-IF(($BC$13-($D72*(1+$BC$14)))&gt;=0,0, -$I$57*$BC$16*1.75*($BC$13-($D72*(1+$BC$14)))*365-$I$58*BU$62*1.25*($BC$13-($D72*(1+$BC$14)))*365)</f>
        <v>32775554.600000013</v>
      </c>
      <c r="BV72" s="70">
        <f>IF(IF((($BC$13-($D72*(1+$BC$14)))-($D72*0.03))&gt;0,($BC$13-($D72*(1+$BC$14)))-($D72*0.03),0)&gt;0,IF((($BC$13-($D72*(1+$BC$14)))-($D72*0.03))&gt;0,($BC$13-($D72*(1+$BC$14)))-($D72*0.03),0)*BV$62*365,0)+IF(($BC$13-($D72*(1+$BC$14)))&lt;=0,0,IF(($BC$13-($D72*(1+$BC$14)))&lt;($D72*0.03),($BC$13-($D72*(1+$BC$14)))*(BV$62*Inputs!$B$16)*365,($D72*0.03)*(BV$62*Inputs!$B$16)*365))-IF(($BC$13-($D72*(1+$BC$14)))&gt;=0,0, -$I$57*$BC$16*1.75*($BC$13-($D72*(1+$BC$14)))*365-$I$58*BV$62*1.25*($BC$13-($D72*(1+$BC$14)))*365)</f>
        <v>33257548.050000016</v>
      </c>
      <c r="BW72" s="70">
        <f>IF(IF((($BC$13-($D72*(1+$BC$14)))-($D72*0.03))&gt;0,($BC$13-($D72*(1+$BC$14)))-($D72*0.03),0)&gt;0,IF((($BC$13-($D72*(1+$BC$14)))-($D72*0.03))&gt;0,($BC$13-($D72*(1+$BC$14)))-($D72*0.03),0)*BW$62*365,0)+IF(($BC$13-($D72*(1+$BC$14)))&lt;=0,0,IF(($BC$13-($D72*(1+$BC$14)))&lt;($D72*0.03),($BC$13-($D72*(1+$BC$14)))*(BW$62*Inputs!$B$16)*365,($D72*0.03)*(BW$62*Inputs!$B$16)*365))-IF(($BC$13-($D72*(1+$BC$14)))&gt;=0,0, -$I$57*$BC$16*1.75*($BC$13-($D72*(1+$BC$14)))*365-$I$58*BW$62*1.25*($BC$13-($D72*(1+$BC$14)))*365)</f>
        <v>33739541.500000015</v>
      </c>
      <c r="BX72" s="70">
        <f>IF(IF((($BC$13-($D72*(1+$BC$14)))-($D72*0.03))&gt;0,($BC$13-($D72*(1+$BC$14)))-($D72*0.03),0)&gt;0,IF((($BC$13-($D72*(1+$BC$14)))-($D72*0.03))&gt;0,($BC$13-($D72*(1+$BC$14)))-($D72*0.03),0)*BX$62*365,0)+IF(($BC$13-($D72*(1+$BC$14)))&lt;=0,0,IF(($BC$13-($D72*(1+$BC$14)))&lt;($D72*0.03),($BC$13-($D72*(1+$BC$14)))*(BX$62*Inputs!$B$16)*365,($D72*0.03)*(BX$62*Inputs!$B$16)*365))-IF(($BC$13-($D72*(1+$BC$14)))&gt;=0,0, -$I$57*$BC$16*1.75*($BC$13-($D72*(1+$BC$14)))*365-$I$58*BX$62*1.25*($BC$13-($D72*(1+$BC$14)))*365)</f>
        <v>34221534.95000001</v>
      </c>
      <c r="BY72" s="70">
        <f>IF(IF((($BC$13-($D72*(1+$BC$14)))-($D72*0.03))&gt;0,($BC$13-($D72*(1+$BC$14)))-($D72*0.03),0)&gt;0,IF((($BC$13-($D72*(1+$BC$14)))-($D72*0.03))&gt;0,($BC$13-($D72*(1+$BC$14)))-($D72*0.03),0)*BY$62*365,0)+IF(($BC$13-($D72*(1+$BC$14)))&lt;=0,0,IF(($BC$13-($D72*(1+$BC$14)))&lt;($D72*0.03),($BC$13-($D72*(1+$BC$14)))*(BY$62*Inputs!$B$16)*365,($D72*0.03)*(BY$62*Inputs!$B$16)*365))-IF(($BC$13-($D72*(1+$BC$14)))&gt;=0,0, -$I$57*$BC$16*1.75*($BC$13-($D72*(1+$BC$14)))*365-$I$58*BY$62*1.25*($BC$13-($D72*(1+$BC$14)))*365)</f>
        <v>34703528.400000013</v>
      </c>
      <c r="BZ72" s="70">
        <f>IF(IF((($BC$13-($D72*(1+$BC$14)))-($D72*0.03))&gt;0,($BC$13-($D72*(1+$BC$14)))-($D72*0.03),0)&gt;0,IF((($BC$13-($D72*(1+$BC$14)))-($D72*0.03))&gt;0,($BC$13-($D72*(1+$BC$14)))-($D72*0.03),0)*BZ$62*365,0)+IF(($BC$13-($D72*(1+$BC$14)))&lt;=0,0,IF(($BC$13-($D72*(1+$BC$14)))&lt;($D72*0.03),($BC$13-($D72*(1+$BC$14)))*(BZ$62*Inputs!$B$16)*365,($D72*0.03)*(BZ$62*Inputs!$B$16)*365))-IF(($BC$13-($D72*(1+$BC$14)))&gt;=0,0, -$I$57*$BC$16*1.75*($BC$13-($D72*(1+$BC$14)))*365-$I$58*BZ$62*1.25*($BC$13-($D72*(1+$BC$14)))*365)</f>
        <v>35185521.850000016</v>
      </c>
      <c r="CA72" s="70">
        <f>IF(IF((($BC$13-($D72*(1+$BC$14)))-($D72*0.03))&gt;0,($BC$13-($D72*(1+$BC$14)))-($D72*0.03),0)&gt;0,IF((($BC$13-($D72*(1+$BC$14)))-($D72*0.03))&gt;0,($BC$13-($D72*(1+$BC$14)))-($D72*0.03),0)*CA$62*365,0)+IF(($BC$13-($D72*(1+$BC$14)))&lt;=0,0,IF(($BC$13-($D72*(1+$BC$14)))&lt;($D72*0.03),($BC$13-($D72*(1+$BC$14)))*(CA$62*Inputs!$B$16)*365,($D72*0.03)*(CA$62*Inputs!$B$16)*365))-IF(($BC$13-($D72*(1+$BC$14)))&gt;=0,0, -$I$57*$BC$16*1.75*($BC$13-($D72*(1+$BC$14)))*365-$I$58*CA$62*1.25*($BC$13-($D72*(1+$BC$14)))*365)</f>
        <v>35667515.300000012</v>
      </c>
      <c r="CB72" s="70">
        <f>IF(IF((($BC$13-($D72*(1+$BC$14)))-($D72*0.03))&gt;0,($BC$13-($D72*(1+$BC$14)))-($D72*0.03),0)&gt;0,IF((($BC$13-($D72*(1+$BC$14)))-($D72*0.03))&gt;0,($BC$13-($D72*(1+$BC$14)))-($D72*0.03),0)*CB$62*365,0)+IF(($BC$13-($D72*(1+$BC$14)))&lt;=0,0,IF(($BC$13-($D72*(1+$BC$14)))&lt;($D72*0.03),($BC$13-($D72*(1+$BC$14)))*(CB$62*Inputs!$B$16)*365,($D72*0.03)*(CB$62*Inputs!$B$16)*365))-IF(($BC$13-($D72*(1+$BC$14)))&gt;=0,0, -$I$57*$BC$16*1.75*($BC$13-($D72*(1+$BC$14)))*365-$I$58*CB$62*1.25*($BC$13-($D72*(1+$BC$14)))*365)</f>
        <v>36149508.750000015</v>
      </c>
      <c r="CC72" s="70">
        <f>IF(IF((($BC$13-($D72*(1+$BC$14)))-($D72*0.03))&gt;0,($BC$13-($D72*(1+$BC$14)))-($D72*0.03),0)&gt;0,IF((($BC$13-($D72*(1+$BC$14)))-($D72*0.03))&gt;0,($BC$13-($D72*(1+$BC$14)))-($D72*0.03),0)*CC$62*365,0)+IF(($BC$13-($D72*(1+$BC$14)))&lt;=0,0,IF(($BC$13-($D72*(1+$BC$14)))&lt;($D72*0.03),($BC$13-($D72*(1+$BC$14)))*(CC$62*Inputs!$B$16)*365,($D72*0.03)*(CC$62*Inputs!$B$16)*365))-IF(($BC$13-($D72*(1+$BC$14)))&gt;=0,0, -$I$57*$BC$16*1.75*($BC$13-($D72*(1+$BC$14)))*365-$I$58*CC$62*1.25*($BC$13-($D72*(1+$BC$14)))*365)</f>
        <v>36631502.20000001</v>
      </c>
      <c r="CD72" s="70">
        <f>IF(IF((($BC$13-($D72*(1+$BC$14)))-($D72*0.03))&gt;0,($BC$13-($D72*(1+$BC$14)))-($D72*0.03),0)&gt;0,IF((($BC$13-($D72*(1+$BC$14)))-($D72*0.03))&gt;0,($BC$13-($D72*(1+$BC$14)))-($D72*0.03),0)*CD$62*365,0)+IF(($BC$13-($D72*(1+$BC$14)))&lt;=0,0,IF(($BC$13-($D72*(1+$BC$14)))&lt;($D72*0.03),($BC$13-($D72*(1+$BC$14)))*(CD$62*Inputs!$B$16)*365,($D72*0.03)*(CD$62*Inputs!$B$16)*365))-IF(($BC$13-($D72*(1+$BC$14)))&gt;=0,0, -$I$57*$BC$16*1.75*($BC$13-($D72*(1+$BC$14)))*365-$I$58*CD$62*1.25*($BC$13-($D72*(1+$BC$14)))*365)</f>
        <v>37113495.650000013</v>
      </c>
      <c r="CE72" s="70">
        <f>IF(IF((($BC$13-($D72*(1+$BC$14)))-($D72*0.03))&gt;0,($BC$13-($D72*(1+$BC$14)))-($D72*0.03),0)&gt;0,IF((($BC$13-($D72*(1+$BC$14)))-($D72*0.03))&gt;0,($BC$13-($D72*(1+$BC$14)))-($D72*0.03),0)*CE$62*365,0)+IF(($BC$13-($D72*(1+$BC$14)))&lt;=0,0,IF(($BC$13-($D72*(1+$BC$14)))&lt;($D72*0.03),($BC$13-($D72*(1+$BC$14)))*(CE$62*Inputs!$B$16)*365,($D72*0.03)*(CE$62*Inputs!$B$16)*365))-IF(($BC$13-($D72*(1+$BC$14)))&gt;=0,0, -$I$57*$BC$16*1.75*($BC$13-($D72*(1+$BC$14)))*365-$I$58*CE$62*1.25*($BC$13-($D72*(1+$BC$14)))*365)</f>
        <v>37595489.100000009</v>
      </c>
      <c r="CF72" s="70">
        <f>IF(IF((($BC$13-($D72*(1+$BC$14)))-($D72*0.03))&gt;0,($BC$13-($D72*(1+$BC$14)))-($D72*0.03),0)&gt;0,IF((($BC$13-($D72*(1+$BC$14)))-($D72*0.03))&gt;0,($BC$13-($D72*(1+$BC$14)))-($D72*0.03),0)*CF$62*365,0)+IF(($BC$13-($D72*(1+$BC$14)))&lt;=0,0,IF(($BC$13-($D72*(1+$BC$14)))&lt;($D72*0.03),($BC$13-($D72*(1+$BC$14)))*(CF$62*Inputs!$B$16)*365,($D72*0.03)*(CF$62*Inputs!$B$16)*365))-IF(($BC$13-($D72*(1+$BC$14)))&gt;=0,0, -$I$57*$BC$16*1.75*($BC$13-($D72*(1+$BC$14)))*365-$I$58*CF$62*1.25*($BC$13-($D72*(1+$BC$14)))*365)</f>
        <v>38077482.550000019</v>
      </c>
      <c r="CG72" s="70">
        <f>IF(IF((($BC$13-($D72*(1+$BC$14)))-($D72*0.03))&gt;0,($BC$13-($D72*(1+$BC$14)))-($D72*0.03),0)&gt;0,IF((($BC$13-($D72*(1+$BC$14)))-($D72*0.03))&gt;0,($BC$13-($D72*(1+$BC$14)))-($D72*0.03),0)*CG$62*365,0)+IF(($BC$13-($D72*(1+$BC$14)))&lt;=0,0,IF(($BC$13-($D72*(1+$BC$14)))&lt;($D72*0.03),($BC$13-($D72*(1+$BC$14)))*(CG$62*Inputs!$B$16)*365,($D72*0.03)*(CG$62*Inputs!$B$16)*365))-IF(($BC$13-($D72*(1+$BC$14)))&gt;=0,0, -$I$57*$BC$16*1.75*($BC$13-($D72*(1+$BC$14)))*365-$I$58*CG$62*1.25*($BC$13-($D72*(1+$BC$14)))*365)</f>
        <v>38559476.000000015</v>
      </c>
      <c r="CH72" s="70">
        <f>IF(IF((($BC$13-($D72*(1+$BC$14)))-($D72*0.03))&gt;0,($BC$13-($D72*(1+$BC$14)))-($D72*0.03),0)&gt;0,IF((($BC$13-($D72*(1+$BC$14)))-($D72*0.03))&gt;0,($BC$13-($D72*(1+$BC$14)))-($D72*0.03),0)*CH$62*365,0)+IF(($BC$13-($D72*(1+$BC$14)))&lt;=0,0,IF(($BC$13-($D72*(1+$BC$14)))&lt;($D72*0.03),($BC$13-($D72*(1+$BC$14)))*(CH$62*Inputs!$B$16)*365,($D72*0.03)*(CH$62*Inputs!$B$16)*365))-IF(($BC$13-($D72*(1+$BC$14)))&gt;=0,0, -$I$57*$BC$16*1.75*($BC$13-($D72*(1+$BC$14)))*365-$I$58*CH$62*1.25*($BC$13-($D72*(1+$BC$14)))*365)</f>
        <v>39041469.450000018</v>
      </c>
      <c r="CI72" s="70">
        <f>IF(IF((($BC$13-($D72*(1+$BC$14)))-($D72*0.03))&gt;0,($BC$13-($D72*(1+$BC$14)))-($D72*0.03),0)&gt;0,IF((($BC$13-($D72*(1+$BC$14)))-($D72*0.03))&gt;0,($BC$13-($D72*(1+$BC$14)))-($D72*0.03),0)*CI$62*365,0)+IF(($BC$13-($D72*(1+$BC$14)))&lt;=0,0,IF(($BC$13-($D72*(1+$BC$14)))&lt;($D72*0.03),($BC$13-($D72*(1+$BC$14)))*(CI$62*Inputs!$B$16)*365,($D72*0.03)*(CI$62*Inputs!$B$16)*365))-IF(($BC$13-($D72*(1+$BC$14)))&gt;=0,0, -$I$57*$BC$16*1.75*($BC$13-($D72*(1+$BC$14)))*365-$I$58*CI$62*1.25*($BC$13-($D72*(1+$BC$14)))*365)</f>
        <v>39523462.900000013</v>
      </c>
      <c r="CJ72" s="70">
        <f>IF(IF((($BC$13-($D72*(1+$BC$14)))-($D72*0.03))&gt;0,($BC$13-($D72*(1+$BC$14)))-($D72*0.03),0)&gt;0,IF((($BC$13-($D72*(1+$BC$14)))-($D72*0.03))&gt;0,($BC$13-($D72*(1+$BC$14)))-($D72*0.03),0)*CJ$62*365,0)+IF(($BC$13-($D72*(1+$BC$14)))&lt;=0,0,IF(($BC$13-($D72*(1+$BC$14)))&lt;($D72*0.03),($BC$13-($D72*(1+$BC$14)))*(CJ$62*Inputs!$B$16)*365,($D72*0.03)*(CJ$62*Inputs!$B$16)*365))-IF(($BC$13-($D72*(1+$BC$14)))&gt;=0,0, -$I$57*$BC$16*1.75*($BC$13-($D72*(1+$BC$14)))*365-$I$58*CJ$62*1.25*($BC$13-($D72*(1+$BC$14)))*365)</f>
        <v>40005456.350000016</v>
      </c>
      <c r="CK72" s="70">
        <f>IF(IF((($BC$13-($D72*(1+$BC$14)))-($D72*0.03))&gt;0,($BC$13-($D72*(1+$BC$14)))-($D72*0.03),0)&gt;0,IF((($BC$13-($D72*(1+$BC$14)))-($D72*0.03))&gt;0,($BC$13-($D72*(1+$BC$14)))-($D72*0.03),0)*CK$62*365,0)+IF(($BC$13-($D72*(1+$BC$14)))&lt;=0,0,IF(($BC$13-($D72*(1+$BC$14)))&lt;($D72*0.03),($BC$13-($D72*(1+$BC$14)))*(CK$62*Inputs!$B$16)*365,($D72*0.03)*(CK$62*Inputs!$B$16)*365))-IF(($BC$13-($D72*(1+$BC$14)))&gt;=0,0, -$I$57*$BC$16*1.75*($BC$13-($D72*(1+$BC$14)))*365-$I$58*CK$62*1.25*($BC$13-($D72*(1+$BC$14)))*365)</f>
        <v>40487449.800000012</v>
      </c>
      <c r="CL72" s="70">
        <f>IF(IF((($BC$13-($D72*(1+$BC$14)))-($D72*0.03))&gt;0,($BC$13-($D72*(1+$BC$14)))-($D72*0.03),0)&gt;0,IF((($BC$13-($D72*(1+$BC$14)))-($D72*0.03))&gt;0,($BC$13-($D72*(1+$BC$14)))-($D72*0.03),0)*CL$62*365,0)+IF(($BC$13-($D72*(1+$BC$14)))&lt;=0,0,IF(($BC$13-($D72*(1+$BC$14)))&lt;($D72*0.03),($BC$13-($D72*(1+$BC$14)))*(CL$62*Inputs!$B$16)*365,($D72*0.03)*(CL$62*Inputs!$B$16)*365))-IF(($BC$13-($D72*(1+$BC$14)))&gt;=0,0, -$I$57*$BC$16*1.75*($BC$13-($D72*(1+$BC$14)))*365-$I$58*CL$62*1.25*($BC$13-($D72*(1+$BC$14)))*365)</f>
        <v>40969443.250000015</v>
      </c>
      <c r="CM72" s="70">
        <f>IF(IF((($BC$13-($D72*(1+$BC$14)))-($D72*0.03))&gt;0,($BC$13-($D72*(1+$BC$14)))-($D72*0.03),0)&gt;0,IF((($BC$13-($D72*(1+$BC$14)))-($D72*0.03))&gt;0,($BC$13-($D72*(1+$BC$14)))-($D72*0.03),0)*CM$62*365,0)+IF(($BC$13-($D72*(1+$BC$14)))&lt;=0,0,IF(($BC$13-($D72*(1+$BC$14)))&lt;($D72*0.03),($BC$13-($D72*(1+$BC$14)))*(CM$62*Inputs!$B$16)*365,($D72*0.03)*(CM$62*Inputs!$B$16)*365))-IF(($BC$13-($D72*(1+$BC$14)))&gt;=0,0, -$I$57*$BC$16*1.75*($BC$13-($D72*(1+$BC$14)))*365-$I$58*CM$62*1.25*($BC$13-($D72*(1+$BC$14)))*365)</f>
        <v>41451436.700000018</v>
      </c>
      <c r="CN72" s="70">
        <f>IF(IF((($BC$13-($D72*(1+$BC$14)))-($D72*0.03))&gt;0,($BC$13-($D72*(1+$BC$14)))-($D72*0.03),0)&gt;0,IF((($BC$13-($D72*(1+$BC$14)))-($D72*0.03))&gt;0,($BC$13-($D72*(1+$BC$14)))-($D72*0.03),0)*CN$62*365,0)+IF(($BC$13-($D72*(1+$BC$14)))&lt;=0,0,IF(($BC$13-($D72*(1+$BC$14)))&lt;($D72*0.03),($BC$13-($D72*(1+$BC$14)))*(CN$62*Inputs!$B$16)*365,($D72*0.03)*(CN$62*Inputs!$B$16)*365))-IF(($BC$13-($D72*(1+$BC$14)))&gt;=0,0, -$I$57*$BC$16*1.75*($BC$13-($D72*(1+$BC$14)))*365-$I$58*CN$62*1.25*($BC$13-($D72*(1+$BC$14)))*365)</f>
        <v>41933430.150000021</v>
      </c>
      <c r="CO72" s="70">
        <f>IF(IF((($BC$13-($D72*(1+$BC$14)))-($D72*0.03))&gt;0,($BC$13-($D72*(1+$BC$14)))-($D72*0.03),0)&gt;0,IF((($BC$13-($D72*(1+$BC$14)))-($D72*0.03))&gt;0,($BC$13-($D72*(1+$BC$14)))-($D72*0.03),0)*CO$62*365,0)+IF(($BC$13-($D72*(1+$BC$14)))&lt;=0,0,IF(($BC$13-($D72*(1+$BC$14)))&lt;($D72*0.03),($BC$13-($D72*(1+$BC$14)))*(CO$62*Inputs!$B$16)*365,($D72*0.03)*(CO$62*Inputs!$B$16)*365))-IF(($BC$13-($D72*(1+$BC$14)))&gt;=0,0, -$I$57*$BC$16*1.75*($BC$13-($D72*(1+$BC$14)))*365-$I$58*CO$62*1.25*($BC$13-($D72*(1+$BC$14)))*365)</f>
        <v>42415423.600000016</v>
      </c>
      <c r="CP72" s="70">
        <f>IF(IF((($BC$13-($D72*(1+$BC$14)))-($D72*0.03))&gt;0,($BC$13-($D72*(1+$BC$14)))-($D72*0.03),0)&gt;0,IF((($BC$13-($D72*(1+$BC$14)))-($D72*0.03))&gt;0,($BC$13-($D72*(1+$BC$14)))-($D72*0.03),0)*CP$62*365,0)+IF(($BC$13-($D72*(1+$BC$14)))&lt;=0,0,IF(($BC$13-($D72*(1+$BC$14)))&lt;($D72*0.03),($BC$13-($D72*(1+$BC$14)))*(CP$62*Inputs!$B$16)*365,($D72*0.03)*(CP$62*Inputs!$B$16)*365))-IF(($BC$13-($D72*(1+$BC$14)))&gt;=0,0, -$I$57*$BC$16*1.75*($BC$13-($D72*(1+$BC$14)))*365-$I$58*CP$62*1.25*($BC$13-($D72*(1+$BC$14)))*365)</f>
        <v>42897417.050000019</v>
      </c>
      <c r="CQ72" s="70">
        <f>IF(IF((($BC$13-($D72*(1+$BC$14)))-($D72*0.03))&gt;0,($BC$13-($D72*(1+$BC$14)))-($D72*0.03),0)&gt;0,IF((($BC$13-($D72*(1+$BC$14)))-($D72*0.03))&gt;0,($BC$13-($D72*(1+$BC$14)))-($D72*0.03),0)*CQ$62*365,0)+IF(($BC$13-($D72*(1+$BC$14)))&lt;=0,0,IF(($BC$13-($D72*(1+$BC$14)))&lt;($D72*0.03),($BC$13-($D72*(1+$BC$14)))*(CQ$62*Inputs!$B$16)*365,($D72*0.03)*(CQ$62*Inputs!$B$16)*365))-IF(($BC$13-($D72*(1+$BC$14)))&gt;=0,0, -$I$57*$BC$16*1.75*($BC$13-($D72*(1+$BC$14)))*365-$I$58*CQ$62*1.25*($BC$13-($D72*(1+$BC$14)))*365)</f>
        <v>43379410.500000015</v>
      </c>
      <c r="CR72" s="70">
        <f>IF(IF((($BC$13-($D72*(1+$BC$14)))-($D72*0.03))&gt;0,($BC$13-($D72*(1+$BC$14)))-($D72*0.03),0)&gt;0,IF((($BC$13-($D72*(1+$BC$14)))-($D72*0.03))&gt;0,($BC$13-($D72*(1+$BC$14)))-($D72*0.03),0)*CR$62*365,0)+IF(($BC$13-($D72*(1+$BC$14)))&lt;=0,0,IF(($BC$13-($D72*(1+$BC$14)))&lt;($D72*0.03),($BC$13-($D72*(1+$BC$14)))*(CR$62*Inputs!$B$16)*365,($D72*0.03)*(CR$62*Inputs!$B$16)*365))-IF(($BC$13-($D72*(1+$BC$14)))&gt;=0,0, -$I$57*$BC$16*1.75*($BC$13-($D72*(1+$BC$14)))*365-$I$58*CR$62*1.25*($BC$13-($D72*(1+$BC$14)))*365)</f>
        <v>43861403.950000018</v>
      </c>
      <c r="CS72" s="70">
        <f>IF(IF((($BC$13-($D72*(1+$BC$14)))-($D72*0.03))&gt;0,($BC$13-($D72*(1+$BC$14)))-($D72*0.03),0)&gt;0,IF((($BC$13-($D72*(1+$BC$14)))-($D72*0.03))&gt;0,($BC$13-($D72*(1+$BC$14)))-($D72*0.03),0)*CS$62*365,0)+IF(($BC$13-($D72*(1+$BC$14)))&lt;=0,0,IF(($BC$13-($D72*(1+$BC$14)))&lt;($D72*0.03),($BC$13-($D72*(1+$BC$14)))*(CS$62*Inputs!$B$16)*365,($D72*0.03)*(CS$62*Inputs!$B$16)*365))-IF(($BC$13-($D72*(1+$BC$14)))&gt;=0,0, -$I$57*$BC$16*1.75*($BC$13-($D72*(1+$BC$14)))*365-$I$58*CS$62*1.25*($BC$13-($D72*(1+$BC$14)))*365)</f>
        <v>44343397.400000013</v>
      </c>
      <c r="CT72" s="70">
        <f>IF(IF((($BC$13-($D72*(1+$BC$14)))-($D72*0.03))&gt;0,($BC$13-($D72*(1+$BC$14)))-($D72*0.03),0)&gt;0,IF((($BC$13-($D72*(1+$BC$14)))-($D72*0.03))&gt;0,($BC$13-($D72*(1+$BC$14)))-($D72*0.03),0)*CT$62*365,0)+IF(($BC$13-($D72*(1+$BC$14)))&lt;=0,0,IF(($BC$13-($D72*(1+$BC$14)))&lt;($D72*0.03),($BC$13-($D72*(1+$BC$14)))*(CT$62*Inputs!$B$16)*365,($D72*0.03)*(CT$62*Inputs!$B$16)*365))-IF(($BC$13-($D72*(1+$BC$14)))&gt;=0,0, -$I$57*$BC$16*1.75*($BC$13-($D72*(1+$BC$14)))*365-$I$58*CT$62*1.25*($BC$13-($D72*(1+$BC$14)))*365)</f>
        <v>44825390.850000016</v>
      </c>
      <c r="CU72" s="70">
        <f>IF(IF((($BC$13-($D72*(1+$BC$14)))-($D72*0.03))&gt;0,($BC$13-($D72*(1+$BC$14)))-($D72*0.03),0)&gt;0,IF((($BC$13-($D72*(1+$BC$14)))-($D72*0.03))&gt;0,($BC$13-($D72*(1+$BC$14)))-($D72*0.03),0)*CU$62*365,0)+IF(($BC$13-($D72*(1+$BC$14)))&lt;=0,0,IF(($BC$13-($D72*(1+$BC$14)))&lt;($D72*0.03),($BC$13-($D72*(1+$BC$14)))*(CU$62*Inputs!$B$16)*365,($D72*0.03)*(CU$62*Inputs!$B$16)*365))-IF(($BC$13-($D72*(1+$BC$14)))&gt;=0,0, -$I$57*$BC$16*1.75*($BC$13-($D72*(1+$BC$14)))*365-$I$58*CU$62*1.25*($BC$13-($D72*(1+$BC$14)))*365)</f>
        <v>45307384.300000012</v>
      </c>
      <c r="CV72" s="70">
        <f>IF(IF((($BC$13-($D72*(1+$BC$14)))-($D72*0.03))&gt;0,($BC$13-($D72*(1+$BC$14)))-($D72*0.03),0)&gt;0,IF((($BC$13-($D72*(1+$BC$14)))-($D72*0.03))&gt;0,($BC$13-($D72*(1+$BC$14)))-($D72*0.03),0)*CV$62*365,0)+IF(($BC$13-($D72*(1+$BC$14)))&lt;=0,0,IF(($BC$13-($D72*(1+$BC$14)))&lt;($D72*0.03),($BC$13-($D72*(1+$BC$14)))*(CV$62*Inputs!$B$16)*365,($D72*0.03)*(CV$62*Inputs!$B$16)*365))-IF(($BC$13-($D72*(1+$BC$14)))&gt;=0,0, -$I$57*$BC$16*1.75*($BC$13-($D72*(1+$BC$14)))*365-$I$58*CV$62*1.25*($BC$13-($D72*(1+$BC$14)))*365)</f>
        <v>45789377.750000015</v>
      </c>
      <c r="CW72" s="70">
        <f>IF(IF((($BC$13-($D72*(1+$BC$14)))-($D72*0.03))&gt;0,($BC$13-($D72*(1+$BC$14)))-($D72*0.03),0)&gt;0,IF((($BC$13-($D72*(1+$BC$14)))-($D72*0.03))&gt;0,($BC$13-($D72*(1+$BC$14)))-($D72*0.03),0)*CW$62*365,0)+IF(($BC$13-($D72*(1+$BC$14)))&lt;=0,0,IF(($BC$13-($D72*(1+$BC$14)))&lt;($D72*0.03),($BC$13-($D72*(1+$BC$14)))*(CW$62*Inputs!$B$16)*365,($D72*0.03)*(CW$62*Inputs!$B$16)*365))-IF(($BC$13-($D72*(1+$BC$14)))&gt;=0,0, -$I$57*$BC$16*1.75*($BC$13-($D72*(1+$BC$14)))*365-$I$58*CW$62*1.25*($BC$13-($D72*(1+$BC$14)))*365)</f>
        <v>46271371.200000018</v>
      </c>
      <c r="CX72" s="70">
        <f>IF(IF((($BC$13-($D72*(1+$BC$14)))-($D72*0.03))&gt;0,($BC$13-($D72*(1+$BC$14)))-($D72*0.03),0)&gt;0,IF((($BC$13-($D72*(1+$BC$14)))-($D72*0.03))&gt;0,($BC$13-($D72*(1+$BC$14)))-($D72*0.03),0)*CX$62*365,0)+IF(($BC$13-($D72*(1+$BC$14)))&lt;=0,0,IF(($BC$13-($D72*(1+$BC$14)))&lt;($D72*0.03),($BC$13-($D72*(1+$BC$14)))*(CX$62*Inputs!$B$16)*365,($D72*0.03)*(CX$62*Inputs!$B$16)*365))-IF(($BC$13-($D72*(1+$BC$14)))&gt;=0,0, -$I$57*$BC$16*1.75*($BC$13-($D72*(1+$BC$14)))*365-$I$58*CX$62*1.25*($BC$13-($D72*(1+$BC$14)))*365)</f>
        <v>46753364.650000021</v>
      </c>
      <c r="CY72" s="70">
        <f>IF(IF((($BC$13-($D72*(1+$BC$14)))-($D72*0.03))&gt;0,($BC$13-($D72*(1+$BC$14)))-($D72*0.03),0)&gt;0,IF((($BC$13-($D72*(1+$BC$14)))-($D72*0.03))&gt;0,($BC$13-($D72*(1+$BC$14)))-($D72*0.03),0)*CY$62*365,0)+IF(($BC$13-($D72*(1+$BC$14)))&lt;=0,0,IF(($BC$13-($D72*(1+$BC$14)))&lt;($D72*0.03),($BC$13-($D72*(1+$BC$14)))*(CY$62*Inputs!$B$16)*365,($D72*0.03)*(CY$62*Inputs!$B$16)*365))-IF(($BC$13-($D72*(1+$BC$14)))&gt;=0,0, -$I$57*$BC$16*1.75*($BC$13-($D72*(1+$BC$14)))*365-$I$58*CY$62*1.25*($BC$13-($D72*(1+$BC$14)))*365)</f>
        <v>47235358.100000024</v>
      </c>
      <c r="CZ72" s="70">
        <f>IF(IF((($BC$13-($D72*(1+$BC$14)))-($D72*0.03))&gt;0,($BC$13-($D72*(1+$BC$14)))-($D72*0.03),0)&gt;0,IF((($BC$13-($D72*(1+$BC$14)))-($D72*0.03))&gt;0,($BC$13-($D72*(1+$BC$14)))-($D72*0.03),0)*CZ$62*365,0)+IF(($BC$13-($D72*(1+$BC$14)))&lt;=0,0,IF(($BC$13-($D72*(1+$BC$14)))&lt;($D72*0.03),($BC$13-($D72*(1+$BC$14)))*(CZ$62*Inputs!$B$16)*365,($D72*0.03)*(CZ$62*Inputs!$B$16)*365))-IF(($BC$13-($D72*(1+$BC$14)))&gt;=0,0, -$I$57*$BC$16*1.75*($BC$13-($D72*(1+$BC$14)))*365-$I$58*CZ$62*1.25*($BC$13-($D72*(1+$BC$14)))*365)</f>
        <v>47717351.550000019</v>
      </c>
      <c r="DA72" s="70">
        <f>IF(IF((($BC$13-($D72*(1+$BC$14)))-($D72*0.03))&gt;0,($BC$13-($D72*(1+$BC$14)))-($D72*0.03),0)&gt;0,IF((($BC$13-($D72*(1+$BC$14)))-($D72*0.03))&gt;0,($BC$13-($D72*(1+$BC$14)))-($D72*0.03),0)*DA$62*365,0)+IF(($BC$13-($D72*(1+$BC$14)))&lt;=0,0,IF(($BC$13-($D72*(1+$BC$14)))&lt;($D72*0.03),($BC$13-($D72*(1+$BC$14)))*(DA$62*Inputs!$B$16)*365,($D72*0.03)*(DA$62*Inputs!$B$16)*365))-IF(($BC$13-($D72*(1+$BC$14)))&gt;=0,0, -$I$57*$BC$16*1.75*($BC$13-($D72*(1+$BC$14)))*365-$I$58*DA$62*1.25*($BC$13-($D72*(1+$BC$14)))*365)</f>
        <v>48199345.000000022</v>
      </c>
    </row>
    <row r="73" spans="2:105">
      <c r="B73"/>
      <c r="C73" s="67">
        <f t="shared" si="2"/>
        <v>9.9999999999999964E-2</v>
      </c>
      <c r="D73" s="69">
        <f>Inputs!$B$20*(1+(C73*-1))</f>
        <v>990</v>
      </c>
      <c r="E73" s="70">
        <f>IF(IF((($BC$13-($D73*(1+$BC$14)))-($D73*0.03))&gt;0,($BC$13-($D73*(1+$BC$14)))-($D73*0.03),0)&gt;0,IF((($BC$13-($D73*(1+$BC$14)))-($D73*0.03))&gt;0,($BC$13-($D73*(1+$BC$14)))-($D73*0.03),0)*E$62*365,0)+IF(($BC$13-($D73*(1+$BC$14)))&lt;=0,0,IF(($BC$13-($D73*(1+$BC$14)))&lt;($D73*0.03),($BC$13-($D73*(1+$BC$14)))*(E$62*Inputs!$B$16)*365,($D73*0.03)*(E$62*Inputs!$B$16)*365))-IF(($BC$13-($D73*(1+$BC$14)))&gt;=0,0, -$I$57*$BC$16*1.75*($BC$13-($D73*(1+$BC$14)))*365-$I$58*E$62*1.25*($BC$13-($D73*(1+$BC$14)))*365)</f>
        <v>4.3409449999999995E-5</v>
      </c>
      <c r="F73" s="70">
        <f>IF(IF((($BC$13-($D73*(1+$BC$14)))-($D73*0.03))&gt;0,($BC$13-($D73*(1+$BC$14)))-($D73*0.03),0)&gt;0,IF((($BC$13-($D73*(1+$BC$14)))-($D73*0.03))&gt;0,($BC$13-($D73*(1+$BC$14)))-($D73*0.03),0)*F$62*365,0)+IF(($BC$13-($D73*(1+$BC$14)))&lt;=0,0,IF(($BC$13-($D73*(1+$BC$14)))&lt;($D73*0.03),($BC$13-($D73*(1+$BC$14)))*(F$62*Inputs!$B$16)*365,($D73*0.03)*(F$62*Inputs!$B$16)*365))-IF(($BC$13-($D73*(1+$BC$14)))&gt;=0,0, -$I$57*$BC$16*1.75*($BC$13-($D73*(1+$BC$14)))*365-$I$58*F$62*1.25*($BC$13-($D73*(1+$BC$14)))*365)</f>
        <v>434094.49999999988</v>
      </c>
      <c r="G73" s="70">
        <f>IF(IF((($BC$13-($D73*(1+$BC$14)))-($D73*0.03))&gt;0,($BC$13-($D73*(1+$BC$14)))-($D73*0.03),0)&gt;0,IF((($BC$13-($D73*(1+$BC$14)))-($D73*0.03))&gt;0,($BC$13-($D73*(1+$BC$14)))-($D73*0.03),0)*G$62*365,0)+IF(($BC$13-($D73*(1+$BC$14)))&lt;=0,0,IF(($BC$13-($D73*(1+$BC$14)))&lt;($D73*0.03),($BC$13-($D73*(1+$BC$14)))*(G$62*Inputs!$B$16)*365,($D73*0.03)*(G$62*Inputs!$B$16)*365))-IF(($BC$13-($D73*(1+$BC$14)))&gt;=0,0, -$I$57*$BC$16*1.75*($BC$13-($D73*(1+$BC$14)))*365-$I$58*G$62*1.25*($BC$13-($D73*(1+$BC$14)))*365)</f>
        <v>868188.99999999977</v>
      </c>
      <c r="H73" s="70">
        <f>IF(IF((($BC$13-($D73*(1+$BC$14)))-($D73*0.03))&gt;0,($BC$13-($D73*(1+$BC$14)))-($D73*0.03),0)&gt;0,IF((($BC$13-($D73*(1+$BC$14)))-($D73*0.03))&gt;0,($BC$13-($D73*(1+$BC$14)))-($D73*0.03),0)*H$62*365,0)+IF(($BC$13-($D73*(1+$BC$14)))&lt;=0,0,IF(($BC$13-($D73*(1+$BC$14)))&lt;($D73*0.03),($BC$13-($D73*(1+$BC$14)))*(H$62*Inputs!$B$16)*365,($D73*0.03)*(H$62*Inputs!$B$16)*365))-IF(($BC$13-($D73*(1+$BC$14)))&gt;=0,0, -$I$57*$BC$16*1.75*($BC$13-($D73*(1+$BC$14)))*365-$I$58*H$62*1.25*($BC$13-($D73*(1+$BC$14)))*365)</f>
        <v>1302283.4999999998</v>
      </c>
      <c r="I73" s="70">
        <f>IF(IF((($BC$13-($D73*(1+$BC$14)))-($D73*0.03))&gt;0,($BC$13-($D73*(1+$BC$14)))-($D73*0.03),0)&gt;0,IF((($BC$13-($D73*(1+$BC$14)))-($D73*0.03))&gt;0,($BC$13-($D73*(1+$BC$14)))-($D73*0.03),0)*I$62*365,0)+IF(($BC$13-($D73*(1+$BC$14)))&lt;=0,0,IF(($BC$13-($D73*(1+$BC$14)))&lt;($D73*0.03),($BC$13-($D73*(1+$BC$14)))*(I$62*Inputs!$B$16)*365,($D73*0.03)*(I$62*Inputs!$B$16)*365))-IF(($BC$13-($D73*(1+$BC$14)))&gt;=0,0, -$I$57*$BC$16*1.75*($BC$13-($D73*(1+$BC$14)))*365-$I$58*I$62*1.25*($BC$13-($D73*(1+$BC$14)))*365)</f>
        <v>1736377.9999999995</v>
      </c>
      <c r="J73" s="70">
        <f>IF(IF((($BC$13-($D73*(1+$BC$14)))-($D73*0.03))&gt;0,($BC$13-($D73*(1+$BC$14)))-($D73*0.03),0)&gt;0,IF((($BC$13-($D73*(1+$BC$14)))-($D73*0.03))&gt;0,($BC$13-($D73*(1+$BC$14)))-($D73*0.03),0)*J$62*365,0)+IF(($BC$13-($D73*(1+$BC$14)))&lt;=0,0,IF(($BC$13-($D73*(1+$BC$14)))&lt;($D73*0.03),($BC$13-($D73*(1+$BC$14)))*(J$62*Inputs!$B$16)*365,($D73*0.03)*(J$62*Inputs!$B$16)*365))-IF(($BC$13-($D73*(1+$BC$14)))&gt;=0,0, -$I$57*$BC$16*1.75*($BC$13-($D73*(1+$BC$14)))*365-$I$58*J$62*1.25*($BC$13-($D73*(1+$BC$14)))*365)</f>
        <v>2170472.4999999991</v>
      </c>
      <c r="K73" s="70">
        <f>IF(IF((($BC$13-($D73*(1+$BC$14)))-($D73*0.03))&gt;0,($BC$13-($D73*(1+$BC$14)))-($D73*0.03),0)&gt;0,IF((($BC$13-($D73*(1+$BC$14)))-($D73*0.03))&gt;0,($BC$13-($D73*(1+$BC$14)))-($D73*0.03),0)*K$62*365,0)+IF(($BC$13-($D73*(1+$BC$14)))&lt;=0,0,IF(($BC$13-($D73*(1+$BC$14)))&lt;($D73*0.03),($BC$13-($D73*(1+$BC$14)))*(K$62*Inputs!$B$16)*365,($D73*0.03)*(K$62*Inputs!$B$16)*365))-IF(($BC$13-($D73*(1+$BC$14)))&gt;=0,0, -$I$57*$BC$16*1.75*($BC$13-($D73*(1+$BC$14)))*365-$I$58*K$62*1.25*($BC$13-($D73*(1+$BC$14)))*365)</f>
        <v>2604566.9999999995</v>
      </c>
      <c r="L73" s="70">
        <f>IF(IF((($BC$13-($D73*(1+$BC$14)))-($D73*0.03))&gt;0,($BC$13-($D73*(1+$BC$14)))-($D73*0.03),0)&gt;0,IF((($BC$13-($D73*(1+$BC$14)))-($D73*0.03))&gt;0,($BC$13-($D73*(1+$BC$14)))-($D73*0.03),0)*L$62*365,0)+IF(($BC$13-($D73*(1+$BC$14)))&lt;=0,0,IF(($BC$13-($D73*(1+$BC$14)))&lt;($D73*0.03),($BC$13-($D73*(1+$BC$14)))*(L$62*Inputs!$B$16)*365,($D73*0.03)*(L$62*Inputs!$B$16)*365))-IF(($BC$13-($D73*(1+$BC$14)))&gt;=0,0, -$I$57*$BC$16*1.75*($BC$13-($D73*(1+$BC$14)))*365-$I$58*L$62*1.25*($BC$13-($D73*(1+$BC$14)))*365)</f>
        <v>3038661.4999999991</v>
      </c>
      <c r="M73" s="70">
        <f>IF(IF((($BC$13-($D73*(1+$BC$14)))-($D73*0.03))&gt;0,($BC$13-($D73*(1+$BC$14)))-($D73*0.03),0)&gt;0,IF((($BC$13-($D73*(1+$BC$14)))-($D73*0.03))&gt;0,($BC$13-($D73*(1+$BC$14)))-($D73*0.03),0)*M$62*365,0)+IF(($BC$13-($D73*(1+$BC$14)))&lt;=0,0,IF(($BC$13-($D73*(1+$BC$14)))&lt;($D73*0.03),($BC$13-($D73*(1+$BC$14)))*(M$62*Inputs!$B$16)*365,($D73*0.03)*(M$62*Inputs!$B$16)*365))-IF(($BC$13-($D73*(1+$BC$14)))&gt;=0,0, -$I$57*$BC$16*1.75*($BC$13-($D73*(1+$BC$14)))*365-$I$58*M$62*1.25*($BC$13-($D73*(1+$BC$14)))*365)</f>
        <v>3472755.9999999991</v>
      </c>
      <c r="N73" s="70">
        <f>IF(IF((($BC$13-($D73*(1+$BC$14)))-($D73*0.03))&gt;0,($BC$13-($D73*(1+$BC$14)))-($D73*0.03),0)&gt;0,IF((($BC$13-($D73*(1+$BC$14)))-($D73*0.03))&gt;0,($BC$13-($D73*(1+$BC$14)))-($D73*0.03),0)*N$62*365,0)+IF(($BC$13-($D73*(1+$BC$14)))&lt;=0,0,IF(($BC$13-($D73*(1+$BC$14)))&lt;($D73*0.03),($BC$13-($D73*(1+$BC$14)))*(N$62*Inputs!$B$16)*365,($D73*0.03)*(N$62*Inputs!$B$16)*365))-IF(($BC$13-($D73*(1+$BC$14)))&gt;=0,0, -$I$57*$BC$16*1.75*($BC$13-($D73*(1+$BC$14)))*365-$I$58*N$62*1.25*($BC$13-($D73*(1+$BC$14)))*365)</f>
        <v>3906850.4999999991</v>
      </c>
      <c r="O73" s="70">
        <f>IF(IF((($BC$13-($D73*(1+$BC$14)))-($D73*0.03))&gt;0,($BC$13-($D73*(1+$BC$14)))-($D73*0.03),0)&gt;0,IF((($BC$13-($D73*(1+$BC$14)))-($D73*0.03))&gt;0,($BC$13-($D73*(1+$BC$14)))-($D73*0.03),0)*O$62*365,0)+IF(($BC$13-($D73*(1+$BC$14)))&lt;=0,0,IF(($BC$13-($D73*(1+$BC$14)))&lt;($D73*0.03),($BC$13-($D73*(1+$BC$14)))*(O$62*Inputs!$B$16)*365,($D73*0.03)*(O$62*Inputs!$B$16)*365))-IF(($BC$13-($D73*(1+$BC$14)))&gt;=0,0, -$I$57*$BC$16*1.75*($BC$13-($D73*(1+$BC$14)))*365-$I$58*O$62*1.25*($BC$13-($D73*(1+$BC$14)))*365)</f>
        <v>4340944.9999999981</v>
      </c>
      <c r="P73" s="70">
        <f>IF(IF((($BC$13-($D73*(1+$BC$14)))-($D73*0.03))&gt;0,($BC$13-($D73*(1+$BC$14)))-($D73*0.03),0)&gt;0,IF((($BC$13-($D73*(1+$BC$14)))-($D73*0.03))&gt;0,($BC$13-($D73*(1+$BC$14)))-($D73*0.03),0)*P$62*365,0)+IF(($BC$13-($D73*(1+$BC$14)))&lt;=0,0,IF(($BC$13-($D73*(1+$BC$14)))&lt;($D73*0.03),($BC$13-($D73*(1+$BC$14)))*(P$62*Inputs!$B$16)*365,($D73*0.03)*(P$62*Inputs!$B$16)*365))-IF(($BC$13-($D73*(1+$BC$14)))&gt;=0,0, -$I$57*$BC$16*1.75*($BC$13-($D73*(1+$BC$14)))*365-$I$58*P$62*1.25*($BC$13-($D73*(1+$BC$14)))*365)</f>
        <v>4775039.4999999991</v>
      </c>
      <c r="Q73" s="70">
        <f>IF(IF((($BC$13-($D73*(1+$BC$14)))-($D73*0.03))&gt;0,($BC$13-($D73*(1+$BC$14)))-($D73*0.03),0)&gt;0,IF((($BC$13-($D73*(1+$BC$14)))-($D73*0.03))&gt;0,($BC$13-($D73*(1+$BC$14)))-($D73*0.03),0)*Q$62*365,0)+IF(($BC$13-($D73*(1+$BC$14)))&lt;=0,0,IF(($BC$13-($D73*(1+$BC$14)))&lt;($D73*0.03),($BC$13-($D73*(1+$BC$14)))*(Q$62*Inputs!$B$16)*365,($D73*0.03)*(Q$62*Inputs!$B$16)*365))-IF(($BC$13-($D73*(1+$BC$14)))&gt;=0,0, -$I$57*$BC$16*1.75*($BC$13-($D73*(1+$BC$14)))*365-$I$58*Q$62*1.25*($BC$13-($D73*(1+$BC$14)))*365)</f>
        <v>5209133.9999999991</v>
      </c>
      <c r="R73" s="70">
        <f>IF(IF((($BC$13-($D73*(1+$BC$14)))-($D73*0.03))&gt;0,($BC$13-($D73*(1+$BC$14)))-($D73*0.03),0)&gt;0,IF((($BC$13-($D73*(1+$BC$14)))-($D73*0.03))&gt;0,($BC$13-($D73*(1+$BC$14)))-($D73*0.03),0)*R$62*365,0)+IF(($BC$13-($D73*(1+$BC$14)))&lt;=0,0,IF(($BC$13-($D73*(1+$BC$14)))&lt;($D73*0.03),($BC$13-($D73*(1+$BC$14)))*(R$62*Inputs!$B$16)*365,($D73*0.03)*(R$62*Inputs!$B$16)*365))-IF(($BC$13-($D73*(1+$BC$14)))&gt;=0,0, -$I$57*$BC$16*1.75*($BC$13-($D73*(1+$BC$14)))*365-$I$58*R$62*1.25*($BC$13-($D73*(1+$BC$14)))*365)</f>
        <v>5643228.4999999981</v>
      </c>
      <c r="S73" s="70">
        <f>IF(IF((($BC$13-($D73*(1+$BC$14)))-($D73*0.03))&gt;0,($BC$13-($D73*(1+$BC$14)))-($D73*0.03),0)&gt;0,IF((($BC$13-($D73*(1+$BC$14)))-($D73*0.03))&gt;0,($BC$13-($D73*(1+$BC$14)))-($D73*0.03),0)*S$62*365,0)+IF(($BC$13-($D73*(1+$BC$14)))&lt;=0,0,IF(($BC$13-($D73*(1+$BC$14)))&lt;($D73*0.03),($BC$13-($D73*(1+$BC$14)))*(S$62*Inputs!$B$16)*365,($D73*0.03)*(S$62*Inputs!$B$16)*365))-IF(($BC$13-($D73*(1+$BC$14)))&gt;=0,0, -$I$57*$BC$16*1.75*($BC$13-($D73*(1+$BC$14)))*365-$I$58*S$62*1.25*($BC$13-($D73*(1+$BC$14)))*365)</f>
        <v>6077322.9999999981</v>
      </c>
      <c r="T73" s="70">
        <f>IF(IF((($BC$13-($D73*(1+$BC$14)))-($D73*0.03))&gt;0,($BC$13-($D73*(1+$BC$14)))-($D73*0.03),0)&gt;0,IF((($BC$13-($D73*(1+$BC$14)))-($D73*0.03))&gt;0,($BC$13-($D73*(1+$BC$14)))-($D73*0.03),0)*T$62*365,0)+IF(($BC$13-($D73*(1+$BC$14)))&lt;=0,0,IF(($BC$13-($D73*(1+$BC$14)))&lt;($D73*0.03),($BC$13-($D73*(1+$BC$14)))*(T$62*Inputs!$B$16)*365,($D73*0.03)*(T$62*Inputs!$B$16)*365))-IF(($BC$13-($D73*(1+$BC$14)))&gt;=0,0, -$I$57*$BC$16*1.75*($BC$13-($D73*(1+$BC$14)))*365-$I$58*T$62*1.25*($BC$13-($D73*(1+$BC$14)))*365)</f>
        <v>6511417.4999999991</v>
      </c>
      <c r="U73" s="70">
        <f>IF(IF((($BC$13-($D73*(1+$BC$14)))-($D73*0.03))&gt;0,($BC$13-($D73*(1+$BC$14)))-($D73*0.03),0)&gt;0,IF((($BC$13-($D73*(1+$BC$14)))-($D73*0.03))&gt;0,($BC$13-($D73*(1+$BC$14)))-($D73*0.03),0)*U$62*365,0)+IF(($BC$13-($D73*(1+$BC$14)))&lt;=0,0,IF(($BC$13-($D73*(1+$BC$14)))&lt;($D73*0.03),($BC$13-($D73*(1+$BC$14)))*(U$62*Inputs!$B$16)*365,($D73*0.03)*(U$62*Inputs!$B$16)*365))-IF(($BC$13-($D73*(1+$BC$14)))&gt;=0,0, -$I$57*$BC$16*1.75*($BC$13-($D73*(1+$BC$14)))*365-$I$58*U$62*1.25*($BC$13-($D73*(1+$BC$14)))*365)</f>
        <v>6945511.9999999981</v>
      </c>
      <c r="V73" s="70">
        <f>IF(IF((($BC$13-($D73*(1+$BC$14)))-($D73*0.03))&gt;0,($BC$13-($D73*(1+$BC$14)))-($D73*0.03),0)&gt;0,IF((($BC$13-($D73*(1+$BC$14)))-($D73*0.03))&gt;0,($BC$13-($D73*(1+$BC$14)))-($D73*0.03),0)*V$62*365,0)+IF(($BC$13-($D73*(1+$BC$14)))&lt;=0,0,IF(($BC$13-($D73*(1+$BC$14)))&lt;($D73*0.03),($BC$13-($D73*(1+$BC$14)))*(V$62*Inputs!$B$16)*365,($D73*0.03)*(V$62*Inputs!$B$16)*365))-IF(($BC$13-($D73*(1+$BC$14)))&gt;=0,0, -$I$57*$BC$16*1.75*($BC$13-($D73*(1+$BC$14)))*365-$I$58*V$62*1.25*($BC$13-($D73*(1+$BC$14)))*365)</f>
        <v>7379606.4999999981</v>
      </c>
      <c r="W73" s="70">
        <f>IF(IF((($BC$13-($D73*(1+$BC$14)))-($D73*0.03))&gt;0,($BC$13-($D73*(1+$BC$14)))-($D73*0.03),0)&gt;0,IF((($BC$13-($D73*(1+$BC$14)))-($D73*0.03))&gt;0,($BC$13-($D73*(1+$BC$14)))-($D73*0.03),0)*W$62*365,0)+IF(($BC$13-($D73*(1+$BC$14)))&lt;=0,0,IF(($BC$13-($D73*(1+$BC$14)))&lt;($D73*0.03),($BC$13-($D73*(1+$BC$14)))*(W$62*Inputs!$B$16)*365,($D73*0.03)*(W$62*Inputs!$B$16)*365))-IF(($BC$13-($D73*(1+$BC$14)))&gt;=0,0, -$I$57*$BC$16*1.75*($BC$13-($D73*(1+$BC$14)))*365-$I$58*W$62*1.25*($BC$13-($D73*(1+$BC$14)))*365)</f>
        <v>7813700.9999999981</v>
      </c>
      <c r="X73" s="70">
        <f>IF(IF((($BC$13-($D73*(1+$BC$14)))-($D73*0.03))&gt;0,($BC$13-($D73*(1+$BC$14)))-($D73*0.03),0)&gt;0,IF((($BC$13-($D73*(1+$BC$14)))-($D73*0.03))&gt;0,($BC$13-($D73*(1+$BC$14)))-($D73*0.03),0)*X$62*365,0)+IF(($BC$13-($D73*(1+$BC$14)))&lt;=0,0,IF(($BC$13-($D73*(1+$BC$14)))&lt;($D73*0.03),($BC$13-($D73*(1+$BC$14)))*(X$62*Inputs!$B$16)*365,($D73*0.03)*(X$62*Inputs!$B$16)*365))-IF(($BC$13-($D73*(1+$BC$14)))&gt;=0,0, -$I$57*$BC$16*1.75*($BC$13-($D73*(1+$BC$14)))*365-$I$58*X$62*1.25*($BC$13-($D73*(1+$BC$14)))*365)</f>
        <v>8247795.4999999972</v>
      </c>
      <c r="Y73" s="70">
        <f>IF(IF((($BC$13-($D73*(1+$BC$14)))-($D73*0.03))&gt;0,($BC$13-($D73*(1+$BC$14)))-($D73*0.03),0)&gt;0,IF((($BC$13-($D73*(1+$BC$14)))-($D73*0.03))&gt;0,($BC$13-($D73*(1+$BC$14)))-($D73*0.03),0)*Y$62*365,0)+IF(($BC$13-($D73*(1+$BC$14)))&lt;=0,0,IF(($BC$13-($D73*(1+$BC$14)))&lt;($D73*0.03),($BC$13-($D73*(1+$BC$14)))*(Y$62*Inputs!$B$16)*365,($D73*0.03)*(Y$62*Inputs!$B$16)*365))-IF(($BC$13-($D73*(1+$BC$14)))&gt;=0,0, -$I$57*$BC$16*1.75*($BC$13-($D73*(1+$BC$14)))*365-$I$58*Y$62*1.25*($BC$13-($D73*(1+$BC$14)))*365)</f>
        <v>8681889.9999999963</v>
      </c>
      <c r="Z73" s="70">
        <f>IF(IF((($BC$13-($D73*(1+$BC$14)))-($D73*0.03))&gt;0,($BC$13-($D73*(1+$BC$14)))-($D73*0.03),0)&gt;0,IF((($BC$13-($D73*(1+$BC$14)))-($D73*0.03))&gt;0,($BC$13-($D73*(1+$BC$14)))-($D73*0.03),0)*Z$62*365,0)+IF(($BC$13-($D73*(1+$BC$14)))&lt;=0,0,IF(($BC$13-($D73*(1+$BC$14)))&lt;($D73*0.03),($BC$13-($D73*(1+$BC$14)))*(Z$62*Inputs!$B$16)*365,($D73*0.03)*(Z$62*Inputs!$B$16)*365))-IF(($BC$13-($D73*(1+$BC$14)))&gt;=0,0, -$I$57*$BC$16*1.75*($BC$13-($D73*(1+$BC$14)))*365-$I$58*Z$62*1.25*($BC$13-($D73*(1+$BC$14)))*365)</f>
        <v>9115984.4999999963</v>
      </c>
      <c r="AA73" s="70">
        <f>IF(IF((($BC$13-($D73*(1+$BC$14)))-($D73*0.03))&gt;0,($BC$13-($D73*(1+$BC$14)))-($D73*0.03),0)&gt;0,IF((($BC$13-($D73*(1+$BC$14)))-($D73*0.03))&gt;0,($BC$13-($D73*(1+$BC$14)))-($D73*0.03),0)*AA$62*365,0)+IF(($BC$13-($D73*(1+$BC$14)))&lt;=0,0,IF(($BC$13-($D73*(1+$BC$14)))&lt;($D73*0.03),($BC$13-($D73*(1+$BC$14)))*(AA$62*Inputs!$B$16)*365,($D73*0.03)*(AA$62*Inputs!$B$16)*365))-IF(($BC$13-($D73*(1+$BC$14)))&gt;=0,0, -$I$57*$BC$16*1.75*($BC$13-($D73*(1+$BC$14)))*365-$I$58*AA$62*1.25*($BC$13-($D73*(1+$BC$14)))*365)</f>
        <v>9550078.9999999981</v>
      </c>
      <c r="AB73" s="70">
        <f>IF(IF((($BC$13-($D73*(1+$BC$14)))-($D73*0.03))&gt;0,($BC$13-($D73*(1+$BC$14)))-($D73*0.03),0)&gt;0,IF((($BC$13-($D73*(1+$BC$14)))-($D73*0.03))&gt;0,($BC$13-($D73*(1+$BC$14)))-($D73*0.03),0)*AB$62*365,0)+IF(($BC$13-($D73*(1+$BC$14)))&lt;=0,0,IF(($BC$13-($D73*(1+$BC$14)))&lt;($D73*0.03),($BC$13-($D73*(1+$BC$14)))*(AB$62*Inputs!$B$16)*365,($D73*0.03)*(AB$62*Inputs!$B$16)*365))-IF(($BC$13-($D73*(1+$BC$14)))&gt;=0,0, -$I$57*$BC$16*1.75*($BC$13-($D73*(1+$BC$14)))*365-$I$58*AB$62*1.25*($BC$13-($D73*(1+$BC$14)))*365)</f>
        <v>9984173.4999999981</v>
      </c>
      <c r="AC73" s="70">
        <f>IF(IF((($BC$13-($D73*(1+$BC$14)))-($D73*0.03))&gt;0,($BC$13-($D73*(1+$BC$14)))-($D73*0.03),0)&gt;0,IF((($BC$13-($D73*(1+$BC$14)))-($D73*0.03))&gt;0,($BC$13-($D73*(1+$BC$14)))-($D73*0.03),0)*AC$62*365,0)+IF(($BC$13-($D73*(1+$BC$14)))&lt;=0,0,IF(($BC$13-($D73*(1+$BC$14)))&lt;($D73*0.03),($BC$13-($D73*(1+$BC$14)))*(AC$62*Inputs!$B$16)*365,($D73*0.03)*(AC$62*Inputs!$B$16)*365))-IF(($BC$13-($D73*(1+$BC$14)))&gt;=0,0, -$I$57*$BC$16*1.75*($BC$13-($D73*(1+$BC$14)))*365-$I$58*AC$62*1.25*($BC$13-($D73*(1+$BC$14)))*365)</f>
        <v>10418267.999999998</v>
      </c>
      <c r="AD73" s="70">
        <f>IF(IF((($BC$13-($D73*(1+$BC$14)))-($D73*0.03))&gt;0,($BC$13-($D73*(1+$BC$14)))-($D73*0.03),0)&gt;0,IF((($BC$13-($D73*(1+$BC$14)))-($D73*0.03))&gt;0,($BC$13-($D73*(1+$BC$14)))-($D73*0.03),0)*AD$62*365,0)+IF(($BC$13-($D73*(1+$BC$14)))&lt;=0,0,IF(($BC$13-($D73*(1+$BC$14)))&lt;($D73*0.03),($BC$13-($D73*(1+$BC$14)))*(AD$62*Inputs!$B$16)*365,($D73*0.03)*(AD$62*Inputs!$B$16)*365))-IF(($BC$13-($D73*(1+$BC$14)))&gt;=0,0, -$I$57*$BC$16*1.75*($BC$13-($D73*(1+$BC$14)))*365-$I$58*AD$62*1.25*($BC$13-($D73*(1+$BC$14)))*365)</f>
        <v>10852362.499999998</v>
      </c>
      <c r="AE73" s="70">
        <f>IF(IF((($BC$13-($D73*(1+$BC$14)))-($D73*0.03))&gt;0,($BC$13-($D73*(1+$BC$14)))-($D73*0.03),0)&gt;0,IF((($BC$13-($D73*(1+$BC$14)))-($D73*0.03))&gt;0,($BC$13-($D73*(1+$BC$14)))-($D73*0.03),0)*AE$62*365,0)+IF(($BC$13-($D73*(1+$BC$14)))&lt;=0,0,IF(($BC$13-($D73*(1+$BC$14)))&lt;($D73*0.03),($BC$13-($D73*(1+$BC$14)))*(AE$62*Inputs!$B$16)*365,($D73*0.03)*(AE$62*Inputs!$B$16)*365))-IF(($BC$13-($D73*(1+$BC$14)))&gt;=0,0, -$I$57*$BC$16*1.75*($BC$13-($D73*(1+$BC$14)))*365-$I$58*AE$62*1.25*($BC$13-($D73*(1+$BC$14)))*365)</f>
        <v>11286456.999999996</v>
      </c>
      <c r="AF73" s="70">
        <f>IF(IF((($BC$13-($D73*(1+$BC$14)))-($D73*0.03))&gt;0,($BC$13-($D73*(1+$BC$14)))-($D73*0.03),0)&gt;0,IF((($BC$13-($D73*(1+$BC$14)))-($D73*0.03))&gt;0,($BC$13-($D73*(1+$BC$14)))-($D73*0.03),0)*AF$62*365,0)+IF(($BC$13-($D73*(1+$BC$14)))&lt;=0,0,IF(($BC$13-($D73*(1+$BC$14)))&lt;($D73*0.03),($BC$13-($D73*(1+$BC$14)))*(AF$62*Inputs!$B$16)*365,($D73*0.03)*(AF$62*Inputs!$B$16)*365))-IF(($BC$13-($D73*(1+$BC$14)))&gt;=0,0, -$I$57*$BC$16*1.75*($BC$13-($D73*(1+$BC$14)))*365-$I$58*AF$62*1.25*($BC$13-($D73*(1+$BC$14)))*365)</f>
        <v>11720551.499999996</v>
      </c>
      <c r="AG73" s="70">
        <f>IF(IF((($BC$13-($D73*(1+$BC$14)))-($D73*0.03))&gt;0,($BC$13-($D73*(1+$BC$14)))-($D73*0.03),0)&gt;0,IF((($BC$13-($D73*(1+$BC$14)))-($D73*0.03))&gt;0,($BC$13-($D73*(1+$BC$14)))-($D73*0.03),0)*AG$62*365,0)+IF(($BC$13-($D73*(1+$BC$14)))&lt;=0,0,IF(($BC$13-($D73*(1+$BC$14)))&lt;($D73*0.03),($BC$13-($D73*(1+$BC$14)))*(AG$62*Inputs!$B$16)*365,($D73*0.03)*(AG$62*Inputs!$B$16)*365))-IF(($BC$13-($D73*(1+$BC$14)))&gt;=0,0, -$I$57*$BC$16*1.75*($BC$13-($D73*(1+$BC$14)))*365-$I$58*AG$62*1.25*($BC$13-($D73*(1+$BC$14)))*365)</f>
        <v>12154645.999999996</v>
      </c>
      <c r="AH73" s="70">
        <f>IF(IF((($BC$13-($D73*(1+$BC$14)))-($D73*0.03))&gt;0,($BC$13-($D73*(1+$BC$14)))-($D73*0.03),0)&gt;0,IF((($BC$13-($D73*(1+$BC$14)))-($D73*0.03))&gt;0,($BC$13-($D73*(1+$BC$14)))-($D73*0.03),0)*AH$62*365,0)+IF(($BC$13-($D73*(1+$BC$14)))&lt;=0,0,IF(($BC$13-($D73*(1+$BC$14)))&lt;($D73*0.03),($BC$13-($D73*(1+$BC$14)))*(AH$62*Inputs!$B$16)*365,($D73*0.03)*(AH$62*Inputs!$B$16)*365))-IF(($BC$13-($D73*(1+$BC$14)))&gt;=0,0, -$I$57*$BC$16*1.75*($BC$13-($D73*(1+$BC$14)))*365-$I$58*AH$62*1.25*($BC$13-($D73*(1+$BC$14)))*365)</f>
        <v>12588740.499999996</v>
      </c>
      <c r="AI73" s="70">
        <f>IF(IF((($BC$13-($D73*(1+$BC$14)))-($D73*0.03))&gt;0,($BC$13-($D73*(1+$BC$14)))-($D73*0.03),0)&gt;0,IF((($BC$13-($D73*(1+$BC$14)))-($D73*0.03))&gt;0,($BC$13-($D73*(1+$BC$14)))-($D73*0.03),0)*AI$62*365,0)+IF(($BC$13-($D73*(1+$BC$14)))&lt;=0,0,IF(($BC$13-($D73*(1+$BC$14)))&lt;($D73*0.03),($BC$13-($D73*(1+$BC$14)))*(AI$62*Inputs!$B$16)*365,($D73*0.03)*(AI$62*Inputs!$B$16)*365))-IF(($BC$13-($D73*(1+$BC$14)))&gt;=0,0, -$I$57*$BC$16*1.75*($BC$13-($D73*(1+$BC$14)))*365-$I$58*AI$62*1.25*($BC$13-($D73*(1+$BC$14)))*365)</f>
        <v>13022834.999999998</v>
      </c>
      <c r="AJ73" s="70">
        <f>IF(IF((($BC$13-($D73*(1+$BC$14)))-($D73*0.03))&gt;0,($BC$13-($D73*(1+$BC$14)))-($D73*0.03),0)&gt;0,IF((($BC$13-($D73*(1+$BC$14)))-($D73*0.03))&gt;0,($BC$13-($D73*(1+$BC$14)))-($D73*0.03),0)*AJ$62*365,0)+IF(($BC$13-($D73*(1+$BC$14)))&lt;=0,0,IF(($BC$13-($D73*(1+$BC$14)))&lt;($D73*0.03),($BC$13-($D73*(1+$BC$14)))*(AJ$62*Inputs!$B$16)*365,($D73*0.03)*(AJ$62*Inputs!$B$16)*365))-IF(($BC$13-($D73*(1+$BC$14)))&gt;=0,0, -$I$57*$BC$16*1.75*($BC$13-($D73*(1+$BC$14)))*365-$I$58*AJ$62*1.25*($BC$13-($D73*(1+$BC$14)))*365)</f>
        <v>13456929.499999996</v>
      </c>
      <c r="AK73" s="70">
        <f>IF(IF((($BC$13-($D73*(1+$BC$14)))-($D73*0.03))&gt;0,($BC$13-($D73*(1+$BC$14)))-($D73*0.03),0)&gt;0,IF((($BC$13-($D73*(1+$BC$14)))-($D73*0.03))&gt;0,($BC$13-($D73*(1+$BC$14)))-($D73*0.03),0)*AK$62*365,0)+IF(($BC$13-($D73*(1+$BC$14)))&lt;=0,0,IF(($BC$13-($D73*(1+$BC$14)))&lt;($D73*0.03),($BC$13-($D73*(1+$BC$14)))*(AK$62*Inputs!$B$16)*365,($D73*0.03)*(AK$62*Inputs!$B$16)*365))-IF(($BC$13-($D73*(1+$BC$14)))&gt;=0,0, -$I$57*$BC$16*1.75*($BC$13-($D73*(1+$BC$14)))*365-$I$58*AK$62*1.25*($BC$13-($D73*(1+$BC$14)))*365)</f>
        <v>13891023.999999996</v>
      </c>
      <c r="AL73" s="70">
        <f>IF(IF((($BC$13-($D73*(1+$BC$14)))-($D73*0.03))&gt;0,($BC$13-($D73*(1+$BC$14)))-($D73*0.03),0)&gt;0,IF((($BC$13-($D73*(1+$BC$14)))-($D73*0.03))&gt;0,($BC$13-($D73*(1+$BC$14)))-($D73*0.03),0)*AL$62*365,0)+IF(($BC$13-($D73*(1+$BC$14)))&lt;=0,0,IF(($BC$13-($D73*(1+$BC$14)))&lt;($D73*0.03),($BC$13-($D73*(1+$BC$14)))*(AL$62*Inputs!$B$16)*365,($D73*0.03)*(AL$62*Inputs!$B$16)*365))-IF(($BC$13-($D73*(1+$BC$14)))&gt;=0,0, -$I$57*$BC$16*1.75*($BC$13-($D73*(1+$BC$14)))*365-$I$58*AL$62*1.25*($BC$13-($D73*(1+$BC$14)))*365)</f>
        <v>14325118.499999994</v>
      </c>
      <c r="AM73" s="70">
        <f>IF(IF((($BC$13-($D73*(1+$BC$14)))-($D73*0.03))&gt;0,($BC$13-($D73*(1+$BC$14)))-($D73*0.03),0)&gt;0,IF((($BC$13-($D73*(1+$BC$14)))-($D73*0.03))&gt;0,($BC$13-($D73*(1+$BC$14)))-($D73*0.03),0)*AM$62*365,0)+IF(($BC$13-($D73*(1+$BC$14)))&lt;=0,0,IF(($BC$13-($D73*(1+$BC$14)))&lt;($D73*0.03),($BC$13-($D73*(1+$BC$14)))*(AM$62*Inputs!$B$16)*365,($D73*0.03)*(AM$62*Inputs!$B$16)*365))-IF(($BC$13-($D73*(1+$BC$14)))&gt;=0,0, -$I$57*$BC$16*1.75*($BC$13-($D73*(1+$BC$14)))*365-$I$58*AM$62*1.25*($BC$13-($D73*(1+$BC$14)))*365)</f>
        <v>14759212.999999996</v>
      </c>
      <c r="AN73" s="70">
        <f>IF(IF((($BC$13-($D73*(1+$BC$14)))-($D73*0.03))&gt;0,($BC$13-($D73*(1+$BC$14)))-($D73*0.03),0)&gt;0,IF((($BC$13-($D73*(1+$BC$14)))-($D73*0.03))&gt;0,($BC$13-($D73*(1+$BC$14)))-($D73*0.03),0)*AN$62*365,0)+IF(($BC$13-($D73*(1+$BC$14)))&lt;=0,0,IF(($BC$13-($D73*(1+$BC$14)))&lt;($D73*0.03),($BC$13-($D73*(1+$BC$14)))*(AN$62*Inputs!$B$16)*365,($D73*0.03)*(AN$62*Inputs!$B$16)*365))-IF(($BC$13-($D73*(1+$BC$14)))&gt;=0,0, -$I$57*$BC$16*1.75*($BC$13-($D73*(1+$BC$14)))*365-$I$58*AN$62*1.25*($BC$13-($D73*(1+$BC$14)))*365)</f>
        <v>15193307.499999998</v>
      </c>
      <c r="AO73" s="70">
        <f>IF(IF((($BC$13-($D73*(1+$BC$14)))-($D73*0.03))&gt;0,($BC$13-($D73*(1+$BC$14)))-($D73*0.03),0)&gt;0,IF((($BC$13-($D73*(1+$BC$14)))-($D73*0.03))&gt;0,($BC$13-($D73*(1+$BC$14)))-($D73*0.03),0)*AO$62*365,0)+IF(($BC$13-($D73*(1+$BC$14)))&lt;=0,0,IF(($BC$13-($D73*(1+$BC$14)))&lt;($D73*0.03),($BC$13-($D73*(1+$BC$14)))*(AO$62*Inputs!$B$16)*365,($D73*0.03)*(AO$62*Inputs!$B$16)*365))-IF(($BC$13-($D73*(1+$BC$14)))&gt;=0,0, -$I$57*$BC$16*1.75*($BC$13-($D73*(1+$BC$14)))*365-$I$58*AO$62*1.25*($BC$13-($D73*(1+$BC$14)))*365)</f>
        <v>15627401.999999996</v>
      </c>
      <c r="AP73" s="70">
        <f>IF(IF((($BC$13-($D73*(1+$BC$14)))-($D73*0.03))&gt;0,($BC$13-($D73*(1+$BC$14)))-($D73*0.03),0)&gt;0,IF((($BC$13-($D73*(1+$BC$14)))-($D73*0.03))&gt;0,($BC$13-($D73*(1+$BC$14)))-($D73*0.03),0)*AP$62*365,0)+IF(($BC$13-($D73*(1+$BC$14)))&lt;=0,0,IF(($BC$13-($D73*(1+$BC$14)))&lt;($D73*0.03),($BC$13-($D73*(1+$BC$14)))*(AP$62*Inputs!$B$16)*365,($D73*0.03)*(AP$62*Inputs!$B$16)*365))-IF(($BC$13-($D73*(1+$BC$14)))&gt;=0,0, -$I$57*$BC$16*1.75*($BC$13-($D73*(1+$BC$14)))*365-$I$58*AP$62*1.25*($BC$13-($D73*(1+$BC$14)))*365)</f>
        <v>16061496.499999996</v>
      </c>
      <c r="AQ73" s="70">
        <f>IF(IF((($BC$13-($D73*(1+$BC$14)))-($D73*0.03))&gt;0,($BC$13-($D73*(1+$BC$14)))-($D73*0.03),0)&gt;0,IF((($BC$13-($D73*(1+$BC$14)))-($D73*0.03))&gt;0,($BC$13-($D73*(1+$BC$14)))-($D73*0.03),0)*AQ$62*365,0)+IF(($BC$13-($D73*(1+$BC$14)))&lt;=0,0,IF(($BC$13-($D73*(1+$BC$14)))&lt;($D73*0.03),($BC$13-($D73*(1+$BC$14)))*(AQ$62*Inputs!$B$16)*365,($D73*0.03)*(AQ$62*Inputs!$B$16)*365))-IF(($BC$13-($D73*(1+$BC$14)))&gt;=0,0, -$I$57*$BC$16*1.75*($BC$13-($D73*(1+$BC$14)))*365-$I$58*AQ$62*1.25*($BC$13-($D73*(1+$BC$14)))*365)</f>
        <v>16495590.999999994</v>
      </c>
      <c r="AR73" s="70">
        <f>IF(IF((($BC$13-($D73*(1+$BC$14)))-($D73*0.03))&gt;0,($BC$13-($D73*(1+$BC$14)))-($D73*0.03),0)&gt;0,IF((($BC$13-($D73*(1+$BC$14)))-($D73*0.03))&gt;0,($BC$13-($D73*(1+$BC$14)))-($D73*0.03),0)*AR$62*365,0)+IF(($BC$13-($D73*(1+$BC$14)))&lt;=0,0,IF(($BC$13-($D73*(1+$BC$14)))&lt;($D73*0.03),($BC$13-($D73*(1+$BC$14)))*(AR$62*Inputs!$B$16)*365,($D73*0.03)*(AR$62*Inputs!$B$16)*365))-IF(($BC$13-($D73*(1+$BC$14)))&gt;=0,0, -$I$57*$BC$16*1.75*($BC$13-($D73*(1+$BC$14)))*365-$I$58*AR$62*1.25*($BC$13-($D73*(1+$BC$14)))*365)</f>
        <v>16929685.499999996</v>
      </c>
      <c r="AS73" s="70">
        <f>IF(IF((($BC$13-($D73*(1+$BC$14)))-($D73*0.03))&gt;0,($BC$13-($D73*(1+$BC$14)))-($D73*0.03),0)&gt;0,IF((($BC$13-($D73*(1+$BC$14)))-($D73*0.03))&gt;0,($BC$13-($D73*(1+$BC$14)))-($D73*0.03),0)*AS$62*365,0)+IF(($BC$13-($D73*(1+$BC$14)))&lt;=0,0,IF(($BC$13-($D73*(1+$BC$14)))&lt;($D73*0.03),($BC$13-($D73*(1+$BC$14)))*(AS$62*Inputs!$B$16)*365,($D73*0.03)*(AS$62*Inputs!$B$16)*365))-IF(($BC$13-($D73*(1+$BC$14)))&gt;=0,0, -$I$57*$BC$16*1.75*($BC$13-($D73*(1+$BC$14)))*365-$I$58*AS$62*1.25*($BC$13-($D73*(1+$BC$14)))*365)</f>
        <v>17363779.999999993</v>
      </c>
      <c r="AT73" s="70">
        <f>IF(IF((($BC$13-($D73*(1+$BC$14)))-($D73*0.03))&gt;0,($BC$13-($D73*(1+$BC$14)))-($D73*0.03),0)&gt;0,IF((($BC$13-($D73*(1+$BC$14)))-($D73*0.03))&gt;0,($BC$13-($D73*(1+$BC$14)))-($D73*0.03),0)*AT$62*365,0)+IF(($BC$13-($D73*(1+$BC$14)))&lt;=0,0,IF(($BC$13-($D73*(1+$BC$14)))&lt;($D73*0.03),($BC$13-($D73*(1+$BC$14)))*(AT$62*Inputs!$B$16)*365,($D73*0.03)*(AT$62*Inputs!$B$16)*365))-IF(($BC$13-($D73*(1+$BC$14)))&gt;=0,0, -$I$57*$BC$16*1.75*($BC$13-($D73*(1+$BC$14)))*365-$I$58*AT$62*1.25*($BC$13-($D73*(1+$BC$14)))*365)</f>
        <v>17797874.499999996</v>
      </c>
      <c r="AU73" s="70">
        <f>IF(IF((($BC$13-($D73*(1+$BC$14)))-($D73*0.03))&gt;0,($BC$13-($D73*(1+$BC$14)))-($D73*0.03),0)&gt;0,IF((($BC$13-($D73*(1+$BC$14)))-($D73*0.03))&gt;0,($BC$13-($D73*(1+$BC$14)))-($D73*0.03),0)*AU$62*365,0)+IF(($BC$13-($D73*(1+$BC$14)))&lt;=0,0,IF(($BC$13-($D73*(1+$BC$14)))&lt;($D73*0.03),($BC$13-($D73*(1+$BC$14)))*(AU$62*Inputs!$B$16)*365,($D73*0.03)*(AU$62*Inputs!$B$16)*365))-IF(($BC$13-($D73*(1+$BC$14)))&gt;=0,0, -$I$57*$BC$16*1.75*($BC$13-($D73*(1+$BC$14)))*365-$I$58*AU$62*1.25*($BC$13-($D73*(1+$BC$14)))*365)</f>
        <v>18231968.999999993</v>
      </c>
      <c r="AV73" s="70">
        <f>IF(IF((($BC$13-($D73*(1+$BC$14)))-($D73*0.03))&gt;0,($BC$13-($D73*(1+$BC$14)))-($D73*0.03),0)&gt;0,IF((($BC$13-($D73*(1+$BC$14)))-($D73*0.03))&gt;0,($BC$13-($D73*(1+$BC$14)))-($D73*0.03),0)*AV$62*365,0)+IF(($BC$13-($D73*(1+$BC$14)))&lt;=0,0,IF(($BC$13-($D73*(1+$BC$14)))&lt;($D73*0.03),($BC$13-($D73*(1+$BC$14)))*(AV$62*Inputs!$B$16)*365,($D73*0.03)*(AV$62*Inputs!$B$16)*365))-IF(($BC$13-($D73*(1+$BC$14)))&gt;=0,0, -$I$57*$BC$16*1.75*($BC$13-($D73*(1+$BC$14)))*365-$I$58*AV$62*1.25*($BC$13-($D73*(1+$BC$14)))*365)</f>
        <v>18666063.499999993</v>
      </c>
      <c r="AW73" s="70">
        <f>IF(IF((($BC$13-($D73*(1+$BC$14)))-($D73*0.03))&gt;0,($BC$13-($D73*(1+$BC$14)))-($D73*0.03),0)&gt;0,IF((($BC$13-($D73*(1+$BC$14)))-($D73*0.03))&gt;0,($BC$13-($D73*(1+$BC$14)))-($D73*0.03),0)*AW$62*365,0)+IF(($BC$13-($D73*(1+$BC$14)))&lt;=0,0,IF(($BC$13-($D73*(1+$BC$14)))&lt;($D73*0.03),($BC$13-($D73*(1+$BC$14)))*(AW$62*Inputs!$B$16)*365,($D73*0.03)*(AW$62*Inputs!$B$16)*365))-IF(($BC$13-($D73*(1+$BC$14)))&gt;=0,0, -$I$57*$BC$16*1.75*($BC$13-($D73*(1+$BC$14)))*365-$I$58*AW$62*1.25*($BC$13-($D73*(1+$BC$14)))*365)</f>
        <v>19100157.999999996</v>
      </c>
      <c r="AX73" s="70">
        <f>IF(IF((($BC$13-($D73*(1+$BC$14)))-($D73*0.03))&gt;0,($BC$13-($D73*(1+$BC$14)))-($D73*0.03),0)&gt;0,IF((($BC$13-($D73*(1+$BC$14)))-($D73*0.03))&gt;0,($BC$13-($D73*(1+$BC$14)))-($D73*0.03),0)*AX$62*365,0)+IF(($BC$13-($D73*(1+$BC$14)))&lt;=0,0,IF(($BC$13-($D73*(1+$BC$14)))&lt;($D73*0.03),($BC$13-($D73*(1+$BC$14)))*(AX$62*Inputs!$B$16)*365,($D73*0.03)*(AX$62*Inputs!$B$16)*365))-IF(($BC$13-($D73*(1+$BC$14)))&gt;=0,0, -$I$57*$BC$16*1.75*($BC$13-($D73*(1+$BC$14)))*365-$I$58*AX$62*1.25*($BC$13-($D73*(1+$BC$14)))*365)</f>
        <v>19534252.499999996</v>
      </c>
      <c r="AY73" s="70">
        <f>IF(IF((($BC$13-($D73*(1+$BC$14)))-($D73*0.03))&gt;0,($BC$13-($D73*(1+$BC$14)))-($D73*0.03),0)&gt;0,IF((($BC$13-($D73*(1+$BC$14)))-($D73*0.03))&gt;0,($BC$13-($D73*(1+$BC$14)))-($D73*0.03),0)*AY$62*365,0)+IF(($BC$13-($D73*(1+$BC$14)))&lt;=0,0,IF(($BC$13-($D73*(1+$BC$14)))&lt;($D73*0.03),($BC$13-($D73*(1+$BC$14)))*(AY$62*Inputs!$B$16)*365,($D73*0.03)*(AY$62*Inputs!$B$16)*365))-IF(($BC$13-($D73*(1+$BC$14)))&gt;=0,0, -$I$57*$BC$16*1.75*($BC$13-($D73*(1+$BC$14)))*365-$I$58*AY$62*1.25*($BC$13-($D73*(1+$BC$14)))*365)</f>
        <v>19968346.999999996</v>
      </c>
      <c r="AZ73" s="70">
        <f>IF(IF((($BC$13-($D73*(1+$BC$14)))-($D73*0.03))&gt;0,($BC$13-($D73*(1+$BC$14)))-($D73*0.03),0)&gt;0,IF((($BC$13-($D73*(1+$BC$14)))-($D73*0.03))&gt;0,($BC$13-($D73*(1+$BC$14)))-($D73*0.03),0)*AZ$62*365,0)+IF(($BC$13-($D73*(1+$BC$14)))&lt;=0,0,IF(($BC$13-($D73*(1+$BC$14)))&lt;($D73*0.03),($BC$13-($D73*(1+$BC$14)))*(AZ$62*Inputs!$B$16)*365,($D73*0.03)*(AZ$62*Inputs!$B$16)*365))-IF(($BC$13-($D73*(1+$BC$14)))&gt;=0,0, -$I$57*$BC$16*1.75*($BC$13-($D73*(1+$BC$14)))*365-$I$58*AZ$62*1.25*($BC$13-($D73*(1+$BC$14)))*365)</f>
        <v>20402441.499999993</v>
      </c>
      <c r="BA73" s="70">
        <f>IF(IF((($BC$13-($D73*(1+$BC$14)))-($D73*0.03))&gt;0,($BC$13-($D73*(1+$BC$14)))-($D73*0.03),0)&gt;0,IF((($BC$13-($D73*(1+$BC$14)))-($D73*0.03))&gt;0,($BC$13-($D73*(1+$BC$14)))-($D73*0.03),0)*BA$62*365,0)+IF(($BC$13-($D73*(1+$BC$14)))&lt;=0,0,IF(($BC$13-($D73*(1+$BC$14)))&lt;($D73*0.03),($BC$13-($D73*(1+$BC$14)))*(BA$62*Inputs!$B$16)*365,($D73*0.03)*(BA$62*Inputs!$B$16)*365))-IF(($BC$13-($D73*(1+$BC$14)))&gt;=0,0, -$I$57*$BC$16*1.75*($BC$13-($D73*(1+$BC$14)))*365-$I$58*BA$62*1.25*($BC$13-($D73*(1+$BC$14)))*365)</f>
        <v>20836535.999999996</v>
      </c>
      <c r="BB73" s="70">
        <f>IF(IF((($BC$13-($D73*(1+$BC$14)))-($D73*0.03))&gt;0,($BC$13-($D73*(1+$BC$14)))-($D73*0.03),0)&gt;0,IF((($BC$13-($D73*(1+$BC$14)))-($D73*0.03))&gt;0,($BC$13-($D73*(1+$BC$14)))-($D73*0.03),0)*BB$62*365,0)+IF(($BC$13-($D73*(1+$BC$14)))&lt;=0,0,IF(($BC$13-($D73*(1+$BC$14)))&lt;($D73*0.03),($BC$13-($D73*(1+$BC$14)))*(BB$62*Inputs!$B$16)*365,($D73*0.03)*(BB$62*Inputs!$B$16)*365))-IF(($BC$13-($D73*(1+$BC$14)))&gt;=0,0, -$I$57*$BC$16*1.75*($BC$13-($D73*(1+$BC$14)))*365-$I$58*BB$62*1.25*($BC$13-($D73*(1+$BC$14)))*365)</f>
        <v>21270630.499999993</v>
      </c>
      <c r="BC73" s="70">
        <f>IF(IF((($BC$13-($D73*(1+$BC$14)))-($D73*0.03))&gt;0,($BC$13-($D73*(1+$BC$14)))-($D73*0.03),0)&gt;0,IF((($BC$13-($D73*(1+$BC$14)))-($D73*0.03))&gt;0,($BC$13-($D73*(1+$BC$14)))-($D73*0.03),0)*BC$62*365,0)+IF(($BC$13-($D73*(1+$BC$14)))&lt;=0,0,IF(($BC$13-($D73*(1+$BC$14)))&lt;($D73*0.03),($BC$13-($D73*(1+$BC$14)))*(BC$62*Inputs!$B$16)*365,($D73*0.03)*(BC$62*Inputs!$B$16)*365))-IF(($BC$13-($D73*(1+$BC$14)))&gt;=0,0, -$I$57*$BC$16*1.75*($BC$13-($D73*(1+$BC$14)))*365-$I$58*BC$62*1.25*($BC$13-($D73*(1+$BC$14)))*365)</f>
        <v>21704724.999999996</v>
      </c>
      <c r="BD73" s="70">
        <f>IF(IF((($BC$13-($D73*(1+$BC$14)))-($D73*0.03))&gt;0,($BC$13-($D73*(1+$BC$14)))-($D73*0.03),0)&gt;0,IF((($BC$13-($D73*(1+$BC$14)))-($D73*0.03))&gt;0,($BC$13-($D73*(1+$BC$14)))-($D73*0.03),0)*BD$62*365,0)+IF(($BC$13-($D73*(1+$BC$14)))&lt;=0,0,IF(($BC$13-($D73*(1+$BC$14)))&lt;($D73*0.03),($BC$13-($D73*(1+$BC$14)))*(BD$62*Inputs!$B$16)*365,($D73*0.03)*(BD$62*Inputs!$B$16)*365))-IF(($BC$13-($D73*(1+$BC$14)))&gt;=0,0, -$I$57*$BC$16*1.75*($BC$13-($D73*(1+$BC$14)))*365-$I$58*BD$62*1.25*($BC$13-($D73*(1+$BC$14)))*365)</f>
        <v>22138819.499999993</v>
      </c>
      <c r="BE73" s="70">
        <f>IF(IF((($BC$13-($D73*(1+$BC$14)))-($D73*0.03))&gt;0,($BC$13-($D73*(1+$BC$14)))-($D73*0.03),0)&gt;0,IF((($BC$13-($D73*(1+$BC$14)))-($D73*0.03))&gt;0,($BC$13-($D73*(1+$BC$14)))-($D73*0.03),0)*BE$62*365,0)+IF(($BC$13-($D73*(1+$BC$14)))&lt;=0,0,IF(($BC$13-($D73*(1+$BC$14)))&lt;($D73*0.03),($BC$13-($D73*(1+$BC$14)))*(BE$62*Inputs!$B$16)*365,($D73*0.03)*(BE$62*Inputs!$B$16)*365))-IF(($BC$13-($D73*(1+$BC$14)))&gt;=0,0, -$I$57*$BC$16*1.75*($BC$13-($D73*(1+$BC$14)))*365-$I$58*BE$62*1.25*($BC$13-($D73*(1+$BC$14)))*365)</f>
        <v>22572913.999999993</v>
      </c>
      <c r="BF73" s="70">
        <f>IF(IF((($BC$13-($D73*(1+$BC$14)))-($D73*0.03))&gt;0,($BC$13-($D73*(1+$BC$14)))-($D73*0.03),0)&gt;0,IF((($BC$13-($D73*(1+$BC$14)))-($D73*0.03))&gt;0,($BC$13-($D73*(1+$BC$14)))-($D73*0.03),0)*BF$62*365,0)+IF(($BC$13-($D73*(1+$BC$14)))&lt;=0,0,IF(($BC$13-($D73*(1+$BC$14)))&lt;($D73*0.03),($BC$13-($D73*(1+$BC$14)))*(BF$62*Inputs!$B$16)*365,($D73*0.03)*(BF$62*Inputs!$B$16)*365))-IF(($BC$13-($D73*(1+$BC$14)))&gt;=0,0, -$I$57*$BC$16*1.75*($BC$13-($D73*(1+$BC$14)))*365-$I$58*BF$62*1.25*($BC$13-($D73*(1+$BC$14)))*365)</f>
        <v>23007008.499999996</v>
      </c>
      <c r="BG73" s="70">
        <f>IF(IF((($BC$13-($D73*(1+$BC$14)))-($D73*0.03))&gt;0,($BC$13-($D73*(1+$BC$14)))-($D73*0.03),0)&gt;0,IF((($BC$13-($D73*(1+$BC$14)))-($D73*0.03))&gt;0,($BC$13-($D73*(1+$BC$14)))-($D73*0.03),0)*BG$62*365,0)+IF(($BC$13-($D73*(1+$BC$14)))&lt;=0,0,IF(($BC$13-($D73*(1+$BC$14)))&lt;($D73*0.03),($BC$13-($D73*(1+$BC$14)))*(BG$62*Inputs!$B$16)*365,($D73*0.03)*(BG$62*Inputs!$B$16)*365))-IF(($BC$13-($D73*(1+$BC$14)))&gt;=0,0, -$I$57*$BC$16*1.75*($BC$13-($D73*(1+$BC$14)))*365-$I$58*BG$62*1.25*($BC$13-($D73*(1+$BC$14)))*365)</f>
        <v>23441102.999999993</v>
      </c>
      <c r="BH73" s="70">
        <f>IF(IF((($BC$13-($D73*(1+$BC$14)))-($D73*0.03))&gt;0,($BC$13-($D73*(1+$BC$14)))-($D73*0.03),0)&gt;0,IF((($BC$13-($D73*(1+$BC$14)))-($D73*0.03))&gt;0,($BC$13-($D73*(1+$BC$14)))-($D73*0.03),0)*BH$62*365,0)+IF(($BC$13-($D73*(1+$BC$14)))&lt;=0,0,IF(($BC$13-($D73*(1+$BC$14)))&lt;($D73*0.03),($BC$13-($D73*(1+$BC$14)))*(BH$62*Inputs!$B$16)*365,($D73*0.03)*(BH$62*Inputs!$B$16)*365))-IF(($BC$13-($D73*(1+$BC$14)))&gt;=0,0, -$I$57*$BC$16*1.75*($BC$13-($D73*(1+$BC$14)))*365-$I$58*BH$62*1.25*($BC$13-($D73*(1+$BC$14)))*365)</f>
        <v>23875197.499999996</v>
      </c>
      <c r="BI73" s="70">
        <f>IF(IF((($BC$13-($D73*(1+$BC$14)))-($D73*0.03))&gt;0,($BC$13-($D73*(1+$BC$14)))-($D73*0.03),0)&gt;0,IF((($BC$13-($D73*(1+$BC$14)))-($D73*0.03))&gt;0,($BC$13-($D73*(1+$BC$14)))-($D73*0.03),0)*BI$62*365,0)+IF(($BC$13-($D73*(1+$BC$14)))&lt;=0,0,IF(($BC$13-($D73*(1+$BC$14)))&lt;($D73*0.03),($BC$13-($D73*(1+$BC$14)))*(BI$62*Inputs!$B$16)*365,($D73*0.03)*(BI$62*Inputs!$B$16)*365))-IF(($BC$13-($D73*(1+$BC$14)))&gt;=0,0, -$I$57*$BC$16*1.75*($BC$13-($D73*(1+$BC$14)))*365-$I$58*BI$62*1.25*($BC$13-($D73*(1+$BC$14)))*365)</f>
        <v>24309291.999999993</v>
      </c>
      <c r="BJ73" s="70">
        <f>IF(IF((($BC$13-($D73*(1+$BC$14)))-($D73*0.03))&gt;0,($BC$13-($D73*(1+$BC$14)))-($D73*0.03),0)&gt;0,IF((($BC$13-($D73*(1+$BC$14)))-($D73*0.03))&gt;0,($BC$13-($D73*(1+$BC$14)))-($D73*0.03),0)*BJ$62*365,0)+IF(($BC$13-($D73*(1+$BC$14)))&lt;=0,0,IF(($BC$13-($D73*(1+$BC$14)))&lt;($D73*0.03),($BC$13-($D73*(1+$BC$14)))*(BJ$62*Inputs!$B$16)*365,($D73*0.03)*(BJ$62*Inputs!$B$16)*365))-IF(($BC$13-($D73*(1+$BC$14)))&gt;=0,0, -$I$57*$BC$16*1.75*($BC$13-($D73*(1+$BC$14)))*365-$I$58*BJ$62*1.25*($BC$13-($D73*(1+$BC$14)))*365)</f>
        <v>24743386.499999993</v>
      </c>
      <c r="BK73" s="70">
        <f>IF(IF((($BC$13-($D73*(1+$BC$14)))-($D73*0.03))&gt;0,($BC$13-($D73*(1+$BC$14)))-($D73*0.03),0)&gt;0,IF((($BC$13-($D73*(1+$BC$14)))-($D73*0.03))&gt;0,($BC$13-($D73*(1+$BC$14)))-($D73*0.03),0)*BK$62*365,0)+IF(($BC$13-($D73*(1+$BC$14)))&lt;=0,0,IF(($BC$13-($D73*(1+$BC$14)))&lt;($D73*0.03),($BC$13-($D73*(1+$BC$14)))*(BK$62*Inputs!$B$16)*365,($D73*0.03)*(BK$62*Inputs!$B$16)*365))-IF(($BC$13-($D73*(1+$BC$14)))&gt;=0,0, -$I$57*$BC$16*1.75*($BC$13-($D73*(1+$BC$14)))*365-$I$58*BK$62*1.25*($BC$13-($D73*(1+$BC$14)))*365)</f>
        <v>25177480.999999993</v>
      </c>
      <c r="BL73" s="70">
        <f>IF(IF((($BC$13-($D73*(1+$BC$14)))-($D73*0.03))&gt;0,($BC$13-($D73*(1+$BC$14)))-($D73*0.03),0)&gt;0,IF((($BC$13-($D73*(1+$BC$14)))-($D73*0.03))&gt;0,($BC$13-($D73*(1+$BC$14)))-($D73*0.03),0)*BL$62*365,0)+IF(($BC$13-($D73*(1+$BC$14)))&lt;=0,0,IF(($BC$13-($D73*(1+$BC$14)))&lt;($D73*0.03),($BC$13-($D73*(1+$BC$14)))*(BL$62*Inputs!$B$16)*365,($D73*0.03)*(BL$62*Inputs!$B$16)*365))-IF(($BC$13-($D73*(1+$BC$14)))&gt;=0,0, -$I$57*$BC$16*1.75*($BC$13-($D73*(1+$BC$14)))*365-$I$58*BL$62*1.25*($BC$13-($D73*(1+$BC$14)))*365)</f>
        <v>25611575.499999993</v>
      </c>
      <c r="BM73" s="70">
        <f>IF(IF((($BC$13-($D73*(1+$BC$14)))-($D73*0.03))&gt;0,($BC$13-($D73*(1+$BC$14)))-($D73*0.03),0)&gt;0,IF((($BC$13-($D73*(1+$BC$14)))-($D73*0.03))&gt;0,($BC$13-($D73*(1+$BC$14)))-($D73*0.03),0)*BM$62*365,0)+IF(($BC$13-($D73*(1+$BC$14)))&lt;=0,0,IF(($BC$13-($D73*(1+$BC$14)))&lt;($D73*0.03),($BC$13-($D73*(1+$BC$14)))*(BM$62*Inputs!$B$16)*365,($D73*0.03)*(BM$62*Inputs!$B$16)*365))-IF(($BC$13-($D73*(1+$BC$14)))&gt;=0,0, -$I$57*$BC$16*1.75*($BC$13-($D73*(1+$BC$14)))*365-$I$58*BM$62*1.25*($BC$13-($D73*(1+$BC$14)))*365)</f>
        <v>26045669.999999996</v>
      </c>
      <c r="BN73" s="70">
        <f>IF(IF((($BC$13-($D73*(1+$BC$14)))-($D73*0.03))&gt;0,($BC$13-($D73*(1+$BC$14)))-($D73*0.03),0)&gt;0,IF((($BC$13-($D73*(1+$BC$14)))-($D73*0.03))&gt;0,($BC$13-($D73*(1+$BC$14)))-($D73*0.03),0)*BN$62*365,0)+IF(($BC$13-($D73*(1+$BC$14)))&lt;=0,0,IF(($BC$13-($D73*(1+$BC$14)))&lt;($D73*0.03),($BC$13-($D73*(1+$BC$14)))*(BN$62*Inputs!$B$16)*365,($D73*0.03)*(BN$62*Inputs!$B$16)*365))-IF(($BC$13-($D73*(1+$BC$14)))&gt;=0,0, -$I$57*$BC$16*1.75*($BC$13-($D73*(1+$BC$14)))*365-$I$58*BN$62*1.25*($BC$13-($D73*(1+$BC$14)))*365)</f>
        <v>26479764.499999993</v>
      </c>
      <c r="BO73" s="70">
        <f>IF(IF((($BC$13-($D73*(1+$BC$14)))-($D73*0.03))&gt;0,($BC$13-($D73*(1+$BC$14)))-($D73*0.03),0)&gt;0,IF((($BC$13-($D73*(1+$BC$14)))-($D73*0.03))&gt;0,($BC$13-($D73*(1+$BC$14)))-($D73*0.03),0)*BO$62*365,0)+IF(($BC$13-($D73*(1+$BC$14)))&lt;=0,0,IF(($BC$13-($D73*(1+$BC$14)))&lt;($D73*0.03),($BC$13-($D73*(1+$BC$14)))*(BO$62*Inputs!$B$16)*365,($D73*0.03)*(BO$62*Inputs!$B$16)*365))-IF(($BC$13-($D73*(1+$BC$14)))&gt;=0,0, -$I$57*$BC$16*1.75*($BC$13-($D73*(1+$BC$14)))*365-$I$58*BO$62*1.25*($BC$13-($D73*(1+$BC$14)))*365)</f>
        <v>26913858.999999993</v>
      </c>
      <c r="BP73" s="70">
        <f>IF(IF((($BC$13-($D73*(1+$BC$14)))-($D73*0.03))&gt;0,($BC$13-($D73*(1+$BC$14)))-($D73*0.03),0)&gt;0,IF((($BC$13-($D73*(1+$BC$14)))-($D73*0.03))&gt;0,($BC$13-($D73*(1+$BC$14)))-($D73*0.03),0)*BP$62*365,0)+IF(($BC$13-($D73*(1+$BC$14)))&lt;=0,0,IF(($BC$13-($D73*(1+$BC$14)))&lt;($D73*0.03),($BC$13-($D73*(1+$BC$14)))*(BP$62*Inputs!$B$16)*365,($D73*0.03)*(BP$62*Inputs!$B$16)*365))-IF(($BC$13-($D73*(1+$BC$14)))&gt;=0,0, -$I$57*$BC$16*1.75*($BC$13-($D73*(1+$BC$14)))*365-$I$58*BP$62*1.25*($BC$13-($D73*(1+$BC$14)))*365)</f>
        <v>27347953.499999993</v>
      </c>
      <c r="BQ73" s="70">
        <f>IF(IF((($BC$13-($D73*(1+$BC$14)))-($D73*0.03))&gt;0,($BC$13-($D73*(1+$BC$14)))-($D73*0.03),0)&gt;0,IF((($BC$13-($D73*(1+$BC$14)))-($D73*0.03))&gt;0,($BC$13-($D73*(1+$BC$14)))-($D73*0.03),0)*BQ$62*365,0)+IF(($BC$13-($D73*(1+$BC$14)))&lt;=0,0,IF(($BC$13-($D73*(1+$BC$14)))&lt;($D73*0.03),($BC$13-($D73*(1+$BC$14)))*(BQ$62*Inputs!$B$16)*365,($D73*0.03)*(BQ$62*Inputs!$B$16)*365))-IF(($BC$13-($D73*(1+$BC$14)))&gt;=0,0, -$I$57*$BC$16*1.75*($BC$13-($D73*(1+$BC$14)))*365-$I$58*BQ$62*1.25*($BC$13-($D73*(1+$BC$14)))*365)</f>
        <v>27782047.999999993</v>
      </c>
      <c r="BR73" s="70">
        <f>IF(IF((($BC$13-($D73*(1+$BC$14)))-($D73*0.03))&gt;0,($BC$13-($D73*(1+$BC$14)))-($D73*0.03),0)&gt;0,IF((($BC$13-($D73*(1+$BC$14)))-($D73*0.03))&gt;0,($BC$13-($D73*(1+$BC$14)))-($D73*0.03),0)*BR$62*365,0)+IF(($BC$13-($D73*(1+$BC$14)))&lt;=0,0,IF(($BC$13-($D73*(1+$BC$14)))&lt;($D73*0.03),($BC$13-($D73*(1+$BC$14)))*(BR$62*Inputs!$B$16)*365,($D73*0.03)*(BR$62*Inputs!$B$16)*365))-IF(($BC$13-($D73*(1+$BC$14)))&gt;=0,0, -$I$57*$BC$16*1.75*($BC$13-($D73*(1+$BC$14)))*365-$I$58*BR$62*1.25*($BC$13-($D73*(1+$BC$14)))*365)</f>
        <v>28216142.499999996</v>
      </c>
      <c r="BS73" s="70">
        <f>IF(IF((($BC$13-($D73*(1+$BC$14)))-($D73*0.03))&gt;0,($BC$13-($D73*(1+$BC$14)))-($D73*0.03),0)&gt;0,IF((($BC$13-($D73*(1+$BC$14)))-($D73*0.03))&gt;0,($BC$13-($D73*(1+$BC$14)))-($D73*0.03),0)*BS$62*365,0)+IF(($BC$13-($D73*(1+$BC$14)))&lt;=0,0,IF(($BC$13-($D73*(1+$BC$14)))&lt;($D73*0.03),($BC$13-($D73*(1+$BC$14)))*(BS$62*Inputs!$B$16)*365,($D73*0.03)*(BS$62*Inputs!$B$16)*365))-IF(($BC$13-($D73*(1+$BC$14)))&gt;=0,0, -$I$57*$BC$16*1.75*($BC$13-($D73*(1+$BC$14)))*365-$I$58*BS$62*1.25*($BC$13-($D73*(1+$BC$14)))*365)</f>
        <v>28650236.999999989</v>
      </c>
      <c r="BT73" s="70">
        <f>IF(IF((($BC$13-($D73*(1+$BC$14)))-($D73*0.03))&gt;0,($BC$13-($D73*(1+$BC$14)))-($D73*0.03),0)&gt;0,IF((($BC$13-($D73*(1+$BC$14)))-($D73*0.03))&gt;0,($BC$13-($D73*(1+$BC$14)))-($D73*0.03),0)*BT$62*365,0)+IF(($BC$13-($D73*(1+$BC$14)))&lt;=0,0,IF(($BC$13-($D73*(1+$BC$14)))&lt;($D73*0.03),($BC$13-($D73*(1+$BC$14)))*(BT$62*Inputs!$B$16)*365,($D73*0.03)*(BT$62*Inputs!$B$16)*365))-IF(($BC$13-($D73*(1+$BC$14)))&gt;=0,0, -$I$57*$BC$16*1.75*($BC$13-($D73*(1+$BC$14)))*365-$I$58*BT$62*1.25*($BC$13-($D73*(1+$BC$14)))*365)</f>
        <v>29084331.499999993</v>
      </c>
      <c r="BU73" s="70">
        <f>IF(IF((($BC$13-($D73*(1+$BC$14)))-($D73*0.03))&gt;0,($BC$13-($D73*(1+$BC$14)))-($D73*0.03),0)&gt;0,IF((($BC$13-($D73*(1+$BC$14)))-($D73*0.03))&gt;0,($BC$13-($D73*(1+$BC$14)))-($D73*0.03),0)*BU$62*365,0)+IF(($BC$13-($D73*(1+$BC$14)))&lt;=0,0,IF(($BC$13-($D73*(1+$BC$14)))&lt;($D73*0.03),($BC$13-($D73*(1+$BC$14)))*(BU$62*Inputs!$B$16)*365,($D73*0.03)*(BU$62*Inputs!$B$16)*365))-IF(($BC$13-($D73*(1+$BC$14)))&gt;=0,0, -$I$57*$BC$16*1.75*($BC$13-($D73*(1+$BC$14)))*365-$I$58*BU$62*1.25*($BC$13-($D73*(1+$BC$14)))*365)</f>
        <v>29518425.999999993</v>
      </c>
      <c r="BV73" s="70">
        <f>IF(IF((($BC$13-($D73*(1+$BC$14)))-($D73*0.03))&gt;0,($BC$13-($D73*(1+$BC$14)))-($D73*0.03),0)&gt;0,IF((($BC$13-($D73*(1+$BC$14)))-($D73*0.03))&gt;0,($BC$13-($D73*(1+$BC$14)))-($D73*0.03),0)*BV$62*365,0)+IF(($BC$13-($D73*(1+$BC$14)))&lt;=0,0,IF(($BC$13-($D73*(1+$BC$14)))&lt;($D73*0.03),($BC$13-($D73*(1+$BC$14)))*(BV$62*Inputs!$B$16)*365,($D73*0.03)*(BV$62*Inputs!$B$16)*365))-IF(($BC$13-($D73*(1+$BC$14)))&gt;=0,0, -$I$57*$BC$16*1.75*($BC$13-($D73*(1+$BC$14)))*365-$I$58*BV$62*1.25*($BC$13-($D73*(1+$BC$14)))*365)</f>
        <v>29952520.499999993</v>
      </c>
      <c r="BW73" s="70">
        <f>IF(IF((($BC$13-($D73*(1+$BC$14)))-($D73*0.03))&gt;0,($BC$13-($D73*(1+$BC$14)))-($D73*0.03),0)&gt;0,IF((($BC$13-($D73*(1+$BC$14)))-($D73*0.03))&gt;0,($BC$13-($D73*(1+$BC$14)))-($D73*0.03),0)*BW$62*365,0)+IF(($BC$13-($D73*(1+$BC$14)))&lt;=0,0,IF(($BC$13-($D73*(1+$BC$14)))&lt;($D73*0.03),($BC$13-($D73*(1+$BC$14)))*(BW$62*Inputs!$B$16)*365,($D73*0.03)*(BW$62*Inputs!$B$16)*365))-IF(($BC$13-($D73*(1+$BC$14)))&gt;=0,0, -$I$57*$BC$16*1.75*($BC$13-($D73*(1+$BC$14)))*365-$I$58*BW$62*1.25*($BC$13-($D73*(1+$BC$14)))*365)</f>
        <v>30386614.999999996</v>
      </c>
      <c r="BX73" s="70">
        <f>IF(IF((($BC$13-($D73*(1+$BC$14)))-($D73*0.03))&gt;0,($BC$13-($D73*(1+$BC$14)))-($D73*0.03),0)&gt;0,IF((($BC$13-($D73*(1+$BC$14)))-($D73*0.03))&gt;0,($BC$13-($D73*(1+$BC$14)))-($D73*0.03),0)*BX$62*365,0)+IF(($BC$13-($D73*(1+$BC$14)))&lt;=0,0,IF(($BC$13-($D73*(1+$BC$14)))&lt;($D73*0.03),($BC$13-($D73*(1+$BC$14)))*(BX$62*Inputs!$B$16)*365,($D73*0.03)*(BX$62*Inputs!$B$16)*365))-IF(($BC$13-($D73*(1+$BC$14)))&gt;=0,0, -$I$57*$BC$16*1.75*($BC$13-($D73*(1+$BC$14)))*365-$I$58*BX$62*1.25*($BC$13-($D73*(1+$BC$14)))*365)</f>
        <v>30820709.499999989</v>
      </c>
      <c r="BY73" s="70">
        <f>IF(IF((($BC$13-($D73*(1+$BC$14)))-($D73*0.03))&gt;0,($BC$13-($D73*(1+$BC$14)))-($D73*0.03),0)&gt;0,IF((($BC$13-($D73*(1+$BC$14)))-($D73*0.03))&gt;0,($BC$13-($D73*(1+$BC$14)))-($D73*0.03),0)*BY$62*365,0)+IF(($BC$13-($D73*(1+$BC$14)))&lt;=0,0,IF(($BC$13-($D73*(1+$BC$14)))&lt;($D73*0.03),($BC$13-($D73*(1+$BC$14)))*(BY$62*Inputs!$B$16)*365,($D73*0.03)*(BY$62*Inputs!$B$16)*365))-IF(($BC$13-($D73*(1+$BC$14)))&gt;=0,0, -$I$57*$BC$16*1.75*($BC$13-($D73*(1+$BC$14)))*365-$I$58*BY$62*1.25*($BC$13-($D73*(1+$BC$14)))*365)</f>
        <v>31254803.999999993</v>
      </c>
      <c r="BZ73" s="70">
        <f>IF(IF((($BC$13-($D73*(1+$BC$14)))-($D73*0.03))&gt;0,($BC$13-($D73*(1+$BC$14)))-($D73*0.03),0)&gt;0,IF((($BC$13-($D73*(1+$BC$14)))-($D73*0.03))&gt;0,($BC$13-($D73*(1+$BC$14)))-($D73*0.03),0)*BZ$62*365,0)+IF(($BC$13-($D73*(1+$BC$14)))&lt;=0,0,IF(($BC$13-($D73*(1+$BC$14)))&lt;($D73*0.03),($BC$13-($D73*(1+$BC$14)))*(BZ$62*Inputs!$B$16)*365,($D73*0.03)*(BZ$62*Inputs!$B$16)*365))-IF(($BC$13-($D73*(1+$BC$14)))&gt;=0,0, -$I$57*$BC$16*1.75*($BC$13-($D73*(1+$BC$14)))*365-$I$58*BZ$62*1.25*($BC$13-($D73*(1+$BC$14)))*365)</f>
        <v>31688898.499999993</v>
      </c>
      <c r="CA73" s="70">
        <f>IF(IF((($BC$13-($D73*(1+$BC$14)))-($D73*0.03))&gt;0,($BC$13-($D73*(1+$BC$14)))-($D73*0.03),0)&gt;0,IF((($BC$13-($D73*(1+$BC$14)))-($D73*0.03))&gt;0,($BC$13-($D73*(1+$BC$14)))-($D73*0.03),0)*CA$62*365,0)+IF(($BC$13-($D73*(1+$BC$14)))&lt;=0,0,IF(($BC$13-($D73*(1+$BC$14)))&lt;($D73*0.03),($BC$13-($D73*(1+$BC$14)))*(CA$62*Inputs!$B$16)*365,($D73*0.03)*(CA$62*Inputs!$B$16)*365))-IF(($BC$13-($D73*(1+$BC$14)))&gt;=0,0, -$I$57*$BC$16*1.75*($BC$13-($D73*(1+$BC$14)))*365-$I$58*CA$62*1.25*($BC$13-($D73*(1+$BC$14)))*365)</f>
        <v>32122992.999999993</v>
      </c>
      <c r="CB73" s="70">
        <f>IF(IF((($BC$13-($D73*(1+$BC$14)))-($D73*0.03))&gt;0,($BC$13-($D73*(1+$BC$14)))-($D73*0.03),0)&gt;0,IF((($BC$13-($D73*(1+$BC$14)))-($D73*0.03))&gt;0,($BC$13-($D73*(1+$BC$14)))-($D73*0.03),0)*CB$62*365,0)+IF(($BC$13-($D73*(1+$BC$14)))&lt;=0,0,IF(($BC$13-($D73*(1+$BC$14)))&lt;($D73*0.03),($BC$13-($D73*(1+$BC$14)))*(CB$62*Inputs!$B$16)*365,($D73*0.03)*(CB$62*Inputs!$B$16)*365))-IF(($BC$13-($D73*(1+$BC$14)))&gt;=0,0, -$I$57*$BC$16*1.75*($BC$13-($D73*(1+$BC$14)))*365-$I$58*CB$62*1.25*($BC$13-($D73*(1+$BC$14)))*365)</f>
        <v>32557087.499999989</v>
      </c>
      <c r="CC73" s="70">
        <f>IF(IF((($BC$13-($D73*(1+$BC$14)))-($D73*0.03))&gt;0,($BC$13-($D73*(1+$BC$14)))-($D73*0.03),0)&gt;0,IF((($BC$13-($D73*(1+$BC$14)))-($D73*0.03))&gt;0,($BC$13-($D73*(1+$BC$14)))-($D73*0.03),0)*CC$62*365,0)+IF(($BC$13-($D73*(1+$BC$14)))&lt;=0,0,IF(($BC$13-($D73*(1+$BC$14)))&lt;($D73*0.03),($BC$13-($D73*(1+$BC$14)))*(CC$62*Inputs!$B$16)*365,($D73*0.03)*(CC$62*Inputs!$B$16)*365))-IF(($BC$13-($D73*(1+$BC$14)))&gt;=0,0, -$I$57*$BC$16*1.75*($BC$13-($D73*(1+$BC$14)))*365-$I$58*CC$62*1.25*($BC$13-($D73*(1+$BC$14)))*365)</f>
        <v>32991181.999999989</v>
      </c>
      <c r="CD73" s="70">
        <f>IF(IF((($BC$13-($D73*(1+$BC$14)))-($D73*0.03))&gt;0,($BC$13-($D73*(1+$BC$14)))-($D73*0.03),0)&gt;0,IF((($BC$13-($D73*(1+$BC$14)))-($D73*0.03))&gt;0,($BC$13-($D73*(1+$BC$14)))-($D73*0.03),0)*CD$62*365,0)+IF(($BC$13-($D73*(1+$BC$14)))&lt;=0,0,IF(($BC$13-($D73*(1+$BC$14)))&lt;($D73*0.03),($BC$13-($D73*(1+$BC$14)))*(CD$62*Inputs!$B$16)*365,($D73*0.03)*(CD$62*Inputs!$B$16)*365))-IF(($BC$13-($D73*(1+$BC$14)))&gt;=0,0, -$I$57*$BC$16*1.75*($BC$13-($D73*(1+$BC$14)))*365-$I$58*CD$62*1.25*($BC$13-($D73*(1+$BC$14)))*365)</f>
        <v>33425276.499999993</v>
      </c>
      <c r="CE73" s="70">
        <f>IF(IF((($BC$13-($D73*(1+$BC$14)))-($D73*0.03))&gt;0,($BC$13-($D73*(1+$BC$14)))-($D73*0.03),0)&gt;0,IF((($BC$13-($D73*(1+$BC$14)))-($D73*0.03))&gt;0,($BC$13-($D73*(1+$BC$14)))-($D73*0.03),0)*CE$62*365,0)+IF(($BC$13-($D73*(1+$BC$14)))&lt;=0,0,IF(($BC$13-($D73*(1+$BC$14)))&lt;($D73*0.03),($BC$13-($D73*(1+$BC$14)))*(CE$62*Inputs!$B$16)*365,($D73*0.03)*(CE$62*Inputs!$B$16)*365))-IF(($BC$13-($D73*(1+$BC$14)))&gt;=0,0, -$I$57*$BC$16*1.75*($BC$13-($D73*(1+$BC$14)))*365-$I$58*CE$62*1.25*($BC$13-($D73*(1+$BC$14)))*365)</f>
        <v>33859370.999999993</v>
      </c>
      <c r="CF73" s="70">
        <f>IF(IF((($BC$13-($D73*(1+$BC$14)))-($D73*0.03))&gt;0,($BC$13-($D73*(1+$BC$14)))-($D73*0.03),0)&gt;0,IF((($BC$13-($D73*(1+$BC$14)))-($D73*0.03))&gt;0,($BC$13-($D73*(1+$BC$14)))-($D73*0.03),0)*CF$62*365,0)+IF(($BC$13-($D73*(1+$BC$14)))&lt;=0,0,IF(($BC$13-($D73*(1+$BC$14)))&lt;($D73*0.03),($BC$13-($D73*(1+$BC$14)))*(CF$62*Inputs!$B$16)*365,($D73*0.03)*(CF$62*Inputs!$B$16)*365))-IF(($BC$13-($D73*(1+$BC$14)))&gt;=0,0, -$I$57*$BC$16*1.75*($BC$13-($D73*(1+$BC$14)))*365-$I$58*CF$62*1.25*($BC$13-($D73*(1+$BC$14)))*365)</f>
        <v>34293465.499999993</v>
      </c>
      <c r="CG73" s="70">
        <f>IF(IF((($BC$13-($D73*(1+$BC$14)))-($D73*0.03))&gt;0,($BC$13-($D73*(1+$BC$14)))-($D73*0.03),0)&gt;0,IF((($BC$13-($D73*(1+$BC$14)))-($D73*0.03))&gt;0,($BC$13-($D73*(1+$BC$14)))-($D73*0.03),0)*CG$62*365,0)+IF(($BC$13-($D73*(1+$BC$14)))&lt;=0,0,IF(($BC$13-($D73*(1+$BC$14)))&lt;($D73*0.03),($BC$13-($D73*(1+$BC$14)))*(CG$62*Inputs!$B$16)*365,($D73*0.03)*(CG$62*Inputs!$B$16)*365))-IF(($BC$13-($D73*(1+$BC$14)))&gt;=0,0, -$I$57*$BC$16*1.75*($BC$13-($D73*(1+$BC$14)))*365-$I$58*CG$62*1.25*($BC$13-($D73*(1+$BC$14)))*365)</f>
        <v>34727559.999999985</v>
      </c>
      <c r="CH73" s="70">
        <f>IF(IF((($BC$13-($D73*(1+$BC$14)))-($D73*0.03))&gt;0,($BC$13-($D73*(1+$BC$14)))-($D73*0.03),0)&gt;0,IF((($BC$13-($D73*(1+$BC$14)))-($D73*0.03))&gt;0,($BC$13-($D73*(1+$BC$14)))-($D73*0.03),0)*CH$62*365,0)+IF(($BC$13-($D73*(1+$BC$14)))&lt;=0,0,IF(($BC$13-($D73*(1+$BC$14)))&lt;($D73*0.03),($BC$13-($D73*(1+$BC$14)))*(CH$62*Inputs!$B$16)*365,($D73*0.03)*(CH$62*Inputs!$B$16)*365))-IF(($BC$13-($D73*(1+$BC$14)))&gt;=0,0, -$I$57*$BC$16*1.75*($BC$13-($D73*(1+$BC$14)))*365-$I$58*CH$62*1.25*($BC$13-($D73*(1+$BC$14)))*365)</f>
        <v>35161654.499999985</v>
      </c>
      <c r="CI73" s="70">
        <f>IF(IF((($BC$13-($D73*(1+$BC$14)))-($D73*0.03))&gt;0,($BC$13-($D73*(1+$BC$14)))-($D73*0.03),0)&gt;0,IF((($BC$13-($D73*(1+$BC$14)))-($D73*0.03))&gt;0,($BC$13-($D73*(1+$BC$14)))-($D73*0.03),0)*CI$62*365,0)+IF(($BC$13-($D73*(1+$BC$14)))&lt;=0,0,IF(($BC$13-($D73*(1+$BC$14)))&lt;($D73*0.03),($BC$13-($D73*(1+$BC$14)))*(CI$62*Inputs!$B$16)*365,($D73*0.03)*(CI$62*Inputs!$B$16)*365))-IF(($BC$13-($D73*(1+$BC$14)))&gt;=0,0, -$I$57*$BC$16*1.75*($BC$13-($D73*(1+$BC$14)))*365-$I$58*CI$62*1.25*($BC$13-($D73*(1+$BC$14)))*365)</f>
        <v>35595748.999999993</v>
      </c>
      <c r="CJ73" s="70">
        <f>IF(IF((($BC$13-($D73*(1+$BC$14)))-($D73*0.03))&gt;0,($BC$13-($D73*(1+$BC$14)))-($D73*0.03),0)&gt;0,IF((($BC$13-($D73*(1+$BC$14)))-($D73*0.03))&gt;0,($BC$13-($D73*(1+$BC$14)))-($D73*0.03),0)*CJ$62*365,0)+IF(($BC$13-($D73*(1+$BC$14)))&lt;=0,0,IF(($BC$13-($D73*(1+$BC$14)))&lt;($D73*0.03),($BC$13-($D73*(1+$BC$14)))*(CJ$62*Inputs!$B$16)*365,($D73*0.03)*(CJ$62*Inputs!$B$16)*365))-IF(($BC$13-($D73*(1+$BC$14)))&gt;=0,0, -$I$57*$BC$16*1.75*($BC$13-($D73*(1+$BC$14)))*365-$I$58*CJ$62*1.25*($BC$13-($D73*(1+$BC$14)))*365)</f>
        <v>36029843.499999993</v>
      </c>
      <c r="CK73" s="70">
        <f>IF(IF((($BC$13-($D73*(1+$BC$14)))-($D73*0.03))&gt;0,($BC$13-($D73*(1+$BC$14)))-($D73*0.03),0)&gt;0,IF((($BC$13-($D73*(1+$BC$14)))-($D73*0.03))&gt;0,($BC$13-($D73*(1+$BC$14)))-($D73*0.03),0)*CK$62*365,0)+IF(($BC$13-($D73*(1+$BC$14)))&lt;=0,0,IF(($BC$13-($D73*(1+$BC$14)))&lt;($D73*0.03),($BC$13-($D73*(1+$BC$14)))*(CK$62*Inputs!$B$16)*365,($D73*0.03)*(CK$62*Inputs!$B$16)*365))-IF(($BC$13-($D73*(1+$BC$14)))&gt;=0,0, -$I$57*$BC$16*1.75*($BC$13-($D73*(1+$BC$14)))*365-$I$58*CK$62*1.25*($BC$13-($D73*(1+$BC$14)))*365)</f>
        <v>36463937.999999985</v>
      </c>
      <c r="CL73" s="70">
        <f>IF(IF((($BC$13-($D73*(1+$BC$14)))-($D73*0.03))&gt;0,($BC$13-($D73*(1+$BC$14)))-($D73*0.03),0)&gt;0,IF((($BC$13-($D73*(1+$BC$14)))-($D73*0.03))&gt;0,($BC$13-($D73*(1+$BC$14)))-($D73*0.03),0)*CL$62*365,0)+IF(($BC$13-($D73*(1+$BC$14)))&lt;=0,0,IF(($BC$13-($D73*(1+$BC$14)))&lt;($D73*0.03),($BC$13-($D73*(1+$BC$14)))*(CL$62*Inputs!$B$16)*365,($D73*0.03)*(CL$62*Inputs!$B$16)*365))-IF(($BC$13-($D73*(1+$BC$14)))&gt;=0,0, -$I$57*$BC$16*1.75*($BC$13-($D73*(1+$BC$14)))*365-$I$58*CL$62*1.25*($BC$13-($D73*(1+$BC$14)))*365)</f>
        <v>36898032.499999985</v>
      </c>
      <c r="CM73" s="70">
        <f>IF(IF((($BC$13-($D73*(1+$BC$14)))-($D73*0.03))&gt;0,($BC$13-($D73*(1+$BC$14)))-($D73*0.03),0)&gt;0,IF((($BC$13-($D73*(1+$BC$14)))-($D73*0.03))&gt;0,($BC$13-($D73*(1+$BC$14)))-($D73*0.03),0)*CM$62*365,0)+IF(($BC$13-($D73*(1+$BC$14)))&lt;=0,0,IF(($BC$13-($D73*(1+$BC$14)))&lt;($D73*0.03),($BC$13-($D73*(1+$BC$14)))*(CM$62*Inputs!$B$16)*365,($D73*0.03)*(CM$62*Inputs!$B$16)*365))-IF(($BC$13-($D73*(1+$BC$14)))&gt;=0,0, -$I$57*$BC$16*1.75*($BC$13-($D73*(1+$BC$14)))*365-$I$58*CM$62*1.25*($BC$13-($D73*(1+$BC$14)))*365)</f>
        <v>37332126.999999985</v>
      </c>
      <c r="CN73" s="70">
        <f>IF(IF((($BC$13-($D73*(1+$BC$14)))-($D73*0.03))&gt;0,($BC$13-($D73*(1+$BC$14)))-($D73*0.03),0)&gt;0,IF((($BC$13-($D73*(1+$BC$14)))-($D73*0.03))&gt;0,($BC$13-($D73*(1+$BC$14)))-($D73*0.03),0)*CN$62*365,0)+IF(($BC$13-($D73*(1+$BC$14)))&lt;=0,0,IF(($BC$13-($D73*(1+$BC$14)))&lt;($D73*0.03),($BC$13-($D73*(1+$BC$14)))*(CN$62*Inputs!$B$16)*365,($D73*0.03)*(CN$62*Inputs!$B$16)*365))-IF(($BC$13-($D73*(1+$BC$14)))&gt;=0,0, -$I$57*$BC$16*1.75*($BC$13-($D73*(1+$BC$14)))*365-$I$58*CN$62*1.25*($BC$13-($D73*(1+$BC$14)))*365)</f>
        <v>37766221.499999993</v>
      </c>
      <c r="CO73" s="70">
        <f>IF(IF((($BC$13-($D73*(1+$BC$14)))-($D73*0.03))&gt;0,($BC$13-($D73*(1+$BC$14)))-($D73*0.03),0)&gt;0,IF((($BC$13-($D73*(1+$BC$14)))-($D73*0.03))&gt;0,($BC$13-($D73*(1+$BC$14)))-($D73*0.03),0)*CO$62*365,0)+IF(($BC$13-($D73*(1+$BC$14)))&lt;=0,0,IF(($BC$13-($D73*(1+$BC$14)))&lt;($D73*0.03),($BC$13-($D73*(1+$BC$14)))*(CO$62*Inputs!$B$16)*365,($D73*0.03)*(CO$62*Inputs!$B$16)*365))-IF(($BC$13-($D73*(1+$BC$14)))&gt;=0,0, -$I$57*$BC$16*1.75*($BC$13-($D73*(1+$BC$14)))*365-$I$58*CO$62*1.25*($BC$13-($D73*(1+$BC$14)))*365)</f>
        <v>38200315.999999993</v>
      </c>
      <c r="CP73" s="70">
        <f>IF(IF((($BC$13-($D73*(1+$BC$14)))-($D73*0.03))&gt;0,($BC$13-($D73*(1+$BC$14)))-($D73*0.03),0)&gt;0,IF((($BC$13-($D73*(1+$BC$14)))-($D73*0.03))&gt;0,($BC$13-($D73*(1+$BC$14)))-($D73*0.03),0)*CP$62*365,0)+IF(($BC$13-($D73*(1+$BC$14)))&lt;=0,0,IF(($BC$13-($D73*(1+$BC$14)))&lt;($D73*0.03),($BC$13-($D73*(1+$BC$14)))*(CP$62*Inputs!$B$16)*365,($D73*0.03)*(CP$62*Inputs!$B$16)*365))-IF(($BC$13-($D73*(1+$BC$14)))&gt;=0,0, -$I$57*$BC$16*1.75*($BC$13-($D73*(1+$BC$14)))*365-$I$58*CP$62*1.25*($BC$13-($D73*(1+$BC$14)))*365)</f>
        <v>38634410.499999985</v>
      </c>
      <c r="CQ73" s="70">
        <f>IF(IF((($BC$13-($D73*(1+$BC$14)))-($D73*0.03))&gt;0,($BC$13-($D73*(1+$BC$14)))-($D73*0.03),0)&gt;0,IF((($BC$13-($D73*(1+$BC$14)))-($D73*0.03))&gt;0,($BC$13-($D73*(1+$BC$14)))-($D73*0.03),0)*CQ$62*365,0)+IF(($BC$13-($D73*(1+$BC$14)))&lt;=0,0,IF(($BC$13-($D73*(1+$BC$14)))&lt;($D73*0.03),($BC$13-($D73*(1+$BC$14)))*(CQ$62*Inputs!$B$16)*365,($D73*0.03)*(CQ$62*Inputs!$B$16)*365))-IF(($BC$13-($D73*(1+$BC$14)))&gt;=0,0, -$I$57*$BC$16*1.75*($BC$13-($D73*(1+$BC$14)))*365-$I$58*CQ$62*1.25*($BC$13-($D73*(1+$BC$14)))*365)</f>
        <v>39068504.999999993</v>
      </c>
      <c r="CR73" s="70">
        <f>IF(IF((($BC$13-($D73*(1+$BC$14)))-($D73*0.03))&gt;0,($BC$13-($D73*(1+$BC$14)))-($D73*0.03),0)&gt;0,IF((($BC$13-($D73*(1+$BC$14)))-($D73*0.03))&gt;0,($BC$13-($D73*(1+$BC$14)))-($D73*0.03),0)*CR$62*365,0)+IF(($BC$13-($D73*(1+$BC$14)))&lt;=0,0,IF(($BC$13-($D73*(1+$BC$14)))&lt;($D73*0.03),($BC$13-($D73*(1+$BC$14)))*(CR$62*Inputs!$B$16)*365,($D73*0.03)*(CR$62*Inputs!$B$16)*365))-IF(($BC$13-($D73*(1+$BC$14)))&gt;=0,0, -$I$57*$BC$16*1.75*($BC$13-($D73*(1+$BC$14)))*365-$I$58*CR$62*1.25*($BC$13-($D73*(1+$BC$14)))*365)</f>
        <v>39502599.499999993</v>
      </c>
      <c r="CS73" s="70">
        <f>IF(IF((($BC$13-($D73*(1+$BC$14)))-($D73*0.03))&gt;0,($BC$13-($D73*(1+$BC$14)))-($D73*0.03),0)&gt;0,IF((($BC$13-($D73*(1+$BC$14)))-($D73*0.03))&gt;0,($BC$13-($D73*(1+$BC$14)))-($D73*0.03),0)*CS$62*365,0)+IF(($BC$13-($D73*(1+$BC$14)))&lt;=0,0,IF(($BC$13-($D73*(1+$BC$14)))&lt;($D73*0.03),($BC$13-($D73*(1+$BC$14)))*(CS$62*Inputs!$B$16)*365,($D73*0.03)*(CS$62*Inputs!$B$16)*365))-IF(($BC$13-($D73*(1+$BC$14)))&gt;=0,0, -$I$57*$BC$16*1.75*($BC$13-($D73*(1+$BC$14)))*365-$I$58*CS$62*1.25*($BC$13-($D73*(1+$BC$14)))*365)</f>
        <v>39936693.999999993</v>
      </c>
      <c r="CT73" s="70">
        <f>IF(IF((($BC$13-($D73*(1+$BC$14)))-($D73*0.03))&gt;0,($BC$13-($D73*(1+$BC$14)))-($D73*0.03),0)&gt;0,IF((($BC$13-($D73*(1+$BC$14)))-($D73*0.03))&gt;0,($BC$13-($D73*(1+$BC$14)))-($D73*0.03),0)*CT$62*365,0)+IF(($BC$13-($D73*(1+$BC$14)))&lt;=0,0,IF(($BC$13-($D73*(1+$BC$14)))&lt;($D73*0.03),($BC$13-($D73*(1+$BC$14)))*(CT$62*Inputs!$B$16)*365,($D73*0.03)*(CT$62*Inputs!$B$16)*365))-IF(($BC$13-($D73*(1+$BC$14)))&gt;=0,0, -$I$57*$BC$16*1.75*($BC$13-($D73*(1+$BC$14)))*365-$I$58*CT$62*1.25*($BC$13-($D73*(1+$BC$14)))*365)</f>
        <v>40370788.499999985</v>
      </c>
      <c r="CU73" s="70">
        <f>IF(IF((($BC$13-($D73*(1+$BC$14)))-($D73*0.03))&gt;0,($BC$13-($D73*(1+$BC$14)))-($D73*0.03),0)&gt;0,IF((($BC$13-($D73*(1+$BC$14)))-($D73*0.03))&gt;0,($BC$13-($D73*(1+$BC$14)))-($D73*0.03),0)*CU$62*365,0)+IF(($BC$13-($D73*(1+$BC$14)))&lt;=0,0,IF(($BC$13-($D73*(1+$BC$14)))&lt;($D73*0.03),($BC$13-($D73*(1+$BC$14)))*(CU$62*Inputs!$B$16)*365,($D73*0.03)*(CU$62*Inputs!$B$16)*365))-IF(($BC$13-($D73*(1+$BC$14)))&gt;=0,0, -$I$57*$BC$16*1.75*($BC$13-($D73*(1+$BC$14)))*365-$I$58*CU$62*1.25*($BC$13-($D73*(1+$BC$14)))*365)</f>
        <v>40804882.999999985</v>
      </c>
      <c r="CV73" s="70">
        <f>IF(IF((($BC$13-($D73*(1+$BC$14)))-($D73*0.03))&gt;0,($BC$13-($D73*(1+$BC$14)))-($D73*0.03),0)&gt;0,IF((($BC$13-($D73*(1+$BC$14)))-($D73*0.03))&gt;0,($BC$13-($D73*(1+$BC$14)))-($D73*0.03),0)*CV$62*365,0)+IF(($BC$13-($D73*(1+$BC$14)))&lt;=0,0,IF(($BC$13-($D73*(1+$BC$14)))&lt;($D73*0.03),($BC$13-($D73*(1+$BC$14)))*(CV$62*Inputs!$B$16)*365,($D73*0.03)*(CV$62*Inputs!$B$16)*365))-IF(($BC$13-($D73*(1+$BC$14)))&gt;=0,0, -$I$57*$BC$16*1.75*($BC$13-($D73*(1+$BC$14)))*365-$I$58*CV$62*1.25*($BC$13-($D73*(1+$BC$14)))*365)</f>
        <v>41238977.499999993</v>
      </c>
      <c r="CW73" s="70">
        <f>IF(IF((($BC$13-($D73*(1+$BC$14)))-($D73*0.03))&gt;0,($BC$13-($D73*(1+$BC$14)))-($D73*0.03),0)&gt;0,IF((($BC$13-($D73*(1+$BC$14)))-($D73*0.03))&gt;0,($BC$13-($D73*(1+$BC$14)))-($D73*0.03),0)*CW$62*365,0)+IF(($BC$13-($D73*(1+$BC$14)))&lt;=0,0,IF(($BC$13-($D73*(1+$BC$14)))&lt;($D73*0.03),($BC$13-($D73*(1+$BC$14)))*(CW$62*Inputs!$B$16)*365,($D73*0.03)*(CW$62*Inputs!$B$16)*365))-IF(($BC$13-($D73*(1+$BC$14)))&gt;=0,0, -$I$57*$BC$16*1.75*($BC$13-($D73*(1+$BC$14)))*365-$I$58*CW$62*1.25*($BC$13-($D73*(1+$BC$14)))*365)</f>
        <v>41673071.999999993</v>
      </c>
      <c r="CX73" s="70">
        <f>IF(IF((($BC$13-($D73*(1+$BC$14)))-($D73*0.03))&gt;0,($BC$13-($D73*(1+$BC$14)))-($D73*0.03),0)&gt;0,IF((($BC$13-($D73*(1+$BC$14)))-($D73*0.03))&gt;0,($BC$13-($D73*(1+$BC$14)))-($D73*0.03),0)*CX$62*365,0)+IF(($BC$13-($D73*(1+$BC$14)))&lt;=0,0,IF(($BC$13-($D73*(1+$BC$14)))&lt;($D73*0.03),($BC$13-($D73*(1+$BC$14)))*(CX$62*Inputs!$B$16)*365,($D73*0.03)*(CX$62*Inputs!$B$16)*365))-IF(($BC$13-($D73*(1+$BC$14)))&gt;=0,0, -$I$57*$BC$16*1.75*($BC$13-($D73*(1+$BC$14)))*365-$I$58*CX$62*1.25*($BC$13-($D73*(1+$BC$14)))*365)</f>
        <v>42107166.499999993</v>
      </c>
      <c r="CY73" s="70">
        <f>IF(IF((($BC$13-($D73*(1+$BC$14)))-($D73*0.03))&gt;0,($BC$13-($D73*(1+$BC$14)))-($D73*0.03),0)&gt;0,IF((($BC$13-($D73*(1+$BC$14)))-($D73*0.03))&gt;0,($BC$13-($D73*(1+$BC$14)))-($D73*0.03),0)*CY$62*365,0)+IF(($BC$13-($D73*(1+$BC$14)))&lt;=0,0,IF(($BC$13-($D73*(1+$BC$14)))&lt;($D73*0.03),($BC$13-($D73*(1+$BC$14)))*(CY$62*Inputs!$B$16)*365,($D73*0.03)*(CY$62*Inputs!$B$16)*365))-IF(($BC$13-($D73*(1+$BC$14)))&gt;=0,0, -$I$57*$BC$16*1.75*($BC$13-($D73*(1+$BC$14)))*365-$I$58*CY$62*1.25*($BC$13-($D73*(1+$BC$14)))*365)</f>
        <v>42541260.999999985</v>
      </c>
      <c r="CZ73" s="70">
        <f>IF(IF((($BC$13-($D73*(1+$BC$14)))-($D73*0.03))&gt;0,($BC$13-($D73*(1+$BC$14)))-($D73*0.03),0)&gt;0,IF((($BC$13-($D73*(1+$BC$14)))-($D73*0.03))&gt;0,($BC$13-($D73*(1+$BC$14)))-($D73*0.03),0)*CZ$62*365,0)+IF(($BC$13-($D73*(1+$BC$14)))&lt;=0,0,IF(($BC$13-($D73*(1+$BC$14)))&lt;($D73*0.03),($BC$13-($D73*(1+$BC$14)))*(CZ$62*Inputs!$B$16)*365,($D73*0.03)*(CZ$62*Inputs!$B$16)*365))-IF(($BC$13-($D73*(1+$BC$14)))&gt;=0,0, -$I$57*$BC$16*1.75*($BC$13-($D73*(1+$BC$14)))*365-$I$58*CZ$62*1.25*($BC$13-($D73*(1+$BC$14)))*365)</f>
        <v>42975355.499999985</v>
      </c>
      <c r="DA73" s="70">
        <f>IF(IF((($BC$13-($D73*(1+$BC$14)))-($D73*0.03))&gt;0,($BC$13-($D73*(1+$BC$14)))-($D73*0.03),0)&gt;0,IF((($BC$13-($D73*(1+$BC$14)))-($D73*0.03))&gt;0,($BC$13-($D73*(1+$BC$14)))-($D73*0.03),0)*DA$62*365,0)+IF(($BC$13-($D73*(1+$BC$14)))&lt;=0,0,IF(($BC$13-($D73*(1+$BC$14)))&lt;($D73*0.03),($BC$13-($D73*(1+$BC$14)))*(DA$62*Inputs!$B$16)*365,($D73*0.03)*(DA$62*Inputs!$B$16)*365))-IF(($BC$13-($D73*(1+$BC$14)))&gt;=0,0, -$I$57*$BC$16*1.75*($BC$13-($D73*(1+$BC$14)))*365-$I$58*DA$62*1.25*($BC$13-($D73*(1+$BC$14)))*365)</f>
        <v>43409449.999999993</v>
      </c>
    </row>
    <row r="74" spans="2:105">
      <c r="B74"/>
      <c r="C74" s="67">
        <f t="shared" si="2"/>
        <v>8.9999999999999969E-2</v>
      </c>
      <c r="D74" s="69">
        <f>Inputs!$B$20*(1+(C74*-1))</f>
        <v>1001</v>
      </c>
      <c r="E74" s="70">
        <f>IF(IF((($BC$13-($D74*(1+$BC$14)))-($D74*0.03))&gt;0,($BC$13-($D74*(1+$BC$14)))-($D74*0.03),0)&gt;0,IF((($BC$13-($D74*(1+$BC$14)))-($D74*0.03))&gt;0,($BC$13-($D74*(1+$BC$14)))-($D74*0.03),0)*E$62*365,0)+IF(($BC$13-($D74*(1+$BC$14)))&lt;=0,0,IF(($BC$13-($D74*(1+$BC$14)))&lt;($D74*0.03),($BC$13-($D74*(1+$BC$14)))*(E$62*Inputs!$B$16)*365,($D74*0.03)*(E$62*Inputs!$B$16)*365))-IF(($BC$13-($D74*(1+$BC$14)))&gt;=0,0, -$I$57*$BC$16*1.75*($BC$13-($D74*(1+$BC$14)))*365-$I$58*E$62*1.25*($BC$13-($D74*(1+$BC$14)))*365)</f>
        <v>3.8619555000000043E-5</v>
      </c>
      <c r="F74" s="70">
        <f>IF(IF((($BC$13-($D74*(1+$BC$14)))-($D74*0.03))&gt;0,($BC$13-($D74*(1+$BC$14)))-($D74*0.03),0)&gt;0,IF((($BC$13-($D74*(1+$BC$14)))-($D74*0.03))&gt;0,($BC$13-($D74*(1+$BC$14)))-($D74*0.03),0)*F$62*365,0)+IF(($BC$13-($D74*(1+$BC$14)))&lt;=0,0,IF(($BC$13-($D74*(1+$BC$14)))&lt;($D74*0.03),($BC$13-($D74*(1+$BC$14)))*(F$62*Inputs!$B$16)*365,($D74*0.03)*(F$62*Inputs!$B$16)*365))-IF(($BC$13-($D74*(1+$BC$14)))&gt;=0,0, -$I$57*$BC$16*1.75*($BC$13-($D74*(1+$BC$14)))*365-$I$58*F$62*1.25*($BC$13-($D74*(1+$BC$14)))*365)</f>
        <v>386195.55000000045</v>
      </c>
      <c r="G74" s="70">
        <f>IF(IF((($BC$13-($D74*(1+$BC$14)))-($D74*0.03))&gt;0,($BC$13-($D74*(1+$BC$14)))-($D74*0.03),0)&gt;0,IF((($BC$13-($D74*(1+$BC$14)))-($D74*0.03))&gt;0,($BC$13-($D74*(1+$BC$14)))-($D74*0.03),0)*G$62*365,0)+IF(($BC$13-($D74*(1+$BC$14)))&lt;=0,0,IF(($BC$13-($D74*(1+$BC$14)))&lt;($D74*0.03),($BC$13-($D74*(1+$BC$14)))*(G$62*Inputs!$B$16)*365,($D74*0.03)*(G$62*Inputs!$B$16)*365))-IF(($BC$13-($D74*(1+$BC$14)))&gt;=0,0, -$I$57*$BC$16*1.75*($BC$13-($D74*(1+$BC$14)))*365-$I$58*G$62*1.25*($BC$13-($D74*(1+$BC$14)))*365)</f>
        <v>772391.10000000091</v>
      </c>
      <c r="H74" s="70">
        <f>IF(IF((($BC$13-($D74*(1+$BC$14)))-($D74*0.03))&gt;0,($BC$13-($D74*(1+$BC$14)))-($D74*0.03),0)&gt;0,IF((($BC$13-($D74*(1+$BC$14)))-($D74*0.03))&gt;0,($BC$13-($D74*(1+$BC$14)))-($D74*0.03),0)*H$62*365,0)+IF(($BC$13-($D74*(1+$BC$14)))&lt;=0,0,IF(($BC$13-($D74*(1+$BC$14)))&lt;($D74*0.03),($BC$13-($D74*(1+$BC$14)))*(H$62*Inputs!$B$16)*365,($D74*0.03)*(H$62*Inputs!$B$16)*365))-IF(($BC$13-($D74*(1+$BC$14)))&gt;=0,0, -$I$57*$BC$16*1.75*($BC$13-($D74*(1+$BC$14)))*365-$I$58*H$62*1.25*($BC$13-($D74*(1+$BC$14)))*365)</f>
        <v>1158586.6500000013</v>
      </c>
      <c r="I74" s="70">
        <f>IF(IF((($BC$13-($D74*(1+$BC$14)))-($D74*0.03))&gt;0,($BC$13-($D74*(1+$BC$14)))-($D74*0.03),0)&gt;0,IF((($BC$13-($D74*(1+$BC$14)))-($D74*0.03))&gt;0,($BC$13-($D74*(1+$BC$14)))-($D74*0.03),0)*I$62*365,0)+IF(($BC$13-($D74*(1+$BC$14)))&lt;=0,0,IF(($BC$13-($D74*(1+$BC$14)))&lt;($D74*0.03),($BC$13-($D74*(1+$BC$14)))*(I$62*Inputs!$B$16)*365,($D74*0.03)*(I$62*Inputs!$B$16)*365))-IF(($BC$13-($D74*(1+$BC$14)))&gt;=0,0, -$I$57*$BC$16*1.75*($BC$13-($D74*(1+$BC$14)))*365-$I$58*I$62*1.25*($BC$13-($D74*(1+$BC$14)))*365)</f>
        <v>1544782.2000000018</v>
      </c>
      <c r="J74" s="70">
        <f>IF(IF((($BC$13-($D74*(1+$BC$14)))-($D74*0.03))&gt;0,($BC$13-($D74*(1+$BC$14)))-($D74*0.03),0)&gt;0,IF((($BC$13-($D74*(1+$BC$14)))-($D74*0.03))&gt;0,($BC$13-($D74*(1+$BC$14)))-($D74*0.03),0)*J$62*365,0)+IF(($BC$13-($D74*(1+$BC$14)))&lt;=0,0,IF(($BC$13-($D74*(1+$BC$14)))&lt;($D74*0.03),($BC$13-($D74*(1+$BC$14)))*(J$62*Inputs!$B$16)*365,($D74*0.03)*(J$62*Inputs!$B$16)*365))-IF(($BC$13-($D74*(1+$BC$14)))&gt;=0,0, -$I$57*$BC$16*1.75*($BC$13-($D74*(1+$BC$14)))*365-$I$58*J$62*1.25*($BC$13-($D74*(1+$BC$14)))*365)</f>
        <v>1930977.7500000021</v>
      </c>
      <c r="K74" s="70">
        <f>IF(IF((($BC$13-($D74*(1+$BC$14)))-($D74*0.03))&gt;0,($BC$13-($D74*(1+$BC$14)))-($D74*0.03),0)&gt;0,IF((($BC$13-($D74*(1+$BC$14)))-($D74*0.03))&gt;0,($BC$13-($D74*(1+$BC$14)))-($D74*0.03),0)*K$62*365,0)+IF(($BC$13-($D74*(1+$BC$14)))&lt;=0,0,IF(($BC$13-($D74*(1+$BC$14)))&lt;($D74*0.03),($BC$13-($D74*(1+$BC$14)))*(K$62*Inputs!$B$16)*365,($D74*0.03)*(K$62*Inputs!$B$16)*365))-IF(($BC$13-($D74*(1+$BC$14)))&gt;=0,0, -$I$57*$BC$16*1.75*($BC$13-($D74*(1+$BC$14)))*365-$I$58*K$62*1.25*($BC$13-($D74*(1+$BC$14)))*365)</f>
        <v>2317173.3000000026</v>
      </c>
      <c r="L74" s="70">
        <f>IF(IF((($BC$13-($D74*(1+$BC$14)))-($D74*0.03))&gt;0,($BC$13-($D74*(1+$BC$14)))-($D74*0.03),0)&gt;0,IF((($BC$13-($D74*(1+$BC$14)))-($D74*0.03))&gt;0,($BC$13-($D74*(1+$BC$14)))-($D74*0.03),0)*L$62*365,0)+IF(($BC$13-($D74*(1+$BC$14)))&lt;=0,0,IF(($BC$13-($D74*(1+$BC$14)))&lt;($D74*0.03),($BC$13-($D74*(1+$BC$14)))*(L$62*Inputs!$B$16)*365,($D74*0.03)*(L$62*Inputs!$B$16)*365))-IF(($BC$13-($D74*(1+$BC$14)))&gt;=0,0, -$I$57*$BC$16*1.75*($BC$13-($D74*(1+$BC$14)))*365-$I$58*L$62*1.25*($BC$13-($D74*(1+$BC$14)))*365)</f>
        <v>2703368.8500000029</v>
      </c>
      <c r="M74" s="70">
        <f>IF(IF((($BC$13-($D74*(1+$BC$14)))-($D74*0.03))&gt;0,($BC$13-($D74*(1+$BC$14)))-($D74*0.03),0)&gt;0,IF((($BC$13-($D74*(1+$BC$14)))-($D74*0.03))&gt;0,($BC$13-($D74*(1+$BC$14)))-($D74*0.03),0)*M$62*365,0)+IF(($BC$13-($D74*(1+$BC$14)))&lt;=0,0,IF(($BC$13-($D74*(1+$BC$14)))&lt;($D74*0.03),($BC$13-($D74*(1+$BC$14)))*(M$62*Inputs!$B$16)*365,($D74*0.03)*(M$62*Inputs!$B$16)*365))-IF(($BC$13-($D74*(1+$BC$14)))&gt;=0,0, -$I$57*$BC$16*1.75*($BC$13-($D74*(1+$BC$14)))*365-$I$58*M$62*1.25*($BC$13-($D74*(1+$BC$14)))*365)</f>
        <v>3089564.4000000036</v>
      </c>
      <c r="N74" s="70">
        <f>IF(IF((($BC$13-($D74*(1+$BC$14)))-($D74*0.03))&gt;0,($BC$13-($D74*(1+$BC$14)))-($D74*0.03),0)&gt;0,IF((($BC$13-($D74*(1+$BC$14)))-($D74*0.03))&gt;0,($BC$13-($D74*(1+$BC$14)))-($D74*0.03),0)*N$62*365,0)+IF(($BC$13-($D74*(1+$BC$14)))&lt;=0,0,IF(($BC$13-($D74*(1+$BC$14)))&lt;($D74*0.03),($BC$13-($D74*(1+$BC$14)))*(N$62*Inputs!$B$16)*365,($D74*0.03)*(N$62*Inputs!$B$16)*365))-IF(($BC$13-($D74*(1+$BC$14)))&gt;=0,0, -$I$57*$BC$16*1.75*($BC$13-($D74*(1+$BC$14)))*365-$I$58*N$62*1.25*($BC$13-($D74*(1+$BC$14)))*365)</f>
        <v>3475759.9500000039</v>
      </c>
      <c r="O74" s="70">
        <f>IF(IF((($BC$13-($D74*(1+$BC$14)))-($D74*0.03))&gt;0,($BC$13-($D74*(1+$BC$14)))-($D74*0.03),0)&gt;0,IF((($BC$13-($D74*(1+$BC$14)))-($D74*0.03))&gt;0,($BC$13-($D74*(1+$BC$14)))-($D74*0.03),0)*O$62*365,0)+IF(($BC$13-($D74*(1+$BC$14)))&lt;=0,0,IF(($BC$13-($D74*(1+$BC$14)))&lt;($D74*0.03),($BC$13-($D74*(1+$BC$14)))*(O$62*Inputs!$B$16)*365,($D74*0.03)*(O$62*Inputs!$B$16)*365))-IF(($BC$13-($D74*(1+$BC$14)))&gt;=0,0, -$I$57*$BC$16*1.75*($BC$13-($D74*(1+$BC$14)))*365-$I$58*O$62*1.25*($BC$13-($D74*(1+$BC$14)))*365)</f>
        <v>3861955.5000000042</v>
      </c>
      <c r="P74" s="70">
        <f>IF(IF((($BC$13-($D74*(1+$BC$14)))-($D74*0.03))&gt;0,($BC$13-($D74*(1+$BC$14)))-($D74*0.03),0)&gt;0,IF((($BC$13-($D74*(1+$BC$14)))-($D74*0.03))&gt;0,($BC$13-($D74*(1+$BC$14)))-($D74*0.03),0)*P$62*365,0)+IF(($BC$13-($D74*(1+$BC$14)))&lt;=0,0,IF(($BC$13-($D74*(1+$BC$14)))&lt;($D74*0.03),($BC$13-($D74*(1+$BC$14)))*(P$62*Inputs!$B$16)*365,($D74*0.03)*(P$62*Inputs!$B$16)*365))-IF(($BC$13-($D74*(1+$BC$14)))&gt;=0,0, -$I$57*$BC$16*1.75*($BC$13-($D74*(1+$BC$14)))*365-$I$58*P$62*1.25*($BC$13-($D74*(1+$BC$14)))*365)</f>
        <v>4248151.0500000045</v>
      </c>
      <c r="Q74" s="70">
        <f>IF(IF((($BC$13-($D74*(1+$BC$14)))-($D74*0.03))&gt;0,($BC$13-($D74*(1+$BC$14)))-($D74*0.03),0)&gt;0,IF((($BC$13-($D74*(1+$BC$14)))-($D74*0.03))&gt;0,($BC$13-($D74*(1+$BC$14)))-($D74*0.03),0)*Q$62*365,0)+IF(($BC$13-($D74*(1+$BC$14)))&lt;=0,0,IF(($BC$13-($D74*(1+$BC$14)))&lt;($D74*0.03),($BC$13-($D74*(1+$BC$14)))*(Q$62*Inputs!$B$16)*365,($D74*0.03)*(Q$62*Inputs!$B$16)*365))-IF(($BC$13-($D74*(1+$BC$14)))&gt;=0,0, -$I$57*$BC$16*1.75*($BC$13-($D74*(1+$BC$14)))*365-$I$58*Q$62*1.25*($BC$13-($D74*(1+$BC$14)))*365)</f>
        <v>4634346.6000000052</v>
      </c>
      <c r="R74" s="70">
        <f>IF(IF((($BC$13-($D74*(1+$BC$14)))-($D74*0.03))&gt;0,($BC$13-($D74*(1+$BC$14)))-($D74*0.03),0)&gt;0,IF((($BC$13-($D74*(1+$BC$14)))-($D74*0.03))&gt;0,($BC$13-($D74*(1+$BC$14)))-($D74*0.03),0)*R$62*365,0)+IF(($BC$13-($D74*(1+$BC$14)))&lt;=0,0,IF(($BC$13-($D74*(1+$BC$14)))&lt;($D74*0.03),($BC$13-($D74*(1+$BC$14)))*(R$62*Inputs!$B$16)*365,($D74*0.03)*(R$62*Inputs!$B$16)*365))-IF(($BC$13-($D74*(1+$BC$14)))&gt;=0,0, -$I$57*$BC$16*1.75*($BC$13-($D74*(1+$BC$14)))*365-$I$58*R$62*1.25*($BC$13-($D74*(1+$BC$14)))*365)</f>
        <v>5020542.150000006</v>
      </c>
      <c r="S74" s="70">
        <f>IF(IF((($BC$13-($D74*(1+$BC$14)))-($D74*0.03))&gt;0,($BC$13-($D74*(1+$BC$14)))-($D74*0.03),0)&gt;0,IF((($BC$13-($D74*(1+$BC$14)))-($D74*0.03))&gt;0,($BC$13-($D74*(1+$BC$14)))-($D74*0.03),0)*S$62*365,0)+IF(($BC$13-($D74*(1+$BC$14)))&lt;=0,0,IF(($BC$13-($D74*(1+$BC$14)))&lt;($D74*0.03),($BC$13-($D74*(1+$BC$14)))*(S$62*Inputs!$B$16)*365,($D74*0.03)*(S$62*Inputs!$B$16)*365))-IF(($BC$13-($D74*(1+$BC$14)))&gt;=0,0, -$I$57*$BC$16*1.75*($BC$13-($D74*(1+$BC$14)))*365-$I$58*S$62*1.25*($BC$13-($D74*(1+$BC$14)))*365)</f>
        <v>5406737.7000000058</v>
      </c>
      <c r="T74" s="70">
        <f>IF(IF((($BC$13-($D74*(1+$BC$14)))-($D74*0.03))&gt;0,($BC$13-($D74*(1+$BC$14)))-($D74*0.03),0)&gt;0,IF((($BC$13-($D74*(1+$BC$14)))-($D74*0.03))&gt;0,($BC$13-($D74*(1+$BC$14)))-($D74*0.03),0)*T$62*365,0)+IF(($BC$13-($D74*(1+$BC$14)))&lt;=0,0,IF(($BC$13-($D74*(1+$BC$14)))&lt;($D74*0.03),($BC$13-($D74*(1+$BC$14)))*(T$62*Inputs!$B$16)*365,($D74*0.03)*(T$62*Inputs!$B$16)*365))-IF(($BC$13-($D74*(1+$BC$14)))&gt;=0,0, -$I$57*$BC$16*1.75*($BC$13-($D74*(1+$BC$14)))*365-$I$58*T$62*1.25*($BC$13-($D74*(1+$BC$14)))*365)</f>
        <v>5792933.2500000065</v>
      </c>
      <c r="U74" s="70">
        <f>IF(IF((($BC$13-($D74*(1+$BC$14)))-($D74*0.03))&gt;0,($BC$13-($D74*(1+$BC$14)))-($D74*0.03),0)&gt;0,IF((($BC$13-($D74*(1+$BC$14)))-($D74*0.03))&gt;0,($BC$13-($D74*(1+$BC$14)))-($D74*0.03),0)*U$62*365,0)+IF(($BC$13-($D74*(1+$BC$14)))&lt;=0,0,IF(($BC$13-($D74*(1+$BC$14)))&lt;($D74*0.03),($BC$13-($D74*(1+$BC$14)))*(U$62*Inputs!$B$16)*365,($D74*0.03)*(U$62*Inputs!$B$16)*365))-IF(($BC$13-($D74*(1+$BC$14)))&gt;=0,0, -$I$57*$BC$16*1.75*($BC$13-($D74*(1+$BC$14)))*365-$I$58*U$62*1.25*($BC$13-($D74*(1+$BC$14)))*365)</f>
        <v>6179128.8000000073</v>
      </c>
      <c r="V74" s="70">
        <f>IF(IF((($BC$13-($D74*(1+$BC$14)))-($D74*0.03))&gt;0,($BC$13-($D74*(1+$BC$14)))-($D74*0.03),0)&gt;0,IF((($BC$13-($D74*(1+$BC$14)))-($D74*0.03))&gt;0,($BC$13-($D74*(1+$BC$14)))-($D74*0.03),0)*V$62*365,0)+IF(($BC$13-($D74*(1+$BC$14)))&lt;=0,0,IF(($BC$13-($D74*(1+$BC$14)))&lt;($D74*0.03),($BC$13-($D74*(1+$BC$14)))*(V$62*Inputs!$B$16)*365,($D74*0.03)*(V$62*Inputs!$B$16)*365))-IF(($BC$13-($D74*(1+$BC$14)))&gt;=0,0, -$I$57*$BC$16*1.75*($BC$13-($D74*(1+$BC$14)))*365-$I$58*V$62*1.25*($BC$13-($D74*(1+$BC$14)))*365)</f>
        <v>6565324.3500000071</v>
      </c>
      <c r="W74" s="70">
        <f>IF(IF((($BC$13-($D74*(1+$BC$14)))-($D74*0.03))&gt;0,($BC$13-($D74*(1+$BC$14)))-($D74*0.03),0)&gt;0,IF((($BC$13-($D74*(1+$BC$14)))-($D74*0.03))&gt;0,($BC$13-($D74*(1+$BC$14)))-($D74*0.03),0)*W$62*365,0)+IF(($BC$13-($D74*(1+$BC$14)))&lt;=0,0,IF(($BC$13-($D74*(1+$BC$14)))&lt;($D74*0.03),($BC$13-($D74*(1+$BC$14)))*(W$62*Inputs!$B$16)*365,($D74*0.03)*(W$62*Inputs!$B$16)*365))-IF(($BC$13-($D74*(1+$BC$14)))&gt;=0,0, -$I$57*$BC$16*1.75*($BC$13-($D74*(1+$BC$14)))*365-$I$58*W$62*1.25*($BC$13-($D74*(1+$BC$14)))*365)</f>
        <v>6951519.9000000078</v>
      </c>
      <c r="X74" s="70">
        <f>IF(IF((($BC$13-($D74*(1+$BC$14)))-($D74*0.03))&gt;0,($BC$13-($D74*(1+$BC$14)))-($D74*0.03),0)&gt;0,IF((($BC$13-($D74*(1+$BC$14)))-($D74*0.03))&gt;0,($BC$13-($D74*(1+$BC$14)))-($D74*0.03),0)*X$62*365,0)+IF(($BC$13-($D74*(1+$BC$14)))&lt;=0,0,IF(($BC$13-($D74*(1+$BC$14)))&lt;($D74*0.03),($BC$13-($D74*(1+$BC$14)))*(X$62*Inputs!$B$16)*365,($D74*0.03)*(X$62*Inputs!$B$16)*365))-IF(($BC$13-($D74*(1+$BC$14)))&gt;=0,0, -$I$57*$BC$16*1.75*($BC$13-($D74*(1+$BC$14)))*365-$I$58*X$62*1.25*($BC$13-($D74*(1+$BC$14)))*365)</f>
        <v>7337715.4500000076</v>
      </c>
      <c r="Y74" s="70">
        <f>IF(IF((($BC$13-($D74*(1+$BC$14)))-($D74*0.03))&gt;0,($BC$13-($D74*(1+$BC$14)))-($D74*0.03),0)&gt;0,IF((($BC$13-($D74*(1+$BC$14)))-($D74*0.03))&gt;0,($BC$13-($D74*(1+$BC$14)))-($D74*0.03),0)*Y$62*365,0)+IF(($BC$13-($D74*(1+$BC$14)))&lt;=0,0,IF(($BC$13-($D74*(1+$BC$14)))&lt;($D74*0.03),($BC$13-($D74*(1+$BC$14)))*(Y$62*Inputs!$B$16)*365,($D74*0.03)*(Y$62*Inputs!$B$16)*365))-IF(($BC$13-($D74*(1+$BC$14)))&gt;=0,0, -$I$57*$BC$16*1.75*($BC$13-($D74*(1+$BC$14)))*365-$I$58*Y$62*1.25*($BC$13-($D74*(1+$BC$14)))*365)</f>
        <v>7723911.0000000084</v>
      </c>
      <c r="Z74" s="70">
        <f>IF(IF((($BC$13-($D74*(1+$BC$14)))-($D74*0.03))&gt;0,($BC$13-($D74*(1+$BC$14)))-($D74*0.03),0)&gt;0,IF((($BC$13-($D74*(1+$BC$14)))-($D74*0.03))&gt;0,($BC$13-($D74*(1+$BC$14)))-($D74*0.03),0)*Z$62*365,0)+IF(($BC$13-($D74*(1+$BC$14)))&lt;=0,0,IF(($BC$13-($D74*(1+$BC$14)))&lt;($D74*0.03),($BC$13-($D74*(1+$BC$14)))*(Z$62*Inputs!$B$16)*365,($D74*0.03)*(Z$62*Inputs!$B$16)*365))-IF(($BC$13-($D74*(1+$BC$14)))&gt;=0,0, -$I$57*$BC$16*1.75*($BC$13-($D74*(1+$BC$14)))*365-$I$58*Z$62*1.25*($BC$13-($D74*(1+$BC$14)))*365)</f>
        <v>8110106.5500000091</v>
      </c>
      <c r="AA74" s="70">
        <f>IF(IF((($BC$13-($D74*(1+$BC$14)))-($D74*0.03))&gt;0,($BC$13-($D74*(1+$BC$14)))-($D74*0.03),0)&gt;0,IF((($BC$13-($D74*(1+$BC$14)))-($D74*0.03))&gt;0,($BC$13-($D74*(1+$BC$14)))-($D74*0.03),0)*AA$62*365,0)+IF(($BC$13-($D74*(1+$BC$14)))&lt;=0,0,IF(($BC$13-($D74*(1+$BC$14)))&lt;($D74*0.03),($BC$13-($D74*(1+$BC$14)))*(AA$62*Inputs!$B$16)*365,($D74*0.03)*(AA$62*Inputs!$B$16)*365))-IF(($BC$13-($D74*(1+$BC$14)))&gt;=0,0, -$I$57*$BC$16*1.75*($BC$13-($D74*(1+$BC$14)))*365-$I$58*AA$62*1.25*($BC$13-($D74*(1+$BC$14)))*365)</f>
        <v>8496302.1000000089</v>
      </c>
      <c r="AB74" s="70">
        <f>IF(IF((($BC$13-($D74*(1+$BC$14)))-($D74*0.03))&gt;0,($BC$13-($D74*(1+$BC$14)))-($D74*0.03),0)&gt;0,IF((($BC$13-($D74*(1+$BC$14)))-($D74*0.03))&gt;0,($BC$13-($D74*(1+$BC$14)))-($D74*0.03),0)*AB$62*365,0)+IF(($BC$13-($D74*(1+$BC$14)))&lt;=0,0,IF(($BC$13-($D74*(1+$BC$14)))&lt;($D74*0.03),($BC$13-($D74*(1+$BC$14)))*(AB$62*Inputs!$B$16)*365,($D74*0.03)*(AB$62*Inputs!$B$16)*365))-IF(($BC$13-($D74*(1+$BC$14)))&gt;=0,0, -$I$57*$BC$16*1.75*($BC$13-($D74*(1+$BC$14)))*365-$I$58*AB$62*1.25*($BC$13-($D74*(1+$BC$14)))*365)</f>
        <v>8882497.6500000097</v>
      </c>
      <c r="AC74" s="70">
        <f>IF(IF((($BC$13-($D74*(1+$BC$14)))-($D74*0.03))&gt;0,($BC$13-($D74*(1+$BC$14)))-($D74*0.03),0)&gt;0,IF((($BC$13-($D74*(1+$BC$14)))-($D74*0.03))&gt;0,($BC$13-($D74*(1+$BC$14)))-($D74*0.03),0)*AC$62*365,0)+IF(($BC$13-($D74*(1+$BC$14)))&lt;=0,0,IF(($BC$13-($D74*(1+$BC$14)))&lt;($D74*0.03),($BC$13-($D74*(1+$BC$14)))*(AC$62*Inputs!$B$16)*365,($D74*0.03)*(AC$62*Inputs!$B$16)*365))-IF(($BC$13-($D74*(1+$BC$14)))&gt;=0,0, -$I$57*$BC$16*1.75*($BC$13-($D74*(1+$BC$14)))*365-$I$58*AC$62*1.25*($BC$13-($D74*(1+$BC$14)))*365)</f>
        <v>9268693.2000000104</v>
      </c>
      <c r="AD74" s="70">
        <f>IF(IF((($BC$13-($D74*(1+$BC$14)))-($D74*0.03))&gt;0,($BC$13-($D74*(1+$BC$14)))-($D74*0.03),0)&gt;0,IF((($BC$13-($D74*(1+$BC$14)))-($D74*0.03))&gt;0,($BC$13-($D74*(1+$BC$14)))-($D74*0.03),0)*AD$62*365,0)+IF(($BC$13-($D74*(1+$BC$14)))&lt;=0,0,IF(($BC$13-($D74*(1+$BC$14)))&lt;($D74*0.03),($BC$13-($D74*(1+$BC$14)))*(AD$62*Inputs!$B$16)*365,($D74*0.03)*(AD$62*Inputs!$B$16)*365))-IF(($BC$13-($D74*(1+$BC$14)))&gt;=0,0, -$I$57*$BC$16*1.75*($BC$13-($D74*(1+$BC$14)))*365-$I$58*AD$62*1.25*($BC$13-($D74*(1+$BC$14)))*365)</f>
        <v>9654888.7500000093</v>
      </c>
      <c r="AE74" s="70">
        <f>IF(IF((($BC$13-($D74*(1+$BC$14)))-($D74*0.03))&gt;0,($BC$13-($D74*(1+$BC$14)))-($D74*0.03),0)&gt;0,IF((($BC$13-($D74*(1+$BC$14)))-($D74*0.03))&gt;0,($BC$13-($D74*(1+$BC$14)))-($D74*0.03),0)*AE$62*365,0)+IF(($BC$13-($D74*(1+$BC$14)))&lt;=0,0,IF(($BC$13-($D74*(1+$BC$14)))&lt;($D74*0.03),($BC$13-($D74*(1+$BC$14)))*(AE$62*Inputs!$B$16)*365,($D74*0.03)*(AE$62*Inputs!$B$16)*365))-IF(($BC$13-($D74*(1+$BC$14)))&gt;=0,0, -$I$57*$BC$16*1.75*($BC$13-($D74*(1+$BC$14)))*365-$I$58*AE$62*1.25*($BC$13-($D74*(1+$BC$14)))*365)</f>
        <v>10041084.300000012</v>
      </c>
      <c r="AF74" s="70">
        <f>IF(IF((($BC$13-($D74*(1+$BC$14)))-($D74*0.03))&gt;0,($BC$13-($D74*(1+$BC$14)))-($D74*0.03),0)&gt;0,IF((($BC$13-($D74*(1+$BC$14)))-($D74*0.03))&gt;0,($BC$13-($D74*(1+$BC$14)))-($D74*0.03),0)*AF$62*365,0)+IF(($BC$13-($D74*(1+$BC$14)))&lt;=0,0,IF(($BC$13-($D74*(1+$BC$14)))&lt;($D74*0.03),($BC$13-($D74*(1+$BC$14)))*(AF$62*Inputs!$B$16)*365,($D74*0.03)*(AF$62*Inputs!$B$16)*365))-IF(($BC$13-($D74*(1+$BC$14)))&gt;=0,0, -$I$57*$BC$16*1.75*($BC$13-($D74*(1+$BC$14)))*365-$I$58*AF$62*1.25*($BC$13-($D74*(1+$BC$14)))*365)</f>
        <v>10427279.850000013</v>
      </c>
      <c r="AG74" s="70">
        <f>IF(IF((($BC$13-($D74*(1+$BC$14)))-($D74*0.03))&gt;0,($BC$13-($D74*(1+$BC$14)))-($D74*0.03),0)&gt;0,IF((($BC$13-($D74*(1+$BC$14)))-($D74*0.03))&gt;0,($BC$13-($D74*(1+$BC$14)))-($D74*0.03),0)*AG$62*365,0)+IF(($BC$13-($D74*(1+$BC$14)))&lt;=0,0,IF(($BC$13-($D74*(1+$BC$14)))&lt;($D74*0.03),($BC$13-($D74*(1+$BC$14)))*(AG$62*Inputs!$B$16)*365,($D74*0.03)*(AG$62*Inputs!$B$16)*365))-IF(($BC$13-($D74*(1+$BC$14)))&gt;=0,0, -$I$57*$BC$16*1.75*($BC$13-($D74*(1+$BC$14)))*365-$I$58*AG$62*1.25*($BC$13-($D74*(1+$BC$14)))*365)</f>
        <v>10813475.400000012</v>
      </c>
      <c r="AH74" s="70">
        <f>IF(IF((($BC$13-($D74*(1+$BC$14)))-($D74*0.03))&gt;0,($BC$13-($D74*(1+$BC$14)))-($D74*0.03),0)&gt;0,IF((($BC$13-($D74*(1+$BC$14)))-($D74*0.03))&gt;0,($BC$13-($D74*(1+$BC$14)))-($D74*0.03),0)*AH$62*365,0)+IF(($BC$13-($D74*(1+$BC$14)))&lt;=0,0,IF(($BC$13-($D74*(1+$BC$14)))&lt;($D74*0.03),($BC$13-($D74*(1+$BC$14)))*(AH$62*Inputs!$B$16)*365,($D74*0.03)*(AH$62*Inputs!$B$16)*365))-IF(($BC$13-($D74*(1+$BC$14)))&gt;=0,0, -$I$57*$BC$16*1.75*($BC$13-($D74*(1+$BC$14)))*365-$I$58*AH$62*1.25*($BC$13-($D74*(1+$BC$14)))*365)</f>
        <v>11199670.950000012</v>
      </c>
      <c r="AI74" s="70">
        <f>IF(IF((($BC$13-($D74*(1+$BC$14)))-($D74*0.03))&gt;0,($BC$13-($D74*(1+$BC$14)))-($D74*0.03),0)&gt;0,IF((($BC$13-($D74*(1+$BC$14)))-($D74*0.03))&gt;0,($BC$13-($D74*(1+$BC$14)))-($D74*0.03),0)*AI$62*365,0)+IF(($BC$13-($D74*(1+$BC$14)))&lt;=0,0,IF(($BC$13-($D74*(1+$BC$14)))&lt;($D74*0.03),($BC$13-($D74*(1+$BC$14)))*(AI$62*Inputs!$B$16)*365,($D74*0.03)*(AI$62*Inputs!$B$16)*365))-IF(($BC$13-($D74*(1+$BC$14)))&gt;=0,0, -$I$57*$BC$16*1.75*($BC$13-($D74*(1+$BC$14)))*365-$I$58*AI$62*1.25*($BC$13-($D74*(1+$BC$14)))*365)</f>
        <v>11585866.500000013</v>
      </c>
      <c r="AJ74" s="70">
        <f>IF(IF((($BC$13-($D74*(1+$BC$14)))-($D74*0.03))&gt;0,($BC$13-($D74*(1+$BC$14)))-($D74*0.03),0)&gt;0,IF((($BC$13-($D74*(1+$BC$14)))-($D74*0.03))&gt;0,($BC$13-($D74*(1+$BC$14)))-($D74*0.03),0)*AJ$62*365,0)+IF(($BC$13-($D74*(1+$BC$14)))&lt;=0,0,IF(($BC$13-($D74*(1+$BC$14)))&lt;($D74*0.03),($BC$13-($D74*(1+$BC$14)))*(AJ$62*Inputs!$B$16)*365,($D74*0.03)*(AJ$62*Inputs!$B$16)*365))-IF(($BC$13-($D74*(1+$BC$14)))&gt;=0,0, -$I$57*$BC$16*1.75*($BC$13-($D74*(1+$BC$14)))*365-$I$58*AJ$62*1.25*($BC$13-($D74*(1+$BC$14)))*365)</f>
        <v>11972062.050000014</v>
      </c>
      <c r="AK74" s="70">
        <f>IF(IF((($BC$13-($D74*(1+$BC$14)))-($D74*0.03))&gt;0,($BC$13-($D74*(1+$BC$14)))-($D74*0.03),0)&gt;0,IF((($BC$13-($D74*(1+$BC$14)))-($D74*0.03))&gt;0,($BC$13-($D74*(1+$BC$14)))-($D74*0.03),0)*AK$62*365,0)+IF(($BC$13-($D74*(1+$BC$14)))&lt;=0,0,IF(($BC$13-($D74*(1+$BC$14)))&lt;($D74*0.03),($BC$13-($D74*(1+$BC$14)))*(AK$62*Inputs!$B$16)*365,($D74*0.03)*(AK$62*Inputs!$B$16)*365))-IF(($BC$13-($D74*(1+$BC$14)))&gt;=0,0, -$I$57*$BC$16*1.75*($BC$13-($D74*(1+$BC$14)))*365-$I$58*AK$62*1.25*($BC$13-($D74*(1+$BC$14)))*365)</f>
        <v>12358257.600000015</v>
      </c>
      <c r="AL74" s="70">
        <f>IF(IF((($BC$13-($D74*(1+$BC$14)))-($D74*0.03))&gt;0,($BC$13-($D74*(1+$BC$14)))-($D74*0.03),0)&gt;0,IF((($BC$13-($D74*(1+$BC$14)))-($D74*0.03))&gt;0,($BC$13-($D74*(1+$BC$14)))-($D74*0.03),0)*AL$62*365,0)+IF(($BC$13-($D74*(1+$BC$14)))&lt;=0,0,IF(($BC$13-($D74*(1+$BC$14)))&lt;($D74*0.03),($BC$13-($D74*(1+$BC$14)))*(AL$62*Inputs!$B$16)*365,($D74*0.03)*(AL$62*Inputs!$B$16)*365))-IF(($BC$13-($D74*(1+$BC$14)))&gt;=0,0, -$I$57*$BC$16*1.75*($BC$13-($D74*(1+$BC$14)))*365-$I$58*AL$62*1.25*($BC$13-($D74*(1+$BC$14)))*365)</f>
        <v>12744453.150000013</v>
      </c>
      <c r="AM74" s="70">
        <f>IF(IF((($BC$13-($D74*(1+$BC$14)))-($D74*0.03))&gt;0,($BC$13-($D74*(1+$BC$14)))-($D74*0.03),0)&gt;0,IF((($BC$13-($D74*(1+$BC$14)))-($D74*0.03))&gt;0,($BC$13-($D74*(1+$BC$14)))-($D74*0.03),0)*AM$62*365,0)+IF(($BC$13-($D74*(1+$BC$14)))&lt;=0,0,IF(($BC$13-($D74*(1+$BC$14)))&lt;($D74*0.03),($BC$13-($D74*(1+$BC$14)))*(AM$62*Inputs!$B$16)*365,($D74*0.03)*(AM$62*Inputs!$B$16)*365))-IF(($BC$13-($D74*(1+$BC$14)))&gt;=0,0, -$I$57*$BC$16*1.75*($BC$13-($D74*(1+$BC$14)))*365-$I$58*AM$62*1.25*($BC$13-($D74*(1+$BC$14)))*365)</f>
        <v>13130648.700000014</v>
      </c>
      <c r="AN74" s="70">
        <f>IF(IF((($BC$13-($D74*(1+$BC$14)))-($D74*0.03))&gt;0,($BC$13-($D74*(1+$BC$14)))-($D74*0.03),0)&gt;0,IF((($BC$13-($D74*(1+$BC$14)))-($D74*0.03))&gt;0,($BC$13-($D74*(1+$BC$14)))-($D74*0.03),0)*AN$62*365,0)+IF(($BC$13-($D74*(1+$BC$14)))&lt;=0,0,IF(($BC$13-($D74*(1+$BC$14)))&lt;($D74*0.03),($BC$13-($D74*(1+$BC$14)))*(AN$62*Inputs!$B$16)*365,($D74*0.03)*(AN$62*Inputs!$B$16)*365))-IF(($BC$13-($D74*(1+$BC$14)))&gt;=0,0, -$I$57*$BC$16*1.75*($BC$13-($D74*(1+$BC$14)))*365-$I$58*AN$62*1.25*($BC$13-($D74*(1+$BC$14)))*365)</f>
        <v>13516844.250000015</v>
      </c>
      <c r="AO74" s="70">
        <f>IF(IF((($BC$13-($D74*(1+$BC$14)))-($D74*0.03))&gt;0,($BC$13-($D74*(1+$BC$14)))-($D74*0.03),0)&gt;0,IF((($BC$13-($D74*(1+$BC$14)))-($D74*0.03))&gt;0,($BC$13-($D74*(1+$BC$14)))-($D74*0.03),0)*AO$62*365,0)+IF(($BC$13-($D74*(1+$BC$14)))&lt;=0,0,IF(($BC$13-($D74*(1+$BC$14)))&lt;($D74*0.03),($BC$13-($D74*(1+$BC$14)))*(AO$62*Inputs!$B$16)*365,($D74*0.03)*(AO$62*Inputs!$B$16)*365))-IF(($BC$13-($D74*(1+$BC$14)))&gt;=0,0, -$I$57*$BC$16*1.75*($BC$13-($D74*(1+$BC$14)))*365-$I$58*AO$62*1.25*($BC$13-($D74*(1+$BC$14)))*365)</f>
        <v>13903039.800000016</v>
      </c>
      <c r="AP74" s="70">
        <f>IF(IF((($BC$13-($D74*(1+$BC$14)))-($D74*0.03))&gt;0,($BC$13-($D74*(1+$BC$14)))-($D74*0.03),0)&gt;0,IF((($BC$13-($D74*(1+$BC$14)))-($D74*0.03))&gt;0,($BC$13-($D74*(1+$BC$14)))-($D74*0.03),0)*AP$62*365,0)+IF(($BC$13-($D74*(1+$BC$14)))&lt;=0,0,IF(($BC$13-($D74*(1+$BC$14)))&lt;($D74*0.03),($BC$13-($D74*(1+$BC$14)))*(AP$62*Inputs!$B$16)*365,($D74*0.03)*(AP$62*Inputs!$B$16)*365))-IF(($BC$13-($D74*(1+$BC$14)))&gt;=0,0, -$I$57*$BC$16*1.75*($BC$13-($D74*(1+$BC$14)))*365-$I$58*AP$62*1.25*($BC$13-($D74*(1+$BC$14)))*365)</f>
        <v>14289235.350000016</v>
      </c>
      <c r="AQ74" s="70">
        <f>IF(IF((($BC$13-($D74*(1+$BC$14)))-($D74*0.03))&gt;0,($BC$13-($D74*(1+$BC$14)))-($D74*0.03),0)&gt;0,IF((($BC$13-($D74*(1+$BC$14)))-($D74*0.03))&gt;0,($BC$13-($D74*(1+$BC$14)))-($D74*0.03),0)*AQ$62*365,0)+IF(($BC$13-($D74*(1+$BC$14)))&lt;=0,0,IF(($BC$13-($D74*(1+$BC$14)))&lt;($D74*0.03),($BC$13-($D74*(1+$BC$14)))*(AQ$62*Inputs!$B$16)*365,($D74*0.03)*(AQ$62*Inputs!$B$16)*365))-IF(($BC$13-($D74*(1+$BC$14)))&gt;=0,0, -$I$57*$BC$16*1.75*($BC$13-($D74*(1+$BC$14)))*365-$I$58*AQ$62*1.25*($BC$13-($D74*(1+$BC$14)))*365)</f>
        <v>14675430.900000015</v>
      </c>
      <c r="AR74" s="70">
        <f>IF(IF((($BC$13-($D74*(1+$BC$14)))-($D74*0.03))&gt;0,($BC$13-($D74*(1+$BC$14)))-($D74*0.03),0)&gt;0,IF((($BC$13-($D74*(1+$BC$14)))-($D74*0.03))&gt;0,($BC$13-($D74*(1+$BC$14)))-($D74*0.03),0)*AR$62*365,0)+IF(($BC$13-($D74*(1+$BC$14)))&lt;=0,0,IF(($BC$13-($D74*(1+$BC$14)))&lt;($D74*0.03),($BC$13-($D74*(1+$BC$14)))*(AR$62*Inputs!$B$16)*365,($D74*0.03)*(AR$62*Inputs!$B$16)*365))-IF(($BC$13-($D74*(1+$BC$14)))&gt;=0,0, -$I$57*$BC$16*1.75*($BC$13-($D74*(1+$BC$14)))*365-$I$58*AR$62*1.25*($BC$13-($D74*(1+$BC$14)))*365)</f>
        <v>15061626.450000018</v>
      </c>
      <c r="AS74" s="70">
        <f>IF(IF((($BC$13-($D74*(1+$BC$14)))-($D74*0.03))&gt;0,($BC$13-($D74*(1+$BC$14)))-($D74*0.03),0)&gt;0,IF((($BC$13-($D74*(1+$BC$14)))-($D74*0.03))&gt;0,($BC$13-($D74*(1+$BC$14)))-($D74*0.03),0)*AS$62*365,0)+IF(($BC$13-($D74*(1+$BC$14)))&lt;=0,0,IF(($BC$13-($D74*(1+$BC$14)))&lt;($D74*0.03),($BC$13-($D74*(1+$BC$14)))*(AS$62*Inputs!$B$16)*365,($D74*0.03)*(AS$62*Inputs!$B$16)*365))-IF(($BC$13-($D74*(1+$BC$14)))&gt;=0,0, -$I$57*$BC$16*1.75*($BC$13-($D74*(1+$BC$14)))*365-$I$58*AS$62*1.25*($BC$13-($D74*(1+$BC$14)))*365)</f>
        <v>15447822.000000017</v>
      </c>
      <c r="AT74" s="70">
        <f>IF(IF((($BC$13-($D74*(1+$BC$14)))-($D74*0.03))&gt;0,($BC$13-($D74*(1+$BC$14)))-($D74*0.03),0)&gt;0,IF((($BC$13-($D74*(1+$BC$14)))-($D74*0.03))&gt;0,($BC$13-($D74*(1+$BC$14)))-($D74*0.03),0)*AT$62*365,0)+IF(($BC$13-($D74*(1+$BC$14)))&lt;=0,0,IF(($BC$13-($D74*(1+$BC$14)))&lt;($D74*0.03),($BC$13-($D74*(1+$BC$14)))*(AT$62*Inputs!$B$16)*365,($D74*0.03)*(AT$62*Inputs!$B$16)*365))-IF(($BC$13-($D74*(1+$BC$14)))&gt;=0,0, -$I$57*$BC$16*1.75*($BC$13-($D74*(1+$BC$14)))*365-$I$58*AT$62*1.25*($BC$13-($D74*(1+$BC$14)))*365)</f>
        <v>15834017.550000016</v>
      </c>
      <c r="AU74" s="70">
        <f>IF(IF((($BC$13-($D74*(1+$BC$14)))-($D74*0.03))&gt;0,($BC$13-($D74*(1+$BC$14)))-($D74*0.03),0)&gt;0,IF((($BC$13-($D74*(1+$BC$14)))-($D74*0.03))&gt;0,($BC$13-($D74*(1+$BC$14)))-($D74*0.03),0)*AU$62*365,0)+IF(($BC$13-($D74*(1+$BC$14)))&lt;=0,0,IF(($BC$13-($D74*(1+$BC$14)))&lt;($D74*0.03),($BC$13-($D74*(1+$BC$14)))*(AU$62*Inputs!$B$16)*365,($D74*0.03)*(AU$62*Inputs!$B$16)*365))-IF(($BC$13-($D74*(1+$BC$14)))&gt;=0,0, -$I$57*$BC$16*1.75*($BC$13-($D74*(1+$BC$14)))*365-$I$58*AU$62*1.25*($BC$13-($D74*(1+$BC$14)))*365)</f>
        <v>16220213.100000018</v>
      </c>
      <c r="AV74" s="70">
        <f>IF(IF((($BC$13-($D74*(1+$BC$14)))-($D74*0.03))&gt;0,($BC$13-($D74*(1+$BC$14)))-($D74*0.03),0)&gt;0,IF((($BC$13-($D74*(1+$BC$14)))-($D74*0.03))&gt;0,($BC$13-($D74*(1+$BC$14)))-($D74*0.03),0)*AV$62*365,0)+IF(($BC$13-($D74*(1+$BC$14)))&lt;=0,0,IF(($BC$13-($D74*(1+$BC$14)))&lt;($D74*0.03),($BC$13-($D74*(1+$BC$14)))*(AV$62*Inputs!$B$16)*365,($D74*0.03)*(AV$62*Inputs!$B$16)*365))-IF(($BC$13-($D74*(1+$BC$14)))&gt;=0,0, -$I$57*$BC$16*1.75*($BC$13-($D74*(1+$BC$14)))*365-$I$58*AV$62*1.25*($BC$13-($D74*(1+$BC$14)))*365)</f>
        <v>16606408.650000017</v>
      </c>
      <c r="AW74" s="70">
        <f>IF(IF((($BC$13-($D74*(1+$BC$14)))-($D74*0.03))&gt;0,($BC$13-($D74*(1+$BC$14)))-($D74*0.03),0)&gt;0,IF((($BC$13-($D74*(1+$BC$14)))-($D74*0.03))&gt;0,($BC$13-($D74*(1+$BC$14)))-($D74*0.03),0)*AW$62*365,0)+IF(($BC$13-($D74*(1+$BC$14)))&lt;=0,0,IF(($BC$13-($D74*(1+$BC$14)))&lt;($D74*0.03),($BC$13-($D74*(1+$BC$14)))*(AW$62*Inputs!$B$16)*365,($D74*0.03)*(AW$62*Inputs!$B$16)*365))-IF(($BC$13-($D74*(1+$BC$14)))&gt;=0,0, -$I$57*$BC$16*1.75*($BC$13-($D74*(1+$BC$14)))*365-$I$58*AW$62*1.25*($BC$13-($D74*(1+$BC$14)))*365)</f>
        <v>16992604.200000018</v>
      </c>
      <c r="AX74" s="70">
        <f>IF(IF((($BC$13-($D74*(1+$BC$14)))-($D74*0.03))&gt;0,($BC$13-($D74*(1+$BC$14)))-($D74*0.03),0)&gt;0,IF((($BC$13-($D74*(1+$BC$14)))-($D74*0.03))&gt;0,($BC$13-($D74*(1+$BC$14)))-($D74*0.03),0)*AX$62*365,0)+IF(($BC$13-($D74*(1+$BC$14)))&lt;=0,0,IF(($BC$13-($D74*(1+$BC$14)))&lt;($D74*0.03),($BC$13-($D74*(1+$BC$14)))*(AX$62*Inputs!$B$16)*365,($D74*0.03)*(AX$62*Inputs!$B$16)*365))-IF(($BC$13-($D74*(1+$BC$14)))&gt;=0,0, -$I$57*$BC$16*1.75*($BC$13-($D74*(1+$BC$14)))*365-$I$58*AX$62*1.25*($BC$13-($D74*(1+$BC$14)))*365)</f>
        <v>17378799.750000019</v>
      </c>
      <c r="AY74" s="70">
        <f>IF(IF((($BC$13-($D74*(1+$BC$14)))-($D74*0.03))&gt;0,($BC$13-($D74*(1+$BC$14)))-($D74*0.03),0)&gt;0,IF((($BC$13-($D74*(1+$BC$14)))-($D74*0.03))&gt;0,($BC$13-($D74*(1+$BC$14)))-($D74*0.03),0)*AY$62*365,0)+IF(($BC$13-($D74*(1+$BC$14)))&lt;=0,0,IF(($BC$13-($D74*(1+$BC$14)))&lt;($D74*0.03),($BC$13-($D74*(1+$BC$14)))*(AY$62*Inputs!$B$16)*365,($D74*0.03)*(AY$62*Inputs!$B$16)*365))-IF(($BC$13-($D74*(1+$BC$14)))&gt;=0,0, -$I$57*$BC$16*1.75*($BC$13-($D74*(1+$BC$14)))*365-$I$58*AY$62*1.25*($BC$13-($D74*(1+$BC$14)))*365)</f>
        <v>17764995.300000019</v>
      </c>
      <c r="AZ74" s="70">
        <f>IF(IF((($BC$13-($D74*(1+$BC$14)))-($D74*0.03))&gt;0,($BC$13-($D74*(1+$BC$14)))-($D74*0.03),0)&gt;0,IF((($BC$13-($D74*(1+$BC$14)))-($D74*0.03))&gt;0,($BC$13-($D74*(1+$BC$14)))-($D74*0.03),0)*AZ$62*365,0)+IF(($BC$13-($D74*(1+$BC$14)))&lt;=0,0,IF(($BC$13-($D74*(1+$BC$14)))&lt;($D74*0.03),($BC$13-($D74*(1+$BC$14)))*(AZ$62*Inputs!$B$16)*365,($D74*0.03)*(AZ$62*Inputs!$B$16)*365))-IF(($BC$13-($D74*(1+$BC$14)))&gt;=0,0, -$I$57*$BC$16*1.75*($BC$13-($D74*(1+$BC$14)))*365-$I$58*AZ$62*1.25*($BC$13-($D74*(1+$BC$14)))*365)</f>
        <v>18151190.85000002</v>
      </c>
      <c r="BA74" s="70">
        <f>IF(IF((($BC$13-($D74*(1+$BC$14)))-($D74*0.03))&gt;0,($BC$13-($D74*(1+$BC$14)))-($D74*0.03),0)&gt;0,IF((($BC$13-($D74*(1+$BC$14)))-($D74*0.03))&gt;0,($BC$13-($D74*(1+$BC$14)))-($D74*0.03),0)*BA$62*365,0)+IF(($BC$13-($D74*(1+$BC$14)))&lt;=0,0,IF(($BC$13-($D74*(1+$BC$14)))&lt;($D74*0.03),($BC$13-($D74*(1+$BC$14)))*(BA$62*Inputs!$B$16)*365,($D74*0.03)*(BA$62*Inputs!$B$16)*365))-IF(($BC$13-($D74*(1+$BC$14)))&gt;=0,0, -$I$57*$BC$16*1.75*($BC$13-($D74*(1+$BC$14)))*365-$I$58*BA$62*1.25*($BC$13-($D74*(1+$BC$14)))*365)</f>
        <v>18537386.400000021</v>
      </c>
      <c r="BB74" s="70">
        <f>IF(IF((($BC$13-($D74*(1+$BC$14)))-($D74*0.03))&gt;0,($BC$13-($D74*(1+$BC$14)))-($D74*0.03),0)&gt;0,IF((($BC$13-($D74*(1+$BC$14)))-($D74*0.03))&gt;0,($BC$13-($D74*(1+$BC$14)))-($D74*0.03),0)*BB$62*365,0)+IF(($BC$13-($D74*(1+$BC$14)))&lt;=0,0,IF(($BC$13-($D74*(1+$BC$14)))&lt;($D74*0.03),($BC$13-($D74*(1+$BC$14)))*(BB$62*Inputs!$B$16)*365,($D74*0.03)*(BB$62*Inputs!$B$16)*365))-IF(($BC$13-($D74*(1+$BC$14)))&gt;=0,0, -$I$57*$BC$16*1.75*($BC$13-($D74*(1+$BC$14)))*365-$I$58*BB$62*1.25*($BC$13-($D74*(1+$BC$14)))*365)</f>
        <v>18923581.950000022</v>
      </c>
      <c r="BC74" s="70">
        <f>IF(IF((($BC$13-($D74*(1+$BC$14)))-($D74*0.03))&gt;0,($BC$13-($D74*(1+$BC$14)))-($D74*0.03),0)&gt;0,IF((($BC$13-($D74*(1+$BC$14)))-($D74*0.03))&gt;0,($BC$13-($D74*(1+$BC$14)))-($D74*0.03),0)*BC$62*365,0)+IF(($BC$13-($D74*(1+$BC$14)))&lt;=0,0,IF(($BC$13-($D74*(1+$BC$14)))&lt;($D74*0.03),($BC$13-($D74*(1+$BC$14)))*(BC$62*Inputs!$B$16)*365,($D74*0.03)*(BC$62*Inputs!$B$16)*365))-IF(($BC$13-($D74*(1+$BC$14)))&gt;=0,0, -$I$57*$BC$16*1.75*($BC$13-($D74*(1+$BC$14)))*365-$I$58*BC$62*1.25*($BC$13-($D74*(1+$BC$14)))*365)</f>
        <v>19309777.500000019</v>
      </c>
      <c r="BD74" s="70">
        <f>IF(IF((($BC$13-($D74*(1+$BC$14)))-($D74*0.03))&gt;0,($BC$13-($D74*(1+$BC$14)))-($D74*0.03),0)&gt;0,IF((($BC$13-($D74*(1+$BC$14)))-($D74*0.03))&gt;0,($BC$13-($D74*(1+$BC$14)))-($D74*0.03),0)*BD$62*365,0)+IF(($BC$13-($D74*(1+$BC$14)))&lt;=0,0,IF(($BC$13-($D74*(1+$BC$14)))&lt;($D74*0.03),($BC$13-($D74*(1+$BC$14)))*(BD$62*Inputs!$B$16)*365,($D74*0.03)*(BD$62*Inputs!$B$16)*365))-IF(($BC$13-($D74*(1+$BC$14)))&gt;=0,0, -$I$57*$BC$16*1.75*($BC$13-($D74*(1+$BC$14)))*365-$I$58*BD$62*1.25*($BC$13-($D74*(1+$BC$14)))*365)</f>
        <v>19695973.050000019</v>
      </c>
      <c r="BE74" s="70">
        <f>IF(IF((($BC$13-($D74*(1+$BC$14)))-($D74*0.03))&gt;0,($BC$13-($D74*(1+$BC$14)))-($D74*0.03),0)&gt;0,IF((($BC$13-($D74*(1+$BC$14)))-($D74*0.03))&gt;0,($BC$13-($D74*(1+$BC$14)))-($D74*0.03),0)*BE$62*365,0)+IF(($BC$13-($D74*(1+$BC$14)))&lt;=0,0,IF(($BC$13-($D74*(1+$BC$14)))&lt;($D74*0.03),($BC$13-($D74*(1+$BC$14)))*(BE$62*Inputs!$B$16)*365,($D74*0.03)*(BE$62*Inputs!$B$16)*365))-IF(($BC$13-($D74*(1+$BC$14)))&gt;=0,0, -$I$57*$BC$16*1.75*($BC$13-($D74*(1+$BC$14)))*365-$I$58*BE$62*1.25*($BC$13-($D74*(1+$BC$14)))*365)</f>
        <v>20082168.600000024</v>
      </c>
      <c r="BF74" s="70">
        <f>IF(IF((($BC$13-($D74*(1+$BC$14)))-($D74*0.03))&gt;0,($BC$13-($D74*(1+$BC$14)))-($D74*0.03),0)&gt;0,IF((($BC$13-($D74*(1+$BC$14)))-($D74*0.03))&gt;0,($BC$13-($D74*(1+$BC$14)))-($D74*0.03),0)*BF$62*365,0)+IF(($BC$13-($D74*(1+$BC$14)))&lt;=0,0,IF(($BC$13-($D74*(1+$BC$14)))&lt;($D74*0.03),($BC$13-($D74*(1+$BC$14)))*(BF$62*Inputs!$B$16)*365,($D74*0.03)*(BF$62*Inputs!$B$16)*365))-IF(($BC$13-($D74*(1+$BC$14)))&gt;=0,0, -$I$57*$BC$16*1.75*($BC$13-($D74*(1+$BC$14)))*365-$I$58*BF$62*1.25*($BC$13-($D74*(1+$BC$14)))*365)</f>
        <v>20468364.150000021</v>
      </c>
      <c r="BG74" s="70">
        <f>IF(IF((($BC$13-($D74*(1+$BC$14)))-($D74*0.03))&gt;0,($BC$13-($D74*(1+$BC$14)))-($D74*0.03),0)&gt;0,IF((($BC$13-($D74*(1+$BC$14)))-($D74*0.03))&gt;0,($BC$13-($D74*(1+$BC$14)))-($D74*0.03),0)*BG$62*365,0)+IF(($BC$13-($D74*(1+$BC$14)))&lt;=0,0,IF(($BC$13-($D74*(1+$BC$14)))&lt;($D74*0.03),($BC$13-($D74*(1+$BC$14)))*(BG$62*Inputs!$B$16)*365,($D74*0.03)*(BG$62*Inputs!$B$16)*365))-IF(($BC$13-($D74*(1+$BC$14)))&gt;=0,0, -$I$57*$BC$16*1.75*($BC$13-($D74*(1+$BC$14)))*365-$I$58*BG$62*1.25*($BC$13-($D74*(1+$BC$14)))*365)</f>
        <v>20854559.700000025</v>
      </c>
      <c r="BH74" s="70">
        <f>IF(IF((($BC$13-($D74*(1+$BC$14)))-($D74*0.03))&gt;0,($BC$13-($D74*(1+$BC$14)))-($D74*0.03),0)&gt;0,IF((($BC$13-($D74*(1+$BC$14)))-($D74*0.03))&gt;0,($BC$13-($D74*(1+$BC$14)))-($D74*0.03),0)*BH$62*365,0)+IF(($BC$13-($D74*(1+$BC$14)))&lt;=0,0,IF(($BC$13-($D74*(1+$BC$14)))&lt;($D74*0.03),($BC$13-($D74*(1+$BC$14)))*(BH$62*Inputs!$B$16)*365,($D74*0.03)*(BH$62*Inputs!$B$16)*365))-IF(($BC$13-($D74*(1+$BC$14)))&gt;=0,0, -$I$57*$BC$16*1.75*($BC$13-($D74*(1+$BC$14)))*365-$I$58*BH$62*1.25*($BC$13-($D74*(1+$BC$14)))*365)</f>
        <v>21240755.250000022</v>
      </c>
      <c r="BI74" s="70">
        <f>IF(IF((($BC$13-($D74*(1+$BC$14)))-($D74*0.03))&gt;0,($BC$13-($D74*(1+$BC$14)))-($D74*0.03),0)&gt;0,IF((($BC$13-($D74*(1+$BC$14)))-($D74*0.03))&gt;0,($BC$13-($D74*(1+$BC$14)))-($D74*0.03),0)*BI$62*365,0)+IF(($BC$13-($D74*(1+$BC$14)))&lt;=0,0,IF(($BC$13-($D74*(1+$BC$14)))&lt;($D74*0.03),($BC$13-($D74*(1+$BC$14)))*(BI$62*Inputs!$B$16)*365,($D74*0.03)*(BI$62*Inputs!$B$16)*365))-IF(($BC$13-($D74*(1+$BC$14)))&gt;=0,0, -$I$57*$BC$16*1.75*($BC$13-($D74*(1+$BC$14)))*365-$I$58*BI$62*1.25*($BC$13-($D74*(1+$BC$14)))*365)</f>
        <v>21626950.800000023</v>
      </c>
      <c r="BJ74" s="70">
        <f>IF(IF((($BC$13-($D74*(1+$BC$14)))-($D74*0.03))&gt;0,($BC$13-($D74*(1+$BC$14)))-($D74*0.03),0)&gt;0,IF((($BC$13-($D74*(1+$BC$14)))-($D74*0.03))&gt;0,($BC$13-($D74*(1+$BC$14)))-($D74*0.03),0)*BJ$62*365,0)+IF(($BC$13-($D74*(1+$BC$14)))&lt;=0,0,IF(($BC$13-($D74*(1+$BC$14)))&lt;($D74*0.03),($BC$13-($D74*(1+$BC$14)))*(BJ$62*Inputs!$B$16)*365,($D74*0.03)*(BJ$62*Inputs!$B$16)*365))-IF(($BC$13-($D74*(1+$BC$14)))&gt;=0,0, -$I$57*$BC$16*1.75*($BC$13-($D74*(1+$BC$14)))*365-$I$58*BJ$62*1.25*($BC$13-($D74*(1+$BC$14)))*365)</f>
        <v>22013146.350000024</v>
      </c>
      <c r="BK74" s="70">
        <f>IF(IF((($BC$13-($D74*(1+$BC$14)))-($D74*0.03))&gt;0,($BC$13-($D74*(1+$BC$14)))-($D74*0.03),0)&gt;0,IF((($BC$13-($D74*(1+$BC$14)))-($D74*0.03))&gt;0,($BC$13-($D74*(1+$BC$14)))-($D74*0.03),0)*BK$62*365,0)+IF(($BC$13-($D74*(1+$BC$14)))&lt;=0,0,IF(($BC$13-($D74*(1+$BC$14)))&lt;($D74*0.03),($BC$13-($D74*(1+$BC$14)))*(BK$62*Inputs!$B$16)*365,($D74*0.03)*(BK$62*Inputs!$B$16)*365))-IF(($BC$13-($D74*(1+$BC$14)))&gt;=0,0, -$I$57*$BC$16*1.75*($BC$13-($D74*(1+$BC$14)))*365-$I$58*BK$62*1.25*($BC$13-($D74*(1+$BC$14)))*365)</f>
        <v>22399341.900000025</v>
      </c>
      <c r="BL74" s="70">
        <f>IF(IF((($BC$13-($D74*(1+$BC$14)))-($D74*0.03))&gt;0,($BC$13-($D74*(1+$BC$14)))-($D74*0.03),0)&gt;0,IF((($BC$13-($D74*(1+$BC$14)))-($D74*0.03))&gt;0,($BC$13-($D74*(1+$BC$14)))-($D74*0.03),0)*BL$62*365,0)+IF(($BC$13-($D74*(1+$BC$14)))&lt;=0,0,IF(($BC$13-($D74*(1+$BC$14)))&lt;($D74*0.03),($BC$13-($D74*(1+$BC$14)))*(BL$62*Inputs!$B$16)*365,($D74*0.03)*(BL$62*Inputs!$B$16)*365))-IF(($BC$13-($D74*(1+$BC$14)))&gt;=0,0, -$I$57*$BC$16*1.75*($BC$13-($D74*(1+$BC$14)))*365-$I$58*BL$62*1.25*($BC$13-($D74*(1+$BC$14)))*365)</f>
        <v>22785537.450000025</v>
      </c>
      <c r="BM74" s="70">
        <f>IF(IF((($BC$13-($D74*(1+$BC$14)))-($D74*0.03))&gt;0,($BC$13-($D74*(1+$BC$14)))-($D74*0.03),0)&gt;0,IF((($BC$13-($D74*(1+$BC$14)))-($D74*0.03))&gt;0,($BC$13-($D74*(1+$BC$14)))-($D74*0.03),0)*BM$62*365,0)+IF(($BC$13-($D74*(1+$BC$14)))&lt;=0,0,IF(($BC$13-($D74*(1+$BC$14)))&lt;($D74*0.03),($BC$13-($D74*(1+$BC$14)))*(BM$62*Inputs!$B$16)*365,($D74*0.03)*(BM$62*Inputs!$B$16)*365))-IF(($BC$13-($D74*(1+$BC$14)))&gt;=0,0, -$I$57*$BC$16*1.75*($BC$13-($D74*(1+$BC$14)))*365-$I$58*BM$62*1.25*($BC$13-($D74*(1+$BC$14)))*365)</f>
        <v>23171733.000000026</v>
      </c>
      <c r="BN74" s="70">
        <f>IF(IF((($BC$13-($D74*(1+$BC$14)))-($D74*0.03))&gt;0,($BC$13-($D74*(1+$BC$14)))-($D74*0.03),0)&gt;0,IF((($BC$13-($D74*(1+$BC$14)))-($D74*0.03))&gt;0,($BC$13-($D74*(1+$BC$14)))-($D74*0.03),0)*BN$62*365,0)+IF(($BC$13-($D74*(1+$BC$14)))&lt;=0,0,IF(($BC$13-($D74*(1+$BC$14)))&lt;($D74*0.03),($BC$13-($D74*(1+$BC$14)))*(BN$62*Inputs!$B$16)*365,($D74*0.03)*(BN$62*Inputs!$B$16)*365))-IF(($BC$13-($D74*(1+$BC$14)))&gt;=0,0, -$I$57*$BC$16*1.75*($BC$13-($D74*(1+$BC$14)))*365-$I$58*BN$62*1.25*($BC$13-($D74*(1+$BC$14)))*365)</f>
        <v>23557928.550000023</v>
      </c>
      <c r="BO74" s="70">
        <f>IF(IF((($BC$13-($D74*(1+$BC$14)))-($D74*0.03))&gt;0,($BC$13-($D74*(1+$BC$14)))-($D74*0.03),0)&gt;0,IF((($BC$13-($D74*(1+$BC$14)))-($D74*0.03))&gt;0,($BC$13-($D74*(1+$BC$14)))-($D74*0.03),0)*BO$62*365,0)+IF(($BC$13-($D74*(1+$BC$14)))&lt;=0,0,IF(($BC$13-($D74*(1+$BC$14)))&lt;($D74*0.03),($BC$13-($D74*(1+$BC$14)))*(BO$62*Inputs!$B$16)*365,($D74*0.03)*(BO$62*Inputs!$B$16)*365))-IF(($BC$13-($D74*(1+$BC$14)))&gt;=0,0, -$I$57*$BC$16*1.75*($BC$13-($D74*(1+$BC$14)))*365-$I$58*BO$62*1.25*($BC$13-($D74*(1+$BC$14)))*365)</f>
        <v>23944124.100000028</v>
      </c>
      <c r="BP74" s="70">
        <f>IF(IF((($BC$13-($D74*(1+$BC$14)))-($D74*0.03))&gt;0,($BC$13-($D74*(1+$BC$14)))-($D74*0.03),0)&gt;0,IF((($BC$13-($D74*(1+$BC$14)))-($D74*0.03))&gt;0,($BC$13-($D74*(1+$BC$14)))-($D74*0.03),0)*BP$62*365,0)+IF(($BC$13-($D74*(1+$BC$14)))&lt;=0,0,IF(($BC$13-($D74*(1+$BC$14)))&lt;($D74*0.03),($BC$13-($D74*(1+$BC$14)))*(BP$62*Inputs!$B$16)*365,($D74*0.03)*(BP$62*Inputs!$B$16)*365))-IF(($BC$13-($D74*(1+$BC$14)))&gt;=0,0, -$I$57*$BC$16*1.75*($BC$13-($D74*(1+$BC$14)))*365-$I$58*BP$62*1.25*($BC$13-($D74*(1+$BC$14)))*365)</f>
        <v>24330319.650000025</v>
      </c>
      <c r="BQ74" s="70">
        <f>IF(IF((($BC$13-($D74*(1+$BC$14)))-($D74*0.03))&gt;0,($BC$13-($D74*(1+$BC$14)))-($D74*0.03),0)&gt;0,IF((($BC$13-($D74*(1+$BC$14)))-($D74*0.03))&gt;0,($BC$13-($D74*(1+$BC$14)))-($D74*0.03),0)*BQ$62*365,0)+IF(($BC$13-($D74*(1+$BC$14)))&lt;=0,0,IF(($BC$13-($D74*(1+$BC$14)))&lt;($D74*0.03),($BC$13-($D74*(1+$BC$14)))*(BQ$62*Inputs!$B$16)*365,($D74*0.03)*(BQ$62*Inputs!$B$16)*365))-IF(($BC$13-($D74*(1+$BC$14)))&gt;=0,0, -$I$57*$BC$16*1.75*($BC$13-($D74*(1+$BC$14)))*365-$I$58*BQ$62*1.25*($BC$13-($D74*(1+$BC$14)))*365)</f>
        <v>24716515.200000029</v>
      </c>
      <c r="BR74" s="70">
        <f>IF(IF((($BC$13-($D74*(1+$BC$14)))-($D74*0.03))&gt;0,($BC$13-($D74*(1+$BC$14)))-($D74*0.03),0)&gt;0,IF((($BC$13-($D74*(1+$BC$14)))-($D74*0.03))&gt;0,($BC$13-($D74*(1+$BC$14)))-($D74*0.03),0)*BR$62*365,0)+IF(($BC$13-($D74*(1+$BC$14)))&lt;=0,0,IF(($BC$13-($D74*(1+$BC$14)))&lt;($D74*0.03),($BC$13-($D74*(1+$BC$14)))*(BR$62*Inputs!$B$16)*365,($D74*0.03)*(BR$62*Inputs!$B$16)*365))-IF(($BC$13-($D74*(1+$BC$14)))&gt;=0,0, -$I$57*$BC$16*1.75*($BC$13-($D74*(1+$BC$14)))*365-$I$58*BR$62*1.25*($BC$13-($D74*(1+$BC$14)))*365)</f>
        <v>25102710.750000026</v>
      </c>
      <c r="BS74" s="70">
        <f>IF(IF((($BC$13-($D74*(1+$BC$14)))-($D74*0.03))&gt;0,($BC$13-($D74*(1+$BC$14)))-($D74*0.03),0)&gt;0,IF((($BC$13-($D74*(1+$BC$14)))-($D74*0.03))&gt;0,($BC$13-($D74*(1+$BC$14)))-($D74*0.03),0)*BS$62*365,0)+IF(($BC$13-($D74*(1+$BC$14)))&lt;=0,0,IF(($BC$13-($D74*(1+$BC$14)))&lt;($D74*0.03),($BC$13-($D74*(1+$BC$14)))*(BS$62*Inputs!$B$16)*365,($D74*0.03)*(BS$62*Inputs!$B$16)*365))-IF(($BC$13-($D74*(1+$BC$14)))&gt;=0,0, -$I$57*$BC$16*1.75*($BC$13-($D74*(1+$BC$14)))*365-$I$58*BS$62*1.25*($BC$13-($D74*(1+$BC$14)))*365)</f>
        <v>25488906.300000027</v>
      </c>
      <c r="BT74" s="70">
        <f>IF(IF((($BC$13-($D74*(1+$BC$14)))-($D74*0.03))&gt;0,($BC$13-($D74*(1+$BC$14)))-($D74*0.03),0)&gt;0,IF((($BC$13-($D74*(1+$BC$14)))-($D74*0.03))&gt;0,($BC$13-($D74*(1+$BC$14)))-($D74*0.03),0)*BT$62*365,0)+IF(($BC$13-($D74*(1+$BC$14)))&lt;=0,0,IF(($BC$13-($D74*(1+$BC$14)))&lt;($D74*0.03),($BC$13-($D74*(1+$BC$14)))*(BT$62*Inputs!$B$16)*365,($D74*0.03)*(BT$62*Inputs!$B$16)*365))-IF(($BC$13-($D74*(1+$BC$14)))&gt;=0,0, -$I$57*$BC$16*1.75*($BC$13-($D74*(1+$BC$14)))*365-$I$58*BT$62*1.25*($BC$13-($D74*(1+$BC$14)))*365)</f>
        <v>25875101.850000028</v>
      </c>
      <c r="BU74" s="70">
        <f>IF(IF((($BC$13-($D74*(1+$BC$14)))-($D74*0.03))&gt;0,($BC$13-($D74*(1+$BC$14)))-($D74*0.03),0)&gt;0,IF((($BC$13-($D74*(1+$BC$14)))-($D74*0.03))&gt;0,($BC$13-($D74*(1+$BC$14)))-($D74*0.03),0)*BU$62*365,0)+IF(($BC$13-($D74*(1+$BC$14)))&lt;=0,0,IF(($BC$13-($D74*(1+$BC$14)))&lt;($D74*0.03),($BC$13-($D74*(1+$BC$14)))*(BU$62*Inputs!$B$16)*365,($D74*0.03)*(BU$62*Inputs!$B$16)*365))-IF(($BC$13-($D74*(1+$BC$14)))&gt;=0,0, -$I$57*$BC$16*1.75*($BC$13-($D74*(1+$BC$14)))*365-$I$58*BU$62*1.25*($BC$13-($D74*(1+$BC$14)))*365)</f>
        <v>26261297.400000028</v>
      </c>
      <c r="BV74" s="70">
        <f>IF(IF((($BC$13-($D74*(1+$BC$14)))-($D74*0.03))&gt;0,($BC$13-($D74*(1+$BC$14)))-($D74*0.03),0)&gt;0,IF((($BC$13-($D74*(1+$BC$14)))-($D74*0.03))&gt;0,($BC$13-($D74*(1+$BC$14)))-($D74*0.03),0)*BV$62*365,0)+IF(($BC$13-($D74*(1+$BC$14)))&lt;=0,0,IF(($BC$13-($D74*(1+$BC$14)))&lt;($D74*0.03),($BC$13-($D74*(1+$BC$14)))*(BV$62*Inputs!$B$16)*365,($D74*0.03)*(BV$62*Inputs!$B$16)*365))-IF(($BC$13-($D74*(1+$BC$14)))&gt;=0,0, -$I$57*$BC$16*1.75*($BC$13-($D74*(1+$BC$14)))*365-$I$58*BV$62*1.25*($BC$13-($D74*(1+$BC$14)))*365)</f>
        <v>26647492.950000029</v>
      </c>
      <c r="BW74" s="70">
        <f>IF(IF((($BC$13-($D74*(1+$BC$14)))-($D74*0.03))&gt;0,($BC$13-($D74*(1+$BC$14)))-($D74*0.03),0)&gt;0,IF((($BC$13-($D74*(1+$BC$14)))-($D74*0.03))&gt;0,($BC$13-($D74*(1+$BC$14)))-($D74*0.03),0)*BW$62*365,0)+IF(($BC$13-($D74*(1+$BC$14)))&lt;=0,0,IF(($BC$13-($D74*(1+$BC$14)))&lt;($D74*0.03),($BC$13-($D74*(1+$BC$14)))*(BW$62*Inputs!$B$16)*365,($D74*0.03)*(BW$62*Inputs!$B$16)*365))-IF(($BC$13-($D74*(1+$BC$14)))&gt;=0,0, -$I$57*$BC$16*1.75*($BC$13-($D74*(1+$BC$14)))*365-$I$58*BW$62*1.25*($BC$13-($D74*(1+$BC$14)))*365)</f>
        <v>27033688.50000003</v>
      </c>
      <c r="BX74" s="70">
        <f>IF(IF((($BC$13-($D74*(1+$BC$14)))-($D74*0.03))&gt;0,($BC$13-($D74*(1+$BC$14)))-($D74*0.03),0)&gt;0,IF((($BC$13-($D74*(1+$BC$14)))-($D74*0.03))&gt;0,($BC$13-($D74*(1+$BC$14)))-($D74*0.03),0)*BX$62*365,0)+IF(($BC$13-($D74*(1+$BC$14)))&lt;=0,0,IF(($BC$13-($D74*(1+$BC$14)))&lt;($D74*0.03),($BC$13-($D74*(1+$BC$14)))*(BX$62*Inputs!$B$16)*365,($D74*0.03)*(BX$62*Inputs!$B$16)*365))-IF(($BC$13-($D74*(1+$BC$14)))&gt;=0,0, -$I$57*$BC$16*1.75*($BC$13-($D74*(1+$BC$14)))*365-$I$58*BX$62*1.25*($BC$13-($D74*(1+$BC$14)))*365)</f>
        <v>27419884.050000031</v>
      </c>
      <c r="BY74" s="70">
        <f>IF(IF((($BC$13-($D74*(1+$BC$14)))-($D74*0.03))&gt;0,($BC$13-($D74*(1+$BC$14)))-($D74*0.03),0)&gt;0,IF((($BC$13-($D74*(1+$BC$14)))-($D74*0.03))&gt;0,($BC$13-($D74*(1+$BC$14)))-($D74*0.03),0)*BY$62*365,0)+IF(($BC$13-($D74*(1+$BC$14)))&lt;=0,0,IF(($BC$13-($D74*(1+$BC$14)))&lt;($D74*0.03),($BC$13-($D74*(1+$BC$14)))*(BY$62*Inputs!$B$16)*365,($D74*0.03)*(BY$62*Inputs!$B$16)*365))-IF(($BC$13-($D74*(1+$BC$14)))&gt;=0,0, -$I$57*$BC$16*1.75*($BC$13-($D74*(1+$BC$14)))*365-$I$58*BY$62*1.25*($BC$13-($D74*(1+$BC$14)))*365)</f>
        <v>27806079.600000031</v>
      </c>
      <c r="BZ74" s="70">
        <f>IF(IF((($BC$13-($D74*(1+$BC$14)))-($D74*0.03))&gt;0,($BC$13-($D74*(1+$BC$14)))-($D74*0.03),0)&gt;0,IF((($BC$13-($D74*(1+$BC$14)))-($D74*0.03))&gt;0,($BC$13-($D74*(1+$BC$14)))-($D74*0.03),0)*BZ$62*365,0)+IF(($BC$13-($D74*(1+$BC$14)))&lt;=0,0,IF(($BC$13-($D74*(1+$BC$14)))&lt;($D74*0.03),($BC$13-($D74*(1+$BC$14)))*(BZ$62*Inputs!$B$16)*365,($D74*0.03)*(BZ$62*Inputs!$B$16)*365))-IF(($BC$13-($D74*(1+$BC$14)))&gt;=0,0, -$I$57*$BC$16*1.75*($BC$13-($D74*(1+$BC$14)))*365-$I$58*BZ$62*1.25*($BC$13-($D74*(1+$BC$14)))*365)</f>
        <v>28192275.150000032</v>
      </c>
      <c r="CA74" s="70">
        <f>IF(IF((($BC$13-($D74*(1+$BC$14)))-($D74*0.03))&gt;0,($BC$13-($D74*(1+$BC$14)))-($D74*0.03),0)&gt;0,IF((($BC$13-($D74*(1+$BC$14)))-($D74*0.03))&gt;0,($BC$13-($D74*(1+$BC$14)))-($D74*0.03),0)*CA$62*365,0)+IF(($BC$13-($D74*(1+$BC$14)))&lt;=0,0,IF(($BC$13-($D74*(1+$BC$14)))&lt;($D74*0.03),($BC$13-($D74*(1+$BC$14)))*(CA$62*Inputs!$B$16)*365,($D74*0.03)*(CA$62*Inputs!$B$16)*365))-IF(($BC$13-($D74*(1+$BC$14)))&gt;=0,0, -$I$57*$BC$16*1.75*($BC$13-($D74*(1+$BC$14)))*365-$I$58*CA$62*1.25*($BC$13-($D74*(1+$BC$14)))*365)</f>
        <v>28578470.700000033</v>
      </c>
      <c r="CB74" s="70">
        <f>IF(IF((($BC$13-($D74*(1+$BC$14)))-($D74*0.03))&gt;0,($BC$13-($D74*(1+$BC$14)))-($D74*0.03),0)&gt;0,IF((($BC$13-($D74*(1+$BC$14)))-($D74*0.03))&gt;0,($BC$13-($D74*(1+$BC$14)))-($D74*0.03),0)*CB$62*365,0)+IF(($BC$13-($D74*(1+$BC$14)))&lt;=0,0,IF(($BC$13-($D74*(1+$BC$14)))&lt;($D74*0.03),($BC$13-($D74*(1+$BC$14)))*(CB$62*Inputs!$B$16)*365,($D74*0.03)*(CB$62*Inputs!$B$16)*365))-IF(($BC$13-($D74*(1+$BC$14)))&gt;=0,0, -$I$57*$BC$16*1.75*($BC$13-($D74*(1+$BC$14)))*365-$I$58*CB$62*1.25*($BC$13-($D74*(1+$BC$14)))*365)</f>
        <v>28964666.250000034</v>
      </c>
      <c r="CC74" s="70">
        <f>IF(IF((($BC$13-($D74*(1+$BC$14)))-($D74*0.03))&gt;0,($BC$13-($D74*(1+$BC$14)))-($D74*0.03),0)&gt;0,IF((($BC$13-($D74*(1+$BC$14)))-($D74*0.03))&gt;0,($BC$13-($D74*(1+$BC$14)))-($D74*0.03),0)*CC$62*365,0)+IF(($BC$13-($D74*(1+$BC$14)))&lt;=0,0,IF(($BC$13-($D74*(1+$BC$14)))&lt;($D74*0.03),($BC$13-($D74*(1+$BC$14)))*(CC$62*Inputs!$B$16)*365,($D74*0.03)*(CC$62*Inputs!$B$16)*365))-IF(($BC$13-($D74*(1+$BC$14)))&gt;=0,0, -$I$57*$BC$16*1.75*($BC$13-($D74*(1+$BC$14)))*365-$I$58*CC$62*1.25*($BC$13-($D74*(1+$BC$14)))*365)</f>
        <v>29350861.800000031</v>
      </c>
      <c r="CD74" s="70">
        <f>IF(IF((($BC$13-($D74*(1+$BC$14)))-($D74*0.03))&gt;0,($BC$13-($D74*(1+$BC$14)))-($D74*0.03),0)&gt;0,IF((($BC$13-($D74*(1+$BC$14)))-($D74*0.03))&gt;0,($BC$13-($D74*(1+$BC$14)))-($D74*0.03),0)*CD$62*365,0)+IF(($BC$13-($D74*(1+$BC$14)))&lt;=0,0,IF(($BC$13-($D74*(1+$BC$14)))&lt;($D74*0.03),($BC$13-($D74*(1+$BC$14)))*(CD$62*Inputs!$B$16)*365,($D74*0.03)*(CD$62*Inputs!$B$16)*365))-IF(($BC$13-($D74*(1+$BC$14)))&gt;=0,0, -$I$57*$BC$16*1.75*($BC$13-($D74*(1+$BC$14)))*365-$I$58*CD$62*1.25*($BC$13-($D74*(1+$BC$14)))*365)</f>
        <v>29737057.350000031</v>
      </c>
      <c r="CE74" s="70">
        <f>IF(IF((($BC$13-($D74*(1+$BC$14)))-($D74*0.03))&gt;0,($BC$13-($D74*(1+$BC$14)))-($D74*0.03),0)&gt;0,IF((($BC$13-($D74*(1+$BC$14)))-($D74*0.03))&gt;0,($BC$13-($D74*(1+$BC$14)))-($D74*0.03),0)*CE$62*365,0)+IF(($BC$13-($D74*(1+$BC$14)))&lt;=0,0,IF(($BC$13-($D74*(1+$BC$14)))&lt;($D74*0.03),($BC$13-($D74*(1+$BC$14)))*(CE$62*Inputs!$B$16)*365,($D74*0.03)*(CE$62*Inputs!$B$16)*365))-IF(($BC$13-($D74*(1+$BC$14)))&gt;=0,0, -$I$57*$BC$16*1.75*($BC$13-($D74*(1+$BC$14)))*365-$I$58*CE$62*1.25*($BC$13-($D74*(1+$BC$14)))*365)</f>
        <v>30123252.900000036</v>
      </c>
      <c r="CF74" s="70">
        <f>IF(IF((($BC$13-($D74*(1+$BC$14)))-($D74*0.03))&gt;0,($BC$13-($D74*(1+$BC$14)))-($D74*0.03),0)&gt;0,IF((($BC$13-($D74*(1+$BC$14)))-($D74*0.03))&gt;0,($BC$13-($D74*(1+$BC$14)))-($D74*0.03),0)*CF$62*365,0)+IF(($BC$13-($D74*(1+$BC$14)))&lt;=0,0,IF(($BC$13-($D74*(1+$BC$14)))&lt;($D74*0.03),($BC$13-($D74*(1+$BC$14)))*(CF$62*Inputs!$B$16)*365,($D74*0.03)*(CF$62*Inputs!$B$16)*365))-IF(($BC$13-($D74*(1+$BC$14)))&gt;=0,0, -$I$57*$BC$16*1.75*($BC$13-($D74*(1+$BC$14)))*365-$I$58*CF$62*1.25*($BC$13-($D74*(1+$BC$14)))*365)</f>
        <v>30509448.450000033</v>
      </c>
      <c r="CG74" s="70">
        <f>IF(IF((($BC$13-($D74*(1+$BC$14)))-($D74*0.03))&gt;0,($BC$13-($D74*(1+$BC$14)))-($D74*0.03),0)&gt;0,IF((($BC$13-($D74*(1+$BC$14)))-($D74*0.03))&gt;0,($BC$13-($D74*(1+$BC$14)))-($D74*0.03),0)*CG$62*365,0)+IF(($BC$13-($D74*(1+$BC$14)))&lt;=0,0,IF(($BC$13-($D74*(1+$BC$14)))&lt;($D74*0.03),($BC$13-($D74*(1+$BC$14)))*(CG$62*Inputs!$B$16)*365,($D74*0.03)*(CG$62*Inputs!$B$16)*365))-IF(($BC$13-($D74*(1+$BC$14)))&gt;=0,0, -$I$57*$BC$16*1.75*($BC$13-($D74*(1+$BC$14)))*365-$I$58*CG$62*1.25*($BC$13-($D74*(1+$BC$14)))*365)</f>
        <v>30895644.000000034</v>
      </c>
      <c r="CH74" s="70">
        <f>IF(IF((($BC$13-($D74*(1+$BC$14)))-($D74*0.03))&gt;0,($BC$13-($D74*(1+$BC$14)))-($D74*0.03),0)&gt;0,IF((($BC$13-($D74*(1+$BC$14)))-($D74*0.03))&gt;0,($BC$13-($D74*(1+$BC$14)))-($D74*0.03),0)*CH$62*365,0)+IF(($BC$13-($D74*(1+$BC$14)))&lt;=0,0,IF(($BC$13-($D74*(1+$BC$14)))&lt;($D74*0.03),($BC$13-($D74*(1+$BC$14)))*(CH$62*Inputs!$B$16)*365,($D74*0.03)*(CH$62*Inputs!$B$16)*365))-IF(($BC$13-($D74*(1+$BC$14)))&gt;=0,0, -$I$57*$BC$16*1.75*($BC$13-($D74*(1+$BC$14)))*365-$I$58*CH$62*1.25*($BC$13-($D74*(1+$BC$14)))*365)</f>
        <v>31281839.550000034</v>
      </c>
      <c r="CI74" s="70">
        <f>IF(IF((($BC$13-($D74*(1+$BC$14)))-($D74*0.03))&gt;0,($BC$13-($D74*(1+$BC$14)))-($D74*0.03),0)&gt;0,IF((($BC$13-($D74*(1+$BC$14)))-($D74*0.03))&gt;0,($BC$13-($D74*(1+$BC$14)))-($D74*0.03),0)*CI$62*365,0)+IF(($BC$13-($D74*(1+$BC$14)))&lt;=0,0,IF(($BC$13-($D74*(1+$BC$14)))&lt;($D74*0.03),($BC$13-($D74*(1+$BC$14)))*(CI$62*Inputs!$B$16)*365,($D74*0.03)*(CI$62*Inputs!$B$16)*365))-IF(($BC$13-($D74*(1+$BC$14)))&gt;=0,0, -$I$57*$BC$16*1.75*($BC$13-($D74*(1+$BC$14)))*365-$I$58*CI$62*1.25*($BC$13-($D74*(1+$BC$14)))*365)</f>
        <v>31668035.100000031</v>
      </c>
      <c r="CJ74" s="70">
        <f>IF(IF((($BC$13-($D74*(1+$BC$14)))-($D74*0.03))&gt;0,($BC$13-($D74*(1+$BC$14)))-($D74*0.03),0)&gt;0,IF((($BC$13-($D74*(1+$BC$14)))-($D74*0.03))&gt;0,($BC$13-($D74*(1+$BC$14)))-($D74*0.03),0)*CJ$62*365,0)+IF(($BC$13-($D74*(1+$BC$14)))&lt;=0,0,IF(($BC$13-($D74*(1+$BC$14)))&lt;($D74*0.03),($BC$13-($D74*(1+$BC$14)))*(CJ$62*Inputs!$B$16)*365,($D74*0.03)*(CJ$62*Inputs!$B$16)*365))-IF(($BC$13-($D74*(1+$BC$14)))&gt;=0,0, -$I$57*$BC$16*1.75*($BC$13-($D74*(1+$BC$14)))*365-$I$58*CJ$62*1.25*($BC$13-($D74*(1+$BC$14)))*365)</f>
        <v>32054230.650000036</v>
      </c>
      <c r="CK74" s="70">
        <f>IF(IF((($BC$13-($D74*(1+$BC$14)))-($D74*0.03))&gt;0,($BC$13-($D74*(1+$BC$14)))-($D74*0.03),0)&gt;0,IF((($BC$13-($D74*(1+$BC$14)))-($D74*0.03))&gt;0,($BC$13-($D74*(1+$BC$14)))-($D74*0.03),0)*CK$62*365,0)+IF(($BC$13-($D74*(1+$BC$14)))&lt;=0,0,IF(($BC$13-($D74*(1+$BC$14)))&lt;($D74*0.03),($BC$13-($D74*(1+$BC$14)))*(CK$62*Inputs!$B$16)*365,($D74*0.03)*(CK$62*Inputs!$B$16)*365))-IF(($BC$13-($D74*(1+$BC$14)))&gt;=0,0, -$I$57*$BC$16*1.75*($BC$13-($D74*(1+$BC$14)))*365-$I$58*CK$62*1.25*($BC$13-($D74*(1+$BC$14)))*365)</f>
        <v>32440426.200000037</v>
      </c>
      <c r="CL74" s="70">
        <f>IF(IF((($BC$13-($D74*(1+$BC$14)))-($D74*0.03))&gt;0,($BC$13-($D74*(1+$BC$14)))-($D74*0.03),0)&gt;0,IF((($BC$13-($D74*(1+$BC$14)))-($D74*0.03))&gt;0,($BC$13-($D74*(1+$BC$14)))-($D74*0.03),0)*CL$62*365,0)+IF(($BC$13-($D74*(1+$BC$14)))&lt;=0,0,IF(($BC$13-($D74*(1+$BC$14)))&lt;($D74*0.03),($BC$13-($D74*(1+$BC$14)))*(CL$62*Inputs!$B$16)*365,($D74*0.03)*(CL$62*Inputs!$B$16)*365))-IF(($BC$13-($D74*(1+$BC$14)))&gt;=0,0, -$I$57*$BC$16*1.75*($BC$13-($D74*(1+$BC$14)))*365-$I$58*CL$62*1.25*($BC$13-($D74*(1+$BC$14)))*365)</f>
        <v>32826621.750000037</v>
      </c>
      <c r="CM74" s="70">
        <f>IF(IF((($BC$13-($D74*(1+$BC$14)))-($D74*0.03))&gt;0,($BC$13-($D74*(1+$BC$14)))-($D74*0.03),0)&gt;0,IF((($BC$13-($D74*(1+$BC$14)))-($D74*0.03))&gt;0,($BC$13-($D74*(1+$BC$14)))-($D74*0.03),0)*CM$62*365,0)+IF(($BC$13-($D74*(1+$BC$14)))&lt;=0,0,IF(($BC$13-($D74*(1+$BC$14)))&lt;($D74*0.03),($BC$13-($D74*(1+$BC$14)))*(CM$62*Inputs!$B$16)*365,($D74*0.03)*(CM$62*Inputs!$B$16)*365))-IF(($BC$13-($D74*(1+$BC$14)))&gt;=0,0, -$I$57*$BC$16*1.75*($BC$13-($D74*(1+$BC$14)))*365-$I$58*CM$62*1.25*($BC$13-($D74*(1+$BC$14)))*365)</f>
        <v>33212817.300000034</v>
      </c>
      <c r="CN74" s="70">
        <f>IF(IF((($BC$13-($D74*(1+$BC$14)))-($D74*0.03))&gt;0,($BC$13-($D74*(1+$BC$14)))-($D74*0.03),0)&gt;0,IF((($BC$13-($D74*(1+$BC$14)))-($D74*0.03))&gt;0,($BC$13-($D74*(1+$BC$14)))-($D74*0.03),0)*CN$62*365,0)+IF(($BC$13-($D74*(1+$BC$14)))&lt;=0,0,IF(($BC$13-($D74*(1+$BC$14)))&lt;($D74*0.03),($BC$13-($D74*(1+$BC$14)))*(CN$62*Inputs!$B$16)*365,($D74*0.03)*(CN$62*Inputs!$B$16)*365))-IF(($BC$13-($D74*(1+$BC$14)))&gt;=0,0, -$I$57*$BC$16*1.75*($BC$13-($D74*(1+$BC$14)))*365-$I$58*CN$62*1.25*($BC$13-($D74*(1+$BC$14)))*365)</f>
        <v>33599012.850000039</v>
      </c>
      <c r="CO74" s="70">
        <f>IF(IF((($BC$13-($D74*(1+$BC$14)))-($D74*0.03))&gt;0,($BC$13-($D74*(1+$BC$14)))-($D74*0.03),0)&gt;0,IF((($BC$13-($D74*(1+$BC$14)))-($D74*0.03))&gt;0,($BC$13-($D74*(1+$BC$14)))-($D74*0.03),0)*CO$62*365,0)+IF(($BC$13-($D74*(1+$BC$14)))&lt;=0,0,IF(($BC$13-($D74*(1+$BC$14)))&lt;($D74*0.03),($BC$13-($D74*(1+$BC$14)))*(CO$62*Inputs!$B$16)*365,($D74*0.03)*(CO$62*Inputs!$B$16)*365))-IF(($BC$13-($D74*(1+$BC$14)))&gt;=0,0, -$I$57*$BC$16*1.75*($BC$13-($D74*(1+$BC$14)))*365-$I$58*CO$62*1.25*($BC$13-($D74*(1+$BC$14)))*365)</f>
        <v>33985208.400000036</v>
      </c>
      <c r="CP74" s="70">
        <f>IF(IF((($BC$13-($D74*(1+$BC$14)))-($D74*0.03))&gt;0,($BC$13-($D74*(1+$BC$14)))-($D74*0.03),0)&gt;0,IF((($BC$13-($D74*(1+$BC$14)))-($D74*0.03))&gt;0,($BC$13-($D74*(1+$BC$14)))-($D74*0.03),0)*CP$62*365,0)+IF(($BC$13-($D74*(1+$BC$14)))&lt;=0,0,IF(($BC$13-($D74*(1+$BC$14)))&lt;($D74*0.03),($BC$13-($D74*(1+$BC$14)))*(CP$62*Inputs!$B$16)*365,($D74*0.03)*(CP$62*Inputs!$B$16)*365))-IF(($BC$13-($D74*(1+$BC$14)))&gt;=0,0, -$I$57*$BC$16*1.75*($BC$13-($D74*(1+$BC$14)))*365-$I$58*CP$62*1.25*($BC$13-($D74*(1+$BC$14)))*365)</f>
        <v>34371403.95000004</v>
      </c>
      <c r="CQ74" s="70">
        <f>IF(IF((($BC$13-($D74*(1+$BC$14)))-($D74*0.03))&gt;0,($BC$13-($D74*(1+$BC$14)))-($D74*0.03),0)&gt;0,IF((($BC$13-($D74*(1+$BC$14)))-($D74*0.03))&gt;0,($BC$13-($D74*(1+$BC$14)))-($D74*0.03),0)*CQ$62*365,0)+IF(($BC$13-($D74*(1+$BC$14)))&lt;=0,0,IF(($BC$13-($D74*(1+$BC$14)))&lt;($D74*0.03),($BC$13-($D74*(1+$BC$14)))*(CQ$62*Inputs!$B$16)*365,($D74*0.03)*(CQ$62*Inputs!$B$16)*365))-IF(($BC$13-($D74*(1+$BC$14)))&gt;=0,0, -$I$57*$BC$16*1.75*($BC$13-($D74*(1+$BC$14)))*365-$I$58*CQ$62*1.25*($BC$13-($D74*(1+$BC$14)))*365)</f>
        <v>34757599.500000037</v>
      </c>
      <c r="CR74" s="70">
        <f>IF(IF((($BC$13-($D74*(1+$BC$14)))-($D74*0.03))&gt;0,($BC$13-($D74*(1+$BC$14)))-($D74*0.03),0)&gt;0,IF((($BC$13-($D74*(1+$BC$14)))-($D74*0.03))&gt;0,($BC$13-($D74*(1+$BC$14)))-($D74*0.03),0)*CR$62*365,0)+IF(($BC$13-($D74*(1+$BC$14)))&lt;=0,0,IF(($BC$13-($D74*(1+$BC$14)))&lt;($D74*0.03),($BC$13-($D74*(1+$BC$14)))*(CR$62*Inputs!$B$16)*365,($D74*0.03)*(CR$62*Inputs!$B$16)*365))-IF(($BC$13-($D74*(1+$BC$14)))&gt;=0,0, -$I$57*$BC$16*1.75*($BC$13-($D74*(1+$BC$14)))*365-$I$58*CR$62*1.25*($BC$13-($D74*(1+$BC$14)))*365)</f>
        <v>35143795.050000042</v>
      </c>
      <c r="CS74" s="70">
        <f>IF(IF((($BC$13-($D74*(1+$BC$14)))-($D74*0.03))&gt;0,($BC$13-($D74*(1+$BC$14)))-($D74*0.03),0)&gt;0,IF((($BC$13-($D74*(1+$BC$14)))-($D74*0.03))&gt;0,($BC$13-($D74*(1+$BC$14)))-($D74*0.03),0)*CS$62*365,0)+IF(($BC$13-($D74*(1+$BC$14)))&lt;=0,0,IF(($BC$13-($D74*(1+$BC$14)))&lt;($D74*0.03),($BC$13-($D74*(1+$BC$14)))*(CS$62*Inputs!$B$16)*365,($D74*0.03)*(CS$62*Inputs!$B$16)*365))-IF(($BC$13-($D74*(1+$BC$14)))&gt;=0,0, -$I$57*$BC$16*1.75*($BC$13-($D74*(1+$BC$14)))*365-$I$58*CS$62*1.25*($BC$13-($D74*(1+$BC$14)))*365)</f>
        <v>35529990.600000039</v>
      </c>
      <c r="CT74" s="70">
        <f>IF(IF((($BC$13-($D74*(1+$BC$14)))-($D74*0.03))&gt;0,($BC$13-($D74*(1+$BC$14)))-($D74*0.03),0)&gt;0,IF((($BC$13-($D74*(1+$BC$14)))-($D74*0.03))&gt;0,($BC$13-($D74*(1+$BC$14)))-($D74*0.03),0)*CT$62*365,0)+IF(($BC$13-($D74*(1+$BC$14)))&lt;=0,0,IF(($BC$13-($D74*(1+$BC$14)))&lt;($D74*0.03),($BC$13-($D74*(1+$BC$14)))*(CT$62*Inputs!$B$16)*365,($D74*0.03)*(CT$62*Inputs!$B$16)*365))-IF(($BC$13-($D74*(1+$BC$14)))&gt;=0,0, -$I$57*$BC$16*1.75*($BC$13-($D74*(1+$BC$14)))*365-$I$58*CT$62*1.25*($BC$13-($D74*(1+$BC$14)))*365)</f>
        <v>35916186.150000043</v>
      </c>
      <c r="CU74" s="70">
        <f>IF(IF((($BC$13-($D74*(1+$BC$14)))-($D74*0.03))&gt;0,($BC$13-($D74*(1+$BC$14)))-($D74*0.03),0)&gt;0,IF((($BC$13-($D74*(1+$BC$14)))-($D74*0.03))&gt;0,($BC$13-($D74*(1+$BC$14)))-($D74*0.03),0)*CU$62*365,0)+IF(($BC$13-($D74*(1+$BC$14)))&lt;=0,0,IF(($BC$13-($D74*(1+$BC$14)))&lt;($D74*0.03),($BC$13-($D74*(1+$BC$14)))*(CU$62*Inputs!$B$16)*365,($D74*0.03)*(CU$62*Inputs!$B$16)*365))-IF(($BC$13-($D74*(1+$BC$14)))&gt;=0,0, -$I$57*$BC$16*1.75*($BC$13-($D74*(1+$BC$14)))*365-$I$58*CU$62*1.25*($BC$13-($D74*(1+$BC$14)))*365)</f>
        <v>36302381.70000004</v>
      </c>
      <c r="CV74" s="70">
        <f>IF(IF((($BC$13-($D74*(1+$BC$14)))-($D74*0.03))&gt;0,($BC$13-($D74*(1+$BC$14)))-($D74*0.03),0)&gt;0,IF((($BC$13-($D74*(1+$BC$14)))-($D74*0.03))&gt;0,($BC$13-($D74*(1+$BC$14)))-($D74*0.03),0)*CV$62*365,0)+IF(($BC$13-($D74*(1+$BC$14)))&lt;=0,0,IF(($BC$13-($D74*(1+$BC$14)))&lt;($D74*0.03),($BC$13-($D74*(1+$BC$14)))*(CV$62*Inputs!$B$16)*365,($D74*0.03)*(CV$62*Inputs!$B$16)*365))-IF(($BC$13-($D74*(1+$BC$14)))&gt;=0,0, -$I$57*$BC$16*1.75*($BC$13-($D74*(1+$BC$14)))*365-$I$58*CV$62*1.25*($BC$13-($D74*(1+$BC$14)))*365)</f>
        <v>36688577.250000037</v>
      </c>
      <c r="CW74" s="70">
        <f>IF(IF((($BC$13-($D74*(1+$BC$14)))-($D74*0.03))&gt;0,($BC$13-($D74*(1+$BC$14)))-($D74*0.03),0)&gt;0,IF((($BC$13-($D74*(1+$BC$14)))-($D74*0.03))&gt;0,($BC$13-($D74*(1+$BC$14)))-($D74*0.03),0)*CW$62*365,0)+IF(($BC$13-($D74*(1+$BC$14)))&lt;=0,0,IF(($BC$13-($D74*(1+$BC$14)))&lt;($D74*0.03),($BC$13-($D74*(1+$BC$14)))*(CW$62*Inputs!$B$16)*365,($D74*0.03)*(CW$62*Inputs!$B$16)*365))-IF(($BC$13-($D74*(1+$BC$14)))&gt;=0,0, -$I$57*$BC$16*1.75*($BC$13-($D74*(1+$BC$14)))*365-$I$58*CW$62*1.25*($BC$13-($D74*(1+$BC$14)))*365)</f>
        <v>37074772.800000042</v>
      </c>
      <c r="CX74" s="70">
        <f>IF(IF((($BC$13-($D74*(1+$BC$14)))-($D74*0.03))&gt;0,($BC$13-($D74*(1+$BC$14)))-($D74*0.03),0)&gt;0,IF((($BC$13-($D74*(1+$BC$14)))-($D74*0.03))&gt;0,($BC$13-($D74*(1+$BC$14)))-($D74*0.03),0)*CX$62*365,0)+IF(($BC$13-($D74*(1+$BC$14)))&lt;=0,0,IF(($BC$13-($D74*(1+$BC$14)))&lt;($D74*0.03),($BC$13-($D74*(1+$BC$14)))*(CX$62*Inputs!$B$16)*365,($D74*0.03)*(CX$62*Inputs!$B$16)*365))-IF(($BC$13-($D74*(1+$BC$14)))&gt;=0,0, -$I$57*$BC$16*1.75*($BC$13-($D74*(1+$BC$14)))*365-$I$58*CX$62*1.25*($BC$13-($D74*(1+$BC$14)))*365)</f>
        <v>37460968.350000039</v>
      </c>
      <c r="CY74" s="70">
        <f>IF(IF((($BC$13-($D74*(1+$BC$14)))-($D74*0.03))&gt;0,($BC$13-($D74*(1+$BC$14)))-($D74*0.03),0)&gt;0,IF((($BC$13-($D74*(1+$BC$14)))-($D74*0.03))&gt;0,($BC$13-($D74*(1+$BC$14)))-($D74*0.03),0)*CY$62*365,0)+IF(($BC$13-($D74*(1+$BC$14)))&lt;=0,0,IF(($BC$13-($D74*(1+$BC$14)))&lt;($D74*0.03),($BC$13-($D74*(1+$BC$14)))*(CY$62*Inputs!$B$16)*365,($D74*0.03)*(CY$62*Inputs!$B$16)*365))-IF(($BC$13-($D74*(1+$BC$14)))&gt;=0,0, -$I$57*$BC$16*1.75*($BC$13-($D74*(1+$BC$14)))*365-$I$58*CY$62*1.25*($BC$13-($D74*(1+$BC$14)))*365)</f>
        <v>37847163.900000043</v>
      </c>
      <c r="CZ74" s="70">
        <f>IF(IF((($BC$13-($D74*(1+$BC$14)))-($D74*0.03))&gt;0,($BC$13-($D74*(1+$BC$14)))-($D74*0.03),0)&gt;0,IF((($BC$13-($D74*(1+$BC$14)))-($D74*0.03))&gt;0,($BC$13-($D74*(1+$BC$14)))-($D74*0.03),0)*CZ$62*365,0)+IF(($BC$13-($D74*(1+$BC$14)))&lt;=0,0,IF(($BC$13-($D74*(1+$BC$14)))&lt;($D74*0.03),($BC$13-($D74*(1+$BC$14)))*(CZ$62*Inputs!$B$16)*365,($D74*0.03)*(CZ$62*Inputs!$B$16)*365))-IF(($BC$13-($D74*(1+$BC$14)))&gt;=0,0, -$I$57*$BC$16*1.75*($BC$13-($D74*(1+$BC$14)))*365-$I$58*CZ$62*1.25*($BC$13-($D74*(1+$BC$14)))*365)</f>
        <v>38233359.45000004</v>
      </c>
      <c r="DA74" s="70">
        <f>IF(IF((($BC$13-($D74*(1+$BC$14)))-($D74*0.03))&gt;0,($BC$13-($D74*(1+$BC$14)))-($D74*0.03),0)&gt;0,IF((($BC$13-($D74*(1+$BC$14)))-($D74*0.03))&gt;0,($BC$13-($D74*(1+$BC$14)))-($D74*0.03),0)*DA$62*365,0)+IF(($BC$13-($D74*(1+$BC$14)))&lt;=0,0,IF(($BC$13-($D74*(1+$BC$14)))&lt;($D74*0.03),($BC$13-($D74*(1+$BC$14)))*(DA$62*Inputs!$B$16)*365,($D74*0.03)*(DA$62*Inputs!$B$16)*365))-IF(($BC$13-($D74*(1+$BC$14)))&gt;=0,0, -$I$57*$BC$16*1.75*($BC$13-($D74*(1+$BC$14)))*365-$I$58*DA$62*1.25*($BC$13-($D74*(1+$BC$14)))*365)</f>
        <v>38619555.000000037</v>
      </c>
    </row>
    <row r="75" spans="2:105">
      <c r="B75"/>
      <c r="C75" s="67">
        <f t="shared" si="2"/>
        <v>7.9999999999999974E-2</v>
      </c>
      <c r="D75" s="69">
        <f>Inputs!$B$20*(1+(C75*-1))</f>
        <v>1012</v>
      </c>
      <c r="E75" s="70">
        <f>IF(IF((($BC$13-($D75*(1+$BC$14)))-($D75*0.03))&gt;0,($BC$13-($D75*(1+$BC$14)))-($D75*0.03),0)&gt;0,IF((($BC$13-($D75*(1+$BC$14)))-($D75*0.03))&gt;0,($BC$13-($D75*(1+$BC$14)))-($D75*0.03),0)*E$62*365,0)+IF(($BC$13-($D75*(1+$BC$14)))&lt;=0,0,IF(($BC$13-($D75*(1+$BC$14)))&lt;($D75*0.03),($BC$13-($D75*(1+$BC$14)))*(E$62*Inputs!$B$16)*365,($D75*0.03)*(E$62*Inputs!$B$16)*365))-IF(($BC$13-($D75*(1+$BC$14)))&gt;=0,0, -$I$57*$BC$16*1.75*($BC$13-($D75*(1+$BC$14)))*365-$I$58*E$62*1.25*($BC$13-($D75*(1+$BC$14)))*365)</f>
        <v>3.3829660000000017E-5</v>
      </c>
      <c r="F75" s="70">
        <f>IF(IF((($BC$13-($D75*(1+$BC$14)))-($D75*0.03))&gt;0,($BC$13-($D75*(1+$BC$14)))-($D75*0.03),0)&gt;0,IF((($BC$13-($D75*(1+$BC$14)))-($D75*0.03))&gt;0,($BC$13-($D75*(1+$BC$14)))-($D75*0.03),0)*F$62*365,0)+IF(($BC$13-($D75*(1+$BC$14)))&lt;=0,0,IF(($BC$13-($D75*(1+$BC$14)))&lt;($D75*0.03),($BC$13-($D75*(1+$BC$14)))*(F$62*Inputs!$B$16)*365,($D75*0.03)*(F$62*Inputs!$B$16)*365))-IF(($BC$13-($D75*(1+$BC$14)))&gt;=0,0, -$I$57*$BC$16*1.75*($BC$13-($D75*(1+$BC$14)))*365-$I$58*F$62*1.25*($BC$13-($D75*(1+$BC$14)))*365)</f>
        <v>338296.60000000009</v>
      </c>
      <c r="G75" s="70">
        <f>IF(IF((($BC$13-($D75*(1+$BC$14)))-($D75*0.03))&gt;0,($BC$13-($D75*(1+$BC$14)))-($D75*0.03),0)&gt;0,IF((($BC$13-($D75*(1+$BC$14)))-($D75*0.03))&gt;0,($BC$13-($D75*(1+$BC$14)))-($D75*0.03),0)*G$62*365,0)+IF(($BC$13-($D75*(1+$BC$14)))&lt;=0,0,IF(($BC$13-($D75*(1+$BC$14)))&lt;($D75*0.03),($BC$13-($D75*(1+$BC$14)))*(G$62*Inputs!$B$16)*365,($D75*0.03)*(G$62*Inputs!$B$16)*365))-IF(($BC$13-($D75*(1+$BC$14)))&gt;=0,0, -$I$57*$BC$16*1.75*($BC$13-($D75*(1+$BC$14)))*365-$I$58*G$62*1.25*($BC$13-($D75*(1+$BC$14)))*365)</f>
        <v>676593.20000000019</v>
      </c>
      <c r="H75" s="70">
        <f>IF(IF((($BC$13-($D75*(1+$BC$14)))-($D75*0.03))&gt;0,($BC$13-($D75*(1+$BC$14)))-($D75*0.03),0)&gt;0,IF((($BC$13-($D75*(1+$BC$14)))-($D75*0.03))&gt;0,($BC$13-($D75*(1+$BC$14)))-($D75*0.03),0)*H$62*365,0)+IF(($BC$13-($D75*(1+$BC$14)))&lt;=0,0,IF(($BC$13-($D75*(1+$BC$14)))&lt;($D75*0.03),($BC$13-($D75*(1+$BC$14)))*(H$62*Inputs!$B$16)*365,($D75*0.03)*(H$62*Inputs!$B$16)*365))-IF(($BC$13-($D75*(1+$BC$14)))&gt;=0,0, -$I$57*$BC$16*1.75*($BC$13-($D75*(1+$BC$14)))*365-$I$58*H$62*1.25*($BC$13-($D75*(1+$BC$14)))*365)</f>
        <v>1014889.8000000003</v>
      </c>
      <c r="I75" s="70">
        <f>IF(IF((($BC$13-($D75*(1+$BC$14)))-($D75*0.03))&gt;0,($BC$13-($D75*(1+$BC$14)))-($D75*0.03),0)&gt;0,IF((($BC$13-($D75*(1+$BC$14)))-($D75*0.03))&gt;0,($BC$13-($D75*(1+$BC$14)))-($D75*0.03),0)*I$62*365,0)+IF(($BC$13-($D75*(1+$BC$14)))&lt;=0,0,IF(($BC$13-($D75*(1+$BC$14)))&lt;($D75*0.03),($BC$13-($D75*(1+$BC$14)))*(I$62*Inputs!$B$16)*365,($D75*0.03)*(I$62*Inputs!$B$16)*365))-IF(($BC$13-($D75*(1+$BC$14)))&gt;=0,0, -$I$57*$BC$16*1.75*($BC$13-($D75*(1+$BC$14)))*365-$I$58*I$62*1.25*($BC$13-($D75*(1+$BC$14)))*365)</f>
        <v>1353186.4000000004</v>
      </c>
      <c r="J75" s="70">
        <f>IF(IF((($BC$13-($D75*(1+$BC$14)))-($D75*0.03))&gt;0,($BC$13-($D75*(1+$BC$14)))-($D75*0.03),0)&gt;0,IF((($BC$13-($D75*(1+$BC$14)))-($D75*0.03))&gt;0,($BC$13-($D75*(1+$BC$14)))-($D75*0.03),0)*J$62*365,0)+IF(($BC$13-($D75*(1+$BC$14)))&lt;=0,0,IF(($BC$13-($D75*(1+$BC$14)))&lt;($D75*0.03),($BC$13-($D75*(1+$BC$14)))*(J$62*Inputs!$B$16)*365,($D75*0.03)*(J$62*Inputs!$B$16)*365))-IF(($BC$13-($D75*(1+$BC$14)))&gt;=0,0, -$I$57*$BC$16*1.75*($BC$13-($D75*(1+$BC$14)))*365-$I$58*J$62*1.25*($BC$13-($D75*(1+$BC$14)))*365)</f>
        <v>1691483.0000000007</v>
      </c>
      <c r="K75" s="70">
        <f>IF(IF((($BC$13-($D75*(1+$BC$14)))-($D75*0.03))&gt;0,($BC$13-($D75*(1+$BC$14)))-($D75*0.03),0)&gt;0,IF((($BC$13-($D75*(1+$BC$14)))-($D75*0.03))&gt;0,($BC$13-($D75*(1+$BC$14)))-($D75*0.03),0)*K$62*365,0)+IF(($BC$13-($D75*(1+$BC$14)))&lt;=0,0,IF(($BC$13-($D75*(1+$BC$14)))&lt;($D75*0.03),($BC$13-($D75*(1+$BC$14)))*(K$62*Inputs!$B$16)*365,($D75*0.03)*(K$62*Inputs!$B$16)*365))-IF(($BC$13-($D75*(1+$BC$14)))&gt;=0,0, -$I$57*$BC$16*1.75*($BC$13-($D75*(1+$BC$14)))*365-$I$58*K$62*1.25*($BC$13-($D75*(1+$BC$14)))*365)</f>
        <v>2029779.6000000006</v>
      </c>
      <c r="L75" s="70">
        <f>IF(IF((($BC$13-($D75*(1+$BC$14)))-($D75*0.03))&gt;0,($BC$13-($D75*(1+$BC$14)))-($D75*0.03),0)&gt;0,IF((($BC$13-($D75*(1+$BC$14)))-($D75*0.03))&gt;0,($BC$13-($D75*(1+$BC$14)))-($D75*0.03),0)*L$62*365,0)+IF(($BC$13-($D75*(1+$BC$14)))&lt;=0,0,IF(($BC$13-($D75*(1+$BC$14)))&lt;($D75*0.03),($BC$13-($D75*(1+$BC$14)))*(L$62*Inputs!$B$16)*365,($D75*0.03)*(L$62*Inputs!$B$16)*365))-IF(($BC$13-($D75*(1+$BC$14)))&gt;=0,0, -$I$57*$BC$16*1.75*($BC$13-($D75*(1+$BC$14)))*365-$I$58*L$62*1.25*($BC$13-($D75*(1+$BC$14)))*365)</f>
        <v>2368076.2000000007</v>
      </c>
      <c r="M75" s="70">
        <f>IF(IF((($BC$13-($D75*(1+$BC$14)))-($D75*0.03))&gt;0,($BC$13-($D75*(1+$BC$14)))-($D75*0.03),0)&gt;0,IF((($BC$13-($D75*(1+$BC$14)))-($D75*0.03))&gt;0,($BC$13-($D75*(1+$BC$14)))-($D75*0.03),0)*M$62*365,0)+IF(($BC$13-($D75*(1+$BC$14)))&lt;=0,0,IF(($BC$13-($D75*(1+$BC$14)))&lt;($D75*0.03),($BC$13-($D75*(1+$BC$14)))*(M$62*Inputs!$B$16)*365,($D75*0.03)*(M$62*Inputs!$B$16)*365))-IF(($BC$13-($D75*(1+$BC$14)))&gt;=0,0, -$I$57*$BC$16*1.75*($BC$13-($D75*(1+$BC$14)))*365-$I$58*M$62*1.25*($BC$13-($D75*(1+$BC$14)))*365)</f>
        <v>2706372.8000000007</v>
      </c>
      <c r="N75" s="70">
        <f>IF(IF((($BC$13-($D75*(1+$BC$14)))-($D75*0.03))&gt;0,($BC$13-($D75*(1+$BC$14)))-($D75*0.03),0)&gt;0,IF((($BC$13-($D75*(1+$BC$14)))-($D75*0.03))&gt;0,($BC$13-($D75*(1+$BC$14)))-($D75*0.03),0)*N$62*365,0)+IF(($BC$13-($D75*(1+$BC$14)))&lt;=0,0,IF(($BC$13-($D75*(1+$BC$14)))&lt;($D75*0.03),($BC$13-($D75*(1+$BC$14)))*(N$62*Inputs!$B$16)*365,($D75*0.03)*(N$62*Inputs!$B$16)*365))-IF(($BC$13-($D75*(1+$BC$14)))&gt;=0,0, -$I$57*$BC$16*1.75*($BC$13-($D75*(1+$BC$14)))*365-$I$58*N$62*1.25*($BC$13-($D75*(1+$BC$14)))*365)</f>
        <v>3044669.4000000013</v>
      </c>
      <c r="O75" s="70">
        <f>IF(IF((($BC$13-($D75*(1+$BC$14)))-($D75*0.03))&gt;0,($BC$13-($D75*(1+$BC$14)))-($D75*0.03),0)&gt;0,IF((($BC$13-($D75*(1+$BC$14)))-($D75*0.03))&gt;0,($BC$13-($D75*(1+$BC$14)))-($D75*0.03),0)*O$62*365,0)+IF(($BC$13-($D75*(1+$BC$14)))&lt;=0,0,IF(($BC$13-($D75*(1+$BC$14)))&lt;($D75*0.03),($BC$13-($D75*(1+$BC$14)))*(O$62*Inputs!$B$16)*365,($D75*0.03)*(O$62*Inputs!$B$16)*365))-IF(($BC$13-($D75*(1+$BC$14)))&gt;=0,0, -$I$57*$BC$16*1.75*($BC$13-($D75*(1+$BC$14)))*365-$I$58*O$62*1.25*($BC$13-($D75*(1+$BC$14)))*365)</f>
        <v>3382966.0000000014</v>
      </c>
      <c r="P75" s="70">
        <f>IF(IF((($BC$13-($D75*(1+$BC$14)))-($D75*0.03))&gt;0,($BC$13-($D75*(1+$BC$14)))-($D75*0.03),0)&gt;0,IF((($BC$13-($D75*(1+$BC$14)))-($D75*0.03))&gt;0,($BC$13-($D75*(1+$BC$14)))-($D75*0.03),0)*P$62*365,0)+IF(($BC$13-($D75*(1+$BC$14)))&lt;=0,0,IF(($BC$13-($D75*(1+$BC$14)))&lt;($D75*0.03),($BC$13-($D75*(1+$BC$14)))*(P$62*Inputs!$B$16)*365,($D75*0.03)*(P$62*Inputs!$B$16)*365))-IF(($BC$13-($D75*(1+$BC$14)))&gt;=0,0, -$I$57*$BC$16*1.75*($BC$13-($D75*(1+$BC$14)))*365-$I$58*P$62*1.25*($BC$13-($D75*(1+$BC$14)))*365)</f>
        <v>3721262.6000000015</v>
      </c>
      <c r="Q75" s="70">
        <f>IF(IF((($BC$13-($D75*(1+$BC$14)))-($D75*0.03))&gt;0,($BC$13-($D75*(1+$BC$14)))-($D75*0.03),0)&gt;0,IF((($BC$13-($D75*(1+$BC$14)))-($D75*0.03))&gt;0,($BC$13-($D75*(1+$BC$14)))-($D75*0.03),0)*Q$62*365,0)+IF(($BC$13-($D75*(1+$BC$14)))&lt;=0,0,IF(($BC$13-($D75*(1+$BC$14)))&lt;($D75*0.03),($BC$13-($D75*(1+$BC$14)))*(Q$62*Inputs!$B$16)*365,($D75*0.03)*(Q$62*Inputs!$B$16)*365))-IF(($BC$13-($D75*(1+$BC$14)))&gt;=0,0, -$I$57*$BC$16*1.75*($BC$13-($D75*(1+$BC$14)))*365-$I$58*Q$62*1.25*($BC$13-($D75*(1+$BC$14)))*365)</f>
        <v>4059559.2000000011</v>
      </c>
      <c r="R75" s="70">
        <f>IF(IF((($BC$13-($D75*(1+$BC$14)))-($D75*0.03))&gt;0,($BC$13-($D75*(1+$BC$14)))-($D75*0.03),0)&gt;0,IF((($BC$13-($D75*(1+$BC$14)))-($D75*0.03))&gt;0,($BC$13-($D75*(1+$BC$14)))-($D75*0.03),0)*R$62*365,0)+IF(($BC$13-($D75*(1+$BC$14)))&lt;=0,0,IF(($BC$13-($D75*(1+$BC$14)))&lt;($D75*0.03),($BC$13-($D75*(1+$BC$14)))*(R$62*Inputs!$B$16)*365,($D75*0.03)*(R$62*Inputs!$B$16)*365))-IF(($BC$13-($D75*(1+$BC$14)))&gt;=0,0, -$I$57*$BC$16*1.75*($BC$13-($D75*(1+$BC$14)))*365-$I$58*R$62*1.25*($BC$13-($D75*(1+$BC$14)))*365)</f>
        <v>4397855.8000000017</v>
      </c>
      <c r="S75" s="70">
        <f>IF(IF((($BC$13-($D75*(1+$BC$14)))-($D75*0.03))&gt;0,($BC$13-($D75*(1+$BC$14)))-($D75*0.03),0)&gt;0,IF((($BC$13-($D75*(1+$BC$14)))-($D75*0.03))&gt;0,($BC$13-($D75*(1+$BC$14)))-($D75*0.03),0)*S$62*365,0)+IF(($BC$13-($D75*(1+$BC$14)))&lt;=0,0,IF(($BC$13-($D75*(1+$BC$14)))&lt;($D75*0.03),($BC$13-($D75*(1+$BC$14)))*(S$62*Inputs!$B$16)*365,($D75*0.03)*(S$62*Inputs!$B$16)*365))-IF(($BC$13-($D75*(1+$BC$14)))&gt;=0,0, -$I$57*$BC$16*1.75*($BC$13-($D75*(1+$BC$14)))*365-$I$58*S$62*1.25*($BC$13-($D75*(1+$BC$14)))*365)</f>
        <v>4736152.4000000013</v>
      </c>
      <c r="T75" s="70">
        <f>IF(IF((($BC$13-($D75*(1+$BC$14)))-($D75*0.03))&gt;0,($BC$13-($D75*(1+$BC$14)))-($D75*0.03),0)&gt;0,IF((($BC$13-($D75*(1+$BC$14)))-($D75*0.03))&gt;0,($BC$13-($D75*(1+$BC$14)))-($D75*0.03),0)*T$62*365,0)+IF(($BC$13-($D75*(1+$BC$14)))&lt;=0,0,IF(($BC$13-($D75*(1+$BC$14)))&lt;($D75*0.03),($BC$13-($D75*(1+$BC$14)))*(T$62*Inputs!$B$16)*365,($D75*0.03)*(T$62*Inputs!$B$16)*365))-IF(($BC$13-($D75*(1+$BC$14)))&gt;=0,0, -$I$57*$BC$16*1.75*($BC$13-($D75*(1+$BC$14)))*365-$I$58*T$62*1.25*($BC$13-($D75*(1+$BC$14)))*365)</f>
        <v>5074449.0000000019</v>
      </c>
      <c r="U75" s="70">
        <f>IF(IF((($BC$13-($D75*(1+$BC$14)))-($D75*0.03))&gt;0,($BC$13-($D75*(1+$BC$14)))-($D75*0.03),0)&gt;0,IF((($BC$13-($D75*(1+$BC$14)))-($D75*0.03))&gt;0,($BC$13-($D75*(1+$BC$14)))-($D75*0.03),0)*U$62*365,0)+IF(($BC$13-($D75*(1+$BC$14)))&lt;=0,0,IF(($BC$13-($D75*(1+$BC$14)))&lt;($D75*0.03),($BC$13-($D75*(1+$BC$14)))*(U$62*Inputs!$B$16)*365,($D75*0.03)*(U$62*Inputs!$B$16)*365))-IF(($BC$13-($D75*(1+$BC$14)))&gt;=0,0, -$I$57*$BC$16*1.75*($BC$13-($D75*(1+$BC$14)))*365-$I$58*U$62*1.25*($BC$13-($D75*(1+$BC$14)))*365)</f>
        <v>5412745.6000000015</v>
      </c>
      <c r="V75" s="70">
        <f>IF(IF((($BC$13-($D75*(1+$BC$14)))-($D75*0.03))&gt;0,($BC$13-($D75*(1+$BC$14)))-($D75*0.03),0)&gt;0,IF((($BC$13-($D75*(1+$BC$14)))-($D75*0.03))&gt;0,($BC$13-($D75*(1+$BC$14)))-($D75*0.03),0)*V$62*365,0)+IF(($BC$13-($D75*(1+$BC$14)))&lt;=0,0,IF(($BC$13-($D75*(1+$BC$14)))&lt;($D75*0.03),($BC$13-($D75*(1+$BC$14)))*(V$62*Inputs!$B$16)*365,($D75*0.03)*(V$62*Inputs!$B$16)*365))-IF(($BC$13-($D75*(1+$BC$14)))&gt;=0,0, -$I$57*$BC$16*1.75*($BC$13-($D75*(1+$BC$14)))*365-$I$58*V$62*1.25*($BC$13-($D75*(1+$BC$14)))*365)</f>
        <v>5751042.200000002</v>
      </c>
      <c r="W75" s="70">
        <f>IF(IF((($BC$13-($D75*(1+$BC$14)))-($D75*0.03))&gt;0,($BC$13-($D75*(1+$BC$14)))-($D75*0.03),0)&gt;0,IF((($BC$13-($D75*(1+$BC$14)))-($D75*0.03))&gt;0,($BC$13-($D75*(1+$BC$14)))-($D75*0.03),0)*W$62*365,0)+IF(($BC$13-($D75*(1+$BC$14)))&lt;=0,0,IF(($BC$13-($D75*(1+$BC$14)))&lt;($D75*0.03),($BC$13-($D75*(1+$BC$14)))*(W$62*Inputs!$B$16)*365,($D75*0.03)*(W$62*Inputs!$B$16)*365))-IF(($BC$13-($D75*(1+$BC$14)))&gt;=0,0, -$I$57*$BC$16*1.75*($BC$13-($D75*(1+$BC$14)))*365-$I$58*W$62*1.25*($BC$13-($D75*(1+$BC$14)))*365)</f>
        <v>6089338.8000000026</v>
      </c>
      <c r="X75" s="70">
        <f>IF(IF((($BC$13-($D75*(1+$BC$14)))-($D75*0.03))&gt;0,($BC$13-($D75*(1+$BC$14)))-($D75*0.03),0)&gt;0,IF((($BC$13-($D75*(1+$BC$14)))-($D75*0.03))&gt;0,($BC$13-($D75*(1+$BC$14)))-($D75*0.03),0)*X$62*365,0)+IF(($BC$13-($D75*(1+$BC$14)))&lt;=0,0,IF(($BC$13-($D75*(1+$BC$14)))&lt;($D75*0.03),($BC$13-($D75*(1+$BC$14)))*(X$62*Inputs!$B$16)*365,($D75*0.03)*(X$62*Inputs!$B$16)*365))-IF(($BC$13-($D75*(1+$BC$14)))&gt;=0,0, -$I$57*$BC$16*1.75*($BC$13-($D75*(1+$BC$14)))*365-$I$58*X$62*1.25*($BC$13-($D75*(1+$BC$14)))*365)</f>
        <v>6427635.4000000022</v>
      </c>
      <c r="Y75" s="70">
        <f>IF(IF((($BC$13-($D75*(1+$BC$14)))-($D75*0.03))&gt;0,($BC$13-($D75*(1+$BC$14)))-($D75*0.03),0)&gt;0,IF((($BC$13-($D75*(1+$BC$14)))-($D75*0.03))&gt;0,($BC$13-($D75*(1+$BC$14)))-($D75*0.03),0)*Y$62*365,0)+IF(($BC$13-($D75*(1+$BC$14)))&lt;=0,0,IF(($BC$13-($D75*(1+$BC$14)))&lt;($D75*0.03),($BC$13-($D75*(1+$BC$14)))*(Y$62*Inputs!$B$16)*365,($D75*0.03)*(Y$62*Inputs!$B$16)*365))-IF(($BC$13-($D75*(1+$BC$14)))&gt;=0,0, -$I$57*$BC$16*1.75*($BC$13-($D75*(1+$BC$14)))*365-$I$58*Y$62*1.25*($BC$13-($D75*(1+$BC$14)))*365)</f>
        <v>6765932.0000000028</v>
      </c>
      <c r="Z75" s="70">
        <f>IF(IF((($BC$13-($D75*(1+$BC$14)))-($D75*0.03))&gt;0,($BC$13-($D75*(1+$BC$14)))-($D75*0.03),0)&gt;0,IF((($BC$13-($D75*(1+$BC$14)))-($D75*0.03))&gt;0,($BC$13-($D75*(1+$BC$14)))-($D75*0.03),0)*Z$62*365,0)+IF(($BC$13-($D75*(1+$BC$14)))&lt;=0,0,IF(($BC$13-($D75*(1+$BC$14)))&lt;($D75*0.03),($BC$13-($D75*(1+$BC$14)))*(Z$62*Inputs!$B$16)*365,($D75*0.03)*(Z$62*Inputs!$B$16)*365))-IF(($BC$13-($D75*(1+$BC$14)))&gt;=0,0, -$I$57*$BC$16*1.75*($BC$13-($D75*(1+$BC$14)))*365-$I$58*Z$62*1.25*($BC$13-($D75*(1+$BC$14)))*365)</f>
        <v>7104228.6000000024</v>
      </c>
      <c r="AA75" s="70">
        <f>IF(IF((($BC$13-($D75*(1+$BC$14)))-($D75*0.03))&gt;0,($BC$13-($D75*(1+$BC$14)))-($D75*0.03),0)&gt;0,IF((($BC$13-($D75*(1+$BC$14)))-($D75*0.03))&gt;0,($BC$13-($D75*(1+$BC$14)))-($D75*0.03),0)*AA$62*365,0)+IF(($BC$13-($D75*(1+$BC$14)))&lt;=0,0,IF(($BC$13-($D75*(1+$BC$14)))&lt;($D75*0.03),($BC$13-($D75*(1+$BC$14)))*(AA$62*Inputs!$B$16)*365,($D75*0.03)*(AA$62*Inputs!$B$16)*365))-IF(($BC$13-($D75*(1+$BC$14)))&gt;=0,0, -$I$57*$BC$16*1.75*($BC$13-($D75*(1+$BC$14)))*365-$I$58*AA$62*1.25*($BC$13-($D75*(1+$BC$14)))*365)</f>
        <v>7442525.200000003</v>
      </c>
      <c r="AB75" s="70">
        <f>IF(IF((($BC$13-($D75*(1+$BC$14)))-($D75*0.03))&gt;0,($BC$13-($D75*(1+$BC$14)))-($D75*0.03),0)&gt;0,IF((($BC$13-($D75*(1+$BC$14)))-($D75*0.03))&gt;0,($BC$13-($D75*(1+$BC$14)))-($D75*0.03),0)*AB$62*365,0)+IF(($BC$13-($D75*(1+$BC$14)))&lt;=0,0,IF(($BC$13-($D75*(1+$BC$14)))&lt;($D75*0.03),($BC$13-($D75*(1+$BC$14)))*(AB$62*Inputs!$B$16)*365,($D75*0.03)*(AB$62*Inputs!$B$16)*365))-IF(($BC$13-($D75*(1+$BC$14)))&gt;=0,0, -$I$57*$BC$16*1.75*($BC$13-($D75*(1+$BC$14)))*365-$I$58*AB$62*1.25*($BC$13-($D75*(1+$BC$14)))*365)</f>
        <v>7780821.8000000035</v>
      </c>
      <c r="AC75" s="70">
        <f>IF(IF((($BC$13-($D75*(1+$BC$14)))-($D75*0.03))&gt;0,($BC$13-($D75*(1+$BC$14)))-($D75*0.03),0)&gt;0,IF((($BC$13-($D75*(1+$BC$14)))-($D75*0.03))&gt;0,($BC$13-($D75*(1+$BC$14)))-($D75*0.03),0)*AC$62*365,0)+IF(($BC$13-($D75*(1+$BC$14)))&lt;=0,0,IF(($BC$13-($D75*(1+$BC$14)))&lt;($D75*0.03),($BC$13-($D75*(1+$BC$14)))*(AC$62*Inputs!$B$16)*365,($D75*0.03)*(AC$62*Inputs!$B$16)*365))-IF(($BC$13-($D75*(1+$BC$14)))&gt;=0,0, -$I$57*$BC$16*1.75*($BC$13-($D75*(1+$BC$14)))*365-$I$58*AC$62*1.25*($BC$13-($D75*(1+$BC$14)))*365)</f>
        <v>8119118.4000000022</v>
      </c>
      <c r="AD75" s="70">
        <f>IF(IF((($BC$13-($D75*(1+$BC$14)))-($D75*0.03))&gt;0,($BC$13-($D75*(1+$BC$14)))-($D75*0.03),0)&gt;0,IF((($BC$13-($D75*(1+$BC$14)))-($D75*0.03))&gt;0,($BC$13-($D75*(1+$BC$14)))-($D75*0.03),0)*AD$62*365,0)+IF(($BC$13-($D75*(1+$BC$14)))&lt;=0,0,IF(($BC$13-($D75*(1+$BC$14)))&lt;($D75*0.03),($BC$13-($D75*(1+$BC$14)))*(AD$62*Inputs!$B$16)*365,($D75*0.03)*(AD$62*Inputs!$B$16)*365))-IF(($BC$13-($D75*(1+$BC$14)))&gt;=0,0, -$I$57*$BC$16*1.75*($BC$13-($D75*(1+$BC$14)))*365-$I$58*AD$62*1.25*($BC$13-($D75*(1+$BC$14)))*365)</f>
        <v>8457415.0000000037</v>
      </c>
      <c r="AE75" s="70">
        <f>IF(IF((($BC$13-($D75*(1+$BC$14)))-($D75*0.03))&gt;0,($BC$13-($D75*(1+$BC$14)))-($D75*0.03),0)&gt;0,IF((($BC$13-($D75*(1+$BC$14)))-($D75*0.03))&gt;0,($BC$13-($D75*(1+$BC$14)))-($D75*0.03),0)*AE$62*365,0)+IF(($BC$13-($D75*(1+$BC$14)))&lt;=0,0,IF(($BC$13-($D75*(1+$BC$14)))&lt;($D75*0.03),($BC$13-($D75*(1+$BC$14)))*(AE$62*Inputs!$B$16)*365,($D75*0.03)*(AE$62*Inputs!$B$16)*365))-IF(($BC$13-($D75*(1+$BC$14)))&gt;=0,0, -$I$57*$BC$16*1.75*($BC$13-($D75*(1+$BC$14)))*365-$I$58*AE$62*1.25*($BC$13-($D75*(1+$BC$14)))*365)</f>
        <v>8795711.6000000034</v>
      </c>
      <c r="AF75" s="70">
        <f>IF(IF((($BC$13-($D75*(1+$BC$14)))-($D75*0.03))&gt;0,($BC$13-($D75*(1+$BC$14)))-($D75*0.03),0)&gt;0,IF((($BC$13-($D75*(1+$BC$14)))-($D75*0.03))&gt;0,($BC$13-($D75*(1+$BC$14)))-($D75*0.03),0)*AF$62*365,0)+IF(($BC$13-($D75*(1+$BC$14)))&lt;=0,0,IF(($BC$13-($D75*(1+$BC$14)))&lt;($D75*0.03),($BC$13-($D75*(1+$BC$14)))*(AF$62*Inputs!$B$16)*365,($D75*0.03)*(AF$62*Inputs!$B$16)*365))-IF(($BC$13-($D75*(1+$BC$14)))&gt;=0,0, -$I$57*$BC$16*1.75*($BC$13-($D75*(1+$BC$14)))*365-$I$58*AF$62*1.25*($BC$13-($D75*(1+$BC$14)))*365)</f>
        <v>9134008.200000003</v>
      </c>
      <c r="AG75" s="70">
        <f>IF(IF((($BC$13-($D75*(1+$BC$14)))-($D75*0.03))&gt;0,($BC$13-($D75*(1+$BC$14)))-($D75*0.03),0)&gt;0,IF((($BC$13-($D75*(1+$BC$14)))-($D75*0.03))&gt;0,($BC$13-($D75*(1+$BC$14)))-($D75*0.03),0)*AG$62*365,0)+IF(($BC$13-($D75*(1+$BC$14)))&lt;=0,0,IF(($BC$13-($D75*(1+$BC$14)))&lt;($D75*0.03),($BC$13-($D75*(1+$BC$14)))*(AG$62*Inputs!$B$16)*365,($D75*0.03)*(AG$62*Inputs!$B$16)*365))-IF(($BC$13-($D75*(1+$BC$14)))&gt;=0,0, -$I$57*$BC$16*1.75*($BC$13-($D75*(1+$BC$14)))*365-$I$58*AG$62*1.25*($BC$13-($D75*(1+$BC$14)))*365)</f>
        <v>9472304.8000000026</v>
      </c>
      <c r="AH75" s="70">
        <f>IF(IF((($BC$13-($D75*(1+$BC$14)))-($D75*0.03))&gt;0,($BC$13-($D75*(1+$BC$14)))-($D75*0.03),0)&gt;0,IF((($BC$13-($D75*(1+$BC$14)))-($D75*0.03))&gt;0,($BC$13-($D75*(1+$BC$14)))-($D75*0.03),0)*AH$62*365,0)+IF(($BC$13-($D75*(1+$BC$14)))&lt;=0,0,IF(($BC$13-($D75*(1+$BC$14)))&lt;($D75*0.03),($BC$13-($D75*(1+$BC$14)))*(AH$62*Inputs!$B$16)*365,($D75*0.03)*(AH$62*Inputs!$B$16)*365))-IF(($BC$13-($D75*(1+$BC$14)))&gt;=0,0, -$I$57*$BC$16*1.75*($BC$13-($D75*(1+$BC$14)))*365-$I$58*AH$62*1.25*($BC$13-($D75*(1+$BC$14)))*365)</f>
        <v>9810601.4000000041</v>
      </c>
      <c r="AI75" s="70">
        <f>IF(IF((($BC$13-($D75*(1+$BC$14)))-($D75*0.03))&gt;0,($BC$13-($D75*(1+$BC$14)))-($D75*0.03),0)&gt;0,IF((($BC$13-($D75*(1+$BC$14)))-($D75*0.03))&gt;0,($BC$13-($D75*(1+$BC$14)))-($D75*0.03),0)*AI$62*365,0)+IF(($BC$13-($D75*(1+$BC$14)))&lt;=0,0,IF(($BC$13-($D75*(1+$BC$14)))&lt;($D75*0.03),($BC$13-($D75*(1+$BC$14)))*(AI$62*Inputs!$B$16)*365,($D75*0.03)*(AI$62*Inputs!$B$16)*365))-IF(($BC$13-($D75*(1+$BC$14)))&gt;=0,0, -$I$57*$BC$16*1.75*($BC$13-($D75*(1+$BC$14)))*365-$I$58*AI$62*1.25*($BC$13-($D75*(1+$BC$14)))*365)</f>
        <v>10148898.000000004</v>
      </c>
      <c r="AJ75" s="70">
        <f>IF(IF((($BC$13-($D75*(1+$BC$14)))-($D75*0.03))&gt;0,($BC$13-($D75*(1+$BC$14)))-($D75*0.03),0)&gt;0,IF((($BC$13-($D75*(1+$BC$14)))-($D75*0.03))&gt;0,($BC$13-($D75*(1+$BC$14)))-($D75*0.03),0)*AJ$62*365,0)+IF(($BC$13-($D75*(1+$BC$14)))&lt;=0,0,IF(($BC$13-($D75*(1+$BC$14)))&lt;($D75*0.03),($BC$13-($D75*(1+$BC$14)))*(AJ$62*Inputs!$B$16)*365,($D75*0.03)*(AJ$62*Inputs!$B$16)*365))-IF(($BC$13-($D75*(1+$BC$14)))&gt;=0,0, -$I$57*$BC$16*1.75*($BC$13-($D75*(1+$BC$14)))*365-$I$58*AJ$62*1.25*($BC$13-($D75*(1+$BC$14)))*365)</f>
        <v>10487194.600000003</v>
      </c>
      <c r="AK75" s="70">
        <f>IF(IF((($BC$13-($D75*(1+$BC$14)))-($D75*0.03))&gt;0,($BC$13-($D75*(1+$BC$14)))-($D75*0.03),0)&gt;0,IF((($BC$13-($D75*(1+$BC$14)))-($D75*0.03))&gt;0,($BC$13-($D75*(1+$BC$14)))-($D75*0.03),0)*AK$62*365,0)+IF(($BC$13-($D75*(1+$BC$14)))&lt;=0,0,IF(($BC$13-($D75*(1+$BC$14)))&lt;($D75*0.03),($BC$13-($D75*(1+$BC$14)))*(AK$62*Inputs!$B$16)*365,($D75*0.03)*(AK$62*Inputs!$B$16)*365))-IF(($BC$13-($D75*(1+$BC$14)))&gt;=0,0, -$I$57*$BC$16*1.75*($BC$13-($D75*(1+$BC$14)))*365-$I$58*AK$62*1.25*($BC$13-($D75*(1+$BC$14)))*365)</f>
        <v>10825491.200000003</v>
      </c>
      <c r="AL75" s="70">
        <f>IF(IF((($BC$13-($D75*(1+$BC$14)))-($D75*0.03))&gt;0,($BC$13-($D75*(1+$BC$14)))-($D75*0.03),0)&gt;0,IF((($BC$13-($D75*(1+$BC$14)))-($D75*0.03))&gt;0,($BC$13-($D75*(1+$BC$14)))-($D75*0.03),0)*AL$62*365,0)+IF(($BC$13-($D75*(1+$BC$14)))&lt;=0,0,IF(($BC$13-($D75*(1+$BC$14)))&lt;($D75*0.03),($BC$13-($D75*(1+$BC$14)))*(AL$62*Inputs!$B$16)*365,($D75*0.03)*(AL$62*Inputs!$B$16)*365))-IF(($BC$13-($D75*(1+$BC$14)))&gt;=0,0, -$I$57*$BC$16*1.75*($BC$13-($D75*(1+$BC$14)))*365-$I$58*AL$62*1.25*($BC$13-($D75*(1+$BC$14)))*365)</f>
        <v>11163787.800000004</v>
      </c>
      <c r="AM75" s="70">
        <f>IF(IF((($BC$13-($D75*(1+$BC$14)))-($D75*0.03))&gt;0,($BC$13-($D75*(1+$BC$14)))-($D75*0.03),0)&gt;0,IF((($BC$13-($D75*(1+$BC$14)))-($D75*0.03))&gt;0,($BC$13-($D75*(1+$BC$14)))-($D75*0.03),0)*AM$62*365,0)+IF(($BC$13-($D75*(1+$BC$14)))&lt;=0,0,IF(($BC$13-($D75*(1+$BC$14)))&lt;($D75*0.03),($BC$13-($D75*(1+$BC$14)))*(AM$62*Inputs!$B$16)*365,($D75*0.03)*(AM$62*Inputs!$B$16)*365))-IF(($BC$13-($D75*(1+$BC$14)))&gt;=0,0, -$I$57*$BC$16*1.75*($BC$13-($D75*(1+$BC$14)))*365-$I$58*AM$62*1.25*($BC$13-($D75*(1+$BC$14)))*365)</f>
        <v>11502084.400000004</v>
      </c>
      <c r="AN75" s="70">
        <f>IF(IF((($BC$13-($D75*(1+$BC$14)))-($D75*0.03))&gt;0,($BC$13-($D75*(1+$BC$14)))-($D75*0.03),0)&gt;0,IF((($BC$13-($D75*(1+$BC$14)))-($D75*0.03))&gt;0,($BC$13-($D75*(1+$BC$14)))-($D75*0.03),0)*AN$62*365,0)+IF(($BC$13-($D75*(1+$BC$14)))&lt;=0,0,IF(($BC$13-($D75*(1+$BC$14)))&lt;($D75*0.03),($BC$13-($D75*(1+$BC$14)))*(AN$62*Inputs!$B$16)*365,($D75*0.03)*(AN$62*Inputs!$B$16)*365))-IF(($BC$13-($D75*(1+$BC$14)))&gt;=0,0, -$I$57*$BC$16*1.75*($BC$13-($D75*(1+$BC$14)))*365-$I$58*AN$62*1.25*($BC$13-($D75*(1+$BC$14)))*365)</f>
        <v>11840381.000000004</v>
      </c>
      <c r="AO75" s="70">
        <f>IF(IF((($BC$13-($D75*(1+$BC$14)))-($D75*0.03))&gt;0,($BC$13-($D75*(1+$BC$14)))-($D75*0.03),0)&gt;0,IF((($BC$13-($D75*(1+$BC$14)))-($D75*0.03))&gt;0,($BC$13-($D75*(1+$BC$14)))-($D75*0.03),0)*AO$62*365,0)+IF(($BC$13-($D75*(1+$BC$14)))&lt;=0,0,IF(($BC$13-($D75*(1+$BC$14)))&lt;($D75*0.03),($BC$13-($D75*(1+$BC$14)))*(AO$62*Inputs!$B$16)*365,($D75*0.03)*(AO$62*Inputs!$B$16)*365))-IF(($BC$13-($D75*(1+$BC$14)))&gt;=0,0, -$I$57*$BC$16*1.75*($BC$13-($D75*(1+$BC$14)))*365-$I$58*AO$62*1.25*($BC$13-($D75*(1+$BC$14)))*365)</f>
        <v>12178677.600000005</v>
      </c>
      <c r="AP75" s="70">
        <f>IF(IF((($BC$13-($D75*(1+$BC$14)))-($D75*0.03))&gt;0,($BC$13-($D75*(1+$BC$14)))-($D75*0.03),0)&gt;0,IF((($BC$13-($D75*(1+$BC$14)))-($D75*0.03))&gt;0,($BC$13-($D75*(1+$BC$14)))-($D75*0.03),0)*AP$62*365,0)+IF(($BC$13-($D75*(1+$BC$14)))&lt;=0,0,IF(($BC$13-($D75*(1+$BC$14)))&lt;($D75*0.03),($BC$13-($D75*(1+$BC$14)))*(AP$62*Inputs!$B$16)*365,($D75*0.03)*(AP$62*Inputs!$B$16)*365))-IF(($BC$13-($D75*(1+$BC$14)))&gt;=0,0, -$I$57*$BC$16*1.75*($BC$13-($D75*(1+$BC$14)))*365-$I$58*AP$62*1.25*($BC$13-($D75*(1+$BC$14)))*365)</f>
        <v>12516974.200000005</v>
      </c>
      <c r="AQ75" s="70">
        <f>IF(IF((($BC$13-($D75*(1+$BC$14)))-($D75*0.03))&gt;0,($BC$13-($D75*(1+$BC$14)))-($D75*0.03),0)&gt;0,IF((($BC$13-($D75*(1+$BC$14)))-($D75*0.03))&gt;0,($BC$13-($D75*(1+$BC$14)))-($D75*0.03),0)*AQ$62*365,0)+IF(($BC$13-($D75*(1+$BC$14)))&lt;=0,0,IF(($BC$13-($D75*(1+$BC$14)))&lt;($D75*0.03),($BC$13-($D75*(1+$BC$14)))*(AQ$62*Inputs!$B$16)*365,($D75*0.03)*(AQ$62*Inputs!$B$16)*365))-IF(($BC$13-($D75*(1+$BC$14)))&gt;=0,0, -$I$57*$BC$16*1.75*($BC$13-($D75*(1+$BC$14)))*365-$I$58*AQ$62*1.25*($BC$13-($D75*(1+$BC$14)))*365)</f>
        <v>12855270.800000004</v>
      </c>
      <c r="AR75" s="70">
        <f>IF(IF((($BC$13-($D75*(1+$BC$14)))-($D75*0.03))&gt;0,($BC$13-($D75*(1+$BC$14)))-($D75*0.03),0)&gt;0,IF((($BC$13-($D75*(1+$BC$14)))-($D75*0.03))&gt;0,($BC$13-($D75*(1+$BC$14)))-($D75*0.03),0)*AR$62*365,0)+IF(($BC$13-($D75*(1+$BC$14)))&lt;=0,0,IF(($BC$13-($D75*(1+$BC$14)))&lt;($D75*0.03),($BC$13-($D75*(1+$BC$14)))*(AR$62*Inputs!$B$16)*365,($D75*0.03)*(AR$62*Inputs!$B$16)*365))-IF(($BC$13-($D75*(1+$BC$14)))&gt;=0,0, -$I$57*$BC$16*1.75*($BC$13-($D75*(1+$BC$14)))*365-$I$58*AR$62*1.25*($BC$13-($D75*(1+$BC$14)))*365)</f>
        <v>13193567.400000004</v>
      </c>
      <c r="AS75" s="70">
        <f>IF(IF((($BC$13-($D75*(1+$BC$14)))-($D75*0.03))&gt;0,($BC$13-($D75*(1+$BC$14)))-($D75*0.03),0)&gt;0,IF((($BC$13-($D75*(1+$BC$14)))-($D75*0.03))&gt;0,($BC$13-($D75*(1+$BC$14)))-($D75*0.03),0)*AS$62*365,0)+IF(($BC$13-($D75*(1+$BC$14)))&lt;=0,0,IF(($BC$13-($D75*(1+$BC$14)))&lt;($D75*0.03),($BC$13-($D75*(1+$BC$14)))*(AS$62*Inputs!$B$16)*365,($D75*0.03)*(AS$62*Inputs!$B$16)*365))-IF(($BC$13-($D75*(1+$BC$14)))&gt;=0,0, -$I$57*$BC$16*1.75*($BC$13-($D75*(1+$BC$14)))*365-$I$58*AS$62*1.25*($BC$13-($D75*(1+$BC$14)))*365)</f>
        <v>13531864.000000006</v>
      </c>
      <c r="AT75" s="70">
        <f>IF(IF((($BC$13-($D75*(1+$BC$14)))-($D75*0.03))&gt;0,($BC$13-($D75*(1+$BC$14)))-($D75*0.03),0)&gt;0,IF((($BC$13-($D75*(1+$BC$14)))-($D75*0.03))&gt;0,($BC$13-($D75*(1+$BC$14)))-($D75*0.03),0)*AT$62*365,0)+IF(($BC$13-($D75*(1+$BC$14)))&lt;=0,0,IF(($BC$13-($D75*(1+$BC$14)))&lt;($D75*0.03),($BC$13-($D75*(1+$BC$14)))*(AT$62*Inputs!$B$16)*365,($D75*0.03)*(AT$62*Inputs!$B$16)*365))-IF(($BC$13-($D75*(1+$BC$14)))&gt;=0,0, -$I$57*$BC$16*1.75*($BC$13-($D75*(1+$BC$14)))*365-$I$58*AT$62*1.25*($BC$13-($D75*(1+$BC$14)))*365)</f>
        <v>13870160.600000005</v>
      </c>
      <c r="AU75" s="70">
        <f>IF(IF((($BC$13-($D75*(1+$BC$14)))-($D75*0.03))&gt;0,($BC$13-($D75*(1+$BC$14)))-($D75*0.03),0)&gt;0,IF((($BC$13-($D75*(1+$BC$14)))-($D75*0.03))&gt;0,($BC$13-($D75*(1+$BC$14)))-($D75*0.03),0)*AU$62*365,0)+IF(($BC$13-($D75*(1+$BC$14)))&lt;=0,0,IF(($BC$13-($D75*(1+$BC$14)))&lt;($D75*0.03),($BC$13-($D75*(1+$BC$14)))*(AU$62*Inputs!$B$16)*365,($D75*0.03)*(AU$62*Inputs!$B$16)*365))-IF(($BC$13-($D75*(1+$BC$14)))&gt;=0,0, -$I$57*$BC$16*1.75*($BC$13-($D75*(1+$BC$14)))*365-$I$58*AU$62*1.25*($BC$13-($D75*(1+$BC$14)))*365)</f>
        <v>14208457.200000005</v>
      </c>
      <c r="AV75" s="70">
        <f>IF(IF((($BC$13-($D75*(1+$BC$14)))-($D75*0.03))&gt;0,($BC$13-($D75*(1+$BC$14)))-($D75*0.03),0)&gt;0,IF((($BC$13-($D75*(1+$BC$14)))-($D75*0.03))&gt;0,($BC$13-($D75*(1+$BC$14)))-($D75*0.03),0)*AV$62*365,0)+IF(($BC$13-($D75*(1+$BC$14)))&lt;=0,0,IF(($BC$13-($D75*(1+$BC$14)))&lt;($D75*0.03),($BC$13-($D75*(1+$BC$14)))*(AV$62*Inputs!$B$16)*365,($D75*0.03)*(AV$62*Inputs!$B$16)*365))-IF(($BC$13-($D75*(1+$BC$14)))&gt;=0,0, -$I$57*$BC$16*1.75*($BC$13-($D75*(1+$BC$14)))*365-$I$58*AV$62*1.25*($BC$13-($D75*(1+$BC$14)))*365)</f>
        <v>14546753.800000006</v>
      </c>
      <c r="AW75" s="70">
        <f>IF(IF((($BC$13-($D75*(1+$BC$14)))-($D75*0.03))&gt;0,($BC$13-($D75*(1+$BC$14)))-($D75*0.03),0)&gt;0,IF((($BC$13-($D75*(1+$BC$14)))-($D75*0.03))&gt;0,($BC$13-($D75*(1+$BC$14)))-($D75*0.03),0)*AW$62*365,0)+IF(($BC$13-($D75*(1+$BC$14)))&lt;=0,0,IF(($BC$13-($D75*(1+$BC$14)))&lt;($D75*0.03),($BC$13-($D75*(1+$BC$14)))*(AW$62*Inputs!$B$16)*365,($D75*0.03)*(AW$62*Inputs!$B$16)*365))-IF(($BC$13-($D75*(1+$BC$14)))&gt;=0,0, -$I$57*$BC$16*1.75*($BC$13-($D75*(1+$BC$14)))*365-$I$58*AW$62*1.25*($BC$13-($D75*(1+$BC$14)))*365)</f>
        <v>14885050.400000006</v>
      </c>
      <c r="AX75" s="70">
        <f>IF(IF((($BC$13-($D75*(1+$BC$14)))-($D75*0.03))&gt;0,($BC$13-($D75*(1+$BC$14)))-($D75*0.03),0)&gt;0,IF((($BC$13-($D75*(1+$BC$14)))-($D75*0.03))&gt;0,($BC$13-($D75*(1+$BC$14)))-($D75*0.03),0)*AX$62*365,0)+IF(($BC$13-($D75*(1+$BC$14)))&lt;=0,0,IF(($BC$13-($D75*(1+$BC$14)))&lt;($D75*0.03),($BC$13-($D75*(1+$BC$14)))*(AX$62*Inputs!$B$16)*365,($D75*0.03)*(AX$62*Inputs!$B$16)*365))-IF(($BC$13-($D75*(1+$BC$14)))&gt;=0,0, -$I$57*$BC$16*1.75*($BC$13-($D75*(1+$BC$14)))*365-$I$58*AX$62*1.25*($BC$13-($D75*(1+$BC$14)))*365)</f>
        <v>15223347.000000006</v>
      </c>
      <c r="AY75" s="70">
        <f>IF(IF((($BC$13-($D75*(1+$BC$14)))-($D75*0.03))&gt;0,($BC$13-($D75*(1+$BC$14)))-($D75*0.03),0)&gt;0,IF((($BC$13-($D75*(1+$BC$14)))-($D75*0.03))&gt;0,($BC$13-($D75*(1+$BC$14)))-($D75*0.03),0)*AY$62*365,0)+IF(($BC$13-($D75*(1+$BC$14)))&lt;=0,0,IF(($BC$13-($D75*(1+$BC$14)))&lt;($D75*0.03),($BC$13-($D75*(1+$BC$14)))*(AY$62*Inputs!$B$16)*365,($D75*0.03)*(AY$62*Inputs!$B$16)*365))-IF(($BC$13-($D75*(1+$BC$14)))&gt;=0,0, -$I$57*$BC$16*1.75*($BC$13-($D75*(1+$BC$14)))*365-$I$58*AY$62*1.25*($BC$13-($D75*(1+$BC$14)))*365)</f>
        <v>15561643.600000007</v>
      </c>
      <c r="AZ75" s="70">
        <f>IF(IF((($BC$13-($D75*(1+$BC$14)))-($D75*0.03))&gt;0,($BC$13-($D75*(1+$BC$14)))-($D75*0.03),0)&gt;0,IF((($BC$13-($D75*(1+$BC$14)))-($D75*0.03))&gt;0,($BC$13-($D75*(1+$BC$14)))-($D75*0.03),0)*AZ$62*365,0)+IF(($BC$13-($D75*(1+$BC$14)))&lt;=0,0,IF(($BC$13-($D75*(1+$BC$14)))&lt;($D75*0.03),($BC$13-($D75*(1+$BC$14)))*(AZ$62*Inputs!$B$16)*365,($D75*0.03)*(AZ$62*Inputs!$B$16)*365))-IF(($BC$13-($D75*(1+$BC$14)))&gt;=0,0, -$I$57*$BC$16*1.75*($BC$13-($D75*(1+$BC$14)))*365-$I$58*AZ$62*1.25*($BC$13-($D75*(1+$BC$14)))*365)</f>
        <v>15899940.200000007</v>
      </c>
      <c r="BA75" s="70">
        <f>IF(IF((($BC$13-($D75*(1+$BC$14)))-($D75*0.03))&gt;0,($BC$13-($D75*(1+$BC$14)))-($D75*0.03),0)&gt;0,IF((($BC$13-($D75*(1+$BC$14)))-($D75*0.03))&gt;0,($BC$13-($D75*(1+$BC$14)))-($D75*0.03),0)*BA$62*365,0)+IF(($BC$13-($D75*(1+$BC$14)))&lt;=0,0,IF(($BC$13-($D75*(1+$BC$14)))&lt;($D75*0.03),($BC$13-($D75*(1+$BC$14)))*(BA$62*Inputs!$B$16)*365,($D75*0.03)*(BA$62*Inputs!$B$16)*365))-IF(($BC$13-($D75*(1+$BC$14)))&gt;=0,0, -$I$57*$BC$16*1.75*($BC$13-($D75*(1+$BC$14)))*365-$I$58*BA$62*1.25*($BC$13-($D75*(1+$BC$14)))*365)</f>
        <v>16238236.800000004</v>
      </c>
      <c r="BB75" s="70">
        <f>IF(IF((($BC$13-($D75*(1+$BC$14)))-($D75*0.03))&gt;0,($BC$13-($D75*(1+$BC$14)))-($D75*0.03),0)&gt;0,IF((($BC$13-($D75*(1+$BC$14)))-($D75*0.03))&gt;0,($BC$13-($D75*(1+$BC$14)))-($D75*0.03),0)*BB$62*365,0)+IF(($BC$13-($D75*(1+$BC$14)))&lt;=0,0,IF(($BC$13-($D75*(1+$BC$14)))&lt;($D75*0.03),($BC$13-($D75*(1+$BC$14)))*(BB$62*Inputs!$B$16)*365,($D75*0.03)*(BB$62*Inputs!$B$16)*365))-IF(($BC$13-($D75*(1+$BC$14)))&gt;=0,0, -$I$57*$BC$16*1.75*($BC$13-($D75*(1+$BC$14)))*365-$I$58*BB$62*1.25*($BC$13-($D75*(1+$BC$14)))*365)</f>
        <v>16576533.400000004</v>
      </c>
      <c r="BC75" s="70">
        <f>IF(IF((($BC$13-($D75*(1+$BC$14)))-($D75*0.03))&gt;0,($BC$13-($D75*(1+$BC$14)))-($D75*0.03),0)&gt;0,IF((($BC$13-($D75*(1+$BC$14)))-($D75*0.03))&gt;0,($BC$13-($D75*(1+$BC$14)))-($D75*0.03),0)*BC$62*365,0)+IF(($BC$13-($D75*(1+$BC$14)))&lt;=0,0,IF(($BC$13-($D75*(1+$BC$14)))&lt;($D75*0.03),($BC$13-($D75*(1+$BC$14)))*(BC$62*Inputs!$B$16)*365,($D75*0.03)*(BC$62*Inputs!$B$16)*365))-IF(($BC$13-($D75*(1+$BC$14)))&gt;=0,0, -$I$57*$BC$16*1.75*($BC$13-($D75*(1+$BC$14)))*365-$I$58*BC$62*1.25*($BC$13-($D75*(1+$BC$14)))*365)</f>
        <v>16914830.000000007</v>
      </c>
      <c r="BD75" s="70">
        <f>IF(IF((($BC$13-($D75*(1+$BC$14)))-($D75*0.03))&gt;0,($BC$13-($D75*(1+$BC$14)))-($D75*0.03),0)&gt;0,IF((($BC$13-($D75*(1+$BC$14)))-($D75*0.03))&gt;0,($BC$13-($D75*(1+$BC$14)))-($D75*0.03),0)*BD$62*365,0)+IF(($BC$13-($D75*(1+$BC$14)))&lt;=0,0,IF(($BC$13-($D75*(1+$BC$14)))&lt;($D75*0.03),($BC$13-($D75*(1+$BC$14)))*(BD$62*Inputs!$B$16)*365,($D75*0.03)*(BD$62*Inputs!$B$16)*365))-IF(($BC$13-($D75*(1+$BC$14)))&gt;=0,0, -$I$57*$BC$16*1.75*($BC$13-($D75*(1+$BC$14)))*365-$I$58*BD$62*1.25*($BC$13-($D75*(1+$BC$14)))*365)</f>
        <v>17253126.600000005</v>
      </c>
      <c r="BE75" s="70">
        <f>IF(IF((($BC$13-($D75*(1+$BC$14)))-($D75*0.03))&gt;0,($BC$13-($D75*(1+$BC$14)))-($D75*0.03),0)&gt;0,IF((($BC$13-($D75*(1+$BC$14)))-($D75*0.03))&gt;0,($BC$13-($D75*(1+$BC$14)))-($D75*0.03),0)*BE$62*365,0)+IF(($BC$13-($D75*(1+$BC$14)))&lt;=0,0,IF(($BC$13-($D75*(1+$BC$14)))&lt;($D75*0.03),($BC$13-($D75*(1+$BC$14)))*(BE$62*Inputs!$B$16)*365,($D75*0.03)*(BE$62*Inputs!$B$16)*365))-IF(($BC$13-($D75*(1+$BC$14)))&gt;=0,0, -$I$57*$BC$16*1.75*($BC$13-($D75*(1+$BC$14)))*365-$I$58*BE$62*1.25*($BC$13-($D75*(1+$BC$14)))*365)</f>
        <v>17591423.200000007</v>
      </c>
      <c r="BF75" s="70">
        <f>IF(IF((($BC$13-($D75*(1+$BC$14)))-($D75*0.03))&gt;0,($BC$13-($D75*(1+$BC$14)))-($D75*0.03),0)&gt;0,IF((($BC$13-($D75*(1+$BC$14)))-($D75*0.03))&gt;0,($BC$13-($D75*(1+$BC$14)))-($D75*0.03),0)*BF$62*365,0)+IF(($BC$13-($D75*(1+$BC$14)))&lt;=0,0,IF(($BC$13-($D75*(1+$BC$14)))&lt;($D75*0.03),($BC$13-($D75*(1+$BC$14)))*(BF$62*Inputs!$B$16)*365,($D75*0.03)*(BF$62*Inputs!$B$16)*365))-IF(($BC$13-($D75*(1+$BC$14)))&gt;=0,0, -$I$57*$BC$16*1.75*($BC$13-($D75*(1+$BC$14)))*365-$I$58*BF$62*1.25*($BC$13-($D75*(1+$BC$14)))*365)</f>
        <v>17929719.800000004</v>
      </c>
      <c r="BG75" s="70">
        <f>IF(IF((($BC$13-($D75*(1+$BC$14)))-($D75*0.03))&gt;0,($BC$13-($D75*(1+$BC$14)))-($D75*0.03),0)&gt;0,IF((($BC$13-($D75*(1+$BC$14)))-($D75*0.03))&gt;0,($BC$13-($D75*(1+$BC$14)))-($D75*0.03),0)*BG$62*365,0)+IF(($BC$13-($D75*(1+$BC$14)))&lt;=0,0,IF(($BC$13-($D75*(1+$BC$14)))&lt;($D75*0.03),($BC$13-($D75*(1+$BC$14)))*(BG$62*Inputs!$B$16)*365,($D75*0.03)*(BG$62*Inputs!$B$16)*365))-IF(($BC$13-($D75*(1+$BC$14)))&gt;=0,0, -$I$57*$BC$16*1.75*($BC$13-($D75*(1+$BC$14)))*365-$I$58*BG$62*1.25*($BC$13-($D75*(1+$BC$14)))*365)</f>
        <v>18268016.400000006</v>
      </c>
      <c r="BH75" s="70">
        <f>IF(IF((($BC$13-($D75*(1+$BC$14)))-($D75*0.03))&gt;0,($BC$13-($D75*(1+$BC$14)))-($D75*0.03),0)&gt;0,IF((($BC$13-($D75*(1+$BC$14)))-($D75*0.03))&gt;0,($BC$13-($D75*(1+$BC$14)))-($D75*0.03),0)*BH$62*365,0)+IF(($BC$13-($D75*(1+$BC$14)))&lt;=0,0,IF(($BC$13-($D75*(1+$BC$14)))&lt;($D75*0.03),($BC$13-($D75*(1+$BC$14)))*(BH$62*Inputs!$B$16)*365,($D75*0.03)*(BH$62*Inputs!$B$16)*365))-IF(($BC$13-($D75*(1+$BC$14)))&gt;=0,0, -$I$57*$BC$16*1.75*($BC$13-($D75*(1+$BC$14)))*365-$I$58*BH$62*1.25*($BC$13-($D75*(1+$BC$14)))*365)</f>
        <v>18606313.000000007</v>
      </c>
      <c r="BI75" s="70">
        <f>IF(IF((($BC$13-($D75*(1+$BC$14)))-($D75*0.03))&gt;0,($BC$13-($D75*(1+$BC$14)))-($D75*0.03),0)&gt;0,IF((($BC$13-($D75*(1+$BC$14)))-($D75*0.03))&gt;0,($BC$13-($D75*(1+$BC$14)))-($D75*0.03),0)*BI$62*365,0)+IF(($BC$13-($D75*(1+$BC$14)))&lt;=0,0,IF(($BC$13-($D75*(1+$BC$14)))&lt;($D75*0.03),($BC$13-($D75*(1+$BC$14)))*(BI$62*Inputs!$B$16)*365,($D75*0.03)*(BI$62*Inputs!$B$16)*365))-IF(($BC$13-($D75*(1+$BC$14)))&gt;=0,0, -$I$57*$BC$16*1.75*($BC$13-($D75*(1+$BC$14)))*365-$I$58*BI$62*1.25*($BC$13-($D75*(1+$BC$14)))*365)</f>
        <v>18944609.600000005</v>
      </c>
      <c r="BJ75" s="70">
        <f>IF(IF((($BC$13-($D75*(1+$BC$14)))-($D75*0.03))&gt;0,($BC$13-($D75*(1+$BC$14)))-($D75*0.03),0)&gt;0,IF((($BC$13-($D75*(1+$BC$14)))-($D75*0.03))&gt;0,($BC$13-($D75*(1+$BC$14)))-($D75*0.03),0)*BJ$62*365,0)+IF(($BC$13-($D75*(1+$BC$14)))&lt;=0,0,IF(($BC$13-($D75*(1+$BC$14)))&lt;($D75*0.03),($BC$13-($D75*(1+$BC$14)))*(BJ$62*Inputs!$B$16)*365,($D75*0.03)*(BJ$62*Inputs!$B$16)*365))-IF(($BC$13-($D75*(1+$BC$14)))&gt;=0,0, -$I$57*$BC$16*1.75*($BC$13-($D75*(1+$BC$14)))*365-$I$58*BJ$62*1.25*($BC$13-($D75*(1+$BC$14)))*365)</f>
        <v>19282906.200000007</v>
      </c>
      <c r="BK75" s="70">
        <f>IF(IF((($BC$13-($D75*(1+$BC$14)))-($D75*0.03))&gt;0,($BC$13-($D75*(1+$BC$14)))-($D75*0.03),0)&gt;0,IF((($BC$13-($D75*(1+$BC$14)))-($D75*0.03))&gt;0,($BC$13-($D75*(1+$BC$14)))-($D75*0.03),0)*BK$62*365,0)+IF(($BC$13-($D75*(1+$BC$14)))&lt;=0,0,IF(($BC$13-($D75*(1+$BC$14)))&lt;($D75*0.03),($BC$13-($D75*(1+$BC$14)))*(BK$62*Inputs!$B$16)*365,($D75*0.03)*(BK$62*Inputs!$B$16)*365))-IF(($BC$13-($D75*(1+$BC$14)))&gt;=0,0, -$I$57*$BC$16*1.75*($BC$13-($D75*(1+$BC$14)))*365-$I$58*BK$62*1.25*($BC$13-($D75*(1+$BC$14)))*365)</f>
        <v>19621202.800000008</v>
      </c>
      <c r="BL75" s="70">
        <f>IF(IF((($BC$13-($D75*(1+$BC$14)))-($D75*0.03))&gt;0,($BC$13-($D75*(1+$BC$14)))-($D75*0.03),0)&gt;0,IF((($BC$13-($D75*(1+$BC$14)))-($D75*0.03))&gt;0,($BC$13-($D75*(1+$BC$14)))-($D75*0.03),0)*BL$62*365,0)+IF(($BC$13-($D75*(1+$BC$14)))&lt;=0,0,IF(($BC$13-($D75*(1+$BC$14)))&lt;($D75*0.03),($BC$13-($D75*(1+$BC$14)))*(BL$62*Inputs!$B$16)*365,($D75*0.03)*(BL$62*Inputs!$B$16)*365))-IF(($BC$13-($D75*(1+$BC$14)))&gt;=0,0, -$I$57*$BC$16*1.75*($BC$13-($D75*(1+$BC$14)))*365-$I$58*BL$62*1.25*($BC$13-($D75*(1+$BC$14)))*365)</f>
        <v>19959499.40000001</v>
      </c>
      <c r="BM75" s="70">
        <f>IF(IF((($BC$13-($D75*(1+$BC$14)))-($D75*0.03))&gt;0,($BC$13-($D75*(1+$BC$14)))-($D75*0.03),0)&gt;0,IF((($BC$13-($D75*(1+$BC$14)))-($D75*0.03))&gt;0,($BC$13-($D75*(1+$BC$14)))-($D75*0.03),0)*BM$62*365,0)+IF(($BC$13-($D75*(1+$BC$14)))&lt;=0,0,IF(($BC$13-($D75*(1+$BC$14)))&lt;($D75*0.03),($BC$13-($D75*(1+$BC$14)))*(BM$62*Inputs!$B$16)*365,($D75*0.03)*(BM$62*Inputs!$B$16)*365))-IF(($BC$13-($D75*(1+$BC$14)))&gt;=0,0, -$I$57*$BC$16*1.75*($BC$13-($D75*(1+$BC$14)))*365-$I$58*BM$62*1.25*($BC$13-($D75*(1+$BC$14)))*365)</f>
        <v>20297796.000000007</v>
      </c>
      <c r="BN75" s="70">
        <f>IF(IF((($BC$13-($D75*(1+$BC$14)))-($D75*0.03))&gt;0,($BC$13-($D75*(1+$BC$14)))-($D75*0.03),0)&gt;0,IF((($BC$13-($D75*(1+$BC$14)))-($D75*0.03))&gt;0,($BC$13-($D75*(1+$BC$14)))-($D75*0.03),0)*BN$62*365,0)+IF(($BC$13-($D75*(1+$BC$14)))&lt;=0,0,IF(($BC$13-($D75*(1+$BC$14)))&lt;($D75*0.03),($BC$13-($D75*(1+$BC$14)))*(BN$62*Inputs!$B$16)*365,($D75*0.03)*(BN$62*Inputs!$B$16)*365))-IF(($BC$13-($D75*(1+$BC$14)))&gt;=0,0, -$I$57*$BC$16*1.75*($BC$13-($D75*(1+$BC$14)))*365-$I$58*BN$62*1.25*($BC$13-($D75*(1+$BC$14)))*365)</f>
        <v>20636092.600000005</v>
      </c>
      <c r="BO75" s="70">
        <f>IF(IF((($BC$13-($D75*(1+$BC$14)))-($D75*0.03))&gt;0,($BC$13-($D75*(1+$BC$14)))-($D75*0.03),0)&gt;0,IF((($BC$13-($D75*(1+$BC$14)))-($D75*0.03))&gt;0,($BC$13-($D75*(1+$BC$14)))-($D75*0.03),0)*BO$62*365,0)+IF(($BC$13-($D75*(1+$BC$14)))&lt;=0,0,IF(($BC$13-($D75*(1+$BC$14)))&lt;($D75*0.03),($BC$13-($D75*(1+$BC$14)))*(BO$62*Inputs!$B$16)*365,($D75*0.03)*(BO$62*Inputs!$B$16)*365))-IF(($BC$13-($D75*(1+$BC$14)))&gt;=0,0, -$I$57*$BC$16*1.75*($BC$13-($D75*(1+$BC$14)))*365-$I$58*BO$62*1.25*($BC$13-($D75*(1+$BC$14)))*365)</f>
        <v>20974389.200000007</v>
      </c>
      <c r="BP75" s="70">
        <f>IF(IF((($BC$13-($D75*(1+$BC$14)))-($D75*0.03))&gt;0,($BC$13-($D75*(1+$BC$14)))-($D75*0.03),0)&gt;0,IF((($BC$13-($D75*(1+$BC$14)))-($D75*0.03))&gt;0,($BC$13-($D75*(1+$BC$14)))-($D75*0.03),0)*BP$62*365,0)+IF(($BC$13-($D75*(1+$BC$14)))&lt;=0,0,IF(($BC$13-($D75*(1+$BC$14)))&lt;($D75*0.03),($BC$13-($D75*(1+$BC$14)))*(BP$62*Inputs!$B$16)*365,($D75*0.03)*(BP$62*Inputs!$B$16)*365))-IF(($BC$13-($D75*(1+$BC$14)))&gt;=0,0, -$I$57*$BC$16*1.75*($BC$13-($D75*(1+$BC$14)))*365-$I$58*BP$62*1.25*($BC$13-($D75*(1+$BC$14)))*365)</f>
        <v>21312685.800000008</v>
      </c>
      <c r="BQ75" s="70">
        <f>IF(IF((($BC$13-($D75*(1+$BC$14)))-($D75*0.03))&gt;0,($BC$13-($D75*(1+$BC$14)))-($D75*0.03),0)&gt;0,IF((($BC$13-($D75*(1+$BC$14)))-($D75*0.03))&gt;0,($BC$13-($D75*(1+$BC$14)))-($D75*0.03),0)*BQ$62*365,0)+IF(($BC$13-($D75*(1+$BC$14)))&lt;=0,0,IF(($BC$13-($D75*(1+$BC$14)))&lt;($D75*0.03),($BC$13-($D75*(1+$BC$14)))*(BQ$62*Inputs!$B$16)*365,($D75*0.03)*(BQ$62*Inputs!$B$16)*365))-IF(($BC$13-($D75*(1+$BC$14)))&gt;=0,0, -$I$57*$BC$16*1.75*($BC$13-($D75*(1+$BC$14)))*365-$I$58*BQ$62*1.25*($BC$13-($D75*(1+$BC$14)))*365)</f>
        <v>21650982.400000006</v>
      </c>
      <c r="BR75" s="70">
        <f>IF(IF((($BC$13-($D75*(1+$BC$14)))-($D75*0.03))&gt;0,($BC$13-($D75*(1+$BC$14)))-($D75*0.03),0)&gt;0,IF((($BC$13-($D75*(1+$BC$14)))-($D75*0.03))&gt;0,($BC$13-($D75*(1+$BC$14)))-($D75*0.03),0)*BR$62*365,0)+IF(($BC$13-($D75*(1+$BC$14)))&lt;=0,0,IF(($BC$13-($D75*(1+$BC$14)))&lt;($D75*0.03),($BC$13-($D75*(1+$BC$14)))*(BR$62*Inputs!$B$16)*365,($D75*0.03)*(BR$62*Inputs!$B$16)*365))-IF(($BC$13-($D75*(1+$BC$14)))&gt;=0,0, -$I$57*$BC$16*1.75*($BC$13-($D75*(1+$BC$14)))*365-$I$58*BR$62*1.25*($BC$13-($D75*(1+$BC$14)))*365)</f>
        <v>21989279.000000007</v>
      </c>
      <c r="BS75" s="70">
        <f>IF(IF((($BC$13-($D75*(1+$BC$14)))-($D75*0.03))&gt;0,($BC$13-($D75*(1+$BC$14)))-($D75*0.03),0)&gt;0,IF((($BC$13-($D75*(1+$BC$14)))-($D75*0.03))&gt;0,($BC$13-($D75*(1+$BC$14)))-($D75*0.03),0)*BS$62*365,0)+IF(($BC$13-($D75*(1+$BC$14)))&lt;=0,0,IF(($BC$13-($D75*(1+$BC$14)))&lt;($D75*0.03),($BC$13-($D75*(1+$BC$14)))*(BS$62*Inputs!$B$16)*365,($D75*0.03)*(BS$62*Inputs!$B$16)*365))-IF(($BC$13-($D75*(1+$BC$14)))&gt;=0,0, -$I$57*$BC$16*1.75*($BC$13-($D75*(1+$BC$14)))*365-$I$58*BS$62*1.25*($BC$13-($D75*(1+$BC$14)))*365)</f>
        <v>22327575.600000009</v>
      </c>
      <c r="BT75" s="70">
        <f>IF(IF((($BC$13-($D75*(1+$BC$14)))-($D75*0.03))&gt;0,($BC$13-($D75*(1+$BC$14)))-($D75*0.03),0)&gt;0,IF((($BC$13-($D75*(1+$BC$14)))-($D75*0.03))&gt;0,($BC$13-($D75*(1+$BC$14)))-($D75*0.03),0)*BT$62*365,0)+IF(($BC$13-($D75*(1+$BC$14)))&lt;=0,0,IF(($BC$13-($D75*(1+$BC$14)))&lt;($D75*0.03),($BC$13-($D75*(1+$BC$14)))*(BT$62*Inputs!$B$16)*365,($D75*0.03)*(BT$62*Inputs!$B$16)*365))-IF(($BC$13-($D75*(1+$BC$14)))&gt;=0,0, -$I$57*$BC$16*1.75*($BC$13-($D75*(1+$BC$14)))*365-$I$58*BT$62*1.25*($BC$13-($D75*(1+$BC$14)))*365)</f>
        <v>22665872.200000007</v>
      </c>
      <c r="BU75" s="70">
        <f>IF(IF((($BC$13-($D75*(1+$BC$14)))-($D75*0.03))&gt;0,($BC$13-($D75*(1+$BC$14)))-($D75*0.03),0)&gt;0,IF((($BC$13-($D75*(1+$BC$14)))-($D75*0.03))&gt;0,($BC$13-($D75*(1+$BC$14)))-($D75*0.03),0)*BU$62*365,0)+IF(($BC$13-($D75*(1+$BC$14)))&lt;=0,0,IF(($BC$13-($D75*(1+$BC$14)))&lt;($D75*0.03),($BC$13-($D75*(1+$BC$14)))*(BU$62*Inputs!$B$16)*365,($D75*0.03)*(BU$62*Inputs!$B$16)*365))-IF(($BC$13-($D75*(1+$BC$14)))&gt;=0,0, -$I$57*$BC$16*1.75*($BC$13-($D75*(1+$BC$14)))*365-$I$58*BU$62*1.25*($BC$13-($D75*(1+$BC$14)))*365)</f>
        <v>23004168.800000008</v>
      </c>
      <c r="BV75" s="70">
        <f>IF(IF((($BC$13-($D75*(1+$BC$14)))-($D75*0.03))&gt;0,($BC$13-($D75*(1+$BC$14)))-($D75*0.03),0)&gt;0,IF((($BC$13-($D75*(1+$BC$14)))-($D75*0.03))&gt;0,($BC$13-($D75*(1+$BC$14)))-($D75*0.03),0)*BV$62*365,0)+IF(($BC$13-($D75*(1+$BC$14)))&lt;=0,0,IF(($BC$13-($D75*(1+$BC$14)))&lt;($D75*0.03),($BC$13-($D75*(1+$BC$14)))*(BV$62*Inputs!$B$16)*365,($D75*0.03)*(BV$62*Inputs!$B$16)*365))-IF(($BC$13-($D75*(1+$BC$14)))&gt;=0,0, -$I$57*$BC$16*1.75*($BC$13-($D75*(1+$BC$14)))*365-$I$58*BV$62*1.25*($BC$13-($D75*(1+$BC$14)))*365)</f>
        <v>23342465.40000001</v>
      </c>
      <c r="BW75" s="70">
        <f>IF(IF((($BC$13-($D75*(1+$BC$14)))-($D75*0.03))&gt;0,($BC$13-($D75*(1+$BC$14)))-($D75*0.03),0)&gt;0,IF((($BC$13-($D75*(1+$BC$14)))-($D75*0.03))&gt;0,($BC$13-($D75*(1+$BC$14)))-($D75*0.03),0)*BW$62*365,0)+IF(($BC$13-($D75*(1+$BC$14)))&lt;=0,0,IF(($BC$13-($D75*(1+$BC$14)))&lt;($D75*0.03),($BC$13-($D75*(1+$BC$14)))*(BW$62*Inputs!$B$16)*365,($D75*0.03)*(BW$62*Inputs!$B$16)*365))-IF(($BC$13-($D75*(1+$BC$14)))&gt;=0,0, -$I$57*$BC$16*1.75*($BC$13-($D75*(1+$BC$14)))*365-$I$58*BW$62*1.25*($BC$13-($D75*(1+$BC$14)))*365)</f>
        <v>23680762.000000007</v>
      </c>
      <c r="BX75" s="70">
        <f>IF(IF((($BC$13-($D75*(1+$BC$14)))-($D75*0.03))&gt;0,($BC$13-($D75*(1+$BC$14)))-($D75*0.03),0)&gt;0,IF((($BC$13-($D75*(1+$BC$14)))-($D75*0.03))&gt;0,($BC$13-($D75*(1+$BC$14)))-($D75*0.03),0)*BX$62*365,0)+IF(($BC$13-($D75*(1+$BC$14)))&lt;=0,0,IF(($BC$13-($D75*(1+$BC$14)))&lt;($D75*0.03),($BC$13-($D75*(1+$BC$14)))*(BX$62*Inputs!$B$16)*365,($D75*0.03)*(BX$62*Inputs!$B$16)*365))-IF(($BC$13-($D75*(1+$BC$14)))&gt;=0,0, -$I$57*$BC$16*1.75*($BC$13-($D75*(1+$BC$14)))*365-$I$58*BX$62*1.25*($BC$13-($D75*(1+$BC$14)))*365)</f>
        <v>24019058.600000009</v>
      </c>
      <c r="BY75" s="70">
        <f>IF(IF((($BC$13-($D75*(1+$BC$14)))-($D75*0.03))&gt;0,($BC$13-($D75*(1+$BC$14)))-($D75*0.03),0)&gt;0,IF((($BC$13-($D75*(1+$BC$14)))-($D75*0.03))&gt;0,($BC$13-($D75*(1+$BC$14)))-($D75*0.03),0)*BY$62*365,0)+IF(($BC$13-($D75*(1+$BC$14)))&lt;=0,0,IF(($BC$13-($D75*(1+$BC$14)))&lt;($D75*0.03),($BC$13-($D75*(1+$BC$14)))*(BY$62*Inputs!$B$16)*365,($D75*0.03)*(BY$62*Inputs!$B$16)*365))-IF(($BC$13-($D75*(1+$BC$14)))&gt;=0,0, -$I$57*$BC$16*1.75*($BC$13-($D75*(1+$BC$14)))*365-$I$58*BY$62*1.25*($BC$13-($D75*(1+$BC$14)))*365)</f>
        <v>24357355.20000001</v>
      </c>
      <c r="BZ75" s="70">
        <f>IF(IF((($BC$13-($D75*(1+$BC$14)))-($D75*0.03))&gt;0,($BC$13-($D75*(1+$BC$14)))-($D75*0.03),0)&gt;0,IF((($BC$13-($D75*(1+$BC$14)))-($D75*0.03))&gt;0,($BC$13-($D75*(1+$BC$14)))-($D75*0.03),0)*BZ$62*365,0)+IF(($BC$13-($D75*(1+$BC$14)))&lt;=0,0,IF(($BC$13-($D75*(1+$BC$14)))&lt;($D75*0.03),($BC$13-($D75*(1+$BC$14)))*(BZ$62*Inputs!$B$16)*365,($D75*0.03)*(BZ$62*Inputs!$B$16)*365))-IF(($BC$13-($D75*(1+$BC$14)))&gt;=0,0, -$I$57*$BC$16*1.75*($BC$13-($D75*(1+$BC$14)))*365-$I$58*BZ$62*1.25*($BC$13-($D75*(1+$BC$14)))*365)</f>
        <v>24695651.800000008</v>
      </c>
      <c r="CA75" s="70">
        <f>IF(IF((($BC$13-($D75*(1+$BC$14)))-($D75*0.03))&gt;0,($BC$13-($D75*(1+$BC$14)))-($D75*0.03),0)&gt;0,IF((($BC$13-($D75*(1+$BC$14)))-($D75*0.03))&gt;0,($BC$13-($D75*(1+$BC$14)))-($D75*0.03),0)*CA$62*365,0)+IF(($BC$13-($D75*(1+$BC$14)))&lt;=0,0,IF(($BC$13-($D75*(1+$BC$14)))&lt;($D75*0.03),($BC$13-($D75*(1+$BC$14)))*(CA$62*Inputs!$B$16)*365,($D75*0.03)*(CA$62*Inputs!$B$16)*365))-IF(($BC$13-($D75*(1+$BC$14)))&gt;=0,0, -$I$57*$BC$16*1.75*($BC$13-($D75*(1+$BC$14)))*365-$I$58*CA$62*1.25*($BC$13-($D75*(1+$BC$14)))*365)</f>
        <v>25033948.40000001</v>
      </c>
      <c r="CB75" s="70">
        <f>IF(IF((($BC$13-($D75*(1+$BC$14)))-($D75*0.03))&gt;0,($BC$13-($D75*(1+$BC$14)))-($D75*0.03),0)&gt;0,IF((($BC$13-($D75*(1+$BC$14)))-($D75*0.03))&gt;0,($BC$13-($D75*(1+$BC$14)))-($D75*0.03),0)*CB$62*365,0)+IF(($BC$13-($D75*(1+$BC$14)))&lt;=0,0,IF(($BC$13-($D75*(1+$BC$14)))&lt;($D75*0.03),($BC$13-($D75*(1+$BC$14)))*(CB$62*Inputs!$B$16)*365,($D75*0.03)*(CB$62*Inputs!$B$16)*365))-IF(($BC$13-($D75*(1+$BC$14)))&gt;=0,0, -$I$57*$BC$16*1.75*($BC$13-($D75*(1+$BC$14)))*365-$I$58*CB$62*1.25*($BC$13-($D75*(1+$BC$14)))*365)</f>
        <v>25372245.000000007</v>
      </c>
      <c r="CC75" s="70">
        <f>IF(IF((($BC$13-($D75*(1+$BC$14)))-($D75*0.03))&gt;0,($BC$13-($D75*(1+$BC$14)))-($D75*0.03),0)&gt;0,IF((($BC$13-($D75*(1+$BC$14)))-($D75*0.03))&gt;0,($BC$13-($D75*(1+$BC$14)))-($D75*0.03),0)*CC$62*365,0)+IF(($BC$13-($D75*(1+$BC$14)))&lt;=0,0,IF(($BC$13-($D75*(1+$BC$14)))&lt;($D75*0.03),($BC$13-($D75*(1+$BC$14)))*(CC$62*Inputs!$B$16)*365,($D75*0.03)*(CC$62*Inputs!$B$16)*365))-IF(($BC$13-($D75*(1+$BC$14)))&gt;=0,0, -$I$57*$BC$16*1.75*($BC$13-($D75*(1+$BC$14)))*365-$I$58*CC$62*1.25*($BC$13-($D75*(1+$BC$14)))*365)</f>
        <v>25710541.600000009</v>
      </c>
      <c r="CD75" s="70">
        <f>IF(IF((($BC$13-($D75*(1+$BC$14)))-($D75*0.03))&gt;0,($BC$13-($D75*(1+$BC$14)))-($D75*0.03),0)&gt;0,IF((($BC$13-($D75*(1+$BC$14)))-($D75*0.03))&gt;0,($BC$13-($D75*(1+$BC$14)))-($D75*0.03),0)*CD$62*365,0)+IF(($BC$13-($D75*(1+$BC$14)))&lt;=0,0,IF(($BC$13-($D75*(1+$BC$14)))&lt;($D75*0.03),($BC$13-($D75*(1+$BC$14)))*(CD$62*Inputs!$B$16)*365,($D75*0.03)*(CD$62*Inputs!$B$16)*365))-IF(($BC$13-($D75*(1+$BC$14)))&gt;=0,0, -$I$57*$BC$16*1.75*($BC$13-($D75*(1+$BC$14)))*365-$I$58*CD$62*1.25*($BC$13-($D75*(1+$BC$14)))*365)</f>
        <v>26048838.20000001</v>
      </c>
      <c r="CE75" s="70">
        <f>IF(IF((($BC$13-($D75*(1+$BC$14)))-($D75*0.03))&gt;0,($BC$13-($D75*(1+$BC$14)))-($D75*0.03),0)&gt;0,IF((($BC$13-($D75*(1+$BC$14)))-($D75*0.03))&gt;0,($BC$13-($D75*(1+$BC$14)))-($D75*0.03),0)*CE$62*365,0)+IF(($BC$13-($D75*(1+$BC$14)))&lt;=0,0,IF(($BC$13-($D75*(1+$BC$14)))&lt;($D75*0.03),($BC$13-($D75*(1+$BC$14)))*(CE$62*Inputs!$B$16)*365,($D75*0.03)*(CE$62*Inputs!$B$16)*365))-IF(($BC$13-($D75*(1+$BC$14)))&gt;=0,0, -$I$57*$BC$16*1.75*($BC$13-($D75*(1+$BC$14)))*365-$I$58*CE$62*1.25*($BC$13-($D75*(1+$BC$14)))*365)</f>
        <v>26387134.800000008</v>
      </c>
      <c r="CF75" s="70">
        <f>IF(IF((($BC$13-($D75*(1+$BC$14)))-($D75*0.03))&gt;0,($BC$13-($D75*(1+$BC$14)))-($D75*0.03),0)&gt;0,IF((($BC$13-($D75*(1+$BC$14)))-($D75*0.03))&gt;0,($BC$13-($D75*(1+$BC$14)))-($D75*0.03),0)*CF$62*365,0)+IF(($BC$13-($D75*(1+$BC$14)))&lt;=0,0,IF(($BC$13-($D75*(1+$BC$14)))&lt;($D75*0.03),($BC$13-($D75*(1+$BC$14)))*(CF$62*Inputs!$B$16)*365,($D75*0.03)*(CF$62*Inputs!$B$16)*365))-IF(($BC$13-($D75*(1+$BC$14)))&gt;=0,0, -$I$57*$BC$16*1.75*($BC$13-($D75*(1+$BC$14)))*365-$I$58*CF$62*1.25*($BC$13-($D75*(1+$BC$14)))*365)</f>
        <v>26725431.40000001</v>
      </c>
      <c r="CG75" s="70">
        <f>IF(IF((($BC$13-($D75*(1+$BC$14)))-($D75*0.03))&gt;0,($BC$13-($D75*(1+$BC$14)))-($D75*0.03),0)&gt;0,IF((($BC$13-($D75*(1+$BC$14)))-($D75*0.03))&gt;0,($BC$13-($D75*(1+$BC$14)))-($D75*0.03),0)*CG$62*365,0)+IF(($BC$13-($D75*(1+$BC$14)))&lt;=0,0,IF(($BC$13-($D75*(1+$BC$14)))&lt;($D75*0.03),($BC$13-($D75*(1+$BC$14)))*(CG$62*Inputs!$B$16)*365,($D75*0.03)*(CG$62*Inputs!$B$16)*365))-IF(($BC$13-($D75*(1+$BC$14)))&gt;=0,0, -$I$57*$BC$16*1.75*($BC$13-($D75*(1+$BC$14)))*365-$I$58*CG$62*1.25*($BC$13-($D75*(1+$BC$14)))*365)</f>
        <v>27063728.000000011</v>
      </c>
      <c r="CH75" s="70">
        <f>IF(IF((($BC$13-($D75*(1+$BC$14)))-($D75*0.03))&gt;0,($BC$13-($D75*(1+$BC$14)))-($D75*0.03),0)&gt;0,IF((($BC$13-($D75*(1+$BC$14)))-($D75*0.03))&gt;0,($BC$13-($D75*(1+$BC$14)))-($D75*0.03),0)*CH$62*365,0)+IF(($BC$13-($D75*(1+$BC$14)))&lt;=0,0,IF(($BC$13-($D75*(1+$BC$14)))&lt;($D75*0.03),($BC$13-($D75*(1+$BC$14)))*(CH$62*Inputs!$B$16)*365,($D75*0.03)*(CH$62*Inputs!$B$16)*365))-IF(($BC$13-($D75*(1+$BC$14)))&gt;=0,0, -$I$57*$BC$16*1.75*($BC$13-($D75*(1+$BC$14)))*365-$I$58*CH$62*1.25*($BC$13-($D75*(1+$BC$14)))*365)</f>
        <v>27402024.600000009</v>
      </c>
      <c r="CI75" s="70">
        <f>IF(IF((($BC$13-($D75*(1+$BC$14)))-($D75*0.03))&gt;0,($BC$13-($D75*(1+$BC$14)))-($D75*0.03),0)&gt;0,IF((($BC$13-($D75*(1+$BC$14)))-($D75*0.03))&gt;0,($BC$13-($D75*(1+$BC$14)))-($D75*0.03),0)*CI$62*365,0)+IF(($BC$13-($D75*(1+$BC$14)))&lt;=0,0,IF(($BC$13-($D75*(1+$BC$14)))&lt;($D75*0.03),($BC$13-($D75*(1+$BC$14)))*(CI$62*Inputs!$B$16)*365,($D75*0.03)*(CI$62*Inputs!$B$16)*365))-IF(($BC$13-($D75*(1+$BC$14)))&gt;=0,0, -$I$57*$BC$16*1.75*($BC$13-($D75*(1+$BC$14)))*365-$I$58*CI$62*1.25*($BC$13-($D75*(1+$BC$14)))*365)</f>
        <v>27740321.20000001</v>
      </c>
      <c r="CJ75" s="70">
        <f>IF(IF((($BC$13-($D75*(1+$BC$14)))-($D75*0.03))&gt;0,($BC$13-($D75*(1+$BC$14)))-($D75*0.03),0)&gt;0,IF((($BC$13-($D75*(1+$BC$14)))-($D75*0.03))&gt;0,($BC$13-($D75*(1+$BC$14)))-($D75*0.03),0)*CJ$62*365,0)+IF(($BC$13-($D75*(1+$BC$14)))&lt;=0,0,IF(($BC$13-($D75*(1+$BC$14)))&lt;($D75*0.03),($BC$13-($D75*(1+$BC$14)))*(CJ$62*Inputs!$B$16)*365,($D75*0.03)*(CJ$62*Inputs!$B$16)*365))-IF(($BC$13-($D75*(1+$BC$14)))&gt;=0,0, -$I$57*$BC$16*1.75*($BC$13-($D75*(1+$BC$14)))*365-$I$58*CJ$62*1.25*($BC$13-($D75*(1+$BC$14)))*365)</f>
        <v>28078617.800000012</v>
      </c>
      <c r="CK75" s="70">
        <f>IF(IF((($BC$13-($D75*(1+$BC$14)))-($D75*0.03))&gt;0,($BC$13-($D75*(1+$BC$14)))-($D75*0.03),0)&gt;0,IF((($BC$13-($D75*(1+$BC$14)))-($D75*0.03))&gt;0,($BC$13-($D75*(1+$BC$14)))-($D75*0.03),0)*CK$62*365,0)+IF(($BC$13-($D75*(1+$BC$14)))&lt;=0,0,IF(($BC$13-($D75*(1+$BC$14)))&lt;($D75*0.03),($BC$13-($D75*(1+$BC$14)))*(CK$62*Inputs!$B$16)*365,($D75*0.03)*(CK$62*Inputs!$B$16)*365))-IF(($BC$13-($D75*(1+$BC$14)))&gt;=0,0, -$I$57*$BC$16*1.75*($BC$13-($D75*(1+$BC$14)))*365-$I$58*CK$62*1.25*($BC$13-($D75*(1+$BC$14)))*365)</f>
        <v>28416914.40000001</v>
      </c>
      <c r="CL75" s="70">
        <f>IF(IF((($BC$13-($D75*(1+$BC$14)))-($D75*0.03))&gt;0,($BC$13-($D75*(1+$BC$14)))-($D75*0.03),0)&gt;0,IF((($BC$13-($D75*(1+$BC$14)))-($D75*0.03))&gt;0,($BC$13-($D75*(1+$BC$14)))-($D75*0.03),0)*CL$62*365,0)+IF(($BC$13-($D75*(1+$BC$14)))&lt;=0,0,IF(($BC$13-($D75*(1+$BC$14)))&lt;($D75*0.03),($BC$13-($D75*(1+$BC$14)))*(CL$62*Inputs!$B$16)*365,($D75*0.03)*(CL$62*Inputs!$B$16)*365))-IF(($BC$13-($D75*(1+$BC$14)))&gt;=0,0, -$I$57*$BC$16*1.75*($BC$13-($D75*(1+$BC$14)))*365-$I$58*CL$62*1.25*($BC$13-($D75*(1+$BC$14)))*365)</f>
        <v>28755211.000000007</v>
      </c>
      <c r="CM75" s="70">
        <f>IF(IF((($BC$13-($D75*(1+$BC$14)))-($D75*0.03))&gt;0,($BC$13-($D75*(1+$BC$14)))-($D75*0.03),0)&gt;0,IF((($BC$13-($D75*(1+$BC$14)))-($D75*0.03))&gt;0,($BC$13-($D75*(1+$BC$14)))-($D75*0.03),0)*CM$62*365,0)+IF(($BC$13-($D75*(1+$BC$14)))&lt;=0,0,IF(($BC$13-($D75*(1+$BC$14)))&lt;($D75*0.03),($BC$13-($D75*(1+$BC$14)))*(CM$62*Inputs!$B$16)*365,($D75*0.03)*(CM$62*Inputs!$B$16)*365))-IF(($BC$13-($D75*(1+$BC$14)))&gt;=0,0, -$I$57*$BC$16*1.75*($BC$13-($D75*(1+$BC$14)))*365-$I$58*CM$62*1.25*($BC$13-($D75*(1+$BC$14)))*365)</f>
        <v>29093507.600000013</v>
      </c>
      <c r="CN75" s="70">
        <f>IF(IF((($BC$13-($D75*(1+$BC$14)))-($D75*0.03))&gt;0,($BC$13-($D75*(1+$BC$14)))-($D75*0.03),0)&gt;0,IF((($BC$13-($D75*(1+$BC$14)))-($D75*0.03))&gt;0,($BC$13-($D75*(1+$BC$14)))-($D75*0.03),0)*CN$62*365,0)+IF(($BC$13-($D75*(1+$BC$14)))&lt;=0,0,IF(($BC$13-($D75*(1+$BC$14)))&lt;($D75*0.03),($BC$13-($D75*(1+$BC$14)))*(CN$62*Inputs!$B$16)*365,($D75*0.03)*(CN$62*Inputs!$B$16)*365))-IF(($BC$13-($D75*(1+$BC$14)))&gt;=0,0, -$I$57*$BC$16*1.75*($BC$13-($D75*(1+$BC$14)))*365-$I$58*CN$62*1.25*($BC$13-($D75*(1+$BC$14)))*365)</f>
        <v>29431804.20000001</v>
      </c>
      <c r="CO75" s="70">
        <f>IF(IF((($BC$13-($D75*(1+$BC$14)))-($D75*0.03))&gt;0,($BC$13-($D75*(1+$BC$14)))-($D75*0.03),0)&gt;0,IF((($BC$13-($D75*(1+$BC$14)))-($D75*0.03))&gt;0,($BC$13-($D75*(1+$BC$14)))-($D75*0.03),0)*CO$62*365,0)+IF(($BC$13-($D75*(1+$BC$14)))&lt;=0,0,IF(($BC$13-($D75*(1+$BC$14)))&lt;($D75*0.03),($BC$13-($D75*(1+$BC$14)))*(CO$62*Inputs!$B$16)*365,($D75*0.03)*(CO$62*Inputs!$B$16)*365))-IF(($BC$13-($D75*(1+$BC$14)))&gt;=0,0, -$I$57*$BC$16*1.75*($BC$13-($D75*(1+$BC$14)))*365-$I$58*CO$62*1.25*($BC$13-($D75*(1+$BC$14)))*365)</f>
        <v>29770100.800000012</v>
      </c>
      <c r="CP75" s="70">
        <f>IF(IF((($BC$13-($D75*(1+$BC$14)))-($D75*0.03))&gt;0,($BC$13-($D75*(1+$BC$14)))-($D75*0.03),0)&gt;0,IF((($BC$13-($D75*(1+$BC$14)))-($D75*0.03))&gt;0,($BC$13-($D75*(1+$BC$14)))-($D75*0.03),0)*CP$62*365,0)+IF(($BC$13-($D75*(1+$BC$14)))&lt;=0,0,IF(($BC$13-($D75*(1+$BC$14)))&lt;($D75*0.03),($BC$13-($D75*(1+$BC$14)))*(CP$62*Inputs!$B$16)*365,($D75*0.03)*(CP$62*Inputs!$B$16)*365))-IF(($BC$13-($D75*(1+$BC$14)))&gt;=0,0, -$I$57*$BC$16*1.75*($BC$13-($D75*(1+$BC$14)))*365-$I$58*CP$62*1.25*($BC$13-($D75*(1+$BC$14)))*365)</f>
        <v>30108397.40000001</v>
      </c>
      <c r="CQ75" s="70">
        <f>IF(IF((($BC$13-($D75*(1+$BC$14)))-($D75*0.03))&gt;0,($BC$13-($D75*(1+$BC$14)))-($D75*0.03),0)&gt;0,IF((($BC$13-($D75*(1+$BC$14)))-($D75*0.03))&gt;0,($BC$13-($D75*(1+$BC$14)))-($D75*0.03),0)*CQ$62*365,0)+IF(($BC$13-($D75*(1+$BC$14)))&lt;=0,0,IF(($BC$13-($D75*(1+$BC$14)))&lt;($D75*0.03),($BC$13-($D75*(1+$BC$14)))*(CQ$62*Inputs!$B$16)*365,($D75*0.03)*(CQ$62*Inputs!$B$16)*365))-IF(($BC$13-($D75*(1+$BC$14)))&gt;=0,0, -$I$57*$BC$16*1.75*($BC$13-($D75*(1+$BC$14)))*365-$I$58*CQ$62*1.25*($BC$13-($D75*(1+$BC$14)))*365)</f>
        <v>30446694.000000011</v>
      </c>
      <c r="CR75" s="70">
        <f>IF(IF((($BC$13-($D75*(1+$BC$14)))-($D75*0.03))&gt;0,($BC$13-($D75*(1+$BC$14)))-($D75*0.03),0)&gt;0,IF((($BC$13-($D75*(1+$BC$14)))-($D75*0.03))&gt;0,($BC$13-($D75*(1+$BC$14)))-($D75*0.03),0)*CR$62*365,0)+IF(($BC$13-($D75*(1+$BC$14)))&lt;=0,0,IF(($BC$13-($D75*(1+$BC$14)))&lt;($D75*0.03),($BC$13-($D75*(1+$BC$14)))*(CR$62*Inputs!$B$16)*365,($D75*0.03)*(CR$62*Inputs!$B$16)*365))-IF(($BC$13-($D75*(1+$BC$14)))&gt;=0,0, -$I$57*$BC$16*1.75*($BC$13-($D75*(1+$BC$14)))*365-$I$58*CR$62*1.25*($BC$13-($D75*(1+$BC$14)))*365)</f>
        <v>30784990.600000009</v>
      </c>
      <c r="CS75" s="70">
        <f>IF(IF((($BC$13-($D75*(1+$BC$14)))-($D75*0.03))&gt;0,($BC$13-($D75*(1+$BC$14)))-($D75*0.03),0)&gt;0,IF((($BC$13-($D75*(1+$BC$14)))-($D75*0.03))&gt;0,($BC$13-($D75*(1+$BC$14)))-($D75*0.03),0)*CS$62*365,0)+IF(($BC$13-($D75*(1+$BC$14)))&lt;=0,0,IF(($BC$13-($D75*(1+$BC$14)))&lt;($D75*0.03),($BC$13-($D75*(1+$BC$14)))*(CS$62*Inputs!$B$16)*365,($D75*0.03)*(CS$62*Inputs!$B$16)*365))-IF(($BC$13-($D75*(1+$BC$14)))&gt;=0,0, -$I$57*$BC$16*1.75*($BC$13-($D75*(1+$BC$14)))*365-$I$58*CS$62*1.25*($BC$13-($D75*(1+$BC$14)))*365)</f>
        <v>31123287.200000014</v>
      </c>
      <c r="CT75" s="70">
        <f>IF(IF((($BC$13-($D75*(1+$BC$14)))-($D75*0.03))&gt;0,($BC$13-($D75*(1+$BC$14)))-($D75*0.03),0)&gt;0,IF((($BC$13-($D75*(1+$BC$14)))-($D75*0.03))&gt;0,($BC$13-($D75*(1+$BC$14)))-($D75*0.03),0)*CT$62*365,0)+IF(($BC$13-($D75*(1+$BC$14)))&lt;=0,0,IF(($BC$13-($D75*(1+$BC$14)))&lt;($D75*0.03),($BC$13-($D75*(1+$BC$14)))*(CT$62*Inputs!$B$16)*365,($D75*0.03)*(CT$62*Inputs!$B$16)*365))-IF(($BC$13-($D75*(1+$BC$14)))&gt;=0,0, -$I$57*$BC$16*1.75*($BC$13-($D75*(1+$BC$14)))*365-$I$58*CT$62*1.25*($BC$13-($D75*(1+$BC$14)))*365)</f>
        <v>31461583.800000012</v>
      </c>
      <c r="CU75" s="70">
        <f>IF(IF((($BC$13-($D75*(1+$BC$14)))-($D75*0.03))&gt;0,($BC$13-($D75*(1+$BC$14)))-($D75*0.03),0)&gt;0,IF((($BC$13-($D75*(1+$BC$14)))-($D75*0.03))&gt;0,($BC$13-($D75*(1+$BC$14)))-($D75*0.03),0)*CU$62*365,0)+IF(($BC$13-($D75*(1+$BC$14)))&lt;=0,0,IF(($BC$13-($D75*(1+$BC$14)))&lt;($D75*0.03),($BC$13-($D75*(1+$BC$14)))*(CU$62*Inputs!$B$16)*365,($D75*0.03)*(CU$62*Inputs!$B$16)*365))-IF(($BC$13-($D75*(1+$BC$14)))&gt;=0,0, -$I$57*$BC$16*1.75*($BC$13-($D75*(1+$BC$14)))*365-$I$58*CU$62*1.25*($BC$13-($D75*(1+$BC$14)))*365)</f>
        <v>31799880.400000013</v>
      </c>
      <c r="CV75" s="70">
        <f>IF(IF((($BC$13-($D75*(1+$BC$14)))-($D75*0.03))&gt;0,($BC$13-($D75*(1+$BC$14)))-($D75*0.03),0)&gt;0,IF((($BC$13-($D75*(1+$BC$14)))-($D75*0.03))&gt;0,($BC$13-($D75*(1+$BC$14)))-($D75*0.03),0)*CV$62*365,0)+IF(($BC$13-($D75*(1+$BC$14)))&lt;=0,0,IF(($BC$13-($D75*(1+$BC$14)))&lt;($D75*0.03),($BC$13-($D75*(1+$BC$14)))*(CV$62*Inputs!$B$16)*365,($D75*0.03)*(CV$62*Inputs!$B$16)*365))-IF(($BC$13-($D75*(1+$BC$14)))&gt;=0,0, -$I$57*$BC$16*1.75*($BC$13-($D75*(1+$BC$14)))*365-$I$58*CV$62*1.25*($BC$13-($D75*(1+$BC$14)))*365)</f>
        <v>32138177.000000011</v>
      </c>
      <c r="CW75" s="70">
        <f>IF(IF((($BC$13-($D75*(1+$BC$14)))-($D75*0.03))&gt;0,($BC$13-($D75*(1+$BC$14)))-($D75*0.03),0)&gt;0,IF((($BC$13-($D75*(1+$BC$14)))-($D75*0.03))&gt;0,($BC$13-($D75*(1+$BC$14)))-($D75*0.03),0)*CW$62*365,0)+IF(($BC$13-($D75*(1+$BC$14)))&lt;=0,0,IF(($BC$13-($D75*(1+$BC$14)))&lt;($D75*0.03),($BC$13-($D75*(1+$BC$14)))*(CW$62*Inputs!$B$16)*365,($D75*0.03)*(CW$62*Inputs!$B$16)*365))-IF(($BC$13-($D75*(1+$BC$14)))&gt;=0,0, -$I$57*$BC$16*1.75*($BC$13-($D75*(1+$BC$14)))*365-$I$58*CW$62*1.25*($BC$13-($D75*(1+$BC$14)))*365)</f>
        <v>32476473.600000009</v>
      </c>
      <c r="CX75" s="70">
        <f>IF(IF((($BC$13-($D75*(1+$BC$14)))-($D75*0.03))&gt;0,($BC$13-($D75*(1+$BC$14)))-($D75*0.03),0)&gt;0,IF((($BC$13-($D75*(1+$BC$14)))-($D75*0.03))&gt;0,($BC$13-($D75*(1+$BC$14)))-($D75*0.03),0)*CX$62*365,0)+IF(($BC$13-($D75*(1+$BC$14)))&lt;=0,0,IF(($BC$13-($D75*(1+$BC$14)))&lt;($D75*0.03),($BC$13-($D75*(1+$BC$14)))*(CX$62*Inputs!$B$16)*365,($D75*0.03)*(CX$62*Inputs!$B$16)*365))-IF(($BC$13-($D75*(1+$BC$14)))&gt;=0,0, -$I$57*$BC$16*1.75*($BC$13-($D75*(1+$BC$14)))*365-$I$58*CX$62*1.25*($BC$13-($D75*(1+$BC$14)))*365)</f>
        <v>32814770.200000014</v>
      </c>
      <c r="CY75" s="70">
        <f>IF(IF((($BC$13-($D75*(1+$BC$14)))-($D75*0.03))&gt;0,($BC$13-($D75*(1+$BC$14)))-($D75*0.03),0)&gt;0,IF((($BC$13-($D75*(1+$BC$14)))-($D75*0.03))&gt;0,($BC$13-($D75*(1+$BC$14)))-($D75*0.03),0)*CY$62*365,0)+IF(($BC$13-($D75*(1+$BC$14)))&lt;=0,0,IF(($BC$13-($D75*(1+$BC$14)))&lt;($D75*0.03),($BC$13-($D75*(1+$BC$14)))*(CY$62*Inputs!$B$16)*365,($D75*0.03)*(CY$62*Inputs!$B$16)*365))-IF(($BC$13-($D75*(1+$BC$14)))&gt;=0,0, -$I$57*$BC$16*1.75*($BC$13-($D75*(1+$BC$14)))*365-$I$58*CY$62*1.25*($BC$13-($D75*(1+$BC$14)))*365)</f>
        <v>33153066.800000008</v>
      </c>
      <c r="CZ75" s="70">
        <f>IF(IF((($BC$13-($D75*(1+$BC$14)))-($D75*0.03))&gt;0,($BC$13-($D75*(1+$BC$14)))-($D75*0.03),0)&gt;0,IF((($BC$13-($D75*(1+$BC$14)))-($D75*0.03))&gt;0,($BC$13-($D75*(1+$BC$14)))-($D75*0.03),0)*CZ$62*365,0)+IF(($BC$13-($D75*(1+$BC$14)))&lt;=0,0,IF(($BC$13-($D75*(1+$BC$14)))&lt;($D75*0.03),($BC$13-($D75*(1+$BC$14)))*(CZ$62*Inputs!$B$16)*365,($D75*0.03)*(CZ$62*Inputs!$B$16)*365))-IF(($BC$13-($D75*(1+$BC$14)))&gt;=0,0, -$I$57*$BC$16*1.75*($BC$13-($D75*(1+$BC$14)))*365-$I$58*CZ$62*1.25*($BC$13-($D75*(1+$BC$14)))*365)</f>
        <v>33491363.400000013</v>
      </c>
      <c r="DA75" s="70">
        <f>IF(IF((($BC$13-($D75*(1+$BC$14)))-($D75*0.03))&gt;0,($BC$13-($D75*(1+$BC$14)))-($D75*0.03),0)&gt;0,IF((($BC$13-($D75*(1+$BC$14)))-($D75*0.03))&gt;0,($BC$13-($D75*(1+$BC$14)))-($D75*0.03),0)*DA$62*365,0)+IF(($BC$13-($D75*(1+$BC$14)))&lt;=0,0,IF(($BC$13-($D75*(1+$BC$14)))&lt;($D75*0.03),($BC$13-($D75*(1+$BC$14)))*(DA$62*Inputs!$B$16)*365,($D75*0.03)*(DA$62*Inputs!$B$16)*365))-IF(($BC$13-($D75*(1+$BC$14)))&gt;=0,0, -$I$57*$BC$16*1.75*($BC$13-($D75*(1+$BC$14)))*365-$I$58*DA$62*1.25*($BC$13-($D75*(1+$BC$14)))*365)</f>
        <v>33829660.000000015</v>
      </c>
    </row>
    <row r="76" spans="2:105">
      <c r="B76"/>
      <c r="C76" s="67">
        <f t="shared" si="2"/>
        <v>6.9999999999999979E-2</v>
      </c>
      <c r="D76" s="69">
        <f>Inputs!$B$20*(1+(C76*-1))</f>
        <v>1023</v>
      </c>
      <c r="E76" s="70">
        <f>IF(IF((($BC$13-($D76*(1+$BC$14)))-($D76*0.03))&gt;0,($BC$13-($D76*(1+$BC$14)))-($D76*0.03),0)&gt;0,IF((($BC$13-($D76*(1+$BC$14)))-($D76*0.03))&gt;0,($BC$13-($D76*(1+$BC$14)))-($D76*0.03),0)*E$62*365,0)+IF(($BC$13-($D76*(1+$BC$14)))&lt;=0,0,IF(($BC$13-($D76*(1+$BC$14)))&lt;($D76*0.03),($BC$13-($D76*(1+$BC$14)))*(E$62*Inputs!$B$16)*365,($D76*0.03)*(E$62*Inputs!$B$16)*365))-IF(($BC$13-($D76*(1+$BC$14)))&gt;=0,0, -$I$57*$BC$16*1.75*($BC$13-($D76*(1+$BC$14)))*365-$I$58*E$62*1.25*($BC$13-($D76*(1+$BC$14)))*365)</f>
        <v>2.9039765000000068E-5</v>
      </c>
      <c r="F76" s="70">
        <f>IF(IF((($BC$13-($D76*(1+$BC$14)))-($D76*0.03))&gt;0,($BC$13-($D76*(1+$BC$14)))-($D76*0.03),0)&gt;0,IF((($BC$13-($D76*(1+$BC$14)))-($D76*0.03))&gt;0,($BC$13-($D76*(1+$BC$14)))-($D76*0.03),0)*F$62*365,0)+IF(($BC$13-($D76*(1+$BC$14)))&lt;=0,0,IF(($BC$13-($D76*(1+$BC$14)))&lt;($D76*0.03),($BC$13-($D76*(1+$BC$14)))*(F$62*Inputs!$B$16)*365,($D76*0.03)*(F$62*Inputs!$B$16)*365))-IF(($BC$13-($D76*(1+$BC$14)))&gt;=0,0, -$I$57*$BC$16*1.75*($BC$13-($D76*(1+$BC$14)))*365-$I$58*F$62*1.25*($BC$13-($D76*(1+$BC$14)))*365)</f>
        <v>290397.65000000066</v>
      </c>
      <c r="G76" s="70">
        <f>IF(IF((($BC$13-($D76*(1+$BC$14)))-($D76*0.03))&gt;0,($BC$13-($D76*(1+$BC$14)))-($D76*0.03),0)&gt;0,IF((($BC$13-($D76*(1+$BC$14)))-($D76*0.03))&gt;0,($BC$13-($D76*(1+$BC$14)))-($D76*0.03),0)*G$62*365,0)+IF(($BC$13-($D76*(1+$BC$14)))&lt;=0,0,IF(($BC$13-($D76*(1+$BC$14)))&lt;($D76*0.03),($BC$13-($D76*(1+$BC$14)))*(G$62*Inputs!$B$16)*365,($D76*0.03)*(G$62*Inputs!$B$16)*365))-IF(($BC$13-($D76*(1+$BC$14)))&gt;=0,0, -$I$57*$BC$16*1.75*($BC$13-($D76*(1+$BC$14)))*365-$I$58*G$62*1.25*($BC$13-($D76*(1+$BC$14)))*365)</f>
        <v>580795.30000000133</v>
      </c>
      <c r="H76" s="70">
        <f>IF(IF((($BC$13-($D76*(1+$BC$14)))-($D76*0.03))&gt;0,($BC$13-($D76*(1+$BC$14)))-($D76*0.03),0)&gt;0,IF((($BC$13-($D76*(1+$BC$14)))-($D76*0.03))&gt;0,($BC$13-($D76*(1+$BC$14)))-($D76*0.03),0)*H$62*365,0)+IF(($BC$13-($D76*(1+$BC$14)))&lt;=0,0,IF(($BC$13-($D76*(1+$BC$14)))&lt;($D76*0.03),($BC$13-($D76*(1+$BC$14)))*(H$62*Inputs!$B$16)*365,($D76*0.03)*(H$62*Inputs!$B$16)*365))-IF(($BC$13-($D76*(1+$BC$14)))&gt;=0,0, -$I$57*$BC$16*1.75*($BC$13-($D76*(1+$BC$14)))*365-$I$58*H$62*1.25*($BC$13-($D76*(1+$BC$14)))*365)</f>
        <v>871192.95000000205</v>
      </c>
      <c r="I76" s="70">
        <f>IF(IF((($BC$13-($D76*(1+$BC$14)))-($D76*0.03))&gt;0,($BC$13-($D76*(1+$BC$14)))-($D76*0.03),0)&gt;0,IF((($BC$13-($D76*(1+$BC$14)))-($D76*0.03))&gt;0,($BC$13-($D76*(1+$BC$14)))-($D76*0.03),0)*I$62*365,0)+IF(($BC$13-($D76*(1+$BC$14)))&lt;=0,0,IF(($BC$13-($D76*(1+$BC$14)))&lt;($D76*0.03),($BC$13-($D76*(1+$BC$14)))*(I$62*Inputs!$B$16)*365,($D76*0.03)*(I$62*Inputs!$B$16)*365))-IF(($BC$13-($D76*(1+$BC$14)))&gt;=0,0, -$I$57*$BC$16*1.75*($BC$13-($D76*(1+$BC$14)))*365-$I$58*I$62*1.25*($BC$13-($D76*(1+$BC$14)))*365)</f>
        <v>1161590.6000000027</v>
      </c>
      <c r="J76" s="70">
        <f>IF(IF((($BC$13-($D76*(1+$BC$14)))-($D76*0.03))&gt;0,($BC$13-($D76*(1+$BC$14)))-($D76*0.03),0)&gt;0,IF((($BC$13-($D76*(1+$BC$14)))-($D76*0.03))&gt;0,($BC$13-($D76*(1+$BC$14)))-($D76*0.03),0)*J$62*365,0)+IF(($BC$13-($D76*(1+$BC$14)))&lt;=0,0,IF(($BC$13-($D76*(1+$BC$14)))&lt;($D76*0.03),($BC$13-($D76*(1+$BC$14)))*(J$62*Inputs!$B$16)*365,($D76*0.03)*(J$62*Inputs!$B$16)*365))-IF(($BC$13-($D76*(1+$BC$14)))&gt;=0,0, -$I$57*$BC$16*1.75*($BC$13-($D76*(1+$BC$14)))*365-$I$58*J$62*1.25*($BC$13-($D76*(1+$BC$14)))*365)</f>
        <v>1451988.2500000033</v>
      </c>
      <c r="K76" s="70">
        <f>IF(IF((($BC$13-($D76*(1+$BC$14)))-($D76*0.03))&gt;0,($BC$13-($D76*(1+$BC$14)))-($D76*0.03),0)&gt;0,IF((($BC$13-($D76*(1+$BC$14)))-($D76*0.03))&gt;0,($BC$13-($D76*(1+$BC$14)))-($D76*0.03),0)*K$62*365,0)+IF(($BC$13-($D76*(1+$BC$14)))&lt;=0,0,IF(($BC$13-($D76*(1+$BC$14)))&lt;($D76*0.03),($BC$13-($D76*(1+$BC$14)))*(K$62*Inputs!$B$16)*365,($D76*0.03)*(K$62*Inputs!$B$16)*365))-IF(($BC$13-($D76*(1+$BC$14)))&gt;=0,0, -$I$57*$BC$16*1.75*($BC$13-($D76*(1+$BC$14)))*365-$I$58*K$62*1.25*($BC$13-($D76*(1+$BC$14)))*365)</f>
        <v>1742385.9000000041</v>
      </c>
      <c r="L76" s="70">
        <f>IF(IF((($BC$13-($D76*(1+$BC$14)))-($D76*0.03))&gt;0,($BC$13-($D76*(1+$BC$14)))-($D76*0.03),0)&gt;0,IF((($BC$13-($D76*(1+$BC$14)))-($D76*0.03))&gt;0,($BC$13-($D76*(1+$BC$14)))-($D76*0.03),0)*L$62*365,0)+IF(($BC$13-($D76*(1+$BC$14)))&lt;=0,0,IF(($BC$13-($D76*(1+$BC$14)))&lt;($D76*0.03),($BC$13-($D76*(1+$BC$14)))*(L$62*Inputs!$B$16)*365,($D76*0.03)*(L$62*Inputs!$B$16)*365))-IF(($BC$13-($D76*(1+$BC$14)))&gt;=0,0, -$I$57*$BC$16*1.75*($BC$13-($D76*(1+$BC$14)))*365-$I$58*L$62*1.25*($BC$13-($D76*(1+$BC$14)))*365)</f>
        <v>2032783.5500000047</v>
      </c>
      <c r="M76" s="70">
        <f>IF(IF((($BC$13-($D76*(1+$BC$14)))-($D76*0.03))&gt;0,($BC$13-($D76*(1+$BC$14)))-($D76*0.03),0)&gt;0,IF((($BC$13-($D76*(1+$BC$14)))-($D76*0.03))&gt;0,($BC$13-($D76*(1+$BC$14)))-($D76*0.03),0)*M$62*365,0)+IF(($BC$13-($D76*(1+$BC$14)))&lt;=0,0,IF(($BC$13-($D76*(1+$BC$14)))&lt;($D76*0.03),($BC$13-($D76*(1+$BC$14)))*(M$62*Inputs!$B$16)*365,($D76*0.03)*(M$62*Inputs!$B$16)*365))-IF(($BC$13-($D76*(1+$BC$14)))&gt;=0,0, -$I$57*$BC$16*1.75*($BC$13-($D76*(1+$BC$14)))*365-$I$58*M$62*1.25*($BC$13-($D76*(1+$BC$14)))*365)</f>
        <v>2323181.2000000053</v>
      </c>
      <c r="N76" s="70">
        <f>IF(IF((($BC$13-($D76*(1+$BC$14)))-($D76*0.03))&gt;0,($BC$13-($D76*(1+$BC$14)))-($D76*0.03),0)&gt;0,IF((($BC$13-($D76*(1+$BC$14)))-($D76*0.03))&gt;0,($BC$13-($D76*(1+$BC$14)))-($D76*0.03),0)*N$62*365,0)+IF(($BC$13-($D76*(1+$BC$14)))&lt;=0,0,IF(($BC$13-($D76*(1+$BC$14)))&lt;($D76*0.03),($BC$13-($D76*(1+$BC$14)))*(N$62*Inputs!$B$16)*365,($D76*0.03)*(N$62*Inputs!$B$16)*365))-IF(($BC$13-($D76*(1+$BC$14)))&gt;=0,0, -$I$57*$BC$16*1.75*($BC$13-($D76*(1+$BC$14)))*365-$I$58*N$62*1.25*($BC$13-($D76*(1+$BC$14)))*365)</f>
        <v>2613578.8500000057</v>
      </c>
      <c r="O76" s="70">
        <f>IF(IF((($BC$13-($D76*(1+$BC$14)))-($D76*0.03))&gt;0,($BC$13-($D76*(1+$BC$14)))-($D76*0.03),0)&gt;0,IF((($BC$13-($D76*(1+$BC$14)))-($D76*0.03))&gt;0,($BC$13-($D76*(1+$BC$14)))-($D76*0.03),0)*O$62*365,0)+IF(($BC$13-($D76*(1+$BC$14)))&lt;=0,0,IF(($BC$13-($D76*(1+$BC$14)))&lt;($D76*0.03),($BC$13-($D76*(1+$BC$14)))*(O$62*Inputs!$B$16)*365,($D76*0.03)*(O$62*Inputs!$B$16)*365))-IF(($BC$13-($D76*(1+$BC$14)))&gt;=0,0, -$I$57*$BC$16*1.75*($BC$13-($D76*(1+$BC$14)))*365-$I$58*O$62*1.25*($BC$13-($D76*(1+$BC$14)))*365)</f>
        <v>2903976.5000000065</v>
      </c>
      <c r="P76" s="70">
        <f>IF(IF((($BC$13-($D76*(1+$BC$14)))-($D76*0.03))&gt;0,($BC$13-($D76*(1+$BC$14)))-($D76*0.03),0)&gt;0,IF((($BC$13-($D76*(1+$BC$14)))-($D76*0.03))&gt;0,($BC$13-($D76*(1+$BC$14)))-($D76*0.03),0)*P$62*365,0)+IF(($BC$13-($D76*(1+$BC$14)))&lt;=0,0,IF(($BC$13-($D76*(1+$BC$14)))&lt;($D76*0.03),($BC$13-($D76*(1+$BC$14)))*(P$62*Inputs!$B$16)*365,($D76*0.03)*(P$62*Inputs!$B$16)*365))-IF(($BC$13-($D76*(1+$BC$14)))&gt;=0,0, -$I$57*$BC$16*1.75*($BC$13-($D76*(1+$BC$14)))*365-$I$58*P$62*1.25*($BC$13-($D76*(1+$BC$14)))*365)</f>
        <v>3194374.1500000069</v>
      </c>
      <c r="Q76" s="70">
        <f>IF(IF((($BC$13-($D76*(1+$BC$14)))-($D76*0.03))&gt;0,($BC$13-($D76*(1+$BC$14)))-($D76*0.03),0)&gt;0,IF((($BC$13-($D76*(1+$BC$14)))-($D76*0.03))&gt;0,($BC$13-($D76*(1+$BC$14)))-($D76*0.03),0)*Q$62*365,0)+IF(($BC$13-($D76*(1+$BC$14)))&lt;=0,0,IF(($BC$13-($D76*(1+$BC$14)))&lt;($D76*0.03),($BC$13-($D76*(1+$BC$14)))*(Q$62*Inputs!$B$16)*365,($D76*0.03)*(Q$62*Inputs!$B$16)*365))-IF(($BC$13-($D76*(1+$BC$14)))&gt;=0,0, -$I$57*$BC$16*1.75*($BC$13-($D76*(1+$BC$14)))*365-$I$58*Q$62*1.25*($BC$13-($D76*(1+$BC$14)))*365)</f>
        <v>3484771.8000000082</v>
      </c>
      <c r="R76" s="70">
        <f>IF(IF((($BC$13-($D76*(1+$BC$14)))-($D76*0.03))&gt;0,($BC$13-($D76*(1+$BC$14)))-($D76*0.03),0)&gt;0,IF((($BC$13-($D76*(1+$BC$14)))-($D76*0.03))&gt;0,($BC$13-($D76*(1+$BC$14)))-($D76*0.03),0)*R$62*365,0)+IF(($BC$13-($D76*(1+$BC$14)))&lt;=0,0,IF(($BC$13-($D76*(1+$BC$14)))&lt;($D76*0.03),($BC$13-($D76*(1+$BC$14)))*(R$62*Inputs!$B$16)*365,($D76*0.03)*(R$62*Inputs!$B$16)*365))-IF(($BC$13-($D76*(1+$BC$14)))&gt;=0,0, -$I$57*$BC$16*1.75*($BC$13-($D76*(1+$BC$14)))*365-$I$58*R$62*1.25*($BC$13-($D76*(1+$BC$14)))*365)</f>
        <v>3775169.4500000086</v>
      </c>
      <c r="S76" s="70">
        <f>IF(IF((($BC$13-($D76*(1+$BC$14)))-($D76*0.03))&gt;0,($BC$13-($D76*(1+$BC$14)))-($D76*0.03),0)&gt;0,IF((($BC$13-($D76*(1+$BC$14)))-($D76*0.03))&gt;0,($BC$13-($D76*(1+$BC$14)))-($D76*0.03),0)*S$62*365,0)+IF(($BC$13-($D76*(1+$BC$14)))&lt;=0,0,IF(($BC$13-($D76*(1+$BC$14)))&lt;($D76*0.03),($BC$13-($D76*(1+$BC$14)))*(S$62*Inputs!$B$16)*365,($D76*0.03)*(S$62*Inputs!$B$16)*365))-IF(($BC$13-($D76*(1+$BC$14)))&gt;=0,0, -$I$57*$BC$16*1.75*($BC$13-($D76*(1+$BC$14)))*365-$I$58*S$62*1.25*($BC$13-($D76*(1+$BC$14)))*365)</f>
        <v>4065567.1000000094</v>
      </c>
      <c r="T76" s="70">
        <f>IF(IF((($BC$13-($D76*(1+$BC$14)))-($D76*0.03))&gt;0,($BC$13-($D76*(1+$BC$14)))-($D76*0.03),0)&gt;0,IF((($BC$13-($D76*(1+$BC$14)))-($D76*0.03))&gt;0,($BC$13-($D76*(1+$BC$14)))-($D76*0.03),0)*T$62*365,0)+IF(($BC$13-($D76*(1+$BC$14)))&lt;=0,0,IF(($BC$13-($D76*(1+$BC$14)))&lt;($D76*0.03),($BC$13-($D76*(1+$BC$14)))*(T$62*Inputs!$B$16)*365,($D76*0.03)*(T$62*Inputs!$B$16)*365))-IF(($BC$13-($D76*(1+$BC$14)))&gt;=0,0, -$I$57*$BC$16*1.75*($BC$13-($D76*(1+$BC$14)))*365-$I$58*T$62*1.25*($BC$13-($D76*(1+$BC$14)))*365)</f>
        <v>4355964.7500000093</v>
      </c>
      <c r="U76" s="70">
        <f>IF(IF((($BC$13-($D76*(1+$BC$14)))-($D76*0.03))&gt;0,($BC$13-($D76*(1+$BC$14)))-($D76*0.03),0)&gt;0,IF((($BC$13-($D76*(1+$BC$14)))-($D76*0.03))&gt;0,($BC$13-($D76*(1+$BC$14)))-($D76*0.03),0)*U$62*365,0)+IF(($BC$13-($D76*(1+$BC$14)))&lt;=0,0,IF(($BC$13-($D76*(1+$BC$14)))&lt;($D76*0.03),($BC$13-($D76*(1+$BC$14)))*(U$62*Inputs!$B$16)*365,($D76*0.03)*(U$62*Inputs!$B$16)*365))-IF(($BC$13-($D76*(1+$BC$14)))&gt;=0,0, -$I$57*$BC$16*1.75*($BC$13-($D76*(1+$BC$14)))*365-$I$58*U$62*1.25*($BC$13-($D76*(1+$BC$14)))*365)</f>
        <v>4646362.4000000106</v>
      </c>
      <c r="V76" s="70">
        <f>IF(IF((($BC$13-($D76*(1+$BC$14)))-($D76*0.03))&gt;0,($BC$13-($D76*(1+$BC$14)))-($D76*0.03),0)&gt;0,IF((($BC$13-($D76*(1+$BC$14)))-($D76*0.03))&gt;0,($BC$13-($D76*(1+$BC$14)))-($D76*0.03),0)*V$62*365,0)+IF(($BC$13-($D76*(1+$BC$14)))&lt;=0,0,IF(($BC$13-($D76*(1+$BC$14)))&lt;($D76*0.03),($BC$13-($D76*(1+$BC$14)))*(V$62*Inputs!$B$16)*365,($D76*0.03)*(V$62*Inputs!$B$16)*365))-IF(($BC$13-($D76*(1+$BC$14)))&gt;=0,0, -$I$57*$BC$16*1.75*($BC$13-($D76*(1+$BC$14)))*365-$I$58*V$62*1.25*($BC$13-($D76*(1+$BC$14)))*365)</f>
        <v>4936760.050000011</v>
      </c>
      <c r="W76" s="70">
        <f>IF(IF((($BC$13-($D76*(1+$BC$14)))-($D76*0.03))&gt;0,($BC$13-($D76*(1+$BC$14)))-($D76*0.03),0)&gt;0,IF((($BC$13-($D76*(1+$BC$14)))-($D76*0.03))&gt;0,($BC$13-($D76*(1+$BC$14)))-($D76*0.03),0)*W$62*365,0)+IF(($BC$13-($D76*(1+$BC$14)))&lt;=0,0,IF(($BC$13-($D76*(1+$BC$14)))&lt;($D76*0.03),($BC$13-($D76*(1+$BC$14)))*(W$62*Inputs!$B$16)*365,($D76*0.03)*(W$62*Inputs!$B$16)*365))-IF(($BC$13-($D76*(1+$BC$14)))&gt;=0,0, -$I$57*$BC$16*1.75*($BC$13-($D76*(1+$BC$14)))*365-$I$58*W$62*1.25*($BC$13-($D76*(1+$BC$14)))*365)</f>
        <v>5227157.7000000114</v>
      </c>
      <c r="X76" s="70">
        <f>IF(IF((($BC$13-($D76*(1+$BC$14)))-($D76*0.03))&gt;0,($BC$13-($D76*(1+$BC$14)))-($D76*0.03),0)&gt;0,IF((($BC$13-($D76*(1+$BC$14)))-($D76*0.03))&gt;0,($BC$13-($D76*(1+$BC$14)))-($D76*0.03),0)*X$62*365,0)+IF(($BC$13-($D76*(1+$BC$14)))&lt;=0,0,IF(($BC$13-($D76*(1+$BC$14)))&lt;($D76*0.03),($BC$13-($D76*(1+$BC$14)))*(X$62*Inputs!$B$16)*365,($D76*0.03)*(X$62*Inputs!$B$16)*365))-IF(($BC$13-($D76*(1+$BC$14)))&gt;=0,0, -$I$57*$BC$16*1.75*($BC$13-($D76*(1+$BC$14)))*365-$I$58*X$62*1.25*($BC$13-($D76*(1+$BC$14)))*365)</f>
        <v>5517555.3500000127</v>
      </c>
      <c r="Y76" s="70">
        <f>IF(IF((($BC$13-($D76*(1+$BC$14)))-($D76*0.03))&gt;0,($BC$13-($D76*(1+$BC$14)))-($D76*0.03),0)&gt;0,IF((($BC$13-($D76*(1+$BC$14)))-($D76*0.03))&gt;0,($BC$13-($D76*(1+$BC$14)))-($D76*0.03),0)*Y$62*365,0)+IF(($BC$13-($D76*(1+$BC$14)))&lt;=0,0,IF(($BC$13-($D76*(1+$BC$14)))&lt;($D76*0.03),($BC$13-($D76*(1+$BC$14)))*(Y$62*Inputs!$B$16)*365,($D76*0.03)*(Y$62*Inputs!$B$16)*365))-IF(($BC$13-($D76*(1+$BC$14)))&gt;=0,0, -$I$57*$BC$16*1.75*($BC$13-($D76*(1+$BC$14)))*365-$I$58*Y$62*1.25*($BC$13-($D76*(1+$BC$14)))*365)</f>
        <v>5807953.000000013</v>
      </c>
      <c r="Z76" s="70">
        <f>IF(IF((($BC$13-($D76*(1+$BC$14)))-($D76*0.03))&gt;0,($BC$13-($D76*(1+$BC$14)))-($D76*0.03),0)&gt;0,IF((($BC$13-($D76*(1+$BC$14)))-($D76*0.03))&gt;0,($BC$13-($D76*(1+$BC$14)))-($D76*0.03),0)*Z$62*365,0)+IF(($BC$13-($D76*(1+$BC$14)))&lt;=0,0,IF(($BC$13-($D76*(1+$BC$14)))&lt;($D76*0.03),($BC$13-($D76*(1+$BC$14)))*(Z$62*Inputs!$B$16)*365,($D76*0.03)*(Z$62*Inputs!$B$16)*365))-IF(($BC$13-($D76*(1+$BC$14)))&gt;=0,0, -$I$57*$BC$16*1.75*($BC$13-($D76*(1+$BC$14)))*365-$I$58*Z$62*1.25*($BC$13-($D76*(1+$BC$14)))*365)</f>
        <v>6098350.6500000134</v>
      </c>
      <c r="AA76" s="70">
        <f>IF(IF((($BC$13-($D76*(1+$BC$14)))-($D76*0.03))&gt;0,($BC$13-($D76*(1+$BC$14)))-($D76*0.03),0)&gt;0,IF((($BC$13-($D76*(1+$BC$14)))-($D76*0.03))&gt;0,($BC$13-($D76*(1+$BC$14)))-($D76*0.03),0)*AA$62*365,0)+IF(($BC$13-($D76*(1+$BC$14)))&lt;=0,0,IF(($BC$13-($D76*(1+$BC$14)))&lt;($D76*0.03),($BC$13-($D76*(1+$BC$14)))*(AA$62*Inputs!$B$16)*365,($D76*0.03)*(AA$62*Inputs!$B$16)*365))-IF(($BC$13-($D76*(1+$BC$14)))&gt;=0,0, -$I$57*$BC$16*1.75*($BC$13-($D76*(1+$BC$14)))*365-$I$58*AA$62*1.25*($BC$13-($D76*(1+$BC$14)))*365)</f>
        <v>6388748.3000000138</v>
      </c>
      <c r="AB76" s="70">
        <f>IF(IF((($BC$13-($D76*(1+$BC$14)))-($D76*0.03))&gt;0,($BC$13-($D76*(1+$BC$14)))-($D76*0.03),0)&gt;0,IF((($BC$13-($D76*(1+$BC$14)))-($D76*0.03))&gt;0,($BC$13-($D76*(1+$BC$14)))-($D76*0.03),0)*AB$62*365,0)+IF(($BC$13-($D76*(1+$BC$14)))&lt;=0,0,IF(($BC$13-($D76*(1+$BC$14)))&lt;($D76*0.03),($BC$13-($D76*(1+$BC$14)))*(AB$62*Inputs!$B$16)*365,($D76*0.03)*(AB$62*Inputs!$B$16)*365))-IF(($BC$13-($D76*(1+$BC$14)))&gt;=0,0, -$I$57*$BC$16*1.75*($BC$13-($D76*(1+$BC$14)))*365-$I$58*AB$62*1.25*($BC$13-($D76*(1+$BC$14)))*365)</f>
        <v>6679145.9500000151</v>
      </c>
      <c r="AC76" s="70">
        <f>IF(IF((($BC$13-($D76*(1+$BC$14)))-($D76*0.03))&gt;0,($BC$13-($D76*(1+$BC$14)))-($D76*0.03),0)&gt;0,IF((($BC$13-($D76*(1+$BC$14)))-($D76*0.03))&gt;0,($BC$13-($D76*(1+$BC$14)))-($D76*0.03),0)*AC$62*365,0)+IF(($BC$13-($D76*(1+$BC$14)))&lt;=0,0,IF(($BC$13-($D76*(1+$BC$14)))&lt;($D76*0.03),($BC$13-($D76*(1+$BC$14)))*(AC$62*Inputs!$B$16)*365,($D76*0.03)*(AC$62*Inputs!$B$16)*365))-IF(($BC$13-($D76*(1+$BC$14)))&gt;=0,0, -$I$57*$BC$16*1.75*($BC$13-($D76*(1+$BC$14)))*365-$I$58*AC$62*1.25*($BC$13-($D76*(1+$BC$14)))*365)</f>
        <v>6969543.6000000164</v>
      </c>
      <c r="AD76" s="70">
        <f>IF(IF((($BC$13-($D76*(1+$BC$14)))-($D76*0.03))&gt;0,($BC$13-($D76*(1+$BC$14)))-($D76*0.03),0)&gt;0,IF((($BC$13-($D76*(1+$BC$14)))-($D76*0.03))&gt;0,($BC$13-($D76*(1+$BC$14)))-($D76*0.03),0)*AD$62*365,0)+IF(($BC$13-($D76*(1+$BC$14)))&lt;=0,0,IF(($BC$13-($D76*(1+$BC$14)))&lt;($D76*0.03),($BC$13-($D76*(1+$BC$14)))*(AD$62*Inputs!$B$16)*365,($D76*0.03)*(AD$62*Inputs!$B$16)*365))-IF(($BC$13-($D76*(1+$BC$14)))&gt;=0,0, -$I$57*$BC$16*1.75*($BC$13-($D76*(1+$BC$14)))*365-$I$58*AD$62*1.25*($BC$13-($D76*(1+$BC$14)))*365)</f>
        <v>7259941.2500000168</v>
      </c>
      <c r="AE76" s="70">
        <f>IF(IF((($BC$13-($D76*(1+$BC$14)))-($D76*0.03))&gt;0,($BC$13-($D76*(1+$BC$14)))-($D76*0.03),0)&gt;0,IF((($BC$13-($D76*(1+$BC$14)))-($D76*0.03))&gt;0,($BC$13-($D76*(1+$BC$14)))-($D76*0.03),0)*AE$62*365,0)+IF(($BC$13-($D76*(1+$BC$14)))&lt;=0,0,IF(($BC$13-($D76*(1+$BC$14)))&lt;($D76*0.03),($BC$13-($D76*(1+$BC$14)))*(AE$62*Inputs!$B$16)*365,($D76*0.03)*(AE$62*Inputs!$B$16)*365))-IF(($BC$13-($D76*(1+$BC$14)))&gt;=0,0, -$I$57*$BC$16*1.75*($BC$13-($D76*(1+$BC$14)))*365-$I$58*AE$62*1.25*($BC$13-($D76*(1+$BC$14)))*365)</f>
        <v>7550338.9000000171</v>
      </c>
      <c r="AF76" s="70">
        <f>IF(IF((($BC$13-($D76*(1+$BC$14)))-($D76*0.03))&gt;0,($BC$13-($D76*(1+$BC$14)))-($D76*0.03),0)&gt;0,IF((($BC$13-($D76*(1+$BC$14)))-($D76*0.03))&gt;0,($BC$13-($D76*(1+$BC$14)))-($D76*0.03),0)*AF$62*365,0)+IF(($BC$13-($D76*(1+$BC$14)))&lt;=0,0,IF(($BC$13-($D76*(1+$BC$14)))&lt;($D76*0.03),($BC$13-($D76*(1+$BC$14)))*(AF$62*Inputs!$B$16)*365,($D76*0.03)*(AF$62*Inputs!$B$16)*365))-IF(($BC$13-($D76*(1+$BC$14)))&gt;=0,0, -$I$57*$BC$16*1.75*($BC$13-($D76*(1+$BC$14)))*365-$I$58*AF$62*1.25*($BC$13-($D76*(1+$BC$14)))*365)</f>
        <v>7840736.5500000175</v>
      </c>
      <c r="AG76" s="70">
        <f>IF(IF((($BC$13-($D76*(1+$BC$14)))-($D76*0.03))&gt;0,($BC$13-($D76*(1+$BC$14)))-($D76*0.03),0)&gt;0,IF((($BC$13-($D76*(1+$BC$14)))-($D76*0.03))&gt;0,($BC$13-($D76*(1+$BC$14)))-($D76*0.03),0)*AG$62*365,0)+IF(($BC$13-($D76*(1+$BC$14)))&lt;=0,0,IF(($BC$13-($D76*(1+$BC$14)))&lt;($D76*0.03),($BC$13-($D76*(1+$BC$14)))*(AG$62*Inputs!$B$16)*365,($D76*0.03)*(AG$62*Inputs!$B$16)*365))-IF(($BC$13-($D76*(1+$BC$14)))&gt;=0,0, -$I$57*$BC$16*1.75*($BC$13-($D76*(1+$BC$14)))*365-$I$58*AG$62*1.25*($BC$13-($D76*(1+$BC$14)))*365)</f>
        <v>8131134.2000000188</v>
      </c>
      <c r="AH76" s="70">
        <f>IF(IF((($BC$13-($D76*(1+$BC$14)))-($D76*0.03))&gt;0,($BC$13-($D76*(1+$BC$14)))-($D76*0.03),0)&gt;0,IF((($BC$13-($D76*(1+$BC$14)))-($D76*0.03))&gt;0,($BC$13-($D76*(1+$BC$14)))-($D76*0.03),0)*AH$62*365,0)+IF(($BC$13-($D76*(1+$BC$14)))&lt;=0,0,IF(($BC$13-($D76*(1+$BC$14)))&lt;($D76*0.03),($BC$13-($D76*(1+$BC$14)))*(AH$62*Inputs!$B$16)*365,($D76*0.03)*(AH$62*Inputs!$B$16)*365))-IF(($BC$13-($D76*(1+$BC$14)))&gt;=0,0, -$I$57*$BC$16*1.75*($BC$13-($D76*(1+$BC$14)))*365-$I$58*AH$62*1.25*($BC$13-($D76*(1+$BC$14)))*365)</f>
        <v>8421531.8500000183</v>
      </c>
      <c r="AI76" s="70">
        <f>IF(IF((($BC$13-($D76*(1+$BC$14)))-($D76*0.03))&gt;0,($BC$13-($D76*(1+$BC$14)))-($D76*0.03),0)&gt;0,IF((($BC$13-($D76*(1+$BC$14)))-($D76*0.03))&gt;0,($BC$13-($D76*(1+$BC$14)))-($D76*0.03),0)*AI$62*365,0)+IF(($BC$13-($D76*(1+$BC$14)))&lt;=0,0,IF(($BC$13-($D76*(1+$BC$14)))&lt;($D76*0.03),($BC$13-($D76*(1+$BC$14)))*(AI$62*Inputs!$B$16)*365,($D76*0.03)*(AI$62*Inputs!$B$16)*365))-IF(($BC$13-($D76*(1+$BC$14)))&gt;=0,0, -$I$57*$BC$16*1.75*($BC$13-($D76*(1+$BC$14)))*365-$I$58*AI$62*1.25*($BC$13-($D76*(1+$BC$14)))*365)</f>
        <v>8711929.5000000186</v>
      </c>
      <c r="AJ76" s="70">
        <f>IF(IF((($BC$13-($D76*(1+$BC$14)))-($D76*0.03))&gt;0,($BC$13-($D76*(1+$BC$14)))-($D76*0.03),0)&gt;0,IF((($BC$13-($D76*(1+$BC$14)))-($D76*0.03))&gt;0,($BC$13-($D76*(1+$BC$14)))-($D76*0.03),0)*AJ$62*365,0)+IF(($BC$13-($D76*(1+$BC$14)))&lt;=0,0,IF(($BC$13-($D76*(1+$BC$14)))&lt;($D76*0.03),($BC$13-($D76*(1+$BC$14)))*(AJ$62*Inputs!$B$16)*365,($D76*0.03)*(AJ$62*Inputs!$B$16)*365))-IF(($BC$13-($D76*(1+$BC$14)))&gt;=0,0, -$I$57*$BC$16*1.75*($BC$13-($D76*(1+$BC$14)))*365-$I$58*AJ$62*1.25*($BC$13-($D76*(1+$BC$14)))*365)</f>
        <v>9002327.1500000209</v>
      </c>
      <c r="AK76" s="70">
        <f>IF(IF((($BC$13-($D76*(1+$BC$14)))-($D76*0.03))&gt;0,($BC$13-($D76*(1+$BC$14)))-($D76*0.03),0)&gt;0,IF((($BC$13-($D76*(1+$BC$14)))-($D76*0.03))&gt;0,($BC$13-($D76*(1+$BC$14)))-($D76*0.03),0)*AK$62*365,0)+IF(($BC$13-($D76*(1+$BC$14)))&lt;=0,0,IF(($BC$13-($D76*(1+$BC$14)))&lt;($D76*0.03),($BC$13-($D76*(1+$BC$14)))*(AK$62*Inputs!$B$16)*365,($D76*0.03)*(AK$62*Inputs!$B$16)*365))-IF(($BC$13-($D76*(1+$BC$14)))&gt;=0,0, -$I$57*$BC$16*1.75*($BC$13-($D76*(1+$BC$14)))*365-$I$58*AK$62*1.25*($BC$13-($D76*(1+$BC$14)))*365)</f>
        <v>9292724.8000000212</v>
      </c>
      <c r="AL76" s="70">
        <f>IF(IF((($BC$13-($D76*(1+$BC$14)))-($D76*0.03))&gt;0,($BC$13-($D76*(1+$BC$14)))-($D76*0.03),0)&gt;0,IF((($BC$13-($D76*(1+$BC$14)))-($D76*0.03))&gt;0,($BC$13-($D76*(1+$BC$14)))-($D76*0.03),0)*AL$62*365,0)+IF(($BC$13-($D76*(1+$BC$14)))&lt;=0,0,IF(($BC$13-($D76*(1+$BC$14)))&lt;($D76*0.03),($BC$13-($D76*(1+$BC$14)))*(AL$62*Inputs!$B$16)*365,($D76*0.03)*(AL$62*Inputs!$B$16)*365))-IF(($BC$13-($D76*(1+$BC$14)))&gt;=0,0, -$I$57*$BC$16*1.75*($BC$13-($D76*(1+$BC$14)))*365-$I$58*AL$62*1.25*($BC$13-($D76*(1+$BC$14)))*365)</f>
        <v>9583122.4500000216</v>
      </c>
      <c r="AM76" s="70">
        <f>IF(IF((($BC$13-($D76*(1+$BC$14)))-($D76*0.03))&gt;0,($BC$13-($D76*(1+$BC$14)))-($D76*0.03),0)&gt;0,IF((($BC$13-($D76*(1+$BC$14)))-($D76*0.03))&gt;0,($BC$13-($D76*(1+$BC$14)))-($D76*0.03),0)*AM$62*365,0)+IF(($BC$13-($D76*(1+$BC$14)))&lt;=0,0,IF(($BC$13-($D76*(1+$BC$14)))&lt;($D76*0.03),($BC$13-($D76*(1+$BC$14)))*(AM$62*Inputs!$B$16)*365,($D76*0.03)*(AM$62*Inputs!$B$16)*365))-IF(($BC$13-($D76*(1+$BC$14)))&gt;=0,0, -$I$57*$BC$16*1.75*($BC$13-($D76*(1+$BC$14)))*365-$I$58*AM$62*1.25*($BC$13-($D76*(1+$BC$14)))*365)</f>
        <v>9873520.100000022</v>
      </c>
      <c r="AN76" s="70">
        <f>IF(IF((($BC$13-($D76*(1+$BC$14)))-($D76*0.03))&gt;0,($BC$13-($D76*(1+$BC$14)))-($D76*0.03),0)&gt;0,IF((($BC$13-($D76*(1+$BC$14)))-($D76*0.03))&gt;0,($BC$13-($D76*(1+$BC$14)))-($D76*0.03),0)*AN$62*365,0)+IF(($BC$13-($D76*(1+$BC$14)))&lt;=0,0,IF(($BC$13-($D76*(1+$BC$14)))&lt;($D76*0.03),($BC$13-($D76*(1+$BC$14)))*(AN$62*Inputs!$B$16)*365,($D76*0.03)*(AN$62*Inputs!$B$16)*365))-IF(($BC$13-($D76*(1+$BC$14)))&gt;=0,0, -$I$57*$BC$16*1.75*($BC$13-($D76*(1+$BC$14)))*365-$I$58*AN$62*1.25*($BC$13-($D76*(1+$BC$14)))*365)</f>
        <v>10163917.750000022</v>
      </c>
      <c r="AO76" s="70">
        <f>IF(IF((($BC$13-($D76*(1+$BC$14)))-($D76*0.03))&gt;0,($BC$13-($D76*(1+$BC$14)))-($D76*0.03),0)&gt;0,IF((($BC$13-($D76*(1+$BC$14)))-($D76*0.03))&gt;0,($BC$13-($D76*(1+$BC$14)))-($D76*0.03),0)*AO$62*365,0)+IF(($BC$13-($D76*(1+$BC$14)))&lt;=0,0,IF(($BC$13-($D76*(1+$BC$14)))&lt;($D76*0.03),($BC$13-($D76*(1+$BC$14)))*(AO$62*Inputs!$B$16)*365,($D76*0.03)*(AO$62*Inputs!$B$16)*365))-IF(($BC$13-($D76*(1+$BC$14)))&gt;=0,0, -$I$57*$BC$16*1.75*($BC$13-($D76*(1+$BC$14)))*365-$I$58*AO$62*1.25*($BC$13-($D76*(1+$BC$14)))*365)</f>
        <v>10454315.400000023</v>
      </c>
      <c r="AP76" s="70">
        <f>IF(IF((($BC$13-($D76*(1+$BC$14)))-($D76*0.03))&gt;0,($BC$13-($D76*(1+$BC$14)))-($D76*0.03),0)&gt;0,IF((($BC$13-($D76*(1+$BC$14)))-($D76*0.03))&gt;0,($BC$13-($D76*(1+$BC$14)))-($D76*0.03),0)*AP$62*365,0)+IF(($BC$13-($D76*(1+$BC$14)))&lt;=0,0,IF(($BC$13-($D76*(1+$BC$14)))&lt;($D76*0.03),($BC$13-($D76*(1+$BC$14)))*(AP$62*Inputs!$B$16)*365,($D76*0.03)*(AP$62*Inputs!$B$16)*365))-IF(($BC$13-($D76*(1+$BC$14)))&gt;=0,0, -$I$57*$BC$16*1.75*($BC$13-($D76*(1+$BC$14)))*365-$I$58*AP$62*1.25*($BC$13-($D76*(1+$BC$14)))*365)</f>
        <v>10744713.050000025</v>
      </c>
      <c r="AQ76" s="70">
        <f>IF(IF((($BC$13-($D76*(1+$BC$14)))-($D76*0.03))&gt;0,($BC$13-($D76*(1+$BC$14)))-($D76*0.03),0)&gt;0,IF((($BC$13-($D76*(1+$BC$14)))-($D76*0.03))&gt;0,($BC$13-($D76*(1+$BC$14)))-($D76*0.03),0)*AQ$62*365,0)+IF(($BC$13-($D76*(1+$BC$14)))&lt;=0,0,IF(($BC$13-($D76*(1+$BC$14)))&lt;($D76*0.03),($BC$13-($D76*(1+$BC$14)))*(AQ$62*Inputs!$B$16)*365,($D76*0.03)*(AQ$62*Inputs!$B$16)*365))-IF(($BC$13-($D76*(1+$BC$14)))&gt;=0,0, -$I$57*$BC$16*1.75*($BC$13-($D76*(1+$BC$14)))*365-$I$58*AQ$62*1.25*($BC$13-($D76*(1+$BC$14)))*365)</f>
        <v>11035110.700000025</v>
      </c>
      <c r="AR76" s="70">
        <f>IF(IF((($BC$13-($D76*(1+$BC$14)))-($D76*0.03))&gt;0,($BC$13-($D76*(1+$BC$14)))-($D76*0.03),0)&gt;0,IF((($BC$13-($D76*(1+$BC$14)))-($D76*0.03))&gt;0,($BC$13-($D76*(1+$BC$14)))-($D76*0.03),0)*AR$62*365,0)+IF(($BC$13-($D76*(1+$BC$14)))&lt;=0,0,IF(($BC$13-($D76*(1+$BC$14)))&lt;($D76*0.03),($BC$13-($D76*(1+$BC$14)))*(AR$62*Inputs!$B$16)*365,($D76*0.03)*(AR$62*Inputs!$B$16)*365))-IF(($BC$13-($D76*(1+$BC$14)))&gt;=0,0, -$I$57*$BC$16*1.75*($BC$13-($D76*(1+$BC$14)))*365-$I$58*AR$62*1.25*($BC$13-($D76*(1+$BC$14)))*365)</f>
        <v>11325508.350000026</v>
      </c>
      <c r="AS76" s="70">
        <f>IF(IF((($BC$13-($D76*(1+$BC$14)))-($D76*0.03))&gt;0,($BC$13-($D76*(1+$BC$14)))-($D76*0.03),0)&gt;0,IF((($BC$13-($D76*(1+$BC$14)))-($D76*0.03))&gt;0,($BC$13-($D76*(1+$BC$14)))-($D76*0.03),0)*AS$62*365,0)+IF(($BC$13-($D76*(1+$BC$14)))&lt;=0,0,IF(($BC$13-($D76*(1+$BC$14)))&lt;($D76*0.03),($BC$13-($D76*(1+$BC$14)))*(AS$62*Inputs!$B$16)*365,($D76*0.03)*(AS$62*Inputs!$B$16)*365))-IF(($BC$13-($D76*(1+$BC$14)))&gt;=0,0, -$I$57*$BC$16*1.75*($BC$13-($D76*(1+$BC$14)))*365-$I$58*AS$62*1.25*($BC$13-($D76*(1+$BC$14)))*365)</f>
        <v>11615906.000000026</v>
      </c>
      <c r="AT76" s="70">
        <f>IF(IF((($BC$13-($D76*(1+$BC$14)))-($D76*0.03))&gt;0,($BC$13-($D76*(1+$BC$14)))-($D76*0.03),0)&gt;0,IF((($BC$13-($D76*(1+$BC$14)))-($D76*0.03))&gt;0,($BC$13-($D76*(1+$BC$14)))-($D76*0.03),0)*AT$62*365,0)+IF(($BC$13-($D76*(1+$BC$14)))&lt;=0,0,IF(($BC$13-($D76*(1+$BC$14)))&lt;($D76*0.03),($BC$13-($D76*(1+$BC$14)))*(AT$62*Inputs!$B$16)*365,($D76*0.03)*(AT$62*Inputs!$B$16)*365))-IF(($BC$13-($D76*(1+$BC$14)))&gt;=0,0, -$I$57*$BC$16*1.75*($BC$13-($D76*(1+$BC$14)))*365-$I$58*AT$62*1.25*($BC$13-($D76*(1+$BC$14)))*365)</f>
        <v>11906303.650000026</v>
      </c>
      <c r="AU76" s="70">
        <f>IF(IF((($BC$13-($D76*(1+$BC$14)))-($D76*0.03))&gt;0,($BC$13-($D76*(1+$BC$14)))-($D76*0.03),0)&gt;0,IF((($BC$13-($D76*(1+$BC$14)))-($D76*0.03))&gt;0,($BC$13-($D76*(1+$BC$14)))-($D76*0.03),0)*AU$62*365,0)+IF(($BC$13-($D76*(1+$BC$14)))&lt;=0,0,IF(($BC$13-($D76*(1+$BC$14)))&lt;($D76*0.03),($BC$13-($D76*(1+$BC$14)))*(AU$62*Inputs!$B$16)*365,($D76*0.03)*(AU$62*Inputs!$B$16)*365))-IF(($BC$13-($D76*(1+$BC$14)))&gt;=0,0, -$I$57*$BC$16*1.75*($BC$13-($D76*(1+$BC$14)))*365-$I$58*AU$62*1.25*($BC$13-($D76*(1+$BC$14)))*365)</f>
        <v>12196701.300000027</v>
      </c>
      <c r="AV76" s="70">
        <f>IF(IF((($BC$13-($D76*(1+$BC$14)))-($D76*0.03))&gt;0,($BC$13-($D76*(1+$BC$14)))-($D76*0.03),0)&gt;0,IF((($BC$13-($D76*(1+$BC$14)))-($D76*0.03))&gt;0,($BC$13-($D76*(1+$BC$14)))-($D76*0.03),0)*AV$62*365,0)+IF(($BC$13-($D76*(1+$BC$14)))&lt;=0,0,IF(($BC$13-($D76*(1+$BC$14)))&lt;($D76*0.03),($BC$13-($D76*(1+$BC$14)))*(AV$62*Inputs!$B$16)*365,($D76*0.03)*(AV$62*Inputs!$B$16)*365))-IF(($BC$13-($D76*(1+$BC$14)))&gt;=0,0, -$I$57*$BC$16*1.75*($BC$13-($D76*(1+$BC$14)))*365-$I$58*AV$62*1.25*($BC$13-($D76*(1+$BC$14)))*365)</f>
        <v>12487098.950000029</v>
      </c>
      <c r="AW76" s="70">
        <f>IF(IF((($BC$13-($D76*(1+$BC$14)))-($D76*0.03))&gt;0,($BC$13-($D76*(1+$BC$14)))-($D76*0.03),0)&gt;0,IF((($BC$13-($D76*(1+$BC$14)))-($D76*0.03))&gt;0,($BC$13-($D76*(1+$BC$14)))-($D76*0.03),0)*AW$62*365,0)+IF(($BC$13-($D76*(1+$BC$14)))&lt;=0,0,IF(($BC$13-($D76*(1+$BC$14)))&lt;($D76*0.03),($BC$13-($D76*(1+$BC$14)))*(AW$62*Inputs!$B$16)*365,($D76*0.03)*(AW$62*Inputs!$B$16)*365))-IF(($BC$13-($D76*(1+$BC$14)))&gt;=0,0, -$I$57*$BC$16*1.75*($BC$13-($D76*(1+$BC$14)))*365-$I$58*AW$62*1.25*($BC$13-($D76*(1+$BC$14)))*365)</f>
        <v>12777496.600000028</v>
      </c>
      <c r="AX76" s="70">
        <f>IF(IF((($BC$13-($D76*(1+$BC$14)))-($D76*0.03))&gt;0,($BC$13-($D76*(1+$BC$14)))-($D76*0.03),0)&gt;0,IF((($BC$13-($D76*(1+$BC$14)))-($D76*0.03))&gt;0,($BC$13-($D76*(1+$BC$14)))-($D76*0.03),0)*AX$62*365,0)+IF(($BC$13-($D76*(1+$BC$14)))&lt;=0,0,IF(($BC$13-($D76*(1+$BC$14)))&lt;($D76*0.03),($BC$13-($D76*(1+$BC$14)))*(AX$62*Inputs!$B$16)*365,($D76*0.03)*(AX$62*Inputs!$B$16)*365))-IF(($BC$13-($D76*(1+$BC$14)))&gt;=0,0, -$I$57*$BC$16*1.75*($BC$13-($D76*(1+$BC$14)))*365-$I$58*AX$62*1.25*($BC$13-($D76*(1+$BC$14)))*365)</f>
        <v>13067894.25000003</v>
      </c>
      <c r="AY76" s="70">
        <f>IF(IF((($BC$13-($D76*(1+$BC$14)))-($D76*0.03))&gt;0,($BC$13-($D76*(1+$BC$14)))-($D76*0.03),0)&gt;0,IF((($BC$13-($D76*(1+$BC$14)))-($D76*0.03))&gt;0,($BC$13-($D76*(1+$BC$14)))-($D76*0.03),0)*AY$62*365,0)+IF(($BC$13-($D76*(1+$BC$14)))&lt;=0,0,IF(($BC$13-($D76*(1+$BC$14)))&lt;($D76*0.03),($BC$13-($D76*(1+$BC$14)))*(AY$62*Inputs!$B$16)*365,($D76*0.03)*(AY$62*Inputs!$B$16)*365))-IF(($BC$13-($D76*(1+$BC$14)))&gt;=0,0, -$I$57*$BC$16*1.75*($BC$13-($D76*(1+$BC$14)))*365-$I$58*AY$62*1.25*($BC$13-($D76*(1+$BC$14)))*365)</f>
        <v>13358291.90000003</v>
      </c>
      <c r="AZ76" s="70">
        <f>IF(IF((($BC$13-($D76*(1+$BC$14)))-($D76*0.03))&gt;0,($BC$13-($D76*(1+$BC$14)))-($D76*0.03),0)&gt;0,IF((($BC$13-($D76*(1+$BC$14)))-($D76*0.03))&gt;0,($BC$13-($D76*(1+$BC$14)))-($D76*0.03),0)*AZ$62*365,0)+IF(($BC$13-($D76*(1+$BC$14)))&lt;=0,0,IF(($BC$13-($D76*(1+$BC$14)))&lt;($D76*0.03),($BC$13-($D76*(1+$BC$14)))*(AZ$62*Inputs!$B$16)*365,($D76*0.03)*(AZ$62*Inputs!$B$16)*365))-IF(($BC$13-($D76*(1+$BC$14)))&gt;=0,0, -$I$57*$BC$16*1.75*($BC$13-($D76*(1+$BC$14)))*365-$I$58*AZ$62*1.25*($BC$13-($D76*(1+$BC$14)))*365)</f>
        <v>13648689.550000031</v>
      </c>
      <c r="BA76" s="70">
        <f>IF(IF((($BC$13-($D76*(1+$BC$14)))-($D76*0.03))&gt;0,($BC$13-($D76*(1+$BC$14)))-($D76*0.03),0)&gt;0,IF((($BC$13-($D76*(1+$BC$14)))-($D76*0.03))&gt;0,($BC$13-($D76*(1+$BC$14)))-($D76*0.03),0)*BA$62*365,0)+IF(($BC$13-($D76*(1+$BC$14)))&lt;=0,0,IF(($BC$13-($D76*(1+$BC$14)))&lt;($D76*0.03),($BC$13-($D76*(1+$BC$14)))*(BA$62*Inputs!$B$16)*365,($D76*0.03)*(BA$62*Inputs!$B$16)*365))-IF(($BC$13-($D76*(1+$BC$14)))&gt;=0,0, -$I$57*$BC$16*1.75*($BC$13-($D76*(1+$BC$14)))*365-$I$58*BA$62*1.25*($BC$13-($D76*(1+$BC$14)))*365)</f>
        <v>13939087.200000033</v>
      </c>
      <c r="BB76" s="70">
        <f>IF(IF((($BC$13-($D76*(1+$BC$14)))-($D76*0.03))&gt;0,($BC$13-($D76*(1+$BC$14)))-($D76*0.03),0)&gt;0,IF((($BC$13-($D76*(1+$BC$14)))-($D76*0.03))&gt;0,($BC$13-($D76*(1+$BC$14)))-($D76*0.03),0)*BB$62*365,0)+IF(($BC$13-($D76*(1+$BC$14)))&lt;=0,0,IF(($BC$13-($D76*(1+$BC$14)))&lt;($D76*0.03),($BC$13-($D76*(1+$BC$14)))*(BB$62*Inputs!$B$16)*365,($D76*0.03)*(BB$62*Inputs!$B$16)*365))-IF(($BC$13-($D76*(1+$BC$14)))&gt;=0,0, -$I$57*$BC$16*1.75*($BC$13-($D76*(1+$BC$14)))*365-$I$58*BB$62*1.25*($BC$13-($D76*(1+$BC$14)))*365)</f>
        <v>14229484.850000031</v>
      </c>
      <c r="BC76" s="70">
        <f>IF(IF((($BC$13-($D76*(1+$BC$14)))-($D76*0.03))&gt;0,($BC$13-($D76*(1+$BC$14)))-($D76*0.03),0)&gt;0,IF((($BC$13-($D76*(1+$BC$14)))-($D76*0.03))&gt;0,($BC$13-($D76*(1+$BC$14)))-($D76*0.03),0)*BC$62*365,0)+IF(($BC$13-($D76*(1+$BC$14)))&lt;=0,0,IF(($BC$13-($D76*(1+$BC$14)))&lt;($D76*0.03),($BC$13-($D76*(1+$BC$14)))*(BC$62*Inputs!$B$16)*365,($D76*0.03)*(BC$62*Inputs!$B$16)*365))-IF(($BC$13-($D76*(1+$BC$14)))&gt;=0,0, -$I$57*$BC$16*1.75*($BC$13-($D76*(1+$BC$14)))*365-$I$58*BC$62*1.25*($BC$13-($D76*(1+$BC$14)))*365)</f>
        <v>14519882.500000034</v>
      </c>
      <c r="BD76" s="70">
        <f>IF(IF((($BC$13-($D76*(1+$BC$14)))-($D76*0.03))&gt;0,($BC$13-($D76*(1+$BC$14)))-($D76*0.03),0)&gt;0,IF((($BC$13-($D76*(1+$BC$14)))-($D76*0.03))&gt;0,($BC$13-($D76*(1+$BC$14)))-($D76*0.03),0)*BD$62*365,0)+IF(($BC$13-($D76*(1+$BC$14)))&lt;=0,0,IF(($BC$13-($D76*(1+$BC$14)))&lt;($D76*0.03),($BC$13-($D76*(1+$BC$14)))*(BD$62*Inputs!$B$16)*365,($D76*0.03)*(BD$62*Inputs!$B$16)*365))-IF(($BC$13-($D76*(1+$BC$14)))&gt;=0,0, -$I$57*$BC$16*1.75*($BC$13-($D76*(1+$BC$14)))*365-$I$58*BD$62*1.25*($BC$13-($D76*(1+$BC$14)))*365)</f>
        <v>14810280.150000034</v>
      </c>
      <c r="BE76" s="70">
        <f>IF(IF((($BC$13-($D76*(1+$BC$14)))-($D76*0.03))&gt;0,($BC$13-($D76*(1+$BC$14)))-($D76*0.03),0)&gt;0,IF((($BC$13-($D76*(1+$BC$14)))-($D76*0.03))&gt;0,($BC$13-($D76*(1+$BC$14)))-($D76*0.03),0)*BE$62*365,0)+IF(($BC$13-($D76*(1+$BC$14)))&lt;=0,0,IF(($BC$13-($D76*(1+$BC$14)))&lt;($D76*0.03),($BC$13-($D76*(1+$BC$14)))*(BE$62*Inputs!$B$16)*365,($D76*0.03)*(BE$62*Inputs!$B$16)*365))-IF(($BC$13-($D76*(1+$BC$14)))&gt;=0,0, -$I$57*$BC$16*1.75*($BC$13-($D76*(1+$BC$14)))*365-$I$58*BE$62*1.25*($BC$13-($D76*(1+$BC$14)))*365)</f>
        <v>15100677.800000034</v>
      </c>
      <c r="BF76" s="70">
        <f>IF(IF((($BC$13-($D76*(1+$BC$14)))-($D76*0.03))&gt;0,($BC$13-($D76*(1+$BC$14)))-($D76*0.03),0)&gt;0,IF((($BC$13-($D76*(1+$BC$14)))-($D76*0.03))&gt;0,($BC$13-($D76*(1+$BC$14)))-($D76*0.03),0)*BF$62*365,0)+IF(($BC$13-($D76*(1+$BC$14)))&lt;=0,0,IF(($BC$13-($D76*(1+$BC$14)))&lt;($D76*0.03),($BC$13-($D76*(1+$BC$14)))*(BF$62*Inputs!$B$16)*365,($D76*0.03)*(BF$62*Inputs!$B$16)*365))-IF(($BC$13-($D76*(1+$BC$14)))&gt;=0,0, -$I$57*$BC$16*1.75*($BC$13-($D76*(1+$BC$14)))*365-$I$58*BF$62*1.25*($BC$13-($D76*(1+$BC$14)))*365)</f>
        <v>15391075.450000037</v>
      </c>
      <c r="BG76" s="70">
        <f>IF(IF((($BC$13-($D76*(1+$BC$14)))-($D76*0.03))&gt;0,($BC$13-($D76*(1+$BC$14)))-($D76*0.03),0)&gt;0,IF((($BC$13-($D76*(1+$BC$14)))-($D76*0.03))&gt;0,($BC$13-($D76*(1+$BC$14)))-($D76*0.03),0)*BG$62*365,0)+IF(($BC$13-($D76*(1+$BC$14)))&lt;=0,0,IF(($BC$13-($D76*(1+$BC$14)))&lt;($D76*0.03),($BC$13-($D76*(1+$BC$14)))*(BG$62*Inputs!$B$16)*365,($D76*0.03)*(BG$62*Inputs!$B$16)*365))-IF(($BC$13-($D76*(1+$BC$14)))&gt;=0,0, -$I$57*$BC$16*1.75*($BC$13-($D76*(1+$BC$14)))*365-$I$58*BG$62*1.25*($BC$13-($D76*(1+$BC$14)))*365)</f>
        <v>15681473.100000035</v>
      </c>
      <c r="BH76" s="70">
        <f>IF(IF((($BC$13-($D76*(1+$BC$14)))-($D76*0.03))&gt;0,($BC$13-($D76*(1+$BC$14)))-($D76*0.03),0)&gt;0,IF((($BC$13-($D76*(1+$BC$14)))-($D76*0.03))&gt;0,($BC$13-($D76*(1+$BC$14)))-($D76*0.03),0)*BH$62*365,0)+IF(($BC$13-($D76*(1+$BC$14)))&lt;=0,0,IF(($BC$13-($D76*(1+$BC$14)))&lt;($D76*0.03),($BC$13-($D76*(1+$BC$14)))*(BH$62*Inputs!$B$16)*365,($D76*0.03)*(BH$62*Inputs!$B$16)*365))-IF(($BC$13-($D76*(1+$BC$14)))&gt;=0,0, -$I$57*$BC$16*1.75*($BC$13-($D76*(1+$BC$14)))*365-$I$58*BH$62*1.25*($BC$13-($D76*(1+$BC$14)))*365)</f>
        <v>15971870.750000035</v>
      </c>
      <c r="BI76" s="70">
        <f>IF(IF((($BC$13-($D76*(1+$BC$14)))-($D76*0.03))&gt;0,($BC$13-($D76*(1+$BC$14)))-($D76*0.03),0)&gt;0,IF((($BC$13-($D76*(1+$BC$14)))-($D76*0.03))&gt;0,($BC$13-($D76*(1+$BC$14)))-($D76*0.03),0)*BI$62*365,0)+IF(($BC$13-($D76*(1+$BC$14)))&lt;=0,0,IF(($BC$13-($D76*(1+$BC$14)))&lt;($D76*0.03),($BC$13-($D76*(1+$BC$14)))*(BI$62*Inputs!$B$16)*365,($D76*0.03)*(BI$62*Inputs!$B$16)*365))-IF(($BC$13-($D76*(1+$BC$14)))&gt;=0,0, -$I$57*$BC$16*1.75*($BC$13-($D76*(1+$BC$14)))*365-$I$58*BI$62*1.25*($BC$13-($D76*(1+$BC$14)))*365)</f>
        <v>16262268.400000038</v>
      </c>
      <c r="BJ76" s="70">
        <f>IF(IF((($BC$13-($D76*(1+$BC$14)))-($D76*0.03))&gt;0,($BC$13-($D76*(1+$BC$14)))-($D76*0.03),0)&gt;0,IF((($BC$13-($D76*(1+$BC$14)))-($D76*0.03))&gt;0,($BC$13-($D76*(1+$BC$14)))-($D76*0.03),0)*BJ$62*365,0)+IF(($BC$13-($D76*(1+$BC$14)))&lt;=0,0,IF(($BC$13-($D76*(1+$BC$14)))&lt;($D76*0.03),($BC$13-($D76*(1+$BC$14)))*(BJ$62*Inputs!$B$16)*365,($D76*0.03)*(BJ$62*Inputs!$B$16)*365))-IF(($BC$13-($D76*(1+$BC$14)))&gt;=0,0, -$I$57*$BC$16*1.75*($BC$13-($D76*(1+$BC$14)))*365-$I$58*BJ$62*1.25*($BC$13-($D76*(1+$BC$14)))*365)</f>
        <v>16552666.050000038</v>
      </c>
      <c r="BK76" s="70">
        <f>IF(IF((($BC$13-($D76*(1+$BC$14)))-($D76*0.03))&gt;0,($BC$13-($D76*(1+$BC$14)))-($D76*0.03),0)&gt;0,IF((($BC$13-($D76*(1+$BC$14)))-($D76*0.03))&gt;0,($BC$13-($D76*(1+$BC$14)))-($D76*0.03),0)*BK$62*365,0)+IF(($BC$13-($D76*(1+$BC$14)))&lt;=0,0,IF(($BC$13-($D76*(1+$BC$14)))&lt;($D76*0.03),($BC$13-($D76*(1+$BC$14)))*(BK$62*Inputs!$B$16)*365,($D76*0.03)*(BK$62*Inputs!$B$16)*365))-IF(($BC$13-($D76*(1+$BC$14)))&gt;=0,0, -$I$57*$BC$16*1.75*($BC$13-($D76*(1+$BC$14)))*365-$I$58*BK$62*1.25*($BC$13-($D76*(1+$BC$14)))*365)</f>
        <v>16843063.700000037</v>
      </c>
      <c r="BL76" s="70">
        <f>IF(IF((($BC$13-($D76*(1+$BC$14)))-($D76*0.03))&gt;0,($BC$13-($D76*(1+$BC$14)))-($D76*0.03),0)&gt;0,IF((($BC$13-($D76*(1+$BC$14)))-($D76*0.03))&gt;0,($BC$13-($D76*(1+$BC$14)))-($D76*0.03),0)*BL$62*365,0)+IF(($BC$13-($D76*(1+$BC$14)))&lt;=0,0,IF(($BC$13-($D76*(1+$BC$14)))&lt;($D76*0.03),($BC$13-($D76*(1+$BC$14)))*(BL$62*Inputs!$B$16)*365,($D76*0.03)*(BL$62*Inputs!$B$16)*365))-IF(($BC$13-($D76*(1+$BC$14)))&gt;=0,0, -$I$57*$BC$16*1.75*($BC$13-($D76*(1+$BC$14)))*365-$I$58*BL$62*1.25*($BC$13-($D76*(1+$BC$14)))*365)</f>
        <v>17133461.350000039</v>
      </c>
      <c r="BM76" s="70">
        <f>IF(IF((($BC$13-($D76*(1+$BC$14)))-($D76*0.03))&gt;0,($BC$13-($D76*(1+$BC$14)))-($D76*0.03),0)&gt;0,IF((($BC$13-($D76*(1+$BC$14)))-($D76*0.03))&gt;0,($BC$13-($D76*(1+$BC$14)))-($D76*0.03),0)*BM$62*365,0)+IF(($BC$13-($D76*(1+$BC$14)))&lt;=0,0,IF(($BC$13-($D76*(1+$BC$14)))&lt;($D76*0.03),($BC$13-($D76*(1+$BC$14)))*(BM$62*Inputs!$B$16)*365,($D76*0.03)*(BM$62*Inputs!$B$16)*365))-IF(($BC$13-($D76*(1+$BC$14)))&gt;=0,0, -$I$57*$BC$16*1.75*($BC$13-($D76*(1+$BC$14)))*365-$I$58*BM$62*1.25*($BC$13-($D76*(1+$BC$14)))*365)</f>
        <v>17423859.000000037</v>
      </c>
      <c r="BN76" s="70">
        <f>IF(IF((($BC$13-($D76*(1+$BC$14)))-($D76*0.03))&gt;0,($BC$13-($D76*(1+$BC$14)))-($D76*0.03),0)&gt;0,IF((($BC$13-($D76*(1+$BC$14)))-($D76*0.03))&gt;0,($BC$13-($D76*(1+$BC$14)))-($D76*0.03),0)*BN$62*365,0)+IF(($BC$13-($D76*(1+$BC$14)))&lt;=0,0,IF(($BC$13-($D76*(1+$BC$14)))&lt;($D76*0.03),($BC$13-($D76*(1+$BC$14)))*(BN$62*Inputs!$B$16)*365,($D76*0.03)*(BN$62*Inputs!$B$16)*365))-IF(($BC$13-($D76*(1+$BC$14)))&gt;=0,0, -$I$57*$BC$16*1.75*($BC$13-($D76*(1+$BC$14)))*365-$I$58*BN$62*1.25*($BC$13-($D76*(1+$BC$14)))*365)</f>
        <v>17714256.650000039</v>
      </c>
      <c r="BO76" s="70">
        <f>IF(IF((($BC$13-($D76*(1+$BC$14)))-($D76*0.03))&gt;0,($BC$13-($D76*(1+$BC$14)))-($D76*0.03),0)&gt;0,IF((($BC$13-($D76*(1+$BC$14)))-($D76*0.03))&gt;0,($BC$13-($D76*(1+$BC$14)))-($D76*0.03),0)*BO$62*365,0)+IF(($BC$13-($D76*(1+$BC$14)))&lt;=0,0,IF(($BC$13-($D76*(1+$BC$14)))&lt;($D76*0.03),($BC$13-($D76*(1+$BC$14)))*(BO$62*Inputs!$B$16)*365,($D76*0.03)*(BO$62*Inputs!$B$16)*365))-IF(($BC$13-($D76*(1+$BC$14)))&gt;=0,0, -$I$57*$BC$16*1.75*($BC$13-($D76*(1+$BC$14)))*365-$I$58*BO$62*1.25*($BC$13-($D76*(1+$BC$14)))*365)</f>
        <v>18004654.300000042</v>
      </c>
      <c r="BP76" s="70">
        <f>IF(IF((($BC$13-($D76*(1+$BC$14)))-($D76*0.03))&gt;0,($BC$13-($D76*(1+$BC$14)))-($D76*0.03),0)&gt;0,IF((($BC$13-($D76*(1+$BC$14)))-($D76*0.03))&gt;0,($BC$13-($D76*(1+$BC$14)))-($D76*0.03),0)*BP$62*365,0)+IF(($BC$13-($D76*(1+$BC$14)))&lt;=0,0,IF(($BC$13-($D76*(1+$BC$14)))&lt;($D76*0.03),($BC$13-($D76*(1+$BC$14)))*(BP$62*Inputs!$B$16)*365,($D76*0.03)*(BP$62*Inputs!$B$16)*365))-IF(($BC$13-($D76*(1+$BC$14)))&gt;=0,0, -$I$57*$BC$16*1.75*($BC$13-($D76*(1+$BC$14)))*365-$I$58*BP$62*1.25*($BC$13-($D76*(1+$BC$14)))*365)</f>
        <v>18295051.95000004</v>
      </c>
      <c r="BQ76" s="70">
        <f>IF(IF((($BC$13-($D76*(1+$BC$14)))-($D76*0.03))&gt;0,($BC$13-($D76*(1+$BC$14)))-($D76*0.03),0)&gt;0,IF((($BC$13-($D76*(1+$BC$14)))-($D76*0.03))&gt;0,($BC$13-($D76*(1+$BC$14)))-($D76*0.03),0)*BQ$62*365,0)+IF(($BC$13-($D76*(1+$BC$14)))&lt;=0,0,IF(($BC$13-($D76*(1+$BC$14)))&lt;($D76*0.03),($BC$13-($D76*(1+$BC$14)))*(BQ$62*Inputs!$B$16)*365,($D76*0.03)*(BQ$62*Inputs!$B$16)*365))-IF(($BC$13-($D76*(1+$BC$14)))&gt;=0,0, -$I$57*$BC$16*1.75*($BC$13-($D76*(1+$BC$14)))*365-$I$58*BQ$62*1.25*($BC$13-($D76*(1+$BC$14)))*365)</f>
        <v>18585449.600000042</v>
      </c>
      <c r="BR76" s="70">
        <f>IF(IF((($BC$13-($D76*(1+$BC$14)))-($D76*0.03))&gt;0,($BC$13-($D76*(1+$BC$14)))-($D76*0.03),0)&gt;0,IF((($BC$13-($D76*(1+$BC$14)))-($D76*0.03))&gt;0,($BC$13-($D76*(1+$BC$14)))-($D76*0.03),0)*BR$62*365,0)+IF(($BC$13-($D76*(1+$BC$14)))&lt;=0,0,IF(($BC$13-($D76*(1+$BC$14)))&lt;($D76*0.03),($BC$13-($D76*(1+$BC$14)))*(BR$62*Inputs!$B$16)*365,($D76*0.03)*(BR$62*Inputs!$B$16)*365))-IF(($BC$13-($D76*(1+$BC$14)))&gt;=0,0, -$I$57*$BC$16*1.75*($BC$13-($D76*(1+$BC$14)))*365-$I$58*BR$62*1.25*($BC$13-($D76*(1+$BC$14)))*365)</f>
        <v>18875847.250000045</v>
      </c>
      <c r="BS76" s="70">
        <f>IF(IF((($BC$13-($D76*(1+$BC$14)))-($D76*0.03))&gt;0,($BC$13-($D76*(1+$BC$14)))-($D76*0.03),0)&gt;0,IF((($BC$13-($D76*(1+$BC$14)))-($D76*0.03))&gt;0,($BC$13-($D76*(1+$BC$14)))-($D76*0.03),0)*BS$62*365,0)+IF(($BC$13-($D76*(1+$BC$14)))&lt;=0,0,IF(($BC$13-($D76*(1+$BC$14)))&lt;($D76*0.03),($BC$13-($D76*(1+$BC$14)))*(BS$62*Inputs!$B$16)*365,($D76*0.03)*(BS$62*Inputs!$B$16)*365))-IF(($BC$13-($D76*(1+$BC$14)))&gt;=0,0, -$I$57*$BC$16*1.75*($BC$13-($D76*(1+$BC$14)))*365-$I$58*BS$62*1.25*($BC$13-($D76*(1+$BC$14)))*365)</f>
        <v>19166244.900000043</v>
      </c>
      <c r="BT76" s="70">
        <f>IF(IF((($BC$13-($D76*(1+$BC$14)))-($D76*0.03))&gt;0,($BC$13-($D76*(1+$BC$14)))-($D76*0.03),0)&gt;0,IF((($BC$13-($D76*(1+$BC$14)))-($D76*0.03))&gt;0,($BC$13-($D76*(1+$BC$14)))-($D76*0.03),0)*BT$62*365,0)+IF(($BC$13-($D76*(1+$BC$14)))&lt;=0,0,IF(($BC$13-($D76*(1+$BC$14)))&lt;($D76*0.03),($BC$13-($D76*(1+$BC$14)))*(BT$62*Inputs!$B$16)*365,($D76*0.03)*(BT$62*Inputs!$B$16)*365))-IF(($BC$13-($D76*(1+$BC$14)))&gt;=0,0, -$I$57*$BC$16*1.75*($BC$13-($D76*(1+$BC$14)))*365-$I$58*BT$62*1.25*($BC$13-($D76*(1+$BC$14)))*365)</f>
        <v>19456642.550000042</v>
      </c>
      <c r="BU76" s="70">
        <f>IF(IF((($BC$13-($D76*(1+$BC$14)))-($D76*0.03))&gt;0,($BC$13-($D76*(1+$BC$14)))-($D76*0.03),0)&gt;0,IF((($BC$13-($D76*(1+$BC$14)))-($D76*0.03))&gt;0,($BC$13-($D76*(1+$BC$14)))-($D76*0.03),0)*BU$62*365,0)+IF(($BC$13-($D76*(1+$BC$14)))&lt;=0,0,IF(($BC$13-($D76*(1+$BC$14)))&lt;($D76*0.03),($BC$13-($D76*(1+$BC$14)))*(BU$62*Inputs!$B$16)*365,($D76*0.03)*(BU$62*Inputs!$B$16)*365))-IF(($BC$13-($D76*(1+$BC$14)))&gt;=0,0, -$I$57*$BC$16*1.75*($BC$13-($D76*(1+$BC$14)))*365-$I$58*BU$62*1.25*($BC$13-($D76*(1+$BC$14)))*365)</f>
        <v>19747040.200000044</v>
      </c>
      <c r="BV76" s="70">
        <f>IF(IF((($BC$13-($D76*(1+$BC$14)))-($D76*0.03))&gt;0,($BC$13-($D76*(1+$BC$14)))-($D76*0.03),0)&gt;0,IF((($BC$13-($D76*(1+$BC$14)))-($D76*0.03))&gt;0,($BC$13-($D76*(1+$BC$14)))-($D76*0.03),0)*BV$62*365,0)+IF(($BC$13-($D76*(1+$BC$14)))&lt;=0,0,IF(($BC$13-($D76*(1+$BC$14)))&lt;($D76*0.03),($BC$13-($D76*(1+$BC$14)))*(BV$62*Inputs!$B$16)*365,($D76*0.03)*(BV$62*Inputs!$B$16)*365))-IF(($BC$13-($D76*(1+$BC$14)))&gt;=0,0, -$I$57*$BC$16*1.75*($BC$13-($D76*(1+$BC$14)))*365-$I$58*BV$62*1.25*($BC$13-($D76*(1+$BC$14)))*365)</f>
        <v>20037437.850000046</v>
      </c>
      <c r="BW76" s="70">
        <f>IF(IF((($BC$13-($D76*(1+$BC$14)))-($D76*0.03))&gt;0,($BC$13-($D76*(1+$BC$14)))-($D76*0.03),0)&gt;0,IF((($BC$13-($D76*(1+$BC$14)))-($D76*0.03))&gt;0,($BC$13-($D76*(1+$BC$14)))-($D76*0.03),0)*BW$62*365,0)+IF(($BC$13-($D76*(1+$BC$14)))&lt;=0,0,IF(($BC$13-($D76*(1+$BC$14)))&lt;($D76*0.03),($BC$13-($D76*(1+$BC$14)))*(BW$62*Inputs!$B$16)*365,($D76*0.03)*(BW$62*Inputs!$B$16)*365))-IF(($BC$13-($D76*(1+$BC$14)))&gt;=0,0, -$I$57*$BC$16*1.75*($BC$13-($D76*(1+$BC$14)))*365-$I$58*BW$62*1.25*($BC$13-($D76*(1+$BC$14)))*365)</f>
        <v>20327835.500000045</v>
      </c>
      <c r="BX76" s="70">
        <f>IF(IF((($BC$13-($D76*(1+$BC$14)))-($D76*0.03))&gt;0,($BC$13-($D76*(1+$BC$14)))-($D76*0.03),0)&gt;0,IF((($BC$13-($D76*(1+$BC$14)))-($D76*0.03))&gt;0,($BC$13-($D76*(1+$BC$14)))-($D76*0.03),0)*BX$62*365,0)+IF(($BC$13-($D76*(1+$BC$14)))&lt;=0,0,IF(($BC$13-($D76*(1+$BC$14)))&lt;($D76*0.03),($BC$13-($D76*(1+$BC$14)))*(BX$62*Inputs!$B$16)*365,($D76*0.03)*(BX$62*Inputs!$B$16)*365))-IF(($BC$13-($D76*(1+$BC$14)))&gt;=0,0, -$I$57*$BC$16*1.75*($BC$13-($D76*(1+$BC$14)))*365-$I$58*BX$62*1.25*($BC$13-($D76*(1+$BC$14)))*365)</f>
        <v>20618233.150000043</v>
      </c>
      <c r="BY76" s="70">
        <f>IF(IF((($BC$13-($D76*(1+$BC$14)))-($D76*0.03))&gt;0,($BC$13-($D76*(1+$BC$14)))-($D76*0.03),0)&gt;0,IF((($BC$13-($D76*(1+$BC$14)))-($D76*0.03))&gt;0,($BC$13-($D76*(1+$BC$14)))-($D76*0.03),0)*BY$62*365,0)+IF(($BC$13-($D76*(1+$BC$14)))&lt;=0,0,IF(($BC$13-($D76*(1+$BC$14)))&lt;($D76*0.03),($BC$13-($D76*(1+$BC$14)))*(BY$62*Inputs!$B$16)*365,($D76*0.03)*(BY$62*Inputs!$B$16)*365))-IF(($BC$13-($D76*(1+$BC$14)))&gt;=0,0, -$I$57*$BC$16*1.75*($BC$13-($D76*(1+$BC$14)))*365-$I$58*BY$62*1.25*($BC$13-($D76*(1+$BC$14)))*365)</f>
        <v>20908630.800000045</v>
      </c>
      <c r="BZ76" s="70">
        <f>IF(IF((($BC$13-($D76*(1+$BC$14)))-($D76*0.03))&gt;0,($BC$13-($D76*(1+$BC$14)))-($D76*0.03),0)&gt;0,IF((($BC$13-($D76*(1+$BC$14)))-($D76*0.03))&gt;0,($BC$13-($D76*(1+$BC$14)))-($D76*0.03),0)*BZ$62*365,0)+IF(($BC$13-($D76*(1+$BC$14)))&lt;=0,0,IF(($BC$13-($D76*(1+$BC$14)))&lt;($D76*0.03),($BC$13-($D76*(1+$BC$14)))*(BZ$62*Inputs!$B$16)*365,($D76*0.03)*(BZ$62*Inputs!$B$16)*365))-IF(($BC$13-($D76*(1+$BC$14)))&gt;=0,0, -$I$57*$BC$16*1.75*($BC$13-($D76*(1+$BC$14)))*365-$I$58*BZ$62*1.25*($BC$13-($D76*(1+$BC$14)))*365)</f>
        <v>21199028.450000048</v>
      </c>
      <c r="CA76" s="70">
        <f>IF(IF((($BC$13-($D76*(1+$BC$14)))-($D76*0.03))&gt;0,($BC$13-($D76*(1+$BC$14)))-($D76*0.03),0)&gt;0,IF((($BC$13-($D76*(1+$BC$14)))-($D76*0.03))&gt;0,($BC$13-($D76*(1+$BC$14)))-($D76*0.03),0)*CA$62*365,0)+IF(($BC$13-($D76*(1+$BC$14)))&lt;=0,0,IF(($BC$13-($D76*(1+$BC$14)))&lt;($D76*0.03),($BC$13-($D76*(1+$BC$14)))*(CA$62*Inputs!$B$16)*365,($D76*0.03)*(CA$62*Inputs!$B$16)*365))-IF(($BC$13-($D76*(1+$BC$14)))&gt;=0,0, -$I$57*$BC$16*1.75*($BC$13-($D76*(1+$BC$14)))*365-$I$58*CA$62*1.25*($BC$13-($D76*(1+$BC$14)))*365)</f>
        <v>21489426.10000005</v>
      </c>
      <c r="CB76" s="70">
        <f>IF(IF((($BC$13-($D76*(1+$BC$14)))-($D76*0.03))&gt;0,($BC$13-($D76*(1+$BC$14)))-($D76*0.03),0)&gt;0,IF((($BC$13-($D76*(1+$BC$14)))-($D76*0.03))&gt;0,($BC$13-($D76*(1+$BC$14)))-($D76*0.03),0)*CB$62*365,0)+IF(($BC$13-($D76*(1+$BC$14)))&lt;=0,0,IF(($BC$13-($D76*(1+$BC$14)))&lt;($D76*0.03),($BC$13-($D76*(1+$BC$14)))*(CB$62*Inputs!$B$16)*365,($D76*0.03)*(CB$62*Inputs!$B$16)*365))-IF(($BC$13-($D76*(1+$BC$14)))&gt;=0,0, -$I$57*$BC$16*1.75*($BC$13-($D76*(1+$BC$14)))*365-$I$58*CB$62*1.25*($BC$13-($D76*(1+$BC$14)))*365)</f>
        <v>21779823.750000048</v>
      </c>
      <c r="CC76" s="70">
        <f>IF(IF((($BC$13-($D76*(1+$BC$14)))-($D76*0.03))&gt;0,($BC$13-($D76*(1+$BC$14)))-($D76*0.03),0)&gt;0,IF((($BC$13-($D76*(1+$BC$14)))-($D76*0.03))&gt;0,($BC$13-($D76*(1+$BC$14)))-($D76*0.03),0)*CC$62*365,0)+IF(($BC$13-($D76*(1+$BC$14)))&lt;=0,0,IF(($BC$13-($D76*(1+$BC$14)))&lt;($D76*0.03),($BC$13-($D76*(1+$BC$14)))*(CC$62*Inputs!$B$16)*365,($D76*0.03)*(CC$62*Inputs!$B$16)*365))-IF(($BC$13-($D76*(1+$BC$14)))&gt;=0,0, -$I$57*$BC$16*1.75*($BC$13-($D76*(1+$BC$14)))*365-$I$58*CC$62*1.25*($BC$13-($D76*(1+$BC$14)))*365)</f>
        <v>22070221.400000051</v>
      </c>
      <c r="CD76" s="70">
        <f>IF(IF((($BC$13-($D76*(1+$BC$14)))-($D76*0.03))&gt;0,($BC$13-($D76*(1+$BC$14)))-($D76*0.03),0)&gt;0,IF((($BC$13-($D76*(1+$BC$14)))-($D76*0.03))&gt;0,($BC$13-($D76*(1+$BC$14)))-($D76*0.03),0)*CD$62*365,0)+IF(($BC$13-($D76*(1+$BC$14)))&lt;=0,0,IF(($BC$13-($D76*(1+$BC$14)))&lt;($D76*0.03),($BC$13-($D76*(1+$BC$14)))*(CD$62*Inputs!$B$16)*365,($D76*0.03)*(CD$62*Inputs!$B$16)*365))-IF(($BC$13-($D76*(1+$BC$14)))&gt;=0,0, -$I$57*$BC$16*1.75*($BC$13-($D76*(1+$BC$14)))*365-$I$58*CD$62*1.25*($BC$13-($D76*(1+$BC$14)))*365)</f>
        <v>22360619.050000049</v>
      </c>
      <c r="CE76" s="70">
        <f>IF(IF((($BC$13-($D76*(1+$BC$14)))-($D76*0.03))&gt;0,($BC$13-($D76*(1+$BC$14)))-($D76*0.03),0)&gt;0,IF((($BC$13-($D76*(1+$BC$14)))-($D76*0.03))&gt;0,($BC$13-($D76*(1+$BC$14)))-($D76*0.03),0)*CE$62*365,0)+IF(($BC$13-($D76*(1+$BC$14)))&lt;=0,0,IF(($BC$13-($D76*(1+$BC$14)))&lt;($D76*0.03),($BC$13-($D76*(1+$BC$14)))*(CE$62*Inputs!$B$16)*365,($D76*0.03)*(CE$62*Inputs!$B$16)*365))-IF(($BC$13-($D76*(1+$BC$14)))&gt;=0,0, -$I$57*$BC$16*1.75*($BC$13-($D76*(1+$BC$14)))*365-$I$58*CE$62*1.25*($BC$13-($D76*(1+$BC$14)))*365)</f>
        <v>22651016.700000051</v>
      </c>
      <c r="CF76" s="70">
        <f>IF(IF((($BC$13-($D76*(1+$BC$14)))-($D76*0.03))&gt;0,($BC$13-($D76*(1+$BC$14)))-($D76*0.03),0)&gt;0,IF((($BC$13-($D76*(1+$BC$14)))-($D76*0.03))&gt;0,($BC$13-($D76*(1+$BC$14)))-($D76*0.03),0)*CF$62*365,0)+IF(($BC$13-($D76*(1+$BC$14)))&lt;=0,0,IF(($BC$13-($D76*(1+$BC$14)))&lt;($D76*0.03),($BC$13-($D76*(1+$BC$14)))*(CF$62*Inputs!$B$16)*365,($D76*0.03)*(CF$62*Inputs!$B$16)*365))-IF(($BC$13-($D76*(1+$BC$14)))&gt;=0,0, -$I$57*$BC$16*1.75*($BC$13-($D76*(1+$BC$14)))*365-$I$58*CF$62*1.25*($BC$13-($D76*(1+$BC$14)))*365)</f>
        <v>22941414.35000005</v>
      </c>
      <c r="CG76" s="70">
        <f>IF(IF((($BC$13-($D76*(1+$BC$14)))-($D76*0.03))&gt;0,($BC$13-($D76*(1+$BC$14)))-($D76*0.03),0)&gt;0,IF((($BC$13-($D76*(1+$BC$14)))-($D76*0.03))&gt;0,($BC$13-($D76*(1+$BC$14)))-($D76*0.03),0)*CG$62*365,0)+IF(($BC$13-($D76*(1+$BC$14)))&lt;=0,0,IF(($BC$13-($D76*(1+$BC$14)))&lt;($D76*0.03),($BC$13-($D76*(1+$BC$14)))*(CG$62*Inputs!$B$16)*365,($D76*0.03)*(CG$62*Inputs!$B$16)*365))-IF(($BC$13-($D76*(1+$BC$14)))&gt;=0,0, -$I$57*$BC$16*1.75*($BC$13-($D76*(1+$BC$14)))*365-$I$58*CG$62*1.25*($BC$13-($D76*(1+$BC$14)))*365)</f>
        <v>23231812.000000052</v>
      </c>
      <c r="CH76" s="70">
        <f>IF(IF((($BC$13-($D76*(1+$BC$14)))-($D76*0.03))&gt;0,($BC$13-($D76*(1+$BC$14)))-($D76*0.03),0)&gt;0,IF((($BC$13-($D76*(1+$BC$14)))-($D76*0.03))&gt;0,($BC$13-($D76*(1+$BC$14)))-($D76*0.03),0)*CH$62*365,0)+IF(($BC$13-($D76*(1+$BC$14)))&lt;=0,0,IF(($BC$13-($D76*(1+$BC$14)))&lt;($D76*0.03),($BC$13-($D76*(1+$BC$14)))*(CH$62*Inputs!$B$16)*365,($D76*0.03)*(CH$62*Inputs!$B$16)*365))-IF(($BC$13-($D76*(1+$BC$14)))&gt;=0,0, -$I$57*$BC$16*1.75*($BC$13-($D76*(1+$BC$14)))*365-$I$58*CH$62*1.25*($BC$13-($D76*(1+$BC$14)))*365)</f>
        <v>23522209.650000054</v>
      </c>
      <c r="CI76" s="70">
        <f>IF(IF((($BC$13-($D76*(1+$BC$14)))-($D76*0.03))&gt;0,($BC$13-($D76*(1+$BC$14)))-($D76*0.03),0)&gt;0,IF((($BC$13-($D76*(1+$BC$14)))-($D76*0.03))&gt;0,($BC$13-($D76*(1+$BC$14)))-($D76*0.03),0)*CI$62*365,0)+IF(($BC$13-($D76*(1+$BC$14)))&lt;=0,0,IF(($BC$13-($D76*(1+$BC$14)))&lt;($D76*0.03),($BC$13-($D76*(1+$BC$14)))*(CI$62*Inputs!$B$16)*365,($D76*0.03)*(CI$62*Inputs!$B$16)*365))-IF(($BC$13-($D76*(1+$BC$14)))&gt;=0,0, -$I$57*$BC$16*1.75*($BC$13-($D76*(1+$BC$14)))*365-$I$58*CI$62*1.25*($BC$13-($D76*(1+$BC$14)))*365)</f>
        <v>23812607.300000053</v>
      </c>
      <c r="CJ76" s="70">
        <f>IF(IF((($BC$13-($D76*(1+$BC$14)))-($D76*0.03))&gt;0,($BC$13-($D76*(1+$BC$14)))-($D76*0.03),0)&gt;0,IF((($BC$13-($D76*(1+$BC$14)))-($D76*0.03))&gt;0,($BC$13-($D76*(1+$BC$14)))-($D76*0.03),0)*CJ$62*365,0)+IF(($BC$13-($D76*(1+$BC$14)))&lt;=0,0,IF(($BC$13-($D76*(1+$BC$14)))&lt;($D76*0.03),($BC$13-($D76*(1+$BC$14)))*(CJ$62*Inputs!$B$16)*365,($D76*0.03)*(CJ$62*Inputs!$B$16)*365))-IF(($BC$13-($D76*(1+$BC$14)))&gt;=0,0, -$I$57*$BC$16*1.75*($BC$13-($D76*(1+$BC$14)))*365-$I$58*CJ$62*1.25*($BC$13-($D76*(1+$BC$14)))*365)</f>
        <v>24103004.950000055</v>
      </c>
      <c r="CK76" s="70">
        <f>IF(IF((($BC$13-($D76*(1+$BC$14)))-($D76*0.03))&gt;0,($BC$13-($D76*(1+$BC$14)))-($D76*0.03),0)&gt;0,IF((($BC$13-($D76*(1+$BC$14)))-($D76*0.03))&gt;0,($BC$13-($D76*(1+$BC$14)))-($D76*0.03),0)*CK$62*365,0)+IF(($BC$13-($D76*(1+$BC$14)))&lt;=0,0,IF(($BC$13-($D76*(1+$BC$14)))&lt;($D76*0.03),($BC$13-($D76*(1+$BC$14)))*(CK$62*Inputs!$B$16)*365,($D76*0.03)*(CK$62*Inputs!$B$16)*365))-IF(($BC$13-($D76*(1+$BC$14)))&gt;=0,0, -$I$57*$BC$16*1.75*($BC$13-($D76*(1+$BC$14)))*365-$I$58*CK$62*1.25*($BC$13-($D76*(1+$BC$14)))*365)</f>
        <v>24393402.600000054</v>
      </c>
      <c r="CL76" s="70">
        <f>IF(IF((($BC$13-($D76*(1+$BC$14)))-($D76*0.03))&gt;0,($BC$13-($D76*(1+$BC$14)))-($D76*0.03),0)&gt;0,IF((($BC$13-($D76*(1+$BC$14)))-($D76*0.03))&gt;0,($BC$13-($D76*(1+$BC$14)))-($D76*0.03),0)*CL$62*365,0)+IF(($BC$13-($D76*(1+$BC$14)))&lt;=0,0,IF(($BC$13-($D76*(1+$BC$14)))&lt;($D76*0.03),($BC$13-($D76*(1+$BC$14)))*(CL$62*Inputs!$B$16)*365,($D76*0.03)*(CL$62*Inputs!$B$16)*365))-IF(($BC$13-($D76*(1+$BC$14)))&gt;=0,0, -$I$57*$BC$16*1.75*($BC$13-($D76*(1+$BC$14)))*365-$I$58*CL$62*1.25*($BC$13-($D76*(1+$BC$14)))*365)</f>
        <v>24683800.250000056</v>
      </c>
      <c r="CM76" s="70">
        <f>IF(IF((($BC$13-($D76*(1+$BC$14)))-($D76*0.03))&gt;0,($BC$13-($D76*(1+$BC$14)))-($D76*0.03),0)&gt;0,IF((($BC$13-($D76*(1+$BC$14)))-($D76*0.03))&gt;0,($BC$13-($D76*(1+$BC$14)))-($D76*0.03),0)*CM$62*365,0)+IF(($BC$13-($D76*(1+$BC$14)))&lt;=0,0,IF(($BC$13-($D76*(1+$BC$14)))&lt;($D76*0.03),($BC$13-($D76*(1+$BC$14)))*(CM$62*Inputs!$B$16)*365,($D76*0.03)*(CM$62*Inputs!$B$16)*365))-IF(($BC$13-($D76*(1+$BC$14)))&gt;=0,0, -$I$57*$BC$16*1.75*($BC$13-($D76*(1+$BC$14)))*365-$I$58*CM$62*1.25*($BC$13-($D76*(1+$BC$14)))*365)</f>
        <v>24974197.900000058</v>
      </c>
      <c r="CN76" s="70">
        <f>IF(IF((($BC$13-($D76*(1+$BC$14)))-($D76*0.03))&gt;0,($BC$13-($D76*(1+$BC$14)))-($D76*0.03),0)&gt;0,IF((($BC$13-($D76*(1+$BC$14)))-($D76*0.03))&gt;0,($BC$13-($D76*(1+$BC$14)))-($D76*0.03),0)*CN$62*365,0)+IF(($BC$13-($D76*(1+$BC$14)))&lt;=0,0,IF(($BC$13-($D76*(1+$BC$14)))&lt;($D76*0.03),($BC$13-($D76*(1+$BC$14)))*(CN$62*Inputs!$B$16)*365,($D76*0.03)*(CN$62*Inputs!$B$16)*365))-IF(($BC$13-($D76*(1+$BC$14)))&gt;=0,0, -$I$57*$BC$16*1.75*($BC$13-($D76*(1+$BC$14)))*365-$I$58*CN$62*1.25*($BC$13-($D76*(1+$BC$14)))*365)</f>
        <v>25264595.550000057</v>
      </c>
      <c r="CO76" s="70">
        <f>IF(IF((($BC$13-($D76*(1+$BC$14)))-($D76*0.03))&gt;0,($BC$13-($D76*(1+$BC$14)))-($D76*0.03),0)&gt;0,IF((($BC$13-($D76*(1+$BC$14)))-($D76*0.03))&gt;0,($BC$13-($D76*(1+$BC$14)))-($D76*0.03),0)*CO$62*365,0)+IF(($BC$13-($D76*(1+$BC$14)))&lt;=0,0,IF(($BC$13-($D76*(1+$BC$14)))&lt;($D76*0.03),($BC$13-($D76*(1+$BC$14)))*(CO$62*Inputs!$B$16)*365,($D76*0.03)*(CO$62*Inputs!$B$16)*365))-IF(($BC$13-($D76*(1+$BC$14)))&gt;=0,0, -$I$57*$BC$16*1.75*($BC$13-($D76*(1+$BC$14)))*365-$I$58*CO$62*1.25*($BC$13-($D76*(1+$BC$14)))*365)</f>
        <v>25554993.200000055</v>
      </c>
      <c r="CP76" s="70">
        <f>IF(IF((($BC$13-($D76*(1+$BC$14)))-($D76*0.03))&gt;0,($BC$13-($D76*(1+$BC$14)))-($D76*0.03),0)&gt;0,IF((($BC$13-($D76*(1+$BC$14)))-($D76*0.03))&gt;0,($BC$13-($D76*(1+$BC$14)))-($D76*0.03),0)*CP$62*365,0)+IF(($BC$13-($D76*(1+$BC$14)))&lt;=0,0,IF(($BC$13-($D76*(1+$BC$14)))&lt;($D76*0.03),($BC$13-($D76*(1+$BC$14)))*(CP$62*Inputs!$B$16)*365,($D76*0.03)*(CP$62*Inputs!$B$16)*365))-IF(($BC$13-($D76*(1+$BC$14)))&gt;=0,0, -$I$57*$BC$16*1.75*($BC$13-($D76*(1+$BC$14)))*365-$I$58*CP$62*1.25*($BC$13-($D76*(1+$BC$14)))*365)</f>
        <v>25845390.850000057</v>
      </c>
      <c r="CQ76" s="70">
        <f>IF(IF((($BC$13-($D76*(1+$BC$14)))-($D76*0.03))&gt;0,($BC$13-($D76*(1+$BC$14)))-($D76*0.03),0)&gt;0,IF((($BC$13-($D76*(1+$BC$14)))-($D76*0.03))&gt;0,($BC$13-($D76*(1+$BC$14)))-($D76*0.03),0)*CQ$62*365,0)+IF(($BC$13-($D76*(1+$BC$14)))&lt;=0,0,IF(($BC$13-($D76*(1+$BC$14)))&lt;($D76*0.03),($BC$13-($D76*(1+$BC$14)))*(CQ$62*Inputs!$B$16)*365,($D76*0.03)*(CQ$62*Inputs!$B$16)*365))-IF(($BC$13-($D76*(1+$BC$14)))&gt;=0,0, -$I$57*$BC$16*1.75*($BC$13-($D76*(1+$BC$14)))*365-$I$58*CQ$62*1.25*($BC$13-($D76*(1+$BC$14)))*365)</f>
        <v>26135788.50000006</v>
      </c>
      <c r="CR76" s="70">
        <f>IF(IF((($BC$13-($D76*(1+$BC$14)))-($D76*0.03))&gt;0,($BC$13-($D76*(1+$BC$14)))-($D76*0.03),0)&gt;0,IF((($BC$13-($D76*(1+$BC$14)))-($D76*0.03))&gt;0,($BC$13-($D76*(1+$BC$14)))-($D76*0.03),0)*CR$62*365,0)+IF(($BC$13-($D76*(1+$BC$14)))&lt;=0,0,IF(($BC$13-($D76*(1+$BC$14)))&lt;($D76*0.03),($BC$13-($D76*(1+$BC$14)))*(CR$62*Inputs!$B$16)*365,($D76*0.03)*(CR$62*Inputs!$B$16)*365))-IF(($BC$13-($D76*(1+$BC$14)))&gt;=0,0, -$I$57*$BC$16*1.75*($BC$13-($D76*(1+$BC$14)))*365-$I$58*CR$62*1.25*($BC$13-($D76*(1+$BC$14)))*365)</f>
        <v>26426186.150000062</v>
      </c>
      <c r="CS76" s="70">
        <f>IF(IF((($BC$13-($D76*(1+$BC$14)))-($D76*0.03))&gt;0,($BC$13-($D76*(1+$BC$14)))-($D76*0.03),0)&gt;0,IF((($BC$13-($D76*(1+$BC$14)))-($D76*0.03))&gt;0,($BC$13-($D76*(1+$BC$14)))-($D76*0.03),0)*CS$62*365,0)+IF(($BC$13-($D76*(1+$BC$14)))&lt;=0,0,IF(($BC$13-($D76*(1+$BC$14)))&lt;($D76*0.03),($BC$13-($D76*(1+$BC$14)))*(CS$62*Inputs!$B$16)*365,($D76*0.03)*(CS$62*Inputs!$B$16)*365))-IF(($BC$13-($D76*(1+$BC$14)))&gt;=0,0, -$I$57*$BC$16*1.75*($BC$13-($D76*(1+$BC$14)))*365-$I$58*CS$62*1.25*($BC$13-($D76*(1+$BC$14)))*365)</f>
        <v>26716583.80000006</v>
      </c>
      <c r="CT76" s="70">
        <f>IF(IF((($BC$13-($D76*(1+$BC$14)))-($D76*0.03))&gt;0,($BC$13-($D76*(1+$BC$14)))-($D76*0.03),0)&gt;0,IF((($BC$13-($D76*(1+$BC$14)))-($D76*0.03))&gt;0,($BC$13-($D76*(1+$BC$14)))-($D76*0.03),0)*CT$62*365,0)+IF(($BC$13-($D76*(1+$BC$14)))&lt;=0,0,IF(($BC$13-($D76*(1+$BC$14)))&lt;($D76*0.03),($BC$13-($D76*(1+$BC$14)))*(CT$62*Inputs!$B$16)*365,($D76*0.03)*(CT$62*Inputs!$B$16)*365))-IF(($BC$13-($D76*(1+$BC$14)))&gt;=0,0, -$I$57*$BC$16*1.75*($BC$13-($D76*(1+$BC$14)))*365-$I$58*CT$62*1.25*($BC$13-($D76*(1+$BC$14)))*365)</f>
        <v>27006981.450000059</v>
      </c>
      <c r="CU76" s="70">
        <f>IF(IF((($BC$13-($D76*(1+$BC$14)))-($D76*0.03))&gt;0,($BC$13-($D76*(1+$BC$14)))-($D76*0.03),0)&gt;0,IF((($BC$13-($D76*(1+$BC$14)))-($D76*0.03))&gt;0,($BC$13-($D76*(1+$BC$14)))-($D76*0.03),0)*CU$62*365,0)+IF(($BC$13-($D76*(1+$BC$14)))&lt;=0,0,IF(($BC$13-($D76*(1+$BC$14)))&lt;($D76*0.03),($BC$13-($D76*(1+$BC$14)))*(CU$62*Inputs!$B$16)*365,($D76*0.03)*(CU$62*Inputs!$B$16)*365))-IF(($BC$13-($D76*(1+$BC$14)))&gt;=0,0, -$I$57*$BC$16*1.75*($BC$13-($D76*(1+$BC$14)))*365-$I$58*CU$62*1.25*($BC$13-($D76*(1+$BC$14)))*365)</f>
        <v>27297379.100000061</v>
      </c>
      <c r="CV76" s="70">
        <f>IF(IF((($BC$13-($D76*(1+$BC$14)))-($D76*0.03))&gt;0,($BC$13-($D76*(1+$BC$14)))-($D76*0.03),0)&gt;0,IF((($BC$13-($D76*(1+$BC$14)))-($D76*0.03))&gt;0,($BC$13-($D76*(1+$BC$14)))-($D76*0.03),0)*CV$62*365,0)+IF(($BC$13-($D76*(1+$BC$14)))&lt;=0,0,IF(($BC$13-($D76*(1+$BC$14)))&lt;($D76*0.03),($BC$13-($D76*(1+$BC$14)))*(CV$62*Inputs!$B$16)*365,($D76*0.03)*(CV$62*Inputs!$B$16)*365))-IF(($BC$13-($D76*(1+$BC$14)))&gt;=0,0, -$I$57*$BC$16*1.75*($BC$13-($D76*(1+$BC$14)))*365-$I$58*CV$62*1.25*($BC$13-($D76*(1+$BC$14)))*365)</f>
        <v>27587776.750000063</v>
      </c>
      <c r="CW76" s="70">
        <f>IF(IF((($BC$13-($D76*(1+$BC$14)))-($D76*0.03))&gt;0,($BC$13-($D76*(1+$BC$14)))-($D76*0.03),0)&gt;0,IF((($BC$13-($D76*(1+$BC$14)))-($D76*0.03))&gt;0,($BC$13-($D76*(1+$BC$14)))-($D76*0.03),0)*CW$62*365,0)+IF(($BC$13-($D76*(1+$BC$14)))&lt;=0,0,IF(($BC$13-($D76*(1+$BC$14)))&lt;($D76*0.03),($BC$13-($D76*(1+$BC$14)))*(CW$62*Inputs!$B$16)*365,($D76*0.03)*(CW$62*Inputs!$B$16)*365))-IF(($BC$13-($D76*(1+$BC$14)))&gt;=0,0, -$I$57*$BC$16*1.75*($BC$13-($D76*(1+$BC$14)))*365-$I$58*CW$62*1.25*($BC$13-($D76*(1+$BC$14)))*365)</f>
        <v>27878174.400000066</v>
      </c>
      <c r="CX76" s="70">
        <f>IF(IF((($BC$13-($D76*(1+$BC$14)))-($D76*0.03))&gt;0,($BC$13-($D76*(1+$BC$14)))-($D76*0.03),0)&gt;0,IF((($BC$13-($D76*(1+$BC$14)))-($D76*0.03))&gt;0,($BC$13-($D76*(1+$BC$14)))-($D76*0.03),0)*CX$62*365,0)+IF(($BC$13-($D76*(1+$BC$14)))&lt;=0,0,IF(($BC$13-($D76*(1+$BC$14)))&lt;($D76*0.03),($BC$13-($D76*(1+$BC$14)))*(CX$62*Inputs!$B$16)*365,($D76*0.03)*(CX$62*Inputs!$B$16)*365))-IF(($BC$13-($D76*(1+$BC$14)))&gt;=0,0, -$I$57*$BC$16*1.75*($BC$13-($D76*(1+$BC$14)))*365-$I$58*CX$62*1.25*($BC$13-($D76*(1+$BC$14)))*365)</f>
        <v>28168572.050000064</v>
      </c>
      <c r="CY76" s="70">
        <f>IF(IF((($BC$13-($D76*(1+$BC$14)))-($D76*0.03))&gt;0,($BC$13-($D76*(1+$BC$14)))-($D76*0.03),0)&gt;0,IF((($BC$13-($D76*(1+$BC$14)))-($D76*0.03))&gt;0,($BC$13-($D76*(1+$BC$14)))-($D76*0.03),0)*CY$62*365,0)+IF(($BC$13-($D76*(1+$BC$14)))&lt;=0,0,IF(($BC$13-($D76*(1+$BC$14)))&lt;($D76*0.03),($BC$13-($D76*(1+$BC$14)))*(CY$62*Inputs!$B$16)*365,($D76*0.03)*(CY$62*Inputs!$B$16)*365))-IF(($BC$13-($D76*(1+$BC$14)))&gt;=0,0, -$I$57*$BC$16*1.75*($BC$13-($D76*(1+$BC$14)))*365-$I$58*CY$62*1.25*($BC$13-($D76*(1+$BC$14)))*365)</f>
        <v>28458969.700000063</v>
      </c>
      <c r="CZ76" s="70">
        <f>IF(IF((($BC$13-($D76*(1+$BC$14)))-($D76*0.03))&gt;0,($BC$13-($D76*(1+$BC$14)))-($D76*0.03),0)&gt;0,IF((($BC$13-($D76*(1+$BC$14)))-($D76*0.03))&gt;0,($BC$13-($D76*(1+$BC$14)))-($D76*0.03),0)*CZ$62*365,0)+IF(($BC$13-($D76*(1+$BC$14)))&lt;=0,0,IF(($BC$13-($D76*(1+$BC$14)))&lt;($D76*0.03),($BC$13-($D76*(1+$BC$14)))*(CZ$62*Inputs!$B$16)*365,($D76*0.03)*(CZ$62*Inputs!$B$16)*365))-IF(($BC$13-($D76*(1+$BC$14)))&gt;=0,0, -$I$57*$BC$16*1.75*($BC$13-($D76*(1+$BC$14)))*365-$I$58*CZ$62*1.25*($BC$13-($D76*(1+$BC$14)))*365)</f>
        <v>28749367.350000065</v>
      </c>
      <c r="DA76" s="70">
        <f>IF(IF((($BC$13-($D76*(1+$BC$14)))-($D76*0.03))&gt;0,($BC$13-($D76*(1+$BC$14)))-($D76*0.03),0)&gt;0,IF((($BC$13-($D76*(1+$BC$14)))-($D76*0.03))&gt;0,($BC$13-($D76*(1+$BC$14)))-($D76*0.03),0)*DA$62*365,0)+IF(($BC$13-($D76*(1+$BC$14)))&lt;=0,0,IF(($BC$13-($D76*(1+$BC$14)))&lt;($D76*0.03),($BC$13-($D76*(1+$BC$14)))*(DA$62*Inputs!$B$16)*365,($D76*0.03)*(DA$62*Inputs!$B$16)*365))-IF(($BC$13-($D76*(1+$BC$14)))&gt;=0,0, -$I$57*$BC$16*1.75*($BC$13-($D76*(1+$BC$14)))*365-$I$58*DA$62*1.25*($BC$13-($D76*(1+$BC$14)))*365)</f>
        <v>29039765.000000067</v>
      </c>
    </row>
    <row r="77" spans="2:105">
      <c r="B77"/>
      <c r="C77" s="67">
        <f t="shared" si="2"/>
        <v>5.9999999999999977E-2</v>
      </c>
      <c r="D77" s="69">
        <f>Inputs!$B$20*(1+(C77*-1))</f>
        <v>1034</v>
      </c>
      <c r="E77" s="70">
        <f>IF(IF((($BC$13-($D77*(1+$BC$14)))-($D77*0.03))&gt;0,($BC$13-($D77*(1+$BC$14)))-($D77*0.03),0)&gt;0,IF((($BC$13-($D77*(1+$BC$14)))-($D77*0.03))&gt;0,($BC$13-($D77*(1+$BC$14)))-($D77*0.03),0)*E$62*365,0)+IF(($BC$13-($D77*(1+$BC$14)))&lt;=0,0,IF(($BC$13-($D77*(1+$BC$14)))&lt;($D77*0.03),($BC$13-($D77*(1+$BC$14)))*(E$62*Inputs!$B$16)*365,($D77*0.03)*(E$62*Inputs!$B$16)*365))-IF(($BC$13-($D77*(1+$BC$14)))&gt;=0,0, -$I$57*$BC$16*1.75*($BC$13-($D77*(1+$BC$14)))*365-$I$58*E$62*1.25*($BC$13-($D77*(1+$BC$14)))*365)</f>
        <v>2.4249870000000038E-5</v>
      </c>
      <c r="F77" s="70">
        <f>IF(IF((($BC$13-($D77*(1+$BC$14)))-($D77*0.03))&gt;0,($BC$13-($D77*(1+$BC$14)))-($D77*0.03),0)&gt;0,IF((($BC$13-($D77*(1+$BC$14)))-($D77*0.03))&gt;0,($BC$13-($D77*(1+$BC$14)))-($D77*0.03),0)*F$62*365,0)+IF(($BC$13-($D77*(1+$BC$14)))&lt;=0,0,IF(($BC$13-($D77*(1+$BC$14)))&lt;($D77*0.03),($BC$13-($D77*(1+$BC$14)))*(F$62*Inputs!$B$16)*365,($D77*0.03)*(F$62*Inputs!$B$16)*365))-IF(($BC$13-($D77*(1+$BC$14)))&gt;=0,0, -$I$57*$BC$16*1.75*($BC$13-($D77*(1+$BC$14)))*365-$I$58*F$62*1.25*($BC$13-($D77*(1+$BC$14)))*365)</f>
        <v>242498.70000000036</v>
      </c>
      <c r="G77" s="70">
        <f>IF(IF((($BC$13-($D77*(1+$BC$14)))-($D77*0.03))&gt;0,($BC$13-($D77*(1+$BC$14)))-($D77*0.03),0)&gt;0,IF((($BC$13-($D77*(1+$BC$14)))-($D77*0.03))&gt;0,($BC$13-($D77*(1+$BC$14)))-($D77*0.03),0)*G$62*365,0)+IF(($BC$13-($D77*(1+$BC$14)))&lt;=0,0,IF(($BC$13-($D77*(1+$BC$14)))&lt;($D77*0.03),($BC$13-($D77*(1+$BC$14)))*(G$62*Inputs!$B$16)*365,($D77*0.03)*(G$62*Inputs!$B$16)*365))-IF(($BC$13-($D77*(1+$BC$14)))&gt;=0,0, -$I$57*$BC$16*1.75*($BC$13-($D77*(1+$BC$14)))*365-$I$58*G$62*1.25*($BC$13-($D77*(1+$BC$14)))*365)</f>
        <v>484997.40000000072</v>
      </c>
      <c r="H77" s="70">
        <f>IF(IF((($BC$13-($D77*(1+$BC$14)))-($D77*0.03))&gt;0,($BC$13-($D77*(1+$BC$14)))-($D77*0.03),0)&gt;0,IF((($BC$13-($D77*(1+$BC$14)))-($D77*0.03))&gt;0,($BC$13-($D77*(1+$BC$14)))-($D77*0.03),0)*H$62*365,0)+IF(($BC$13-($D77*(1+$BC$14)))&lt;=0,0,IF(($BC$13-($D77*(1+$BC$14)))&lt;($D77*0.03),($BC$13-($D77*(1+$BC$14)))*(H$62*Inputs!$B$16)*365,($D77*0.03)*(H$62*Inputs!$B$16)*365))-IF(($BC$13-($D77*(1+$BC$14)))&gt;=0,0, -$I$57*$BC$16*1.75*($BC$13-($D77*(1+$BC$14)))*365-$I$58*H$62*1.25*($BC$13-($D77*(1+$BC$14)))*365)</f>
        <v>727496.10000000102</v>
      </c>
      <c r="I77" s="70">
        <f>IF(IF((($BC$13-($D77*(1+$BC$14)))-($D77*0.03))&gt;0,($BC$13-($D77*(1+$BC$14)))-($D77*0.03),0)&gt;0,IF((($BC$13-($D77*(1+$BC$14)))-($D77*0.03))&gt;0,($BC$13-($D77*(1+$BC$14)))-($D77*0.03),0)*I$62*365,0)+IF(($BC$13-($D77*(1+$BC$14)))&lt;=0,0,IF(($BC$13-($D77*(1+$BC$14)))&lt;($D77*0.03),($BC$13-($D77*(1+$BC$14)))*(I$62*Inputs!$B$16)*365,($D77*0.03)*(I$62*Inputs!$B$16)*365))-IF(($BC$13-($D77*(1+$BC$14)))&gt;=0,0, -$I$57*$BC$16*1.75*($BC$13-($D77*(1+$BC$14)))*365-$I$58*I$62*1.25*($BC$13-($D77*(1+$BC$14)))*365)</f>
        <v>969994.80000000144</v>
      </c>
      <c r="J77" s="70">
        <f>IF(IF((($BC$13-($D77*(1+$BC$14)))-($D77*0.03))&gt;0,($BC$13-($D77*(1+$BC$14)))-($D77*0.03),0)&gt;0,IF((($BC$13-($D77*(1+$BC$14)))-($D77*0.03))&gt;0,($BC$13-($D77*(1+$BC$14)))-($D77*0.03),0)*J$62*365,0)+IF(($BC$13-($D77*(1+$BC$14)))&lt;=0,0,IF(($BC$13-($D77*(1+$BC$14)))&lt;($D77*0.03),($BC$13-($D77*(1+$BC$14)))*(J$62*Inputs!$B$16)*365,($D77*0.03)*(J$62*Inputs!$B$16)*365))-IF(($BC$13-($D77*(1+$BC$14)))&gt;=0,0, -$I$57*$BC$16*1.75*($BC$13-($D77*(1+$BC$14)))*365-$I$58*J$62*1.25*($BC$13-($D77*(1+$BC$14)))*365)</f>
        <v>1212493.5000000019</v>
      </c>
      <c r="K77" s="70">
        <f>IF(IF((($BC$13-($D77*(1+$BC$14)))-($D77*0.03))&gt;0,($BC$13-($D77*(1+$BC$14)))-($D77*0.03),0)&gt;0,IF((($BC$13-($D77*(1+$BC$14)))-($D77*0.03))&gt;0,($BC$13-($D77*(1+$BC$14)))-($D77*0.03),0)*K$62*365,0)+IF(($BC$13-($D77*(1+$BC$14)))&lt;=0,0,IF(($BC$13-($D77*(1+$BC$14)))&lt;($D77*0.03),($BC$13-($D77*(1+$BC$14)))*(K$62*Inputs!$B$16)*365,($D77*0.03)*(K$62*Inputs!$B$16)*365))-IF(($BC$13-($D77*(1+$BC$14)))&gt;=0,0, -$I$57*$BC$16*1.75*($BC$13-($D77*(1+$BC$14)))*365-$I$58*K$62*1.25*($BC$13-($D77*(1+$BC$14)))*365)</f>
        <v>1454992.200000002</v>
      </c>
      <c r="L77" s="70">
        <f>IF(IF((($BC$13-($D77*(1+$BC$14)))-($D77*0.03))&gt;0,($BC$13-($D77*(1+$BC$14)))-($D77*0.03),0)&gt;0,IF((($BC$13-($D77*(1+$BC$14)))-($D77*0.03))&gt;0,($BC$13-($D77*(1+$BC$14)))-($D77*0.03),0)*L$62*365,0)+IF(($BC$13-($D77*(1+$BC$14)))&lt;=0,0,IF(($BC$13-($D77*(1+$BC$14)))&lt;($D77*0.03),($BC$13-($D77*(1+$BC$14)))*(L$62*Inputs!$B$16)*365,($D77*0.03)*(L$62*Inputs!$B$16)*365))-IF(($BC$13-($D77*(1+$BC$14)))&gt;=0,0, -$I$57*$BC$16*1.75*($BC$13-($D77*(1+$BC$14)))*365-$I$58*L$62*1.25*($BC$13-($D77*(1+$BC$14)))*365)</f>
        <v>1697490.9000000025</v>
      </c>
      <c r="M77" s="70">
        <f>IF(IF((($BC$13-($D77*(1+$BC$14)))-($D77*0.03))&gt;0,($BC$13-($D77*(1+$BC$14)))-($D77*0.03),0)&gt;0,IF((($BC$13-($D77*(1+$BC$14)))-($D77*0.03))&gt;0,($BC$13-($D77*(1+$BC$14)))-($D77*0.03),0)*M$62*365,0)+IF(($BC$13-($D77*(1+$BC$14)))&lt;=0,0,IF(($BC$13-($D77*(1+$BC$14)))&lt;($D77*0.03),($BC$13-($D77*(1+$BC$14)))*(M$62*Inputs!$B$16)*365,($D77*0.03)*(M$62*Inputs!$B$16)*365))-IF(($BC$13-($D77*(1+$BC$14)))&gt;=0,0, -$I$57*$BC$16*1.75*($BC$13-($D77*(1+$BC$14)))*365-$I$58*M$62*1.25*($BC$13-($D77*(1+$BC$14)))*365)</f>
        <v>1939989.6000000029</v>
      </c>
      <c r="N77" s="70">
        <f>IF(IF((($BC$13-($D77*(1+$BC$14)))-($D77*0.03))&gt;0,($BC$13-($D77*(1+$BC$14)))-($D77*0.03),0)&gt;0,IF((($BC$13-($D77*(1+$BC$14)))-($D77*0.03))&gt;0,($BC$13-($D77*(1+$BC$14)))-($D77*0.03),0)*N$62*365,0)+IF(($BC$13-($D77*(1+$BC$14)))&lt;=0,0,IF(($BC$13-($D77*(1+$BC$14)))&lt;($D77*0.03),($BC$13-($D77*(1+$BC$14)))*(N$62*Inputs!$B$16)*365,($D77*0.03)*(N$62*Inputs!$B$16)*365))-IF(($BC$13-($D77*(1+$BC$14)))&gt;=0,0, -$I$57*$BC$16*1.75*($BC$13-($D77*(1+$BC$14)))*365-$I$58*N$62*1.25*($BC$13-($D77*(1+$BC$14)))*365)</f>
        <v>2182488.3000000031</v>
      </c>
      <c r="O77" s="70">
        <f>IF(IF((($BC$13-($D77*(1+$BC$14)))-($D77*0.03))&gt;0,($BC$13-($D77*(1+$BC$14)))-($D77*0.03),0)&gt;0,IF((($BC$13-($D77*(1+$BC$14)))-($D77*0.03))&gt;0,($BC$13-($D77*(1+$BC$14)))-($D77*0.03),0)*O$62*365,0)+IF(($BC$13-($D77*(1+$BC$14)))&lt;=0,0,IF(($BC$13-($D77*(1+$BC$14)))&lt;($D77*0.03),($BC$13-($D77*(1+$BC$14)))*(O$62*Inputs!$B$16)*365,($D77*0.03)*(O$62*Inputs!$B$16)*365))-IF(($BC$13-($D77*(1+$BC$14)))&gt;=0,0, -$I$57*$BC$16*1.75*($BC$13-($D77*(1+$BC$14)))*365-$I$58*O$62*1.25*($BC$13-($D77*(1+$BC$14)))*365)</f>
        <v>2424987.0000000037</v>
      </c>
      <c r="P77" s="70">
        <f>IF(IF((($BC$13-($D77*(1+$BC$14)))-($D77*0.03))&gt;0,($BC$13-($D77*(1+$BC$14)))-($D77*0.03),0)&gt;0,IF((($BC$13-($D77*(1+$BC$14)))-($D77*0.03))&gt;0,($BC$13-($D77*(1+$BC$14)))-($D77*0.03),0)*P$62*365,0)+IF(($BC$13-($D77*(1+$BC$14)))&lt;=0,0,IF(($BC$13-($D77*(1+$BC$14)))&lt;($D77*0.03),($BC$13-($D77*(1+$BC$14)))*(P$62*Inputs!$B$16)*365,($D77*0.03)*(P$62*Inputs!$B$16)*365))-IF(($BC$13-($D77*(1+$BC$14)))&gt;=0,0, -$I$57*$BC$16*1.75*($BC$13-($D77*(1+$BC$14)))*365-$I$58*P$62*1.25*($BC$13-($D77*(1+$BC$14)))*365)</f>
        <v>2667485.7000000039</v>
      </c>
      <c r="Q77" s="70">
        <f>IF(IF((($BC$13-($D77*(1+$BC$14)))-($D77*0.03))&gt;0,($BC$13-($D77*(1+$BC$14)))-($D77*0.03),0)&gt;0,IF((($BC$13-($D77*(1+$BC$14)))-($D77*0.03))&gt;0,($BC$13-($D77*(1+$BC$14)))-($D77*0.03),0)*Q$62*365,0)+IF(($BC$13-($D77*(1+$BC$14)))&lt;=0,0,IF(($BC$13-($D77*(1+$BC$14)))&lt;($D77*0.03),($BC$13-($D77*(1+$BC$14)))*(Q$62*Inputs!$B$16)*365,($D77*0.03)*(Q$62*Inputs!$B$16)*365))-IF(($BC$13-($D77*(1+$BC$14)))&gt;=0,0, -$I$57*$BC$16*1.75*($BC$13-($D77*(1+$BC$14)))*365-$I$58*Q$62*1.25*($BC$13-($D77*(1+$BC$14)))*365)</f>
        <v>2909984.4000000041</v>
      </c>
      <c r="R77" s="70">
        <f>IF(IF((($BC$13-($D77*(1+$BC$14)))-($D77*0.03))&gt;0,($BC$13-($D77*(1+$BC$14)))-($D77*0.03),0)&gt;0,IF((($BC$13-($D77*(1+$BC$14)))-($D77*0.03))&gt;0,($BC$13-($D77*(1+$BC$14)))-($D77*0.03),0)*R$62*365,0)+IF(($BC$13-($D77*(1+$BC$14)))&lt;=0,0,IF(($BC$13-($D77*(1+$BC$14)))&lt;($D77*0.03),($BC$13-($D77*(1+$BC$14)))*(R$62*Inputs!$B$16)*365,($D77*0.03)*(R$62*Inputs!$B$16)*365))-IF(($BC$13-($D77*(1+$BC$14)))&gt;=0,0, -$I$57*$BC$16*1.75*($BC$13-($D77*(1+$BC$14)))*365-$I$58*R$62*1.25*($BC$13-($D77*(1+$BC$14)))*365)</f>
        <v>3152483.1000000043</v>
      </c>
      <c r="S77" s="70">
        <f>IF(IF((($BC$13-($D77*(1+$BC$14)))-($D77*0.03))&gt;0,($BC$13-($D77*(1+$BC$14)))-($D77*0.03),0)&gt;0,IF((($BC$13-($D77*(1+$BC$14)))-($D77*0.03))&gt;0,($BC$13-($D77*(1+$BC$14)))-($D77*0.03),0)*S$62*365,0)+IF(($BC$13-($D77*(1+$BC$14)))&lt;=0,0,IF(($BC$13-($D77*(1+$BC$14)))&lt;($D77*0.03),($BC$13-($D77*(1+$BC$14)))*(S$62*Inputs!$B$16)*365,($D77*0.03)*(S$62*Inputs!$B$16)*365))-IF(($BC$13-($D77*(1+$BC$14)))&gt;=0,0, -$I$57*$BC$16*1.75*($BC$13-($D77*(1+$BC$14)))*365-$I$58*S$62*1.25*($BC$13-($D77*(1+$BC$14)))*365)</f>
        <v>3394981.8000000049</v>
      </c>
      <c r="T77" s="70">
        <f>IF(IF((($BC$13-($D77*(1+$BC$14)))-($D77*0.03))&gt;0,($BC$13-($D77*(1+$BC$14)))-($D77*0.03),0)&gt;0,IF((($BC$13-($D77*(1+$BC$14)))-($D77*0.03))&gt;0,($BC$13-($D77*(1+$BC$14)))-($D77*0.03),0)*T$62*365,0)+IF(($BC$13-($D77*(1+$BC$14)))&lt;=0,0,IF(($BC$13-($D77*(1+$BC$14)))&lt;($D77*0.03),($BC$13-($D77*(1+$BC$14)))*(T$62*Inputs!$B$16)*365,($D77*0.03)*(T$62*Inputs!$B$16)*365))-IF(($BC$13-($D77*(1+$BC$14)))&gt;=0,0, -$I$57*$BC$16*1.75*($BC$13-($D77*(1+$BC$14)))*365-$I$58*T$62*1.25*($BC$13-($D77*(1+$BC$14)))*365)</f>
        <v>3637480.5000000051</v>
      </c>
      <c r="U77" s="70">
        <f>IF(IF((($BC$13-($D77*(1+$BC$14)))-($D77*0.03))&gt;0,($BC$13-($D77*(1+$BC$14)))-($D77*0.03),0)&gt;0,IF((($BC$13-($D77*(1+$BC$14)))-($D77*0.03))&gt;0,($BC$13-($D77*(1+$BC$14)))-($D77*0.03),0)*U$62*365,0)+IF(($BC$13-($D77*(1+$BC$14)))&lt;=0,0,IF(($BC$13-($D77*(1+$BC$14)))&lt;($D77*0.03),($BC$13-($D77*(1+$BC$14)))*(U$62*Inputs!$B$16)*365,($D77*0.03)*(U$62*Inputs!$B$16)*365))-IF(($BC$13-($D77*(1+$BC$14)))&gt;=0,0, -$I$57*$BC$16*1.75*($BC$13-($D77*(1+$BC$14)))*365-$I$58*U$62*1.25*($BC$13-($D77*(1+$BC$14)))*365)</f>
        <v>3879979.2000000058</v>
      </c>
      <c r="V77" s="70">
        <f>IF(IF((($BC$13-($D77*(1+$BC$14)))-($D77*0.03))&gt;0,($BC$13-($D77*(1+$BC$14)))-($D77*0.03),0)&gt;0,IF((($BC$13-($D77*(1+$BC$14)))-($D77*0.03))&gt;0,($BC$13-($D77*(1+$BC$14)))-($D77*0.03),0)*V$62*365,0)+IF(($BC$13-($D77*(1+$BC$14)))&lt;=0,0,IF(($BC$13-($D77*(1+$BC$14)))&lt;($D77*0.03),($BC$13-($D77*(1+$BC$14)))*(V$62*Inputs!$B$16)*365,($D77*0.03)*(V$62*Inputs!$B$16)*365))-IF(($BC$13-($D77*(1+$BC$14)))&gt;=0,0, -$I$57*$BC$16*1.75*($BC$13-($D77*(1+$BC$14)))*365-$I$58*V$62*1.25*($BC$13-($D77*(1+$BC$14)))*365)</f>
        <v>4122477.900000006</v>
      </c>
      <c r="W77" s="70">
        <f>IF(IF((($BC$13-($D77*(1+$BC$14)))-($D77*0.03))&gt;0,($BC$13-($D77*(1+$BC$14)))-($D77*0.03),0)&gt;0,IF((($BC$13-($D77*(1+$BC$14)))-($D77*0.03))&gt;0,($BC$13-($D77*(1+$BC$14)))-($D77*0.03),0)*W$62*365,0)+IF(($BC$13-($D77*(1+$BC$14)))&lt;=0,0,IF(($BC$13-($D77*(1+$BC$14)))&lt;($D77*0.03),($BC$13-($D77*(1+$BC$14)))*(W$62*Inputs!$B$16)*365,($D77*0.03)*(W$62*Inputs!$B$16)*365))-IF(($BC$13-($D77*(1+$BC$14)))&gt;=0,0, -$I$57*$BC$16*1.75*($BC$13-($D77*(1+$BC$14)))*365-$I$58*W$62*1.25*($BC$13-($D77*(1+$BC$14)))*365)</f>
        <v>4364976.6000000061</v>
      </c>
      <c r="X77" s="70">
        <f>IF(IF((($BC$13-($D77*(1+$BC$14)))-($D77*0.03))&gt;0,($BC$13-($D77*(1+$BC$14)))-($D77*0.03),0)&gt;0,IF((($BC$13-($D77*(1+$BC$14)))-($D77*0.03))&gt;0,($BC$13-($D77*(1+$BC$14)))-($D77*0.03),0)*X$62*365,0)+IF(($BC$13-($D77*(1+$BC$14)))&lt;=0,0,IF(($BC$13-($D77*(1+$BC$14)))&lt;($D77*0.03),($BC$13-($D77*(1+$BC$14)))*(X$62*Inputs!$B$16)*365,($D77*0.03)*(X$62*Inputs!$B$16)*365))-IF(($BC$13-($D77*(1+$BC$14)))&gt;=0,0, -$I$57*$BC$16*1.75*($BC$13-($D77*(1+$BC$14)))*365-$I$58*X$62*1.25*($BC$13-($D77*(1+$BC$14)))*365)</f>
        <v>4607475.3000000063</v>
      </c>
      <c r="Y77" s="70">
        <f>IF(IF((($BC$13-($D77*(1+$BC$14)))-($D77*0.03))&gt;0,($BC$13-($D77*(1+$BC$14)))-($D77*0.03),0)&gt;0,IF((($BC$13-($D77*(1+$BC$14)))-($D77*0.03))&gt;0,($BC$13-($D77*(1+$BC$14)))-($D77*0.03),0)*Y$62*365,0)+IF(($BC$13-($D77*(1+$BC$14)))&lt;=0,0,IF(($BC$13-($D77*(1+$BC$14)))&lt;($D77*0.03),($BC$13-($D77*(1+$BC$14)))*(Y$62*Inputs!$B$16)*365,($D77*0.03)*(Y$62*Inputs!$B$16)*365))-IF(($BC$13-($D77*(1+$BC$14)))&gt;=0,0, -$I$57*$BC$16*1.75*($BC$13-($D77*(1+$BC$14)))*365-$I$58*Y$62*1.25*($BC$13-($D77*(1+$BC$14)))*365)</f>
        <v>4849974.0000000075</v>
      </c>
      <c r="Z77" s="70">
        <f>IF(IF((($BC$13-($D77*(1+$BC$14)))-($D77*0.03))&gt;0,($BC$13-($D77*(1+$BC$14)))-($D77*0.03),0)&gt;0,IF((($BC$13-($D77*(1+$BC$14)))-($D77*0.03))&gt;0,($BC$13-($D77*(1+$BC$14)))-($D77*0.03),0)*Z$62*365,0)+IF(($BC$13-($D77*(1+$BC$14)))&lt;=0,0,IF(($BC$13-($D77*(1+$BC$14)))&lt;($D77*0.03),($BC$13-($D77*(1+$BC$14)))*(Z$62*Inputs!$B$16)*365,($D77*0.03)*(Z$62*Inputs!$B$16)*365))-IF(($BC$13-($D77*(1+$BC$14)))&gt;=0,0, -$I$57*$BC$16*1.75*($BC$13-($D77*(1+$BC$14)))*365-$I$58*Z$62*1.25*($BC$13-($D77*(1+$BC$14)))*365)</f>
        <v>5092472.7000000076</v>
      </c>
      <c r="AA77" s="70">
        <f>IF(IF((($BC$13-($D77*(1+$BC$14)))-($D77*0.03))&gt;0,($BC$13-($D77*(1+$BC$14)))-($D77*0.03),0)&gt;0,IF((($BC$13-($D77*(1+$BC$14)))-($D77*0.03))&gt;0,($BC$13-($D77*(1+$BC$14)))-($D77*0.03),0)*AA$62*365,0)+IF(($BC$13-($D77*(1+$BC$14)))&lt;=0,0,IF(($BC$13-($D77*(1+$BC$14)))&lt;($D77*0.03),($BC$13-($D77*(1+$BC$14)))*(AA$62*Inputs!$B$16)*365,($D77*0.03)*(AA$62*Inputs!$B$16)*365))-IF(($BC$13-($D77*(1+$BC$14)))&gt;=0,0, -$I$57*$BC$16*1.75*($BC$13-($D77*(1+$BC$14)))*365-$I$58*AA$62*1.25*($BC$13-($D77*(1+$BC$14)))*365)</f>
        <v>5334971.4000000078</v>
      </c>
      <c r="AB77" s="70">
        <f>IF(IF((($BC$13-($D77*(1+$BC$14)))-($D77*0.03))&gt;0,($BC$13-($D77*(1+$BC$14)))-($D77*0.03),0)&gt;0,IF((($BC$13-($D77*(1+$BC$14)))-($D77*0.03))&gt;0,($BC$13-($D77*(1+$BC$14)))-($D77*0.03),0)*AB$62*365,0)+IF(($BC$13-($D77*(1+$BC$14)))&lt;=0,0,IF(($BC$13-($D77*(1+$BC$14)))&lt;($D77*0.03),($BC$13-($D77*(1+$BC$14)))*(AB$62*Inputs!$B$16)*365,($D77*0.03)*(AB$62*Inputs!$B$16)*365))-IF(($BC$13-($D77*(1+$BC$14)))&gt;=0,0, -$I$57*$BC$16*1.75*($BC$13-($D77*(1+$BC$14)))*365-$I$58*AB$62*1.25*($BC$13-($D77*(1+$BC$14)))*365)</f>
        <v>5577470.100000008</v>
      </c>
      <c r="AC77" s="70">
        <f>IF(IF((($BC$13-($D77*(1+$BC$14)))-($D77*0.03))&gt;0,($BC$13-($D77*(1+$BC$14)))-($D77*0.03),0)&gt;0,IF((($BC$13-($D77*(1+$BC$14)))-($D77*0.03))&gt;0,($BC$13-($D77*(1+$BC$14)))-($D77*0.03),0)*AC$62*365,0)+IF(($BC$13-($D77*(1+$BC$14)))&lt;=0,0,IF(($BC$13-($D77*(1+$BC$14)))&lt;($D77*0.03),($BC$13-($D77*(1+$BC$14)))*(AC$62*Inputs!$B$16)*365,($D77*0.03)*(AC$62*Inputs!$B$16)*365))-IF(($BC$13-($D77*(1+$BC$14)))&gt;=0,0, -$I$57*$BC$16*1.75*($BC$13-($D77*(1+$BC$14)))*365-$I$58*AC$62*1.25*($BC$13-($D77*(1+$BC$14)))*365)</f>
        <v>5819968.8000000082</v>
      </c>
      <c r="AD77" s="70">
        <f>IF(IF((($BC$13-($D77*(1+$BC$14)))-($D77*0.03))&gt;0,($BC$13-($D77*(1+$BC$14)))-($D77*0.03),0)&gt;0,IF((($BC$13-($D77*(1+$BC$14)))-($D77*0.03))&gt;0,($BC$13-($D77*(1+$BC$14)))-($D77*0.03),0)*AD$62*365,0)+IF(($BC$13-($D77*(1+$BC$14)))&lt;=0,0,IF(($BC$13-($D77*(1+$BC$14)))&lt;($D77*0.03),($BC$13-($D77*(1+$BC$14)))*(AD$62*Inputs!$B$16)*365,($D77*0.03)*(AD$62*Inputs!$B$16)*365))-IF(($BC$13-($D77*(1+$BC$14)))&gt;=0,0, -$I$57*$BC$16*1.75*($BC$13-($D77*(1+$BC$14)))*365-$I$58*AD$62*1.25*($BC$13-($D77*(1+$BC$14)))*365)</f>
        <v>6062467.5000000084</v>
      </c>
      <c r="AE77" s="70">
        <f>IF(IF((($BC$13-($D77*(1+$BC$14)))-($D77*0.03))&gt;0,($BC$13-($D77*(1+$BC$14)))-($D77*0.03),0)&gt;0,IF((($BC$13-($D77*(1+$BC$14)))-($D77*0.03))&gt;0,($BC$13-($D77*(1+$BC$14)))-($D77*0.03),0)*AE$62*365,0)+IF(($BC$13-($D77*(1+$BC$14)))&lt;=0,0,IF(($BC$13-($D77*(1+$BC$14)))&lt;($D77*0.03),($BC$13-($D77*(1+$BC$14)))*(AE$62*Inputs!$B$16)*365,($D77*0.03)*(AE$62*Inputs!$B$16)*365))-IF(($BC$13-($D77*(1+$BC$14)))&gt;=0,0, -$I$57*$BC$16*1.75*($BC$13-($D77*(1+$BC$14)))*365-$I$58*AE$62*1.25*($BC$13-($D77*(1+$BC$14)))*365)</f>
        <v>6304966.2000000086</v>
      </c>
      <c r="AF77" s="70">
        <f>IF(IF((($BC$13-($D77*(1+$BC$14)))-($D77*0.03))&gt;0,($BC$13-($D77*(1+$BC$14)))-($D77*0.03),0)&gt;0,IF((($BC$13-($D77*(1+$BC$14)))-($D77*0.03))&gt;0,($BC$13-($D77*(1+$BC$14)))-($D77*0.03),0)*AF$62*365,0)+IF(($BC$13-($D77*(1+$BC$14)))&lt;=0,0,IF(($BC$13-($D77*(1+$BC$14)))&lt;($D77*0.03),($BC$13-($D77*(1+$BC$14)))*(AF$62*Inputs!$B$16)*365,($D77*0.03)*(AF$62*Inputs!$B$16)*365))-IF(($BC$13-($D77*(1+$BC$14)))&gt;=0,0, -$I$57*$BC$16*1.75*($BC$13-($D77*(1+$BC$14)))*365-$I$58*AF$62*1.25*($BC$13-($D77*(1+$BC$14)))*365)</f>
        <v>6547464.9000000097</v>
      </c>
      <c r="AG77" s="70">
        <f>IF(IF((($BC$13-($D77*(1+$BC$14)))-($D77*0.03))&gt;0,($BC$13-($D77*(1+$BC$14)))-($D77*0.03),0)&gt;0,IF((($BC$13-($D77*(1+$BC$14)))-($D77*0.03))&gt;0,($BC$13-($D77*(1+$BC$14)))-($D77*0.03),0)*AG$62*365,0)+IF(($BC$13-($D77*(1+$BC$14)))&lt;=0,0,IF(($BC$13-($D77*(1+$BC$14)))&lt;($D77*0.03),($BC$13-($D77*(1+$BC$14)))*(AG$62*Inputs!$B$16)*365,($D77*0.03)*(AG$62*Inputs!$B$16)*365))-IF(($BC$13-($D77*(1+$BC$14)))&gt;=0,0, -$I$57*$BC$16*1.75*($BC$13-($D77*(1+$BC$14)))*365-$I$58*AG$62*1.25*($BC$13-($D77*(1+$BC$14)))*365)</f>
        <v>6789963.6000000099</v>
      </c>
      <c r="AH77" s="70">
        <f>IF(IF((($BC$13-($D77*(1+$BC$14)))-($D77*0.03))&gt;0,($BC$13-($D77*(1+$BC$14)))-($D77*0.03),0)&gt;0,IF((($BC$13-($D77*(1+$BC$14)))-($D77*0.03))&gt;0,($BC$13-($D77*(1+$BC$14)))-($D77*0.03),0)*AH$62*365,0)+IF(($BC$13-($D77*(1+$BC$14)))&lt;=0,0,IF(($BC$13-($D77*(1+$BC$14)))&lt;($D77*0.03),($BC$13-($D77*(1+$BC$14)))*(AH$62*Inputs!$B$16)*365,($D77*0.03)*(AH$62*Inputs!$B$16)*365))-IF(($BC$13-($D77*(1+$BC$14)))&gt;=0,0, -$I$57*$BC$16*1.75*($BC$13-($D77*(1+$BC$14)))*365-$I$58*AH$62*1.25*($BC$13-($D77*(1+$BC$14)))*365)</f>
        <v>7032462.3000000101</v>
      </c>
      <c r="AI77" s="70">
        <f>IF(IF((($BC$13-($D77*(1+$BC$14)))-($D77*0.03))&gt;0,($BC$13-($D77*(1+$BC$14)))-($D77*0.03),0)&gt;0,IF((($BC$13-($D77*(1+$BC$14)))-($D77*0.03))&gt;0,($BC$13-($D77*(1+$BC$14)))-($D77*0.03),0)*AI$62*365,0)+IF(($BC$13-($D77*(1+$BC$14)))&lt;=0,0,IF(($BC$13-($D77*(1+$BC$14)))&lt;($D77*0.03),($BC$13-($D77*(1+$BC$14)))*(AI$62*Inputs!$B$16)*365,($D77*0.03)*(AI$62*Inputs!$B$16)*365))-IF(($BC$13-($D77*(1+$BC$14)))&gt;=0,0, -$I$57*$BC$16*1.75*($BC$13-($D77*(1+$BC$14)))*365-$I$58*AI$62*1.25*($BC$13-($D77*(1+$BC$14)))*365)</f>
        <v>7274961.0000000102</v>
      </c>
      <c r="AJ77" s="70">
        <f>IF(IF((($BC$13-($D77*(1+$BC$14)))-($D77*0.03))&gt;0,($BC$13-($D77*(1+$BC$14)))-($D77*0.03),0)&gt;0,IF((($BC$13-($D77*(1+$BC$14)))-($D77*0.03))&gt;0,($BC$13-($D77*(1+$BC$14)))-($D77*0.03),0)*AJ$62*365,0)+IF(($BC$13-($D77*(1+$BC$14)))&lt;=0,0,IF(($BC$13-($D77*(1+$BC$14)))&lt;($D77*0.03),($BC$13-($D77*(1+$BC$14)))*(AJ$62*Inputs!$B$16)*365,($D77*0.03)*(AJ$62*Inputs!$B$16)*365))-IF(($BC$13-($D77*(1+$BC$14)))&gt;=0,0, -$I$57*$BC$16*1.75*($BC$13-($D77*(1+$BC$14)))*365-$I$58*AJ$62*1.25*($BC$13-($D77*(1+$BC$14)))*365)</f>
        <v>7517459.7000000104</v>
      </c>
      <c r="AK77" s="70">
        <f>IF(IF((($BC$13-($D77*(1+$BC$14)))-($D77*0.03))&gt;0,($BC$13-($D77*(1+$BC$14)))-($D77*0.03),0)&gt;0,IF((($BC$13-($D77*(1+$BC$14)))-($D77*0.03))&gt;0,($BC$13-($D77*(1+$BC$14)))-($D77*0.03),0)*AK$62*365,0)+IF(($BC$13-($D77*(1+$BC$14)))&lt;=0,0,IF(($BC$13-($D77*(1+$BC$14)))&lt;($D77*0.03),($BC$13-($D77*(1+$BC$14)))*(AK$62*Inputs!$B$16)*365,($D77*0.03)*(AK$62*Inputs!$B$16)*365))-IF(($BC$13-($D77*(1+$BC$14)))&gt;=0,0, -$I$57*$BC$16*1.75*($BC$13-($D77*(1+$BC$14)))*365-$I$58*AK$62*1.25*($BC$13-($D77*(1+$BC$14)))*365)</f>
        <v>7759958.4000000115</v>
      </c>
      <c r="AL77" s="70">
        <f>IF(IF((($BC$13-($D77*(1+$BC$14)))-($D77*0.03))&gt;0,($BC$13-($D77*(1+$BC$14)))-($D77*0.03),0)&gt;0,IF((($BC$13-($D77*(1+$BC$14)))-($D77*0.03))&gt;0,($BC$13-($D77*(1+$BC$14)))-($D77*0.03),0)*AL$62*365,0)+IF(($BC$13-($D77*(1+$BC$14)))&lt;=0,0,IF(($BC$13-($D77*(1+$BC$14)))&lt;($D77*0.03),($BC$13-($D77*(1+$BC$14)))*(AL$62*Inputs!$B$16)*365,($D77*0.03)*(AL$62*Inputs!$B$16)*365))-IF(($BC$13-($D77*(1+$BC$14)))&gt;=0,0, -$I$57*$BC$16*1.75*($BC$13-($D77*(1+$BC$14)))*365-$I$58*AL$62*1.25*($BC$13-($D77*(1+$BC$14)))*365)</f>
        <v>8002457.1000000108</v>
      </c>
      <c r="AM77" s="70">
        <f>IF(IF((($BC$13-($D77*(1+$BC$14)))-($D77*0.03))&gt;0,($BC$13-($D77*(1+$BC$14)))-($D77*0.03),0)&gt;0,IF((($BC$13-($D77*(1+$BC$14)))-($D77*0.03))&gt;0,($BC$13-($D77*(1+$BC$14)))-($D77*0.03),0)*AM$62*365,0)+IF(($BC$13-($D77*(1+$BC$14)))&lt;=0,0,IF(($BC$13-($D77*(1+$BC$14)))&lt;($D77*0.03),($BC$13-($D77*(1+$BC$14)))*(AM$62*Inputs!$B$16)*365,($D77*0.03)*(AM$62*Inputs!$B$16)*365))-IF(($BC$13-($D77*(1+$BC$14)))&gt;=0,0, -$I$57*$BC$16*1.75*($BC$13-($D77*(1+$BC$14)))*365-$I$58*AM$62*1.25*($BC$13-($D77*(1+$BC$14)))*365)</f>
        <v>8244955.8000000119</v>
      </c>
      <c r="AN77" s="70">
        <f>IF(IF((($BC$13-($D77*(1+$BC$14)))-($D77*0.03))&gt;0,($BC$13-($D77*(1+$BC$14)))-($D77*0.03),0)&gt;0,IF((($BC$13-($D77*(1+$BC$14)))-($D77*0.03))&gt;0,($BC$13-($D77*(1+$BC$14)))-($D77*0.03),0)*AN$62*365,0)+IF(($BC$13-($D77*(1+$BC$14)))&lt;=0,0,IF(($BC$13-($D77*(1+$BC$14)))&lt;($D77*0.03),($BC$13-($D77*(1+$BC$14)))*(AN$62*Inputs!$B$16)*365,($D77*0.03)*(AN$62*Inputs!$B$16)*365))-IF(($BC$13-($D77*(1+$BC$14)))&gt;=0,0, -$I$57*$BC$16*1.75*($BC$13-($D77*(1+$BC$14)))*365-$I$58*AN$62*1.25*($BC$13-($D77*(1+$BC$14)))*365)</f>
        <v>8487454.500000013</v>
      </c>
      <c r="AO77" s="70">
        <f>IF(IF((($BC$13-($D77*(1+$BC$14)))-($D77*0.03))&gt;0,($BC$13-($D77*(1+$BC$14)))-($D77*0.03),0)&gt;0,IF((($BC$13-($D77*(1+$BC$14)))-($D77*0.03))&gt;0,($BC$13-($D77*(1+$BC$14)))-($D77*0.03),0)*AO$62*365,0)+IF(($BC$13-($D77*(1+$BC$14)))&lt;=0,0,IF(($BC$13-($D77*(1+$BC$14)))&lt;($D77*0.03),($BC$13-($D77*(1+$BC$14)))*(AO$62*Inputs!$B$16)*365,($D77*0.03)*(AO$62*Inputs!$B$16)*365))-IF(($BC$13-($D77*(1+$BC$14)))&gt;=0,0, -$I$57*$BC$16*1.75*($BC$13-($D77*(1+$BC$14)))*365-$I$58*AO$62*1.25*($BC$13-($D77*(1+$BC$14)))*365)</f>
        <v>8729953.2000000123</v>
      </c>
      <c r="AP77" s="70">
        <f>IF(IF((($BC$13-($D77*(1+$BC$14)))-($D77*0.03))&gt;0,($BC$13-($D77*(1+$BC$14)))-($D77*0.03),0)&gt;0,IF((($BC$13-($D77*(1+$BC$14)))-($D77*0.03))&gt;0,($BC$13-($D77*(1+$BC$14)))-($D77*0.03),0)*AP$62*365,0)+IF(($BC$13-($D77*(1+$BC$14)))&lt;=0,0,IF(($BC$13-($D77*(1+$BC$14)))&lt;($D77*0.03),($BC$13-($D77*(1+$BC$14)))*(AP$62*Inputs!$B$16)*365,($D77*0.03)*(AP$62*Inputs!$B$16)*365))-IF(($BC$13-($D77*(1+$BC$14)))&gt;=0,0, -$I$57*$BC$16*1.75*($BC$13-($D77*(1+$BC$14)))*365-$I$58*AP$62*1.25*($BC$13-($D77*(1+$BC$14)))*365)</f>
        <v>8972451.9000000134</v>
      </c>
      <c r="AQ77" s="70">
        <f>IF(IF((($BC$13-($D77*(1+$BC$14)))-($D77*0.03))&gt;0,($BC$13-($D77*(1+$BC$14)))-($D77*0.03),0)&gt;0,IF((($BC$13-($D77*(1+$BC$14)))-($D77*0.03))&gt;0,($BC$13-($D77*(1+$BC$14)))-($D77*0.03),0)*AQ$62*365,0)+IF(($BC$13-($D77*(1+$BC$14)))&lt;=0,0,IF(($BC$13-($D77*(1+$BC$14)))&lt;($D77*0.03),($BC$13-($D77*(1+$BC$14)))*(AQ$62*Inputs!$B$16)*365,($D77*0.03)*(AQ$62*Inputs!$B$16)*365))-IF(($BC$13-($D77*(1+$BC$14)))&gt;=0,0, -$I$57*$BC$16*1.75*($BC$13-($D77*(1+$BC$14)))*365-$I$58*AQ$62*1.25*($BC$13-($D77*(1+$BC$14)))*365)</f>
        <v>9214950.6000000127</v>
      </c>
      <c r="AR77" s="70">
        <f>IF(IF((($BC$13-($D77*(1+$BC$14)))-($D77*0.03))&gt;0,($BC$13-($D77*(1+$BC$14)))-($D77*0.03),0)&gt;0,IF((($BC$13-($D77*(1+$BC$14)))-($D77*0.03))&gt;0,($BC$13-($D77*(1+$BC$14)))-($D77*0.03),0)*AR$62*365,0)+IF(($BC$13-($D77*(1+$BC$14)))&lt;=0,0,IF(($BC$13-($D77*(1+$BC$14)))&lt;($D77*0.03),($BC$13-($D77*(1+$BC$14)))*(AR$62*Inputs!$B$16)*365,($D77*0.03)*(AR$62*Inputs!$B$16)*365))-IF(($BC$13-($D77*(1+$BC$14)))&gt;=0,0, -$I$57*$BC$16*1.75*($BC$13-($D77*(1+$BC$14)))*365-$I$58*AR$62*1.25*($BC$13-($D77*(1+$BC$14)))*365)</f>
        <v>9457449.3000000138</v>
      </c>
      <c r="AS77" s="70">
        <f>IF(IF((($BC$13-($D77*(1+$BC$14)))-($D77*0.03))&gt;0,($BC$13-($D77*(1+$BC$14)))-($D77*0.03),0)&gt;0,IF((($BC$13-($D77*(1+$BC$14)))-($D77*0.03))&gt;0,($BC$13-($D77*(1+$BC$14)))-($D77*0.03),0)*AS$62*365,0)+IF(($BC$13-($D77*(1+$BC$14)))&lt;=0,0,IF(($BC$13-($D77*(1+$BC$14)))&lt;($D77*0.03),($BC$13-($D77*(1+$BC$14)))*(AS$62*Inputs!$B$16)*365,($D77*0.03)*(AS$62*Inputs!$B$16)*365))-IF(($BC$13-($D77*(1+$BC$14)))&gt;=0,0, -$I$57*$BC$16*1.75*($BC$13-($D77*(1+$BC$14)))*365-$I$58*AS$62*1.25*($BC$13-($D77*(1+$BC$14)))*365)</f>
        <v>9699948.0000000149</v>
      </c>
      <c r="AT77" s="70">
        <f>IF(IF((($BC$13-($D77*(1+$BC$14)))-($D77*0.03))&gt;0,($BC$13-($D77*(1+$BC$14)))-($D77*0.03),0)&gt;0,IF((($BC$13-($D77*(1+$BC$14)))-($D77*0.03))&gt;0,($BC$13-($D77*(1+$BC$14)))-($D77*0.03),0)*AT$62*365,0)+IF(($BC$13-($D77*(1+$BC$14)))&lt;=0,0,IF(($BC$13-($D77*(1+$BC$14)))&lt;($D77*0.03),($BC$13-($D77*(1+$BC$14)))*(AT$62*Inputs!$B$16)*365,($D77*0.03)*(AT$62*Inputs!$B$16)*365))-IF(($BC$13-($D77*(1+$BC$14)))&gt;=0,0, -$I$57*$BC$16*1.75*($BC$13-($D77*(1+$BC$14)))*365-$I$58*AT$62*1.25*($BC$13-($D77*(1+$BC$14)))*365)</f>
        <v>9942446.7000000142</v>
      </c>
      <c r="AU77" s="70">
        <f>IF(IF((($BC$13-($D77*(1+$BC$14)))-($D77*0.03))&gt;0,($BC$13-($D77*(1+$BC$14)))-($D77*0.03),0)&gt;0,IF((($BC$13-($D77*(1+$BC$14)))-($D77*0.03))&gt;0,($BC$13-($D77*(1+$BC$14)))-($D77*0.03),0)*AU$62*365,0)+IF(($BC$13-($D77*(1+$BC$14)))&lt;=0,0,IF(($BC$13-($D77*(1+$BC$14)))&lt;($D77*0.03),($BC$13-($D77*(1+$BC$14)))*(AU$62*Inputs!$B$16)*365,($D77*0.03)*(AU$62*Inputs!$B$16)*365))-IF(($BC$13-($D77*(1+$BC$14)))&gt;=0,0, -$I$57*$BC$16*1.75*($BC$13-($D77*(1+$BC$14)))*365-$I$58*AU$62*1.25*($BC$13-($D77*(1+$BC$14)))*365)</f>
        <v>10184945.400000015</v>
      </c>
      <c r="AV77" s="70">
        <f>IF(IF((($BC$13-($D77*(1+$BC$14)))-($D77*0.03))&gt;0,($BC$13-($D77*(1+$BC$14)))-($D77*0.03),0)&gt;0,IF((($BC$13-($D77*(1+$BC$14)))-($D77*0.03))&gt;0,($BC$13-($D77*(1+$BC$14)))-($D77*0.03),0)*AV$62*365,0)+IF(($BC$13-($D77*(1+$BC$14)))&lt;=0,0,IF(($BC$13-($D77*(1+$BC$14)))&lt;($D77*0.03),($BC$13-($D77*(1+$BC$14)))*(AV$62*Inputs!$B$16)*365,($D77*0.03)*(AV$62*Inputs!$B$16)*365))-IF(($BC$13-($D77*(1+$BC$14)))&gt;=0,0, -$I$57*$BC$16*1.75*($BC$13-($D77*(1+$BC$14)))*365-$I$58*AV$62*1.25*($BC$13-($D77*(1+$BC$14)))*365)</f>
        <v>10427444.100000015</v>
      </c>
      <c r="AW77" s="70">
        <f>IF(IF((($BC$13-($D77*(1+$BC$14)))-($D77*0.03))&gt;0,($BC$13-($D77*(1+$BC$14)))-($D77*0.03),0)&gt;0,IF((($BC$13-($D77*(1+$BC$14)))-($D77*0.03))&gt;0,($BC$13-($D77*(1+$BC$14)))-($D77*0.03),0)*AW$62*365,0)+IF(($BC$13-($D77*(1+$BC$14)))&lt;=0,0,IF(($BC$13-($D77*(1+$BC$14)))&lt;($D77*0.03),($BC$13-($D77*(1+$BC$14)))*(AW$62*Inputs!$B$16)*365,($D77*0.03)*(AW$62*Inputs!$B$16)*365))-IF(($BC$13-($D77*(1+$BC$14)))&gt;=0,0, -$I$57*$BC$16*1.75*($BC$13-($D77*(1+$BC$14)))*365-$I$58*AW$62*1.25*($BC$13-($D77*(1+$BC$14)))*365)</f>
        <v>10669942.800000016</v>
      </c>
      <c r="AX77" s="70">
        <f>IF(IF((($BC$13-($D77*(1+$BC$14)))-($D77*0.03))&gt;0,($BC$13-($D77*(1+$BC$14)))-($D77*0.03),0)&gt;0,IF((($BC$13-($D77*(1+$BC$14)))-($D77*0.03))&gt;0,($BC$13-($D77*(1+$BC$14)))-($D77*0.03),0)*AX$62*365,0)+IF(($BC$13-($D77*(1+$BC$14)))&lt;=0,0,IF(($BC$13-($D77*(1+$BC$14)))&lt;($D77*0.03),($BC$13-($D77*(1+$BC$14)))*(AX$62*Inputs!$B$16)*365,($D77*0.03)*(AX$62*Inputs!$B$16)*365))-IF(($BC$13-($D77*(1+$BC$14)))&gt;=0,0, -$I$57*$BC$16*1.75*($BC$13-($D77*(1+$BC$14)))*365-$I$58*AX$62*1.25*($BC$13-($D77*(1+$BC$14)))*365)</f>
        <v>10912441.500000015</v>
      </c>
      <c r="AY77" s="70">
        <f>IF(IF((($BC$13-($D77*(1+$BC$14)))-($D77*0.03))&gt;0,($BC$13-($D77*(1+$BC$14)))-($D77*0.03),0)&gt;0,IF((($BC$13-($D77*(1+$BC$14)))-($D77*0.03))&gt;0,($BC$13-($D77*(1+$BC$14)))-($D77*0.03),0)*AY$62*365,0)+IF(($BC$13-($D77*(1+$BC$14)))&lt;=0,0,IF(($BC$13-($D77*(1+$BC$14)))&lt;($D77*0.03),($BC$13-($D77*(1+$BC$14)))*(AY$62*Inputs!$B$16)*365,($D77*0.03)*(AY$62*Inputs!$B$16)*365))-IF(($BC$13-($D77*(1+$BC$14)))&gt;=0,0, -$I$57*$BC$16*1.75*($BC$13-($D77*(1+$BC$14)))*365-$I$58*AY$62*1.25*($BC$13-($D77*(1+$BC$14)))*365)</f>
        <v>11154940.200000016</v>
      </c>
      <c r="AZ77" s="70">
        <f>IF(IF((($BC$13-($D77*(1+$BC$14)))-($D77*0.03))&gt;0,($BC$13-($D77*(1+$BC$14)))-($D77*0.03),0)&gt;0,IF((($BC$13-($D77*(1+$BC$14)))-($D77*0.03))&gt;0,($BC$13-($D77*(1+$BC$14)))-($D77*0.03),0)*AZ$62*365,0)+IF(($BC$13-($D77*(1+$BC$14)))&lt;=0,0,IF(($BC$13-($D77*(1+$BC$14)))&lt;($D77*0.03),($BC$13-($D77*(1+$BC$14)))*(AZ$62*Inputs!$B$16)*365,($D77*0.03)*(AZ$62*Inputs!$B$16)*365))-IF(($BC$13-($D77*(1+$BC$14)))&gt;=0,0, -$I$57*$BC$16*1.75*($BC$13-($D77*(1+$BC$14)))*365-$I$58*AZ$62*1.25*($BC$13-($D77*(1+$BC$14)))*365)</f>
        <v>11397438.900000017</v>
      </c>
      <c r="BA77" s="70">
        <f>IF(IF((($BC$13-($D77*(1+$BC$14)))-($D77*0.03))&gt;0,($BC$13-($D77*(1+$BC$14)))-($D77*0.03),0)&gt;0,IF((($BC$13-($D77*(1+$BC$14)))-($D77*0.03))&gt;0,($BC$13-($D77*(1+$BC$14)))-($D77*0.03),0)*BA$62*365,0)+IF(($BC$13-($D77*(1+$BC$14)))&lt;=0,0,IF(($BC$13-($D77*(1+$BC$14)))&lt;($D77*0.03),($BC$13-($D77*(1+$BC$14)))*(BA$62*Inputs!$B$16)*365,($D77*0.03)*(BA$62*Inputs!$B$16)*365))-IF(($BC$13-($D77*(1+$BC$14)))&gt;=0,0, -$I$57*$BC$16*1.75*($BC$13-($D77*(1+$BC$14)))*365-$I$58*BA$62*1.25*($BC$13-($D77*(1+$BC$14)))*365)</f>
        <v>11639937.600000016</v>
      </c>
      <c r="BB77" s="70">
        <f>IF(IF((($BC$13-($D77*(1+$BC$14)))-($D77*0.03))&gt;0,($BC$13-($D77*(1+$BC$14)))-($D77*0.03),0)&gt;0,IF((($BC$13-($D77*(1+$BC$14)))-($D77*0.03))&gt;0,($BC$13-($D77*(1+$BC$14)))-($D77*0.03),0)*BB$62*365,0)+IF(($BC$13-($D77*(1+$BC$14)))&lt;=0,0,IF(($BC$13-($D77*(1+$BC$14)))&lt;($D77*0.03),($BC$13-($D77*(1+$BC$14)))*(BB$62*Inputs!$B$16)*365,($D77*0.03)*(BB$62*Inputs!$B$16)*365))-IF(($BC$13-($D77*(1+$BC$14)))&gt;=0,0, -$I$57*$BC$16*1.75*($BC$13-($D77*(1+$BC$14)))*365-$I$58*BB$62*1.25*($BC$13-($D77*(1+$BC$14)))*365)</f>
        <v>11882436.300000018</v>
      </c>
      <c r="BC77" s="70">
        <f>IF(IF((($BC$13-($D77*(1+$BC$14)))-($D77*0.03))&gt;0,($BC$13-($D77*(1+$BC$14)))-($D77*0.03),0)&gt;0,IF((($BC$13-($D77*(1+$BC$14)))-($D77*0.03))&gt;0,($BC$13-($D77*(1+$BC$14)))-($D77*0.03),0)*BC$62*365,0)+IF(($BC$13-($D77*(1+$BC$14)))&lt;=0,0,IF(($BC$13-($D77*(1+$BC$14)))&lt;($D77*0.03),($BC$13-($D77*(1+$BC$14)))*(BC$62*Inputs!$B$16)*365,($D77*0.03)*(BC$62*Inputs!$B$16)*365))-IF(($BC$13-($D77*(1+$BC$14)))&gt;=0,0, -$I$57*$BC$16*1.75*($BC$13-($D77*(1+$BC$14)))*365-$I$58*BC$62*1.25*($BC$13-($D77*(1+$BC$14)))*365)</f>
        <v>12124935.000000017</v>
      </c>
      <c r="BD77" s="70">
        <f>IF(IF((($BC$13-($D77*(1+$BC$14)))-($D77*0.03))&gt;0,($BC$13-($D77*(1+$BC$14)))-($D77*0.03),0)&gt;0,IF((($BC$13-($D77*(1+$BC$14)))-($D77*0.03))&gt;0,($BC$13-($D77*(1+$BC$14)))-($D77*0.03),0)*BD$62*365,0)+IF(($BC$13-($D77*(1+$BC$14)))&lt;=0,0,IF(($BC$13-($D77*(1+$BC$14)))&lt;($D77*0.03),($BC$13-($D77*(1+$BC$14)))*(BD$62*Inputs!$B$16)*365,($D77*0.03)*(BD$62*Inputs!$B$16)*365))-IF(($BC$13-($D77*(1+$BC$14)))&gt;=0,0, -$I$57*$BC$16*1.75*($BC$13-($D77*(1+$BC$14)))*365-$I$58*BD$62*1.25*($BC$13-($D77*(1+$BC$14)))*365)</f>
        <v>12367433.700000018</v>
      </c>
      <c r="BE77" s="70">
        <f>IF(IF((($BC$13-($D77*(1+$BC$14)))-($D77*0.03))&gt;0,($BC$13-($D77*(1+$BC$14)))-($D77*0.03),0)&gt;0,IF((($BC$13-($D77*(1+$BC$14)))-($D77*0.03))&gt;0,($BC$13-($D77*(1+$BC$14)))-($D77*0.03),0)*BE$62*365,0)+IF(($BC$13-($D77*(1+$BC$14)))&lt;=0,0,IF(($BC$13-($D77*(1+$BC$14)))&lt;($D77*0.03),($BC$13-($D77*(1+$BC$14)))*(BE$62*Inputs!$B$16)*365,($D77*0.03)*(BE$62*Inputs!$B$16)*365))-IF(($BC$13-($D77*(1+$BC$14)))&gt;=0,0, -$I$57*$BC$16*1.75*($BC$13-($D77*(1+$BC$14)))*365-$I$58*BE$62*1.25*($BC$13-($D77*(1+$BC$14)))*365)</f>
        <v>12609932.400000017</v>
      </c>
      <c r="BF77" s="70">
        <f>IF(IF((($BC$13-($D77*(1+$BC$14)))-($D77*0.03))&gt;0,($BC$13-($D77*(1+$BC$14)))-($D77*0.03),0)&gt;0,IF((($BC$13-($D77*(1+$BC$14)))-($D77*0.03))&gt;0,($BC$13-($D77*(1+$BC$14)))-($D77*0.03),0)*BF$62*365,0)+IF(($BC$13-($D77*(1+$BC$14)))&lt;=0,0,IF(($BC$13-($D77*(1+$BC$14)))&lt;($D77*0.03),($BC$13-($D77*(1+$BC$14)))*(BF$62*Inputs!$B$16)*365,($D77*0.03)*(BF$62*Inputs!$B$16)*365))-IF(($BC$13-($D77*(1+$BC$14)))&gt;=0,0, -$I$57*$BC$16*1.75*($BC$13-($D77*(1+$BC$14)))*365-$I$58*BF$62*1.25*($BC$13-($D77*(1+$BC$14)))*365)</f>
        <v>12852431.100000018</v>
      </c>
      <c r="BG77" s="70">
        <f>IF(IF((($BC$13-($D77*(1+$BC$14)))-($D77*0.03))&gt;0,($BC$13-($D77*(1+$BC$14)))-($D77*0.03),0)&gt;0,IF((($BC$13-($D77*(1+$BC$14)))-($D77*0.03))&gt;0,($BC$13-($D77*(1+$BC$14)))-($D77*0.03),0)*BG$62*365,0)+IF(($BC$13-($D77*(1+$BC$14)))&lt;=0,0,IF(($BC$13-($D77*(1+$BC$14)))&lt;($D77*0.03),($BC$13-($D77*(1+$BC$14)))*(BG$62*Inputs!$B$16)*365,($D77*0.03)*(BG$62*Inputs!$B$16)*365))-IF(($BC$13-($D77*(1+$BC$14)))&gt;=0,0, -$I$57*$BC$16*1.75*($BC$13-($D77*(1+$BC$14)))*365-$I$58*BG$62*1.25*($BC$13-($D77*(1+$BC$14)))*365)</f>
        <v>13094929.800000019</v>
      </c>
      <c r="BH77" s="70">
        <f>IF(IF((($BC$13-($D77*(1+$BC$14)))-($D77*0.03))&gt;0,($BC$13-($D77*(1+$BC$14)))-($D77*0.03),0)&gt;0,IF((($BC$13-($D77*(1+$BC$14)))-($D77*0.03))&gt;0,($BC$13-($D77*(1+$BC$14)))-($D77*0.03),0)*BH$62*365,0)+IF(($BC$13-($D77*(1+$BC$14)))&lt;=0,0,IF(($BC$13-($D77*(1+$BC$14)))&lt;($D77*0.03),($BC$13-($D77*(1+$BC$14)))*(BH$62*Inputs!$B$16)*365,($D77*0.03)*(BH$62*Inputs!$B$16)*365))-IF(($BC$13-($D77*(1+$BC$14)))&gt;=0,0, -$I$57*$BC$16*1.75*($BC$13-($D77*(1+$BC$14)))*365-$I$58*BH$62*1.25*($BC$13-($D77*(1+$BC$14)))*365)</f>
        <v>13337428.500000019</v>
      </c>
      <c r="BI77" s="70">
        <f>IF(IF((($BC$13-($D77*(1+$BC$14)))-($D77*0.03))&gt;0,($BC$13-($D77*(1+$BC$14)))-($D77*0.03),0)&gt;0,IF((($BC$13-($D77*(1+$BC$14)))-($D77*0.03))&gt;0,($BC$13-($D77*(1+$BC$14)))-($D77*0.03),0)*BI$62*365,0)+IF(($BC$13-($D77*(1+$BC$14)))&lt;=0,0,IF(($BC$13-($D77*(1+$BC$14)))&lt;($D77*0.03),($BC$13-($D77*(1+$BC$14)))*(BI$62*Inputs!$B$16)*365,($D77*0.03)*(BI$62*Inputs!$B$16)*365))-IF(($BC$13-($D77*(1+$BC$14)))&gt;=0,0, -$I$57*$BC$16*1.75*($BC$13-($D77*(1+$BC$14)))*365-$I$58*BI$62*1.25*($BC$13-($D77*(1+$BC$14)))*365)</f>
        <v>13579927.20000002</v>
      </c>
      <c r="BJ77" s="70">
        <f>IF(IF((($BC$13-($D77*(1+$BC$14)))-($D77*0.03))&gt;0,($BC$13-($D77*(1+$BC$14)))-($D77*0.03),0)&gt;0,IF((($BC$13-($D77*(1+$BC$14)))-($D77*0.03))&gt;0,($BC$13-($D77*(1+$BC$14)))-($D77*0.03),0)*BJ$62*365,0)+IF(($BC$13-($D77*(1+$BC$14)))&lt;=0,0,IF(($BC$13-($D77*(1+$BC$14)))&lt;($D77*0.03),($BC$13-($D77*(1+$BC$14)))*(BJ$62*Inputs!$B$16)*365,($D77*0.03)*(BJ$62*Inputs!$B$16)*365))-IF(($BC$13-($D77*(1+$BC$14)))&gt;=0,0, -$I$57*$BC$16*1.75*($BC$13-($D77*(1+$BC$14)))*365-$I$58*BJ$62*1.25*($BC$13-($D77*(1+$BC$14)))*365)</f>
        <v>13822425.900000019</v>
      </c>
      <c r="BK77" s="70">
        <f>IF(IF((($BC$13-($D77*(1+$BC$14)))-($D77*0.03))&gt;0,($BC$13-($D77*(1+$BC$14)))-($D77*0.03),0)&gt;0,IF((($BC$13-($D77*(1+$BC$14)))-($D77*0.03))&gt;0,($BC$13-($D77*(1+$BC$14)))-($D77*0.03),0)*BK$62*365,0)+IF(($BC$13-($D77*(1+$BC$14)))&lt;=0,0,IF(($BC$13-($D77*(1+$BC$14)))&lt;($D77*0.03),($BC$13-($D77*(1+$BC$14)))*(BK$62*Inputs!$B$16)*365,($D77*0.03)*(BK$62*Inputs!$B$16)*365))-IF(($BC$13-($D77*(1+$BC$14)))&gt;=0,0, -$I$57*$BC$16*1.75*($BC$13-($D77*(1+$BC$14)))*365-$I$58*BK$62*1.25*($BC$13-($D77*(1+$BC$14)))*365)</f>
        <v>14064924.60000002</v>
      </c>
      <c r="BL77" s="70">
        <f>IF(IF((($BC$13-($D77*(1+$BC$14)))-($D77*0.03))&gt;0,($BC$13-($D77*(1+$BC$14)))-($D77*0.03),0)&gt;0,IF((($BC$13-($D77*(1+$BC$14)))-($D77*0.03))&gt;0,($BC$13-($D77*(1+$BC$14)))-($D77*0.03),0)*BL$62*365,0)+IF(($BC$13-($D77*(1+$BC$14)))&lt;=0,0,IF(($BC$13-($D77*(1+$BC$14)))&lt;($D77*0.03),($BC$13-($D77*(1+$BC$14)))*(BL$62*Inputs!$B$16)*365,($D77*0.03)*(BL$62*Inputs!$B$16)*365))-IF(($BC$13-($D77*(1+$BC$14)))&gt;=0,0, -$I$57*$BC$16*1.75*($BC$13-($D77*(1+$BC$14)))*365-$I$58*BL$62*1.25*($BC$13-($D77*(1+$BC$14)))*365)</f>
        <v>14307423.300000021</v>
      </c>
      <c r="BM77" s="70">
        <f>IF(IF((($BC$13-($D77*(1+$BC$14)))-($D77*0.03))&gt;0,($BC$13-($D77*(1+$BC$14)))-($D77*0.03),0)&gt;0,IF((($BC$13-($D77*(1+$BC$14)))-($D77*0.03))&gt;0,($BC$13-($D77*(1+$BC$14)))-($D77*0.03),0)*BM$62*365,0)+IF(($BC$13-($D77*(1+$BC$14)))&lt;=0,0,IF(($BC$13-($D77*(1+$BC$14)))&lt;($D77*0.03),($BC$13-($D77*(1+$BC$14)))*(BM$62*Inputs!$B$16)*365,($D77*0.03)*(BM$62*Inputs!$B$16)*365))-IF(($BC$13-($D77*(1+$BC$14)))&gt;=0,0, -$I$57*$BC$16*1.75*($BC$13-($D77*(1+$BC$14)))*365-$I$58*BM$62*1.25*($BC$13-($D77*(1+$BC$14)))*365)</f>
        <v>14549922.00000002</v>
      </c>
      <c r="BN77" s="70">
        <f>IF(IF((($BC$13-($D77*(1+$BC$14)))-($D77*0.03))&gt;0,($BC$13-($D77*(1+$BC$14)))-($D77*0.03),0)&gt;0,IF((($BC$13-($D77*(1+$BC$14)))-($D77*0.03))&gt;0,($BC$13-($D77*(1+$BC$14)))-($D77*0.03),0)*BN$62*365,0)+IF(($BC$13-($D77*(1+$BC$14)))&lt;=0,0,IF(($BC$13-($D77*(1+$BC$14)))&lt;($D77*0.03),($BC$13-($D77*(1+$BC$14)))*(BN$62*Inputs!$B$16)*365,($D77*0.03)*(BN$62*Inputs!$B$16)*365))-IF(($BC$13-($D77*(1+$BC$14)))&gt;=0,0, -$I$57*$BC$16*1.75*($BC$13-($D77*(1+$BC$14)))*365-$I$58*BN$62*1.25*($BC$13-($D77*(1+$BC$14)))*365)</f>
        <v>14792420.700000022</v>
      </c>
      <c r="BO77" s="70">
        <f>IF(IF((($BC$13-($D77*(1+$BC$14)))-($D77*0.03))&gt;0,($BC$13-($D77*(1+$BC$14)))-($D77*0.03),0)&gt;0,IF((($BC$13-($D77*(1+$BC$14)))-($D77*0.03))&gt;0,($BC$13-($D77*(1+$BC$14)))-($D77*0.03),0)*BO$62*365,0)+IF(($BC$13-($D77*(1+$BC$14)))&lt;=0,0,IF(($BC$13-($D77*(1+$BC$14)))&lt;($D77*0.03),($BC$13-($D77*(1+$BC$14)))*(BO$62*Inputs!$B$16)*365,($D77*0.03)*(BO$62*Inputs!$B$16)*365))-IF(($BC$13-($D77*(1+$BC$14)))&gt;=0,0, -$I$57*$BC$16*1.75*($BC$13-($D77*(1+$BC$14)))*365-$I$58*BO$62*1.25*($BC$13-($D77*(1+$BC$14)))*365)</f>
        <v>15034919.400000021</v>
      </c>
      <c r="BP77" s="70">
        <f>IF(IF((($BC$13-($D77*(1+$BC$14)))-($D77*0.03))&gt;0,($BC$13-($D77*(1+$BC$14)))-($D77*0.03),0)&gt;0,IF((($BC$13-($D77*(1+$BC$14)))-($D77*0.03))&gt;0,($BC$13-($D77*(1+$BC$14)))-($D77*0.03),0)*BP$62*365,0)+IF(($BC$13-($D77*(1+$BC$14)))&lt;=0,0,IF(($BC$13-($D77*(1+$BC$14)))&lt;($D77*0.03),($BC$13-($D77*(1+$BC$14)))*(BP$62*Inputs!$B$16)*365,($D77*0.03)*(BP$62*Inputs!$B$16)*365))-IF(($BC$13-($D77*(1+$BC$14)))&gt;=0,0, -$I$57*$BC$16*1.75*($BC$13-($D77*(1+$BC$14)))*365-$I$58*BP$62*1.25*($BC$13-($D77*(1+$BC$14)))*365)</f>
        <v>15277418.100000022</v>
      </c>
      <c r="BQ77" s="70">
        <f>IF(IF((($BC$13-($D77*(1+$BC$14)))-($D77*0.03))&gt;0,($BC$13-($D77*(1+$BC$14)))-($D77*0.03),0)&gt;0,IF((($BC$13-($D77*(1+$BC$14)))-($D77*0.03))&gt;0,($BC$13-($D77*(1+$BC$14)))-($D77*0.03),0)*BQ$62*365,0)+IF(($BC$13-($D77*(1+$BC$14)))&lt;=0,0,IF(($BC$13-($D77*(1+$BC$14)))&lt;($D77*0.03),($BC$13-($D77*(1+$BC$14)))*(BQ$62*Inputs!$B$16)*365,($D77*0.03)*(BQ$62*Inputs!$B$16)*365))-IF(($BC$13-($D77*(1+$BC$14)))&gt;=0,0, -$I$57*$BC$16*1.75*($BC$13-($D77*(1+$BC$14)))*365-$I$58*BQ$62*1.25*($BC$13-($D77*(1+$BC$14)))*365)</f>
        <v>15519916.800000023</v>
      </c>
      <c r="BR77" s="70">
        <f>IF(IF((($BC$13-($D77*(1+$BC$14)))-($D77*0.03))&gt;0,($BC$13-($D77*(1+$BC$14)))-($D77*0.03),0)&gt;0,IF((($BC$13-($D77*(1+$BC$14)))-($D77*0.03))&gt;0,($BC$13-($D77*(1+$BC$14)))-($D77*0.03),0)*BR$62*365,0)+IF(($BC$13-($D77*(1+$BC$14)))&lt;=0,0,IF(($BC$13-($D77*(1+$BC$14)))&lt;($D77*0.03),($BC$13-($D77*(1+$BC$14)))*(BR$62*Inputs!$B$16)*365,($D77*0.03)*(BR$62*Inputs!$B$16)*365))-IF(($BC$13-($D77*(1+$BC$14)))&gt;=0,0, -$I$57*$BC$16*1.75*($BC$13-($D77*(1+$BC$14)))*365-$I$58*BR$62*1.25*($BC$13-($D77*(1+$BC$14)))*365)</f>
        <v>15762415.500000022</v>
      </c>
      <c r="BS77" s="70">
        <f>IF(IF((($BC$13-($D77*(1+$BC$14)))-($D77*0.03))&gt;0,($BC$13-($D77*(1+$BC$14)))-($D77*0.03),0)&gt;0,IF((($BC$13-($D77*(1+$BC$14)))-($D77*0.03))&gt;0,($BC$13-($D77*(1+$BC$14)))-($D77*0.03),0)*BS$62*365,0)+IF(($BC$13-($D77*(1+$BC$14)))&lt;=0,0,IF(($BC$13-($D77*(1+$BC$14)))&lt;($D77*0.03),($BC$13-($D77*(1+$BC$14)))*(BS$62*Inputs!$B$16)*365,($D77*0.03)*(BS$62*Inputs!$B$16)*365))-IF(($BC$13-($D77*(1+$BC$14)))&gt;=0,0, -$I$57*$BC$16*1.75*($BC$13-($D77*(1+$BC$14)))*365-$I$58*BS$62*1.25*($BC$13-($D77*(1+$BC$14)))*365)</f>
        <v>16004914.200000022</v>
      </c>
      <c r="BT77" s="70">
        <f>IF(IF((($BC$13-($D77*(1+$BC$14)))-($D77*0.03))&gt;0,($BC$13-($D77*(1+$BC$14)))-($D77*0.03),0)&gt;0,IF((($BC$13-($D77*(1+$BC$14)))-($D77*0.03))&gt;0,($BC$13-($D77*(1+$BC$14)))-($D77*0.03),0)*BT$62*365,0)+IF(($BC$13-($D77*(1+$BC$14)))&lt;=0,0,IF(($BC$13-($D77*(1+$BC$14)))&lt;($D77*0.03),($BC$13-($D77*(1+$BC$14)))*(BT$62*Inputs!$B$16)*365,($D77*0.03)*(BT$62*Inputs!$B$16)*365))-IF(($BC$13-($D77*(1+$BC$14)))&gt;=0,0, -$I$57*$BC$16*1.75*($BC$13-($D77*(1+$BC$14)))*365-$I$58*BT$62*1.25*($BC$13-($D77*(1+$BC$14)))*365)</f>
        <v>16247412.900000025</v>
      </c>
      <c r="BU77" s="70">
        <f>IF(IF((($BC$13-($D77*(1+$BC$14)))-($D77*0.03))&gt;0,($BC$13-($D77*(1+$BC$14)))-($D77*0.03),0)&gt;0,IF((($BC$13-($D77*(1+$BC$14)))-($D77*0.03))&gt;0,($BC$13-($D77*(1+$BC$14)))-($D77*0.03),0)*BU$62*365,0)+IF(($BC$13-($D77*(1+$BC$14)))&lt;=0,0,IF(($BC$13-($D77*(1+$BC$14)))&lt;($D77*0.03),($BC$13-($D77*(1+$BC$14)))*(BU$62*Inputs!$B$16)*365,($D77*0.03)*(BU$62*Inputs!$B$16)*365))-IF(($BC$13-($D77*(1+$BC$14)))&gt;=0,0, -$I$57*$BC$16*1.75*($BC$13-($D77*(1+$BC$14)))*365-$I$58*BU$62*1.25*($BC$13-($D77*(1+$BC$14)))*365)</f>
        <v>16489911.600000024</v>
      </c>
      <c r="BV77" s="70">
        <f>IF(IF((($BC$13-($D77*(1+$BC$14)))-($D77*0.03))&gt;0,($BC$13-($D77*(1+$BC$14)))-($D77*0.03),0)&gt;0,IF((($BC$13-($D77*(1+$BC$14)))-($D77*0.03))&gt;0,($BC$13-($D77*(1+$BC$14)))-($D77*0.03),0)*BV$62*365,0)+IF(($BC$13-($D77*(1+$BC$14)))&lt;=0,0,IF(($BC$13-($D77*(1+$BC$14)))&lt;($D77*0.03),($BC$13-($D77*(1+$BC$14)))*(BV$62*Inputs!$B$16)*365,($D77*0.03)*(BV$62*Inputs!$B$16)*365))-IF(($BC$13-($D77*(1+$BC$14)))&gt;=0,0, -$I$57*$BC$16*1.75*($BC$13-($D77*(1+$BC$14)))*365-$I$58*BV$62*1.25*($BC$13-($D77*(1+$BC$14)))*365)</f>
        <v>16732410.300000023</v>
      </c>
      <c r="BW77" s="70">
        <f>IF(IF((($BC$13-($D77*(1+$BC$14)))-($D77*0.03))&gt;0,($BC$13-($D77*(1+$BC$14)))-($D77*0.03),0)&gt;0,IF((($BC$13-($D77*(1+$BC$14)))-($D77*0.03))&gt;0,($BC$13-($D77*(1+$BC$14)))-($D77*0.03),0)*BW$62*365,0)+IF(($BC$13-($D77*(1+$BC$14)))&lt;=0,0,IF(($BC$13-($D77*(1+$BC$14)))&lt;($D77*0.03),($BC$13-($D77*(1+$BC$14)))*(BW$62*Inputs!$B$16)*365,($D77*0.03)*(BW$62*Inputs!$B$16)*365))-IF(($BC$13-($D77*(1+$BC$14)))&gt;=0,0, -$I$57*$BC$16*1.75*($BC$13-($D77*(1+$BC$14)))*365-$I$58*BW$62*1.25*($BC$13-($D77*(1+$BC$14)))*365)</f>
        <v>16974909.000000026</v>
      </c>
      <c r="BX77" s="70">
        <f>IF(IF((($BC$13-($D77*(1+$BC$14)))-($D77*0.03))&gt;0,($BC$13-($D77*(1+$BC$14)))-($D77*0.03),0)&gt;0,IF((($BC$13-($D77*(1+$BC$14)))-($D77*0.03))&gt;0,($BC$13-($D77*(1+$BC$14)))-($D77*0.03),0)*BX$62*365,0)+IF(($BC$13-($D77*(1+$BC$14)))&lt;=0,0,IF(($BC$13-($D77*(1+$BC$14)))&lt;($D77*0.03),($BC$13-($D77*(1+$BC$14)))*(BX$62*Inputs!$B$16)*365,($D77*0.03)*(BX$62*Inputs!$B$16)*365))-IF(($BC$13-($D77*(1+$BC$14)))&gt;=0,0, -$I$57*$BC$16*1.75*($BC$13-($D77*(1+$BC$14)))*365-$I$58*BX$62*1.25*($BC$13-($D77*(1+$BC$14)))*365)</f>
        <v>17217407.700000025</v>
      </c>
      <c r="BY77" s="70">
        <f>IF(IF((($BC$13-($D77*(1+$BC$14)))-($D77*0.03))&gt;0,($BC$13-($D77*(1+$BC$14)))-($D77*0.03),0)&gt;0,IF((($BC$13-($D77*(1+$BC$14)))-($D77*0.03))&gt;0,($BC$13-($D77*(1+$BC$14)))-($D77*0.03),0)*BY$62*365,0)+IF(($BC$13-($D77*(1+$BC$14)))&lt;=0,0,IF(($BC$13-($D77*(1+$BC$14)))&lt;($D77*0.03),($BC$13-($D77*(1+$BC$14)))*(BY$62*Inputs!$B$16)*365,($D77*0.03)*(BY$62*Inputs!$B$16)*365))-IF(($BC$13-($D77*(1+$BC$14)))&gt;=0,0, -$I$57*$BC$16*1.75*($BC$13-($D77*(1+$BC$14)))*365-$I$58*BY$62*1.25*($BC$13-($D77*(1+$BC$14)))*365)</f>
        <v>17459906.400000025</v>
      </c>
      <c r="BZ77" s="70">
        <f>IF(IF((($BC$13-($D77*(1+$BC$14)))-($D77*0.03))&gt;0,($BC$13-($D77*(1+$BC$14)))-($D77*0.03),0)&gt;0,IF((($BC$13-($D77*(1+$BC$14)))-($D77*0.03))&gt;0,($BC$13-($D77*(1+$BC$14)))-($D77*0.03),0)*BZ$62*365,0)+IF(($BC$13-($D77*(1+$BC$14)))&lt;=0,0,IF(($BC$13-($D77*(1+$BC$14)))&lt;($D77*0.03),($BC$13-($D77*(1+$BC$14)))*(BZ$62*Inputs!$B$16)*365,($D77*0.03)*(BZ$62*Inputs!$B$16)*365))-IF(($BC$13-($D77*(1+$BC$14)))&gt;=0,0, -$I$57*$BC$16*1.75*($BC$13-($D77*(1+$BC$14)))*365-$I$58*BZ$62*1.25*($BC$13-($D77*(1+$BC$14)))*365)</f>
        <v>17702405.100000024</v>
      </c>
      <c r="CA77" s="70">
        <f>IF(IF((($BC$13-($D77*(1+$BC$14)))-($D77*0.03))&gt;0,($BC$13-($D77*(1+$BC$14)))-($D77*0.03),0)&gt;0,IF((($BC$13-($D77*(1+$BC$14)))-($D77*0.03))&gt;0,($BC$13-($D77*(1+$BC$14)))-($D77*0.03),0)*CA$62*365,0)+IF(($BC$13-($D77*(1+$BC$14)))&lt;=0,0,IF(($BC$13-($D77*(1+$BC$14)))&lt;($D77*0.03),($BC$13-($D77*(1+$BC$14)))*(CA$62*Inputs!$B$16)*365,($D77*0.03)*(CA$62*Inputs!$B$16)*365))-IF(($BC$13-($D77*(1+$BC$14)))&gt;=0,0, -$I$57*$BC$16*1.75*($BC$13-($D77*(1+$BC$14)))*365-$I$58*CA$62*1.25*($BC$13-($D77*(1+$BC$14)))*365)</f>
        <v>17944903.800000027</v>
      </c>
      <c r="CB77" s="70">
        <f>IF(IF((($BC$13-($D77*(1+$BC$14)))-($D77*0.03))&gt;0,($BC$13-($D77*(1+$BC$14)))-($D77*0.03),0)&gt;0,IF((($BC$13-($D77*(1+$BC$14)))-($D77*0.03))&gt;0,($BC$13-($D77*(1+$BC$14)))-($D77*0.03),0)*CB$62*365,0)+IF(($BC$13-($D77*(1+$BC$14)))&lt;=0,0,IF(($BC$13-($D77*(1+$BC$14)))&lt;($D77*0.03),($BC$13-($D77*(1+$BC$14)))*(CB$62*Inputs!$B$16)*365,($D77*0.03)*(CB$62*Inputs!$B$16)*365))-IF(($BC$13-($D77*(1+$BC$14)))&gt;=0,0, -$I$57*$BC$16*1.75*($BC$13-($D77*(1+$BC$14)))*365-$I$58*CB$62*1.25*($BC$13-($D77*(1+$BC$14)))*365)</f>
        <v>18187402.500000026</v>
      </c>
      <c r="CC77" s="70">
        <f>IF(IF((($BC$13-($D77*(1+$BC$14)))-($D77*0.03))&gt;0,($BC$13-($D77*(1+$BC$14)))-($D77*0.03),0)&gt;0,IF((($BC$13-($D77*(1+$BC$14)))-($D77*0.03))&gt;0,($BC$13-($D77*(1+$BC$14)))-($D77*0.03),0)*CC$62*365,0)+IF(($BC$13-($D77*(1+$BC$14)))&lt;=0,0,IF(($BC$13-($D77*(1+$BC$14)))&lt;($D77*0.03),($BC$13-($D77*(1+$BC$14)))*(CC$62*Inputs!$B$16)*365,($D77*0.03)*(CC$62*Inputs!$B$16)*365))-IF(($BC$13-($D77*(1+$BC$14)))&gt;=0,0, -$I$57*$BC$16*1.75*($BC$13-($D77*(1+$BC$14)))*365-$I$58*CC$62*1.25*($BC$13-($D77*(1+$BC$14)))*365)</f>
        <v>18429901.200000025</v>
      </c>
      <c r="CD77" s="70">
        <f>IF(IF((($BC$13-($D77*(1+$BC$14)))-($D77*0.03))&gt;0,($BC$13-($D77*(1+$BC$14)))-($D77*0.03),0)&gt;0,IF((($BC$13-($D77*(1+$BC$14)))-($D77*0.03))&gt;0,($BC$13-($D77*(1+$BC$14)))-($D77*0.03),0)*CD$62*365,0)+IF(($BC$13-($D77*(1+$BC$14)))&lt;=0,0,IF(($BC$13-($D77*(1+$BC$14)))&lt;($D77*0.03),($BC$13-($D77*(1+$BC$14)))*(CD$62*Inputs!$B$16)*365,($D77*0.03)*(CD$62*Inputs!$B$16)*365))-IF(($BC$13-($D77*(1+$BC$14)))&gt;=0,0, -$I$57*$BC$16*1.75*($BC$13-($D77*(1+$BC$14)))*365-$I$58*CD$62*1.25*($BC$13-($D77*(1+$BC$14)))*365)</f>
        <v>18672399.900000028</v>
      </c>
      <c r="CE77" s="70">
        <f>IF(IF((($BC$13-($D77*(1+$BC$14)))-($D77*0.03))&gt;0,($BC$13-($D77*(1+$BC$14)))-($D77*0.03),0)&gt;0,IF((($BC$13-($D77*(1+$BC$14)))-($D77*0.03))&gt;0,($BC$13-($D77*(1+$BC$14)))-($D77*0.03),0)*CE$62*365,0)+IF(($BC$13-($D77*(1+$BC$14)))&lt;=0,0,IF(($BC$13-($D77*(1+$BC$14)))&lt;($D77*0.03),($BC$13-($D77*(1+$BC$14)))*(CE$62*Inputs!$B$16)*365,($D77*0.03)*(CE$62*Inputs!$B$16)*365))-IF(($BC$13-($D77*(1+$BC$14)))&gt;=0,0, -$I$57*$BC$16*1.75*($BC$13-($D77*(1+$BC$14)))*365-$I$58*CE$62*1.25*($BC$13-($D77*(1+$BC$14)))*365)</f>
        <v>18914898.600000028</v>
      </c>
      <c r="CF77" s="70">
        <f>IF(IF((($BC$13-($D77*(1+$BC$14)))-($D77*0.03))&gt;0,($BC$13-($D77*(1+$BC$14)))-($D77*0.03),0)&gt;0,IF((($BC$13-($D77*(1+$BC$14)))-($D77*0.03))&gt;0,($BC$13-($D77*(1+$BC$14)))-($D77*0.03),0)*CF$62*365,0)+IF(($BC$13-($D77*(1+$BC$14)))&lt;=0,0,IF(($BC$13-($D77*(1+$BC$14)))&lt;($D77*0.03),($BC$13-($D77*(1+$BC$14)))*(CF$62*Inputs!$B$16)*365,($D77*0.03)*(CF$62*Inputs!$B$16)*365))-IF(($BC$13-($D77*(1+$BC$14)))&gt;=0,0, -$I$57*$BC$16*1.75*($BC$13-($D77*(1+$BC$14)))*365-$I$58*CF$62*1.25*($BC$13-($D77*(1+$BC$14)))*365)</f>
        <v>19157397.300000027</v>
      </c>
      <c r="CG77" s="70">
        <f>IF(IF((($BC$13-($D77*(1+$BC$14)))-($D77*0.03))&gt;0,($BC$13-($D77*(1+$BC$14)))-($D77*0.03),0)&gt;0,IF((($BC$13-($D77*(1+$BC$14)))-($D77*0.03))&gt;0,($BC$13-($D77*(1+$BC$14)))-($D77*0.03),0)*CG$62*365,0)+IF(($BC$13-($D77*(1+$BC$14)))&lt;=0,0,IF(($BC$13-($D77*(1+$BC$14)))&lt;($D77*0.03),($BC$13-($D77*(1+$BC$14)))*(CG$62*Inputs!$B$16)*365,($D77*0.03)*(CG$62*Inputs!$B$16)*365))-IF(($BC$13-($D77*(1+$BC$14)))&gt;=0,0, -$I$57*$BC$16*1.75*($BC$13-($D77*(1+$BC$14)))*365-$I$58*CG$62*1.25*($BC$13-($D77*(1+$BC$14)))*365)</f>
        <v>19399896.00000003</v>
      </c>
      <c r="CH77" s="70">
        <f>IF(IF((($BC$13-($D77*(1+$BC$14)))-($D77*0.03))&gt;0,($BC$13-($D77*(1+$BC$14)))-($D77*0.03),0)&gt;0,IF((($BC$13-($D77*(1+$BC$14)))-($D77*0.03))&gt;0,($BC$13-($D77*(1+$BC$14)))-($D77*0.03),0)*CH$62*365,0)+IF(($BC$13-($D77*(1+$BC$14)))&lt;=0,0,IF(($BC$13-($D77*(1+$BC$14)))&lt;($D77*0.03),($BC$13-($D77*(1+$BC$14)))*(CH$62*Inputs!$B$16)*365,($D77*0.03)*(CH$62*Inputs!$B$16)*365))-IF(($BC$13-($D77*(1+$BC$14)))&gt;=0,0, -$I$57*$BC$16*1.75*($BC$13-($D77*(1+$BC$14)))*365-$I$58*CH$62*1.25*($BC$13-($D77*(1+$BC$14)))*365)</f>
        <v>19642394.700000029</v>
      </c>
      <c r="CI77" s="70">
        <f>IF(IF((($BC$13-($D77*(1+$BC$14)))-($D77*0.03))&gt;0,($BC$13-($D77*(1+$BC$14)))-($D77*0.03),0)&gt;0,IF((($BC$13-($D77*(1+$BC$14)))-($D77*0.03))&gt;0,($BC$13-($D77*(1+$BC$14)))-($D77*0.03),0)*CI$62*365,0)+IF(($BC$13-($D77*(1+$BC$14)))&lt;=0,0,IF(($BC$13-($D77*(1+$BC$14)))&lt;($D77*0.03),($BC$13-($D77*(1+$BC$14)))*(CI$62*Inputs!$B$16)*365,($D77*0.03)*(CI$62*Inputs!$B$16)*365))-IF(($BC$13-($D77*(1+$BC$14)))&gt;=0,0, -$I$57*$BC$16*1.75*($BC$13-($D77*(1+$BC$14)))*365-$I$58*CI$62*1.25*($BC$13-($D77*(1+$BC$14)))*365)</f>
        <v>19884893.400000028</v>
      </c>
      <c r="CJ77" s="70">
        <f>IF(IF((($BC$13-($D77*(1+$BC$14)))-($D77*0.03))&gt;0,($BC$13-($D77*(1+$BC$14)))-($D77*0.03),0)&gt;0,IF((($BC$13-($D77*(1+$BC$14)))-($D77*0.03))&gt;0,($BC$13-($D77*(1+$BC$14)))-($D77*0.03),0)*CJ$62*365,0)+IF(($BC$13-($D77*(1+$BC$14)))&lt;=0,0,IF(($BC$13-($D77*(1+$BC$14)))&lt;($D77*0.03),($BC$13-($D77*(1+$BC$14)))*(CJ$62*Inputs!$B$16)*365,($D77*0.03)*(CJ$62*Inputs!$B$16)*365))-IF(($BC$13-($D77*(1+$BC$14)))&gt;=0,0, -$I$57*$BC$16*1.75*($BC$13-($D77*(1+$BC$14)))*365-$I$58*CJ$62*1.25*($BC$13-($D77*(1+$BC$14)))*365)</f>
        <v>20127392.100000028</v>
      </c>
      <c r="CK77" s="70">
        <f>IF(IF((($BC$13-($D77*(1+$BC$14)))-($D77*0.03))&gt;0,($BC$13-($D77*(1+$BC$14)))-($D77*0.03),0)&gt;0,IF((($BC$13-($D77*(1+$BC$14)))-($D77*0.03))&gt;0,($BC$13-($D77*(1+$BC$14)))-($D77*0.03),0)*CK$62*365,0)+IF(($BC$13-($D77*(1+$BC$14)))&lt;=0,0,IF(($BC$13-($D77*(1+$BC$14)))&lt;($D77*0.03),($BC$13-($D77*(1+$BC$14)))*(CK$62*Inputs!$B$16)*365,($D77*0.03)*(CK$62*Inputs!$B$16)*365))-IF(($BC$13-($D77*(1+$BC$14)))&gt;=0,0, -$I$57*$BC$16*1.75*($BC$13-($D77*(1+$BC$14)))*365-$I$58*CK$62*1.25*($BC$13-($D77*(1+$BC$14)))*365)</f>
        <v>20369890.800000031</v>
      </c>
      <c r="CL77" s="70">
        <f>IF(IF((($BC$13-($D77*(1+$BC$14)))-($D77*0.03))&gt;0,($BC$13-($D77*(1+$BC$14)))-($D77*0.03),0)&gt;0,IF((($BC$13-($D77*(1+$BC$14)))-($D77*0.03))&gt;0,($BC$13-($D77*(1+$BC$14)))-($D77*0.03),0)*CL$62*365,0)+IF(($BC$13-($D77*(1+$BC$14)))&lt;=0,0,IF(($BC$13-($D77*(1+$BC$14)))&lt;($D77*0.03),($BC$13-($D77*(1+$BC$14)))*(CL$62*Inputs!$B$16)*365,($D77*0.03)*(CL$62*Inputs!$B$16)*365))-IF(($BC$13-($D77*(1+$BC$14)))&gt;=0,0, -$I$57*$BC$16*1.75*($BC$13-($D77*(1+$BC$14)))*365-$I$58*CL$62*1.25*($BC$13-($D77*(1+$BC$14)))*365)</f>
        <v>20612389.50000003</v>
      </c>
      <c r="CM77" s="70">
        <f>IF(IF((($BC$13-($D77*(1+$BC$14)))-($D77*0.03))&gt;0,($BC$13-($D77*(1+$BC$14)))-($D77*0.03),0)&gt;0,IF((($BC$13-($D77*(1+$BC$14)))-($D77*0.03))&gt;0,($BC$13-($D77*(1+$BC$14)))-($D77*0.03),0)*CM$62*365,0)+IF(($BC$13-($D77*(1+$BC$14)))&lt;=0,0,IF(($BC$13-($D77*(1+$BC$14)))&lt;($D77*0.03),($BC$13-($D77*(1+$BC$14)))*(CM$62*Inputs!$B$16)*365,($D77*0.03)*(CM$62*Inputs!$B$16)*365))-IF(($BC$13-($D77*(1+$BC$14)))&gt;=0,0, -$I$57*$BC$16*1.75*($BC$13-($D77*(1+$BC$14)))*365-$I$58*CM$62*1.25*($BC$13-($D77*(1+$BC$14)))*365)</f>
        <v>20854888.200000029</v>
      </c>
      <c r="CN77" s="70">
        <f>IF(IF((($BC$13-($D77*(1+$BC$14)))-($D77*0.03))&gt;0,($BC$13-($D77*(1+$BC$14)))-($D77*0.03),0)&gt;0,IF((($BC$13-($D77*(1+$BC$14)))-($D77*0.03))&gt;0,($BC$13-($D77*(1+$BC$14)))-($D77*0.03),0)*CN$62*365,0)+IF(($BC$13-($D77*(1+$BC$14)))&lt;=0,0,IF(($BC$13-($D77*(1+$BC$14)))&lt;($D77*0.03),($BC$13-($D77*(1+$BC$14)))*(CN$62*Inputs!$B$16)*365,($D77*0.03)*(CN$62*Inputs!$B$16)*365))-IF(($BC$13-($D77*(1+$BC$14)))&gt;=0,0, -$I$57*$BC$16*1.75*($BC$13-($D77*(1+$BC$14)))*365-$I$58*CN$62*1.25*($BC$13-($D77*(1+$BC$14)))*365)</f>
        <v>21097386.900000028</v>
      </c>
      <c r="CO77" s="70">
        <f>IF(IF((($BC$13-($D77*(1+$BC$14)))-($D77*0.03))&gt;0,($BC$13-($D77*(1+$BC$14)))-($D77*0.03),0)&gt;0,IF((($BC$13-($D77*(1+$BC$14)))-($D77*0.03))&gt;0,($BC$13-($D77*(1+$BC$14)))-($D77*0.03),0)*CO$62*365,0)+IF(($BC$13-($D77*(1+$BC$14)))&lt;=0,0,IF(($BC$13-($D77*(1+$BC$14)))&lt;($D77*0.03),($BC$13-($D77*(1+$BC$14)))*(CO$62*Inputs!$B$16)*365,($D77*0.03)*(CO$62*Inputs!$B$16)*365))-IF(($BC$13-($D77*(1+$BC$14)))&gt;=0,0, -$I$57*$BC$16*1.75*($BC$13-($D77*(1+$BC$14)))*365-$I$58*CO$62*1.25*($BC$13-($D77*(1+$BC$14)))*365)</f>
        <v>21339885.600000031</v>
      </c>
      <c r="CP77" s="70">
        <f>IF(IF((($BC$13-($D77*(1+$BC$14)))-($D77*0.03))&gt;0,($BC$13-($D77*(1+$BC$14)))-($D77*0.03),0)&gt;0,IF((($BC$13-($D77*(1+$BC$14)))-($D77*0.03))&gt;0,($BC$13-($D77*(1+$BC$14)))-($D77*0.03),0)*CP$62*365,0)+IF(($BC$13-($D77*(1+$BC$14)))&lt;=0,0,IF(($BC$13-($D77*(1+$BC$14)))&lt;($D77*0.03),($BC$13-($D77*(1+$BC$14)))*(CP$62*Inputs!$B$16)*365,($D77*0.03)*(CP$62*Inputs!$B$16)*365))-IF(($BC$13-($D77*(1+$BC$14)))&gt;=0,0, -$I$57*$BC$16*1.75*($BC$13-($D77*(1+$BC$14)))*365-$I$58*CP$62*1.25*($BC$13-($D77*(1+$BC$14)))*365)</f>
        <v>21582384.300000031</v>
      </c>
      <c r="CQ77" s="70">
        <f>IF(IF((($BC$13-($D77*(1+$BC$14)))-($D77*0.03))&gt;0,($BC$13-($D77*(1+$BC$14)))-($D77*0.03),0)&gt;0,IF((($BC$13-($D77*(1+$BC$14)))-($D77*0.03))&gt;0,($BC$13-($D77*(1+$BC$14)))-($D77*0.03),0)*CQ$62*365,0)+IF(($BC$13-($D77*(1+$BC$14)))&lt;=0,0,IF(($BC$13-($D77*(1+$BC$14)))&lt;($D77*0.03),($BC$13-($D77*(1+$BC$14)))*(CQ$62*Inputs!$B$16)*365,($D77*0.03)*(CQ$62*Inputs!$B$16)*365))-IF(($BC$13-($D77*(1+$BC$14)))&gt;=0,0, -$I$57*$BC$16*1.75*($BC$13-($D77*(1+$BC$14)))*365-$I$58*CQ$62*1.25*($BC$13-($D77*(1+$BC$14)))*365)</f>
        <v>21824883.00000003</v>
      </c>
      <c r="CR77" s="70">
        <f>IF(IF((($BC$13-($D77*(1+$BC$14)))-($D77*0.03))&gt;0,($BC$13-($D77*(1+$BC$14)))-($D77*0.03),0)&gt;0,IF((($BC$13-($D77*(1+$BC$14)))-($D77*0.03))&gt;0,($BC$13-($D77*(1+$BC$14)))-($D77*0.03),0)*CR$62*365,0)+IF(($BC$13-($D77*(1+$BC$14)))&lt;=0,0,IF(($BC$13-($D77*(1+$BC$14)))&lt;($D77*0.03),($BC$13-($D77*(1+$BC$14)))*(CR$62*Inputs!$B$16)*365,($D77*0.03)*(CR$62*Inputs!$B$16)*365))-IF(($BC$13-($D77*(1+$BC$14)))&gt;=0,0, -$I$57*$BC$16*1.75*($BC$13-($D77*(1+$BC$14)))*365-$I$58*CR$62*1.25*($BC$13-($D77*(1+$BC$14)))*365)</f>
        <v>22067381.700000033</v>
      </c>
      <c r="CS77" s="70">
        <f>IF(IF((($BC$13-($D77*(1+$BC$14)))-($D77*0.03))&gt;0,($BC$13-($D77*(1+$BC$14)))-($D77*0.03),0)&gt;0,IF((($BC$13-($D77*(1+$BC$14)))-($D77*0.03))&gt;0,($BC$13-($D77*(1+$BC$14)))-($D77*0.03),0)*CS$62*365,0)+IF(($BC$13-($D77*(1+$BC$14)))&lt;=0,0,IF(($BC$13-($D77*(1+$BC$14)))&lt;($D77*0.03),($BC$13-($D77*(1+$BC$14)))*(CS$62*Inputs!$B$16)*365,($D77*0.03)*(CS$62*Inputs!$B$16)*365))-IF(($BC$13-($D77*(1+$BC$14)))&gt;=0,0, -$I$57*$BC$16*1.75*($BC$13-($D77*(1+$BC$14)))*365-$I$58*CS$62*1.25*($BC$13-($D77*(1+$BC$14)))*365)</f>
        <v>22309880.400000032</v>
      </c>
      <c r="CT77" s="70">
        <f>IF(IF((($BC$13-($D77*(1+$BC$14)))-($D77*0.03))&gt;0,($BC$13-($D77*(1+$BC$14)))-($D77*0.03),0)&gt;0,IF((($BC$13-($D77*(1+$BC$14)))-($D77*0.03))&gt;0,($BC$13-($D77*(1+$BC$14)))-($D77*0.03),0)*CT$62*365,0)+IF(($BC$13-($D77*(1+$BC$14)))&lt;=0,0,IF(($BC$13-($D77*(1+$BC$14)))&lt;($D77*0.03),($BC$13-($D77*(1+$BC$14)))*(CT$62*Inputs!$B$16)*365,($D77*0.03)*(CT$62*Inputs!$B$16)*365))-IF(($BC$13-($D77*(1+$BC$14)))&gt;=0,0, -$I$57*$BC$16*1.75*($BC$13-($D77*(1+$BC$14)))*365-$I$58*CT$62*1.25*($BC$13-($D77*(1+$BC$14)))*365)</f>
        <v>22552379.100000031</v>
      </c>
      <c r="CU77" s="70">
        <f>IF(IF((($BC$13-($D77*(1+$BC$14)))-($D77*0.03))&gt;0,($BC$13-($D77*(1+$BC$14)))-($D77*0.03),0)&gt;0,IF((($BC$13-($D77*(1+$BC$14)))-($D77*0.03))&gt;0,($BC$13-($D77*(1+$BC$14)))-($D77*0.03),0)*CU$62*365,0)+IF(($BC$13-($D77*(1+$BC$14)))&lt;=0,0,IF(($BC$13-($D77*(1+$BC$14)))&lt;($D77*0.03),($BC$13-($D77*(1+$BC$14)))*(CU$62*Inputs!$B$16)*365,($D77*0.03)*(CU$62*Inputs!$B$16)*365))-IF(($BC$13-($D77*(1+$BC$14)))&gt;=0,0, -$I$57*$BC$16*1.75*($BC$13-($D77*(1+$BC$14)))*365-$I$58*CU$62*1.25*($BC$13-($D77*(1+$BC$14)))*365)</f>
        <v>22794877.800000034</v>
      </c>
      <c r="CV77" s="70">
        <f>IF(IF((($BC$13-($D77*(1+$BC$14)))-($D77*0.03))&gt;0,($BC$13-($D77*(1+$BC$14)))-($D77*0.03),0)&gt;0,IF((($BC$13-($D77*(1+$BC$14)))-($D77*0.03))&gt;0,($BC$13-($D77*(1+$BC$14)))-($D77*0.03),0)*CV$62*365,0)+IF(($BC$13-($D77*(1+$BC$14)))&lt;=0,0,IF(($BC$13-($D77*(1+$BC$14)))&lt;($D77*0.03),($BC$13-($D77*(1+$BC$14)))*(CV$62*Inputs!$B$16)*365,($D77*0.03)*(CV$62*Inputs!$B$16)*365))-IF(($BC$13-($D77*(1+$BC$14)))&gt;=0,0, -$I$57*$BC$16*1.75*($BC$13-($D77*(1+$BC$14)))*365-$I$58*CV$62*1.25*($BC$13-($D77*(1+$BC$14)))*365)</f>
        <v>23037376.500000034</v>
      </c>
      <c r="CW77" s="70">
        <f>IF(IF((($BC$13-($D77*(1+$BC$14)))-($D77*0.03))&gt;0,($BC$13-($D77*(1+$BC$14)))-($D77*0.03),0)&gt;0,IF((($BC$13-($D77*(1+$BC$14)))-($D77*0.03))&gt;0,($BC$13-($D77*(1+$BC$14)))-($D77*0.03),0)*CW$62*365,0)+IF(($BC$13-($D77*(1+$BC$14)))&lt;=0,0,IF(($BC$13-($D77*(1+$BC$14)))&lt;($D77*0.03),($BC$13-($D77*(1+$BC$14)))*(CW$62*Inputs!$B$16)*365,($D77*0.03)*(CW$62*Inputs!$B$16)*365))-IF(($BC$13-($D77*(1+$BC$14)))&gt;=0,0, -$I$57*$BC$16*1.75*($BC$13-($D77*(1+$BC$14)))*365-$I$58*CW$62*1.25*($BC$13-($D77*(1+$BC$14)))*365)</f>
        <v>23279875.200000033</v>
      </c>
      <c r="CX77" s="70">
        <f>IF(IF((($BC$13-($D77*(1+$BC$14)))-($D77*0.03))&gt;0,($BC$13-($D77*(1+$BC$14)))-($D77*0.03),0)&gt;0,IF((($BC$13-($D77*(1+$BC$14)))-($D77*0.03))&gt;0,($BC$13-($D77*(1+$BC$14)))-($D77*0.03),0)*CX$62*365,0)+IF(($BC$13-($D77*(1+$BC$14)))&lt;=0,0,IF(($BC$13-($D77*(1+$BC$14)))&lt;($D77*0.03),($BC$13-($D77*(1+$BC$14)))*(CX$62*Inputs!$B$16)*365,($D77*0.03)*(CX$62*Inputs!$B$16)*365))-IF(($BC$13-($D77*(1+$BC$14)))&gt;=0,0, -$I$57*$BC$16*1.75*($BC$13-($D77*(1+$BC$14)))*365-$I$58*CX$62*1.25*($BC$13-($D77*(1+$BC$14)))*365)</f>
        <v>23522373.900000032</v>
      </c>
      <c r="CY77" s="70">
        <f>IF(IF((($BC$13-($D77*(1+$BC$14)))-($D77*0.03))&gt;0,($BC$13-($D77*(1+$BC$14)))-($D77*0.03),0)&gt;0,IF((($BC$13-($D77*(1+$BC$14)))-($D77*0.03))&gt;0,($BC$13-($D77*(1+$BC$14)))-($D77*0.03),0)*CY$62*365,0)+IF(($BC$13-($D77*(1+$BC$14)))&lt;=0,0,IF(($BC$13-($D77*(1+$BC$14)))&lt;($D77*0.03),($BC$13-($D77*(1+$BC$14)))*(CY$62*Inputs!$B$16)*365,($D77*0.03)*(CY$62*Inputs!$B$16)*365))-IF(($BC$13-($D77*(1+$BC$14)))&gt;=0,0, -$I$57*$BC$16*1.75*($BC$13-($D77*(1+$BC$14)))*365-$I$58*CY$62*1.25*($BC$13-($D77*(1+$BC$14)))*365)</f>
        <v>23764872.600000035</v>
      </c>
      <c r="CZ77" s="70">
        <f>IF(IF((($BC$13-($D77*(1+$BC$14)))-($D77*0.03))&gt;0,($BC$13-($D77*(1+$BC$14)))-($D77*0.03),0)&gt;0,IF((($BC$13-($D77*(1+$BC$14)))-($D77*0.03))&gt;0,($BC$13-($D77*(1+$BC$14)))-($D77*0.03),0)*CZ$62*365,0)+IF(($BC$13-($D77*(1+$BC$14)))&lt;=0,0,IF(($BC$13-($D77*(1+$BC$14)))&lt;($D77*0.03),($BC$13-($D77*(1+$BC$14)))*(CZ$62*Inputs!$B$16)*365,($D77*0.03)*(CZ$62*Inputs!$B$16)*365))-IF(($BC$13-($D77*(1+$BC$14)))&gt;=0,0, -$I$57*$BC$16*1.75*($BC$13-($D77*(1+$BC$14)))*365-$I$58*CZ$62*1.25*($BC$13-($D77*(1+$BC$14)))*365)</f>
        <v>24007371.300000034</v>
      </c>
      <c r="DA77" s="70">
        <f>IF(IF((($BC$13-($D77*(1+$BC$14)))-($D77*0.03))&gt;0,($BC$13-($D77*(1+$BC$14)))-($D77*0.03),0)&gt;0,IF((($BC$13-($D77*(1+$BC$14)))-($D77*0.03))&gt;0,($BC$13-($D77*(1+$BC$14)))-($D77*0.03),0)*DA$62*365,0)+IF(($BC$13-($D77*(1+$BC$14)))&lt;=0,0,IF(($BC$13-($D77*(1+$BC$14)))&lt;($D77*0.03),($BC$13-($D77*(1+$BC$14)))*(DA$62*Inputs!$B$16)*365,($D77*0.03)*(DA$62*Inputs!$B$16)*365))-IF(($BC$13-($D77*(1+$BC$14)))&gt;=0,0, -$I$57*$BC$16*1.75*($BC$13-($D77*(1+$BC$14)))*365-$I$58*DA$62*1.25*($BC$13-($D77*(1+$BC$14)))*365)</f>
        <v>24249870.000000034</v>
      </c>
    </row>
    <row r="78" spans="2:105">
      <c r="B78"/>
      <c r="C78" s="67">
        <f t="shared" si="2"/>
        <v>4.9999999999999975E-2</v>
      </c>
      <c r="D78" s="69">
        <f>Inputs!$B$20*(1+(C78*-1))</f>
        <v>1045</v>
      </c>
      <c r="E78" s="70">
        <f>IF(IF((($BC$13-($D78*(1+$BC$14)))-($D78*0.03))&gt;0,($BC$13-($D78*(1+$BC$14)))-($D78*0.03),0)&gt;0,IF((($BC$13-($D78*(1+$BC$14)))-($D78*0.03))&gt;0,($BC$13-($D78*(1+$BC$14)))-($D78*0.03),0)*E$62*365,0)+IF(($BC$13-($D78*(1+$BC$14)))&lt;=0,0,IF(($BC$13-($D78*(1+$BC$14)))&lt;($D78*0.03),($BC$13-($D78*(1+$BC$14)))*(E$62*Inputs!$B$16)*365,($D78*0.03)*(E$62*Inputs!$B$16)*365))-IF(($BC$13-($D78*(1+$BC$14)))&gt;=0,0, -$I$57*$BC$16*1.75*($BC$13-($D78*(1+$BC$14)))*365-$I$58*E$62*1.25*($BC$13-($D78*(1+$BC$14)))*365)</f>
        <v>1.9459975000000005E-5</v>
      </c>
      <c r="F78" s="70">
        <f>IF(IF((($BC$13-($D78*(1+$BC$14)))-($D78*0.03))&gt;0,($BC$13-($D78*(1+$BC$14)))-($D78*0.03),0)&gt;0,IF((($BC$13-($D78*(1+$BC$14)))-($D78*0.03))&gt;0,($BC$13-($D78*(1+$BC$14)))-($D78*0.03),0)*F$62*365,0)+IF(($BC$13-($D78*(1+$BC$14)))&lt;=0,0,IF(($BC$13-($D78*(1+$BC$14)))&lt;($D78*0.03),($BC$13-($D78*(1+$BC$14)))*(F$62*Inputs!$B$16)*365,($D78*0.03)*(F$62*Inputs!$B$16)*365))-IF(($BC$13-($D78*(1+$BC$14)))&gt;=0,0, -$I$57*$BC$16*1.75*($BC$13-($D78*(1+$BC$14)))*365-$I$58*F$62*1.25*($BC$13-($D78*(1+$BC$14)))*365)</f>
        <v>194599.75000000006</v>
      </c>
      <c r="G78" s="70">
        <f>IF(IF((($BC$13-($D78*(1+$BC$14)))-($D78*0.03))&gt;0,($BC$13-($D78*(1+$BC$14)))-($D78*0.03),0)&gt;0,IF((($BC$13-($D78*(1+$BC$14)))-($D78*0.03))&gt;0,($BC$13-($D78*(1+$BC$14)))-($D78*0.03),0)*G$62*365,0)+IF(($BC$13-($D78*(1+$BC$14)))&lt;=0,0,IF(($BC$13-($D78*(1+$BC$14)))&lt;($D78*0.03),($BC$13-($D78*(1+$BC$14)))*(G$62*Inputs!$B$16)*365,($D78*0.03)*(G$62*Inputs!$B$16)*365))-IF(($BC$13-($D78*(1+$BC$14)))&gt;=0,0, -$I$57*$BC$16*1.75*($BC$13-($D78*(1+$BC$14)))*365-$I$58*G$62*1.25*($BC$13-($D78*(1+$BC$14)))*365)</f>
        <v>389199.50000000012</v>
      </c>
      <c r="H78" s="70">
        <f>IF(IF((($BC$13-($D78*(1+$BC$14)))-($D78*0.03))&gt;0,($BC$13-($D78*(1+$BC$14)))-($D78*0.03),0)&gt;0,IF((($BC$13-($D78*(1+$BC$14)))-($D78*0.03))&gt;0,($BC$13-($D78*(1+$BC$14)))-($D78*0.03),0)*H$62*365,0)+IF(($BC$13-($D78*(1+$BC$14)))&lt;=0,0,IF(($BC$13-($D78*(1+$BC$14)))&lt;($D78*0.03),($BC$13-($D78*(1+$BC$14)))*(H$62*Inputs!$B$16)*365,($D78*0.03)*(H$62*Inputs!$B$16)*365))-IF(($BC$13-($D78*(1+$BC$14)))&gt;=0,0, -$I$57*$BC$16*1.75*($BC$13-($D78*(1+$BC$14)))*365-$I$58*H$62*1.25*($BC$13-($D78*(1+$BC$14)))*365)</f>
        <v>583799.25000000012</v>
      </c>
      <c r="I78" s="70">
        <f>IF(IF((($BC$13-($D78*(1+$BC$14)))-($D78*0.03))&gt;0,($BC$13-($D78*(1+$BC$14)))-($D78*0.03),0)&gt;0,IF((($BC$13-($D78*(1+$BC$14)))-($D78*0.03))&gt;0,($BC$13-($D78*(1+$BC$14)))-($D78*0.03),0)*I$62*365,0)+IF(($BC$13-($D78*(1+$BC$14)))&lt;=0,0,IF(($BC$13-($D78*(1+$BC$14)))&lt;($D78*0.03),($BC$13-($D78*(1+$BC$14)))*(I$62*Inputs!$B$16)*365,($D78*0.03)*(I$62*Inputs!$B$16)*365))-IF(($BC$13-($D78*(1+$BC$14)))&gt;=0,0, -$I$57*$BC$16*1.75*($BC$13-($D78*(1+$BC$14)))*365-$I$58*I$62*1.25*($BC$13-($D78*(1+$BC$14)))*365)</f>
        <v>778399.00000000023</v>
      </c>
      <c r="J78" s="70">
        <f>IF(IF((($BC$13-($D78*(1+$BC$14)))-($D78*0.03))&gt;0,($BC$13-($D78*(1+$BC$14)))-($D78*0.03),0)&gt;0,IF((($BC$13-($D78*(1+$BC$14)))-($D78*0.03))&gt;0,($BC$13-($D78*(1+$BC$14)))-($D78*0.03),0)*J$62*365,0)+IF(($BC$13-($D78*(1+$BC$14)))&lt;=0,0,IF(($BC$13-($D78*(1+$BC$14)))&lt;($D78*0.03),($BC$13-($D78*(1+$BC$14)))*(J$62*Inputs!$B$16)*365,($D78*0.03)*(J$62*Inputs!$B$16)*365))-IF(($BC$13-($D78*(1+$BC$14)))&gt;=0,0, -$I$57*$BC$16*1.75*($BC$13-($D78*(1+$BC$14)))*365-$I$58*J$62*1.25*($BC$13-($D78*(1+$BC$14)))*365)</f>
        <v>972998.75000000023</v>
      </c>
      <c r="K78" s="70">
        <f>IF(IF((($BC$13-($D78*(1+$BC$14)))-($D78*0.03))&gt;0,($BC$13-($D78*(1+$BC$14)))-($D78*0.03),0)&gt;0,IF((($BC$13-($D78*(1+$BC$14)))-($D78*0.03))&gt;0,($BC$13-($D78*(1+$BC$14)))-($D78*0.03),0)*K$62*365,0)+IF(($BC$13-($D78*(1+$BC$14)))&lt;=0,0,IF(($BC$13-($D78*(1+$BC$14)))&lt;($D78*0.03),($BC$13-($D78*(1+$BC$14)))*(K$62*Inputs!$B$16)*365,($D78*0.03)*(K$62*Inputs!$B$16)*365))-IF(($BC$13-($D78*(1+$BC$14)))&gt;=0,0, -$I$57*$BC$16*1.75*($BC$13-($D78*(1+$BC$14)))*365-$I$58*K$62*1.25*($BC$13-($D78*(1+$BC$14)))*365)</f>
        <v>1167598.5000000002</v>
      </c>
      <c r="L78" s="70">
        <f>IF(IF((($BC$13-($D78*(1+$BC$14)))-($D78*0.03))&gt;0,($BC$13-($D78*(1+$BC$14)))-($D78*0.03),0)&gt;0,IF((($BC$13-($D78*(1+$BC$14)))-($D78*0.03))&gt;0,($BC$13-($D78*(1+$BC$14)))-($D78*0.03),0)*L$62*365,0)+IF(($BC$13-($D78*(1+$BC$14)))&lt;=0,0,IF(($BC$13-($D78*(1+$BC$14)))&lt;($D78*0.03),($BC$13-($D78*(1+$BC$14)))*(L$62*Inputs!$B$16)*365,($D78*0.03)*(L$62*Inputs!$B$16)*365))-IF(($BC$13-($D78*(1+$BC$14)))&gt;=0,0, -$I$57*$BC$16*1.75*($BC$13-($D78*(1+$BC$14)))*365-$I$58*L$62*1.25*($BC$13-($D78*(1+$BC$14)))*365)</f>
        <v>1362198.2500000005</v>
      </c>
      <c r="M78" s="70">
        <f>IF(IF((($BC$13-($D78*(1+$BC$14)))-($D78*0.03))&gt;0,($BC$13-($D78*(1+$BC$14)))-($D78*0.03),0)&gt;0,IF((($BC$13-($D78*(1+$BC$14)))-($D78*0.03))&gt;0,($BC$13-($D78*(1+$BC$14)))-($D78*0.03),0)*M$62*365,0)+IF(($BC$13-($D78*(1+$BC$14)))&lt;=0,0,IF(($BC$13-($D78*(1+$BC$14)))&lt;($D78*0.03),($BC$13-($D78*(1+$BC$14)))*(M$62*Inputs!$B$16)*365,($D78*0.03)*(M$62*Inputs!$B$16)*365))-IF(($BC$13-($D78*(1+$BC$14)))&gt;=0,0, -$I$57*$BC$16*1.75*($BC$13-($D78*(1+$BC$14)))*365-$I$58*M$62*1.25*($BC$13-($D78*(1+$BC$14)))*365)</f>
        <v>1556798.0000000005</v>
      </c>
      <c r="N78" s="70">
        <f>IF(IF((($BC$13-($D78*(1+$BC$14)))-($D78*0.03))&gt;0,($BC$13-($D78*(1+$BC$14)))-($D78*0.03),0)&gt;0,IF((($BC$13-($D78*(1+$BC$14)))-($D78*0.03))&gt;0,($BC$13-($D78*(1+$BC$14)))-($D78*0.03),0)*N$62*365,0)+IF(($BC$13-($D78*(1+$BC$14)))&lt;=0,0,IF(($BC$13-($D78*(1+$BC$14)))&lt;($D78*0.03),($BC$13-($D78*(1+$BC$14)))*(N$62*Inputs!$B$16)*365,($D78*0.03)*(N$62*Inputs!$B$16)*365))-IF(($BC$13-($D78*(1+$BC$14)))&gt;=0,0, -$I$57*$BC$16*1.75*($BC$13-($D78*(1+$BC$14)))*365-$I$58*N$62*1.25*($BC$13-($D78*(1+$BC$14)))*365)</f>
        <v>1751397.7500000005</v>
      </c>
      <c r="O78" s="70">
        <f>IF(IF((($BC$13-($D78*(1+$BC$14)))-($D78*0.03))&gt;0,($BC$13-($D78*(1+$BC$14)))-($D78*0.03),0)&gt;0,IF((($BC$13-($D78*(1+$BC$14)))-($D78*0.03))&gt;0,($BC$13-($D78*(1+$BC$14)))-($D78*0.03),0)*O$62*365,0)+IF(($BC$13-($D78*(1+$BC$14)))&lt;=0,0,IF(($BC$13-($D78*(1+$BC$14)))&lt;($D78*0.03),($BC$13-($D78*(1+$BC$14)))*(O$62*Inputs!$B$16)*365,($D78*0.03)*(O$62*Inputs!$B$16)*365))-IF(($BC$13-($D78*(1+$BC$14)))&gt;=0,0, -$I$57*$BC$16*1.75*($BC$13-($D78*(1+$BC$14)))*365-$I$58*O$62*1.25*($BC$13-($D78*(1+$BC$14)))*365)</f>
        <v>1945997.5000000005</v>
      </c>
      <c r="P78" s="70">
        <f>IF(IF((($BC$13-($D78*(1+$BC$14)))-($D78*0.03))&gt;0,($BC$13-($D78*(1+$BC$14)))-($D78*0.03),0)&gt;0,IF((($BC$13-($D78*(1+$BC$14)))-($D78*0.03))&gt;0,($BC$13-($D78*(1+$BC$14)))-($D78*0.03),0)*P$62*365,0)+IF(($BC$13-($D78*(1+$BC$14)))&lt;=0,0,IF(($BC$13-($D78*(1+$BC$14)))&lt;($D78*0.03),($BC$13-($D78*(1+$BC$14)))*(P$62*Inputs!$B$16)*365,($D78*0.03)*(P$62*Inputs!$B$16)*365))-IF(($BC$13-($D78*(1+$BC$14)))&gt;=0,0, -$I$57*$BC$16*1.75*($BC$13-($D78*(1+$BC$14)))*365-$I$58*P$62*1.25*($BC$13-($D78*(1+$BC$14)))*365)</f>
        <v>2140597.2500000005</v>
      </c>
      <c r="Q78" s="70">
        <f>IF(IF((($BC$13-($D78*(1+$BC$14)))-($D78*0.03))&gt;0,($BC$13-($D78*(1+$BC$14)))-($D78*0.03),0)&gt;0,IF((($BC$13-($D78*(1+$BC$14)))-($D78*0.03))&gt;0,($BC$13-($D78*(1+$BC$14)))-($D78*0.03),0)*Q$62*365,0)+IF(($BC$13-($D78*(1+$BC$14)))&lt;=0,0,IF(($BC$13-($D78*(1+$BC$14)))&lt;($D78*0.03),($BC$13-($D78*(1+$BC$14)))*(Q$62*Inputs!$B$16)*365,($D78*0.03)*(Q$62*Inputs!$B$16)*365))-IF(($BC$13-($D78*(1+$BC$14)))&gt;=0,0, -$I$57*$BC$16*1.75*($BC$13-($D78*(1+$BC$14)))*365-$I$58*Q$62*1.25*($BC$13-($D78*(1+$BC$14)))*365)</f>
        <v>2335197.0000000005</v>
      </c>
      <c r="R78" s="70">
        <f>IF(IF((($BC$13-($D78*(1+$BC$14)))-($D78*0.03))&gt;0,($BC$13-($D78*(1+$BC$14)))-($D78*0.03),0)&gt;0,IF((($BC$13-($D78*(1+$BC$14)))-($D78*0.03))&gt;0,($BC$13-($D78*(1+$BC$14)))-($D78*0.03),0)*R$62*365,0)+IF(($BC$13-($D78*(1+$BC$14)))&lt;=0,0,IF(($BC$13-($D78*(1+$BC$14)))&lt;($D78*0.03),($BC$13-($D78*(1+$BC$14)))*(R$62*Inputs!$B$16)*365,($D78*0.03)*(R$62*Inputs!$B$16)*365))-IF(($BC$13-($D78*(1+$BC$14)))&gt;=0,0, -$I$57*$BC$16*1.75*($BC$13-($D78*(1+$BC$14)))*365-$I$58*R$62*1.25*($BC$13-($D78*(1+$BC$14)))*365)</f>
        <v>2529796.7500000005</v>
      </c>
      <c r="S78" s="70">
        <f>IF(IF((($BC$13-($D78*(1+$BC$14)))-($D78*0.03))&gt;0,($BC$13-($D78*(1+$BC$14)))-($D78*0.03),0)&gt;0,IF((($BC$13-($D78*(1+$BC$14)))-($D78*0.03))&gt;0,($BC$13-($D78*(1+$BC$14)))-($D78*0.03),0)*S$62*365,0)+IF(($BC$13-($D78*(1+$BC$14)))&lt;=0,0,IF(($BC$13-($D78*(1+$BC$14)))&lt;($D78*0.03),($BC$13-($D78*(1+$BC$14)))*(S$62*Inputs!$B$16)*365,($D78*0.03)*(S$62*Inputs!$B$16)*365))-IF(($BC$13-($D78*(1+$BC$14)))&gt;=0,0, -$I$57*$BC$16*1.75*($BC$13-($D78*(1+$BC$14)))*365-$I$58*S$62*1.25*($BC$13-($D78*(1+$BC$14)))*365)</f>
        <v>2724396.5000000009</v>
      </c>
      <c r="T78" s="70">
        <f>IF(IF((($BC$13-($D78*(1+$BC$14)))-($D78*0.03))&gt;0,($BC$13-($D78*(1+$BC$14)))-($D78*0.03),0)&gt;0,IF((($BC$13-($D78*(1+$BC$14)))-($D78*0.03))&gt;0,($BC$13-($D78*(1+$BC$14)))-($D78*0.03),0)*T$62*365,0)+IF(($BC$13-($D78*(1+$BC$14)))&lt;=0,0,IF(($BC$13-($D78*(1+$BC$14)))&lt;($D78*0.03),($BC$13-($D78*(1+$BC$14)))*(T$62*Inputs!$B$16)*365,($D78*0.03)*(T$62*Inputs!$B$16)*365))-IF(($BC$13-($D78*(1+$BC$14)))&gt;=0,0, -$I$57*$BC$16*1.75*($BC$13-($D78*(1+$BC$14)))*365-$I$58*T$62*1.25*($BC$13-($D78*(1+$BC$14)))*365)</f>
        <v>2918996.2500000009</v>
      </c>
      <c r="U78" s="70">
        <f>IF(IF((($BC$13-($D78*(1+$BC$14)))-($D78*0.03))&gt;0,($BC$13-($D78*(1+$BC$14)))-($D78*0.03),0)&gt;0,IF((($BC$13-($D78*(1+$BC$14)))-($D78*0.03))&gt;0,($BC$13-($D78*(1+$BC$14)))-($D78*0.03),0)*U$62*365,0)+IF(($BC$13-($D78*(1+$BC$14)))&lt;=0,0,IF(($BC$13-($D78*(1+$BC$14)))&lt;($D78*0.03),($BC$13-($D78*(1+$BC$14)))*(U$62*Inputs!$B$16)*365,($D78*0.03)*(U$62*Inputs!$B$16)*365))-IF(($BC$13-($D78*(1+$BC$14)))&gt;=0,0, -$I$57*$BC$16*1.75*($BC$13-($D78*(1+$BC$14)))*365-$I$58*U$62*1.25*($BC$13-($D78*(1+$BC$14)))*365)</f>
        <v>3113596.0000000009</v>
      </c>
      <c r="V78" s="70">
        <f>IF(IF((($BC$13-($D78*(1+$BC$14)))-($D78*0.03))&gt;0,($BC$13-($D78*(1+$BC$14)))-($D78*0.03),0)&gt;0,IF((($BC$13-($D78*(1+$BC$14)))-($D78*0.03))&gt;0,($BC$13-($D78*(1+$BC$14)))-($D78*0.03),0)*V$62*365,0)+IF(($BC$13-($D78*(1+$BC$14)))&lt;=0,0,IF(($BC$13-($D78*(1+$BC$14)))&lt;($D78*0.03),($BC$13-($D78*(1+$BC$14)))*(V$62*Inputs!$B$16)*365,($D78*0.03)*(V$62*Inputs!$B$16)*365))-IF(($BC$13-($D78*(1+$BC$14)))&gt;=0,0, -$I$57*$BC$16*1.75*($BC$13-($D78*(1+$BC$14)))*365-$I$58*V$62*1.25*($BC$13-($D78*(1+$BC$14)))*365)</f>
        <v>3308195.7500000009</v>
      </c>
      <c r="W78" s="70">
        <f>IF(IF((($BC$13-($D78*(1+$BC$14)))-($D78*0.03))&gt;0,($BC$13-($D78*(1+$BC$14)))-($D78*0.03),0)&gt;0,IF((($BC$13-($D78*(1+$BC$14)))-($D78*0.03))&gt;0,($BC$13-($D78*(1+$BC$14)))-($D78*0.03),0)*W$62*365,0)+IF(($BC$13-($D78*(1+$BC$14)))&lt;=0,0,IF(($BC$13-($D78*(1+$BC$14)))&lt;($D78*0.03),($BC$13-($D78*(1+$BC$14)))*(W$62*Inputs!$B$16)*365,($D78*0.03)*(W$62*Inputs!$B$16)*365))-IF(($BC$13-($D78*(1+$BC$14)))&gt;=0,0, -$I$57*$BC$16*1.75*($BC$13-($D78*(1+$BC$14)))*365-$I$58*W$62*1.25*($BC$13-($D78*(1+$BC$14)))*365)</f>
        <v>3502795.5000000009</v>
      </c>
      <c r="X78" s="70">
        <f>IF(IF((($BC$13-($D78*(1+$BC$14)))-($D78*0.03))&gt;0,($BC$13-($D78*(1+$BC$14)))-($D78*0.03),0)&gt;0,IF((($BC$13-($D78*(1+$BC$14)))-($D78*0.03))&gt;0,($BC$13-($D78*(1+$BC$14)))-($D78*0.03),0)*X$62*365,0)+IF(($BC$13-($D78*(1+$BC$14)))&lt;=0,0,IF(($BC$13-($D78*(1+$BC$14)))&lt;($D78*0.03),($BC$13-($D78*(1+$BC$14)))*(X$62*Inputs!$B$16)*365,($D78*0.03)*(X$62*Inputs!$B$16)*365))-IF(($BC$13-($D78*(1+$BC$14)))&gt;=0,0, -$I$57*$BC$16*1.75*($BC$13-($D78*(1+$BC$14)))*365-$I$58*X$62*1.25*($BC$13-($D78*(1+$BC$14)))*365)</f>
        <v>3697395.2500000009</v>
      </c>
      <c r="Y78" s="70">
        <f>IF(IF((($BC$13-($D78*(1+$BC$14)))-($D78*0.03))&gt;0,($BC$13-($D78*(1+$BC$14)))-($D78*0.03),0)&gt;0,IF((($BC$13-($D78*(1+$BC$14)))-($D78*0.03))&gt;0,($BC$13-($D78*(1+$BC$14)))-($D78*0.03),0)*Y$62*365,0)+IF(($BC$13-($D78*(1+$BC$14)))&lt;=0,0,IF(($BC$13-($D78*(1+$BC$14)))&lt;($D78*0.03),($BC$13-($D78*(1+$BC$14)))*(Y$62*Inputs!$B$16)*365,($D78*0.03)*(Y$62*Inputs!$B$16)*365))-IF(($BC$13-($D78*(1+$BC$14)))&gt;=0,0, -$I$57*$BC$16*1.75*($BC$13-($D78*(1+$BC$14)))*365-$I$58*Y$62*1.25*($BC$13-($D78*(1+$BC$14)))*365)</f>
        <v>3891995.0000000009</v>
      </c>
      <c r="Z78" s="70">
        <f>IF(IF((($BC$13-($D78*(1+$BC$14)))-($D78*0.03))&gt;0,($BC$13-($D78*(1+$BC$14)))-($D78*0.03),0)&gt;0,IF((($BC$13-($D78*(1+$BC$14)))-($D78*0.03))&gt;0,($BC$13-($D78*(1+$BC$14)))-($D78*0.03),0)*Z$62*365,0)+IF(($BC$13-($D78*(1+$BC$14)))&lt;=0,0,IF(($BC$13-($D78*(1+$BC$14)))&lt;($D78*0.03),($BC$13-($D78*(1+$BC$14)))*(Z$62*Inputs!$B$16)*365,($D78*0.03)*(Z$62*Inputs!$B$16)*365))-IF(($BC$13-($D78*(1+$BC$14)))&gt;=0,0, -$I$57*$BC$16*1.75*($BC$13-($D78*(1+$BC$14)))*365-$I$58*Z$62*1.25*($BC$13-($D78*(1+$BC$14)))*365)</f>
        <v>4086594.7500000014</v>
      </c>
      <c r="AA78" s="70">
        <f>IF(IF((($BC$13-($D78*(1+$BC$14)))-($D78*0.03))&gt;0,($BC$13-($D78*(1+$BC$14)))-($D78*0.03),0)&gt;0,IF((($BC$13-($D78*(1+$BC$14)))-($D78*0.03))&gt;0,($BC$13-($D78*(1+$BC$14)))-($D78*0.03),0)*AA$62*365,0)+IF(($BC$13-($D78*(1+$BC$14)))&lt;=0,0,IF(($BC$13-($D78*(1+$BC$14)))&lt;($D78*0.03),($BC$13-($D78*(1+$BC$14)))*(AA$62*Inputs!$B$16)*365,($D78*0.03)*(AA$62*Inputs!$B$16)*365))-IF(($BC$13-($D78*(1+$BC$14)))&gt;=0,0, -$I$57*$BC$16*1.75*($BC$13-($D78*(1+$BC$14)))*365-$I$58*AA$62*1.25*($BC$13-($D78*(1+$BC$14)))*365)</f>
        <v>4281194.5000000009</v>
      </c>
      <c r="AB78" s="70">
        <f>IF(IF((($BC$13-($D78*(1+$BC$14)))-($D78*0.03))&gt;0,($BC$13-($D78*(1+$BC$14)))-($D78*0.03),0)&gt;0,IF((($BC$13-($D78*(1+$BC$14)))-($D78*0.03))&gt;0,($BC$13-($D78*(1+$BC$14)))-($D78*0.03),0)*AB$62*365,0)+IF(($BC$13-($D78*(1+$BC$14)))&lt;=0,0,IF(($BC$13-($D78*(1+$BC$14)))&lt;($D78*0.03),($BC$13-($D78*(1+$BC$14)))*(AB$62*Inputs!$B$16)*365,($D78*0.03)*(AB$62*Inputs!$B$16)*365))-IF(($BC$13-($D78*(1+$BC$14)))&gt;=0,0, -$I$57*$BC$16*1.75*($BC$13-($D78*(1+$BC$14)))*365-$I$58*AB$62*1.25*($BC$13-($D78*(1+$BC$14)))*365)</f>
        <v>4475794.2500000009</v>
      </c>
      <c r="AC78" s="70">
        <f>IF(IF((($BC$13-($D78*(1+$BC$14)))-($D78*0.03))&gt;0,($BC$13-($D78*(1+$BC$14)))-($D78*0.03),0)&gt;0,IF((($BC$13-($D78*(1+$BC$14)))-($D78*0.03))&gt;0,($BC$13-($D78*(1+$BC$14)))-($D78*0.03),0)*AC$62*365,0)+IF(($BC$13-($D78*(1+$BC$14)))&lt;=0,0,IF(($BC$13-($D78*(1+$BC$14)))&lt;($D78*0.03),($BC$13-($D78*(1+$BC$14)))*(AC$62*Inputs!$B$16)*365,($D78*0.03)*(AC$62*Inputs!$B$16)*365))-IF(($BC$13-($D78*(1+$BC$14)))&gt;=0,0, -$I$57*$BC$16*1.75*($BC$13-($D78*(1+$BC$14)))*365-$I$58*AC$62*1.25*($BC$13-($D78*(1+$BC$14)))*365)</f>
        <v>4670394.0000000009</v>
      </c>
      <c r="AD78" s="70">
        <f>IF(IF((($BC$13-($D78*(1+$BC$14)))-($D78*0.03))&gt;0,($BC$13-($D78*(1+$BC$14)))-($D78*0.03),0)&gt;0,IF((($BC$13-($D78*(1+$BC$14)))-($D78*0.03))&gt;0,($BC$13-($D78*(1+$BC$14)))-($D78*0.03),0)*AD$62*365,0)+IF(($BC$13-($D78*(1+$BC$14)))&lt;=0,0,IF(($BC$13-($D78*(1+$BC$14)))&lt;($D78*0.03),($BC$13-($D78*(1+$BC$14)))*(AD$62*Inputs!$B$16)*365,($D78*0.03)*(AD$62*Inputs!$B$16)*365))-IF(($BC$13-($D78*(1+$BC$14)))&gt;=0,0, -$I$57*$BC$16*1.75*($BC$13-($D78*(1+$BC$14)))*365-$I$58*AD$62*1.25*($BC$13-($D78*(1+$BC$14)))*365)</f>
        <v>4864993.7500000009</v>
      </c>
      <c r="AE78" s="70">
        <f>IF(IF((($BC$13-($D78*(1+$BC$14)))-($D78*0.03))&gt;0,($BC$13-($D78*(1+$BC$14)))-($D78*0.03),0)&gt;0,IF((($BC$13-($D78*(1+$BC$14)))-($D78*0.03))&gt;0,($BC$13-($D78*(1+$BC$14)))-($D78*0.03),0)*AE$62*365,0)+IF(($BC$13-($D78*(1+$BC$14)))&lt;=0,0,IF(($BC$13-($D78*(1+$BC$14)))&lt;($D78*0.03),($BC$13-($D78*(1+$BC$14)))*(AE$62*Inputs!$B$16)*365,($D78*0.03)*(AE$62*Inputs!$B$16)*365))-IF(($BC$13-($D78*(1+$BC$14)))&gt;=0,0, -$I$57*$BC$16*1.75*($BC$13-($D78*(1+$BC$14)))*365-$I$58*AE$62*1.25*($BC$13-($D78*(1+$BC$14)))*365)</f>
        <v>5059593.5000000009</v>
      </c>
      <c r="AF78" s="70">
        <f>IF(IF((($BC$13-($D78*(1+$BC$14)))-($D78*0.03))&gt;0,($BC$13-($D78*(1+$BC$14)))-($D78*0.03),0)&gt;0,IF((($BC$13-($D78*(1+$BC$14)))-($D78*0.03))&gt;0,($BC$13-($D78*(1+$BC$14)))-($D78*0.03),0)*AF$62*365,0)+IF(($BC$13-($D78*(1+$BC$14)))&lt;=0,0,IF(($BC$13-($D78*(1+$BC$14)))&lt;($D78*0.03),($BC$13-($D78*(1+$BC$14)))*(AF$62*Inputs!$B$16)*365,($D78*0.03)*(AF$62*Inputs!$B$16)*365))-IF(($BC$13-($D78*(1+$BC$14)))&gt;=0,0, -$I$57*$BC$16*1.75*($BC$13-($D78*(1+$BC$14)))*365-$I$58*AF$62*1.25*($BC$13-($D78*(1+$BC$14)))*365)</f>
        <v>5254193.2500000019</v>
      </c>
      <c r="AG78" s="70">
        <f>IF(IF((($BC$13-($D78*(1+$BC$14)))-($D78*0.03))&gt;0,($BC$13-($D78*(1+$BC$14)))-($D78*0.03),0)&gt;0,IF((($BC$13-($D78*(1+$BC$14)))-($D78*0.03))&gt;0,($BC$13-($D78*(1+$BC$14)))-($D78*0.03),0)*AG$62*365,0)+IF(($BC$13-($D78*(1+$BC$14)))&lt;=0,0,IF(($BC$13-($D78*(1+$BC$14)))&lt;($D78*0.03),($BC$13-($D78*(1+$BC$14)))*(AG$62*Inputs!$B$16)*365,($D78*0.03)*(AG$62*Inputs!$B$16)*365))-IF(($BC$13-($D78*(1+$BC$14)))&gt;=0,0, -$I$57*$BC$16*1.75*($BC$13-($D78*(1+$BC$14)))*365-$I$58*AG$62*1.25*($BC$13-($D78*(1+$BC$14)))*365)</f>
        <v>5448793.0000000019</v>
      </c>
      <c r="AH78" s="70">
        <f>IF(IF((($BC$13-($D78*(1+$BC$14)))-($D78*0.03))&gt;0,($BC$13-($D78*(1+$BC$14)))-($D78*0.03),0)&gt;0,IF((($BC$13-($D78*(1+$BC$14)))-($D78*0.03))&gt;0,($BC$13-($D78*(1+$BC$14)))-($D78*0.03),0)*AH$62*365,0)+IF(($BC$13-($D78*(1+$BC$14)))&lt;=0,0,IF(($BC$13-($D78*(1+$BC$14)))&lt;($D78*0.03),($BC$13-($D78*(1+$BC$14)))*(AH$62*Inputs!$B$16)*365,($D78*0.03)*(AH$62*Inputs!$B$16)*365))-IF(($BC$13-($D78*(1+$BC$14)))&gt;=0,0, -$I$57*$BC$16*1.75*($BC$13-($D78*(1+$BC$14)))*365-$I$58*AH$62*1.25*($BC$13-($D78*(1+$BC$14)))*365)</f>
        <v>5643392.7500000019</v>
      </c>
      <c r="AI78" s="70">
        <f>IF(IF((($BC$13-($D78*(1+$BC$14)))-($D78*0.03))&gt;0,($BC$13-($D78*(1+$BC$14)))-($D78*0.03),0)&gt;0,IF((($BC$13-($D78*(1+$BC$14)))-($D78*0.03))&gt;0,($BC$13-($D78*(1+$BC$14)))-($D78*0.03),0)*AI$62*365,0)+IF(($BC$13-($D78*(1+$BC$14)))&lt;=0,0,IF(($BC$13-($D78*(1+$BC$14)))&lt;($D78*0.03),($BC$13-($D78*(1+$BC$14)))*(AI$62*Inputs!$B$16)*365,($D78*0.03)*(AI$62*Inputs!$B$16)*365))-IF(($BC$13-($D78*(1+$BC$14)))&gt;=0,0, -$I$57*$BC$16*1.75*($BC$13-($D78*(1+$BC$14)))*365-$I$58*AI$62*1.25*($BC$13-($D78*(1+$BC$14)))*365)</f>
        <v>5837992.5000000019</v>
      </c>
      <c r="AJ78" s="70">
        <f>IF(IF((($BC$13-($D78*(1+$BC$14)))-($D78*0.03))&gt;0,($BC$13-($D78*(1+$BC$14)))-($D78*0.03),0)&gt;0,IF((($BC$13-($D78*(1+$BC$14)))-($D78*0.03))&gt;0,($BC$13-($D78*(1+$BC$14)))-($D78*0.03),0)*AJ$62*365,0)+IF(($BC$13-($D78*(1+$BC$14)))&lt;=0,0,IF(($BC$13-($D78*(1+$BC$14)))&lt;($D78*0.03),($BC$13-($D78*(1+$BC$14)))*(AJ$62*Inputs!$B$16)*365,($D78*0.03)*(AJ$62*Inputs!$B$16)*365))-IF(($BC$13-($D78*(1+$BC$14)))&gt;=0,0, -$I$57*$BC$16*1.75*($BC$13-($D78*(1+$BC$14)))*365-$I$58*AJ$62*1.25*($BC$13-($D78*(1+$BC$14)))*365)</f>
        <v>6032592.2500000019</v>
      </c>
      <c r="AK78" s="70">
        <f>IF(IF((($BC$13-($D78*(1+$BC$14)))-($D78*0.03))&gt;0,($BC$13-($D78*(1+$BC$14)))-($D78*0.03),0)&gt;0,IF((($BC$13-($D78*(1+$BC$14)))-($D78*0.03))&gt;0,($BC$13-($D78*(1+$BC$14)))-($D78*0.03),0)*AK$62*365,0)+IF(($BC$13-($D78*(1+$BC$14)))&lt;=0,0,IF(($BC$13-($D78*(1+$BC$14)))&lt;($D78*0.03),($BC$13-($D78*(1+$BC$14)))*(AK$62*Inputs!$B$16)*365,($D78*0.03)*(AK$62*Inputs!$B$16)*365))-IF(($BC$13-($D78*(1+$BC$14)))&gt;=0,0, -$I$57*$BC$16*1.75*($BC$13-($D78*(1+$BC$14)))*365-$I$58*AK$62*1.25*($BC$13-($D78*(1+$BC$14)))*365)</f>
        <v>6227192.0000000019</v>
      </c>
      <c r="AL78" s="70">
        <f>IF(IF((($BC$13-($D78*(1+$BC$14)))-($D78*0.03))&gt;0,($BC$13-($D78*(1+$BC$14)))-($D78*0.03),0)&gt;0,IF((($BC$13-($D78*(1+$BC$14)))-($D78*0.03))&gt;0,($BC$13-($D78*(1+$BC$14)))-($D78*0.03),0)*AL$62*365,0)+IF(($BC$13-($D78*(1+$BC$14)))&lt;=0,0,IF(($BC$13-($D78*(1+$BC$14)))&lt;($D78*0.03),($BC$13-($D78*(1+$BC$14)))*(AL$62*Inputs!$B$16)*365,($D78*0.03)*(AL$62*Inputs!$B$16)*365))-IF(($BC$13-($D78*(1+$BC$14)))&gt;=0,0, -$I$57*$BC$16*1.75*($BC$13-($D78*(1+$BC$14)))*365-$I$58*AL$62*1.25*($BC$13-($D78*(1+$BC$14)))*365)</f>
        <v>6421791.7500000019</v>
      </c>
      <c r="AM78" s="70">
        <f>IF(IF((($BC$13-($D78*(1+$BC$14)))-($D78*0.03))&gt;0,($BC$13-($D78*(1+$BC$14)))-($D78*0.03),0)&gt;0,IF((($BC$13-($D78*(1+$BC$14)))-($D78*0.03))&gt;0,($BC$13-($D78*(1+$BC$14)))-($D78*0.03),0)*AM$62*365,0)+IF(($BC$13-($D78*(1+$BC$14)))&lt;=0,0,IF(($BC$13-($D78*(1+$BC$14)))&lt;($D78*0.03),($BC$13-($D78*(1+$BC$14)))*(AM$62*Inputs!$B$16)*365,($D78*0.03)*(AM$62*Inputs!$B$16)*365))-IF(($BC$13-($D78*(1+$BC$14)))&gt;=0,0, -$I$57*$BC$16*1.75*($BC$13-($D78*(1+$BC$14)))*365-$I$58*AM$62*1.25*($BC$13-($D78*(1+$BC$14)))*365)</f>
        <v>6616391.5000000019</v>
      </c>
      <c r="AN78" s="70">
        <f>IF(IF((($BC$13-($D78*(1+$BC$14)))-($D78*0.03))&gt;0,($BC$13-($D78*(1+$BC$14)))-($D78*0.03),0)&gt;0,IF((($BC$13-($D78*(1+$BC$14)))-($D78*0.03))&gt;0,($BC$13-($D78*(1+$BC$14)))-($D78*0.03),0)*AN$62*365,0)+IF(($BC$13-($D78*(1+$BC$14)))&lt;=0,0,IF(($BC$13-($D78*(1+$BC$14)))&lt;($D78*0.03),($BC$13-($D78*(1+$BC$14)))*(AN$62*Inputs!$B$16)*365,($D78*0.03)*(AN$62*Inputs!$B$16)*365))-IF(($BC$13-($D78*(1+$BC$14)))&gt;=0,0, -$I$57*$BC$16*1.75*($BC$13-($D78*(1+$BC$14)))*365-$I$58*AN$62*1.25*($BC$13-($D78*(1+$BC$14)))*365)</f>
        <v>6810991.2500000019</v>
      </c>
      <c r="AO78" s="70">
        <f>IF(IF((($BC$13-($D78*(1+$BC$14)))-($D78*0.03))&gt;0,($BC$13-($D78*(1+$BC$14)))-($D78*0.03),0)&gt;0,IF((($BC$13-($D78*(1+$BC$14)))-($D78*0.03))&gt;0,($BC$13-($D78*(1+$BC$14)))-($D78*0.03),0)*AO$62*365,0)+IF(($BC$13-($D78*(1+$BC$14)))&lt;=0,0,IF(($BC$13-($D78*(1+$BC$14)))&lt;($D78*0.03),($BC$13-($D78*(1+$BC$14)))*(AO$62*Inputs!$B$16)*365,($D78*0.03)*(AO$62*Inputs!$B$16)*365))-IF(($BC$13-($D78*(1+$BC$14)))&gt;=0,0, -$I$57*$BC$16*1.75*($BC$13-($D78*(1+$BC$14)))*365-$I$58*AO$62*1.25*($BC$13-($D78*(1+$BC$14)))*365)</f>
        <v>7005591.0000000019</v>
      </c>
      <c r="AP78" s="70">
        <f>IF(IF((($BC$13-($D78*(1+$BC$14)))-($D78*0.03))&gt;0,($BC$13-($D78*(1+$BC$14)))-($D78*0.03),0)&gt;0,IF((($BC$13-($D78*(1+$BC$14)))-($D78*0.03))&gt;0,($BC$13-($D78*(1+$BC$14)))-($D78*0.03),0)*AP$62*365,0)+IF(($BC$13-($D78*(1+$BC$14)))&lt;=0,0,IF(($BC$13-($D78*(1+$BC$14)))&lt;($D78*0.03),($BC$13-($D78*(1+$BC$14)))*(AP$62*Inputs!$B$16)*365,($D78*0.03)*(AP$62*Inputs!$B$16)*365))-IF(($BC$13-($D78*(1+$BC$14)))&gt;=0,0, -$I$57*$BC$16*1.75*($BC$13-($D78*(1+$BC$14)))*365-$I$58*AP$62*1.25*($BC$13-($D78*(1+$BC$14)))*365)</f>
        <v>7200190.7500000019</v>
      </c>
      <c r="AQ78" s="70">
        <f>IF(IF((($BC$13-($D78*(1+$BC$14)))-($D78*0.03))&gt;0,($BC$13-($D78*(1+$BC$14)))-($D78*0.03),0)&gt;0,IF((($BC$13-($D78*(1+$BC$14)))-($D78*0.03))&gt;0,($BC$13-($D78*(1+$BC$14)))-($D78*0.03),0)*AQ$62*365,0)+IF(($BC$13-($D78*(1+$BC$14)))&lt;=0,0,IF(($BC$13-($D78*(1+$BC$14)))&lt;($D78*0.03),($BC$13-($D78*(1+$BC$14)))*(AQ$62*Inputs!$B$16)*365,($D78*0.03)*(AQ$62*Inputs!$B$16)*365))-IF(($BC$13-($D78*(1+$BC$14)))&gt;=0,0, -$I$57*$BC$16*1.75*($BC$13-($D78*(1+$BC$14)))*365-$I$58*AQ$62*1.25*($BC$13-($D78*(1+$BC$14)))*365)</f>
        <v>7394790.5000000019</v>
      </c>
      <c r="AR78" s="70">
        <f>IF(IF((($BC$13-($D78*(1+$BC$14)))-($D78*0.03))&gt;0,($BC$13-($D78*(1+$BC$14)))-($D78*0.03),0)&gt;0,IF((($BC$13-($D78*(1+$BC$14)))-($D78*0.03))&gt;0,($BC$13-($D78*(1+$BC$14)))-($D78*0.03),0)*AR$62*365,0)+IF(($BC$13-($D78*(1+$BC$14)))&lt;=0,0,IF(($BC$13-($D78*(1+$BC$14)))&lt;($D78*0.03),($BC$13-($D78*(1+$BC$14)))*(AR$62*Inputs!$B$16)*365,($D78*0.03)*(AR$62*Inputs!$B$16)*365))-IF(($BC$13-($D78*(1+$BC$14)))&gt;=0,0, -$I$57*$BC$16*1.75*($BC$13-($D78*(1+$BC$14)))*365-$I$58*AR$62*1.25*($BC$13-($D78*(1+$BC$14)))*365)</f>
        <v>7589390.2500000019</v>
      </c>
      <c r="AS78" s="70">
        <f>IF(IF((($BC$13-($D78*(1+$BC$14)))-($D78*0.03))&gt;0,($BC$13-($D78*(1+$BC$14)))-($D78*0.03),0)&gt;0,IF((($BC$13-($D78*(1+$BC$14)))-($D78*0.03))&gt;0,($BC$13-($D78*(1+$BC$14)))-($D78*0.03),0)*AS$62*365,0)+IF(($BC$13-($D78*(1+$BC$14)))&lt;=0,0,IF(($BC$13-($D78*(1+$BC$14)))&lt;($D78*0.03),($BC$13-($D78*(1+$BC$14)))*(AS$62*Inputs!$B$16)*365,($D78*0.03)*(AS$62*Inputs!$B$16)*365))-IF(($BC$13-($D78*(1+$BC$14)))&gt;=0,0, -$I$57*$BC$16*1.75*($BC$13-($D78*(1+$BC$14)))*365-$I$58*AS$62*1.25*($BC$13-($D78*(1+$BC$14)))*365)</f>
        <v>7783990.0000000019</v>
      </c>
      <c r="AT78" s="70">
        <f>IF(IF((($BC$13-($D78*(1+$BC$14)))-($D78*0.03))&gt;0,($BC$13-($D78*(1+$BC$14)))-($D78*0.03),0)&gt;0,IF((($BC$13-($D78*(1+$BC$14)))-($D78*0.03))&gt;0,($BC$13-($D78*(1+$BC$14)))-($D78*0.03),0)*AT$62*365,0)+IF(($BC$13-($D78*(1+$BC$14)))&lt;=0,0,IF(($BC$13-($D78*(1+$BC$14)))&lt;($D78*0.03),($BC$13-($D78*(1+$BC$14)))*(AT$62*Inputs!$B$16)*365,($D78*0.03)*(AT$62*Inputs!$B$16)*365))-IF(($BC$13-($D78*(1+$BC$14)))&gt;=0,0, -$I$57*$BC$16*1.75*($BC$13-($D78*(1+$BC$14)))*365-$I$58*AT$62*1.25*($BC$13-($D78*(1+$BC$14)))*365)</f>
        <v>7978589.7500000028</v>
      </c>
      <c r="AU78" s="70">
        <f>IF(IF((($BC$13-($D78*(1+$BC$14)))-($D78*0.03))&gt;0,($BC$13-($D78*(1+$BC$14)))-($D78*0.03),0)&gt;0,IF((($BC$13-($D78*(1+$BC$14)))-($D78*0.03))&gt;0,($BC$13-($D78*(1+$BC$14)))-($D78*0.03),0)*AU$62*365,0)+IF(($BC$13-($D78*(1+$BC$14)))&lt;=0,0,IF(($BC$13-($D78*(1+$BC$14)))&lt;($D78*0.03),($BC$13-($D78*(1+$BC$14)))*(AU$62*Inputs!$B$16)*365,($D78*0.03)*(AU$62*Inputs!$B$16)*365))-IF(($BC$13-($D78*(1+$BC$14)))&gt;=0,0, -$I$57*$BC$16*1.75*($BC$13-($D78*(1+$BC$14)))*365-$I$58*AU$62*1.25*($BC$13-($D78*(1+$BC$14)))*365)</f>
        <v>8173189.5000000028</v>
      </c>
      <c r="AV78" s="70">
        <f>IF(IF((($BC$13-($D78*(1+$BC$14)))-($D78*0.03))&gt;0,($BC$13-($D78*(1+$BC$14)))-($D78*0.03),0)&gt;0,IF((($BC$13-($D78*(1+$BC$14)))-($D78*0.03))&gt;0,($BC$13-($D78*(1+$BC$14)))-($D78*0.03),0)*AV$62*365,0)+IF(($BC$13-($D78*(1+$BC$14)))&lt;=0,0,IF(($BC$13-($D78*(1+$BC$14)))&lt;($D78*0.03),($BC$13-($D78*(1+$BC$14)))*(AV$62*Inputs!$B$16)*365,($D78*0.03)*(AV$62*Inputs!$B$16)*365))-IF(($BC$13-($D78*(1+$BC$14)))&gt;=0,0, -$I$57*$BC$16*1.75*($BC$13-($D78*(1+$BC$14)))*365-$I$58*AV$62*1.25*($BC$13-($D78*(1+$BC$14)))*365)</f>
        <v>8367789.2500000019</v>
      </c>
      <c r="AW78" s="70">
        <f>IF(IF((($BC$13-($D78*(1+$BC$14)))-($D78*0.03))&gt;0,($BC$13-($D78*(1+$BC$14)))-($D78*0.03),0)&gt;0,IF((($BC$13-($D78*(1+$BC$14)))-($D78*0.03))&gt;0,($BC$13-($D78*(1+$BC$14)))-($D78*0.03),0)*AW$62*365,0)+IF(($BC$13-($D78*(1+$BC$14)))&lt;=0,0,IF(($BC$13-($D78*(1+$BC$14)))&lt;($D78*0.03),($BC$13-($D78*(1+$BC$14)))*(AW$62*Inputs!$B$16)*365,($D78*0.03)*(AW$62*Inputs!$B$16)*365))-IF(($BC$13-($D78*(1+$BC$14)))&gt;=0,0, -$I$57*$BC$16*1.75*($BC$13-($D78*(1+$BC$14)))*365-$I$58*AW$62*1.25*($BC$13-($D78*(1+$BC$14)))*365)</f>
        <v>8562389.0000000019</v>
      </c>
      <c r="AX78" s="70">
        <f>IF(IF((($BC$13-($D78*(1+$BC$14)))-($D78*0.03))&gt;0,($BC$13-($D78*(1+$BC$14)))-($D78*0.03),0)&gt;0,IF((($BC$13-($D78*(1+$BC$14)))-($D78*0.03))&gt;0,($BC$13-($D78*(1+$BC$14)))-($D78*0.03),0)*AX$62*365,0)+IF(($BC$13-($D78*(1+$BC$14)))&lt;=0,0,IF(($BC$13-($D78*(1+$BC$14)))&lt;($D78*0.03),($BC$13-($D78*(1+$BC$14)))*(AX$62*Inputs!$B$16)*365,($D78*0.03)*(AX$62*Inputs!$B$16)*365))-IF(($BC$13-($D78*(1+$BC$14)))&gt;=0,0, -$I$57*$BC$16*1.75*($BC$13-($D78*(1+$BC$14)))*365-$I$58*AX$62*1.25*($BC$13-($D78*(1+$BC$14)))*365)</f>
        <v>8756988.7500000019</v>
      </c>
      <c r="AY78" s="70">
        <f>IF(IF((($BC$13-($D78*(1+$BC$14)))-($D78*0.03))&gt;0,($BC$13-($D78*(1+$BC$14)))-($D78*0.03),0)&gt;0,IF((($BC$13-($D78*(1+$BC$14)))-($D78*0.03))&gt;0,($BC$13-($D78*(1+$BC$14)))-($D78*0.03),0)*AY$62*365,0)+IF(($BC$13-($D78*(1+$BC$14)))&lt;=0,0,IF(($BC$13-($D78*(1+$BC$14)))&lt;($D78*0.03),($BC$13-($D78*(1+$BC$14)))*(AY$62*Inputs!$B$16)*365,($D78*0.03)*(AY$62*Inputs!$B$16)*365))-IF(($BC$13-($D78*(1+$BC$14)))&gt;=0,0, -$I$57*$BC$16*1.75*($BC$13-($D78*(1+$BC$14)))*365-$I$58*AY$62*1.25*($BC$13-($D78*(1+$BC$14)))*365)</f>
        <v>8951588.5000000019</v>
      </c>
      <c r="AZ78" s="70">
        <f>IF(IF((($BC$13-($D78*(1+$BC$14)))-($D78*0.03))&gt;0,($BC$13-($D78*(1+$BC$14)))-($D78*0.03),0)&gt;0,IF((($BC$13-($D78*(1+$BC$14)))-($D78*0.03))&gt;0,($BC$13-($D78*(1+$BC$14)))-($D78*0.03),0)*AZ$62*365,0)+IF(($BC$13-($D78*(1+$BC$14)))&lt;=0,0,IF(($BC$13-($D78*(1+$BC$14)))&lt;($D78*0.03),($BC$13-($D78*(1+$BC$14)))*(AZ$62*Inputs!$B$16)*365,($D78*0.03)*(AZ$62*Inputs!$B$16)*365))-IF(($BC$13-($D78*(1+$BC$14)))&gt;=0,0, -$I$57*$BC$16*1.75*($BC$13-($D78*(1+$BC$14)))*365-$I$58*AZ$62*1.25*($BC$13-($D78*(1+$BC$14)))*365)</f>
        <v>9146188.2500000019</v>
      </c>
      <c r="BA78" s="70">
        <f>IF(IF((($BC$13-($D78*(1+$BC$14)))-($D78*0.03))&gt;0,($BC$13-($D78*(1+$BC$14)))-($D78*0.03),0)&gt;0,IF((($BC$13-($D78*(1+$BC$14)))-($D78*0.03))&gt;0,($BC$13-($D78*(1+$BC$14)))-($D78*0.03),0)*BA$62*365,0)+IF(($BC$13-($D78*(1+$BC$14)))&lt;=0,0,IF(($BC$13-($D78*(1+$BC$14)))&lt;($D78*0.03),($BC$13-($D78*(1+$BC$14)))*(BA$62*Inputs!$B$16)*365,($D78*0.03)*(BA$62*Inputs!$B$16)*365))-IF(($BC$13-($D78*(1+$BC$14)))&gt;=0,0, -$I$57*$BC$16*1.75*($BC$13-($D78*(1+$BC$14)))*365-$I$58*BA$62*1.25*($BC$13-($D78*(1+$BC$14)))*365)</f>
        <v>9340788.0000000019</v>
      </c>
      <c r="BB78" s="70">
        <f>IF(IF((($BC$13-($D78*(1+$BC$14)))-($D78*0.03))&gt;0,($BC$13-($D78*(1+$BC$14)))-($D78*0.03),0)&gt;0,IF((($BC$13-($D78*(1+$BC$14)))-($D78*0.03))&gt;0,($BC$13-($D78*(1+$BC$14)))-($D78*0.03),0)*BB$62*365,0)+IF(($BC$13-($D78*(1+$BC$14)))&lt;=0,0,IF(($BC$13-($D78*(1+$BC$14)))&lt;($D78*0.03),($BC$13-($D78*(1+$BC$14)))*(BB$62*Inputs!$B$16)*365,($D78*0.03)*(BB$62*Inputs!$B$16)*365))-IF(($BC$13-($D78*(1+$BC$14)))&gt;=0,0, -$I$57*$BC$16*1.75*($BC$13-($D78*(1+$BC$14)))*365-$I$58*BB$62*1.25*($BC$13-($D78*(1+$BC$14)))*365)</f>
        <v>9535387.7500000019</v>
      </c>
      <c r="BC78" s="70">
        <f>IF(IF((($BC$13-($D78*(1+$BC$14)))-($D78*0.03))&gt;0,($BC$13-($D78*(1+$BC$14)))-($D78*0.03),0)&gt;0,IF((($BC$13-($D78*(1+$BC$14)))-($D78*0.03))&gt;0,($BC$13-($D78*(1+$BC$14)))-($D78*0.03),0)*BC$62*365,0)+IF(($BC$13-($D78*(1+$BC$14)))&lt;=0,0,IF(($BC$13-($D78*(1+$BC$14)))&lt;($D78*0.03),($BC$13-($D78*(1+$BC$14)))*(BC$62*Inputs!$B$16)*365,($D78*0.03)*(BC$62*Inputs!$B$16)*365))-IF(($BC$13-($D78*(1+$BC$14)))&gt;=0,0, -$I$57*$BC$16*1.75*($BC$13-($D78*(1+$BC$14)))*365-$I$58*BC$62*1.25*($BC$13-($D78*(1+$BC$14)))*365)</f>
        <v>9729987.5000000019</v>
      </c>
      <c r="BD78" s="70">
        <f>IF(IF((($BC$13-($D78*(1+$BC$14)))-($D78*0.03))&gt;0,($BC$13-($D78*(1+$BC$14)))-($D78*0.03),0)&gt;0,IF((($BC$13-($D78*(1+$BC$14)))-($D78*0.03))&gt;0,($BC$13-($D78*(1+$BC$14)))-($D78*0.03),0)*BD$62*365,0)+IF(($BC$13-($D78*(1+$BC$14)))&lt;=0,0,IF(($BC$13-($D78*(1+$BC$14)))&lt;($D78*0.03),($BC$13-($D78*(1+$BC$14)))*(BD$62*Inputs!$B$16)*365,($D78*0.03)*(BD$62*Inputs!$B$16)*365))-IF(($BC$13-($D78*(1+$BC$14)))&gt;=0,0, -$I$57*$BC$16*1.75*($BC$13-($D78*(1+$BC$14)))*365-$I$58*BD$62*1.25*($BC$13-($D78*(1+$BC$14)))*365)</f>
        <v>9924587.2500000019</v>
      </c>
      <c r="BE78" s="70">
        <f>IF(IF((($BC$13-($D78*(1+$BC$14)))-($D78*0.03))&gt;0,($BC$13-($D78*(1+$BC$14)))-($D78*0.03),0)&gt;0,IF((($BC$13-($D78*(1+$BC$14)))-($D78*0.03))&gt;0,($BC$13-($D78*(1+$BC$14)))-($D78*0.03),0)*BE$62*365,0)+IF(($BC$13-($D78*(1+$BC$14)))&lt;=0,0,IF(($BC$13-($D78*(1+$BC$14)))&lt;($D78*0.03),($BC$13-($D78*(1+$BC$14)))*(BE$62*Inputs!$B$16)*365,($D78*0.03)*(BE$62*Inputs!$B$16)*365))-IF(($BC$13-($D78*(1+$BC$14)))&gt;=0,0, -$I$57*$BC$16*1.75*($BC$13-($D78*(1+$BC$14)))*365-$I$58*BE$62*1.25*($BC$13-($D78*(1+$BC$14)))*365)</f>
        <v>10119187.000000002</v>
      </c>
      <c r="BF78" s="70">
        <f>IF(IF((($BC$13-($D78*(1+$BC$14)))-($D78*0.03))&gt;0,($BC$13-($D78*(1+$BC$14)))-($D78*0.03),0)&gt;0,IF((($BC$13-($D78*(1+$BC$14)))-($D78*0.03))&gt;0,($BC$13-($D78*(1+$BC$14)))-($D78*0.03),0)*BF$62*365,0)+IF(($BC$13-($D78*(1+$BC$14)))&lt;=0,0,IF(($BC$13-($D78*(1+$BC$14)))&lt;($D78*0.03),($BC$13-($D78*(1+$BC$14)))*(BF$62*Inputs!$B$16)*365,($D78*0.03)*(BF$62*Inputs!$B$16)*365))-IF(($BC$13-($D78*(1+$BC$14)))&gt;=0,0, -$I$57*$BC$16*1.75*($BC$13-($D78*(1+$BC$14)))*365-$I$58*BF$62*1.25*($BC$13-($D78*(1+$BC$14)))*365)</f>
        <v>10313786.750000004</v>
      </c>
      <c r="BG78" s="70">
        <f>IF(IF((($BC$13-($D78*(1+$BC$14)))-($D78*0.03))&gt;0,($BC$13-($D78*(1+$BC$14)))-($D78*0.03),0)&gt;0,IF((($BC$13-($D78*(1+$BC$14)))-($D78*0.03))&gt;0,($BC$13-($D78*(1+$BC$14)))-($D78*0.03),0)*BG$62*365,0)+IF(($BC$13-($D78*(1+$BC$14)))&lt;=0,0,IF(($BC$13-($D78*(1+$BC$14)))&lt;($D78*0.03),($BC$13-($D78*(1+$BC$14)))*(BG$62*Inputs!$B$16)*365,($D78*0.03)*(BG$62*Inputs!$B$16)*365))-IF(($BC$13-($D78*(1+$BC$14)))&gt;=0,0, -$I$57*$BC$16*1.75*($BC$13-($D78*(1+$BC$14)))*365-$I$58*BG$62*1.25*($BC$13-($D78*(1+$BC$14)))*365)</f>
        <v>10508386.500000004</v>
      </c>
      <c r="BH78" s="70">
        <f>IF(IF((($BC$13-($D78*(1+$BC$14)))-($D78*0.03))&gt;0,($BC$13-($D78*(1+$BC$14)))-($D78*0.03),0)&gt;0,IF((($BC$13-($D78*(1+$BC$14)))-($D78*0.03))&gt;0,($BC$13-($D78*(1+$BC$14)))-($D78*0.03),0)*BH$62*365,0)+IF(($BC$13-($D78*(1+$BC$14)))&lt;=0,0,IF(($BC$13-($D78*(1+$BC$14)))&lt;($D78*0.03),($BC$13-($D78*(1+$BC$14)))*(BH$62*Inputs!$B$16)*365,($D78*0.03)*(BH$62*Inputs!$B$16)*365))-IF(($BC$13-($D78*(1+$BC$14)))&gt;=0,0, -$I$57*$BC$16*1.75*($BC$13-($D78*(1+$BC$14)))*365-$I$58*BH$62*1.25*($BC$13-($D78*(1+$BC$14)))*365)</f>
        <v>10702986.250000004</v>
      </c>
      <c r="BI78" s="70">
        <f>IF(IF((($BC$13-($D78*(1+$BC$14)))-($D78*0.03))&gt;0,($BC$13-($D78*(1+$BC$14)))-($D78*0.03),0)&gt;0,IF((($BC$13-($D78*(1+$BC$14)))-($D78*0.03))&gt;0,($BC$13-($D78*(1+$BC$14)))-($D78*0.03),0)*BI$62*365,0)+IF(($BC$13-($D78*(1+$BC$14)))&lt;=0,0,IF(($BC$13-($D78*(1+$BC$14)))&lt;($D78*0.03),($BC$13-($D78*(1+$BC$14)))*(BI$62*Inputs!$B$16)*365,($D78*0.03)*(BI$62*Inputs!$B$16)*365))-IF(($BC$13-($D78*(1+$BC$14)))&gt;=0,0, -$I$57*$BC$16*1.75*($BC$13-($D78*(1+$BC$14)))*365-$I$58*BI$62*1.25*($BC$13-($D78*(1+$BC$14)))*365)</f>
        <v>10897586.000000004</v>
      </c>
      <c r="BJ78" s="70">
        <f>IF(IF((($BC$13-($D78*(1+$BC$14)))-($D78*0.03))&gt;0,($BC$13-($D78*(1+$BC$14)))-($D78*0.03),0)&gt;0,IF((($BC$13-($D78*(1+$BC$14)))-($D78*0.03))&gt;0,($BC$13-($D78*(1+$BC$14)))-($D78*0.03),0)*BJ$62*365,0)+IF(($BC$13-($D78*(1+$BC$14)))&lt;=0,0,IF(($BC$13-($D78*(1+$BC$14)))&lt;($D78*0.03),($BC$13-($D78*(1+$BC$14)))*(BJ$62*Inputs!$B$16)*365,($D78*0.03)*(BJ$62*Inputs!$B$16)*365))-IF(($BC$13-($D78*(1+$BC$14)))&gt;=0,0, -$I$57*$BC$16*1.75*($BC$13-($D78*(1+$BC$14)))*365-$I$58*BJ$62*1.25*($BC$13-($D78*(1+$BC$14)))*365)</f>
        <v>11092185.750000004</v>
      </c>
      <c r="BK78" s="70">
        <f>IF(IF((($BC$13-($D78*(1+$BC$14)))-($D78*0.03))&gt;0,($BC$13-($D78*(1+$BC$14)))-($D78*0.03),0)&gt;0,IF((($BC$13-($D78*(1+$BC$14)))-($D78*0.03))&gt;0,($BC$13-($D78*(1+$BC$14)))-($D78*0.03),0)*BK$62*365,0)+IF(($BC$13-($D78*(1+$BC$14)))&lt;=0,0,IF(($BC$13-($D78*(1+$BC$14)))&lt;($D78*0.03),($BC$13-($D78*(1+$BC$14)))*(BK$62*Inputs!$B$16)*365,($D78*0.03)*(BK$62*Inputs!$B$16)*365))-IF(($BC$13-($D78*(1+$BC$14)))&gt;=0,0, -$I$57*$BC$16*1.75*($BC$13-($D78*(1+$BC$14)))*365-$I$58*BK$62*1.25*($BC$13-($D78*(1+$BC$14)))*365)</f>
        <v>11286785.500000004</v>
      </c>
      <c r="BL78" s="70">
        <f>IF(IF((($BC$13-($D78*(1+$BC$14)))-($D78*0.03))&gt;0,($BC$13-($D78*(1+$BC$14)))-($D78*0.03),0)&gt;0,IF((($BC$13-($D78*(1+$BC$14)))-($D78*0.03))&gt;0,($BC$13-($D78*(1+$BC$14)))-($D78*0.03),0)*BL$62*365,0)+IF(($BC$13-($D78*(1+$BC$14)))&lt;=0,0,IF(($BC$13-($D78*(1+$BC$14)))&lt;($D78*0.03),($BC$13-($D78*(1+$BC$14)))*(BL$62*Inputs!$B$16)*365,($D78*0.03)*(BL$62*Inputs!$B$16)*365))-IF(($BC$13-($D78*(1+$BC$14)))&gt;=0,0, -$I$57*$BC$16*1.75*($BC$13-($D78*(1+$BC$14)))*365-$I$58*BL$62*1.25*($BC$13-($D78*(1+$BC$14)))*365)</f>
        <v>11481385.250000004</v>
      </c>
      <c r="BM78" s="70">
        <f>IF(IF((($BC$13-($D78*(1+$BC$14)))-($D78*0.03))&gt;0,($BC$13-($D78*(1+$BC$14)))-($D78*0.03),0)&gt;0,IF((($BC$13-($D78*(1+$BC$14)))-($D78*0.03))&gt;0,($BC$13-($D78*(1+$BC$14)))-($D78*0.03),0)*BM$62*365,0)+IF(($BC$13-($D78*(1+$BC$14)))&lt;=0,0,IF(($BC$13-($D78*(1+$BC$14)))&lt;($D78*0.03),($BC$13-($D78*(1+$BC$14)))*(BM$62*Inputs!$B$16)*365,($D78*0.03)*(BM$62*Inputs!$B$16)*365))-IF(($BC$13-($D78*(1+$BC$14)))&gt;=0,0, -$I$57*$BC$16*1.75*($BC$13-($D78*(1+$BC$14)))*365-$I$58*BM$62*1.25*($BC$13-($D78*(1+$BC$14)))*365)</f>
        <v>11675985.000000004</v>
      </c>
      <c r="BN78" s="70">
        <f>IF(IF((($BC$13-($D78*(1+$BC$14)))-($D78*0.03))&gt;0,($BC$13-($D78*(1+$BC$14)))-($D78*0.03),0)&gt;0,IF((($BC$13-($D78*(1+$BC$14)))-($D78*0.03))&gt;0,($BC$13-($D78*(1+$BC$14)))-($D78*0.03),0)*BN$62*365,0)+IF(($BC$13-($D78*(1+$BC$14)))&lt;=0,0,IF(($BC$13-($D78*(1+$BC$14)))&lt;($D78*0.03),($BC$13-($D78*(1+$BC$14)))*(BN$62*Inputs!$B$16)*365,($D78*0.03)*(BN$62*Inputs!$B$16)*365))-IF(($BC$13-($D78*(1+$BC$14)))&gt;=0,0, -$I$57*$BC$16*1.75*($BC$13-($D78*(1+$BC$14)))*365-$I$58*BN$62*1.25*($BC$13-($D78*(1+$BC$14)))*365)</f>
        <v>11870584.750000004</v>
      </c>
      <c r="BO78" s="70">
        <f>IF(IF((($BC$13-($D78*(1+$BC$14)))-($D78*0.03))&gt;0,($BC$13-($D78*(1+$BC$14)))-($D78*0.03),0)&gt;0,IF((($BC$13-($D78*(1+$BC$14)))-($D78*0.03))&gt;0,($BC$13-($D78*(1+$BC$14)))-($D78*0.03),0)*BO$62*365,0)+IF(($BC$13-($D78*(1+$BC$14)))&lt;=0,0,IF(($BC$13-($D78*(1+$BC$14)))&lt;($D78*0.03),($BC$13-($D78*(1+$BC$14)))*(BO$62*Inputs!$B$16)*365,($D78*0.03)*(BO$62*Inputs!$B$16)*365))-IF(($BC$13-($D78*(1+$BC$14)))&gt;=0,0, -$I$57*$BC$16*1.75*($BC$13-($D78*(1+$BC$14)))*365-$I$58*BO$62*1.25*($BC$13-($D78*(1+$BC$14)))*365)</f>
        <v>12065184.500000004</v>
      </c>
      <c r="BP78" s="70">
        <f>IF(IF((($BC$13-($D78*(1+$BC$14)))-($D78*0.03))&gt;0,($BC$13-($D78*(1+$BC$14)))-($D78*0.03),0)&gt;0,IF((($BC$13-($D78*(1+$BC$14)))-($D78*0.03))&gt;0,($BC$13-($D78*(1+$BC$14)))-($D78*0.03),0)*BP$62*365,0)+IF(($BC$13-($D78*(1+$BC$14)))&lt;=0,0,IF(($BC$13-($D78*(1+$BC$14)))&lt;($D78*0.03),($BC$13-($D78*(1+$BC$14)))*(BP$62*Inputs!$B$16)*365,($D78*0.03)*(BP$62*Inputs!$B$16)*365))-IF(($BC$13-($D78*(1+$BC$14)))&gt;=0,0, -$I$57*$BC$16*1.75*($BC$13-($D78*(1+$BC$14)))*365-$I$58*BP$62*1.25*($BC$13-($D78*(1+$BC$14)))*365)</f>
        <v>12259784.250000004</v>
      </c>
      <c r="BQ78" s="70">
        <f>IF(IF((($BC$13-($D78*(1+$BC$14)))-($D78*0.03))&gt;0,($BC$13-($D78*(1+$BC$14)))-($D78*0.03),0)&gt;0,IF((($BC$13-($D78*(1+$BC$14)))-($D78*0.03))&gt;0,($BC$13-($D78*(1+$BC$14)))-($D78*0.03),0)*BQ$62*365,0)+IF(($BC$13-($D78*(1+$BC$14)))&lt;=0,0,IF(($BC$13-($D78*(1+$BC$14)))&lt;($D78*0.03),($BC$13-($D78*(1+$BC$14)))*(BQ$62*Inputs!$B$16)*365,($D78*0.03)*(BQ$62*Inputs!$B$16)*365))-IF(($BC$13-($D78*(1+$BC$14)))&gt;=0,0, -$I$57*$BC$16*1.75*($BC$13-($D78*(1+$BC$14)))*365-$I$58*BQ$62*1.25*($BC$13-($D78*(1+$BC$14)))*365)</f>
        <v>12454384.000000004</v>
      </c>
      <c r="BR78" s="70">
        <f>IF(IF((($BC$13-($D78*(1+$BC$14)))-($D78*0.03))&gt;0,($BC$13-($D78*(1+$BC$14)))-($D78*0.03),0)&gt;0,IF((($BC$13-($D78*(1+$BC$14)))-($D78*0.03))&gt;0,($BC$13-($D78*(1+$BC$14)))-($D78*0.03),0)*BR$62*365,0)+IF(($BC$13-($D78*(1+$BC$14)))&lt;=0,0,IF(($BC$13-($D78*(1+$BC$14)))&lt;($D78*0.03),($BC$13-($D78*(1+$BC$14)))*(BR$62*Inputs!$B$16)*365,($D78*0.03)*(BR$62*Inputs!$B$16)*365))-IF(($BC$13-($D78*(1+$BC$14)))&gt;=0,0, -$I$57*$BC$16*1.75*($BC$13-($D78*(1+$BC$14)))*365-$I$58*BR$62*1.25*($BC$13-($D78*(1+$BC$14)))*365)</f>
        <v>12648983.750000004</v>
      </c>
      <c r="BS78" s="70">
        <f>IF(IF((($BC$13-($D78*(1+$BC$14)))-($D78*0.03))&gt;0,($BC$13-($D78*(1+$BC$14)))-($D78*0.03),0)&gt;0,IF((($BC$13-($D78*(1+$BC$14)))-($D78*0.03))&gt;0,($BC$13-($D78*(1+$BC$14)))-($D78*0.03),0)*BS$62*365,0)+IF(($BC$13-($D78*(1+$BC$14)))&lt;=0,0,IF(($BC$13-($D78*(1+$BC$14)))&lt;($D78*0.03),($BC$13-($D78*(1+$BC$14)))*(BS$62*Inputs!$B$16)*365,($D78*0.03)*(BS$62*Inputs!$B$16)*365))-IF(($BC$13-($D78*(1+$BC$14)))&gt;=0,0, -$I$57*$BC$16*1.75*($BC$13-($D78*(1+$BC$14)))*365-$I$58*BS$62*1.25*($BC$13-($D78*(1+$BC$14)))*365)</f>
        <v>12843583.500000004</v>
      </c>
      <c r="BT78" s="70">
        <f>IF(IF((($BC$13-($D78*(1+$BC$14)))-($D78*0.03))&gt;0,($BC$13-($D78*(1+$BC$14)))-($D78*0.03),0)&gt;0,IF((($BC$13-($D78*(1+$BC$14)))-($D78*0.03))&gt;0,($BC$13-($D78*(1+$BC$14)))-($D78*0.03),0)*BT$62*365,0)+IF(($BC$13-($D78*(1+$BC$14)))&lt;=0,0,IF(($BC$13-($D78*(1+$BC$14)))&lt;($D78*0.03),($BC$13-($D78*(1+$BC$14)))*(BT$62*Inputs!$B$16)*365,($D78*0.03)*(BT$62*Inputs!$B$16)*365))-IF(($BC$13-($D78*(1+$BC$14)))&gt;=0,0, -$I$57*$BC$16*1.75*($BC$13-($D78*(1+$BC$14)))*365-$I$58*BT$62*1.25*($BC$13-($D78*(1+$BC$14)))*365)</f>
        <v>13038183.250000004</v>
      </c>
      <c r="BU78" s="70">
        <f>IF(IF((($BC$13-($D78*(1+$BC$14)))-($D78*0.03))&gt;0,($BC$13-($D78*(1+$BC$14)))-($D78*0.03),0)&gt;0,IF((($BC$13-($D78*(1+$BC$14)))-($D78*0.03))&gt;0,($BC$13-($D78*(1+$BC$14)))-($D78*0.03),0)*BU$62*365,0)+IF(($BC$13-($D78*(1+$BC$14)))&lt;=0,0,IF(($BC$13-($D78*(1+$BC$14)))&lt;($D78*0.03),($BC$13-($D78*(1+$BC$14)))*(BU$62*Inputs!$B$16)*365,($D78*0.03)*(BU$62*Inputs!$B$16)*365))-IF(($BC$13-($D78*(1+$BC$14)))&gt;=0,0, -$I$57*$BC$16*1.75*($BC$13-($D78*(1+$BC$14)))*365-$I$58*BU$62*1.25*($BC$13-($D78*(1+$BC$14)))*365)</f>
        <v>13232783.000000004</v>
      </c>
      <c r="BV78" s="70">
        <f>IF(IF((($BC$13-($D78*(1+$BC$14)))-($D78*0.03))&gt;0,($BC$13-($D78*(1+$BC$14)))-($D78*0.03),0)&gt;0,IF((($BC$13-($D78*(1+$BC$14)))-($D78*0.03))&gt;0,($BC$13-($D78*(1+$BC$14)))-($D78*0.03),0)*BV$62*365,0)+IF(($BC$13-($D78*(1+$BC$14)))&lt;=0,0,IF(($BC$13-($D78*(1+$BC$14)))&lt;($D78*0.03),($BC$13-($D78*(1+$BC$14)))*(BV$62*Inputs!$B$16)*365,($D78*0.03)*(BV$62*Inputs!$B$16)*365))-IF(($BC$13-($D78*(1+$BC$14)))&gt;=0,0, -$I$57*$BC$16*1.75*($BC$13-($D78*(1+$BC$14)))*365-$I$58*BV$62*1.25*($BC$13-($D78*(1+$BC$14)))*365)</f>
        <v>13427382.750000004</v>
      </c>
      <c r="BW78" s="70">
        <f>IF(IF((($BC$13-($D78*(1+$BC$14)))-($D78*0.03))&gt;0,($BC$13-($D78*(1+$BC$14)))-($D78*0.03),0)&gt;0,IF((($BC$13-($D78*(1+$BC$14)))-($D78*0.03))&gt;0,($BC$13-($D78*(1+$BC$14)))-($D78*0.03),0)*BW$62*365,0)+IF(($BC$13-($D78*(1+$BC$14)))&lt;=0,0,IF(($BC$13-($D78*(1+$BC$14)))&lt;($D78*0.03),($BC$13-($D78*(1+$BC$14)))*(BW$62*Inputs!$B$16)*365,($D78*0.03)*(BW$62*Inputs!$B$16)*365))-IF(($BC$13-($D78*(1+$BC$14)))&gt;=0,0, -$I$57*$BC$16*1.75*($BC$13-($D78*(1+$BC$14)))*365-$I$58*BW$62*1.25*($BC$13-($D78*(1+$BC$14)))*365)</f>
        <v>13621982.500000004</v>
      </c>
      <c r="BX78" s="70">
        <f>IF(IF((($BC$13-($D78*(1+$BC$14)))-($D78*0.03))&gt;0,($BC$13-($D78*(1+$BC$14)))-($D78*0.03),0)&gt;0,IF((($BC$13-($D78*(1+$BC$14)))-($D78*0.03))&gt;0,($BC$13-($D78*(1+$BC$14)))-($D78*0.03),0)*BX$62*365,0)+IF(($BC$13-($D78*(1+$BC$14)))&lt;=0,0,IF(($BC$13-($D78*(1+$BC$14)))&lt;($D78*0.03),($BC$13-($D78*(1+$BC$14)))*(BX$62*Inputs!$B$16)*365,($D78*0.03)*(BX$62*Inputs!$B$16)*365))-IF(($BC$13-($D78*(1+$BC$14)))&gt;=0,0, -$I$57*$BC$16*1.75*($BC$13-($D78*(1+$BC$14)))*365-$I$58*BX$62*1.25*($BC$13-($D78*(1+$BC$14)))*365)</f>
        <v>13816582.250000004</v>
      </c>
      <c r="BY78" s="70">
        <f>IF(IF((($BC$13-($D78*(1+$BC$14)))-($D78*0.03))&gt;0,($BC$13-($D78*(1+$BC$14)))-($D78*0.03),0)&gt;0,IF((($BC$13-($D78*(1+$BC$14)))-($D78*0.03))&gt;0,($BC$13-($D78*(1+$BC$14)))-($D78*0.03),0)*BY$62*365,0)+IF(($BC$13-($D78*(1+$BC$14)))&lt;=0,0,IF(($BC$13-($D78*(1+$BC$14)))&lt;($D78*0.03),($BC$13-($D78*(1+$BC$14)))*(BY$62*Inputs!$B$16)*365,($D78*0.03)*(BY$62*Inputs!$B$16)*365))-IF(($BC$13-($D78*(1+$BC$14)))&gt;=0,0, -$I$57*$BC$16*1.75*($BC$13-($D78*(1+$BC$14)))*365-$I$58*BY$62*1.25*($BC$13-($D78*(1+$BC$14)))*365)</f>
        <v>14011182.000000004</v>
      </c>
      <c r="BZ78" s="70">
        <f>IF(IF((($BC$13-($D78*(1+$BC$14)))-($D78*0.03))&gt;0,($BC$13-($D78*(1+$BC$14)))-($D78*0.03),0)&gt;0,IF((($BC$13-($D78*(1+$BC$14)))-($D78*0.03))&gt;0,($BC$13-($D78*(1+$BC$14)))-($D78*0.03),0)*BZ$62*365,0)+IF(($BC$13-($D78*(1+$BC$14)))&lt;=0,0,IF(($BC$13-($D78*(1+$BC$14)))&lt;($D78*0.03),($BC$13-($D78*(1+$BC$14)))*(BZ$62*Inputs!$B$16)*365,($D78*0.03)*(BZ$62*Inputs!$B$16)*365))-IF(($BC$13-($D78*(1+$BC$14)))&gt;=0,0, -$I$57*$BC$16*1.75*($BC$13-($D78*(1+$BC$14)))*365-$I$58*BZ$62*1.25*($BC$13-($D78*(1+$BC$14)))*365)</f>
        <v>14205781.750000004</v>
      </c>
      <c r="CA78" s="70">
        <f>IF(IF((($BC$13-($D78*(1+$BC$14)))-($D78*0.03))&gt;0,($BC$13-($D78*(1+$BC$14)))-($D78*0.03),0)&gt;0,IF((($BC$13-($D78*(1+$BC$14)))-($D78*0.03))&gt;0,($BC$13-($D78*(1+$BC$14)))-($D78*0.03),0)*CA$62*365,0)+IF(($BC$13-($D78*(1+$BC$14)))&lt;=0,0,IF(($BC$13-($D78*(1+$BC$14)))&lt;($D78*0.03),($BC$13-($D78*(1+$BC$14)))*(CA$62*Inputs!$B$16)*365,($D78*0.03)*(CA$62*Inputs!$B$16)*365))-IF(($BC$13-($D78*(1+$BC$14)))&gt;=0,0, -$I$57*$BC$16*1.75*($BC$13-($D78*(1+$BC$14)))*365-$I$58*CA$62*1.25*($BC$13-($D78*(1+$BC$14)))*365)</f>
        <v>14400381.500000004</v>
      </c>
      <c r="CB78" s="70">
        <f>IF(IF((($BC$13-($D78*(1+$BC$14)))-($D78*0.03))&gt;0,($BC$13-($D78*(1+$BC$14)))-($D78*0.03),0)&gt;0,IF((($BC$13-($D78*(1+$BC$14)))-($D78*0.03))&gt;0,($BC$13-($D78*(1+$BC$14)))-($D78*0.03),0)*CB$62*365,0)+IF(($BC$13-($D78*(1+$BC$14)))&lt;=0,0,IF(($BC$13-($D78*(1+$BC$14)))&lt;($D78*0.03),($BC$13-($D78*(1+$BC$14)))*(CB$62*Inputs!$B$16)*365,($D78*0.03)*(CB$62*Inputs!$B$16)*365))-IF(($BC$13-($D78*(1+$BC$14)))&gt;=0,0, -$I$57*$BC$16*1.75*($BC$13-($D78*(1+$BC$14)))*365-$I$58*CB$62*1.25*($BC$13-($D78*(1+$BC$14)))*365)</f>
        <v>14594981.250000004</v>
      </c>
      <c r="CC78" s="70">
        <f>IF(IF((($BC$13-($D78*(1+$BC$14)))-($D78*0.03))&gt;0,($BC$13-($D78*(1+$BC$14)))-($D78*0.03),0)&gt;0,IF((($BC$13-($D78*(1+$BC$14)))-($D78*0.03))&gt;0,($BC$13-($D78*(1+$BC$14)))-($D78*0.03),0)*CC$62*365,0)+IF(($BC$13-($D78*(1+$BC$14)))&lt;=0,0,IF(($BC$13-($D78*(1+$BC$14)))&lt;($D78*0.03),($BC$13-($D78*(1+$BC$14)))*(CC$62*Inputs!$B$16)*365,($D78*0.03)*(CC$62*Inputs!$B$16)*365))-IF(($BC$13-($D78*(1+$BC$14)))&gt;=0,0, -$I$57*$BC$16*1.75*($BC$13-($D78*(1+$BC$14)))*365-$I$58*CC$62*1.25*($BC$13-($D78*(1+$BC$14)))*365)</f>
        <v>14789581.000000004</v>
      </c>
      <c r="CD78" s="70">
        <f>IF(IF((($BC$13-($D78*(1+$BC$14)))-($D78*0.03))&gt;0,($BC$13-($D78*(1+$BC$14)))-($D78*0.03),0)&gt;0,IF((($BC$13-($D78*(1+$BC$14)))-($D78*0.03))&gt;0,($BC$13-($D78*(1+$BC$14)))-($D78*0.03),0)*CD$62*365,0)+IF(($BC$13-($D78*(1+$BC$14)))&lt;=0,0,IF(($BC$13-($D78*(1+$BC$14)))&lt;($D78*0.03),($BC$13-($D78*(1+$BC$14)))*(CD$62*Inputs!$B$16)*365,($D78*0.03)*(CD$62*Inputs!$B$16)*365))-IF(($BC$13-($D78*(1+$BC$14)))&gt;=0,0, -$I$57*$BC$16*1.75*($BC$13-($D78*(1+$BC$14)))*365-$I$58*CD$62*1.25*($BC$13-($D78*(1+$BC$14)))*365)</f>
        <v>14984180.750000004</v>
      </c>
      <c r="CE78" s="70">
        <f>IF(IF((($BC$13-($D78*(1+$BC$14)))-($D78*0.03))&gt;0,($BC$13-($D78*(1+$BC$14)))-($D78*0.03),0)&gt;0,IF((($BC$13-($D78*(1+$BC$14)))-($D78*0.03))&gt;0,($BC$13-($D78*(1+$BC$14)))-($D78*0.03),0)*CE$62*365,0)+IF(($BC$13-($D78*(1+$BC$14)))&lt;=0,0,IF(($BC$13-($D78*(1+$BC$14)))&lt;($D78*0.03),($BC$13-($D78*(1+$BC$14)))*(CE$62*Inputs!$B$16)*365,($D78*0.03)*(CE$62*Inputs!$B$16)*365))-IF(($BC$13-($D78*(1+$BC$14)))&gt;=0,0, -$I$57*$BC$16*1.75*($BC$13-($D78*(1+$BC$14)))*365-$I$58*CE$62*1.25*($BC$13-($D78*(1+$BC$14)))*365)</f>
        <v>15178780.500000004</v>
      </c>
      <c r="CF78" s="70">
        <f>IF(IF((($BC$13-($D78*(1+$BC$14)))-($D78*0.03))&gt;0,($BC$13-($D78*(1+$BC$14)))-($D78*0.03),0)&gt;0,IF((($BC$13-($D78*(1+$BC$14)))-($D78*0.03))&gt;0,($BC$13-($D78*(1+$BC$14)))-($D78*0.03),0)*CF$62*365,0)+IF(($BC$13-($D78*(1+$BC$14)))&lt;=0,0,IF(($BC$13-($D78*(1+$BC$14)))&lt;($D78*0.03),($BC$13-($D78*(1+$BC$14)))*(CF$62*Inputs!$B$16)*365,($D78*0.03)*(CF$62*Inputs!$B$16)*365))-IF(($BC$13-($D78*(1+$BC$14)))&gt;=0,0, -$I$57*$BC$16*1.75*($BC$13-($D78*(1+$BC$14)))*365-$I$58*CF$62*1.25*($BC$13-($D78*(1+$BC$14)))*365)</f>
        <v>15373380.250000006</v>
      </c>
      <c r="CG78" s="70">
        <f>IF(IF((($BC$13-($D78*(1+$BC$14)))-($D78*0.03))&gt;0,($BC$13-($D78*(1+$BC$14)))-($D78*0.03),0)&gt;0,IF((($BC$13-($D78*(1+$BC$14)))-($D78*0.03))&gt;0,($BC$13-($D78*(1+$BC$14)))-($D78*0.03),0)*CG$62*365,0)+IF(($BC$13-($D78*(1+$BC$14)))&lt;=0,0,IF(($BC$13-($D78*(1+$BC$14)))&lt;($D78*0.03),($BC$13-($D78*(1+$BC$14)))*(CG$62*Inputs!$B$16)*365,($D78*0.03)*(CG$62*Inputs!$B$16)*365))-IF(($BC$13-($D78*(1+$BC$14)))&gt;=0,0, -$I$57*$BC$16*1.75*($BC$13-($D78*(1+$BC$14)))*365-$I$58*CG$62*1.25*($BC$13-($D78*(1+$BC$14)))*365)</f>
        <v>15567980.000000004</v>
      </c>
      <c r="CH78" s="70">
        <f>IF(IF((($BC$13-($D78*(1+$BC$14)))-($D78*0.03))&gt;0,($BC$13-($D78*(1+$BC$14)))-($D78*0.03),0)&gt;0,IF((($BC$13-($D78*(1+$BC$14)))-($D78*0.03))&gt;0,($BC$13-($D78*(1+$BC$14)))-($D78*0.03),0)*CH$62*365,0)+IF(($BC$13-($D78*(1+$BC$14)))&lt;=0,0,IF(($BC$13-($D78*(1+$BC$14)))&lt;($D78*0.03),($BC$13-($D78*(1+$BC$14)))*(CH$62*Inputs!$B$16)*365,($D78*0.03)*(CH$62*Inputs!$B$16)*365))-IF(($BC$13-($D78*(1+$BC$14)))&gt;=0,0, -$I$57*$BC$16*1.75*($BC$13-($D78*(1+$BC$14)))*365-$I$58*CH$62*1.25*($BC$13-($D78*(1+$BC$14)))*365)</f>
        <v>15762579.750000004</v>
      </c>
      <c r="CI78" s="70">
        <f>IF(IF((($BC$13-($D78*(1+$BC$14)))-($D78*0.03))&gt;0,($BC$13-($D78*(1+$BC$14)))-($D78*0.03),0)&gt;0,IF((($BC$13-($D78*(1+$BC$14)))-($D78*0.03))&gt;0,($BC$13-($D78*(1+$BC$14)))-($D78*0.03),0)*CI$62*365,0)+IF(($BC$13-($D78*(1+$BC$14)))&lt;=0,0,IF(($BC$13-($D78*(1+$BC$14)))&lt;($D78*0.03),($BC$13-($D78*(1+$BC$14)))*(CI$62*Inputs!$B$16)*365,($D78*0.03)*(CI$62*Inputs!$B$16)*365))-IF(($BC$13-($D78*(1+$BC$14)))&gt;=0,0, -$I$57*$BC$16*1.75*($BC$13-($D78*(1+$BC$14)))*365-$I$58*CI$62*1.25*($BC$13-($D78*(1+$BC$14)))*365)</f>
        <v>15957179.500000006</v>
      </c>
      <c r="CJ78" s="70">
        <f>IF(IF((($BC$13-($D78*(1+$BC$14)))-($D78*0.03))&gt;0,($BC$13-($D78*(1+$BC$14)))-($D78*0.03),0)&gt;0,IF((($BC$13-($D78*(1+$BC$14)))-($D78*0.03))&gt;0,($BC$13-($D78*(1+$BC$14)))-($D78*0.03),0)*CJ$62*365,0)+IF(($BC$13-($D78*(1+$BC$14)))&lt;=0,0,IF(($BC$13-($D78*(1+$BC$14)))&lt;($D78*0.03),($BC$13-($D78*(1+$BC$14)))*(CJ$62*Inputs!$B$16)*365,($D78*0.03)*(CJ$62*Inputs!$B$16)*365))-IF(($BC$13-($D78*(1+$BC$14)))&gt;=0,0, -$I$57*$BC$16*1.75*($BC$13-($D78*(1+$BC$14)))*365-$I$58*CJ$62*1.25*($BC$13-($D78*(1+$BC$14)))*365)</f>
        <v>16151779.250000004</v>
      </c>
      <c r="CK78" s="70">
        <f>IF(IF((($BC$13-($D78*(1+$BC$14)))-($D78*0.03))&gt;0,($BC$13-($D78*(1+$BC$14)))-($D78*0.03),0)&gt;0,IF((($BC$13-($D78*(1+$BC$14)))-($D78*0.03))&gt;0,($BC$13-($D78*(1+$BC$14)))-($D78*0.03),0)*CK$62*365,0)+IF(($BC$13-($D78*(1+$BC$14)))&lt;=0,0,IF(($BC$13-($D78*(1+$BC$14)))&lt;($D78*0.03),($BC$13-($D78*(1+$BC$14)))*(CK$62*Inputs!$B$16)*365,($D78*0.03)*(CK$62*Inputs!$B$16)*365))-IF(($BC$13-($D78*(1+$BC$14)))&gt;=0,0, -$I$57*$BC$16*1.75*($BC$13-($D78*(1+$BC$14)))*365-$I$58*CK$62*1.25*($BC$13-($D78*(1+$BC$14)))*365)</f>
        <v>16346379.000000006</v>
      </c>
      <c r="CL78" s="70">
        <f>IF(IF((($BC$13-($D78*(1+$BC$14)))-($D78*0.03))&gt;0,($BC$13-($D78*(1+$BC$14)))-($D78*0.03),0)&gt;0,IF((($BC$13-($D78*(1+$BC$14)))-($D78*0.03))&gt;0,($BC$13-($D78*(1+$BC$14)))-($D78*0.03),0)*CL$62*365,0)+IF(($BC$13-($D78*(1+$BC$14)))&lt;=0,0,IF(($BC$13-($D78*(1+$BC$14)))&lt;($D78*0.03),($BC$13-($D78*(1+$BC$14)))*(CL$62*Inputs!$B$16)*365,($D78*0.03)*(CL$62*Inputs!$B$16)*365))-IF(($BC$13-($D78*(1+$BC$14)))&gt;=0,0, -$I$57*$BC$16*1.75*($BC$13-($D78*(1+$BC$14)))*365-$I$58*CL$62*1.25*($BC$13-($D78*(1+$BC$14)))*365)</f>
        <v>16540978.750000004</v>
      </c>
      <c r="CM78" s="70">
        <f>IF(IF((($BC$13-($D78*(1+$BC$14)))-($D78*0.03))&gt;0,($BC$13-($D78*(1+$BC$14)))-($D78*0.03),0)&gt;0,IF((($BC$13-($D78*(1+$BC$14)))-($D78*0.03))&gt;0,($BC$13-($D78*(1+$BC$14)))-($D78*0.03),0)*CM$62*365,0)+IF(($BC$13-($D78*(1+$BC$14)))&lt;=0,0,IF(($BC$13-($D78*(1+$BC$14)))&lt;($D78*0.03),($BC$13-($D78*(1+$BC$14)))*(CM$62*Inputs!$B$16)*365,($D78*0.03)*(CM$62*Inputs!$B$16)*365))-IF(($BC$13-($D78*(1+$BC$14)))&gt;=0,0, -$I$57*$BC$16*1.75*($BC$13-($D78*(1+$BC$14)))*365-$I$58*CM$62*1.25*($BC$13-($D78*(1+$BC$14)))*365)</f>
        <v>16735578.500000004</v>
      </c>
      <c r="CN78" s="70">
        <f>IF(IF((($BC$13-($D78*(1+$BC$14)))-($D78*0.03))&gt;0,($BC$13-($D78*(1+$BC$14)))-($D78*0.03),0)&gt;0,IF((($BC$13-($D78*(1+$BC$14)))-($D78*0.03))&gt;0,($BC$13-($D78*(1+$BC$14)))-($D78*0.03),0)*CN$62*365,0)+IF(($BC$13-($D78*(1+$BC$14)))&lt;=0,0,IF(($BC$13-($D78*(1+$BC$14)))&lt;($D78*0.03),($BC$13-($D78*(1+$BC$14)))*(CN$62*Inputs!$B$16)*365,($D78*0.03)*(CN$62*Inputs!$B$16)*365))-IF(($BC$13-($D78*(1+$BC$14)))&gt;=0,0, -$I$57*$BC$16*1.75*($BC$13-($D78*(1+$BC$14)))*365-$I$58*CN$62*1.25*($BC$13-($D78*(1+$BC$14)))*365)</f>
        <v>16930178.250000004</v>
      </c>
      <c r="CO78" s="70">
        <f>IF(IF((($BC$13-($D78*(1+$BC$14)))-($D78*0.03))&gt;0,($BC$13-($D78*(1+$BC$14)))-($D78*0.03),0)&gt;0,IF((($BC$13-($D78*(1+$BC$14)))-($D78*0.03))&gt;0,($BC$13-($D78*(1+$BC$14)))-($D78*0.03),0)*CO$62*365,0)+IF(($BC$13-($D78*(1+$BC$14)))&lt;=0,0,IF(($BC$13-($D78*(1+$BC$14)))&lt;($D78*0.03),($BC$13-($D78*(1+$BC$14)))*(CO$62*Inputs!$B$16)*365,($D78*0.03)*(CO$62*Inputs!$B$16)*365))-IF(($BC$13-($D78*(1+$BC$14)))&gt;=0,0, -$I$57*$BC$16*1.75*($BC$13-($D78*(1+$BC$14)))*365-$I$58*CO$62*1.25*($BC$13-($D78*(1+$BC$14)))*365)</f>
        <v>17124778.000000004</v>
      </c>
      <c r="CP78" s="70">
        <f>IF(IF((($BC$13-($D78*(1+$BC$14)))-($D78*0.03))&gt;0,($BC$13-($D78*(1+$BC$14)))-($D78*0.03),0)&gt;0,IF((($BC$13-($D78*(1+$BC$14)))-($D78*0.03))&gt;0,($BC$13-($D78*(1+$BC$14)))-($D78*0.03),0)*CP$62*365,0)+IF(($BC$13-($D78*(1+$BC$14)))&lt;=0,0,IF(($BC$13-($D78*(1+$BC$14)))&lt;($D78*0.03),($BC$13-($D78*(1+$BC$14)))*(CP$62*Inputs!$B$16)*365,($D78*0.03)*(CP$62*Inputs!$B$16)*365))-IF(($BC$13-($D78*(1+$BC$14)))&gt;=0,0, -$I$57*$BC$16*1.75*($BC$13-($D78*(1+$BC$14)))*365-$I$58*CP$62*1.25*($BC$13-($D78*(1+$BC$14)))*365)</f>
        <v>17319377.750000004</v>
      </c>
      <c r="CQ78" s="70">
        <f>IF(IF((($BC$13-($D78*(1+$BC$14)))-($D78*0.03))&gt;0,($BC$13-($D78*(1+$BC$14)))-($D78*0.03),0)&gt;0,IF((($BC$13-($D78*(1+$BC$14)))-($D78*0.03))&gt;0,($BC$13-($D78*(1+$BC$14)))-($D78*0.03),0)*CQ$62*365,0)+IF(($BC$13-($D78*(1+$BC$14)))&lt;=0,0,IF(($BC$13-($D78*(1+$BC$14)))&lt;($D78*0.03),($BC$13-($D78*(1+$BC$14)))*(CQ$62*Inputs!$B$16)*365,($D78*0.03)*(CQ$62*Inputs!$B$16)*365))-IF(($BC$13-($D78*(1+$BC$14)))&gt;=0,0, -$I$57*$BC$16*1.75*($BC$13-($D78*(1+$BC$14)))*365-$I$58*CQ$62*1.25*($BC$13-($D78*(1+$BC$14)))*365)</f>
        <v>17513977.500000004</v>
      </c>
      <c r="CR78" s="70">
        <f>IF(IF((($BC$13-($D78*(1+$BC$14)))-($D78*0.03))&gt;0,($BC$13-($D78*(1+$BC$14)))-($D78*0.03),0)&gt;0,IF((($BC$13-($D78*(1+$BC$14)))-($D78*0.03))&gt;0,($BC$13-($D78*(1+$BC$14)))-($D78*0.03),0)*CR$62*365,0)+IF(($BC$13-($D78*(1+$BC$14)))&lt;=0,0,IF(($BC$13-($D78*(1+$BC$14)))&lt;($D78*0.03),($BC$13-($D78*(1+$BC$14)))*(CR$62*Inputs!$B$16)*365,($D78*0.03)*(CR$62*Inputs!$B$16)*365))-IF(($BC$13-($D78*(1+$BC$14)))&gt;=0,0, -$I$57*$BC$16*1.75*($BC$13-($D78*(1+$BC$14)))*365-$I$58*CR$62*1.25*($BC$13-($D78*(1+$BC$14)))*365)</f>
        <v>17708577.250000004</v>
      </c>
      <c r="CS78" s="70">
        <f>IF(IF((($BC$13-($D78*(1+$BC$14)))-($D78*0.03))&gt;0,($BC$13-($D78*(1+$BC$14)))-($D78*0.03),0)&gt;0,IF((($BC$13-($D78*(1+$BC$14)))-($D78*0.03))&gt;0,($BC$13-($D78*(1+$BC$14)))-($D78*0.03),0)*CS$62*365,0)+IF(($BC$13-($D78*(1+$BC$14)))&lt;=0,0,IF(($BC$13-($D78*(1+$BC$14)))&lt;($D78*0.03),($BC$13-($D78*(1+$BC$14)))*(CS$62*Inputs!$B$16)*365,($D78*0.03)*(CS$62*Inputs!$B$16)*365))-IF(($BC$13-($D78*(1+$BC$14)))&gt;=0,0, -$I$57*$BC$16*1.75*($BC$13-($D78*(1+$BC$14)))*365-$I$58*CS$62*1.25*($BC$13-($D78*(1+$BC$14)))*365)</f>
        <v>17903177.000000004</v>
      </c>
      <c r="CT78" s="70">
        <f>IF(IF((($BC$13-($D78*(1+$BC$14)))-($D78*0.03))&gt;0,($BC$13-($D78*(1+$BC$14)))-($D78*0.03),0)&gt;0,IF((($BC$13-($D78*(1+$BC$14)))-($D78*0.03))&gt;0,($BC$13-($D78*(1+$BC$14)))-($D78*0.03),0)*CT$62*365,0)+IF(($BC$13-($D78*(1+$BC$14)))&lt;=0,0,IF(($BC$13-($D78*(1+$BC$14)))&lt;($D78*0.03),($BC$13-($D78*(1+$BC$14)))*(CT$62*Inputs!$B$16)*365,($D78*0.03)*(CT$62*Inputs!$B$16)*365))-IF(($BC$13-($D78*(1+$BC$14)))&gt;=0,0, -$I$57*$BC$16*1.75*($BC$13-($D78*(1+$BC$14)))*365-$I$58*CT$62*1.25*($BC$13-($D78*(1+$BC$14)))*365)</f>
        <v>18097776.750000004</v>
      </c>
      <c r="CU78" s="70">
        <f>IF(IF((($BC$13-($D78*(1+$BC$14)))-($D78*0.03))&gt;0,($BC$13-($D78*(1+$BC$14)))-($D78*0.03),0)&gt;0,IF((($BC$13-($D78*(1+$BC$14)))-($D78*0.03))&gt;0,($BC$13-($D78*(1+$BC$14)))-($D78*0.03),0)*CU$62*365,0)+IF(($BC$13-($D78*(1+$BC$14)))&lt;=0,0,IF(($BC$13-($D78*(1+$BC$14)))&lt;($D78*0.03),($BC$13-($D78*(1+$BC$14)))*(CU$62*Inputs!$B$16)*365,($D78*0.03)*(CU$62*Inputs!$B$16)*365))-IF(($BC$13-($D78*(1+$BC$14)))&gt;=0,0, -$I$57*$BC$16*1.75*($BC$13-($D78*(1+$BC$14)))*365-$I$58*CU$62*1.25*($BC$13-($D78*(1+$BC$14)))*365)</f>
        <v>18292376.500000004</v>
      </c>
      <c r="CV78" s="70">
        <f>IF(IF((($BC$13-($D78*(1+$BC$14)))-($D78*0.03))&gt;0,($BC$13-($D78*(1+$BC$14)))-($D78*0.03),0)&gt;0,IF((($BC$13-($D78*(1+$BC$14)))-($D78*0.03))&gt;0,($BC$13-($D78*(1+$BC$14)))-($D78*0.03),0)*CV$62*365,0)+IF(($BC$13-($D78*(1+$BC$14)))&lt;=0,0,IF(($BC$13-($D78*(1+$BC$14)))&lt;($D78*0.03),($BC$13-($D78*(1+$BC$14)))*(CV$62*Inputs!$B$16)*365,($D78*0.03)*(CV$62*Inputs!$B$16)*365))-IF(($BC$13-($D78*(1+$BC$14)))&gt;=0,0, -$I$57*$BC$16*1.75*($BC$13-($D78*(1+$BC$14)))*365-$I$58*CV$62*1.25*($BC$13-($D78*(1+$BC$14)))*365)</f>
        <v>18486976.250000004</v>
      </c>
      <c r="CW78" s="70">
        <f>IF(IF((($BC$13-($D78*(1+$BC$14)))-($D78*0.03))&gt;0,($BC$13-($D78*(1+$BC$14)))-($D78*0.03),0)&gt;0,IF((($BC$13-($D78*(1+$BC$14)))-($D78*0.03))&gt;0,($BC$13-($D78*(1+$BC$14)))-($D78*0.03),0)*CW$62*365,0)+IF(($BC$13-($D78*(1+$BC$14)))&lt;=0,0,IF(($BC$13-($D78*(1+$BC$14)))&lt;($D78*0.03),($BC$13-($D78*(1+$BC$14)))*(CW$62*Inputs!$B$16)*365,($D78*0.03)*(CW$62*Inputs!$B$16)*365))-IF(($BC$13-($D78*(1+$BC$14)))&gt;=0,0, -$I$57*$BC$16*1.75*($BC$13-($D78*(1+$BC$14)))*365-$I$58*CW$62*1.25*($BC$13-($D78*(1+$BC$14)))*365)</f>
        <v>18681576.000000004</v>
      </c>
      <c r="CX78" s="70">
        <f>IF(IF((($BC$13-($D78*(1+$BC$14)))-($D78*0.03))&gt;0,($BC$13-($D78*(1+$BC$14)))-($D78*0.03),0)&gt;0,IF((($BC$13-($D78*(1+$BC$14)))-($D78*0.03))&gt;0,($BC$13-($D78*(1+$BC$14)))-($D78*0.03),0)*CX$62*365,0)+IF(($BC$13-($D78*(1+$BC$14)))&lt;=0,0,IF(($BC$13-($D78*(1+$BC$14)))&lt;($D78*0.03),($BC$13-($D78*(1+$BC$14)))*(CX$62*Inputs!$B$16)*365,($D78*0.03)*(CX$62*Inputs!$B$16)*365))-IF(($BC$13-($D78*(1+$BC$14)))&gt;=0,0, -$I$57*$BC$16*1.75*($BC$13-($D78*(1+$BC$14)))*365-$I$58*CX$62*1.25*($BC$13-($D78*(1+$BC$14)))*365)</f>
        <v>18876175.750000004</v>
      </c>
      <c r="CY78" s="70">
        <f>IF(IF((($BC$13-($D78*(1+$BC$14)))-($D78*0.03))&gt;0,($BC$13-($D78*(1+$BC$14)))-($D78*0.03),0)&gt;0,IF((($BC$13-($D78*(1+$BC$14)))-($D78*0.03))&gt;0,($BC$13-($D78*(1+$BC$14)))-($D78*0.03),0)*CY$62*365,0)+IF(($BC$13-($D78*(1+$BC$14)))&lt;=0,0,IF(($BC$13-($D78*(1+$BC$14)))&lt;($D78*0.03),($BC$13-($D78*(1+$BC$14)))*(CY$62*Inputs!$B$16)*365,($D78*0.03)*(CY$62*Inputs!$B$16)*365))-IF(($BC$13-($D78*(1+$BC$14)))&gt;=0,0, -$I$57*$BC$16*1.75*($BC$13-($D78*(1+$BC$14)))*365-$I$58*CY$62*1.25*($BC$13-($D78*(1+$BC$14)))*365)</f>
        <v>19070775.500000004</v>
      </c>
      <c r="CZ78" s="70">
        <f>IF(IF((($BC$13-($D78*(1+$BC$14)))-($D78*0.03))&gt;0,($BC$13-($D78*(1+$BC$14)))-($D78*0.03),0)&gt;0,IF((($BC$13-($D78*(1+$BC$14)))-($D78*0.03))&gt;0,($BC$13-($D78*(1+$BC$14)))-($D78*0.03),0)*CZ$62*365,0)+IF(($BC$13-($D78*(1+$BC$14)))&lt;=0,0,IF(($BC$13-($D78*(1+$BC$14)))&lt;($D78*0.03),($BC$13-($D78*(1+$BC$14)))*(CZ$62*Inputs!$B$16)*365,($D78*0.03)*(CZ$62*Inputs!$B$16)*365))-IF(($BC$13-($D78*(1+$BC$14)))&gt;=0,0, -$I$57*$BC$16*1.75*($BC$13-($D78*(1+$BC$14)))*365-$I$58*CZ$62*1.25*($BC$13-($D78*(1+$BC$14)))*365)</f>
        <v>19265375.250000004</v>
      </c>
      <c r="DA78" s="70">
        <f>IF(IF((($BC$13-($D78*(1+$BC$14)))-($D78*0.03))&gt;0,($BC$13-($D78*(1+$BC$14)))-($D78*0.03),0)&gt;0,IF((($BC$13-($D78*(1+$BC$14)))-($D78*0.03))&gt;0,($BC$13-($D78*(1+$BC$14)))-($D78*0.03),0)*DA$62*365,0)+IF(($BC$13-($D78*(1+$BC$14)))&lt;=0,0,IF(($BC$13-($D78*(1+$BC$14)))&lt;($D78*0.03),($BC$13-($D78*(1+$BC$14)))*(DA$62*Inputs!$B$16)*365,($D78*0.03)*(DA$62*Inputs!$B$16)*365))-IF(($BC$13-($D78*(1+$BC$14)))&gt;=0,0, -$I$57*$BC$16*1.75*($BC$13-($D78*(1+$BC$14)))*365-$I$58*DA$62*1.25*($BC$13-($D78*(1+$BC$14)))*365)</f>
        <v>19459975.000000004</v>
      </c>
    </row>
    <row r="79" spans="2:105">
      <c r="B79"/>
      <c r="C79" s="67">
        <f t="shared" si="2"/>
        <v>3.9999999999999973E-2</v>
      </c>
      <c r="D79" s="69">
        <f>Inputs!$B$20*(1+(C79*-1))</f>
        <v>1056</v>
      </c>
      <c r="E79" s="70">
        <f>IF(IF((($BC$13-($D79*(1+$BC$14)))-($D79*0.03))&gt;0,($BC$13-($D79*(1+$BC$14)))-($D79*0.03),0)&gt;0,IF((($BC$13-($D79*(1+$BC$14)))-($D79*0.03))&gt;0,($BC$13-($D79*(1+$BC$14)))-($D79*0.03),0)*E$62*365,0)+IF(($BC$13-($D79*(1+$BC$14)))&lt;=0,0,IF(($BC$13-($D79*(1+$BC$14)))&lt;($D79*0.03),($BC$13-($D79*(1+$BC$14)))*(E$62*Inputs!$B$16)*365,($D79*0.03)*(E$62*Inputs!$B$16)*365))-IF(($BC$13-($D79*(1+$BC$14)))&gt;=0,0, -$I$57*$BC$16*1.75*($BC$13-($D79*(1+$BC$14)))*365-$I$58*E$62*1.25*($BC$13-($D79*(1+$BC$14)))*365)</f>
        <v>1.4670080000000057E-5</v>
      </c>
      <c r="F79" s="70">
        <f>IF(IF((($BC$13-($D79*(1+$BC$14)))-($D79*0.03))&gt;0,($BC$13-($D79*(1+$BC$14)))-($D79*0.03),0)&gt;0,IF((($BC$13-($D79*(1+$BC$14)))-($D79*0.03))&gt;0,($BC$13-($D79*(1+$BC$14)))-($D79*0.03),0)*F$62*365,0)+IF(($BC$13-($D79*(1+$BC$14)))&lt;=0,0,IF(($BC$13-($D79*(1+$BC$14)))&lt;($D79*0.03),($BC$13-($D79*(1+$BC$14)))*(F$62*Inputs!$B$16)*365,($D79*0.03)*(F$62*Inputs!$B$16)*365))-IF(($BC$13-($D79*(1+$BC$14)))&gt;=0,0, -$I$57*$BC$16*1.75*($BC$13-($D79*(1+$BC$14)))*365-$I$58*F$62*1.25*($BC$13-($D79*(1+$BC$14)))*365)</f>
        <v>146700.80000000057</v>
      </c>
      <c r="G79" s="70">
        <f>IF(IF((($BC$13-($D79*(1+$BC$14)))-($D79*0.03))&gt;0,($BC$13-($D79*(1+$BC$14)))-($D79*0.03),0)&gt;0,IF((($BC$13-($D79*(1+$BC$14)))-($D79*0.03))&gt;0,($BC$13-($D79*(1+$BC$14)))-($D79*0.03),0)*G$62*365,0)+IF(($BC$13-($D79*(1+$BC$14)))&lt;=0,0,IF(($BC$13-($D79*(1+$BC$14)))&lt;($D79*0.03),($BC$13-($D79*(1+$BC$14)))*(G$62*Inputs!$B$16)*365,($D79*0.03)*(G$62*Inputs!$B$16)*365))-IF(($BC$13-($D79*(1+$BC$14)))&gt;=0,0, -$I$57*$BC$16*1.75*($BC$13-($D79*(1+$BC$14)))*365-$I$58*G$62*1.25*($BC$13-($D79*(1+$BC$14)))*365)</f>
        <v>293401.60000000114</v>
      </c>
      <c r="H79" s="70">
        <f>IF(IF((($BC$13-($D79*(1+$BC$14)))-($D79*0.03))&gt;0,($BC$13-($D79*(1+$BC$14)))-($D79*0.03),0)&gt;0,IF((($BC$13-($D79*(1+$BC$14)))-($D79*0.03))&gt;0,($BC$13-($D79*(1+$BC$14)))-($D79*0.03),0)*H$62*365,0)+IF(($BC$13-($D79*(1+$BC$14)))&lt;=0,0,IF(($BC$13-($D79*(1+$BC$14)))&lt;($D79*0.03),($BC$13-($D79*(1+$BC$14)))*(H$62*Inputs!$B$16)*365,($D79*0.03)*(H$62*Inputs!$B$16)*365))-IF(($BC$13-($D79*(1+$BC$14)))&gt;=0,0, -$I$57*$BC$16*1.75*($BC$13-($D79*(1+$BC$14)))*365-$I$58*H$62*1.25*($BC$13-($D79*(1+$BC$14)))*365)</f>
        <v>440102.40000000165</v>
      </c>
      <c r="I79" s="70">
        <f>IF(IF((($BC$13-($D79*(1+$BC$14)))-($D79*0.03))&gt;0,($BC$13-($D79*(1+$BC$14)))-($D79*0.03),0)&gt;0,IF((($BC$13-($D79*(1+$BC$14)))-($D79*0.03))&gt;0,($BC$13-($D79*(1+$BC$14)))-($D79*0.03),0)*I$62*365,0)+IF(($BC$13-($D79*(1+$BC$14)))&lt;=0,0,IF(($BC$13-($D79*(1+$BC$14)))&lt;($D79*0.03),($BC$13-($D79*(1+$BC$14)))*(I$62*Inputs!$B$16)*365,($D79*0.03)*(I$62*Inputs!$B$16)*365))-IF(($BC$13-($D79*(1+$BC$14)))&gt;=0,0, -$I$57*$BC$16*1.75*($BC$13-($D79*(1+$BC$14)))*365-$I$58*I$62*1.25*($BC$13-($D79*(1+$BC$14)))*365)</f>
        <v>586803.20000000228</v>
      </c>
      <c r="J79" s="70">
        <f>IF(IF((($BC$13-($D79*(1+$BC$14)))-($D79*0.03))&gt;0,($BC$13-($D79*(1+$BC$14)))-($D79*0.03),0)&gt;0,IF((($BC$13-($D79*(1+$BC$14)))-($D79*0.03))&gt;0,($BC$13-($D79*(1+$BC$14)))-($D79*0.03),0)*J$62*365,0)+IF(($BC$13-($D79*(1+$BC$14)))&lt;=0,0,IF(($BC$13-($D79*(1+$BC$14)))&lt;($D79*0.03),($BC$13-($D79*(1+$BC$14)))*(J$62*Inputs!$B$16)*365,($D79*0.03)*(J$62*Inputs!$B$16)*365))-IF(($BC$13-($D79*(1+$BC$14)))&gt;=0,0, -$I$57*$BC$16*1.75*($BC$13-($D79*(1+$BC$14)))*365-$I$58*J$62*1.25*($BC$13-($D79*(1+$BC$14)))*365)</f>
        <v>733504.00000000279</v>
      </c>
      <c r="K79" s="70">
        <f>IF(IF((($BC$13-($D79*(1+$BC$14)))-($D79*0.03))&gt;0,($BC$13-($D79*(1+$BC$14)))-($D79*0.03),0)&gt;0,IF((($BC$13-($D79*(1+$BC$14)))-($D79*0.03))&gt;0,($BC$13-($D79*(1+$BC$14)))-($D79*0.03),0)*K$62*365,0)+IF(($BC$13-($D79*(1+$BC$14)))&lt;=0,0,IF(($BC$13-($D79*(1+$BC$14)))&lt;($D79*0.03),($BC$13-($D79*(1+$BC$14)))*(K$62*Inputs!$B$16)*365,($D79*0.03)*(K$62*Inputs!$B$16)*365))-IF(($BC$13-($D79*(1+$BC$14)))&gt;=0,0, -$I$57*$BC$16*1.75*($BC$13-($D79*(1+$BC$14)))*365-$I$58*K$62*1.25*($BC$13-($D79*(1+$BC$14)))*365)</f>
        <v>880204.80000000331</v>
      </c>
      <c r="L79" s="70">
        <f>IF(IF((($BC$13-($D79*(1+$BC$14)))-($D79*0.03))&gt;0,($BC$13-($D79*(1+$BC$14)))-($D79*0.03),0)&gt;0,IF((($BC$13-($D79*(1+$BC$14)))-($D79*0.03))&gt;0,($BC$13-($D79*(1+$BC$14)))-($D79*0.03),0)*L$62*365,0)+IF(($BC$13-($D79*(1+$BC$14)))&lt;=0,0,IF(($BC$13-($D79*(1+$BC$14)))&lt;($D79*0.03),($BC$13-($D79*(1+$BC$14)))*(L$62*Inputs!$B$16)*365,($D79*0.03)*(L$62*Inputs!$B$16)*365))-IF(($BC$13-($D79*(1+$BC$14)))&gt;=0,0, -$I$57*$BC$16*1.75*($BC$13-($D79*(1+$BC$14)))*365-$I$58*L$62*1.25*($BC$13-($D79*(1+$BC$14)))*365)</f>
        <v>1026905.6000000039</v>
      </c>
      <c r="M79" s="70">
        <f>IF(IF((($BC$13-($D79*(1+$BC$14)))-($D79*0.03))&gt;0,($BC$13-($D79*(1+$BC$14)))-($D79*0.03),0)&gt;0,IF((($BC$13-($D79*(1+$BC$14)))-($D79*0.03))&gt;0,($BC$13-($D79*(1+$BC$14)))-($D79*0.03),0)*M$62*365,0)+IF(($BC$13-($D79*(1+$BC$14)))&lt;=0,0,IF(($BC$13-($D79*(1+$BC$14)))&lt;($D79*0.03),($BC$13-($D79*(1+$BC$14)))*(M$62*Inputs!$B$16)*365,($D79*0.03)*(M$62*Inputs!$B$16)*365))-IF(($BC$13-($D79*(1+$BC$14)))&gt;=0,0, -$I$57*$BC$16*1.75*($BC$13-($D79*(1+$BC$14)))*365-$I$58*M$62*1.25*($BC$13-($D79*(1+$BC$14)))*365)</f>
        <v>1173606.4000000046</v>
      </c>
      <c r="N79" s="70">
        <f>IF(IF((($BC$13-($D79*(1+$BC$14)))-($D79*0.03))&gt;0,($BC$13-($D79*(1+$BC$14)))-($D79*0.03),0)&gt;0,IF((($BC$13-($D79*(1+$BC$14)))-($D79*0.03))&gt;0,($BC$13-($D79*(1+$BC$14)))-($D79*0.03),0)*N$62*365,0)+IF(($BC$13-($D79*(1+$BC$14)))&lt;=0,0,IF(($BC$13-($D79*(1+$BC$14)))&lt;($D79*0.03),($BC$13-($D79*(1+$BC$14)))*(N$62*Inputs!$B$16)*365,($D79*0.03)*(N$62*Inputs!$B$16)*365))-IF(($BC$13-($D79*(1+$BC$14)))&gt;=0,0, -$I$57*$BC$16*1.75*($BC$13-($D79*(1+$BC$14)))*365-$I$58*N$62*1.25*($BC$13-($D79*(1+$BC$14)))*365)</f>
        <v>1320307.2000000051</v>
      </c>
      <c r="O79" s="70">
        <f>IF(IF((($BC$13-($D79*(1+$BC$14)))-($D79*0.03))&gt;0,($BC$13-($D79*(1+$BC$14)))-($D79*0.03),0)&gt;0,IF((($BC$13-($D79*(1+$BC$14)))-($D79*0.03))&gt;0,($BC$13-($D79*(1+$BC$14)))-($D79*0.03),0)*O$62*365,0)+IF(($BC$13-($D79*(1+$BC$14)))&lt;=0,0,IF(($BC$13-($D79*(1+$BC$14)))&lt;($D79*0.03),($BC$13-($D79*(1+$BC$14)))*(O$62*Inputs!$B$16)*365,($D79*0.03)*(O$62*Inputs!$B$16)*365))-IF(($BC$13-($D79*(1+$BC$14)))&gt;=0,0, -$I$57*$BC$16*1.75*($BC$13-($D79*(1+$BC$14)))*365-$I$58*O$62*1.25*($BC$13-($D79*(1+$BC$14)))*365)</f>
        <v>1467008.0000000056</v>
      </c>
      <c r="P79" s="70">
        <f>IF(IF((($BC$13-($D79*(1+$BC$14)))-($D79*0.03))&gt;0,($BC$13-($D79*(1+$BC$14)))-($D79*0.03),0)&gt;0,IF((($BC$13-($D79*(1+$BC$14)))-($D79*0.03))&gt;0,($BC$13-($D79*(1+$BC$14)))-($D79*0.03),0)*P$62*365,0)+IF(($BC$13-($D79*(1+$BC$14)))&lt;=0,0,IF(($BC$13-($D79*(1+$BC$14)))&lt;($D79*0.03),($BC$13-($D79*(1+$BC$14)))*(P$62*Inputs!$B$16)*365,($D79*0.03)*(P$62*Inputs!$B$16)*365))-IF(($BC$13-($D79*(1+$BC$14)))&gt;=0,0, -$I$57*$BC$16*1.75*($BC$13-($D79*(1+$BC$14)))*365-$I$58*P$62*1.25*($BC$13-($D79*(1+$BC$14)))*365)</f>
        <v>1613708.8000000061</v>
      </c>
      <c r="Q79" s="70">
        <f>IF(IF((($BC$13-($D79*(1+$BC$14)))-($D79*0.03))&gt;0,($BC$13-($D79*(1+$BC$14)))-($D79*0.03),0)&gt;0,IF((($BC$13-($D79*(1+$BC$14)))-($D79*0.03))&gt;0,($BC$13-($D79*(1+$BC$14)))-($D79*0.03),0)*Q$62*365,0)+IF(($BC$13-($D79*(1+$BC$14)))&lt;=0,0,IF(($BC$13-($D79*(1+$BC$14)))&lt;($D79*0.03),($BC$13-($D79*(1+$BC$14)))*(Q$62*Inputs!$B$16)*365,($D79*0.03)*(Q$62*Inputs!$B$16)*365))-IF(($BC$13-($D79*(1+$BC$14)))&gt;=0,0, -$I$57*$BC$16*1.75*($BC$13-($D79*(1+$BC$14)))*365-$I$58*Q$62*1.25*($BC$13-($D79*(1+$BC$14)))*365)</f>
        <v>1760409.6000000066</v>
      </c>
      <c r="R79" s="70">
        <f>IF(IF((($BC$13-($D79*(1+$BC$14)))-($D79*0.03))&gt;0,($BC$13-($D79*(1+$BC$14)))-($D79*0.03),0)&gt;0,IF((($BC$13-($D79*(1+$BC$14)))-($D79*0.03))&gt;0,($BC$13-($D79*(1+$BC$14)))-($D79*0.03),0)*R$62*365,0)+IF(($BC$13-($D79*(1+$BC$14)))&lt;=0,0,IF(($BC$13-($D79*(1+$BC$14)))&lt;($D79*0.03),($BC$13-($D79*(1+$BC$14)))*(R$62*Inputs!$B$16)*365,($D79*0.03)*(R$62*Inputs!$B$16)*365))-IF(($BC$13-($D79*(1+$BC$14)))&gt;=0,0, -$I$57*$BC$16*1.75*($BC$13-($D79*(1+$BC$14)))*365-$I$58*R$62*1.25*($BC$13-($D79*(1+$BC$14)))*365)</f>
        <v>1907110.4000000069</v>
      </c>
      <c r="S79" s="70">
        <f>IF(IF((($BC$13-($D79*(1+$BC$14)))-($D79*0.03))&gt;0,($BC$13-($D79*(1+$BC$14)))-($D79*0.03),0)&gt;0,IF((($BC$13-($D79*(1+$BC$14)))-($D79*0.03))&gt;0,($BC$13-($D79*(1+$BC$14)))-($D79*0.03),0)*S$62*365,0)+IF(($BC$13-($D79*(1+$BC$14)))&lt;=0,0,IF(($BC$13-($D79*(1+$BC$14)))&lt;($D79*0.03),($BC$13-($D79*(1+$BC$14)))*(S$62*Inputs!$B$16)*365,($D79*0.03)*(S$62*Inputs!$B$16)*365))-IF(($BC$13-($D79*(1+$BC$14)))&gt;=0,0, -$I$57*$BC$16*1.75*($BC$13-($D79*(1+$BC$14)))*365-$I$58*S$62*1.25*($BC$13-($D79*(1+$BC$14)))*365)</f>
        <v>2053811.2000000079</v>
      </c>
      <c r="T79" s="70">
        <f>IF(IF((($BC$13-($D79*(1+$BC$14)))-($D79*0.03))&gt;0,($BC$13-($D79*(1+$BC$14)))-($D79*0.03),0)&gt;0,IF((($BC$13-($D79*(1+$BC$14)))-($D79*0.03))&gt;0,($BC$13-($D79*(1+$BC$14)))-($D79*0.03),0)*T$62*365,0)+IF(($BC$13-($D79*(1+$BC$14)))&lt;=0,0,IF(($BC$13-($D79*(1+$BC$14)))&lt;($D79*0.03),($BC$13-($D79*(1+$BC$14)))*(T$62*Inputs!$B$16)*365,($D79*0.03)*(T$62*Inputs!$B$16)*365))-IF(($BC$13-($D79*(1+$BC$14)))&gt;=0,0, -$I$57*$BC$16*1.75*($BC$13-($D79*(1+$BC$14)))*365-$I$58*T$62*1.25*($BC$13-($D79*(1+$BC$14)))*365)</f>
        <v>2200512.0000000084</v>
      </c>
      <c r="U79" s="70">
        <f>IF(IF((($BC$13-($D79*(1+$BC$14)))-($D79*0.03))&gt;0,($BC$13-($D79*(1+$BC$14)))-($D79*0.03),0)&gt;0,IF((($BC$13-($D79*(1+$BC$14)))-($D79*0.03))&gt;0,($BC$13-($D79*(1+$BC$14)))-($D79*0.03),0)*U$62*365,0)+IF(($BC$13-($D79*(1+$BC$14)))&lt;=0,0,IF(($BC$13-($D79*(1+$BC$14)))&lt;($D79*0.03),($BC$13-($D79*(1+$BC$14)))*(U$62*Inputs!$B$16)*365,($D79*0.03)*(U$62*Inputs!$B$16)*365))-IF(($BC$13-($D79*(1+$BC$14)))&gt;=0,0, -$I$57*$BC$16*1.75*($BC$13-($D79*(1+$BC$14)))*365-$I$58*U$62*1.25*($BC$13-($D79*(1+$BC$14)))*365)</f>
        <v>2347212.8000000091</v>
      </c>
      <c r="V79" s="70">
        <f>IF(IF((($BC$13-($D79*(1+$BC$14)))-($D79*0.03))&gt;0,($BC$13-($D79*(1+$BC$14)))-($D79*0.03),0)&gt;0,IF((($BC$13-($D79*(1+$BC$14)))-($D79*0.03))&gt;0,($BC$13-($D79*(1+$BC$14)))-($D79*0.03),0)*V$62*365,0)+IF(($BC$13-($D79*(1+$BC$14)))&lt;=0,0,IF(($BC$13-($D79*(1+$BC$14)))&lt;($D79*0.03),($BC$13-($D79*(1+$BC$14)))*(V$62*Inputs!$B$16)*365,($D79*0.03)*(V$62*Inputs!$B$16)*365))-IF(($BC$13-($D79*(1+$BC$14)))&gt;=0,0, -$I$57*$BC$16*1.75*($BC$13-($D79*(1+$BC$14)))*365-$I$58*V$62*1.25*($BC$13-($D79*(1+$BC$14)))*365)</f>
        <v>2493913.6000000094</v>
      </c>
      <c r="W79" s="70">
        <f>IF(IF((($BC$13-($D79*(1+$BC$14)))-($D79*0.03))&gt;0,($BC$13-($D79*(1+$BC$14)))-($D79*0.03),0)&gt;0,IF((($BC$13-($D79*(1+$BC$14)))-($D79*0.03))&gt;0,($BC$13-($D79*(1+$BC$14)))-($D79*0.03),0)*W$62*365,0)+IF(($BC$13-($D79*(1+$BC$14)))&lt;=0,0,IF(($BC$13-($D79*(1+$BC$14)))&lt;($D79*0.03),($BC$13-($D79*(1+$BC$14)))*(W$62*Inputs!$B$16)*365,($D79*0.03)*(W$62*Inputs!$B$16)*365))-IF(($BC$13-($D79*(1+$BC$14)))&gt;=0,0, -$I$57*$BC$16*1.75*($BC$13-($D79*(1+$BC$14)))*365-$I$58*W$62*1.25*($BC$13-($D79*(1+$BC$14)))*365)</f>
        <v>2640614.4000000102</v>
      </c>
      <c r="X79" s="70">
        <f>IF(IF((($BC$13-($D79*(1+$BC$14)))-($D79*0.03))&gt;0,($BC$13-($D79*(1+$BC$14)))-($D79*0.03),0)&gt;0,IF((($BC$13-($D79*(1+$BC$14)))-($D79*0.03))&gt;0,($BC$13-($D79*(1+$BC$14)))-($D79*0.03),0)*X$62*365,0)+IF(($BC$13-($D79*(1+$BC$14)))&lt;=0,0,IF(($BC$13-($D79*(1+$BC$14)))&lt;($D79*0.03),($BC$13-($D79*(1+$BC$14)))*(X$62*Inputs!$B$16)*365,($D79*0.03)*(X$62*Inputs!$B$16)*365))-IF(($BC$13-($D79*(1+$BC$14)))&gt;=0,0, -$I$57*$BC$16*1.75*($BC$13-($D79*(1+$BC$14)))*365-$I$58*X$62*1.25*($BC$13-($D79*(1+$BC$14)))*365)</f>
        <v>2787315.2000000104</v>
      </c>
      <c r="Y79" s="70">
        <f>IF(IF((($BC$13-($D79*(1+$BC$14)))-($D79*0.03))&gt;0,($BC$13-($D79*(1+$BC$14)))-($D79*0.03),0)&gt;0,IF((($BC$13-($D79*(1+$BC$14)))-($D79*0.03))&gt;0,($BC$13-($D79*(1+$BC$14)))-($D79*0.03),0)*Y$62*365,0)+IF(($BC$13-($D79*(1+$BC$14)))&lt;=0,0,IF(($BC$13-($D79*(1+$BC$14)))&lt;($D79*0.03),($BC$13-($D79*(1+$BC$14)))*(Y$62*Inputs!$B$16)*365,($D79*0.03)*(Y$62*Inputs!$B$16)*365))-IF(($BC$13-($D79*(1+$BC$14)))&gt;=0,0, -$I$57*$BC$16*1.75*($BC$13-($D79*(1+$BC$14)))*365-$I$58*Y$62*1.25*($BC$13-($D79*(1+$BC$14)))*365)</f>
        <v>2934016.0000000112</v>
      </c>
      <c r="Z79" s="70">
        <f>IF(IF((($BC$13-($D79*(1+$BC$14)))-($D79*0.03))&gt;0,($BC$13-($D79*(1+$BC$14)))-($D79*0.03),0)&gt;0,IF((($BC$13-($D79*(1+$BC$14)))-($D79*0.03))&gt;0,($BC$13-($D79*(1+$BC$14)))-($D79*0.03),0)*Z$62*365,0)+IF(($BC$13-($D79*(1+$BC$14)))&lt;=0,0,IF(($BC$13-($D79*(1+$BC$14)))&lt;($D79*0.03),($BC$13-($D79*(1+$BC$14)))*(Z$62*Inputs!$B$16)*365,($D79*0.03)*(Z$62*Inputs!$B$16)*365))-IF(($BC$13-($D79*(1+$BC$14)))&gt;=0,0, -$I$57*$BC$16*1.75*($BC$13-($D79*(1+$BC$14)))*365-$I$58*Z$62*1.25*($BC$13-($D79*(1+$BC$14)))*365)</f>
        <v>3080716.8000000119</v>
      </c>
      <c r="AA79" s="70">
        <f>IF(IF((($BC$13-($D79*(1+$BC$14)))-($D79*0.03))&gt;0,($BC$13-($D79*(1+$BC$14)))-($D79*0.03),0)&gt;0,IF((($BC$13-($D79*(1+$BC$14)))-($D79*0.03))&gt;0,($BC$13-($D79*(1+$BC$14)))-($D79*0.03),0)*AA$62*365,0)+IF(($BC$13-($D79*(1+$BC$14)))&lt;=0,0,IF(($BC$13-($D79*(1+$BC$14)))&lt;($D79*0.03),($BC$13-($D79*(1+$BC$14)))*(AA$62*Inputs!$B$16)*365,($D79*0.03)*(AA$62*Inputs!$B$16)*365))-IF(($BC$13-($D79*(1+$BC$14)))&gt;=0,0, -$I$57*$BC$16*1.75*($BC$13-($D79*(1+$BC$14)))*365-$I$58*AA$62*1.25*($BC$13-($D79*(1+$BC$14)))*365)</f>
        <v>3227417.6000000122</v>
      </c>
      <c r="AB79" s="70">
        <f>IF(IF((($BC$13-($D79*(1+$BC$14)))-($D79*0.03))&gt;0,($BC$13-($D79*(1+$BC$14)))-($D79*0.03),0)&gt;0,IF((($BC$13-($D79*(1+$BC$14)))-($D79*0.03))&gt;0,($BC$13-($D79*(1+$BC$14)))-($D79*0.03),0)*AB$62*365,0)+IF(($BC$13-($D79*(1+$BC$14)))&lt;=0,0,IF(($BC$13-($D79*(1+$BC$14)))&lt;($D79*0.03),($BC$13-($D79*(1+$BC$14)))*(AB$62*Inputs!$B$16)*365,($D79*0.03)*(AB$62*Inputs!$B$16)*365))-IF(($BC$13-($D79*(1+$BC$14)))&gt;=0,0, -$I$57*$BC$16*1.75*($BC$13-($D79*(1+$BC$14)))*365-$I$58*AB$62*1.25*($BC$13-($D79*(1+$BC$14)))*365)</f>
        <v>3374118.4000000129</v>
      </c>
      <c r="AC79" s="70">
        <f>IF(IF((($BC$13-($D79*(1+$BC$14)))-($D79*0.03))&gt;0,($BC$13-($D79*(1+$BC$14)))-($D79*0.03),0)&gt;0,IF((($BC$13-($D79*(1+$BC$14)))-($D79*0.03))&gt;0,($BC$13-($D79*(1+$BC$14)))-($D79*0.03),0)*AC$62*365,0)+IF(($BC$13-($D79*(1+$BC$14)))&lt;=0,0,IF(($BC$13-($D79*(1+$BC$14)))&lt;($D79*0.03),($BC$13-($D79*(1+$BC$14)))*(AC$62*Inputs!$B$16)*365,($D79*0.03)*(AC$62*Inputs!$B$16)*365))-IF(($BC$13-($D79*(1+$BC$14)))&gt;=0,0, -$I$57*$BC$16*1.75*($BC$13-($D79*(1+$BC$14)))*365-$I$58*AC$62*1.25*($BC$13-($D79*(1+$BC$14)))*365)</f>
        <v>3520819.2000000132</v>
      </c>
      <c r="AD79" s="70">
        <f>IF(IF((($BC$13-($D79*(1+$BC$14)))-($D79*0.03))&gt;0,($BC$13-($D79*(1+$BC$14)))-($D79*0.03),0)&gt;0,IF((($BC$13-($D79*(1+$BC$14)))-($D79*0.03))&gt;0,($BC$13-($D79*(1+$BC$14)))-($D79*0.03),0)*AD$62*365,0)+IF(($BC$13-($D79*(1+$BC$14)))&lt;=0,0,IF(($BC$13-($D79*(1+$BC$14)))&lt;($D79*0.03),($BC$13-($D79*(1+$BC$14)))*(AD$62*Inputs!$B$16)*365,($D79*0.03)*(AD$62*Inputs!$B$16)*365))-IF(($BC$13-($D79*(1+$BC$14)))&gt;=0,0, -$I$57*$BC$16*1.75*($BC$13-($D79*(1+$BC$14)))*365-$I$58*AD$62*1.25*($BC$13-($D79*(1+$BC$14)))*365)</f>
        <v>3667520.000000014</v>
      </c>
      <c r="AE79" s="70">
        <f>IF(IF((($BC$13-($D79*(1+$BC$14)))-($D79*0.03))&gt;0,($BC$13-($D79*(1+$BC$14)))-($D79*0.03),0)&gt;0,IF((($BC$13-($D79*(1+$BC$14)))-($D79*0.03))&gt;0,($BC$13-($D79*(1+$BC$14)))-($D79*0.03),0)*AE$62*365,0)+IF(($BC$13-($D79*(1+$BC$14)))&lt;=0,0,IF(($BC$13-($D79*(1+$BC$14)))&lt;($D79*0.03),($BC$13-($D79*(1+$BC$14)))*(AE$62*Inputs!$B$16)*365,($D79*0.03)*(AE$62*Inputs!$B$16)*365))-IF(($BC$13-($D79*(1+$BC$14)))&gt;=0,0, -$I$57*$BC$16*1.75*($BC$13-($D79*(1+$BC$14)))*365-$I$58*AE$62*1.25*($BC$13-($D79*(1+$BC$14)))*365)</f>
        <v>3814220.8000000138</v>
      </c>
      <c r="AF79" s="70">
        <f>IF(IF((($BC$13-($D79*(1+$BC$14)))-($D79*0.03))&gt;0,($BC$13-($D79*(1+$BC$14)))-($D79*0.03),0)&gt;0,IF((($BC$13-($D79*(1+$BC$14)))-($D79*0.03))&gt;0,($BC$13-($D79*(1+$BC$14)))-($D79*0.03),0)*AF$62*365,0)+IF(($BC$13-($D79*(1+$BC$14)))&lt;=0,0,IF(($BC$13-($D79*(1+$BC$14)))&lt;($D79*0.03),($BC$13-($D79*(1+$BC$14)))*(AF$62*Inputs!$B$16)*365,($D79*0.03)*(AF$62*Inputs!$B$16)*365))-IF(($BC$13-($D79*(1+$BC$14)))&gt;=0,0, -$I$57*$BC$16*1.75*($BC$13-($D79*(1+$BC$14)))*365-$I$58*AF$62*1.25*($BC$13-($D79*(1+$BC$14)))*365)</f>
        <v>3960921.600000015</v>
      </c>
      <c r="AG79" s="70">
        <f>IF(IF((($BC$13-($D79*(1+$BC$14)))-($D79*0.03))&gt;0,($BC$13-($D79*(1+$BC$14)))-($D79*0.03),0)&gt;0,IF((($BC$13-($D79*(1+$BC$14)))-($D79*0.03))&gt;0,($BC$13-($D79*(1+$BC$14)))-($D79*0.03),0)*AG$62*365,0)+IF(($BC$13-($D79*(1+$BC$14)))&lt;=0,0,IF(($BC$13-($D79*(1+$BC$14)))&lt;($D79*0.03),($BC$13-($D79*(1+$BC$14)))*(AG$62*Inputs!$B$16)*365,($D79*0.03)*(AG$62*Inputs!$B$16)*365))-IF(($BC$13-($D79*(1+$BC$14)))&gt;=0,0, -$I$57*$BC$16*1.75*($BC$13-($D79*(1+$BC$14)))*365-$I$58*AG$62*1.25*($BC$13-($D79*(1+$BC$14)))*365)</f>
        <v>4107622.4000000157</v>
      </c>
      <c r="AH79" s="70">
        <f>IF(IF((($BC$13-($D79*(1+$BC$14)))-($D79*0.03))&gt;0,($BC$13-($D79*(1+$BC$14)))-($D79*0.03),0)&gt;0,IF((($BC$13-($D79*(1+$BC$14)))-($D79*0.03))&gt;0,($BC$13-($D79*(1+$BC$14)))-($D79*0.03),0)*AH$62*365,0)+IF(($BC$13-($D79*(1+$BC$14)))&lt;=0,0,IF(($BC$13-($D79*(1+$BC$14)))&lt;($D79*0.03),($BC$13-($D79*(1+$BC$14)))*(AH$62*Inputs!$B$16)*365,($D79*0.03)*(AH$62*Inputs!$B$16)*365))-IF(($BC$13-($D79*(1+$BC$14)))&gt;=0,0, -$I$57*$BC$16*1.75*($BC$13-($D79*(1+$BC$14)))*365-$I$58*AH$62*1.25*($BC$13-($D79*(1+$BC$14)))*365)</f>
        <v>4254323.200000016</v>
      </c>
      <c r="AI79" s="70">
        <f>IF(IF((($BC$13-($D79*(1+$BC$14)))-($D79*0.03))&gt;0,($BC$13-($D79*(1+$BC$14)))-($D79*0.03),0)&gt;0,IF((($BC$13-($D79*(1+$BC$14)))-($D79*0.03))&gt;0,($BC$13-($D79*(1+$BC$14)))-($D79*0.03),0)*AI$62*365,0)+IF(($BC$13-($D79*(1+$BC$14)))&lt;=0,0,IF(($BC$13-($D79*(1+$BC$14)))&lt;($D79*0.03),($BC$13-($D79*(1+$BC$14)))*(AI$62*Inputs!$B$16)*365,($D79*0.03)*(AI$62*Inputs!$B$16)*365))-IF(($BC$13-($D79*(1+$BC$14)))&gt;=0,0, -$I$57*$BC$16*1.75*($BC$13-($D79*(1+$BC$14)))*365-$I$58*AI$62*1.25*($BC$13-($D79*(1+$BC$14)))*365)</f>
        <v>4401024.0000000168</v>
      </c>
      <c r="AJ79" s="70">
        <f>IF(IF((($BC$13-($D79*(1+$BC$14)))-($D79*0.03))&gt;0,($BC$13-($D79*(1+$BC$14)))-($D79*0.03),0)&gt;0,IF((($BC$13-($D79*(1+$BC$14)))-($D79*0.03))&gt;0,($BC$13-($D79*(1+$BC$14)))-($D79*0.03),0)*AJ$62*365,0)+IF(($BC$13-($D79*(1+$BC$14)))&lt;=0,0,IF(($BC$13-($D79*(1+$BC$14)))&lt;($D79*0.03),($BC$13-($D79*(1+$BC$14)))*(AJ$62*Inputs!$B$16)*365,($D79*0.03)*(AJ$62*Inputs!$B$16)*365))-IF(($BC$13-($D79*(1+$BC$14)))&gt;=0,0, -$I$57*$BC$16*1.75*($BC$13-($D79*(1+$BC$14)))*365-$I$58*AJ$62*1.25*($BC$13-($D79*(1+$BC$14)))*365)</f>
        <v>4547724.8000000166</v>
      </c>
      <c r="AK79" s="70">
        <f>IF(IF((($BC$13-($D79*(1+$BC$14)))-($D79*0.03))&gt;0,($BC$13-($D79*(1+$BC$14)))-($D79*0.03),0)&gt;0,IF((($BC$13-($D79*(1+$BC$14)))-($D79*0.03))&gt;0,($BC$13-($D79*(1+$BC$14)))-($D79*0.03),0)*AK$62*365,0)+IF(($BC$13-($D79*(1+$BC$14)))&lt;=0,0,IF(($BC$13-($D79*(1+$BC$14)))&lt;($D79*0.03),($BC$13-($D79*(1+$BC$14)))*(AK$62*Inputs!$B$16)*365,($D79*0.03)*(AK$62*Inputs!$B$16)*365))-IF(($BC$13-($D79*(1+$BC$14)))&gt;=0,0, -$I$57*$BC$16*1.75*($BC$13-($D79*(1+$BC$14)))*365-$I$58*AK$62*1.25*($BC$13-($D79*(1+$BC$14)))*365)</f>
        <v>4694425.6000000183</v>
      </c>
      <c r="AL79" s="70">
        <f>IF(IF((($BC$13-($D79*(1+$BC$14)))-($D79*0.03))&gt;0,($BC$13-($D79*(1+$BC$14)))-($D79*0.03),0)&gt;0,IF((($BC$13-($D79*(1+$BC$14)))-($D79*0.03))&gt;0,($BC$13-($D79*(1+$BC$14)))-($D79*0.03),0)*AL$62*365,0)+IF(($BC$13-($D79*(1+$BC$14)))&lt;=0,0,IF(($BC$13-($D79*(1+$BC$14)))&lt;($D79*0.03),($BC$13-($D79*(1+$BC$14)))*(AL$62*Inputs!$B$16)*365,($D79*0.03)*(AL$62*Inputs!$B$16)*365))-IF(($BC$13-($D79*(1+$BC$14)))&gt;=0,0, -$I$57*$BC$16*1.75*($BC$13-($D79*(1+$BC$14)))*365-$I$58*AL$62*1.25*($BC$13-($D79*(1+$BC$14)))*365)</f>
        <v>4841126.400000019</v>
      </c>
      <c r="AM79" s="70">
        <f>IF(IF((($BC$13-($D79*(1+$BC$14)))-($D79*0.03))&gt;0,($BC$13-($D79*(1+$BC$14)))-($D79*0.03),0)&gt;0,IF((($BC$13-($D79*(1+$BC$14)))-($D79*0.03))&gt;0,($BC$13-($D79*(1+$BC$14)))-($D79*0.03),0)*AM$62*365,0)+IF(($BC$13-($D79*(1+$BC$14)))&lt;=0,0,IF(($BC$13-($D79*(1+$BC$14)))&lt;($D79*0.03),($BC$13-($D79*(1+$BC$14)))*(AM$62*Inputs!$B$16)*365,($D79*0.03)*(AM$62*Inputs!$B$16)*365))-IF(($BC$13-($D79*(1+$BC$14)))&gt;=0,0, -$I$57*$BC$16*1.75*($BC$13-($D79*(1+$BC$14)))*365-$I$58*AM$62*1.25*($BC$13-($D79*(1+$BC$14)))*365)</f>
        <v>4987827.2000000188</v>
      </c>
      <c r="AN79" s="70">
        <f>IF(IF((($BC$13-($D79*(1+$BC$14)))-($D79*0.03))&gt;0,($BC$13-($D79*(1+$BC$14)))-($D79*0.03),0)&gt;0,IF((($BC$13-($D79*(1+$BC$14)))-($D79*0.03))&gt;0,($BC$13-($D79*(1+$BC$14)))-($D79*0.03),0)*AN$62*365,0)+IF(($BC$13-($D79*(1+$BC$14)))&lt;=0,0,IF(($BC$13-($D79*(1+$BC$14)))&lt;($D79*0.03),($BC$13-($D79*(1+$BC$14)))*(AN$62*Inputs!$B$16)*365,($D79*0.03)*(AN$62*Inputs!$B$16)*365))-IF(($BC$13-($D79*(1+$BC$14)))&gt;=0,0, -$I$57*$BC$16*1.75*($BC$13-($D79*(1+$BC$14)))*365-$I$58*AN$62*1.25*($BC$13-($D79*(1+$BC$14)))*365)</f>
        <v>5134528.0000000196</v>
      </c>
      <c r="AO79" s="70">
        <f>IF(IF((($BC$13-($D79*(1+$BC$14)))-($D79*0.03))&gt;0,($BC$13-($D79*(1+$BC$14)))-($D79*0.03),0)&gt;0,IF((($BC$13-($D79*(1+$BC$14)))-($D79*0.03))&gt;0,($BC$13-($D79*(1+$BC$14)))-($D79*0.03),0)*AO$62*365,0)+IF(($BC$13-($D79*(1+$BC$14)))&lt;=0,0,IF(($BC$13-($D79*(1+$BC$14)))&lt;($D79*0.03),($BC$13-($D79*(1+$BC$14)))*(AO$62*Inputs!$B$16)*365,($D79*0.03)*(AO$62*Inputs!$B$16)*365))-IF(($BC$13-($D79*(1+$BC$14)))&gt;=0,0, -$I$57*$BC$16*1.75*($BC$13-($D79*(1+$BC$14)))*365-$I$58*AO$62*1.25*($BC$13-($D79*(1+$BC$14)))*365)</f>
        <v>5281228.8000000203</v>
      </c>
      <c r="AP79" s="70">
        <f>IF(IF((($BC$13-($D79*(1+$BC$14)))-($D79*0.03))&gt;0,($BC$13-($D79*(1+$BC$14)))-($D79*0.03),0)&gt;0,IF((($BC$13-($D79*(1+$BC$14)))-($D79*0.03))&gt;0,($BC$13-($D79*(1+$BC$14)))-($D79*0.03),0)*AP$62*365,0)+IF(($BC$13-($D79*(1+$BC$14)))&lt;=0,0,IF(($BC$13-($D79*(1+$BC$14)))&lt;($D79*0.03),($BC$13-($D79*(1+$BC$14)))*(AP$62*Inputs!$B$16)*365,($D79*0.03)*(AP$62*Inputs!$B$16)*365))-IF(($BC$13-($D79*(1+$BC$14)))&gt;=0,0, -$I$57*$BC$16*1.75*($BC$13-($D79*(1+$BC$14)))*365-$I$58*AP$62*1.25*($BC$13-($D79*(1+$BC$14)))*365)</f>
        <v>5427929.6000000201</v>
      </c>
      <c r="AQ79" s="70">
        <f>IF(IF((($BC$13-($D79*(1+$BC$14)))-($D79*0.03))&gt;0,($BC$13-($D79*(1+$BC$14)))-($D79*0.03),0)&gt;0,IF((($BC$13-($D79*(1+$BC$14)))-($D79*0.03))&gt;0,($BC$13-($D79*(1+$BC$14)))-($D79*0.03),0)*AQ$62*365,0)+IF(($BC$13-($D79*(1+$BC$14)))&lt;=0,0,IF(($BC$13-($D79*(1+$BC$14)))&lt;($D79*0.03),($BC$13-($D79*(1+$BC$14)))*(AQ$62*Inputs!$B$16)*365,($D79*0.03)*(AQ$62*Inputs!$B$16)*365))-IF(($BC$13-($D79*(1+$BC$14)))&gt;=0,0, -$I$57*$BC$16*1.75*($BC$13-($D79*(1+$BC$14)))*365-$I$58*AQ$62*1.25*($BC$13-($D79*(1+$BC$14)))*365)</f>
        <v>5574630.4000000209</v>
      </c>
      <c r="AR79" s="70">
        <f>IF(IF((($BC$13-($D79*(1+$BC$14)))-($D79*0.03))&gt;0,($BC$13-($D79*(1+$BC$14)))-($D79*0.03),0)&gt;0,IF((($BC$13-($D79*(1+$BC$14)))-($D79*0.03))&gt;0,($BC$13-($D79*(1+$BC$14)))-($D79*0.03),0)*AR$62*365,0)+IF(($BC$13-($D79*(1+$BC$14)))&lt;=0,0,IF(($BC$13-($D79*(1+$BC$14)))&lt;($D79*0.03),($BC$13-($D79*(1+$BC$14)))*(AR$62*Inputs!$B$16)*365,($D79*0.03)*(AR$62*Inputs!$B$16)*365))-IF(($BC$13-($D79*(1+$BC$14)))&gt;=0,0, -$I$57*$BC$16*1.75*($BC$13-($D79*(1+$BC$14)))*365-$I$58*AR$62*1.25*($BC$13-($D79*(1+$BC$14)))*365)</f>
        <v>5721331.2000000216</v>
      </c>
      <c r="AS79" s="70">
        <f>IF(IF((($BC$13-($D79*(1+$BC$14)))-($D79*0.03))&gt;0,($BC$13-($D79*(1+$BC$14)))-($D79*0.03),0)&gt;0,IF((($BC$13-($D79*(1+$BC$14)))-($D79*0.03))&gt;0,($BC$13-($D79*(1+$BC$14)))-($D79*0.03),0)*AS$62*365,0)+IF(($BC$13-($D79*(1+$BC$14)))&lt;=0,0,IF(($BC$13-($D79*(1+$BC$14)))&lt;($D79*0.03),($BC$13-($D79*(1+$BC$14)))*(AS$62*Inputs!$B$16)*365,($D79*0.03)*(AS$62*Inputs!$B$16)*365))-IF(($BC$13-($D79*(1+$BC$14)))&gt;=0,0, -$I$57*$BC$16*1.75*($BC$13-($D79*(1+$BC$14)))*365-$I$58*AS$62*1.25*($BC$13-($D79*(1+$BC$14)))*365)</f>
        <v>5868032.0000000224</v>
      </c>
      <c r="AT79" s="70">
        <f>IF(IF((($BC$13-($D79*(1+$BC$14)))-($D79*0.03))&gt;0,($BC$13-($D79*(1+$BC$14)))-($D79*0.03),0)&gt;0,IF((($BC$13-($D79*(1+$BC$14)))-($D79*0.03))&gt;0,($BC$13-($D79*(1+$BC$14)))-($D79*0.03),0)*AT$62*365,0)+IF(($BC$13-($D79*(1+$BC$14)))&lt;=0,0,IF(($BC$13-($D79*(1+$BC$14)))&lt;($D79*0.03),($BC$13-($D79*(1+$BC$14)))*(AT$62*Inputs!$B$16)*365,($D79*0.03)*(AT$62*Inputs!$B$16)*365))-IF(($BC$13-($D79*(1+$BC$14)))&gt;=0,0, -$I$57*$BC$16*1.75*($BC$13-($D79*(1+$BC$14)))*365-$I$58*AT$62*1.25*($BC$13-($D79*(1+$BC$14)))*365)</f>
        <v>6014732.8000000231</v>
      </c>
      <c r="AU79" s="70">
        <f>IF(IF((($BC$13-($D79*(1+$BC$14)))-($D79*0.03))&gt;0,($BC$13-($D79*(1+$BC$14)))-($D79*0.03),0)&gt;0,IF((($BC$13-($D79*(1+$BC$14)))-($D79*0.03))&gt;0,($BC$13-($D79*(1+$BC$14)))-($D79*0.03),0)*AU$62*365,0)+IF(($BC$13-($D79*(1+$BC$14)))&lt;=0,0,IF(($BC$13-($D79*(1+$BC$14)))&lt;($D79*0.03),($BC$13-($D79*(1+$BC$14)))*(AU$62*Inputs!$B$16)*365,($D79*0.03)*(AU$62*Inputs!$B$16)*365))-IF(($BC$13-($D79*(1+$BC$14)))&gt;=0,0, -$I$57*$BC$16*1.75*($BC$13-($D79*(1+$BC$14)))*365-$I$58*AU$62*1.25*($BC$13-($D79*(1+$BC$14)))*365)</f>
        <v>6161433.6000000238</v>
      </c>
      <c r="AV79" s="70">
        <f>IF(IF((($BC$13-($D79*(1+$BC$14)))-($D79*0.03))&gt;0,($BC$13-($D79*(1+$BC$14)))-($D79*0.03),0)&gt;0,IF((($BC$13-($D79*(1+$BC$14)))-($D79*0.03))&gt;0,($BC$13-($D79*(1+$BC$14)))-($D79*0.03),0)*AV$62*365,0)+IF(($BC$13-($D79*(1+$BC$14)))&lt;=0,0,IF(($BC$13-($D79*(1+$BC$14)))&lt;($D79*0.03),($BC$13-($D79*(1+$BC$14)))*(AV$62*Inputs!$B$16)*365,($D79*0.03)*(AV$62*Inputs!$B$16)*365))-IF(($BC$13-($D79*(1+$BC$14)))&gt;=0,0, -$I$57*$BC$16*1.75*($BC$13-($D79*(1+$BC$14)))*365-$I$58*AV$62*1.25*($BC$13-($D79*(1+$BC$14)))*365)</f>
        <v>6308134.4000000246</v>
      </c>
      <c r="AW79" s="70">
        <f>IF(IF((($BC$13-($D79*(1+$BC$14)))-($D79*0.03))&gt;0,($BC$13-($D79*(1+$BC$14)))-($D79*0.03),0)&gt;0,IF((($BC$13-($D79*(1+$BC$14)))-($D79*0.03))&gt;0,($BC$13-($D79*(1+$BC$14)))-($D79*0.03),0)*AW$62*365,0)+IF(($BC$13-($D79*(1+$BC$14)))&lt;=0,0,IF(($BC$13-($D79*(1+$BC$14)))&lt;($D79*0.03),($BC$13-($D79*(1+$BC$14)))*(AW$62*Inputs!$B$16)*365,($D79*0.03)*(AW$62*Inputs!$B$16)*365))-IF(($BC$13-($D79*(1+$BC$14)))&gt;=0,0, -$I$57*$BC$16*1.75*($BC$13-($D79*(1+$BC$14)))*365-$I$58*AW$62*1.25*($BC$13-($D79*(1+$BC$14)))*365)</f>
        <v>6454835.2000000244</v>
      </c>
      <c r="AX79" s="70">
        <f>IF(IF((($BC$13-($D79*(1+$BC$14)))-($D79*0.03))&gt;0,($BC$13-($D79*(1+$BC$14)))-($D79*0.03),0)&gt;0,IF((($BC$13-($D79*(1+$BC$14)))-($D79*0.03))&gt;0,($BC$13-($D79*(1+$BC$14)))-($D79*0.03),0)*AX$62*365,0)+IF(($BC$13-($D79*(1+$BC$14)))&lt;=0,0,IF(($BC$13-($D79*(1+$BC$14)))&lt;($D79*0.03),($BC$13-($D79*(1+$BC$14)))*(AX$62*Inputs!$B$16)*365,($D79*0.03)*(AX$62*Inputs!$B$16)*365))-IF(($BC$13-($D79*(1+$BC$14)))&gt;=0,0, -$I$57*$BC$16*1.75*($BC$13-($D79*(1+$BC$14)))*365-$I$58*AX$62*1.25*($BC$13-($D79*(1+$BC$14)))*365)</f>
        <v>6601536.0000000251</v>
      </c>
      <c r="AY79" s="70">
        <f>IF(IF((($BC$13-($D79*(1+$BC$14)))-($D79*0.03))&gt;0,($BC$13-($D79*(1+$BC$14)))-($D79*0.03),0)&gt;0,IF((($BC$13-($D79*(1+$BC$14)))-($D79*0.03))&gt;0,($BC$13-($D79*(1+$BC$14)))-($D79*0.03),0)*AY$62*365,0)+IF(($BC$13-($D79*(1+$BC$14)))&lt;=0,0,IF(($BC$13-($D79*(1+$BC$14)))&lt;($D79*0.03),($BC$13-($D79*(1+$BC$14)))*(AY$62*Inputs!$B$16)*365,($D79*0.03)*(AY$62*Inputs!$B$16)*365))-IF(($BC$13-($D79*(1+$BC$14)))&gt;=0,0, -$I$57*$BC$16*1.75*($BC$13-($D79*(1+$BC$14)))*365-$I$58*AY$62*1.25*($BC$13-($D79*(1+$BC$14)))*365)</f>
        <v>6748236.8000000259</v>
      </c>
      <c r="AZ79" s="70">
        <f>IF(IF((($BC$13-($D79*(1+$BC$14)))-($D79*0.03))&gt;0,($BC$13-($D79*(1+$BC$14)))-($D79*0.03),0)&gt;0,IF((($BC$13-($D79*(1+$BC$14)))-($D79*0.03))&gt;0,($BC$13-($D79*(1+$BC$14)))-($D79*0.03),0)*AZ$62*365,0)+IF(($BC$13-($D79*(1+$BC$14)))&lt;=0,0,IF(($BC$13-($D79*(1+$BC$14)))&lt;($D79*0.03),($BC$13-($D79*(1+$BC$14)))*(AZ$62*Inputs!$B$16)*365,($D79*0.03)*(AZ$62*Inputs!$B$16)*365))-IF(($BC$13-($D79*(1+$BC$14)))&gt;=0,0, -$I$57*$BC$16*1.75*($BC$13-($D79*(1+$BC$14)))*365-$I$58*AZ$62*1.25*($BC$13-($D79*(1+$BC$14)))*365)</f>
        <v>6894937.6000000257</v>
      </c>
      <c r="BA79" s="70">
        <f>IF(IF((($BC$13-($D79*(1+$BC$14)))-($D79*0.03))&gt;0,($BC$13-($D79*(1+$BC$14)))-($D79*0.03),0)&gt;0,IF((($BC$13-($D79*(1+$BC$14)))-($D79*0.03))&gt;0,($BC$13-($D79*(1+$BC$14)))-($D79*0.03),0)*BA$62*365,0)+IF(($BC$13-($D79*(1+$BC$14)))&lt;=0,0,IF(($BC$13-($D79*(1+$BC$14)))&lt;($D79*0.03),($BC$13-($D79*(1+$BC$14)))*(BA$62*Inputs!$B$16)*365,($D79*0.03)*(BA$62*Inputs!$B$16)*365))-IF(($BC$13-($D79*(1+$BC$14)))&gt;=0,0, -$I$57*$BC$16*1.75*($BC$13-($D79*(1+$BC$14)))*365-$I$58*BA$62*1.25*($BC$13-($D79*(1+$BC$14)))*365)</f>
        <v>7041638.4000000264</v>
      </c>
      <c r="BB79" s="70">
        <f>IF(IF((($BC$13-($D79*(1+$BC$14)))-($D79*0.03))&gt;0,($BC$13-($D79*(1+$BC$14)))-($D79*0.03),0)&gt;0,IF((($BC$13-($D79*(1+$BC$14)))-($D79*0.03))&gt;0,($BC$13-($D79*(1+$BC$14)))-($D79*0.03),0)*BB$62*365,0)+IF(($BC$13-($D79*(1+$BC$14)))&lt;=0,0,IF(($BC$13-($D79*(1+$BC$14)))&lt;($D79*0.03),($BC$13-($D79*(1+$BC$14)))*(BB$62*Inputs!$B$16)*365,($D79*0.03)*(BB$62*Inputs!$B$16)*365))-IF(($BC$13-($D79*(1+$BC$14)))&gt;=0,0, -$I$57*$BC$16*1.75*($BC$13-($D79*(1+$BC$14)))*365-$I$58*BB$62*1.25*($BC$13-($D79*(1+$BC$14)))*365)</f>
        <v>7188339.2000000272</v>
      </c>
      <c r="BC79" s="70">
        <f>IF(IF((($BC$13-($D79*(1+$BC$14)))-($D79*0.03))&gt;0,($BC$13-($D79*(1+$BC$14)))-($D79*0.03),0)&gt;0,IF((($BC$13-($D79*(1+$BC$14)))-($D79*0.03))&gt;0,($BC$13-($D79*(1+$BC$14)))-($D79*0.03),0)*BC$62*365,0)+IF(($BC$13-($D79*(1+$BC$14)))&lt;=0,0,IF(($BC$13-($D79*(1+$BC$14)))&lt;($D79*0.03),($BC$13-($D79*(1+$BC$14)))*(BC$62*Inputs!$B$16)*365,($D79*0.03)*(BC$62*Inputs!$B$16)*365))-IF(($BC$13-($D79*(1+$BC$14)))&gt;=0,0, -$I$57*$BC$16*1.75*($BC$13-($D79*(1+$BC$14)))*365-$I$58*BC$62*1.25*($BC$13-($D79*(1+$BC$14)))*365)</f>
        <v>7335040.0000000279</v>
      </c>
      <c r="BD79" s="70">
        <f>IF(IF((($BC$13-($D79*(1+$BC$14)))-($D79*0.03))&gt;0,($BC$13-($D79*(1+$BC$14)))-($D79*0.03),0)&gt;0,IF((($BC$13-($D79*(1+$BC$14)))-($D79*0.03))&gt;0,($BC$13-($D79*(1+$BC$14)))-($D79*0.03),0)*BD$62*365,0)+IF(($BC$13-($D79*(1+$BC$14)))&lt;=0,0,IF(($BC$13-($D79*(1+$BC$14)))&lt;($D79*0.03),($BC$13-($D79*(1+$BC$14)))*(BD$62*Inputs!$B$16)*365,($D79*0.03)*(BD$62*Inputs!$B$16)*365))-IF(($BC$13-($D79*(1+$BC$14)))&gt;=0,0, -$I$57*$BC$16*1.75*($BC$13-($D79*(1+$BC$14)))*365-$I$58*BD$62*1.25*($BC$13-($D79*(1+$BC$14)))*365)</f>
        <v>7481740.8000000287</v>
      </c>
      <c r="BE79" s="70">
        <f>IF(IF((($BC$13-($D79*(1+$BC$14)))-($D79*0.03))&gt;0,($BC$13-($D79*(1+$BC$14)))-($D79*0.03),0)&gt;0,IF((($BC$13-($D79*(1+$BC$14)))-($D79*0.03))&gt;0,($BC$13-($D79*(1+$BC$14)))-($D79*0.03),0)*BE$62*365,0)+IF(($BC$13-($D79*(1+$BC$14)))&lt;=0,0,IF(($BC$13-($D79*(1+$BC$14)))&lt;($D79*0.03),($BC$13-($D79*(1+$BC$14)))*(BE$62*Inputs!$B$16)*365,($D79*0.03)*(BE$62*Inputs!$B$16)*365))-IF(($BC$13-($D79*(1+$BC$14)))&gt;=0,0, -$I$57*$BC$16*1.75*($BC$13-($D79*(1+$BC$14)))*365-$I$58*BE$62*1.25*($BC$13-($D79*(1+$BC$14)))*365)</f>
        <v>7628441.6000000276</v>
      </c>
      <c r="BF79" s="70">
        <f>IF(IF((($BC$13-($D79*(1+$BC$14)))-($D79*0.03))&gt;0,($BC$13-($D79*(1+$BC$14)))-($D79*0.03),0)&gt;0,IF((($BC$13-($D79*(1+$BC$14)))-($D79*0.03))&gt;0,($BC$13-($D79*(1+$BC$14)))-($D79*0.03),0)*BF$62*365,0)+IF(($BC$13-($D79*(1+$BC$14)))&lt;=0,0,IF(($BC$13-($D79*(1+$BC$14)))&lt;($D79*0.03),($BC$13-($D79*(1+$BC$14)))*(BF$62*Inputs!$B$16)*365,($D79*0.03)*(BF$62*Inputs!$B$16)*365))-IF(($BC$13-($D79*(1+$BC$14)))&gt;=0,0, -$I$57*$BC$16*1.75*($BC$13-($D79*(1+$BC$14)))*365-$I$58*BF$62*1.25*($BC$13-($D79*(1+$BC$14)))*365)</f>
        <v>7775142.4000000302</v>
      </c>
      <c r="BG79" s="70">
        <f>IF(IF((($BC$13-($D79*(1+$BC$14)))-($D79*0.03))&gt;0,($BC$13-($D79*(1+$BC$14)))-($D79*0.03),0)&gt;0,IF((($BC$13-($D79*(1+$BC$14)))-($D79*0.03))&gt;0,($BC$13-($D79*(1+$BC$14)))-($D79*0.03),0)*BG$62*365,0)+IF(($BC$13-($D79*(1+$BC$14)))&lt;=0,0,IF(($BC$13-($D79*(1+$BC$14)))&lt;($D79*0.03),($BC$13-($D79*(1+$BC$14)))*(BG$62*Inputs!$B$16)*365,($D79*0.03)*(BG$62*Inputs!$B$16)*365))-IF(($BC$13-($D79*(1+$BC$14)))&gt;=0,0, -$I$57*$BC$16*1.75*($BC$13-($D79*(1+$BC$14)))*365-$I$58*BG$62*1.25*($BC$13-($D79*(1+$BC$14)))*365)</f>
        <v>7921843.20000003</v>
      </c>
      <c r="BH79" s="70">
        <f>IF(IF((($BC$13-($D79*(1+$BC$14)))-($D79*0.03))&gt;0,($BC$13-($D79*(1+$BC$14)))-($D79*0.03),0)&gt;0,IF((($BC$13-($D79*(1+$BC$14)))-($D79*0.03))&gt;0,($BC$13-($D79*(1+$BC$14)))-($D79*0.03),0)*BH$62*365,0)+IF(($BC$13-($D79*(1+$BC$14)))&lt;=0,0,IF(($BC$13-($D79*(1+$BC$14)))&lt;($D79*0.03),($BC$13-($D79*(1+$BC$14)))*(BH$62*Inputs!$B$16)*365,($D79*0.03)*(BH$62*Inputs!$B$16)*365))-IF(($BC$13-($D79*(1+$BC$14)))&gt;=0,0, -$I$57*$BC$16*1.75*($BC$13-($D79*(1+$BC$14)))*365-$I$58*BH$62*1.25*($BC$13-($D79*(1+$BC$14)))*365)</f>
        <v>8068544.0000000307</v>
      </c>
      <c r="BI79" s="70">
        <f>IF(IF((($BC$13-($D79*(1+$BC$14)))-($D79*0.03))&gt;0,($BC$13-($D79*(1+$BC$14)))-($D79*0.03),0)&gt;0,IF((($BC$13-($D79*(1+$BC$14)))-($D79*0.03))&gt;0,($BC$13-($D79*(1+$BC$14)))-($D79*0.03),0)*BI$62*365,0)+IF(($BC$13-($D79*(1+$BC$14)))&lt;=0,0,IF(($BC$13-($D79*(1+$BC$14)))&lt;($D79*0.03),($BC$13-($D79*(1+$BC$14)))*(BI$62*Inputs!$B$16)*365,($D79*0.03)*(BI$62*Inputs!$B$16)*365))-IF(($BC$13-($D79*(1+$BC$14)))&gt;=0,0, -$I$57*$BC$16*1.75*($BC$13-($D79*(1+$BC$14)))*365-$I$58*BI$62*1.25*($BC$13-($D79*(1+$BC$14)))*365)</f>
        <v>8215244.8000000315</v>
      </c>
      <c r="BJ79" s="70">
        <f>IF(IF((($BC$13-($D79*(1+$BC$14)))-($D79*0.03))&gt;0,($BC$13-($D79*(1+$BC$14)))-($D79*0.03),0)&gt;0,IF((($BC$13-($D79*(1+$BC$14)))-($D79*0.03))&gt;0,($BC$13-($D79*(1+$BC$14)))-($D79*0.03),0)*BJ$62*365,0)+IF(($BC$13-($D79*(1+$BC$14)))&lt;=0,0,IF(($BC$13-($D79*(1+$BC$14)))&lt;($D79*0.03),($BC$13-($D79*(1+$BC$14)))*(BJ$62*Inputs!$B$16)*365,($D79*0.03)*(BJ$62*Inputs!$B$16)*365))-IF(($BC$13-($D79*(1+$BC$14)))&gt;=0,0, -$I$57*$BC$16*1.75*($BC$13-($D79*(1+$BC$14)))*365-$I$58*BJ$62*1.25*($BC$13-($D79*(1+$BC$14)))*365)</f>
        <v>8361945.6000000313</v>
      </c>
      <c r="BK79" s="70">
        <f>IF(IF((($BC$13-($D79*(1+$BC$14)))-($D79*0.03))&gt;0,($BC$13-($D79*(1+$BC$14)))-($D79*0.03),0)&gt;0,IF((($BC$13-($D79*(1+$BC$14)))-($D79*0.03))&gt;0,($BC$13-($D79*(1+$BC$14)))-($D79*0.03),0)*BK$62*365,0)+IF(($BC$13-($D79*(1+$BC$14)))&lt;=0,0,IF(($BC$13-($D79*(1+$BC$14)))&lt;($D79*0.03),($BC$13-($D79*(1+$BC$14)))*(BK$62*Inputs!$B$16)*365,($D79*0.03)*(BK$62*Inputs!$B$16)*365))-IF(($BC$13-($D79*(1+$BC$14)))&gt;=0,0, -$I$57*$BC$16*1.75*($BC$13-($D79*(1+$BC$14)))*365-$I$58*BK$62*1.25*($BC$13-($D79*(1+$BC$14)))*365)</f>
        <v>8508646.400000032</v>
      </c>
      <c r="BL79" s="70">
        <f>IF(IF((($BC$13-($D79*(1+$BC$14)))-($D79*0.03))&gt;0,($BC$13-($D79*(1+$BC$14)))-($D79*0.03),0)&gt;0,IF((($BC$13-($D79*(1+$BC$14)))-($D79*0.03))&gt;0,($BC$13-($D79*(1+$BC$14)))-($D79*0.03),0)*BL$62*365,0)+IF(($BC$13-($D79*(1+$BC$14)))&lt;=0,0,IF(($BC$13-($D79*(1+$BC$14)))&lt;($D79*0.03),($BC$13-($D79*(1+$BC$14)))*(BL$62*Inputs!$B$16)*365,($D79*0.03)*(BL$62*Inputs!$B$16)*365))-IF(($BC$13-($D79*(1+$BC$14)))&gt;=0,0, -$I$57*$BC$16*1.75*($BC$13-($D79*(1+$BC$14)))*365-$I$58*BL$62*1.25*($BC$13-($D79*(1+$BC$14)))*365)</f>
        <v>8655347.2000000328</v>
      </c>
      <c r="BM79" s="70">
        <f>IF(IF((($BC$13-($D79*(1+$BC$14)))-($D79*0.03))&gt;0,($BC$13-($D79*(1+$BC$14)))-($D79*0.03),0)&gt;0,IF((($BC$13-($D79*(1+$BC$14)))-($D79*0.03))&gt;0,($BC$13-($D79*(1+$BC$14)))-($D79*0.03),0)*BM$62*365,0)+IF(($BC$13-($D79*(1+$BC$14)))&lt;=0,0,IF(($BC$13-($D79*(1+$BC$14)))&lt;($D79*0.03),($BC$13-($D79*(1+$BC$14)))*(BM$62*Inputs!$B$16)*365,($D79*0.03)*(BM$62*Inputs!$B$16)*365))-IF(($BC$13-($D79*(1+$BC$14)))&gt;=0,0, -$I$57*$BC$16*1.75*($BC$13-($D79*(1+$BC$14)))*365-$I$58*BM$62*1.25*($BC$13-($D79*(1+$BC$14)))*365)</f>
        <v>8802048.0000000335</v>
      </c>
      <c r="BN79" s="70">
        <f>IF(IF((($BC$13-($D79*(1+$BC$14)))-($D79*0.03))&gt;0,($BC$13-($D79*(1+$BC$14)))-($D79*0.03),0)&gt;0,IF((($BC$13-($D79*(1+$BC$14)))-($D79*0.03))&gt;0,($BC$13-($D79*(1+$BC$14)))-($D79*0.03),0)*BN$62*365,0)+IF(($BC$13-($D79*(1+$BC$14)))&lt;=0,0,IF(($BC$13-($D79*(1+$BC$14)))&lt;($D79*0.03),($BC$13-($D79*(1+$BC$14)))*(BN$62*Inputs!$B$16)*365,($D79*0.03)*(BN$62*Inputs!$B$16)*365))-IF(($BC$13-($D79*(1+$BC$14)))&gt;=0,0, -$I$57*$BC$16*1.75*($BC$13-($D79*(1+$BC$14)))*365-$I$58*BN$62*1.25*($BC$13-($D79*(1+$BC$14)))*365)</f>
        <v>8948748.8000000343</v>
      </c>
      <c r="BO79" s="70">
        <f>IF(IF((($BC$13-($D79*(1+$BC$14)))-($D79*0.03))&gt;0,($BC$13-($D79*(1+$BC$14)))-($D79*0.03),0)&gt;0,IF((($BC$13-($D79*(1+$BC$14)))-($D79*0.03))&gt;0,($BC$13-($D79*(1+$BC$14)))-($D79*0.03),0)*BO$62*365,0)+IF(($BC$13-($D79*(1+$BC$14)))&lt;=0,0,IF(($BC$13-($D79*(1+$BC$14)))&lt;($D79*0.03),($BC$13-($D79*(1+$BC$14)))*(BO$62*Inputs!$B$16)*365,($D79*0.03)*(BO$62*Inputs!$B$16)*365))-IF(($BC$13-($D79*(1+$BC$14)))&gt;=0,0, -$I$57*$BC$16*1.75*($BC$13-($D79*(1+$BC$14)))*365-$I$58*BO$62*1.25*($BC$13-($D79*(1+$BC$14)))*365)</f>
        <v>9095449.6000000332</v>
      </c>
      <c r="BP79" s="70">
        <f>IF(IF((($BC$13-($D79*(1+$BC$14)))-($D79*0.03))&gt;0,($BC$13-($D79*(1+$BC$14)))-($D79*0.03),0)&gt;0,IF((($BC$13-($D79*(1+$BC$14)))-($D79*0.03))&gt;0,($BC$13-($D79*(1+$BC$14)))-($D79*0.03),0)*BP$62*365,0)+IF(($BC$13-($D79*(1+$BC$14)))&lt;=0,0,IF(($BC$13-($D79*(1+$BC$14)))&lt;($D79*0.03),($BC$13-($D79*(1+$BC$14)))*(BP$62*Inputs!$B$16)*365,($D79*0.03)*(BP$62*Inputs!$B$16)*365))-IF(($BC$13-($D79*(1+$BC$14)))&gt;=0,0, -$I$57*$BC$16*1.75*($BC$13-($D79*(1+$BC$14)))*365-$I$58*BP$62*1.25*($BC$13-($D79*(1+$BC$14)))*365)</f>
        <v>9242150.4000000358</v>
      </c>
      <c r="BQ79" s="70">
        <f>IF(IF((($BC$13-($D79*(1+$BC$14)))-($D79*0.03))&gt;0,($BC$13-($D79*(1+$BC$14)))-($D79*0.03),0)&gt;0,IF((($BC$13-($D79*(1+$BC$14)))-($D79*0.03))&gt;0,($BC$13-($D79*(1+$BC$14)))-($D79*0.03),0)*BQ$62*365,0)+IF(($BC$13-($D79*(1+$BC$14)))&lt;=0,0,IF(($BC$13-($D79*(1+$BC$14)))&lt;($D79*0.03),($BC$13-($D79*(1+$BC$14)))*(BQ$62*Inputs!$B$16)*365,($D79*0.03)*(BQ$62*Inputs!$B$16)*365))-IF(($BC$13-($D79*(1+$BC$14)))&gt;=0,0, -$I$57*$BC$16*1.75*($BC$13-($D79*(1+$BC$14)))*365-$I$58*BQ$62*1.25*($BC$13-($D79*(1+$BC$14)))*365)</f>
        <v>9388851.2000000365</v>
      </c>
      <c r="BR79" s="70">
        <f>IF(IF((($BC$13-($D79*(1+$BC$14)))-($D79*0.03))&gt;0,($BC$13-($D79*(1+$BC$14)))-($D79*0.03),0)&gt;0,IF((($BC$13-($D79*(1+$BC$14)))-($D79*0.03))&gt;0,($BC$13-($D79*(1+$BC$14)))-($D79*0.03),0)*BR$62*365,0)+IF(($BC$13-($D79*(1+$BC$14)))&lt;=0,0,IF(($BC$13-($D79*(1+$BC$14)))&lt;($D79*0.03),($BC$13-($D79*(1+$BC$14)))*(BR$62*Inputs!$B$16)*365,($D79*0.03)*(BR$62*Inputs!$B$16)*365))-IF(($BC$13-($D79*(1+$BC$14)))&gt;=0,0, -$I$57*$BC$16*1.75*($BC$13-($D79*(1+$BC$14)))*365-$I$58*BR$62*1.25*($BC$13-($D79*(1+$BC$14)))*365)</f>
        <v>9535552.0000000373</v>
      </c>
      <c r="BS79" s="70">
        <f>IF(IF((($BC$13-($D79*(1+$BC$14)))-($D79*0.03))&gt;0,($BC$13-($D79*(1+$BC$14)))-($D79*0.03),0)&gt;0,IF((($BC$13-($D79*(1+$BC$14)))-($D79*0.03))&gt;0,($BC$13-($D79*(1+$BC$14)))-($D79*0.03),0)*BS$62*365,0)+IF(($BC$13-($D79*(1+$BC$14)))&lt;=0,0,IF(($BC$13-($D79*(1+$BC$14)))&lt;($D79*0.03),($BC$13-($D79*(1+$BC$14)))*(BS$62*Inputs!$B$16)*365,($D79*0.03)*(BS$62*Inputs!$B$16)*365))-IF(($BC$13-($D79*(1+$BC$14)))&gt;=0,0, -$I$57*$BC$16*1.75*($BC$13-($D79*(1+$BC$14)))*365-$I$58*BS$62*1.25*($BC$13-($D79*(1+$BC$14)))*365)</f>
        <v>9682252.800000038</v>
      </c>
      <c r="BT79" s="70">
        <f>IF(IF((($BC$13-($D79*(1+$BC$14)))-($D79*0.03))&gt;0,($BC$13-($D79*(1+$BC$14)))-($D79*0.03),0)&gt;0,IF((($BC$13-($D79*(1+$BC$14)))-($D79*0.03))&gt;0,($BC$13-($D79*(1+$BC$14)))-($D79*0.03),0)*BT$62*365,0)+IF(($BC$13-($D79*(1+$BC$14)))&lt;=0,0,IF(($BC$13-($D79*(1+$BC$14)))&lt;($D79*0.03),($BC$13-($D79*(1+$BC$14)))*(BT$62*Inputs!$B$16)*365,($D79*0.03)*(BT$62*Inputs!$B$16)*365))-IF(($BC$13-($D79*(1+$BC$14)))&gt;=0,0, -$I$57*$BC$16*1.75*($BC$13-($D79*(1+$BC$14)))*365-$I$58*BT$62*1.25*($BC$13-($D79*(1+$BC$14)))*365)</f>
        <v>9828953.6000000369</v>
      </c>
      <c r="BU79" s="70">
        <f>IF(IF((($BC$13-($D79*(1+$BC$14)))-($D79*0.03))&gt;0,($BC$13-($D79*(1+$BC$14)))-($D79*0.03),0)&gt;0,IF((($BC$13-($D79*(1+$BC$14)))-($D79*0.03))&gt;0,($BC$13-($D79*(1+$BC$14)))-($D79*0.03),0)*BU$62*365,0)+IF(($BC$13-($D79*(1+$BC$14)))&lt;=0,0,IF(($BC$13-($D79*(1+$BC$14)))&lt;($D79*0.03),($BC$13-($D79*(1+$BC$14)))*(BU$62*Inputs!$B$16)*365,($D79*0.03)*(BU$62*Inputs!$B$16)*365))-IF(($BC$13-($D79*(1+$BC$14)))&gt;=0,0, -$I$57*$BC$16*1.75*($BC$13-($D79*(1+$BC$14)))*365-$I$58*BU$62*1.25*($BC$13-($D79*(1+$BC$14)))*365)</f>
        <v>9975654.4000000376</v>
      </c>
      <c r="BV79" s="70">
        <f>IF(IF((($BC$13-($D79*(1+$BC$14)))-($D79*0.03))&gt;0,($BC$13-($D79*(1+$BC$14)))-($D79*0.03),0)&gt;0,IF((($BC$13-($D79*(1+$BC$14)))-($D79*0.03))&gt;0,($BC$13-($D79*(1+$BC$14)))-($D79*0.03),0)*BV$62*365,0)+IF(($BC$13-($D79*(1+$BC$14)))&lt;=0,0,IF(($BC$13-($D79*(1+$BC$14)))&lt;($D79*0.03),($BC$13-($D79*(1+$BC$14)))*(BV$62*Inputs!$B$16)*365,($D79*0.03)*(BV$62*Inputs!$B$16)*365))-IF(($BC$13-($D79*(1+$BC$14)))&gt;=0,0, -$I$57*$BC$16*1.75*($BC$13-($D79*(1+$BC$14)))*365-$I$58*BV$62*1.25*($BC$13-($D79*(1+$BC$14)))*365)</f>
        <v>10122355.20000004</v>
      </c>
      <c r="BW79" s="70">
        <f>IF(IF((($BC$13-($D79*(1+$BC$14)))-($D79*0.03))&gt;0,($BC$13-($D79*(1+$BC$14)))-($D79*0.03),0)&gt;0,IF((($BC$13-($D79*(1+$BC$14)))-($D79*0.03))&gt;0,($BC$13-($D79*(1+$BC$14)))-($D79*0.03),0)*BW$62*365,0)+IF(($BC$13-($D79*(1+$BC$14)))&lt;=0,0,IF(($BC$13-($D79*(1+$BC$14)))&lt;($D79*0.03),($BC$13-($D79*(1+$BC$14)))*(BW$62*Inputs!$B$16)*365,($D79*0.03)*(BW$62*Inputs!$B$16)*365))-IF(($BC$13-($D79*(1+$BC$14)))&gt;=0,0, -$I$57*$BC$16*1.75*($BC$13-($D79*(1+$BC$14)))*365-$I$58*BW$62*1.25*($BC$13-($D79*(1+$BC$14)))*365)</f>
        <v>10269056.000000039</v>
      </c>
      <c r="BX79" s="70">
        <f>IF(IF((($BC$13-($D79*(1+$BC$14)))-($D79*0.03))&gt;0,($BC$13-($D79*(1+$BC$14)))-($D79*0.03),0)&gt;0,IF((($BC$13-($D79*(1+$BC$14)))-($D79*0.03))&gt;0,($BC$13-($D79*(1+$BC$14)))-($D79*0.03),0)*BX$62*365,0)+IF(($BC$13-($D79*(1+$BC$14)))&lt;=0,0,IF(($BC$13-($D79*(1+$BC$14)))&lt;($D79*0.03),($BC$13-($D79*(1+$BC$14)))*(BX$62*Inputs!$B$16)*365,($D79*0.03)*(BX$62*Inputs!$B$16)*365))-IF(($BC$13-($D79*(1+$BC$14)))&gt;=0,0, -$I$57*$BC$16*1.75*($BC$13-($D79*(1+$BC$14)))*365-$I$58*BX$62*1.25*($BC$13-($D79*(1+$BC$14)))*365)</f>
        <v>10415756.800000038</v>
      </c>
      <c r="BY79" s="70">
        <f>IF(IF((($BC$13-($D79*(1+$BC$14)))-($D79*0.03))&gt;0,($BC$13-($D79*(1+$BC$14)))-($D79*0.03),0)&gt;0,IF((($BC$13-($D79*(1+$BC$14)))-($D79*0.03))&gt;0,($BC$13-($D79*(1+$BC$14)))-($D79*0.03),0)*BY$62*365,0)+IF(($BC$13-($D79*(1+$BC$14)))&lt;=0,0,IF(($BC$13-($D79*(1+$BC$14)))&lt;($D79*0.03),($BC$13-($D79*(1+$BC$14)))*(BY$62*Inputs!$B$16)*365,($D79*0.03)*(BY$62*Inputs!$B$16)*365))-IF(($BC$13-($D79*(1+$BC$14)))&gt;=0,0, -$I$57*$BC$16*1.75*($BC$13-($D79*(1+$BC$14)))*365-$I$58*BY$62*1.25*($BC$13-($D79*(1+$BC$14)))*365)</f>
        <v>10562457.600000041</v>
      </c>
      <c r="BZ79" s="70">
        <f>IF(IF((($BC$13-($D79*(1+$BC$14)))-($D79*0.03))&gt;0,($BC$13-($D79*(1+$BC$14)))-($D79*0.03),0)&gt;0,IF((($BC$13-($D79*(1+$BC$14)))-($D79*0.03))&gt;0,($BC$13-($D79*(1+$BC$14)))-($D79*0.03),0)*BZ$62*365,0)+IF(($BC$13-($D79*(1+$BC$14)))&lt;=0,0,IF(($BC$13-($D79*(1+$BC$14)))&lt;($D79*0.03),($BC$13-($D79*(1+$BC$14)))*(BZ$62*Inputs!$B$16)*365,($D79*0.03)*(BZ$62*Inputs!$B$16)*365))-IF(($BC$13-($D79*(1+$BC$14)))&gt;=0,0, -$I$57*$BC$16*1.75*($BC$13-($D79*(1+$BC$14)))*365-$I$58*BZ$62*1.25*($BC$13-($D79*(1+$BC$14)))*365)</f>
        <v>10709158.400000039</v>
      </c>
      <c r="CA79" s="70">
        <f>IF(IF((($BC$13-($D79*(1+$BC$14)))-($D79*0.03))&gt;0,($BC$13-($D79*(1+$BC$14)))-($D79*0.03),0)&gt;0,IF((($BC$13-($D79*(1+$BC$14)))-($D79*0.03))&gt;0,($BC$13-($D79*(1+$BC$14)))-($D79*0.03),0)*CA$62*365,0)+IF(($BC$13-($D79*(1+$BC$14)))&lt;=0,0,IF(($BC$13-($D79*(1+$BC$14)))&lt;($D79*0.03),($BC$13-($D79*(1+$BC$14)))*(CA$62*Inputs!$B$16)*365,($D79*0.03)*(CA$62*Inputs!$B$16)*365))-IF(($BC$13-($D79*(1+$BC$14)))&gt;=0,0, -$I$57*$BC$16*1.75*($BC$13-($D79*(1+$BC$14)))*365-$I$58*CA$62*1.25*($BC$13-($D79*(1+$BC$14)))*365)</f>
        <v>10855859.20000004</v>
      </c>
      <c r="CB79" s="70">
        <f>IF(IF((($BC$13-($D79*(1+$BC$14)))-($D79*0.03))&gt;0,($BC$13-($D79*(1+$BC$14)))-($D79*0.03),0)&gt;0,IF((($BC$13-($D79*(1+$BC$14)))-($D79*0.03))&gt;0,($BC$13-($D79*(1+$BC$14)))-($D79*0.03),0)*CB$62*365,0)+IF(($BC$13-($D79*(1+$BC$14)))&lt;=0,0,IF(($BC$13-($D79*(1+$BC$14)))&lt;($D79*0.03),($BC$13-($D79*(1+$BC$14)))*(CB$62*Inputs!$B$16)*365,($D79*0.03)*(CB$62*Inputs!$B$16)*365))-IF(($BC$13-($D79*(1+$BC$14)))&gt;=0,0, -$I$57*$BC$16*1.75*($BC$13-($D79*(1+$BC$14)))*365-$I$58*CB$62*1.25*($BC$13-($D79*(1+$BC$14)))*365)</f>
        <v>11002560.000000043</v>
      </c>
      <c r="CC79" s="70">
        <f>IF(IF((($BC$13-($D79*(1+$BC$14)))-($D79*0.03))&gt;0,($BC$13-($D79*(1+$BC$14)))-($D79*0.03),0)&gt;0,IF((($BC$13-($D79*(1+$BC$14)))-($D79*0.03))&gt;0,($BC$13-($D79*(1+$BC$14)))-($D79*0.03),0)*CC$62*365,0)+IF(($BC$13-($D79*(1+$BC$14)))&lt;=0,0,IF(($BC$13-($D79*(1+$BC$14)))&lt;($D79*0.03),($BC$13-($D79*(1+$BC$14)))*(CC$62*Inputs!$B$16)*365,($D79*0.03)*(CC$62*Inputs!$B$16)*365))-IF(($BC$13-($D79*(1+$BC$14)))&gt;=0,0, -$I$57*$BC$16*1.75*($BC$13-($D79*(1+$BC$14)))*365-$I$58*CC$62*1.25*($BC$13-($D79*(1+$BC$14)))*365)</f>
        <v>11149260.800000042</v>
      </c>
      <c r="CD79" s="70">
        <f>IF(IF((($BC$13-($D79*(1+$BC$14)))-($D79*0.03))&gt;0,($BC$13-($D79*(1+$BC$14)))-($D79*0.03),0)&gt;0,IF((($BC$13-($D79*(1+$BC$14)))-($D79*0.03))&gt;0,($BC$13-($D79*(1+$BC$14)))-($D79*0.03),0)*CD$62*365,0)+IF(($BC$13-($D79*(1+$BC$14)))&lt;=0,0,IF(($BC$13-($D79*(1+$BC$14)))&lt;($D79*0.03),($BC$13-($D79*(1+$BC$14)))*(CD$62*Inputs!$B$16)*365,($D79*0.03)*(CD$62*Inputs!$B$16)*365))-IF(($BC$13-($D79*(1+$BC$14)))&gt;=0,0, -$I$57*$BC$16*1.75*($BC$13-($D79*(1+$BC$14)))*365-$I$58*CD$62*1.25*($BC$13-($D79*(1+$BC$14)))*365)</f>
        <v>11295961.600000042</v>
      </c>
      <c r="CE79" s="70">
        <f>IF(IF((($BC$13-($D79*(1+$BC$14)))-($D79*0.03))&gt;0,($BC$13-($D79*(1+$BC$14)))-($D79*0.03),0)&gt;0,IF((($BC$13-($D79*(1+$BC$14)))-($D79*0.03))&gt;0,($BC$13-($D79*(1+$BC$14)))-($D79*0.03),0)*CE$62*365,0)+IF(($BC$13-($D79*(1+$BC$14)))&lt;=0,0,IF(($BC$13-($D79*(1+$BC$14)))&lt;($D79*0.03),($BC$13-($D79*(1+$BC$14)))*(CE$62*Inputs!$B$16)*365,($D79*0.03)*(CE$62*Inputs!$B$16)*365))-IF(($BC$13-($D79*(1+$BC$14)))&gt;=0,0, -$I$57*$BC$16*1.75*($BC$13-($D79*(1+$BC$14)))*365-$I$58*CE$62*1.25*($BC$13-($D79*(1+$BC$14)))*365)</f>
        <v>11442662.400000043</v>
      </c>
      <c r="CF79" s="70">
        <f>IF(IF((($BC$13-($D79*(1+$BC$14)))-($D79*0.03))&gt;0,($BC$13-($D79*(1+$BC$14)))-($D79*0.03),0)&gt;0,IF((($BC$13-($D79*(1+$BC$14)))-($D79*0.03))&gt;0,($BC$13-($D79*(1+$BC$14)))-($D79*0.03),0)*CF$62*365,0)+IF(($BC$13-($D79*(1+$BC$14)))&lt;=0,0,IF(($BC$13-($D79*(1+$BC$14)))&lt;($D79*0.03),($BC$13-($D79*(1+$BC$14)))*(CF$62*Inputs!$B$16)*365,($D79*0.03)*(CF$62*Inputs!$B$16)*365))-IF(($BC$13-($D79*(1+$BC$14)))&gt;=0,0, -$I$57*$BC$16*1.75*($BC$13-($D79*(1+$BC$14)))*365-$I$58*CF$62*1.25*($BC$13-($D79*(1+$BC$14)))*365)</f>
        <v>11589363.200000044</v>
      </c>
      <c r="CG79" s="70">
        <f>IF(IF((($BC$13-($D79*(1+$BC$14)))-($D79*0.03))&gt;0,($BC$13-($D79*(1+$BC$14)))-($D79*0.03),0)&gt;0,IF((($BC$13-($D79*(1+$BC$14)))-($D79*0.03))&gt;0,($BC$13-($D79*(1+$BC$14)))-($D79*0.03),0)*CG$62*365,0)+IF(($BC$13-($D79*(1+$BC$14)))&lt;=0,0,IF(($BC$13-($D79*(1+$BC$14)))&lt;($D79*0.03),($BC$13-($D79*(1+$BC$14)))*(CG$62*Inputs!$B$16)*365,($D79*0.03)*(CG$62*Inputs!$B$16)*365))-IF(($BC$13-($D79*(1+$BC$14)))&gt;=0,0, -$I$57*$BC$16*1.75*($BC$13-($D79*(1+$BC$14)))*365-$I$58*CG$62*1.25*($BC$13-($D79*(1+$BC$14)))*365)</f>
        <v>11736064.000000045</v>
      </c>
      <c r="CH79" s="70">
        <f>IF(IF((($BC$13-($D79*(1+$BC$14)))-($D79*0.03))&gt;0,($BC$13-($D79*(1+$BC$14)))-($D79*0.03),0)&gt;0,IF((($BC$13-($D79*(1+$BC$14)))-($D79*0.03))&gt;0,($BC$13-($D79*(1+$BC$14)))-($D79*0.03),0)*CH$62*365,0)+IF(($BC$13-($D79*(1+$BC$14)))&lt;=0,0,IF(($BC$13-($D79*(1+$BC$14)))&lt;($D79*0.03),($BC$13-($D79*(1+$BC$14)))*(CH$62*Inputs!$B$16)*365,($D79*0.03)*(CH$62*Inputs!$B$16)*365))-IF(($BC$13-($D79*(1+$BC$14)))&gt;=0,0, -$I$57*$BC$16*1.75*($BC$13-($D79*(1+$BC$14)))*365-$I$58*CH$62*1.25*($BC$13-($D79*(1+$BC$14)))*365)</f>
        <v>11882764.800000045</v>
      </c>
      <c r="CI79" s="70">
        <f>IF(IF((($BC$13-($D79*(1+$BC$14)))-($D79*0.03))&gt;0,($BC$13-($D79*(1+$BC$14)))-($D79*0.03),0)&gt;0,IF((($BC$13-($D79*(1+$BC$14)))-($D79*0.03))&gt;0,($BC$13-($D79*(1+$BC$14)))-($D79*0.03),0)*CI$62*365,0)+IF(($BC$13-($D79*(1+$BC$14)))&lt;=0,0,IF(($BC$13-($D79*(1+$BC$14)))&lt;($D79*0.03),($BC$13-($D79*(1+$BC$14)))*(CI$62*Inputs!$B$16)*365,($D79*0.03)*(CI$62*Inputs!$B$16)*365))-IF(($BC$13-($D79*(1+$BC$14)))&gt;=0,0, -$I$57*$BC$16*1.75*($BC$13-($D79*(1+$BC$14)))*365-$I$58*CI$62*1.25*($BC$13-($D79*(1+$BC$14)))*365)</f>
        <v>12029465.600000046</v>
      </c>
      <c r="CJ79" s="70">
        <f>IF(IF((($BC$13-($D79*(1+$BC$14)))-($D79*0.03))&gt;0,($BC$13-($D79*(1+$BC$14)))-($D79*0.03),0)&gt;0,IF((($BC$13-($D79*(1+$BC$14)))-($D79*0.03))&gt;0,($BC$13-($D79*(1+$BC$14)))-($D79*0.03),0)*CJ$62*365,0)+IF(($BC$13-($D79*(1+$BC$14)))&lt;=0,0,IF(($BC$13-($D79*(1+$BC$14)))&lt;($D79*0.03),($BC$13-($D79*(1+$BC$14)))*(CJ$62*Inputs!$B$16)*365,($D79*0.03)*(CJ$62*Inputs!$B$16)*365))-IF(($BC$13-($D79*(1+$BC$14)))&gt;=0,0, -$I$57*$BC$16*1.75*($BC$13-($D79*(1+$BC$14)))*365-$I$58*CJ$62*1.25*($BC$13-($D79*(1+$BC$14)))*365)</f>
        <v>12176166.400000047</v>
      </c>
      <c r="CK79" s="70">
        <f>IF(IF((($BC$13-($D79*(1+$BC$14)))-($D79*0.03))&gt;0,($BC$13-($D79*(1+$BC$14)))-($D79*0.03),0)&gt;0,IF((($BC$13-($D79*(1+$BC$14)))-($D79*0.03))&gt;0,($BC$13-($D79*(1+$BC$14)))-($D79*0.03),0)*CK$62*365,0)+IF(($BC$13-($D79*(1+$BC$14)))&lt;=0,0,IF(($BC$13-($D79*(1+$BC$14)))&lt;($D79*0.03),($BC$13-($D79*(1+$BC$14)))*(CK$62*Inputs!$B$16)*365,($D79*0.03)*(CK$62*Inputs!$B$16)*365))-IF(($BC$13-($D79*(1+$BC$14)))&gt;=0,0, -$I$57*$BC$16*1.75*($BC$13-($D79*(1+$BC$14)))*365-$I$58*CK$62*1.25*($BC$13-($D79*(1+$BC$14)))*365)</f>
        <v>12322867.200000048</v>
      </c>
      <c r="CL79" s="70">
        <f>IF(IF((($BC$13-($D79*(1+$BC$14)))-($D79*0.03))&gt;0,($BC$13-($D79*(1+$BC$14)))-($D79*0.03),0)&gt;0,IF((($BC$13-($D79*(1+$BC$14)))-($D79*0.03))&gt;0,($BC$13-($D79*(1+$BC$14)))-($D79*0.03),0)*CL$62*365,0)+IF(($BC$13-($D79*(1+$BC$14)))&lt;=0,0,IF(($BC$13-($D79*(1+$BC$14)))&lt;($D79*0.03),($BC$13-($D79*(1+$BC$14)))*(CL$62*Inputs!$B$16)*365,($D79*0.03)*(CL$62*Inputs!$B$16)*365))-IF(($BC$13-($D79*(1+$BC$14)))&gt;=0,0, -$I$57*$BC$16*1.75*($BC$13-($D79*(1+$BC$14)))*365-$I$58*CL$62*1.25*($BC$13-($D79*(1+$BC$14)))*365)</f>
        <v>12469568.000000048</v>
      </c>
      <c r="CM79" s="70">
        <f>IF(IF((($BC$13-($D79*(1+$BC$14)))-($D79*0.03))&gt;0,($BC$13-($D79*(1+$BC$14)))-($D79*0.03),0)&gt;0,IF((($BC$13-($D79*(1+$BC$14)))-($D79*0.03))&gt;0,($BC$13-($D79*(1+$BC$14)))-($D79*0.03),0)*CM$62*365,0)+IF(($BC$13-($D79*(1+$BC$14)))&lt;=0,0,IF(($BC$13-($D79*(1+$BC$14)))&lt;($D79*0.03),($BC$13-($D79*(1+$BC$14)))*(CM$62*Inputs!$B$16)*365,($D79*0.03)*(CM$62*Inputs!$B$16)*365))-IF(($BC$13-($D79*(1+$BC$14)))&gt;=0,0, -$I$57*$BC$16*1.75*($BC$13-($D79*(1+$BC$14)))*365-$I$58*CM$62*1.25*($BC$13-($D79*(1+$BC$14)))*365)</f>
        <v>12616268.800000049</v>
      </c>
      <c r="CN79" s="70">
        <f>IF(IF((($BC$13-($D79*(1+$BC$14)))-($D79*0.03))&gt;0,($BC$13-($D79*(1+$BC$14)))-($D79*0.03),0)&gt;0,IF((($BC$13-($D79*(1+$BC$14)))-($D79*0.03))&gt;0,($BC$13-($D79*(1+$BC$14)))-($D79*0.03),0)*CN$62*365,0)+IF(($BC$13-($D79*(1+$BC$14)))&lt;=0,0,IF(($BC$13-($D79*(1+$BC$14)))&lt;($D79*0.03),($BC$13-($D79*(1+$BC$14)))*(CN$62*Inputs!$B$16)*365,($D79*0.03)*(CN$62*Inputs!$B$16)*365))-IF(($BC$13-($D79*(1+$BC$14)))&gt;=0,0, -$I$57*$BC$16*1.75*($BC$13-($D79*(1+$BC$14)))*365-$I$58*CN$62*1.25*($BC$13-($D79*(1+$BC$14)))*365)</f>
        <v>12762969.600000048</v>
      </c>
      <c r="CO79" s="70">
        <f>IF(IF((($BC$13-($D79*(1+$BC$14)))-($D79*0.03))&gt;0,($BC$13-($D79*(1+$BC$14)))-($D79*0.03),0)&gt;0,IF((($BC$13-($D79*(1+$BC$14)))-($D79*0.03))&gt;0,($BC$13-($D79*(1+$BC$14)))-($D79*0.03),0)*CO$62*365,0)+IF(($BC$13-($D79*(1+$BC$14)))&lt;=0,0,IF(($BC$13-($D79*(1+$BC$14)))&lt;($D79*0.03),($BC$13-($D79*(1+$BC$14)))*(CO$62*Inputs!$B$16)*365,($D79*0.03)*(CO$62*Inputs!$B$16)*365))-IF(($BC$13-($D79*(1+$BC$14)))&gt;=0,0, -$I$57*$BC$16*1.75*($BC$13-($D79*(1+$BC$14)))*365-$I$58*CO$62*1.25*($BC$13-($D79*(1+$BC$14)))*365)</f>
        <v>12909670.400000049</v>
      </c>
      <c r="CP79" s="70">
        <f>IF(IF((($BC$13-($D79*(1+$BC$14)))-($D79*0.03))&gt;0,($BC$13-($D79*(1+$BC$14)))-($D79*0.03),0)&gt;0,IF((($BC$13-($D79*(1+$BC$14)))-($D79*0.03))&gt;0,($BC$13-($D79*(1+$BC$14)))-($D79*0.03),0)*CP$62*365,0)+IF(($BC$13-($D79*(1+$BC$14)))&lt;=0,0,IF(($BC$13-($D79*(1+$BC$14)))&lt;($D79*0.03),($BC$13-($D79*(1+$BC$14)))*(CP$62*Inputs!$B$16)*365,($D79*0.03)*(CP$62*Inputs!$B$16)*365))-IF(($BC$13-($D79*(1+$BC$14)))&gt;=0,0, -$I$57*$BC$16*1.75*($BC$13-($D79*(1+$BC$14)))*365-$I$58*CP$62*1.25*($BC$13-($D79*(1+$BC$14)))*365)</f>
        <v>13056371.200000051</v>
      </c>
      <c r="CQ79" s="70">
        <f>IF(IF((($BC$13-($D79*(1+$BC$14)))-($D79*0.03))&gt;0,($BC$13-($D79*(1+$BC$14)))-($D79*0.03),0)&gt;0,IF((($BC$13-($D79*(1+$BC$14)))-($D79*0.03))&gt;0,($BC$13-($D79*(1+$BC$14)))-($D79*0.03),0)*CQ$62*365,0)+IF(($BC$13-($D79*(1+$BC$14)))&lt;=0,0,IF(($BC$13-($D79*(1+$BC$14)))&lt;($D79*0.03),($BC$13-($D79*(1+$BC$14)))*(CQ$62*Inputs!$B$16)*365,($D79*0.03)*(CQ$62*Inputs!$B$16)*365))-IF(($BC$13-($D79*(1+$BC$14)))&gt;=0,0, -$I$57*$BC$16*1.75*($BC$13-($D79*(1+$BC$14)))*365-$I$58*CQ$62*1.25*($BC$13-($D79*(1+$BC$14)))*365)</f>
        <v>13203072.00000005</v>
      </c>
      <c r="CR79" s="70">
        <f>IF(IF((($BC$13-($D79*(1+$BC$14)))-($D79*0.03))&gt;0,($BC$13-($D79*(1+$BC$14)))-($D79*0.03),0)&gt;0,IF((($BC$13-($D79*(1+$BC$14)))-($D79*0.03))&gt;0,($BC$13-($D79*(1+$BC$14)))-($D79*0.03),0)*CR$62*365,0)+IF(($BC$13-($D79*(1+$BC$14)))&lt;=0,0,IF(($BC$13-($D79*(1+$BC$14)))&lt;($D79*0.03),($BC$13-($D79*(1+$BC$14)))*(CR$62*Inputs!$B$16)*365,($D79*0.03)*(CR$62*Inputs!$B$16)*365))-IF(($BC$13-($D79*(1+$BC$14)))&gt;=0,0, -$I$57*$BC$16*1.75*($BC$13-($D79*(1+$BC$14)))*365-$I$58*CR$62*1.25*($BC$13-($D79*(1+$BC$14)))*365)</f>
        <v>13349772.800000049</v>
      </c>
      <c r="CS79" s="70">
        <f>IF(IF((($BC$13-($D79*(1+$BC$14)))-($D79*0.03))&gt;0,($BC$13-($D79*(1+$BC$14)))-($D79*0.03),0)&gt;0,IF((($BC$13-($D79*(1+$BC$14)))-($D79*0.03))&gt;0,($BC$13-($D79*(1+$BC$14)))-($D79*0.03),0)*CS$62*365,0)+IF(($BC$13-($D79*(1+$BC$14)))&lt;=0,0,IF(($BC$13-($D79*(1+$BC$14)))&lt;($D79*0.03),($BC$13-($D79*(1+$BC$14)))*(CS$62*Inputs!$B$16)*365,($D79*0.03)*(CS$62*Inputs!$B$16)*365))-IF(($BC$13-($D79*(1+$BC$14)))&gt;=0,0, -$I$57*$BC$16*1.75*($BC$13-($D79*(1+$BC$14)))*365-$I$58*CS$62*1.25*($BC$13-($D79*(1+$BC$14)))*365)</f>
        <v>13496473.600000052</v>
      </c>
      <c r="CT79" s="70">
        <f>IF(IF((($BC$13-($D79*(1+$BC$14)))-($D79*0.03))&gt;0,($BC$13-($D79*(1+$BC$14)))-($D79*0.03),0)&gt;0,IF((($BC$13-($D79*(1+$BC$14)))-($D79*0.03))&gt;0,($BC$13-($D79*(1+$BC$14)))-($D79*0.03),0)*CT$62*365,0)+IF(($BC$13-($D79*(1+$BC$14)))&lt;=0,0,IF(($BC$13-($D79*(1+$BC$14)))&lt;($D79*0.03),($BC$13-($D79*(1+$BC$14)))*(CT$62*Inputs!$B$16)*365,($D79*0.03)*(CT$62*Inputs!$B$16)*365))-IF(($BC$13-($D79*(1+$BC$14)))&gt;=0,0, -$I$57*$BC$16*1.75*($BC$13-($D79*(1+$BC$14)))*365-$I$58*CT$62*1.25*($BC$13-($D79*(1+$BC$14)))*365)</f>
        <v>13643174.400000051</v>
      </c>
      <c r="CU79" s="70">
        <f>IF(IF((($BC$13-($D79*(1+$BC$14)))-($D79*0.03))&gt;0,($BC$13-($D79*(1+$BC$14)))-($D79*0.03),0)&gt;0,IF((($BC$13-($D79*(1+$BC$14)))-($D79*0.03))&gt;0,($BC$13-($D79*(1+$BC$14)))-($D79*0.03),0)*CU$62*365,0)+IF(($BC$13-($D79*(1+$BC$14)))&lt;=0,0,IF(($BC$13-($D79*(1+$BC$14)))&lt;($D79*0.03),($BC$13-($D79*(1+$BC$14)))*(CU$62*Inputs!$B$16)*365,($D79*0.03)*(CU$62*Inputs!$B$16)*365))-IF(($BC$13-($D79*(1+$BC$14)))&gt;=0,0, -$I$57*$BC$16*1.75*($BC$13-($D79*(1+$BC$14)))*365-$I$58*CU$62*1.25*($BC$13-($D79*(1+$BC$14)))*365)</f>
        <v>13789875.200000051</v>
      </c>
      <c r="CV79" s="70">
        <f>IF(IF((($BC$13-($D79*(1+$BC$14)))-($D79*0.03))&gt;0,($BC$13-($D79*(1+$BC$14)))-($D79*0.03),0)&gt;0,IF((($BC$13-($D79*(1+$BC$14)))-($D79*0.03))&gt;0,($BC$13-($D79*(1+$BC$14)))-($D79*0.03),0)*CV$62*365,0)+IF(($BC$13-($D79*(1+$BC$14)))&lt;=0,0,IF(($BC$13-($D79*(1+$BC$14)))&lt;($D79*0.03),($BC$13-($D79*(1+$BC$14)))*(CV$62*Inputs!$B$16)*365,($D79*0.03)*(CV$62*Inputs!$B$16)*365))-IF(($BC$13-($D79*(1+$BC$14)))&gt;=0,0, -$I$57*$BC$16*1.75*($BC$13-($D79*(1+$BC$14)))*365-$I$58*CV$62*1.25*($BC$13-($D79*(1+$BC$14)))*365)</f>
        <v>13936576.000000054</v>
      </c>
      <c r="CW79" s="70">
        <f>IF(IF((($BC$13-($D79*(1+$BC$14)))-($D79*0.03))&gt;0,($BC$13-($D79*(1+$BC$14)))-($D79*0.03),0)&gt;0,IF((($BC$13-($D79*(1+$BC$14)))-($D79*0.03))&gt;0,($BC$13-($D79*(1+$BC$14)))-($D79*0.03),0)*CW$62*365,0)+IF(($BC$13-($D79*(1+$BC$14)))&lt;=0,0,IF(($BC$13-($D79*(1+$BC$14)))&lt;($D79*0.03),($BC$13-($D79*(1+$BC$14)))*(CW$62*Inputs!$B$16)*365,($D79*0.03)*(CW$62*Inputs!$B$16)*365))-IF(($BC$13-($D79*(1+$BC$14)))&gt;=0,0, -$I$57*$BC$16*1.75*($BC$13-($D79*(1+$BC$14)))*365-$I$58*CW$62*1.25*($BC$13-($D79*(1+$BC$14)))*365)</f>
        <v>14083276.800000053</v>
      </c>
      <c r="CX79" s="70">
        <f>IF(IF((($BC$13-($D79*(1+$BC$14)))-($D79*0.03))&gt;0,($BC$13-($D79*(1+$BC$14)))-($D79*0.03),0)&gt;0,IF((($BC$13-($D79*(1+$BC$14)))-($D79*0.03))&gt;0,($BC$13-($D79*(1+$BC$14)))-($D79*0.03),0)*CX$62*365,0)+IF(($BC$13-($D79*(1+$BC$14)))&lt;=0,0,IF(($BC$13-($D79*(1+$BC$14)))&lt;($D79*0.03),($BC$13-($D79*(1+$BC$14)))*(CX$62*Inputs!$B$16)*365,($D79*0.03)*(CX$62*Inputs!$B$16)*365))-IF(($BC$13-($D79*(1+$BC$14)))&gt;=0,0, -$I$57*$BC$16*1.75*($BC$13-($D79*(1+$BC$14)))*365-$I$58*CX$62*1.25*($BC$13-($D79*(1+$BC$14)))*365)</f>
        <v>14229977.600000054</v>
      </c>
      <c r="CY79" s="70">
        <f>IF(IF((($BC$13-($D79*(1+$BC$14)))-($D79*0.03))&gt;0,($BC$13-($D79*(1+$BC$14)))-($D79*0.03),0)&gt;0,IF((($BC$13-($D79*(1+$BC$14)))-($D79*0.03))&gt;0,($BC$13-($D79*(1+$BC$14)))-($D79*0.03),0)*CY$62*365,0)+IF(($BC$13-($D79*(1+$BC$14)))&lt;=0,0,IF(($BC$13-($D79*(1+$BC$14)))&lt;($D79*0.03),($BC$13-($D79*(1+$BC$14)))*(CY$62*Inputs!$B$16)*365,($D79*0.03)*(CY$62*Inputs!$B$16)*365))-IF(($BC$13-($D79*(1+$BC$14)))&gt;=0,0, -$I$57*$BC$16*1.75*($BC$13-($D79*(1+$BC$14)))*365-$I$58*CY$62*1.25*($BC$13-($D79*(1+$BC$14)))*365)</f>
        <v>14376678.400000054</v>
      </c>
      <c r="CZ79" s="70">
        <f>IF(IF((($BC$13-($D79*(1+$BC$14)))-($D79*0.03))&gt;0,($BC$13-($D79*(1+$BC$14)))-($D79*0.03),0)&gt;0,IF((($BC$13-($D79*(1+$BC$14)))-($D79*0.03))&gt;0,($BC$13-($D79*(1+$BC$14)))-($D79*0.03),0)*CZ$62*365,0)+IF(($BC$13-($D79*(1+$BC$14)))&lt;=0,0,IF(($BC$13-($D79*(1+$BC$14)))&lt;($D79*0.03),($BC$13-($D79*(1+$BC$14)))*(CZ$62*Inputs!$B$16)*365,($D79*0.03)*(CZ$62*Inputs!$B$16)*365))-IF(($BC$13-($D79*(1+$BC$14)))&gt;=0,0, -$I$57*$BC$16*1.75*($BC$13-($D79*(1+$BC$14)))*365-$I$58*CZ$62*1.25*($BC$13-($D79*(1+$BC$14)))*365)</f>
        <v>14523379.200000055</v>
      </c>
      <c r="DA79" s="70">
        <f>IF(IF((($BC$13-($D79*(1+$BC$14)))-($D79*0.03))&gt;0,($BC$13-($D79*(1+$BC$14)))-($D79*0.03),0)&gt;0,IF((($BC$13-($D79*(1+$BC$14)))-($D79*0.03))&gt;0,($BC$13-($D79*(1+$BC$14)))-($D79*0.03),0)*DA$62*365,0)+IF(($BC$13-($D79*(1+$BC$14)))&lt;=0,0,IF(($BC$13-($D79*(1+$BC$14)))&lt;($D79*0.03),($BC$13-($D79*(1+$BC$14)))*(DA$62*Inputs!$B$16)*365,($D79*0.03)*(DA$62*Inputs!$B$16)*365))-IF(($BC$13-($D79*(1+$BC$14)))&gt;=0,0, -$I$57*$BC$16*1.75*($BC$13-($D79*(1+$BC$14)))*365-$I$58*DA$62*1.25*($BC$13-($D79*(1+$BC$14)))*365)</f>
        <v>14670080.000000056</v>
      </c>
    </row>
    <row r="80" spans="2:105">
      <c r="B80"/>
      <c r="C80" s="67">
        <f t="shared" si="2"/>
        <v>2.9999999999999971E-2</v>
      </c>
      <c r="D80" s="69">
        <f>Inputs!$B$20*(1+(C80*-1))</f>
        <v>1067</v>
      </c>
      <c r="E80" s="70">
        <f>IF(IF((($BC$13-($D80*(1+$BC$14)))-($D80*0.03))&gt;0,($BC$13-($D80*(1+$BC$14)))-($D80*0.03),0)&gt;0,IF((($BC$13-($D80*(1+$BC$14)))-($D80*0.03))&gt;0,($BC$13-($D80*(1+$BC$14)))-($D80*0.03),0)*E$62*365,0)+IF(($BC$13-($D80*(1+$BC$14)))&lt;=0,0,IF(($BC$13-($D80*(1+$BC$14)))&lt;($D80*0.03),($BC$13-($D80*(1+$BC$14)))*(E$62*Inputs!$B$16)*365,($D80*0.03)*(E$62*Inputs!$B$16)*365))-IF(($BC$13-($D80*(1+$BC$14)))&gt;=0,0, -$I$57*$BC$16*1.75*($BC$13-($D80*(1+$BC$14)))*365-$I$58*E$62*1.25*($BC$13-($D80*(1+$BC$14)))*365)</f>
        <v>9.8801850000000268E-6</v>
      </c>
      <c r="F80" s="70">
        <f>IF(IF((($BC$13-($D80*(1+$BC$14)))-($D80*0.03))&gt;0,($BC$13-($D80*(1+$BC$14)))-($D80*0.03),0)&gt;0,IF((($BC$13-($D80*(1+$BC$14)))-($D80*0.03))&gt;0,($BC$13-($D80*(1+$BC$14)))-($D80*0.03),0)*F$62*365,0)+IF(($BC$13-($D80*(1+$BC$14)))&lt;=0,0,IF(($BC$13-($D80*(1+$BC$14)))&lt;($D80*0.03),($BC$13-($D80*(1+$BC$14)))*(F$62*Inputs!$B$16)*365,($D80*0.03)*(F$62*Inputs!$B$16)*365))-IF(($BC$13-($D80*(1+$BC$14)))&gt;=0,0, -$I$57*$BC$16*1.75*($BC$13-($D80*(1+$BC$14)))*365-$I$58*F$62*1.25*($BC$13-($D80*(1+$BC$14)))*365)</f>
        <v>98801.850000000253</v>
      </c>
      <c r="G80" s="70">
        <f>IF(IF((($BC$13-($D80*(1+$BC$14)))-($D80*0.03))&gt;0,($BC$13-($D80*(1+$BC$14)))-($D80*0.03),0)&gt;0,IF((($BC$13-($D80*(1+$BC$14)))-($D80*0.03))&gt;0,($BC$13-($D80*(1+$BC$14)))-($D80*0.03),0)*G$62*365,0)+IF(($BC$13-($D80*(1+$BC$14)))&lt;=0,0,IF(($BC$13-($D80*(1+$BC$14)))&lt;($D80*0.03),($BC$13-($D80*(1+$BC$14)))*(G$62*Inputs!$B$16)*365,($D80*0.03)*(G$62*Inputs!$B$16)*365))-IF(($BC$13-($D80*(1+$BC$14)))&gt;=0,0, -$I$57*$BC$16*1.75*($BC$13-($D80*(1+$BC$14)))*365-$I$58*G$62*1.25*($BC$13-($D80*(1+$BC$14)))*365)</f>
        <v>197603.70000000051</v>
      </c>
      <c r="H80" s="70">
        <f>IF(IF((($BC$13-($D80*(1+$BC$14)))-($D80*0.03))&gt;0,($BC$13-($D80*(1+$BC$14)))-($D80*0.03),0)&gt;0,IF((($BC$13-($D80*(1+$BC$14)))-($D80*0.03))&gt;0,($BC$13-($D80*(1+$BC$14)))-($D80*0.03),0)*H$62*365,0)+IF(($BC$13-($D80*(1+$BC$14)))&lt;=0,0,IF(($BC$13-($D80*(1+$BC$14)))&lt;($D80*0.03),($BC$13-($D80*(1+$BC$14)))*(H$62*Inputs!$B$16)*365,($D80*0.03)*(H$62*Inputs!$B$16)*365))-IF(($BC$13-($D80*(1+$BC$14)))&gt;=0,0, -$I$57*$BC$16*1.75*($BC$13-($D80*(1+$BC$14)))*365-$I$58*H$62*1.25*($BC$13-($D80*(1+$BC$14)))*365)</f>
        <v>296405.55000000075</v>
      </c>
      <c r="I80" s="70">
        <f>IF(IF((($BC$13-($D80*(1+$BC$14)))-($D80*0.03))&gt;0,($BC$13-($D80*(1+$BC$14)))-($D80*0.03),0)&gt;0,IF((($BC$13-($D80*(1+$BC$14)))-($D80*0.03))&gt;0,($BC$13-($D80*(1+$BC$14)))-($D80*0.03),0)*I$62*365,0)+IF(($BC$13-($D80*(1+$BC$14)))&lt;=0,0,IF(($BC$13-($D80*(1+$BC$14)))&lt;($D80*0.03),($BC$13-($D80*(1+$BC$14)))*(I$62*Inputs!$B$16)*365,($D80*0.03)*(I$62*Inputs!$B$16)*365))-IF(($BC$13-($D80*(1+$BC$14)))&gt;=0,0, -$I$57*$BC$16*1.75*($BC$13-($D80*(1+$BC$14)))*365-$I$58*I$62*1.25*($BC$13-($D80*(1+$BC$14)))*365)</f>
        <v>395207.40000000101</v>
      </c>
      <c r="J80" s="70">
        <f>IF(IF((($BC$13-($D80*(1+$BC$14)))-($D80*0.03))&gt;0,($BC$13-($D80*(1+$BC$14)))-($D80*0.03),0)&gt;0,IF((($BC$13-($D80*(1+$BC$14)))-($D80*0.03))&gt;0,($BC$13-($D80*(1+$BC$14)))-($D80*0.03),0)*J$62*365,0)+IF(($BC$13-($D80*(1+$BC$14)))&lt;=0,0,IF(($BC$13-($D80*(1+$BC$14)))&lt;($D80*0.03),($BC$13-($D80*(1+$BC$14)))*(J$62*Inputs!$B$16)*365,($D80*0.03)*(J$62*Inputs!$B$16)*365))-IF(($BC$13-($D80*(1+$BC$14)))&gt;=0,0, -$I$57*$BC$16*1.75*($BC$13-($D80*(1+$BC$14)))*365-$I$58*J$62*1.25*($BC$13-($D80*(1+$BC$14)))*365)</f>
        <v>494009.25000000128</v>
      </c>
      <c r="K80" s="70">
        <f>IF(IF((($BC$13-($D80*(1+$BC$14)))-($D80*0.03))&gt;0,($BC$13-($D80*(1+$BC$14)))-($D80*0.03),0)&gt;0,IF((($BC$13-($D80*(1+$BC$14)))-($D80*0.03))&gt;0,($BC$13-($D80*(1+$BC$14)))-($D80*0.03),0)*K$62*365,0)+IF(($BC$13-($D80*(1+$BC$14)))&lt;=0,0,IF(($BC$13-($D80*(1+$BC$14)))&lt;($D80*0.03),($BC$13-($D80*(1+$BC$14)))*(K$62*Inputs!$B$16)*365,($D80*0.03)*(K$62*Inputs!$B$16)*365))-IF(($BC$13-($D80*(1+$BC$14)))&gt;=0,0, -$I$57*$BC$16*1.75*($BC$13-($D80*(1+$BC$14)))*365-$I$58*K$62*1.25*($BC$13-($D80*(1+$BC$14)))*365)</f>
        <v>592811.10000000149</v>
      </c>
      <c r="L80" s="70">
        <f>IF(IF((($BC$13-($D80*(1+$BC$14)))-($D80*0.03))&gt;0,($BC$13-($D80*(1+$BC$14)))-($D80*0.03),0)&gt;0,IF((($BC$13-($D80*(1+$BC$14)))-($D80*0.03))&gt;0,($BC$13-($D80*(1+$BC$14)))-($D80*0.03),0)*L$62*365,0)+IF(($BC$13-($D80*(1+$BC$14)))&lt;=0,0,IF(($BC$13-($D80*(1+$BC$14)))&lt;($D80*0.03),($BC$13-($D80*(1+$BC$14)))*(L$62*Inputs!$B$16)*365,($D80*0.03)*(L$62*Inputs!$B$16)*365))-IF(($BC$13-($D80*(1+$BC$14)))&gt;=0,0, -$I$57*$BC$16*1.75*($BC$13-($D80*(1+$BC$14)))*365-$I$58*L$62*1.25*($BC$13-($D80*(1+$BC$14)))*365)</f>
        <v>691612.95000000182</v>
      </c>
      <c r="M80" s="70">
        <f>IF(IF((($BC$13-($D80*(1+$BC$14)))-($D80*0.03))&gt;0,($BC$13-($D80*(1+$BC$14)))-($D80*0.03),0)&gt;0,IF((($BC$13-($D80*(1+$BC$14)))-($D80*0.03))&gt;0,($BC$13-($D80*(1+$BC$14)))-($D80*0.03),0)*M$62*365,0)+IF(($BC$13-($D80*(1+$BC$14)))&lt;=0,0,IF(($BC$13-($D80*(1+$BC$14)))&lt;($D80*0.03),($BC$13-($D80*(1+$BC$14)))*(M$62*Inputs!$B$16)*365,($D80*0.03)*(M$62*Inputs!$B$16)*365))-IF(($BC$13-($D80*(1+$BC$14)))&gt;=0,0, -$I$57*$BC$16*1.75*($BC$13-($D80*(1+$BC$14)))*365-$I$58*M$62*1.25*($BC$13-($D80*(1+$BC$14)))*365)</f>
        <v>790414.80000000203</v>
      </c>
      <c r="N80" s="70">
        <f>IF(IF((($BC$13-($D80*(1+$BC$14)))-($D80*0.03))&gt;0,($BC$13-($D80*(1+$BC$14)))-($D80*0.03),0)&gt;0,IF((($BC$13-($D80*(1+$BC$14)))-($D80*0.03))&gt;0,($BC$13-($D80*(1+$BC$14)))-($D80*0.03),0)*N$62*365,0)+IF(($BC$13-($D80*(1+$BC$14)))&lt;=0,0,IF(($BC$13-($D80*(1+$BC$14)))&lt;($D80*0.03),($BC$13-($D80*(1+$BC$14)))*(N$62*Inputs!$B$16)*365,($D80*0.03)*(N$62*Inputs!$B$16)*365))-IF(($BC$13-($D80*(1+$BC$14)))&gt;=0,0, -$I$57*$BC$16*1.75*($BC$13-($D80*(1+$BC$14)))*365-$I$58*N$62*1.25*($BC$13-($D80*(1+$BC$14)))*365)</f>
        <v>889216.65000000224</v>
      </c>
      <c r="O80" s="70">
        <f>IF(IF((($BC$13-($D80*(1+$BC$14)))-($D80*0.03))&gt;0,($BC$13-($D80*(1+$BC$14)))-($D80*0.03),0)&gt;0,IF((($BC$13-($D80*(1+$BC$14)))-($D80*0.03))&gt;0,($BC$13-($D80*(1+$BC$14)))-($D80*0.03),0)*O$62*365,0)+IF(($BC$13-($D80*(1+$BC$14)))&lt;=0,0,IF(($BC$13-($D80*(1+$BC$14)))&lt;($D80*0.03),($BC$13-($D80*(1+$BC$14)))*(O$62*Inputs!$B$16)*365,($D80*0.03)*(O$62*Inputs!$B$16)*365))-IF(($BC$13-($D80*(1+$BC$14)))&gt;=0,0, -$I$57*$BC$16*1.75*($BC$13-($D80*(1+$BC$14)))*365-$I$58*O$62*1.25*($BC$13-($D80*(1+$BC$14)))*365)</f>
        <v>988018.50000000256</v>
      </c>
      <c r="P80" s="70">
        <f>IF(IF((($BC$13-($D80*(1+$BC$14)))-($D80*0.03))&gt;0,($BC$13-($D80*(1+$BC$14)))-($D80*0.03),0)&gt;0,IF((($BC$13-($D80*(1+$BC$14)))-($D80*0.03))&gt;0,($BC$13-($D80*(1+$BC$14)))-($D80*0.03),0)*P$62*365,0)+IF(($BC$13-($D80*(1+$BC$14)))&lt;=0,0,IF(($BC$13-($D80*(1+$BC$14)))&lt;($D80*0.03),($BC$13-($D80*(1+$BC$14)))*(P$62*Inputs!$B$16)*365,($D80*0.03)*(P$62*Inputs!$B$16)*365))-IF(($BC$13-($D80*(1+$BC$14)))&gt;=0,0, -$I$57*$BC$16*1.75*($BC$13-($D80*(1+$BC$14)))*365-$I$58*P$62*1.25*($BC$13-($D80*(1+$BC$14)))*365)</f>
        <v>1086820.3500000029</v>
      </c>
      <c r="Q80" s="70">
        <f>IF(IF((($BC$13-($D80*(1+$BC$14)))-($D80*0.03))&gt;0,($BC$13-($D80*(1+$BC$14)))-($D80*0.03),0)&gt;0,IF((($BC$13-($D80*(1+$BC$14)))-($D80*0.03))&gt;0,($BC$13-($D80*(1+$BC$14)))-($D80*0.03),0)*Q$62*365,0)+IF(($BC$13-($D80*(1+$BC$14)))&lt;=0,0,IF(($BC$13-($D80*(1+$BC$14)))&lt;($D80*0.03),($BC$13-($D80*(1+$BC$14)))*(Q$62*Inputs!$B$16)*365,($D80*0.03)*(Q$62*Inputs!$B$16)*365))-IF(($BC$13-($D80*(1+$BC$14)))&gt;=0,0, -$I$57*$BC$16*1.75*($BC$13-($D80*(1+$BC$14)))*365-$I$58*Q$62*1.25*($BC$13-($D80*(1+$BC$14)))*365)</f>
        <v>1185622.200000003</v>
      </c>
      <c r="R80" s="70">
        <f>IF(IF((($BC$13-($D80*(1+$BC$14)))-($D80*0.03))&gt;0,($BC$13-($D80*(1+$BC$14)))-($D80*0.03),0)&gt;0,IF((($BC$13-($D80*(1+$BC$14)))-($D80*0.03))&gt;0,($BC$13-($D80*(1+$BC$14)))-($D80*0.03),0)*R$62*365,0)+IF(($BC$13-($D80*(1+$BC$14)))&lt;=0,0,IF(($BC$13-($D80*(1+$BC$14)))&lt;($D80*0.03),($BC$13-($D80*(1+$BC$14)))*(R$62*Inputs!$B$16)*365,($D80*0.03)*(R$62*Inputs!$B$16)*365))-IF(($BC$13-($D80*(1+$BC$14)))&gt;=0,0, -$I$57*$BC$16*1.75*($BC$13-($D80*(1+$BC$14)))*365-$I$58*R$62*1.25*($BC$13-($D80*(1+$BC$14)))*365)</f>
        <v>1284424.0500000035</v>
      </c>
      <c r="S80" s="70">
        <f>IF(IF((($BC$13-($D80*(1+$BC$14)))-($D80*0.03))&gt;0,($BC$13-($D80*(1+$BC$14)))-($D80*0.03),0)&gt;0,IF((($BC$13-($D80*(1+$BC$14)))-($D80*0.03))&gt;0,($BC$13-($D80*(1+$BC$14)))-($D80*0.03),0)*S$62*365,0)+IF(($BC$13-($D80*(1+$BC$14)))&lt;=0,0,IF(($BC$13-($D80*(1+$BC$14)))&lt;($D80*0.03),($BC$13-($D80*(1+$BC$14)))*(S$62*Inputs!$B$16)*365,($D80*0.03)*(S$62*Inputs!$B$16)*365))-IF(($BC$13-($D80*(1+$BC$14)))&gt;=0,0, -$I$57*$BC$16*1.75*($BC$13-($D80*(1+$BC$14)))*365-$I$58*S$62*1.25*($BC$13-($D80*(1+$BC$14)))*365)</f>
        <v>1383225.9000000036</v>
      </c>
      <c r="T80" s="70">
        <f>IF(IF((($BC$13-($D80*(1+$BC$14)))-($D80*0.03))&gt;0,($BC$13-($D80*(1+$BC$14)))-($D80*0.03),0)&gt;0,IF((($BC$13-($D80*(1+$BC$14)))-($D80*0.03))&gt;0,($BC$13-($D80*(1+$BC$14)))-($D80*0.03),0)*T$62*365,0)+IF(($BC$13-($D80*(1+$BC$14)))&lt;=0,0,IF(($BC$13-($D80*(1+$BC$14)))&lt;($D80*0.03),($BC$13-($D80*(1+$BC$14)))*(T$62*Inputs!$B$16)*365,($D80*0.03)*(T$62*Inputs!$B$16)*365))-IF(($BC$13-($D80*(1+$BC$14)))&gt;=0,0, -$I$57*$BC$16*1.75*($BC$13-($D80*(1+$BC$14)))*365-$I$58*T$62*1.25*($BC$13-($D80*(1+$BC$14)))*365)</f>
        <v>1482027.7500000037</v>
      </c>
      <c r="U80" s="70">
        <f>IF(IF((($BC$13-($D80*(1+$BC$14)))-($D80*0.03))&gt;0,($BC$13-($D80*(1+$BC$14)))-($D80*0.03),0)&gt;0,IF((($BC$13-($D80*(1+$BC$14)))-($D80*0.03))&gt;0,($BC$13-($D80*(1+$BC$14)))-($D80*0.03),0)*U$62*365,0)+IF(($BC$13-($D80*(1+$BC$14)))&lt;=0,0,IF(($BC$13-($D80*(1+$BC$14)))&lt;($D80*0.03),($BC$13-($D80*(1+$BC$14)))*(U$62*Inputs!$B$16)*365,($D80*0.03)*(U$62*Inputs!$B$16)*365))-IF(($BC$13-($D80*(1+$BC$14)))&gt;=0,0, -$I$57*$BC$16*1.75*($BC$13-($D80*(1+$BC$14)))*365-$I$58*U$62*1.25*($BC$13-($D80*(1+$BC$14)))*365)</f>
        <v>1580829.6000000041</v>
      </c>
      <c r="V80" s="70">
        <f>IF(IF((($BC$13-($D80*(1+$BC$14)))-($D80*0.03))&gt;0,($BC$13-($D80*(1+$BC$14)))-($D80*0.03),0)&gt;0,IF((($BC$13-($D80*(1+$BC$14)))-($D80*0.03))&gt;0,($BC$13-($D80*(1+$BC$14)))-($D80*0.03),0)*V$62*365,0)+IF(($BC$13-($D80*(1+$BC$14)))&lt;=0,0,IF(($BC$13-($D80*(1+$BC$14)))&lt;($D80*0.03),($BC$13-($D80*(1+$BC$14)))*(V$62*Inputs!$B$16)*365,($D80*0.03)*(V$62*Inputs!$B$16)*365))-IF(($BC$13-($D80*(1+$BC$14)))&gt;=0,0, -$I$57*$BC$16*1.75*($BC$13-($D80*(1+$BC$14)))*365-$I$58*V$62*1.25*($BC$13-($D80*(1+$BC$14)))*365)</f>
        <v>1679631.4500000044</v>
      </c>
      <c r="W80" s="70">
        <f>IF(IF((($BC$13-($D80*(1+$BC$14)))-($D80*0.03))&gt;0,($BC$13-($D80*(1+$BC$14)))-($D80*0.03),0)&gt;0,IF((($BC$13-($D80*(1+$BC$14)))-($D80*0.03))&gt;0,($BC$13-($D80*(1+$BC$14)))-($D80*0.03),0)*W$62*365,0)+IF(($BC$13-($D80*(1+$BC$14)))&lt;=0,0,IF(($BC$13-($D80*(1+$BC$14)))&lt;($D80*0.03),($BC$13-($D80*(1+$BC$14)))*(W$62*Inputs!$B$16)*365,($D80*0.03)*(W$62*Inputs!$B$16)*365))-IF(($BC$13-($D80*(1+$BC$14)))&gt;=0,0, -$I$57*$BC$16*1.75*($BC$13-($D80*(1+$BC$14)))*365-$I$58*W$62*1.25*($BC$13-($D80*(1+$BC$14)))*365)</f>
        <v>1778433.3000000045</v>
      </c>
      <c r="X80" s="70">
        <f>IF(IF((($BC$13-($D80*(1+$BC$14)))-($D80*0.03))&gt;0,($BC$13-($D80*(1+$BC$14)))-($D80*0.03),0)&gt;0,IF((($BC$13-($D80*(1+$BC$14)))-($D80*0.03))&gt;0,($BC$13-($D80*(1+$BC$14)))-($D80*0.03),0)*X$62*365,0)+IF(($BC$13-($D80*(1+$BC$14)))&lt;=0,0,IF(($BC$13-($D80*(1+$BC$14)))&lt;($D80*0.03),($BC$13-($D80*(1+$BC$14)))*(X$62*Inputs!$B$16)*365,($D80*0.03)*(X$62*Inputs!$B$16)*365))-IF(($BC$13-($D80*(1+$BC$14)))&gt;=0,0, -$I$57*$BC$16*1.75*($BC$13-($D80*(1+$BC$14)))*365-$I$58*X$62*1.25*($BC$13-($D80*(1+$BC$14)))*365)</f>
        <v>1877235.150000005</v>
      </c>
      <c r="Y80" s="70">
        <f>IF(IF((($BC$13-($D80*(1+$BC$14)))-($D80*0.03))&gt;0,($BC$13-($D80*(1+$BC$14)))-($D80*0.03),0)&gt;0,IF((($BC$13-($D80*(1+$BC$14)))-($D80*0.03))&gt;0,($BC$13-($D80*(1+$BC$14)))-($D80*0.03),0)*Y$62*365,0)+IF(($BC$13-($D80*(1+$BC$14)))&lt;=0,0,IF(($BC$13-($D80*(1+$BC$14)))&lt;($D80*0.03),($BC$13-($D80*(1+$BC$14)))*(Y$62*Inputs!$B$16)*365,($D80*0.03)*(Y$62*Inputs!$B$16)*365))-IF(($BC$13-($D80*(1+$BC$14)))&gt;=0,0, -$I$57*$BC$16*1.75*($BC$13-($D80*(1+$BC$14)))*365-$I$58*Y$62*1.25*($BC$13-($D80*(1+$BC$14)))*365)</f>
        <v>1976037.0000000051</v>
      </c>
      <c r="Z80" s="70">
        <f>IF(IF((($BC$13-($D80*(1+$BC$14)))-($D80*0.03))&gt;0,($BC$13-($D80*(1+$BC$14)))-($D80*0.03),0)&gt;0,IF((($BC$13-($D80*(1+$BC$14)))-($D80*0.03))&gt;0,($BC$13-($D80*(1+$BC$14)))-($D80*0.03),0)*Z$62*365,0)+IF(($BC$13-($D80*(1+$BC$14)))&lt;=0,0,IF(($BC$13-($D80*(1+$BC$14)))&lt;($D80*0.03),($BC$13-($D80*(1+$BC$14)))*(Z$62*Inputs!$B$16)*365,($D80*0.03)*(Z$62*Inputs!$B$16)*365))-IF(($BC$13-($D80*(1+$BC$14)))&gt;=0,0, -$I$57*$BC$16*1.75*($BC$13-($D80*(1+$BC$14)))*365-$I$58*Z$62*1.25*($BC$13-($D80*(1+$BC$14)))*365)</f>
        <v>2074838.8500000054</v>
      </c>
      <c r="AA80" s="70">
        <f>IF(IF((($BC$13-($D80*(1+$BC$14)))-($D80*0.03))&gt;0,($BC$13-($D80*(1+$BC$14)))-($D80*0.03),0)&gt;0,IF((($BC$13-($D80*(1+$BC$14)))-($D80*0.03))&gt;0,($BC$13-($D80*(1+$BC$14)))-($D80*0.03),0)*AA$62*365,0)+IF(($BC$13-($D80*(1+$BC$14)))&lt;=0,0,IF(($BC$13-($D80*(1+$BC$14)))&lt;($D80*0.03),($BC$13-($D80*(1+$BC$14)))*(AA$62*Inputs!$B$16)*365,($D80*0.03)*(AA$62*Inputs!$B$16)*365))-IF(($BC$13-($D80*(1+$BC$14)))&gt;=0,0, -$I$57*$BC$16*1.75*($BC$13-($D80*(1+$BC$14)))*365-$I$58*AA$62*1.25*($BC$13-($D80*(1+$BC$14)))*365)</f>
        <v>2173640.7000000058</v>
      </c>
      <c r="AB80" s="70">
        <f>IF(IF((($BC$13-($D80*(1+$BC$14)))-($D80*0.03))&gt;0,($BC$13-($D80*(1+$BC$14)))-($D80*0.03),0)&gt;0,IF((($BC$13-($D80*(1+$BC$14)))-($D80*0.03))&gt;0,($BC$13-($D80*(1+$BC$14)))-($D80*0.03),0)*AB$62*365,0)+IF(($BC$13-($D80*(1+$BC$14)))&lt;=0,0,IF(($BC$13-($D80*(1+$BC$14)))&lt;($D80*0.03),($BC$13-($D80*(1+$BC$14)))*(AB$62*Inputs!$B$16)*365,($D80*0.03)*(AB$62*Inputs!$B$16)*365))-IF(($BC$13-($D80*(1+$BC$14)))&gt;=0,0, -$I$57*$BC$16*1.75*($BC$13-($D80*(1+$BC$14)))*365-$I$58*AB$62*1.25*($BC$13-($D80*(1+$BC$14)))*365)</f>
        <v>2272442.5500000054</v>
      </c>
      <c r="AC80" s="70">
        <f>IF(IF((($BC$13-($D80*(1+$BC$14)))-($D80*0.03))&gt;0,($BC$13-($D80*(1+$BC$14)))-($D80*0.03),0)&gt;0,IF((($BC$13-($D80*(1+$BC$14)))-($D80*0.03))&gt;0,($BC$13-($D80*(1+$BC$14)))-($D80*0.03),0)*AC$62*365,0)+IF(($BC$13-($D80*(1+$BC$14)))&lt;=0,0,IF(($BC$13-($D80*(1+$BC$14)))&lt;($D80*0.03),($BC$13-($D80*(1+$BC$14)))*(AC$62*Inputs!$B$16)*365,($D80*0.03)*(AC$62*Inputs!$B$16)*365))-IF(($BC$13-($D80*(1+$BC$14)))&gt;=0,0, -$I$57*$BC$16*1.75*($BC$13-($D80*(1+$BC$14)))*365-$I$58*AC$62*1.25*($BC$13-($D80*(1+$BC$14)))*365)</f>
        <v>2371244.400000006</v>
      </c>
      <c r="AD80" s="70">
        <f>IF(IF((($BC$13-($D80*(1+$BC$14)))-($D80*0.03))&gt;0,($BC$13-($D80*(1+$BC$14)))-($D80*0.03),0)&gt;0,IF((($BC$13-($D80*(1+$BC$14)))-($D80*0.03))&gt;0,($BC$13-($D80*(1+$BC$14)))-($D80*0.03),0)*AD$62*365,0)+IF(($BC$13-($D80*(1+$BC$14)))&lt;=0,0,IF(($BC$13-($D80*(1+$BC$14)))&lt;($D80*0.03),($BC$13-($D80*(1+$BC$14)))*(AD$62*Inputs!$B$16)*365,($D80*0.03)*(AD$62*Inputs!$B$16)*365))-IF(($BC$13-($D80*(1+$BC$14)))&gt;=0,0, -$I$57*$BC$16*1.75*($BC$13-($D80*(1+$BC$14)))*365-$I$58*AD$62*1.25*($BC$13-($D80*(1+$BC$14)))*365)</f>
        <v>2470046.2500000065</v>
      </c>
      <c r="AE80" s="70">
        <f>IF(IF((($BC$13-($D80*(1+$BC$14)))-($D80*0.03))&gt;0,($BC$13-($D80*(1+$BC$14)))-($D80*0.03),0)&gt;0,IF((($BC$13-($D80*(1+$BC$14)))-($D80*0.03))&gt;0,($BC$13-($D80*(1+$BC$14)))-($D80*0.03),0)*AE$62*365,0)+IF(($BC$13-($D80*(1+$BC$14)))&lt;=0,0,IF(($BC$13-($D80*(1+$BC$14)))&lt;($D80*0.03),($BC$13-($D80*(1+$BC$14)))*(AE$62*Inputs!$B$16)*365,($D80*0.03)*(AE$62*Inputs!$B$16)*365))-IF(($BC$13-($D80*(1+$BC$14)))&gt;=0,0, -$I$57*$BC$16*1.75*($BC$13-($D80*(1+$BC$14)))*365-$I$58*AE$62*1.25*($BC$13-($D80*(1+$BC$14)))*365)</f>
        <v>2568848.1000000071</v>
      </c>
      <c r="AF80" s="70">
        <f>IF(IF((($BC$13-($D80*(1+$BC$14)))-($D80*0.03))&gt;0,($BC$13-($D80*(1+$BC$14)))-($D80*0.03),0)&gt;0,IF((($BC$13-($D80*(1+$BC$14)))-($D80*0.03))&gt;0,($BC$13-($D80*(1+$BC$14)))-($D80*0.03),0)*AF$62*365,0)+IF(($BC$13-($D80*(1+$BC$14)))&lt;=0,0,IF(($BC$13-($D80*(1+$BC$14)))&lt;($D80*0.03),($BC$13-($D80*(1+$BC$14)))*(AF$62*Inputs!$B$16)*365,($D80*0.03)*(AF$62*Inputs!$B$16)*365))-IF(($BC$13-($D80*(1+$BC$14)))&gt;=0,0, -$I$57*$BC$16*1.75*($BC$13-($D80*(1+$BC$14)))*365-$I$58*AF$62*1.25*($BC$13-($D80*(1+$BC$14)))*365)</f>
        <v>2667649.9500000067</v>
      </c>
      <c r="AG80" s="70">
        <f>IF(IF((($BC$13-($D80*(1+$BC$14)))-($D80*0.03))&gt;0,($BC$13-($D80*(1+$BC$14)))-($D80*0.03),0)&gt;0,IF((($BC$13-($D80*(1+$BC$14)))-($D80*0.03))&gt;0,($BC$13-($D80*(1+$BC$14)))-($D80*0.03),0)*AG$62*365,0)+IF(($BC$13-($D80*(1+$BC$14)))&lt;=0,0,IF(($BC$13-($D80*(1+$BC$14)))&lt;($D80*0.03),($BC$13-($D80*(1+$BC$14)))*(AG$62*Inputs!$B$16)*365,($D80*0.03)*(AG$62*Inputs!$B$16)*365))-IF(($BC$13-($D80*(1+$BC$14)))&gt;=0,0, -$I$57*$BC$16*1.75*($BC$13-($D80*(1+$BC$14)))*365-$I$58*AG$62*1.25*($BC$13-($D80*(1+$BC$14)))*365)</f>
        <v>2766451.8000000073</v>
      </c>
      <c r="AH80" s="70">
        <f>IF(IF((($BC$13-($D80*(1+$BC$14)))-($D80*0.03))&gt;0,($BC$13-($D80*(1+$BC$14)))-($D80*0.03),0)&gt;0,IF((($BC$13-($D80*(1+$BC$14)))-($D80*0.03))&gt;0,($BC$13-($D80*(1+$BC$14)))-($D80*0.03),0)*AH$62*365,0)+IF(($BC$13-($D80*(1+$BC$14)))&lt;=0,0,IF(($BC$13-($D80*(1+$BC$14)))&lt;($D80*0.03),($BC$13-($D80*(1+$BC$14)))*(AH$62*Inputs!$B$16)*365,($D80*0.03)*(AH$62*Inputs!$B$16)*365))-IF(($BC$13-($D80*(1+$BC$14)))&gt;=0,0, -$I$57*$BC$16*1.75*($BC$13-($D80*(1+$BC$14)))*365-$I$58*AH$62*1.25*($BC$13-($D80*(1+$BC$14)))*365)</f>
        <v>2865253.6500000074</v>
      </c>
      <c r="AI80" s="70">
        <f>IF(IF((($BC$13-($D80*(1+$BC$14)))-($D80*0.03))&gt;0,($BC$13-($D80*(1+$BC$14)))-($D80*0.03),0)&gt;0,IF((($BC$13-($D80*(1+$BC$14)))-($D80*0.03))&gt;0,($BC$13-($D80*(1+$BC$14)))-($D80*0.03),0)*AI$62*365,0)+IF(($BC$13-($D80*(1+$BC$14)))&lt;=0,0,IF(($BC$13-($D80*(1+$BC$14)))&lt;($D80*0.03),($BC$13-($D80*(1+$BC$14)))*(AI$62*Inputs!$B$16)*365,($D80*0.03)*(AI$62*Inputs!$B$16)*365))-IF(($BC$13-($D80*(1+$BC$14)))&gt;=0,0, -$I$57*$BC$16*1.75*($BC$13-($D80*(1+$BC$14)))*365-$I$58*AI$62*1.25*($BC$13-($D80*(1+$BC$14)))*365)</f>
        <v>2964055.5000000075</v>
      </c>
      <c r="AJ80" s="70">
        <f>IF(IF((($BC$13-($D80*(1+$BC$14)))-($D80*0.03))&gt;0,($BC$13-($D80*(1+$BC$14)))-($D80*0.03),0)&gt;0,IF((($BC$13-($D80*(1+$BC$14)))-($D80*0.03))&gt;0,($BC$13-($D80*(1+$BC$14)))-($D80*0.03),0)*AJ$62*365,0)+IF(($BC$13-($D80*(1+$BC$14)))&lt;=0,0,IF(($BC$13-($D80*(1+$BC$14)))&lt;($D80*0.03),($BC$13-($D80*(1+$BC$14)))*(AJ$62*Inputs!$B$16)*365,($D80*0.03)*(AJ$62*Inputs!$B$16)*365))-IF(($BC$13-($D80*(1+$BC$14)))&gt;=0,0, -$I$57*$BC$16*1.75*($BC$13-($D80*(1+$BC$14)))*365-$I$58*AJ$62*1.25*($BC$13-($D80*(1+$BC$14)))*365)</f>
        <v>3062857.350000008</v>
      </c>
      <c r="AK80" s="70">
        <f>IF(IF((($BC$13-($D80*(1+$BC$14)))-($D80*0.03))&gt;0,($BC$13-($D80*(1+$BC$14)))-($D80*0.03),0)&gt;0,IF((($BC$13-($D80*(1+$BC$14)))-($D80*0.03))&gt;0,($BC$13-($D80*(1+$BC$14)))-($D80*0.03),0)*AK$62*365,0)+IF(($BC$13-($D80*(1+$BC$14)))&lt;=0,0,IF(($BC$13-($D80*(1+$BC$14)))&lt;($D80*0.03),($BC$13-($D80*(1+$BC$14)))*(AK$62*Inputs!$B$16)*365,($D80*0.03)*(AK$62*Inputs!$B$16)*365))-IF(($BC$13-($D80*(1+$BC$14)))&gt;=0,0, -$I$57*$BC$16*1.75*($BC$13-($D80*(1+$BC$14)))*365-$I$58*AK$62*1.25*($BC$13-($D80*(1+$BC$14)))*365)</f>
        <v>3161659.2000000081</v>
      </c>
      <c r="AL80" s="70">
        <f>IF(IF((($BC$13-($D80*(1+$BC$14)))-($D80*0.03))&gt;0,($BC$13-($D80*(1+$BC$14)))-($D80*0.03),0)&gt;0,IF((($BC$13-($D80*(1+$BC$14)))-($D80*0.03))&gt;0,($BC$13-($D80*(1+$BC$14)))-($D80*0.03),0)*AL$62*365,0)+IF(($BC$13-($D80*(1+$BC$14)))&lt;=0,0,IF(($BC$13-($D80*(1+$BC$14)))&lt;($D80*0.03),($BC$13-($D80*(1+$BC$14)))*(AL$62*Inputs!$B$16)*365,($D80*0.03)*(AL$62*Inputs!$B$16)*365))-IF(($BC$13-($D80*(1+$BC$14)))&gt;=0,0, -$I$57*$BC$16*1.75*($BC$13-($D80*(1+$BC$14)))*365-$I$58*AL$62*1.25*($BC$13-($D80*(1+$BC$14)))*365)</f>
        <v>3260461.0500000082</v>
      </c>
      <c r="AM80" s="70">
        <f>IF(IF((($BC$13-($D80*(1+$BC$14)))-($D80*0.03))&gt;0,($BC$13-($D80*(1+$BC$14)))-($D80*0.03),0)&gt;0,IF((($BC$13-($D80*(1+$BC$14)))-($D80*0.03))&gt;0,($BC$13-($D80*(1+$BC$14)))-($D80*0.03),0)*AM$62*365,0)+IF(($BC$13-($D80*(1+$BC$14)))&lt;=0,0,IF(($BC$13-($D80*(1+$BC$14)))&lt;($D80*0.03),($BC$13-($D80*(1+$BC$14)))*(AM$62*Inputs!$B$16)*365,($D80*0.03)*(AM$62*Inputs!$B$16)*365))-IF(($BC$13-($D80*(1+$BC$14)))&gt;=0,0, -$I$57*$BC$16*1.75*($BC$13-($D80*(1+$BC$14)))*365-$I$58*AM$62*1.25*($BC$13-($D80*(1+$BC$14)))*365)</f>
        <v>3359262.9000000088</v>
      </c>
      <c r="AN80" s="70">
        <f>IF(IF((($BC$13-($D80*(1+$BC$14)))-($D80*0.03))&gt;0,($BC$13-($D80*(1+$BC$14)))-($D80*0.03),0)&gt;0,IF((($BC$13-($D80*(1+$BC$14)))-($D80*0.03))&gt;0,($BC$13-($D80*(1+$BC$14)))-($D80*0.03),0)*AN$62*365,0)+IF(($BC$13-($D80*(1+$BC$14)))&lt;=0,0,IF(($BC$13-($D80*(1+$BC$14)))&lt;($D80*0.03),($BC$13-($D80*(1+$BC$14)))*(AN$62*Inputs!$B$16)*365,($D80*0.03)*(AN$62*Inputs!$B$16)*365))-IF(($BC$13-($D80*(1+$BC$14)))&gt;=0,0, -$I$57*$BC$16*1.75*($BC$13-($D80*(1+$BC$14)))*365-$I$58*AN$62*1.25*($BC$13-($D80*(1+$BC$14)))*365)</f>
        <v>3458064.7500000093</v>
      </c>
      <c r="AO80" s="70">
        <f>IF(IF((($BC$13-($D80*(1+$BC$14)))-($D80*0.03))&gt;0,($BC$13-($D80*(1+$BC$14)))-($D80*0.03),0)&gt;0,IF((($BC$13-($D80*(1+$BC$14)))-($D80*0.03))&gt;0,($BC$13-($D80*(1+$BC$14)))-($D80*0.03),0)*AO$62*365,0)+IF(($BC$13-($D80*(1+$BC$14)))&lt;=0,0,IF(($BC$13-($D80*(1+$BC$14)))&lt;($D80*0.03),($BC$13-($D80*(1+$BC$14)))*(AO$62*Inputs!$B$16)*365,($D80*0.03)*(AO$62*Inputs!$B$16)*365))-IF(($BC$13-($D80*(1+$BC$14)))&gt;=0,0, -$I$57*$BC$16*1.75*($BC$13-($D80*(1+$BC$14)))*365-$I$58*AO$62*1.25*($BC$13-($D80*(1+$BC$14)))*365)</f>
        <v>3556866.6000000089</v>
      </c>
      <c r="AP80" s="70">
        <f>IF(IF((($BC$13-($D80*(1+$BC$14)))-($D80*0.03))&gt;0,($BC$13-($D80*(1+$BC$14)))-($D80*0.03),0)&gt;0,IF((($BC$13-($D80*(1+$BC$14)))-($D80*0.03))&gt;0,($BC$13-($D80*(1+$BC$14)))-($D80*0.03),0)*AP$62*365,0)+IF(($BC$13-($D80*(1+$BC$14)))&lt;=0,0,IF(($BC$13-($D80*(1+$BC$14)))&lt;($D80*0.03),($BC$13-($D80*(1+$BC$14)))*(AP$62*Inputs!$B$16)*365,($D80*0.03)*(AP$62*Inputs!$B$16)*365))-IF(($BC$13-($D80*(1+$BC$14)))&gt;=0,0, -$I$57*$BC$16*1.75*($BC$13-($D80*(1+$BC$14)))*365-$I$58*AP$62*1.25*($BC$13-($D80*(1+$BC$14)))*365)</f>
        <v>3655668.4500000095</v>
      </c>
      <c r="AQ80" s="70">
        <f>IF(IF((($BC$13-($D80*(1+$BC$14)))-($D80*0.03))&gt;0,($BC$13-($D80*(1+$BC$14)))-($D80*0.03),0)&gt;0,IF((($BC$13-($D80*(1+$BC$14)))-($D80*0.03))&gt;0,($BC$13-($D80*(1+$BC$14)))-($D80*0.03),0)*AQ$62*365,0)+IF(($BC$13-($D80*(1+$BC$14)))&lt;=0,0,IF(($BC$13-($D80*(1+$BC$14)))&lt;($D80*0.03),($BC$13-($D80*(1+$BC$14)))*(AQ$62*Inputs!$B$16)*365,($D80*0.03)*(AQ$62*Inputs!$B$16)*365))-IF(($BC$13-($D80*(1+$BC$14)))&gt;=0,0, -$I$57*$BC$16*1.75*($BC$13-($D80*(1+$BC$14)))*365-$I$58*AQ$62*1.25*($BC$13-($D80*(1+$BC$14)))*365)</f>
        <v>3754470.3000000101</v>
      </c>
      <c r="AR80" s="70">
        <f>IF(IF((($BC$13-($D80*(1+$BC$14)))-($D80*0.03))&gt;0,($BC$13-($D80*(1+$BC$14)))-($D80*0.03),0)&gt;0,IF((($BC$13-($D80*(1+$BC$14)))-($D80*0.03))&gt;0,($BC$13-($D80*(1+$BC$14)))-($D80*0.03),0)*AR$62*365,0)+IF(($BC$13-($D80*(1+$BC$14)))&lt;=0,0,IF(($BC$13-($D80*(1+$BC$14)))&lt;($D80*0.03),($BC$13-($D80*(1+$BC$14)))*(AR$62*Inputs!$B$16)*365,($D80*0.03)*(AR$62*Inputs!$B$16)*365))-IF(($BC$13-($D80*(1+$BC$14)))&gt;=0,0, -$I$57*$BC$16*1.75*($BC$13-($D80*(1+$BC$14)))*365-$I$58*AR$62*1.25*($BC$13-($D80*(1+$BC$14)))*365)</f>
        <v>3853272.1500000097</v>
      </c>
      <c r="AS80" s="70">
        <f>IF(IF((($BC$13-($D80*(1+$BC$14)))-($D80*0.03))&gt;0,($BC$13-($D80*(1+$BC$14)))-($D80*0.03),0)&gt;0,IF((($BC$13-($D80*(1+$BC$14)))-($D80*0.03))&gt;0,($BC$13-($D80*(1+$BC$14)))-($D80*0.03),0)*AS$62*365,0)+IF(($BC$13-($D80*(1+$BC$14)))&lt;=0,0,IF(($BC$13-($D80*(1+$BC$14)))&lt;($D80*0.03),($BC$13-($D80*(1+$BC$14)))*(AS$62*Inputs!$B$16)*365,($D80*0.03)*(AS$62*Inputs!$B$16)*365))-IF(($BC$13-($D80*(1+$BC$14)))&gt;=0,0, -$I$57*$BC$16*1.75*($BC$13-($D80*(1+$BC$14)))*365-$I$58*AS$62*1.25*($BC$13-($D80*(1+$BC$14)))*365)</f>
        <v>3952074.0000000102</v>
      </c>
      <c r="AT80" s="70">
        <f>IF(IF((($BC$13-($D80*(1+$BC$14)))-($D80*0.03))&gt;0,($BC$13-($D80*(1+$BC$14)))-($D80*0.03),0)&gt;0,IF((($BC$13-($D80*(1+$BC$14)))-($D80*0.03))&gt;0,($BC$13-($D80*(1+$BC$14)))-($D80*0.03),0)*AT$62*365,0)+IF(($BC$13-($D80*(1+$BC$14)))&lt;=0,0,IF(($BC$13-($D80*(1+$BC$14)))&lt;($D80*0.03),($BC$13-($D80*(1+$BC$14)))*(AT$62*Inputs!$B$16)*365,($D80*0.03)*(AT$62*Inputs!$B$16)*365))-IF(($BC$13-($D80*(1+$BC$14)))&gt;=0,0, -$I$57*$BC$16*1.75*($BC$13-($D80*(1+$BC$14)))*365-$I$58*AT$62*1.25*($BC$13-($D80*(1+$BC$14)))*365)</f>
        <v>4050875.8500000099</v>
      </c>
      <c r="AU80" s="70">
        <f>IF(IF((($BC$13-($D80*(1+$BC$14)))-($D80*0.03))&gt;0,($BC$13-($D80*(1+$BC$14)))-($D80*0.03),0)&gt;0,IF((($BC$13-($D80*(1+$BC$14)))-($D80*0.03))&gt;0,($BC$13-($D80*(1+$BC$14)))-($D80*0.03),0)*AU$62*365,0)+IF(($BC$13-($D80*(1+$BC$14)))&lt;=0,0,IF(($BC$13-($D80*(1+$BC$14)))&lt;($D80*0.03),($BC$13-($D80*(1+$BC$14)))*(AU$62*Inputs!$B$16)*365,($D80*0.03)*(AU$62*Inputs!$B$16)*365))-IF(($BC$13-($D80*(1+$BC$14)))&gt;=0,0, -$I$57*$BC$16*1.75*($BC$13-($D80*(1+$BC$14)))*365-$I$58*AU$62*1.25*($BC$13-($D80*(1+$BC$14)))*365)</f>
        <v>4149677.7000000109</v>
      </c>
      <c r="AV80" s="70">
        <f>IF(IF((($BC$13-($D80*(1+$BC$14)))-($D80*0.03))&gt;0,($BC$13-($D80*(1+$BC$14)))-($D80*0.03),0)&gt;0,IF((($BC$13-($D80*(1+$BC$14)))-($D80*0.03))&gt;0,($BC$13-($D80*(1+$BC$14)))-($D80*0.03),0)*AV$62*365,0)+IF(($BC$13-($D80*(1+$BC$14)))&lt;=0,0,IF(($BC$13-($D80*(1+$BC$14)))&lt;($D80*0.03),($BC$13-($D80*(1+$BC$14)))*(AV$62*Inputs!$B$16)*365,($D80*0.03)*(AV$62*Inputs!$B$16)*365))-IF(($BC$13-($D80*(1+$BC$14)))&gt;=0,0, -$I$57*$BC$16*1.75*($BC$13-($D80*(1+$BC$14)))*365-$I$58*AV$62*1.25*($BC$13-($D80*(1+$BC$14)))*365)</f>
        <v>4248479.550000011</v>
      </c>
      <c r="AW80" s="70">
        <f>IF(IF((($BC$13-($D80*(1+$BC$14)))-($D80*0.03))&gt;0,($BC$13-($D80*(1+$BC$14)))-($D80*0.03),0)&gt;0,IF((($BC$13-($D80*(1+$BC$14)))-($D80*0.03))&gt;0,($BC$13-($D80*(1+$BC$14)))-($D80*0.03),0)*AW$62*365,0)+IF(($BC$13-($D80*(1+$BC$14)))&lt;=0,0,IF(($BC$13-($D80*(1+$BC$14)))&lt;($D80*0.03),($BC$13-($D80*(1+$BC$14)))*(AW$62*Inputs!$B$16)*365,($D80*0.03)*(AW$62*Inputs!$B$16)*365))-IF(($BC$13-($D80*(1+$BC$14)))&gt;=0,0, -$I$57*$BC$16*1.75*($BC$13-($D80*(1+$BC$14)))*365-$I$58*AW$62*1.25*($BC$13-($D80*(1+$BC$14)))*365)</f>
        <v>4347281.4000000115</v>
      </c>
      <c r="AX80" s="70">
        <f>IF(IF((($BC$13-($D80*(1+$BC$14)))-($D80*0.03))&gt;0,($BC$13-($D80*(1+$BC$14)))-($D80*0.03),0)&gt;0,IF((($BC$13-($D80*(1+$BC$14)))-($D80*0.03))&gt;0,($BC$13-($D80*(1+$BC$14)))-($D80*0.03),0)*AX$62*365,0)+IF(($BC$13-($D80*(1+$BC$14)))&lt;=0,0,IF(($BC$13-($D80*(1+$BC$14)))&lt;($D80*0.03),($BC$13-($D80*(1+$BC$14)))*(AX$62*Inputs!$B$16)*365,($D80*0.03)*(AX$62*Inputs!$B$16)*365))-IF(($BC$13-($D80*(1+$BC$14)))&gt;=0,0, -$I$57*$BC$16*1.75*($BC$13-($D80*(1+$BC$14)))*365-$I$58*AX$62*1.25*($BC$13-($D80*(1+$BC$14)))*365)</f>
        <v>4446083.2500000112</v>
      </c>
      <c r="AY80" s="70">
        <f>IF(IF((($BC$13-($D80*(1+$BC$14)))-($D80*0.03))&gt;0,($BC$13-($D80*(1+$BC$14)))-($D80*0.03),0)&gt;0,IF((($BC$13-($D80*(1+$BC$14)))-($D80*0.03))&gt;0,($BC$13-($D80*(1+$BC$14)))-($D80*0.03),0)*AY$62*365,0)+IF(($BC$13-($D80*(1+$BC$14)))&lt;=0,0,IF(($BC$13-($D80*(1+$BC$14)))&lt;($D80*0.03),($BC$13-($D80*(1+$BC$14)))*(AY$62*Inputs!$B$16)*365,($D80*0.03)*(AY$62*Inputs!$B$16)*365))-IF(($BC$13-($D80*(1+$BC$14)))&gt;=0,0, -$I$57*$BC$16*1.75*($BC$13-($D80*(1+$BC$14)))*365-$I$58*AY$62*1.25*($BC$13-($D80*(1+$BC$14)))*365)</f>
        <v>4544885.1000000108</v>
      </c>
      <c r="AZ80" s="70">
        <f>IF(IF((($BC$13-($D80*(1+$BC$14)))-($D80*0.03))&gt;0,($BC$13-($D80*(1+$BC$14)))-($D80*0.03),0)&gt;0,IF((($BC$13-($D80*(1+$BC$14)))-($D80*0.03))&gt;0,($BC$13-($D80*(1+$BC$14)))-($D80*0.03),0)*AZ$62*365,0)+IF(($BC$13-($D80*(1+$BC$14)))&lt;=0,0,IF(($BC$13-($D80*(1+$BC$14)))&lt;($D80*0.03),($BC$13-($D80*(1+$BC$14)))*(AZ$62*Inputs!$B$16)*365,($D80*0.03)*(AZ$62*Inputs!$B$16)*365))-IF(($BC$13-($D80*(1+$BC$14)))&gt;=0,0, -$I$57*$BC$16*1.75*($BC$13-($D80*(1+$BC$14)))*365-$I$58*AZ$62*1.25*($BC$13-($D80*(1+$BC$14)))*365)</f>
        <v>4643686.9500000123</v>
      </c>
      <c r="BA80" s="70">
        <f>IF(IF((($BC$13-($D80*(1+$BC$14)))-($D80*0.03))&gt;0,($BC$13-($D80*(1+$BC$14)))-($D80*0.03),0)&gt;0,IF((($BC$13-($D80*(1+$BC$14)))-($D80*0.03))&gt;0,($BC$13-($D80*(1+$BC$14)))-($D80*0.03),0)*BA$62*365,0)+IF(($BC$13-($D80*(1+$BC$14)))&lt;=0,0,IF(($BC$13-($D80*(1+$BC$14)))&lt;($D80*0.03),($BC$13-($D80*(1+$BC$14)))*(BA$62*Inputs!$B$16)*365,($D80*0.03)*(BA$62*Inputs!$B$16)*365))-IF(($BC$13-($D80*(1+$BC$14)))&gt;=0,0, -$I$57*$BC$16*1.75*($BC$13-($D80*(1+$BC$14)))*365-$I$58*BA$62*1.25*($BC$13-($D80*(1+$BC$14)))*365)</f>
        <v>4742488.8000000119</v>
      </c>
      <c r="BB80" s="70">
        <f>IF(IF((($BC$13-($D80*(1+$BC$14)))-($D80*0.03))&gt;0,($BC$13-($D80*(1+$BC$14)))-($D80*0.03),0)&gt;0,IF((($BC$13-($D80*(1+$BC$14)))-($D80*0.03))&gt;0,($BC$13-($D80*(1+$BC$14)))-($D80*0.03),0)*BB$62*365,0)+IF(($BC$13-($D80*(1+$BC$14)))&lt;=0,0,IF(($BC$13-($D80*(1+$BC$14)))&lt;($D80*0.03),($BC$13-($D80*(1+$BC$14)))*(BB$62*Inputs!$B$16)*365,($D80*0.03)*(BB$62*Inputs!$B$16)*365))-IF(($BC$13-($D80*(1+$BC$14)))&gt;=0,0, -$I$57*$BC$16*1.75*($BC$13-($D80*(1+$BC$14)))*365-$I$58*BB$62*1.25*($BC$13-($D80*(1+$BC$14)))*365)</f>
        <v>4841290.6500000125</v>
      </c>
      <c r="BC80" s="70">
        <f>IF(IF((($BC$13-($D80*(1+$BC$14)))-($D80*0.03))&gt;0,($BC$13-($D80*(1+$BC$14)))-($D80*0.03),0)&gt;0,IF((($BC$13-($D80*(1+$BC$14)))-($D80*0.03))&gt;0,($BC$13-($D80*(1+$BC$14)))-($D80*0.03),0)*BC$62*365,0)+IF(($BC$13-($D80*(1+$BC$14)))&lt;=0,0,IF(($BC$13-($D80*(1+$BC$14)))&lt;($D80*0.03),($BC$13-($D80*(1+$BC$14)))*(BC$62*Inputs!$B$16)*365,($D80*0.03)*(BC$62*Inputs!$B$16)*365))-IF(($BC$13-($D80*(1+$BC$14)))&gt;=0,0, -$I$57*$BC$16*1.75*($BC$13-($D80*(1+$BC$14)))*365-$I$58*BC$62*1.25*($BC$13-($D80*(1+$BC$14)))*365)</f>
        <v>4940092.500000013</v>
      </c>
      <c r="BD80" s="70">
        <f>IF(IF((($BC$13-($D80*(1+$BC$14)))-($D80*0.03))&gt;0,($BC$13-($D80*(1+$BC$14)))-($D80*0.03),0)&gt;0,IF((($BC$13-($D80*(1+$BC$14)))-($D80*0.03))&gt;0,($BC$13-($D80*(1+$BC$14)))-($D80*0.03),0)*BD$62*365,0)+IF(($BC$13-($D80*(1+$BC$14)))&lt;=0,0,IF(($BC$13-($D80*(1+$BC$14)))&lt;($D80*0.03),($BC$13-($D80*(1+$BC$14)))*(BD$62*Inputs!$B$16)*365,($D80*0.03)*(BD$62*Inputs!$B$16)*365))-IF(($BC$13-($D80*(1+$BC$14)))&gt;=0,0, -$I$57*$BC$16*1.75*($BC$13-($D80*(1+$BC$14)))*365-$I$58*BD$62*1.25*($BC$13-($D80*(1+$BC$14)))*365)</f>
        <v>5038894.3500000127</v>
      </c>
      <c r="BE80" s="70">
        <f>IF(IF((($BC$13-($D80*(1+$BC$14)))-($D80*0.03))&gt;0,($BC$13-($D80*(1+$BC$14)))-($D80*0.03),0)&gt;0,IF((($BC$13-($D80*(1+$BC$14)))-($D80*0.03))&gt;0,($BC$13-($D80*(1+$BC$14)))-($D80*0.03),0)*BE$62*365,0)+IF(($BC$13-($D80*(1+$BC$14)))&lt;=0,0,IF(($BC$13-($D80*(1+$BC$14)))&lt;($D80*0.03),($BC$13-($D80*(1+$BC$14)))*(BE$62*Inputs!$B$16)*365,($D80*0.03)*(BE$62*Inputs!$B$16)*365))-IF(($BC$13-($D80*(1+$BC$14)))&gt;=0,0, -$I$57*$BC$16*1.75*($BC$13-($D80*(1+$BC$14)))*365-$I$58*BE$62*1.25*($BC$13-($D80*(1+$BC$14)))*365)</f>
        <v>5137696.2000000142</v>
      </c>
      <c r="BF80" s="70">
        <f>IF(IF((($BC$13-($D80*(1+$BC$14)))-($D80*0.03))&gt;0,($BC$13-($D80*(1+$BC$14)))-($D80*0.03),0)&gt;0,IF((($BC$13-($D80*(1+$BC$14)))-($D80*0.03))&gt;0,($BC$13-($D80*(1+$BC$14)))-($D80*0.03),0)*BF$62*365,0)+IF(($BC$13-($D80*(1+$BC$14)))&lt;=0,0,IF(($BC$13-($D80*(1+$BC$14)))&lt;($D80*0.03),($BC$13-($D80*(1+$BC$14)))*(BF$62*Inputs!$B$16)*365,($D80*0.03)*(BF$62*Inputs!$B$16)*365))-IF(($BC$13-($D80*(1+$BC$14)))&gt;=0,0, -$I$57*$BC$16*1.75*($BC$13-($D80*(1+$BC$14)))*365-$I$58*BF$62*1.25*($BC$13-($D80*(1+$BC$14)))*365)</f>
        <v>5236498.0500000138</v>
      </c>
      <c r="BG80" s="70">
        <f>IF(IF((($BC$13-($D80*(1+$BC$14)))-($D80*0.03))&gt;0,($BC$13-($D80*(1+$BC$14)))-($D80*0.03),0)&gt;0,IF((($BC$13-($D80*(1+$BC$14)))-($D80*0.03))&gt;0,($BC$13-($D80*(1+$BC$14)))-($D80*0.03),0)*BG$62*365,0)+IF(($BC$13-($D80*(1+$BC$14)))&lt;=0,0,IF(($BC$13-($D80*(1+$BC$14)))&lt;($D80*0.03),($BC$13-($D80*(1+$BC$14)))*(BG$62*Inputs!$B$16)*365,($D80*0.03)*(BG$62*Inputs!$B$16)*365))-IF(($BC$13-($D80*(1+$BC$14)))&gt;=0,0, -$I$57*$BC$16*1.75*($BC$13-($D80*(1+$BC$14)))*365-$I$58*BG$62*1.25*($BC$13-($D80*(1+$BC$14)))*365)</f>
        <v>5335299.9000000134</v>
      </c>
      <c r="BH80" s="70">
        <f>IF(IF((($BC$13-($D80*(1+$BC$14)))-($D80*0.03))&gt;0,($BC$13-($D80*(1+$BC$14)))-($D80*0.03),0)&gt;0,IF((($BC$13-($D80*(1+$BC$14)))-($D80*0.03))&gt;0,($BC$13-($D80*(1+$BC$14)))-($D80*0.03),0)*BH$62*365,0)+IF(($BC$13-($D80*(1+$BC$14)))&lt;=0,0,IF(($BC$13-($D80*(1+$BC$14)))&lt;($D80*0.03),($BC$13-($D80*(1+$BC$14)))*(BH$62*Inputs!$B$16)*365,($D80*0.03)*(BH$62*Inputs!$B$16)*365))-IF(($BC$13-($D80*(1+$BC$14)))&gt;=0,0, -$I$57*$BC$16*1.75*($BC$13-($D80*(1+$BC$14)))*365-$I$58*BH$62*1.25*($BC$13-($D80*(1+$BC$14)))*365)</f>
        <v>5434101.7500000149</v>
      </c>
      <c r="BI80" s="70">
        <f>IF(IF((($BC$13-($D80*(1+$BC$14)))-($D80*0.03))&gt;0,($BC$13-($D80*(1+$BC$14)))-($D80*0.03),0)&gt;0,IF((($BC$13-($D80*(1+$BC$14)))-($D80*0.03))&gt;0,($BC$13-($D80*(1+$BC$14)))-($D80*0.03),0)*BI$62*365,0)+IF(($BC$13-($D80*(1+$BC$14)))&lt;=0,0,IF(($BC$13-($D80*(1+$BC$14)))&lt;($D80*0.03),($BC$13-($D80*(1+$BC$14)))*(BI$62*Inputs!$B$16)*365,($D80*0.03)*(BI$62*Inputs!$B$16)*365))-IF(($BC$13-($D80*(1+$BC$14)))&gt;=0,0, -$I$57*$BC$16*1.75*($BC$13-($D80*(1+$BC$14)))*365-$I$58*BI$62*1.25*($BC$13-($D80*(1+$BC$14)))*365)</f>
        <v>5532903.6000000145</v>
      </c>
      <c r="BJ80" s="70">
        <f>IF(IF((($BC$13-($D80*(1+$BC$14)))-($D80*0.03))&gt;0,($BC$13-($D80*(1+$BC$14)))-($D80*0.03),0)&gt;0,IF((($BC$13-($D80*(1+$BC$14)))-($D80*0.03))&gt;0,($BC$13-($D80*(1+$BC$14)))-($D80*0.03),0)*BJ$62*365,0)+IF(($BC$13-($D80*(1+$BC$14)))&lt;=0,0,IF(($BC$13-($D80*(1+$BC$14)))&lt;($D80*0.03),($BC$13-($D80*(1+$BC$14)))*(BJ$62*Inputs!$B$16)*365,($D80*0.03)*(BJ$62*Inputs!$B$16)*365))-IF(($BC$13-($D80*(1+$BC$14)))&gt;=0,0, -$I$57*$BC$16*1.75*($BC$13-($D80*(1+$BC$14)))*365-$I$58*BJ$62*1.25*($BC$13-($D80*(1+$BC$14)))*365)</f>
        <v>5631705.4500000142</v>
      </c>
      <c r="BK80" s="70">
        <f>IF(IF((($BC$13-($D80*(1+$BC$14)))-($D80*0.03))&gt;0,($BC$13-($D80*(1+$BC$14)))-($D80*0.03),0)&gt;0,IF((($BC$13-($D80*(1+$BC$14)))-($D80*0.03))&gt;0,($BC$13-($D80*(1+$BC$14)))-($D80*0.03),0)*BK$62*365,0)+IF(($BC$13-($D80*(1+$BC$14)))&lt;=0,0,IF(($BC$13-($D80*(1+$BC$14)))&lt;($D80*0.03),($BC$13-($D80*(1+$BC$14)))*(BK$62*Inputs!$B$16)*365,($D80*0.03)*(BK$62*Inputs!$B$16)*365))-IF(($BC$13-($D80*(1+$BC$14)))&gt;=0,0, -$I$57*$BC$16*1.75*($BC$13-($D80*(1+$BC$14)))*365-$I$58*BK$62*1.25*($BC$13-($D80*(1+$BC$14)))*365)</f>
        <v>5730507.3000000147</v>
      </c>
      <c r="BL80" s="70">
        <f>IF(IF((($BC$13-($D80*(1+$BC$14)))-($D80*0.03))&gt;0,($BC$13-($D80*(1+$BC$14)))-($D80*0.03),0)&gt;0,IF((($BC$13-($D80*(1+$BC$14)))-($D80*0.03))&gt;0,($BC$13-($D80*(1+$BC$14)))-($D80*0.03),0)*BL$62*365,0)+IF(($BC$13-($D80*(1+$BC$14)))&lt;=0,0,IF(($BC$13-($D80*(1+$BC$14)))&lt;($D80*0.03),($BC$13-($D80*(1+$BC$14)))*(BL$62*Inputs!$B$16)*365,($D80*0.03)*(BL$62*Inputs!$B$16)*365))-IF(($BC$13-($D80*(1+$BC$14)))&gt;=0,0, -$I$57*$BC$16*1.75*($BC$13-($D80*(1+$BC$14)))*365-$I$58*BL$62*1.25*($BC$13-($D80*(1+$BC$14)))*365)</f>
        <v>5829309.1500000153</v>
      </c>
      <c r="BM80" s="70">
        <f>IF(IF((($BC$13-($D80*(1+$BC$14)))-($D80*0.03))&gt;0,($BC$13-($D80*(1+$BC$14)))-($D80*0.03),0)&gt;0,IF((($BC$13-($D80*(1+$BC$14)))-($D80*0.03))&gt;0,($BC$13-($D80*(1+$BC$14)))-($D80*0.03),0)*BM$62*365,0)+IF(($BC$13-($D80*(1+$BC$14)))&lt;=0,0,IF(($BC$13-($D80*(1+$BC$14)))&lt;($D80*0.03),($BC$13-($D80*(1+$BC$14)))*(BM$62*Inputs!$B$16)*365,($D80*0.03)*(BM$62*Inputs!$B$16)*365))-IF(($BC$13-($D80*(1+$BC$14)))&gt;=0,0, -$I$57*$BC$16*1.75*($BC$13-($D80*(1+$BC$14)))*365-$I$58*BM$62*1.25*($BC$13-($D80*(1+$BC$14)))*365)</f>
        <v>5928111.0000000149</v>
      </c>
      <c r="BN80" s="70">
        <f>IF(IF((($BC$13-($D80*(1+$BC$14)))-($D80*0.03))&gt;0,($BC$13-($D80*(1+$BC$14)))-($D80*0.03),0)&gt;0,IF((($BC$13-($D80*(1+$BC$14)))-($D80*0.03))&gt;0,($BC$13-($D80*(1+$BC$14)))-($D80*0.03),0)*BN$62*365,0)+IF(($BC$13-($D80*(1+$BC$14)))&lt;=0,0,IF(($BC$13-($D80*(1+$BC$14)))&lt;($D80*0.03),($BC$13-($D80*(1+$BC$14)))*(BN$62*Inputs!$B$16)*365,($D80*0.03)*(BN$62*Inputs!$B$16)*365))-IF(($BC$13-($D80*(1+$BC$14)))&gt;=0,0, -$I$57*$BC$16*1.75*($BC$13-($D80*(1+$BC$14)))*365-$I$58*BN$62*1.25*($BC$13-($D80*(1+$BC$14)))*365)</f>
        <v>6026912.8500000155</v>
      </c>
      <c r="BO80" s="70">
        <f>IF(IF((($BC$13-($D80*(1+$BC$14)))-($D80*0.03))&gt;0,($BC$13-($D80*(1+$BC$14)))-($D80*0.03),0)&gt;0,IF((($BC$13-($D80*(1+$BC$14)))-($D80*0.03))&gt;0,($BC$13-($D80*(1+$BC$14)))-($D80*0.03),0)*BO$62*365,0)+IF(($BC$13-($D80*(1+$BC$14)))&lt;=0,0,IF(($BC$13-($D80*(1+$BC$14)))&lt;($D80*0.03),($BC$13-($D80*(1+$BC$14)))*(BO$62*Inputs!$B$16)*365,($D80*0.03)*(BO$62*Inputs!$B$16)*365))-IF(($BC$13-($D80*(1+$BC$14)))&gt;=0,0, -$I$57*$BC$16*1.75*($BC$13-($D80*(1+$BC$14)))*365-$I$58*BO$62*1.25*($BC$13-($D80*(1+$BC$14)))*365)</f>
        <v>6125714.700000016</v>
      </c>
      <c r="BP80" s="70">
        <f>IF(IF((($BC$13-($D80*(1+$BC$14)))-($D80*0.03))&gt;0,($BC$13-($D80*(1+$BC$14)))-($D80*0.03),0)&gt;0,IF((($BC$13-($D80*(1+$BC$14)))-($D80*0.03))&gt;0,($BC$13-($D80*(1+$BC$14)))-($D80*0.03),0)*BP$62*365,0)+IF(($BC$13-($D80*(1+$BC$14)))&lt;=0,0,IF(($BC$13-($D80*(1+$BC$14)))&lt;($D80*0.03),($BC$13-($D80*(1+$BC$14)))*(BP$62*Inputs!$B$16)*365,($D80*0.03)*(BP$62*Inputs!$B$16)*365))-IF(($BC$13-($D80*(1+$BC$14)))&gt;=0,0, -$I$57*$BC$16*1.75*($BC$13-($D80*(1+$BC$14)))*365-$I$58*BP$62*1.25*($BC$13-($D80*(1+$BC$14)))*365)</f>
        <v>6224516.5500000166</v>
      </c>
      <c r="BQ80" s="70">
        <f>IF(IF((($BC$13-($D80*(1+$BC$14)))-($D80*0.03))&gt;0,($BC$13-($D80*(1+$BC$14)))-($D80*0.03),0)&gt;0,IF((($BC$13-($D80*(1+$BC$14)))-($D80*0.03))&gt;0,($BC$13-($D80*(1+$BC$14)))-($D80*0.03),0)*BQ$62*365,0)+IF(($BC$13-($D80*(1+$BC$14)))&lt;=0,0,IF(($BC$13-($D80*(1+$BC$14)))&lt;($D80*0.03),($BC$13-($D80*(1+$BC$14)))*(BQ$62*Inputs!$B$16)*365,($D80*0.03)*(BQ$62*Inputs!$B$16)*365))-IF(($BC$13-($D80*(1+$BC$14)))&gt;=0,0, -$I$57*$BC$16*1.75*($BC$13-($D80*(1+$BC$14)))*365-$I$58*BQ$62*1.25*($BC$13-($D80*(1+$BC$14)))*365)</f>
        <v>6323318.4000000162</v>
      </c>
      <c r="BR80" s="70">
        <f>IF(IF((($BC$13-($D80*(1+$BC$14)))-($D80*0.03))&gt;0,($BC$13-($D80*(1+$BC$14)))-($D80*0.03),0)&gt;0,IF((($BC$13-($D80*(1+$BC$14)))-($D80*0.03))&gt;0,($BC$13-($D80*(1+$BC$14)))-($D80*0.03),0)*BR$62*365,0)+IF(($BC$13-($D80*(1+$BC$14)))&lt;=0,0,IF(($BC$13-($D80*(1+$BC$14)))&lt;($D80*0.03),($BC$13-($D80*(1+$BC$14)))*(BR$62*Inputs!$B$16)*365,($D80*0.03)*(BR$62*Inputs!$B$16)*365))-IF(($BC$13-($D80*(1+$BC$14)))&gt;=0,0, -$I$57*$BC$16*1.75*($BC$13-($D80*(1+$BC$14)))*365-$I$58*BR$62*1.25*($BC$13-($D80*(1+$BC$14)))*365)</f>
        <v>6422120.2500000168</v>
      </c>
      <c r="BS80" s="70">
        <f>IF(IF((($BC$13-($D80*(1+$BC$14)))-($D80*0.03))&gt;0,($BC$13-($D80*(1+$BC$14)))-($D80*0.03),0)&gt;0,IF((($BC$13-($D80*(1+$BC$14)))-($D80*0.03))&gt;0,($BC$13-($D80*(1+$BC$14)))-($D80*0.03),0)*BS$62*365,0)+IF(($BC$13-($D80*(1+$BC$14)))&lt;=0,0,IF(($BC$13-($D80*(1+$BC$14)))&lt;($D80*0.03),($BC$13-($D80*(1+$BC$14)))*(BS$62*Inputs!$B$16)*365,($D80*0.03)*(BS$62*Inputs!$B$16)*365))-IF(($BC$13-($D80*(1+$BC$14)))&gt;=0,0, -$I$57*$BC$16*1.75*($BC$13-($D80*(1+$BC$14)))*365-$I$58*BS$62*1.25*($BC$13-($D80*(1+$BC$14)))*365)</f>
        <v>6520922.1000000164</v>
      </c>
      <c r="BT80" s="70">
        <f>IF(IF((($BC$13-($D80*(1+$BC$14)))-($D80*0.03))&gt;0,($BC$13-($D80*(1+$BC$14)))-($D80*0.03),0)&gt;0,IF((($BC$13-($D80*(1+$BC$14)))-($D80*0.03))&gt;0,($BC$13-($D80*(1+$BC$14)))-($D80*0.03),0)*BT$62*365,0)+IF(($BC$13-($D80*(1+$BC$14)))&lt;=0,0,IF(($BC$13-($D80*(1+$BC$14)))&lt;($D80*0.03),($BC$13-($D80*(1+$BC$14)))*(BT$62*Inputs!$B$16)*365,($D80*0.03)*(BT$62*Inputs!$B$16)*365))-IF(($BC$13-($D80*(1+$BC$14)))&gt;=0,0, -$I$57*$BC$16*1.75*($BC$13-($D80*(1+$BC$14)))*365-$I$58*BT$62*1.25*($BC$13-($D80*(1+$BC$14)))*365)</f>
        <v>6619723.950000017</v>
      </c>
      <c r="BU80" s="70">
        <f>IF(IF((($BC$13-($D80*(1+$BC$14)))-($D80*0.03))&gt;0,($BC$13-($D80*(1+$BC$14)))-($D80*0.03),0)&gt;0,IF((($BC$13-($D80*(1+$BC$14)))-($D80*0.03))&gt;0,($BC$13-($D80*(1+$BC$14)))-($D80*0.03),0)*BU$62*365,0)+IF(($BC$13-($D80*(1+$BC$14)))&lt;=0,0,IF(($BC$13-($D80*(1+$BC$14)))&lt;($D80*0.03),($BC$13-($D80*(1+$BC$14)))*(BU$62*Inputs!$B$16)*365,($D80*0.03)*(BU$62*Inputs!$B$16)*365))-IF(($BC$13-($D80*(1+$BC$14)))&gt;=0,0, -$I$57*$BC$16*1.75*($BC$13-($D80*(1+$BC$14)))*365-$I$58*BU$62*1.25*($BC$13-($D80*(1+$BC$14)))*365)</f>
        <v>6718525.8000000175</v>
      </c>
      <c r="BV80" s="70">
        <f>IF(IF((($BC$13-($D80*(1+$BC$14)))-($D80*0.03))&gt;0,($BC$13-($D80*(1+$BC$14)))-($D80*0.03),0)&gt;0,IF((($BC$13-($D80*(1+$BC$14)))-($D80*0.03))&gt;0,($BC$13-($D80*(1+$BC$14)))-($D80*0.03),0)*BV$62*365,0)+IF(($BC$13-($D80*(1+$BC$14)))&lt;=0,0,IF(($BC$13-($D80*(1+$BC$14)))&lt;($D80*0.03),($BC$13-($D80*(1+$BC$14)))*(BV$62*Inputs!$B$16)*365,($D80*0.03)*(BV$62*Inputs!$B$16)*365))-IF(($BC$13-($D80*(1+$BC$14)))&gt;=0,0, -$I$57*$BC$16*1.75*($BC$13-($D80*(1+$BC$14)))*365-$I$58*BV$62*1.25*($BC$13-($D80*(1+$BC$14)))*365)</f>
        <v>6817327.6500000171</v>
      </c>
      <c r="BW80" s="70">
        <f>IF(IF((($BC$13-($D80*(1+$BC$14)))-($D80*0.03))&gt;0,($BC$13-($D80*(1+$BC$14)))-($D80*0.03),0)&gt;0,IF((($BC$13-($D80*(1+$BC$14)))-($D80*0.03))&gt;0,($BC$13-($D80*(1+$BC$14)))-($D80*0.03),0)*BW$62*365,0)+IF(($BC$13-($D80*(1+$BC$14)))&lt;=0,0,IF(($BC$13-($D80*(1+$BC$14)))&lt;($D80*0.03),($BC$13-($D80*(1+$BC$14)))*(BW$62*Inputs!$B$16)*365,($D80*0.03)*(BW$62*Inputs!$B$16)*365))-IF(($BC$13-($D80*(1+$BC$14)))&gt;=0,0, -$I$57*$BC$16*1.75*($BC$13-($D80*(1+$BC$14)))*365-$I$58*BW$62*1.25*($BC$13-($D80*(1+$BC$14)))*365)</f>
        <v>6916129.5000000186</v>
      </c>
      <c r="BX80" s="70">
        <f>IF(IF((($BC$13-($D80*(1+$BC$14)))-($D80*0.03))&gt;0,($BC$13-($D80*(1+$BC$14)))-($D80*0.03),0)&gt;0,IF((($BC$13-($D80*(1+$BC$14)))-($D80*0.03))&gt;0,($BC$13-($D80*(1+$BC$14)))-($D80*0.03),0)*BX$62*365,0)+IF(($BC$13-($D80*(1+$BC$14)))&lt;=0,0,IF(($BC$13-($D80*(1+$BC$14)))&lt;($D80*0.03),($BC$13-($D80*(1+$BC$14)))*(BX$62*Inputs!$B$16)*365,($D80*0.03)*(BX$62*Inputs!$B$16)*365))-IF(($BC$13-($D80*(1+$BC$14)))&gt;=0,0, -$I$57*$BC$16*1.75*($BC$13-($D80*(1+$BC$14)))*365-$I$58*BX$62*1.25*($BC$13-($D80*(1+$BC$14)))*365)</f>
        <v>7014931.3500000183</v>
      </c>
      <c r="BY80" s="70">
        <f>IF(IF((($BC$13-($D80*(1+$BC$14)))-($D80*0.03))&gt;0,($BC$13-($D80*(1+$BC$14)))-($D80*0.03),0)&gt;0,IF((($BC$13-($D80*(1+$BC$14)))-($D80*0.03))&gt;0,($BC$13-($D80*(1+$BC$14)))-($D80*0.03),0)*BY$62*365,0)+IF(($BC$13-($D80*(1+$BC$14)))&lt;=0,0,IF(($BC$13-($D80*(1+$BC$14)))&lt;($D80*0.03),($BC$13-($D80*(1+$BC$14)))*(BY$62*Inputs!$B$16)*365,($D80*0.03)*(BY$62*Inputs!$B$16)*365))-IF(($BC$13-($D80*(1+$BC$14)))&gt;=0,0, -$I$57*$BC$16*1.75*($BC$13-($D80*(1+$BC$14)))*365-$I$58*BY$62*1.25*($BC$13-($D80*(1+$BC$14)))*365)</f>
        <v>7113733.2000000179</v>
      </c>
      <c r="BZ80" s="70">
        <f>IF(IF((($BC$13-($D80*(1+$BC$14)))-($D80*0.03))&gt;0,($BC$13-($D80*(1+$BC$14)))-($D80*0.03),0)&gt;0,IF((($BC$13-($D80*(1+$BC$14)))-($D80*0.03))&gt;0,($BC$13-($D80*(1+$BC$14)))-($D80*0.03),0)*BZ$62*365,0)+IF(($BC$13-($D80*(1+$BC$14)))&lt;=0,0,IF(($BC$13-($D80*(1+$BC$14)))&lt;($D80*0.03),($BC$13-($D80*(1+$BC$14)))*(BZ$62*Inputs!$B$16)*365,($D80*0.03)*(BZ$62*Inputs!$B$16)*365))-IF(($BC$13-($D80*(1+$BC$14)))&gt;=0,0, -$I$57*$BC$16*1.75*($BC$13-($D80*(1+$BC$14)))*365-$I$58*BZ$62*1.25*($BC$13-($D80*(1+$BC$14)))*365)</f>
        <v>7212535.0500000194</v>
      </c>
      <c r="CA80" s="70">
        <f>IF(IF((($BC$13-($D80*(1+$BC$14)))-($D80*0.03))&gt;0,($BC$13-($D80*(1+$BC$14)))-($D80*0.03),0)&gt;0,IF((($BC$13-($D80*(1+$BC$14)))-($D80*0.03))&gt;0,($BC$13-($D80*(1+$BC$14)))-($D80*0.03),0)*CA$62*365,0)+IF(($BC$13-($D80*(1+$BC$14)))&lt;=0,0,IF(($BC$13-($D80*(1+$BC$14)))&lt;($D80*0.03),($BC$13-($D80*(1+$BC$14)))*(CA$62*Inputs!$B$16)*365,($D80*0.03)*(CA$62*Inputs!$B$16)*365))-IF(($BC$13-($D80*(1+$BC$14)))&gt;=0,0, -$I$57*$BC$16*1.75*($BC$13-($D80*(1+$BC$14)))*365-$I$58*CA$62*1.25*($BC$13-($D80*(1+$BC$14)))*365)</f>
        <v>7311336.900000019</v>
      </c>
      <c r="CB80" s="70">
        <f>IF(IF((($BC$13-($D80*(1+$BC$14)))-($D80*0.03))&gt;0,($BC$13-($D80*(1+$BC$14)))-($D80*0.03),0)&gt;0,IF((($BC$13-($D80*(1+$BC$14)))-($D80*0.03))&gt;0,($BC$13-($D80*(1+$BC$14)))-($D80*0.03),0)*CB$62*365,0)+IF(($BC$13-($D80*(1+$BC$14)))&lt;=0,0,IF(($BC$13-($D80*(1+$BC$14)))&lt;($D80*0.03),($BC$13-($D80*(1+$BC$14)))*(CB$62*Inputs!$B$16)*365,($D80*0.03)*(CB$62*Inputs!$B$16)*365))-IF(($BC$13-($D80*(1+$BC$14)))&gt;=0,0, -$I$57*$BC$16*1.75*($BC$13-($D80*(1+$BC$14)))*365-$I$58*CB$62*1.25*($BC$13-($D80*(1+$BC$14)))*365)</f>
        <v>7410138.7500000186</v>
      </c>
      <c r="CC80" s="70">
        <f>IF(IF((($BC$13-($D80*(1+$BC$14)))-($D80*0.03))&gt;0,($BC$13-($D80*(1+$BC$14)))-($D80*0.03),0)&gt;0,IF((($BC$13-($D80*(1+$BC$14)))-($D80*0.03))&gt;0,($BC$13-($D80*(1+$BC$14)))-($D80*0.03),0)*CC$62*365,0)+IF(($BC$13-($D80*(1+$BC$14)))&lt;=0,0,IF(($BC$13-($D80*(1+$BC$14)))&lt;($D80*0.03),($BC$13-($D80*(1+$BC$14)))*(CC$62*Inputs!$B$16)*365,($D80*0.03)*(CC$62*Inputs!$B$16)*365))-IF(($BC$13-($D80*(1+$BC$14)))&gt;=0,0, -$I$57*$BC$16*1.75*($BC$13-($D80*(1+$BC$14)))*365-$I$58*CC$62*1.25*($BC$13-($D80*(1+$BC$14)))*365)</f>
        <v>7508940.6000000201</v>
      </c>
      <c r="CD80" s="70">
        <f>IF(IF((($BC$13-($D80*(1+$BC$14)))-($D80*0.03))&gt;0,($BC$13-($D80*(1+$BC$14)))-($D80*0.03),0)&gt;0,IF((($BC$13-($D80*(1+$BC$14)))-($D80*0.03))&gt;0,($BC$13-($D80*(1+$BC$14)))-($D80*0.03),0)*CD$62*365,0)+IF(($BC$13-($D80*(1+$BC$14)))&lt;=0,0,IF(($BC$13-($D80*(1+$BC$14)))&lt;($D80*0.03),($BC$13-($D80*(1+$BC$14)))*(CD$62*Inputs!$B$16)*365,($D80*0.03)*(CD$62*Inputs!$B$16)*365))-IF(($BC$13-($D80*(1+$BC$14)))&gt;=0,0, -$I$57*$BC$16*1.75*($BC$13-($D80*(1+$BC$14)))*365-$I$58*CD$62*1.25*($BC$13-($D80*(1+$BC$14)))*365)</f>
        <v>7607742.4500000197</v>
      </c>
      <c r="CE80" s="70">
        <f>IF(IF((($BC$13-($D80*(1+$BC$14)))-($D80*0.03))&gt;0,($BC$13-($D80*(1+$BC$14)))-($D80*0.03),0)&gt;0,IF((($BC$13-($D80*(1+$BC$14)))-($D80*0.03))&gt;0,($BC$13-($D80*(1+$BC$14)))-($D80*0.03),0)*CE$62*365,0)+IF(($BC$13-($D80*(1+$BC$14)))&lt;=0,0,IF(($BC$13-($D80*(1+$BC$14)))&lt;($D80*0.03),($BC$13-($D80*(1+$BC$14)))*(CE$62*Inputs!$B$16)*365,($D80*0.03)*(CE$62*Inputs!$B$16)*365))-IF(($BC$13-($D80*(1+$BC$14)))&gt;=0,0, -$I$57*$BC$16*1.75*($BC$13-($D80*(1+$BC$14)))*365-$I$58*CE$62*1.25*($BC$13-($D80*(1+$BC$14)))*365)</f>
        <v>7706544.3000000194</v>
      </c>
      <c r="CF80" s="70">
        <f>IF(IF((($BC$13-($D80*(1+$BC$14)))-($D80*0.03))&gt;0,($BC$13-($D80*(1+$BC$14)))-($D80*0.03),0)&gt;0,IF((($BC$13-($D80*(1+$BC$14)))-($D80*0.03))&gt;0,($BC$13-($D80*(1+$BC$14)))-($D80*0.03),0)*CF$62*365,0)+IF(($BC$13-($D80*(1+$BC$14)))&lt;=0,0,IF(($BC$13-($D80*(1+$BC$14)))&lt;($D80*0.03),($BC$13-($D80*(1+$BC$14)))*(CF$62*Inputs!$B$16)*365,($D80*0.03)*(CF$62*Inputs!$B$16)*365))-IF(($BC$13-($D80*(1+$BC$14)))&gt;=0,0, -$I$57*$BC$16*1.75*($BC$13-($D80*(1+$BC$14)))*365-$I$58*CF$62*1.25*($BC$13-($D80*(1+$BC$14)))*365)</f>
        <v>7805346.1500000209</v>
      </c>
      <c r="CG80" s="70">
        <f>IF(IF((($BC$13-($D80*(1+$BC$14)))-($D80*0.03))&gt;0,($BC$13-($D80*(1+$BC$14)))-($D80*0.03),0)&gt;0,IF((($BC$13-($D80*(1+$BC$14)))-($D80*0.03))&gt;0,($BC$13-($D80*(1+$BC$14)))-($D80*0.03),0)*CG$62*365,0)+IF(($BC$13-($D80*(1+$BC$14)))&lt;=0,0,IF(($BC$13-($D80*(1+$BC$14)))&lt;($D80*0.03),($BC$13-($D80*(1+$BC$14)))*(CG$62*Inputs!$B$16)*365,($D80*0.03)*(CG$62*Inputs!$B$16)*365))-IF(($BC$13-($D80*(1+$BC$14)))&gt;=0,0, -$I$57*$BC$16*1.75*($BC$13-($D80*(1+$BC$14)))*365-$I$58*CG$62*1.25*($BC$13-($D80*(1+$BC$14)))*365)</f>
        <v>7904148.0000000205</v>
      </c>
      <c r="CH80" s="70">
        <f>IF(IF((($BC$13-($D80*(1+$BC$14)))-($D80*0.03))&gt;0,($BC$13-($D80*(1+$BC$14)))-($D80*0.03),0)&gt;0,IF((($BC$13-($D80*(1+$BC$14)))-($D80*0.03))&gt;0,($BC$13-($D80*(1+$BC$14)))-($D80*0.03),0)*CH$62*365,0)+IF(($BC$13-($D80*(1+$BC$14)))&lt;=0,0,IF(($BC$13-($D80*(1+$BC$14)))&lt;($D80*0.03),($BC$13-($D80*(1+$BC$14)))*(CH$62*Inputs!$B$16)*365,($D80*0.03)*(CH$62*Inputs!$B$16)*365))-IF(($BC$13-($D80*(1+$BC$14)))&gt;=0,0, -$I$57*$BC$16*1.75*($BC$13-($D80*(1+$BC$14)))*365-$I$58*CH$62*1.25*($BC$13-($D80*(1+$BC$14)))*365)</f>
        <v>8002949.850000022</v>
      </c>
      <c r="CI80" s="70">
        <f>IF(IF((($BC$13-($D80*(1+$BC$14)))-($D80*0.03))&gt;0,($BC$13-($D80*(1+$BC$14)))-($D80*0.03),0)&gt;0,IF((($BC$13-($D80*(1+$BC$14)))-($D80*0.03))&gt;0,($BC$13-($D80*(1+$BC$14)))-($D80*0.03),0)*CI$62*365,0)+IF(($BC$13-($D80*(1+$BC$14)))&lt;=0,0,IF(($BC$13-($D80*(1+$BC$14)))&lt;($D80*0.03),($BC$13-($D80*(1+$BC$14)))*(CI$62*Inputs!$B$16)*365,($D80*0.03)*(CI$62*Inputs!$B$16)*365))-IF(($BC$13-($D80*(1+$BC$14)))&gt;=0,0, -$I$57*$BC$16*1.75*($BC$13-($D80*(1+$BC$14)))*365-$I$58*CI$62*1.25*($BC$13-($D80*(1+$BC$14)))*365)</f>
        <v>8101751.7000000197</v>
      </c>
      <c r="CJ80" s="70">
        <f>IF(IF((($BC$13-($D80*(1+$BC$14)))-($D80*0.03))&gt;0,($BC$13-($D80*(1+$BC$14)))-($D80*0.03),0)&gt;0,IF((($BC$13-($D80*(1+$BC$14)))-($D80*0.03))&gt;0,($BC$13-($D80*(1+$BC$14)))-($D80*0.03),0)*CJ$62*365,0)+IF(($BC$13-($D80*(1+$BC$14)))&lt;=0,0,IF(($BC$13-($D80*(1+$BC$14)))&lt;($D80*0.03),($BC$13-($D80*(1+$BC$14)))*(CJ$62*Inputs!$B$16)*365,($D80*0.03)*(CJ$62*Inputs!$B$16)*365))-IF(($BC$13-($D80*(1+$BC$14)))&gt;=0,0, -$I$57*$BC$16*1.75*($BC$13-($D80*(1+$BC$14)))*365-$I$58*CJ$62*1.25*($BC$13-($D80*(1+$BC$14)))*365)</f>
        <v>8200553.5500000212</v>
      </c>
      <c r="CK80" s="70">
        <f>IF(IF((($BC$13-($D80*(1+$BC$14)))-($D80*0.03))&gt;0,($BC$13-($D80*(1+$BC$14)))-($D80*0.03),0)&gt;0,IF((($BC$13-($D80*(1+$BC$14)))-($D80*0.03))&gt;0,($BC$13-($D80*(1+$BC$14)))-($D80*0.03),0)*CK$62*365,0)+IF(($BC$13-($D80*(1+$BC$14)))&lt;=0,0,IF(($BC$13-($D80*(1+$BC$14)))&lt;($D80*0.03),($BC$13-($D80*(1+$BC$14)))*(CK$62*Inputs!$B$16)*365,($D80*0.03)*(CK$62*Inputs!$B$16)*365))-IF(($BC$13-($D80*(1+$BC$14)))&gt;=0,0, -$I$57*$BC$16*1.75*($BC$13-($D80*(1+$BC$14)))*365-$I$58*CK$62*1.25*($BC$13-($D80*(1+$BC$14)))*365)</f>
        <v>8299355.4000000218</v>
      </c>
      <c r="CL80" s="70">
        <f>IF(IF((($BC$13-($D80*(1+$BC$14)))-($D80*0.03))&gt;0,($BC$13-($D80*(1+$BC$14)))-($D80*0.03),0)&gt;0,IF((($BC$13-($D80*(1+$BC$14)))-($D80*0.03))&gt;0,($BC$13-($D80*(1+$BC$14)))-($D80*0.03),0)*CL$62*365,0)+IF(($BC$13-($D80*(1+$BC$14)))&lt;=0,0,IF(($BC$13-($D80*(1+$BC$14)))&lt;($D80*0.03),($BC$13-($D80*(1+$BC$14)))*(CL$62*Inputs!$B$16)*365,($D80*0.03)*(CL$62*Inputs!$B$16)*365))-IF(($BC$13-($D80*(1+$BC$14)))&gt;=0,0, -$I$57*$BC$16*1.75*($BC$13-($D80*(1+$BC$14)))*365-$I$58*CL$62*1.25*($BC$13-($D80*(1+$BC$14)))*365)</f>
        <v>8398157.2500000224</v>
      </c>
      <c r="CM80" s="70">
        <f>IF(IF((($BC$13-($D80*(1+$BC$14)))-($D80*0.03))&gt;0,($BC$13-($D80*(1+$BC$14)))-($D80*0.03),0)&gt;0,IF((($BC$13-($D80*(1+$BC$14)))-($D80*0.03))&gt;0,($BC$13-($D80*(1+$BC$14)))-($D80*0.03),0)*CM$62*365,0)+IF(($BC$13-($D80*(1+$BC$14)))&lt;=0,0,IF(($BC$13-($D80*(1+$BC$14)))&lt;($D80*0.03),($BC$13-($D80*(1+$BC$14)))*(CM$62*Inputs!$B$16)*365,($D80*0.03)*(CM$62*Inputs!$B$16)*365))-IF(($BC$13-($D80*(1+$BC$14)))&gt;=0,0, -$I$57*$BC$16*1.75*($BC$13-($D80*(1+$BC$14)))*365-$I$58*CM$62*1.25*($BC$13-($D80*(1+$BC$14)))*365)</f>
        <v>8496959.100000022</v>
      </c>
      <c r="CN80" s="70">
        <f>IF(IF((($BC$13-($D80*(1+$BC$14)))-($D80*0.03))&gt;0,($BC$13-($D80*(1+$BC$14)))-($D80*0.03),0)&gt;0,IF((($BC$13-($D80*(1+$BC$14)))-($D80*0.03))&gt;0,($BC$13-($D80*(1+$BC$14)))-($D80*0.03),0)*CN$62*365,0)+IF(($BC$13-($D80*(1+$BC$14)))&lt;=0,0,IF(($BC$13-($D80*(1+$BC$14)))&lt;($D80*0.03),($BC$13-($D80*(1+$BC$14)))*(CN$62*Inputs!$B$16)*365,($D80*0.03)*(CN$62*Inputs!$B$16)*365))-IF(($BC$13-($D80*(1+$BC$14)))&gt;=0,0, -$I$57*$BC$16*1.75*($BC$13-($D80*(1+$BC$14)))*365-$I$58*CN$62*1.25*($BC$13-($D80*(1+$BC$14)))*365)</f>
        <v>8595760.9500000216</v>
      </c>
      <c r="CO80" s="70">
        <f>IF(IF((($BC$13-($D80*(1+$BC$14)))-($D80*0.03))&gt;0,($BC$13-($D80*(1+$BC$14)))-($D80*0.03),0)&gt;0,IF((($BC$13-($D80*(1+$BC$14)))-($D80*0.03))&gt;0,($BC$13-($D80*(1+$BC$14)))-($D80*0.03),0)*CO$62*365,0)+IF(($BC$13-($D80*(1+$BC$14)))&lt;=0,0,IF(($BC$13-($D80*(1+$BC$14)))&lt;($D80*0.03),($BC$13-($D80*(1+$BC$14)))*(CO$62*Inputs!$B$16)*365,($D80*0.03)*(CO$62*Inputs!$B$16)*365))-IF(($BC$13-($D80*(1+$BC$14)))&gt;=0,0, -$I$57*$BC$16*1.75*($BC$13-($D80*(1+$BC$14)))*365-$I$58*CO$62*1.25*($BC$13-($D80*(1+$BC$14)))*365)</f>
        <v>8694562.8000000231</v>
      </c>
      <c r="CP80" s="70">
        <f>IF(IF((($BC$13-($D80*(1+$BC$14)))-($D80*0.03))&gt;0,($BC$13-($D80*(1+$BC$14)))-($D80*0.03),0)&gt;0,IF((($BC$13-($D80*(1+$BC$14)))-($D80*0.03))&gt;0,($BC$13-($D80*(1+$BC$14)))-($D80*0.03),0)*CP$62*365,0)+IF(($BC$13-($D80*(1+$BC$14)))&lt;=0,0,IF(($BC$13-($D80*(1+$BC$14)))&lt;($D80*0.03),($BC$13-($D80*(1+$BC$14)))*(CP$62*Inputs!$B$16)*365,($D80*0.03)*(CP$62*Inputs!$B$16)*365))-IF(($BC$13-($D80*(1+$BC$14)))&gt;=0,0, -$I$57*$BC$16*1.75*($BC$13-($D80*(1+$BC$14)))*365-$I$58*CP$62*1.25*($BC$13-($D80*(1+$BC$14)))*365)</f>
        <v>8793364.6500000227</v>
      </c>
      <c r="CQ80" s="70">
        <f>IF(IF((($BC$13-($D80*(1+$BC$14)))-($D80*0.03))&gt;0,($BC$13-($D80*(1+$BC$14)))-($D80*0.03),0)&gt;0,IF((($BC$13-($D80*(1+$BC$14)))-($D80*0.03))&gt;0,($BC$13-($D80*(1+$BC$14)))-($D80*0.03),0)*CQ$62*365,0)+IF(($BC$13-($D80*(1+$BC$14)))&lt;=0,0,IF(($BC$13-($D80*(1+$BC$14)))&lt;($D80*0.03),($BC$13-($D80*(1+$BC$14)))*(CQ$62*Inputs!$B$16)*365,($D80*0.03)*(CQ$62*Inputs!$B$16)*365))-IF(($BC$13-($D80*(1+$BC$14)))&gt;=0,0, -$I$57*$BC$16*1.75*($BC$13-($D80*(1+$BC$14)))*365-$I$58*CQ$62*1.25*($BC$13-($D80*(1+$BC$14)))*365)</f>
        <v>8892166.5000000224</v>
      </c>
      <c r="CR80" s="70">
        <f>IF(IF((($BC$13-($D80*(1+$BC$14)))-($D80*0.03))&gt;0,($BC$13-($D80*(1+$BC$14)))-($D80*0.03),0)&gt;0,IF((($BC$13-($D80*(1+$BC$14)))-($D80*0.03))&gt;0,($BC$13-($D80*(1+$BC$14)))-($D80*0.03),0)*CR$62*365,0)+IF(($BC$13-($D80*(1+$BC$14)))&lt;=0,0,IF(($BC$13-($D80*(1+$BC$14)))&lt;($D80*0.03),($BC$13-($D80*(1+$BC$14)))*(CR$62*Inputs!$B$16)*365,($D80*0.03)*(CR$62*Inputs!$B$16)*365))-IF(($BC$13-($D80*(1+$BC$14)))&gt;=0,0, -$I$57*$BC$16*1.75*($BC$13-($D80*(1+$BC$14)))*365-$I$58*CR$62*1.25*($BC$13-($D80*(1+$BC$14)))*365)</f>
        <v>8990968.3500000238</v>
      </c>
      <c r="CS80" s="70">
        <f>IF(IF((($BC$13-($D80*(1+$BC$14)))-($D80*0.03))&gt;0,($BC$13-($D80*(1+$BC$14)))-($D80*0.03),0)&gt;0,IF((($BC$13-($D80*(1+$BC$14)))-($D80*0.03))&gt;0,($BC$13-($D80*(1+$BC$14)))-($D80*0.03),0)*CS$62*365,0)+IF(($BC$13-($D80*(1+$BC$14)))&lt;=0,0,IF(($BC$13-($D80*(1+$BC$14)))&lt;($D80*0.03),($BC$13-($D80*(1+$BC$14)))*(CS$62*Inputs!$B$16)*365,($D80*0.03)*(CS$62*Inputs!$B$16)*365))-IF(($BC$13-($D80*(1+$BC$14)))&gt;=0,0, -$I$57*$BC$16*1.75*($BC$13-($D80*(1+$BC$14)))*365-$I$58*CS$62*1.25*($BC$13-($D80*(1+$BC$14)))*365)</f>
        <v>9089770.2000000216</v>
      </c>
      <c r="CT80" s="70">
        <f>IF(IF((($BC$13-($D80*(1+$BC$14)))-($D80*0.03))&gt;0,($BC$13-($D80*(1+$BC$14)))-($D80*0.03),0)&gt;0,IF((($BC$13-($D80*(1+$BC$14)))-($D80*0.03))&gt;0,($BC$13-($D80*(1+$BC$14)))-($D80*0.03),0)*CT$62*365,0)+IF(($BC$13-($D80*(1+$BC$14)))&lt;=0,0,IF(($BC$13-($D80*(1+$BC$14)))&lt;($D80*0.03),($BC$13-($D80*(1+$BC$14)))*(CT$62*Inputs!$B$16)*365,($D80*0.03)*(CT$62*Inputs!$B$16)*365))-IF(($BC$13-($D80*(1+$BC$14)))&gt;=0,0, -$I$57*$BC$16*1.75*($BC$13-($D80*(1+$BC$14)))*365-$I$58*CT$62*1.25*($BC$13-($D80*(1+$BC$14)))*365)</f>
        <v>9188572.0500000231</v>
      </c>
      <c r="CU80" s="70">
        <f>IF(IF((($BC$13-($D80*(1+$BC$14)))-($D80*0.03))&gt;0,($BC$13-($D80*(1+$BC$14)))-($D80*0.03),0)&gt;0,IF((($BC$13-($D80*(1+$BC$14)))-($D80*0.03))&gt;0,($BC$13-($D80*(1+$BC$14)))-($D80*0.03),0)*CU$62*365,0)+IF(($BC$13-($D80*(1+$BC$14)))&lt;=0,0,IF(($BC$13-($D80*(1+$BC$14)))&lt;($D80*0.03),($BC$13-($D80*(1+$BC$14)))*(CU$62*Inputs!$B$16)*365,($D80*0.03)*(CU$62*Inputs!$B$16)*365))-IF(($BC$13-($D80*(1+$BC$14)))&gt;=0,0, -$I$57*$BC$16*1.75*($BC$13-($D80*(1+$BC$14)))*365-$I$58*CU$62*1.25*($BC$13-($D80*(1+$BC$14)))*365)</f>
        <v>9287373.9000000246</v>
      </c>
      <c r="CV80" s="70">
        <f>IF(IF((($BC$13-($D80*(1+$BC$14)))-($D80*0.03))&gt;0,($BC$13-($D80*(1+$BC$14)))-($D80*0.03),0)&gt;0,IF((($BC$13-($D80*(1+$BC$14)))-($D80*0.03))&gt;0,($BC$13-($D80*(1+$BC$14)))-($D80*0.03),0)*CV$62*365,0)+IF(($BC$13-($D80*(1+$BC$14)))&lt;=0,0,IF(($BC$13-($D80*(1+$BC$14)))&lt;($D80*0.03),($BC$13-($D80*(1+$BC$14)))*(CV$62*Inputs!$B$16)*365,($D80*0.03)*(CV$62*Inputs!$B$16)*365))-IF(($BC$13-($D80*(1+$BC$14)))&gt;=0,0, -$I$57*$BC$16*1.75*($BC$13-($D80*(1+$BC$14)))*365-$I$58*CV$62*1.25*($BC$13-($D80*(1+$BC$14)))*365)</f>
        <v>9386175.7500000242</v>
      </c>
      <c r="CW80" s="70">
        <f>IF(IF((($BC$13-($D80*(1+$BC$14)))-($D80*0.03))&gt;0,($BC$13-($D80*(1+$BC$14)))-($D80*0.03),0)&gt;0,IF((($BC$13-($D80*(1+$BC$14)))-($D80*0.03))&gt;0,($BC$13-($D80*(1+$BC$14)))-($D80*0.03),0)*CW$62*365,0)+IF(($BC$13-($D80*(1+$BC$14)))&lt;=0,0,IF(($BC$13-($D80*(1+$BC$14)))&lt;($D80*0.03),($BC$13-($D80*(1+$BC$14)))*(CW$62*Inputs!$B$16)*365,($D80*0.03)*(CW$62*Inputs!$B$16)*365))-IF(($BC$13-($D80*(1+$BC$14)))&gt;=0,0, -$I$57*$BC$16*1.75*($BC$13-($D80*(1+$BC$14)))*365-$I$58*CW$62*1.25*($BC$13-($D80*(1+$BC$14)))*365)</f>
        <v>9484977.6000000238</v>
      </c>
      <c r="CX80" s="70">
        <f>IF(IF((($BC$13-($D80*(1+$BC$14)))-($D80*0.03))&gt;0,($BC$13-($D80*(1+$BC$14)))-($D80*0.03),0)&gt;0,IF((($BC$13-($D80*(1+$BC$14)))-($D80*0.03))&gt;0,($BC$13-($D80*(1+$BC$14)))-($D80*0.03),0)*CX$62*365,0)+IF(($BC$13-($D80*(1+$BC$14)))&lt;=0,0,IF(($BC$13-($D80*(1+$BC$14)))&lt;($D80*0.03),($BC$13-($D80*(1+$BC$14)))*(CX$62*Inputs!$B$16)*365,($D80*0.03)*(CX$62*Inputs!$B$16)*365))-IF(($BC$13-($D80*(1+$BC$14)))&gt;=0,0, -$I$57*$BC$16*1.75*($BC$13-($D80*(1+$BC$14)))*365-$I$58*CX$62*1.25*($BC$13-($D80*(1+$BC$14)))*365)</f>
        <v>9583779.4500000253</v>
      </c>
      <c r="CY80" s="70">
        <f>IF(IF((($BC$13-($D80*(1+$BC$14)))-($D80*0.03))&gt;0,($BC$13-($D80*(1+$BC$14)))-($D80*0.03),0)&gt;0,IF((($BC$13-($D80*(1+$BC$14)))-($D80*0.03))&gt;0,($BC$13-($D80*(1+$BC$14)))-($D80*0.03),0)*CY$62*365,0)+IF(($BC$13-($D80*(1+$BC$14)))&lt;=0,0,IF(($BC$13-($D80*(1+$BC$14)))&lt;($D80*0.03),($BC$13-($D80*(1+$BC$14)))*(CY$62*Inputs!$B$16)*365,($D80*0.03)*(CY$62*Inputs!$B$16)*365))-IF(($BC$13-($D80*(1+$BC$14)))&gt;=0,0, -$I$57*$BC$16*1.75*($BC$13-($D80*(1+$BC$14)))*365-$I$58*CY$62*1.25*($BC$13-($D80*(1+$BC$14)))*365)</f>
        <v>9682581.300000025</v>
      </c>
      <c r="CZ80" s="70">
        <f>IF(IF((($BC$13-($D80*(1+$BC$14)))-($D80*0.03))&gt;0,($BC$13-($D80*(1+$BC$14)))-($D80*0.03),0)&gt;0,IF((($BC$13-($D80*(1+$BC$14)))-($D80*0.03))&gt;0,($BC$13-($D80*(1+$BC$14)))-($D80*0.03),0)*CZ$62*365,0)+IF(($BC$13-($D80*(1+$BC$14)))&lt;=0,0,IF(($BC$13-($D80*(1+$BC$14)))&lt;($D80*0.03),($BC$13-($D80*(1+$BC$14)))*(CZ$62*Inputs!$B$16)*365,($D80*0.03)*(CZ$62*Inputs!$B$16)*365))-IF(($BC$13-($D80*(1+$BC$14)))&gt;=0,0, -$I$57*$BC$16*1.75*($BC$13-($D80*(1+$BC$14)))*365-$I$58*CZ$62*1.25*($BC$13-($D80*(1+$BC$14)))*365)</f>
        <v>9781383.1500000246</v>
      </c>
      <c r="DA80" s="70">
        <f>IF(IF((($BC$13-($D80*(1+$BC$14)))-($D80*0.03))&gt;0,($BC$13-($D80*(1+$BC$14)))-($D80*0.03),0)&gt;0,IF((($BC$13-($D80*(1+$BC$14)))-($D80*0.03))&gt;0,($BC$13-($D80*(1+$BC$14)))-($D80*0.03),0)*DA$62*365,0)+IF(($BC$13-($D80*(1+$BC$14)))&lt;=0,0,IF(($BC$13-($D80*(1+$BC$14)))&lt;($D80*0.03),($BC$13-($D80*(1+$BC$14)))*(DA$62*Inputs!$B$16)*365,($D80*0.03)*(DA$62*Inputs!$B$16)*365))-IF(($BC$13-($D80*(1+$BC$14)))&gt;=0,0, -$I$57*$BC$16*1.75*($BC$13-($D80*(1+$BC$14)))*365-$I$58*DA$62*1.25*($BC$13-($D80*(1+$BC$14)))*365)</f>
        <v>9880185.0000000261</v>
      </c>
    </row>
    <row r="81" spans="2:105">
      <c r="B81"/>
      <c r="C81" s="67">
        <f t="shared" si="2"/>
        <v>1.9999999999999969E-2</v>
      </c>
      <c r="D81" s="69">
        <f>Inputs!$B$20*(1+(C81*-1))</f>
        <v>1078</v>
      </c>
      <c r="E81" s="70">
        <f>IF(IF((($BC$13-($D81*(1+$BC$14)))-($D81*0.03))&gt;0,($BC$13-($D81*(1+$BC$14)))-($D81*0.03),0)&gt;0,IF((($BC$13-($D81*(1+$BC$14)))-($D81*0.03))&gt;0,($BC$13-($D81*(1+$BC$14)))-($D81*0.03),0)*E$62*365,0)+IF(($BC$13-($D81*(1+$BC$14)))&lt;=0,0,IF(($BC$13-($D81*(1+$BC$14)))&lt;($D81*0.03),($BC$13-($D81*(1+$BC$14)))*(E$62*Inputs!$B$16)*365,($D81*0.03)*(E$62*Inputs!$B$16)*365))-IF(($BC$13-($D81*(1+$BC$14)))&gt;=0,0, -$I$57*$BC$16*1.75*($BC$13-($D81*(1+$BC$14)))*365-$I$58*E$62*1.25*($BC$13-($D81*(1+$BC$14)))*365)</f>
        <v>5.4961699999999979E-6</v>
      </c>
      <c r="F81" s="70">
        <f>IF(IF((($BC$13-($D81*(1+$BC$14)))-($D81*0.03))&gt;0,($BC$13-($D81*(1+$BC$14)))-($D81*0.03),0)&gt;0,IF((($BC$13-($D81*(1+$BC$14)))-($D81*0.03))&gt;0,($BC$13-($D81*(1+$BC$14)))-($D81*0.03),0)*F$62*365,0)+IF(($BC$13-($D81*(1+$BC$14)))&lt;=0,0,IF(($BC$13-($D81*(1+$BC$14)))&lt;($D81*0.03),($BC$13-($D81*(1+$BC$14)))*(F$62*Inputs!$B$16)*365,($D81*0.03)*(F$62*Inputs!$B$16)*365))-IF(($BC$13-($D81*(1+$BC$14)))&gt;=0,0, -$I$57*$BC$16*1.75*($BC$13-($D81*(1+$BC$14)))*365-$I$58*F$62*1.25*($BC$13-($D81*(1+$BC$14)))*365)</f>
        <v>54961.699999999975</v>
      </c>
      <c r="G81" s="70">
        <f>IF(IF((($BC$13-($D81*(1+$BC$14)))-($D81*0.03))&gt;0,($BC$13-($D81*(1+$BC$14)))-($D81*0.03),0)&gt;0,IF((($BC$13-($D81*(1+$BC$14)))-($D81*0.03))&gt;0,($BC$13-($D81*(1+$BC$14)))-($D81*0.03),0)*G$62*365,0)+IF(($BC$13-($D81*(1+$BC$14)))&lt;=0,0,IF(($BC$13-($D81*(1+$BC$14)))&lt;($D81*0.03),($BC$13-($D81*(1+$BC$14)))*(G$62*Inputs!$B$16)*365,($D81*0.03)*(G$62*Inputs!$B$16)*365))-IF(($BC$13-($D81*(1+$BC$14)))&gt;=0,0, -$I$57*$BC$16*1.75*($BC$13-($D81*(1+$BC$14)))*365-$I$58*G$62*1.25*($BC$13-($D81*(1+$BC$14)))*365)</f>
        <v>109923.39999999995</v>
      </c>
      <c r="H81" s="70">
        <f>IF(IF((($BC$13-($D81*(1+$BC$14)))-($D81*0.03))&gt;0,($BC$13-($D81*(1+$BC$14)))-($D81*0.03),0)&gt;0,IF((($BC$13-($D81*(1+$BC$14)))-($D81*0.03))&gt;0,($BC$13-($D81*(1+$BC$14)))-($D81*0.03),0)*H$62*365,0)+IF(($BC$13-($D81*(1+$BC$14)))&lt;=0,0,IF(($BC$13-($D81*(1+$BC$14)))&lt;($D81*0.03),($BC$13-($D81*(1+$BC$14)))*(H$62*Inputs!$B$16)*365,($D81*0.03)*(H$62*Inputs!$B$16)*365))-IF(($BC$13-($D81*(1+$BC$14)))&gt;=0,0, -$I$57*$BC$16*1.75*($BC$13-($D81*(1+$BC$14)))*365-$I$58*H$62*1.25*($BC$13-($D81*(1+$BC$14)))*365)</f>
        <v>164885.09999999992</v>
      </c>
      <c r="I81" s="70">
        <f>IF(IF((($BC$13-($D81*(1+$BC$14)))-($D81*0.03))&gt;0,($BC$13-($D81*(1+$BC$14)))-($D81*0.03),0)&gt;0,IF((($BC$13-($D81*(1+$BC$14)))-($D81*0.03))&gt;0,($BC$13-($D81*(1+$BC$14)))-($D81*0.03),0)*I$62*365,0)+IF(($BC$13-($D81*(1+$BC$14)))&lt;=0,0,IF(($BC$13-($D81*(1+$BC$14)))&lt;($D81*0.03),($BC$13-($D81*(1+$BC$14)))*(I$62*Inputs!$B$16)*365,($D81*0.03)*(I$62*Inputs!$B$16)*365))-IF(($BC$13-($D81*(1+$BC$14)))&gt;=0,0, -$I$57*$BC$16*1.75*($BC$13-($D81*(1+$BC$14)))*365-$I$58*I$62*1.25*($BC$13-($D81*(1+$BC$14)))*365)</f>
        <v>219846.7999999999</v>
      </c>
      <c r="J81" s="70">
        <f>IF(IF((($BC$13-($D81*(1+$BC$14)))-($D81*0.03))&gt;0,($BC$13-($D81*(1+$BC$14)))-($D81*0.03),0)&gt;0,IF((($BC$13-($D81*(1+$BC$14)))-($D81*0.03))&gt;0,($BC$13-($D81*(1+$BC$14)))-($D81*0.03),0)*J$62*365,0)+IF(($BC$13-($D81*(1+$BC$14)))&lt;=0,0,IF(($BC$13-($D81*(1+$BC$14)))&lt;($D81*0.03),($BC$13-($D81*(1+$BC$14)))*(J$62*Inputs!$B$16)*365,($D81*0.03)*(J$62*Inputs!$B$16)*365))-IF(($BC$13-($D81*(1+$BC$14)))&gt;=0,0, -$I$57*$BC$16*1.75*($BC$13-($D81*(1+$BC$14)))*365-$I$58*J$62*1.25*($BC$13-($D81*(1+$BC$14)))*365)</f>
        <v>274808.49999999988</v>
      </c>
      <c r="K81" s="70">
        <f>IF(IF((($BC$13-($D81*(1+$BC$14)))-($D81*0.03))&gt;0,($BC$13-($D81*(1+$BC$14)))-($D81*0.03),0)&gt;0,IF((($BC$13-($D81*(1+$BC$14)))-($D81*0.03))&gt;0,($BC$13-($D81*(1+$BC$14)))-($D81*0.03),0)*K$62*365,0)+IF(($BC$13-($D81*(1+$BC$14)))&lt;=0,0,IF(($BC$13-($D81*(1+$BC$14)))&lt;($D81*0.03),($BC$13-($D81*(1+$BC$14)))*(K$62*Inputs!$B$16)*365,($D81*0.03)*(K$62*Inputs!$B$16)*365))-IF(($BC$13-($D81*(1+$BC$14)))&gt;=0,0, -$I$57*$BC$16*1.75*($BC$13-($D81*(1+$BC$14)))*365-$I$58*K$62*1.25*($BC$13-($D81*(1+$BC$14)))*365)</f>
        <v>329770.19999999984</v>
      </c>
      <c r="L81" s="70">
        <f>IF(IF((($BC$13-($D81*(1+$BC$14)))-($D81*0.03))&gt;0,($BC$13-($D81*(1+$BC$14)))-($D81*0.03),0)&gt;0,IF((($BC$13-($D81*(1+$BC$14)))-($D81*0.03))&gt;0,($BC$13-($D81*(1+$BC$14)))-($D81*0.03),0)*L$62*365,0)+IF(($BC$13-($D81*(1+$BC$14)))&lt;=0,0,IF(($BC$13-($D81*(1+$BC$14)))&lt;($D81*0.03),($BC$13-($D81*(1+$BC$14)))*(L$62*Inputs!$B$16)*365,($D81*0.03)*(L$62*Inputs!$B$16)*365))-IF(($BC$13-($D81*(1+$BC$14)))&gt;=0,0, -$I$57*$BC$16*1.75*($BC$13-($D81*(1+$BC$14)))*365-$I$58*L$62*1.25*($BC$13-($D81*(1+$BC$14)))*365)</f>
        <v>384731.89999999979</v>
      </c>
      <c r="M81" s="70">
        <f>IF(IF((($BC$13-($D81*(1+$BC$14)))-($D81*0.03))&gt;0,($BC$13-($D81*(1+$BC$14)))-($D81*0.03),0)&gt;0,IF((($BC$13-($D81*(1+$BC$14)))-($D81*0.03))&gt;0,($BC$13-($D81*(1+$BC$14)))-($D81*0.03),0)*M$62*365,0)+IF(($BC$13-($D81*(1+$BC$14)))&lt;=0,0,IF(($BC$13-($D81*(1+$BC$14)))&lt;($D81*0.03),($BC$13-($D81*(1+$BC$14)))*(M$62*Inputs!$B$16)*365,($D81*0.03)*(M$62*Inputs!$B$16)*365))-IF(($BC$13-($D81*(1+$BC$14)))&gt;=0,0, -$I$57*$BC$16*1.75*($BC$13-($D81*(1+$BC$14)))*365-$I$58*M$62*1.25*($BC$13-($D81*(1+$BC$14)))*365)</f>
        <v>439693.5999999998</v>
      </c>
      <c r="N81" s="70">
        <f>IF(IF((($BC$13-($D81*(1+$BC$14)))-($D81*0.03))&gt;0,($BC$13-($D81*(1+$BC$14)))-($D81*0.03),0)&gt;0,IF((($BC$13-($D81*(1+$BC$14)))-($D81*0.03))&gt;0,($BC$13-($D81*(1+$BC$14)))-($D81*0.03),0)*N$62*365,0)+IF(($BC$13-($D81*(1+$BC$14)))&lt;=0,0,IF(($BC$13-($D81*(1+$BC$14)))&lt;($D81*0.03),($BC$13-($D81*(1+$BC$14)))*(N$62*Inputs!$B$16)*365,($D81*0.03)*(N$62*Inputs!$B$16)*365))-IF(($BC$13-($D81*(1+$BC$14)))&gt;=0,0, -$I$57*$BC$16*1.75*($BC$13-($D81*(1+$BC$14)))*365-$I$58*N$62*1.25*($BC$13-($D81*(1+$BC$14)))*365)</f>
        <v>494655.29999999976</v>
      </c>
      <c r="O81" s="70">
        <f>IF(IF((($BC$13-($D81*(1+$BC$14)))-($D81*0.03))&gt;0,($BC$13-($D81*(1+$BC$14)))-($D81*0.03),0)&gt;0,IF((($BC$13-($D81*(1+$BC$14)))-($D81*0.03))&gt;0,($BC$13-($D81*(1+$BC$14)))-($D81*0.03),0)*O$62*365,0)+IF(($BC$13-($D81*(1+$BC$14)))&lt;=0,0,IF(($BC$13-($D81*(1+$BC$14)))&lt;($D81*0.03),($BC$13-($D81*(1+$BC$14)))*(O$62*Inputs!$B$16)*365,($D81*0.03)*(O$62*Inputs!$B$16)*365))-IF(($BC$13-($D81*(1+$BC$14)))&gt;=0,0, -$I$57*$BC$16*1.75*($BC$13-($D81*(1+$BC$14)))*365-$I$58*O$62*1.25*($BC$13-($D81*(1+$BC$14)))*365)</f>
        <v>549616.99999999977</v>
      </c>
      <c r="P81" s="70">
        <f>IF(IF((($BC$13-($D81*(1+$BC$14)))-($D81*0.03))&gt;0,($BC$13-($D81*(1+$BC$14)))-($D81*0.03),0)&gt;0,IF((($BC$13-($D81*(1+$BC$14)))-($D81*0.03))&gt;0,($BC$13-($D81*(1+$BC$14)))-($D81*0.03),0)*P$62*365,0)+IF(($BC$13-($D81*(1+$BC$14)))&lt;=0,0,IF(($BC$13-($D81*(1+$BC$14)))&lt;($D81*0.03),($BC$13-($D81*(1+$BC$14)))*(P$62*Inputs!$B$16)*365,($D81*0.03)*(P$62*Inputs!$B$16)*365))-IF(($BC$13-($D81*(1+$BC$14)))&gt;=0,0, -$I$57*$BC$16*1.75*($BC$13-($D81*(1+$BC$14)))*365-$I$58*P$62*1.25*($BC$13-($D81*(1+$BC$14)))*365)</f>
        <v>604578.69999999972</v>
      </c>
      <c r="Q81" s="70">
        <f>IF(IF((($BC$13-($D81*(1+$BC$14)))-($D81*0.03))&gt;0,($BC$13-($D81*(1+$BC$14)))-($D81*0.03),0)&gt;0,IF((($BC$13-($D81*(1+$BC$14)))-($D81*0.03))&gt;0,($BC$13-($D81*(1+$BC$14)))-($D81*0.03),0)*Q$62*365,0)+IF(($BC$13-($D81*(1+$BC$14)))&lt;=0,0,IF(($BC$13-($D81*(1+$BC$14)))&lt;($D81*0.03),($BC$13-($D81*(1+$BC$14)))*(Q$62*Inputs!$B$16)*365,($D81*0.03)*(Q$62*Inputs!$B$16)*365))-IF(($BC$13-($D81*(1+$BC$14)))&gt;=0,0, -$I$57*$BC$16*1.75*($BC$13-($D81*(1+$BC$14)))*365-$I$58*Q$62*1.25*($BC$13-($D81*(1+$BC$14)))*365)</f>
        <v>659540.39999999967</v>
      </c>
      <c r="R81" s="70">
        <f>IF(IF((($BC$13-($D81*(1+$BC$14)))-($D81*0.03))&gt;0,($BC$13-($D81*(1+$BC$14)))-($D81*0.03),0)&gt;0,IF((($BC$13-($D81*(1+$BC$14)))-($D81*0.03))&gt;0,($BC$13-($D81*(1+$BC$14)))-($D81*0.03),0)*R$62*365,0)+IF(($BC$13-($D81*(1+$BC$14)))&lt;=0,0,IF(($BC$13-($D81*(1+$BC$14)))&lt;($D81*0.03),($BC$13-($D81*(1+$BC$14)))*(R$62*Inputs!$B$16)*365,($D81*0.03)*(R$62*Inputs!$B$16)*365))-IF(($BC$13-($D81*(1+$BC$14)))&gt;=0,0, -$I$57*$BC$16*1.75*($BC$13-($D81*(1+$BC$14)))*365-$I$58*R$62*1.25*($BC$13-($D81*(1+$BC$14)))*365)</f>
        <v>714502.09999999963</v>
      </c>
      <c r="S81" s="70">
        <f>IF(IF((($BC$13-($D81*(1+$BC$14)))-($D81*0.03))&gt;0,($BC$13-($D81*(1+$BC$14)))-($D81*0.03),0)&gt;0,IF((($BC$13-($D81*(1+$BC$14)))-($D81*0.03))&gt;0,($BC$13-($D81*(1+$BC$14)))-($D81*0.03),0)*S$62*365,0)+IF(($BC$13-($D81*(1+$BC$14)))&lt;=0,0,IF(($BC$13-($D81*(1+$BC$14)))&lt;($D81*0.03),($BC$13-($D81*(1+$BC$14)))*(S$62*Inputs!$B$16)*365,($D81*0.03)*(S$62*Inputs!$B$16)*365))-IF(($BC$13-($D81*(1+$BC$14)))&gt;=0,0, -$I$57*$BC$16*1.75*($BC$13-($D81*(1+$BC$14)))*365-$I$58*S$62*1.25*($BC$13-($D81*(1+$BC$14)))*365)</f>
        <v>769463.79999999958</v>
      </c>
      <c r="T81" s="70">
        <f>IF(IF((($BC$13-($D81*(1+$BC$14)))-($D81*0.03))&gt;0,($BC$13-($D81*(1+$BC$14)))-($D81*0.03),0)&gt;0,IF((($BC$13-($D81*(1+$BC$14)))-($D81*0.03))&gt;0,($BC$13-($D81*(1+$BC$14)))-($D81*0.03),0)*T$62*365,0)+IF(($BC$13-($D81*(1+$BC$14)))&lt;=0,0,IF(($BC$13-($D81*(1+$BC$14)))&lt;($D81*0.03),($BC$13-($D81*(1+$BC$14)))*(T$62*Inputs!$B$16)*365,($D81*0.03)*(T$62*Inputs!$B$16)*365))-IF(($BC$13-($D81*(1+$BC$14)))&gt;=0,0, -$I$57*$BC$16*1.75*($BC$13-($D81*(1+$BC$14)))*365-$I$58*T$62*1.25*($BC$13-($D81*(1+$BC$14)))*365)</f>
        <v>824425.49999999965</v>
      </c>
      <c r="U81" s="70">
        <f>IF(IF((($BC$13-($D81*(1+$BC$14)))-($D81*0.03))&gt;0,($BC$13-($D81*(1+$BC$14)))-($D81*0.03),0)&gt;0,IF((($BC$13-($D81*(1+$BC$14)))-($D81*0.03))&gt;0,($BC$13-($D81*(1+$BC$14)))-($D81*0.03),0)*U$62*365,0)+IF(($BC$13-($D81*(1+$BC$14)))&lt;=0,0,IF(($BC$13-($D81*(1+$BC$14)))&lt;($D81*0.03),($BC$13-($D81*(1+$BC$14)))*(U$62*Inputs!$B$16)*365,($D81*0.03)*(U$62*Inputs!$B$16)*365))-IF(($BC$13-($D81*(1+$BC$14)))&gt;=0,0, -$I$57*$BC$16*1.75*($BC$13-($D81*(1+$BC$14)))*365-$I$58*U$62*1.25*($BC$13-($D81*(1+$BC$14)))*365)</f>
        <v>879387.1999999996</v>
      </c>
      <c r="V81" s="70">
        <f>IF(IF((($BC$13-($D81*(1+$BC$14)))-($D81*0.03))&gt;0,($BC$13-($D81*(1+$BC$14)))-($D81*0.03),0)&gt;0,IF((($BC$13-($D81*(1+$BC$14)))-($D81*0.03))&gt;0,($BC$13-($D81*(1+$BC$14)))-($D81*0.03),0)*V$62*365,0)+IF(($BC$13-($D81*(1+$BC$14)))&lt;=0,0,IF(($BC$13-($D81*(1+$BC$14)))&lt;($D81*0.03),($BC$13-($D81*(1+$BC$14)))*(V$62*Inputs!$B$16)*365,($D81*0.03)*(V$62*Inputs!$B$16)*365))-IF(($BC$13-($D81*(1+$BC$14)))&gt;=0,0, -$I$57*$BC$16*1.75*($BC$13-($D81*(1+$BC$14)))*365-$I$58*V$62*1.25*($BC$13-($D81*(1+$BC$14)))*365)</f>
        <v>934348.89999999956</v>
      </c>
      <c r="W81" s="70">
        <f>IF(IF((($BC$13-($D81*(1+$BC$14)))-($D81*0.03))&gt;0,($BC$13-($D81*(1+$BC$14)))-($D81*0.03),0)&gt;0,IF((($BC$13-($D81*(1+$BC$14)))-($D81*0.03))&gt;0,($BC$13-($D81*(1+$BC$14)))-($D81*0.03),0)*W$62*365,0)+IF(($BC$13-($D81*(1+$BC$14)))&lt;=0,0,IF(($BC$13-($D81*(1+$BC$14)))&lt;($D81*0.03),($BC$13-($D81*(1+$BC$14)))*(W$62*Inputs!$B$16)*365,($D81*0.03)*(W$62*Inputs!$B$16)*365))-IF(($BC$13-($D81*(1+$BC$14)))&gt;=0,0, -$I$57*$BC$16*1.75*($BC$13-($D81*(1+$BC$14)))*365-$I$58*W$62*1.25*($BC$13-($D81*(1+$BC$14)))*365)</f>
        <v>989310.59999999951</v>
      </c>
      <c r="X81" s="70">
        <f>IF(IF((($BC$13-($D81*(1+$BC$14)))-($D81*0.03))&gt;0,($BC$13-($D81*(1+$BC$14)))-($D81*0.03),0)&gt;0,IF((($BC$13-($D81*(1+$BC$14)))-($D81*0.03))&gt;0,($BC$13-($D81*(1+$BC$14)))-($D81*0.03),0)*X$62*365,0)+IF(($BC$13-($D81*(1+$BC$14)))&lt;=0,0,IF(($BC$13-($D81*(1+$BC$14)))&lt;($D81*0.03),($BC$13-($D81*(1+$BC$14)))*(X$62*Inputs!$B$16)*365,($D81*0.03)*(X$62*Inputs!$B$16)*365))-IF(($BC$13-($D81*(1+$BC$14)))&gt;=0,0, -$I$57*$BC$16*1.75*($BC$13-($D81*(1+$BC$14)))*365-$I$58*X$62*1.25*($BC$13-($D81*(1+$BC$14)))*365)</f>
        <v>1044272.2999999995</v>
      </c>
      <c r="Y81" s="70">
        <f>IF(IF((($BC$13-($D81*(1+$BC$14)))-($D81*0.03))&gt;0,($BC$13-($D81*(1+$BC$14)))-($D81*0.03),0)&gt;0,IF((($BC$13-($D81*(1+$BC$14)))-($D81*0.03))&gt;0,($BC$13-($D81*(1+$BC$14)))-($D81*0.03),0)*Y$62*365,0)+IF(($BC$13-($D81*(1+$BC$14)))&lt;=0,0,IF(($BC$13-($D81*(1+$BC$14)))&lt;($D81*0.03),($BC$13-($D81*(1+$BC$14)))*(Y$62*Inputs!$B$16)*365,($D81*0.03)*(Y$62*Inputs!$B$16)*365))-IF(($BC$13-($D81*(1+$BC$14)))&gt;=0,0, -$I$57*$BC$16*1.75*($BC$13-($D81*(1+$BC$14)))*365-$I$58*Y$62*1.25*($BC$13-($D81*(1+$BC$14)))*365)</f>
        <v>1099233.9999999995</v>
      </c>
      <c r="Z81" s="70">
        <f>IF(IF((($BC$13-($D81*(1+$BC$14)))-($D81*0.03))&gt;0,($BC$13-($D81*(1+$BC$14)))-($D81*0.03),0)&gt;0,IF((($BC$13-($D81*(1+$BC$14)))-($D81*0.03))&gt;0,($BC$13-($D81*(1+$BC$14)))-($D81*0.03),0)*Z$62*365,0)+IF(($BC$13-($D81*(1+$BC$14)))&lt;=0,0,IF(($BC$13-($D81*(1+$BC$14)))&lt;($D81*0.03),($BC$13-($D81*(1+$BC$14)))*(Z$62*Inputs!$B$16)*365,($D81*0.03)*(Z$62*Inputs!$B$16)*365))-IF(($BC$13-($D81*(1+$BC$14)))&gt;=0,0, -$I$57*$BC$16*1.75*($BC$13-($D81*(1+$BC$14)))*365-$I$58*Z$62*1.25*($BC$13-($D81*(1+$BC$14)))*365)</f>
        <v>1154195.6999999995</v>
      </c>
      <c r="AA81" s="70">
        <f>IF(IF((($BC$13-($D81*(1+$BC$14)))-($D81*0.03))&gt;0,($BC$13-($D81*(1+$BC$14)))-($D81*0.03),0)&gt;0,IF((($BC$13-($D81*(1+$BC$14)))-($D81*0.03))&gt;0,($BC$13-($D81*(1+$BC$14)))-($D81*0.03),0)*AA$62*365,0)+IF(($BC$13-($D81*(1+$BC$14)))&lt;=0,0,IF(($BC$13-($D81*(1+$BC$14)))&lt;($D81*0.03),($BC$13-($D81*(1+$BC$14)))*(AA$62*Inputs!$B$16)*365,($D81*0.03)*(AA$62*Inputs!$B$16)*365))-IF(($BC$13-($D81*(1+$BC$14)))&gt;=0,0, -$I$57*$BC$16*1.75*($BC$13-($D81*(1+$BC$14)))*365-$I$58*AA$62*1.25*($BC$13-($D81*(1+$BC$14)))*365)</f>
        <v>1209157.3999999994</v>
      </c>
      <c r="AB81" s="70">
        <f>IF(IF((($BC$13-($D81*(1+$BC$14)))-($D81*0.03))&gt;0,($BC$13-($D81*(1+$BC$14)))-($D81*0.03),0)&gt;0,IF((($BC$13-($D81*(1+$BC$14)))-($D81*0.03))&gt;0,($BC$13-($D81*(1+$BC$14)))-($D81*0.03),0)*AB$62*365,0)+IF(($BC$13-($D81*(1+$BC$14)))&lt;=0,0,IF(($BC$13-($D81*(1+$BC$14)))&lt;($D81*0.03),($BC$13-($D81*(1+$BC$14)))*(AB$62*Inputs!$B$16)*365,($D81*0.03)*(AB$62*Inputs!$B$16)*365))-IF(($BC$13-($D81*(1+$BC$14)))&gt;=0,0, -$I$57*$BC$16*1.75*($BC$13-($D81*(1+$BC$14)))*365-$I$58*AB$62*1.25*($BC$13-($D81*(1+$BC$14)))*365)</f>
        <v>1264119.0999999994</v>
      </c>
      <c r="AC81" s="70">
        <f>IF(IF((($BC$13-($D81*(1+$BC$14)))-($D81*0.03))&gt;0,($BC$13-($D81*(1+$BC$14)))-($D81*0.03),0)&gt;0,IF((($BC$13-($D81*(1+$BC$14)))-($D81*0.03))&gt;0,($BC$13-($D81*(1+$BC$14)))-($D81*0.03),0)*AC$62*365,0)+IF(($BC$13-($D81*(1+$BC$14)))&lt;=0,0,IF(($BC$13-($D81*(1+$BC$14)))&lt;($D81*0.03),($BC$13-($D81*(1+$BC$14)))*(AC$62*Inputs!$B$16)*365,($D81*0.03)*(AC$62*Inputs!$B$16)*365))-IF(($BC$13-($D81*(1+$BC$14)))&gt;=0,0, -$I$57*$BC$16*1.75*($BC$13-($D81*(1+$BC$14)))*365-$I$58*AC$62*1.25*($BC$13-($D81*(1+$BC$14)))*365)</f>
        <v>1319080.7999999993</v>
      </c>
      <c r="AD81" s="70">
        <f>IF(IF((($BC$13-($D81*(1+$BC$14)))-($D81*0.03))&gt;0,($BC$13-($D81*(1+$BC$14)))-($D81*0.03),0)&gt;0,IF((($BC$13-($D81*(1+$BC$14)))-($D81*0.03))&gt;0,($BC$13-($D81*(1+$BC$14)))-($D81*0.03),0)*AD$62*365,0)+IF(($BC$13-($D81*(1+$BC$14)))&lt;=0,0,IF(($BC$13-($D81*(1+$BC$14)))&lt;($D81*0.03),($BC$13-($D81*(1+$BC$14)))*(AD$62*Inputs!$B$16)*365,($D81*0.03)*(AD$62*Inputs!$B$16)*365))-IF(($BC$13-($D81*(1+$BC$14)))&gt;=0,0, -$I$57*$BC$16*1.75*($BC$13-($D81*(1+$BC$14)))*365-$I$58*AD$62*1.25*($BC$13-($D81*(1+$BC$14)))*365)</f>
        <v>1374042.4999999993</v>
      </c>
      <c r="AE81" s="70">
        <f>IF(IF((($BC$13-($D81*(1+$BC$14)))-($D81*0.03))&gt;0,($BC$13-($D81*(1+$BC$14)))-($D81*0.03),0)&gt;0,IF((($BC$13-($D81*(1+$BC$14)))-($D81*0.03))&gt;0,($BC$13-($D81*(1+$BC$14)))-($D81*0.03),0)*AE$62*365,0)+IF(($BC$13-($D81*(1+$BC$14)))&lt;=0,0,IF(($BC$13-($D81*(1+$BC$14)))&lt;($D81*0.03),($BC$13-($D81*(1+$BC$14)))*(AE$62*Inputs!$B$16)*365,($D81*0.03)*(AE$62*Inputs!$B$16)*365))-IF(($BC$13-($D81*(1+$BC$14)))&gt;=0,0, -$I$57*$BC$16*1.75*($BC$13-($D81*(1+$BC$14)))*365-$I$58*AE$62*1.25*($BC$13-($D81*(1+$BC$14)))*365)</f>
        <v>1429004.1999999993</v>
      </c>
      <c r="AF81" s="70">
        <f>IF(IF((($BC$13-($D81*(1+$BC$14)))-($D81*0.03))&gt;0,($BC$13-($D81*(1+$BC$14)))-($D81*0.03),0)&gt;0,IF((($BC$13-($D81*(1+$BC$14)))-($D81*0.03))&gt;0,($BC$13-($D81*(1+$BC$14)))-($D81*0.03),0)*AF$62*365,0)+IF(($BC$13-($D81*(1+$BC$14)))&lt;=0,0,IF(($BC$13-($D81*(1+$BC$14)))&lt;($D81*0.03),($BC$13-($D81*(1+$BC$14)))*(AF$62*Inputs!$B$16)*365,($D81*0.03)*(AF$62*Inputs!$B$16)*365))-IF(($BC$13-($D81*(1+$BC$14)))&gt;=0,0, -$I$57*$BC$16*1.75*($BC$13-($D81*(1+$BC$14)))*365-$I$58*AF$62*1.25*($BC$13-($D81*(1+$BC$14)))*365)</f>
        <v>1483965.8999999992</v>
      </c>
      <c r="AG81" s="70">
        <f>IF(IF((($BC$13-($D81*(1+$BC$14)))-($D81*0.03))&gt;0,($BC$13-($D81*(1+$BC$14)))-($D81*0.03),0)&gt;0,IF((($BC$13-($D81*(1+$BC$14)))-($D81*0.03))&gt;0,($BC$13-($D81*(1+$BC$14)))-($D81*0.03),0)*AG$62*365,0)+IF(($BC$13-($D81*(1+$BC$14)))&lt;=0,0,IF(($BC$13-($D81*(1+$BC$14)))&lt;($D81*0.03),($BC$13-($D81*(1+$BC$14)))*(AG$62*Inputs!$B$16)*365,($D81*0.03)*(AG$62*Inputs!$B$16)*365))-IF(($BC$13-($D81*(1+$BC$14)))&gt;=0,0, -$I$57*$BC$16*1.75*($BC$13-($D81*(1+$BC$14)))*365-$I$58*AG$62*1.25*($BC$13-($D81*(1+$BC$14)))*365)</f>
        <v>1538927.5999999992</v>
      </c>
      <c r="AH81" s="70">
        <f>IF(IF((($BC$13-($D81*(1+$BC$14)))-($D81*0.03))&gt;0,($BC$13-($D81*(1+$BC$14)))-($D81*0.03),0)&gt;0,IF((($BC$13-($D81*(1+$BC$14)))-($D81*0.03))&gt;0,($BC$13-($D81*(1+$BC$14)))-($D81*0.03),0)*AH$62*365,0)+IF(($BC$13-($D81*(1+$BC$14)))&lt;=0,0,IF(($BC$13-($D81*(1+$BC$14)))&lt;($D81*0.03),($BC$13-($D81*(1+$BC$14)))*(AH$62*Inputs!$B$16)*365,($D81*0.03)*(AH$62*Inputs!$B$16)*365))-IF(($BC$13-($D81*(1+$BC$14)))&gt;=0,0, -$I$57*$BC$16*1.75*($BC$13-($D81*(1+$BC$14)))*365-$I$58*AH$62*1.25*($BC$13-($D81*(1+$BC$14)))*365)</f>
        <v>1593889.2999999991</v>
      </c>
      <c r="AI81" s="70">
        <f>IF(IF((($BC$13-($D81*(1+$BC$14)))-($D81*0.03))&gt;0,($BC$13-($D81*(1+$BC$14)))-($D81*0.03),0)&gt;0,IF((($BC$13-($D81*(1+$BC$14)))-($D81*0.03))&gt;0,($BC$13-($D81*(1+$BC$14)))-($D81*0.03),0)*AI$62*365,0)+IF(($BC$13-($D81*(1+$BC$14)))&lt;=0,0,IF(($BC$13-($D81*(1+$BC$14)))&lt;($D81*0.03),($BC$13-($D81*(1+$BC$14)))*(AI$62*Inputs!$B$16)*365,($D81*0.03)*(AI$62*Inputs!$B$16)*365))-IF(($BC$13-($D81*(1+$BC$14)))&gt;=0,0, -$I$57*$BC$16*1.75*($BC$13-($D81*(1+$BC$14)))*365-$I$58*AI$62*1.25*($BC$13-($D81*(1+$BC$14)))*365)</f>
        <v>1648850.9999999993</v>
      </c>
      <c r="AJ81" s="70">
        <f>IF(IF((($BC$13-($D81*(1+$BC$14)))-($D81*0.03))&gt;0,($BC$13-($D81*(1+$BC$14)))-($D81*0.03),0)&gt;0,IF((($BC$13-($D81*(1+$BC$14)))-($D81*0.03))&gt;0,($BC$13-($D81*(1+$BC$14)))-($D81*0.03),0)*AJ$62*365,0)+IF(($BC$13-($D81*(1+$BC$14)))&lt;=0,0,IF(($BC$13-($D81*(1+$BC$14)))&lt;($D81*0.03),($BC$13-($D81*(1+$BC$14)))*(AJ$62*Inputs!$B$16)*365,($D81*0.03)*(AJ$62*Inputs!$B$16)*365))-IF(($BC$13-($D81*(1+$BC$14)))&gt;=0,0, -$I$57*$BC$16*1.75*($BC$13-($D81*(1+$BC$14)))*365-$I$58*AJ$62*1.25*($BC$13-($D81*(1+$BC$14)))*365)</f>
        <v>1703812.6999999993</v>
      </c>
      <c r="AK81" s="70">
        <f>IF(IF((($BC$13-($D81*(1+$BC$14)))-($D81*0.03))&gt;0,($BC$13-($D81*(1+$BC$14)))-($D81*0.03),0)&gt;0,IF((($BC$13-($D81*(1+$BC$14)))-($D81*0.03))&gt;0,($BC$13-($D81*(1+$BC$14)))-($D81*0.03),0)*AK$62*365,0)+IF(($BC$13-($D81*(1+$BC$14)))&lt;=0,0,IF(($BC$13-($D81*(1+$BC$14)))&lt;($D81*0.03),($BC$13-($D81*(1+$BC$14)))*(AK$62*Inputs!$B$16)*365,($D81*0.03)*(AK$62*Inputs!$B$16)*365))-IF(($BC$13-($D81*(1+$BC$14)))&gt;=0,0, -$I$57*$BC$16*1.75*($BC$13-($D81*(1+$BC$14)))*365-$I$58*AK$62*1.25*($BC$13-($D81*(1+$BC$14)))*365)</f>
        <v>1758774.3999999992</v>
      </c>
      <c r="AL81" s="70">
        <f>IF(IF((($BC$13-($D81*(1+$BC$14)))-($D81*0.03))&gt;0,($BC$13-($D81*(1+$BC$14)))-($D81*0.03),0)&gt;0,IF((($BC$13-($D81*(1+$BC$14)))-($D81*0.03))&gt;0,($BC$13-($D81*(1+$BC$14)))-($D81*0.03),0)*AL$62*365,0)+IF(($BC$13-($D81*(1+$BC$14)))&lt;=0,0,IF(($BC$13-($D81*(1+$BC$14)))&lt;($D81*0.03),($BC$13-($D81*(1+$BC$14)))*(AL$62*Inputs!$B$16)*365,($D81*0.03)*(AL$62*Inputs!$B$16)*365))-IF(($BC$13-($D81*(1+$BC$14)))&gt;=0,0, -$I$57*$BC$16*1.75*($BC$13-($D81*(1+$BC$14)))*365-$I$58*AL$62*1.25*($BC$13-($D81*(1+$BC$14)))*365)</f>
        <v>1813736.0999999992</v>
      </c>
      <c r="AM81" s="70">
        <f>IF(IF((($BC$13-($D81*(1+$BC$14)))-($D81*0.03))&gt;0,($BC$13-($D81*(1+$BC$14)))-($D81*0.03),0)&gt;0,IF((($BC$13-($D81*(1+$BC$14)))-($D81*0.03))&gt;0,($BC$13-($D81*(1+$BC$14)))-($D81*0.03),0)*AM$62*365,0)+IF(($BC$13-($D81*(1+$BC$14)))&lt;=0,0,IF(($BC$13-($D81*(1+$BC$14)))&lt;($D81*0.03),($BC$13-($D81*(1+$BC$14)))*(AM$62*Inputs!$B$16)*365,($D81*0.03)*(AM$62*Inputs!$B$16)*365))-IF(($BC$13-($D81*(1+$BC$14)))&gt;=0,0, -$I$57*$BC$16*1.75*($BC$13-($D81*(1+$BC$14)))*365-$I$58*AM$62*1.25*($BC$13-($D81*(1+$BC$14)))*365)</f>
        <v>1868697.7999999991</v>
      </c>
      <c r="AN81" s="70">
        <f>IF(IF((($BC$13-($D81*(1+$BC$14)))-($D81*0.03))&gt;0,($BC$13-($D81*(1+$BC$14)))-($D81*0.03),0)&gt;0,IF((($BC$13-($D81*(1+$BC$14)))-($D81*0.03))&gt;0,($BC$13-($D81*(1+$BC$14)))-($D81*0.03),0)*AN$62*365,0)+IF(($BC$13-($D81*(1+$BC$14)))&lt;=0,0,IF(($BC$13-($D81*(1+$BC$14)))&lt;($D81*0.03),($BC$13-($D81*(1+$BC$14)))*(AN$62*Inputs!$B$16)*365,($D81*0.03)*(AN$62*Inputs!$B$16)*365))-IF(($BC$13-($D81*(1+$BC$14)))&gt;=0,0, -$I$57*$BC$16*1.75*($BC$13-($D81*(1+$BC$14)))*365-$I$58*AN$62*1.25*($BC$13-($D81*(1+$BC$14)))*365)</f>
        <v>1923659.4999999991</v>
      </c>
      <c r="AO81" s="70">
        <f>IF(IF((($BC$13-($D81*(1+$BC$14)))-($D81*0.03))&gt;0,($BC$13-($D81*(1+$BC$14)))-($D81*0.03),0)&gt;0,IF((($BC$13-($D81*(1+$BC$14)))-($D81*0.03))&gt;0,($BC$13-($D81*(1+$BC$14)))-($D81*0.03),0)*AO$62*365,0)+IF(($BC$13-($D81*(1+$BC$14)))&lt;=0,0,IF(($BC$13-($D81*(1+$BC$14)))&lt;($D81*0.03),($BC$13-($D81*(1+$BC$14)))*(AO$62*Inputs!$B$16)*365,($D81*0.03)*(AO$62*Inputs!$B$16)*365))-IF(($BC$13-($D81*(1+$BC$14)))&gt;=0,0, -$I$57*$BC$16*1.75*($BC$13-($D81*(1+$BC$14)))*365-$I$58*AO$62*1.25*($BC$13-($D81*(1+$BC$14)))*365)</f>
        <v>1978621.199999999</v>
      </c>
      <c r="AP81" s="70">
        <f>IF(IF((($BC$13-($D81*(1+$BC$14)))-($D81*0.03))&gt;0,($BC$13-($D81*(1+$BC$14)))-($D81*0.03),0)&gt;0,IF((($BC$13-($D81*(1+$BC$14)))-($D81*0.03))&gt;0,($BC$13-($D81*(1+$BC$14)))-($D81*0.03),0)*AP$62*365,0)+IF(($BC$13-($D81*(1+$BC$14)))&lt;=0,0,IF(($BC$13-($D81*(1+$BC$14)))&lt;($D81*0.03),($BC$13-($D81*(1+$BC$14)))*(AP$62*Inputs!$B$16)*365,($D81*0.03)*(AP$62*Inputs!$B$16)*365))-IF(($BC$13-($D81*(1+$BC$14)))&gt;=0,0, -$I$57*$BC$16*1.75*($BC$13-($D81*(1+$BC$14)))*365-$I$58*AP$62*1.25*($BC$13-($D81*(1+$BC$14)))*365)</f>
        <v>2033582.899999999</v>
      </c>
      <c r="AQ81" s="70">
        <f>IF(IF((($BC$13-($D81*(1+$BC$14)))-($D81*0.03))&gt;0,($BC$13-($D81*(1+$BC$14)))-($D81*0.03),0)&gt;0,IF((($BC$13-($D81*(1+$BC$14)))-($D81*0.03))&gt;0,($BC$13-($D81*(1+$BC$14)))-($D81*0.03),0)*AQ$62*365,0)+IF(($BC$13-($D81*(1+$BC$14)))&lt;=0,0,IF(($BC$13-($D81*(1+$BC$14)))&lt;($D81*0.03),($BC$13-($D81*(1+$BC$14)))*(AQ$62*Inputs!$B$16)*365,($D81*0.03)*(AQ$62*Inputs!$B$16)*365))-IF(($BC$13-($D81*(1+$BC$14)))&gt;=0,0, -$I$57*$BC$16*1.75*($BC$13-($D81*(1+$BC$14)))*365-$I$58*AQ$62*1.25*($BC$13-($D81*(1+$BC$14)))*365)</f>
        <v>2088544.5999999989</v>
      </c>
      <c r="AR81" s="70">
        <f>IF(IF((($BC$13-($D81*(1+$BC$14)))-($D81*0.03))&gt;0,($BC$13-($D81*(1+$BC$14)))-($D81*0.03),0)&gt;0,IF((($BC$13-($D81*(1+$BC$14)))-($D81*0.03))&gt;0,($BC$13-($D81*(1+$BC$14)))-($D81*0.03),0)*AR$62*365,0)+IF(($BC$13-($D81*(1+$BC$14)))&lt;=0,0,IF(($BC$13-($D81*(1+$BC$14)))&lt;($D81*0.03),($BC$13-($D81*(1+$BC$14)))*(AR$62*Inputs!$B$16)*365,($D81*0.03)*(AR$62*Inputs!$B$16)*365))-IF(($BC$13-($D81*(1+$BC$14)))&gt;=0,0, -$I$57*$BC$16*1.75*($BC$13-($D81*(1+$BC$14)))*365-$I$58*AR$62*1.25*($BC$13-($D81*(1+$BC$14)))*365)</f>
        <v>2143506.2999999989</v>
      </c>
      <c r="AS81" s="70">
        <f>IF(IF((($BC$13-($D81*(1+$BC$14)))-($D81*0.03))&gt;0,($BC$13-($D81*(1+$BC$14)))-($D81*0.03),0)&gt;0,IF((($BC$13-($D81*(1+$BC$14)))-($D81*0.03))&gt;0,($BC$13-($D81*(1+$BC$14)))-($D81*0.03),0)*AS$62*365,0)+IF(($BC$13-($D81*(1+$BC$14)))&lt;=0,0,IF(($BC$13-($D81*(1+$BC$14)))&lt;($D81*0.03),($BC$13-($D81*(1+$BC$14)))*(AS$62*Inputs!$B$16)*365,($D81*0.03)*(AS$62*Inputs!$B$16)*365))-IF(($BC$13-($D81*(1+$BC$14)))&gt;=0,0, -$I$57*$BC$16*1.75*($BC$13-($D81*(1+$BC$14)))*365-$I$58*AS$62*1.25*($BC$13-($D81*(1+$BC$14)))*365)</f>
        <v>2198467.9999999991</v>
      </c>
      <c r="AT81" s="70">
        <f>IF(IF((($BC$13-($D81*(1+$BC$14)))-($D81*0.03))&gt;0,($BC$13-($D81*(1+$BC$14)))-($D81*0.03),0)&gt;0,IF((($BC$13-($D81*(1+$BC$14)))-($D81*0.03))&gt;0,($BC$13-($D81*(1+$BC$14)))-($D81*0.03),0)*AT$62*365,0)+IF(($BC$13-($D81*(1+$BC$14)))&lt;=0,0,IF(($BC$13-($D81*(1+$BC$14)))&lt;($D81*0.03),($BC$13-($D81*(1+$BC$14)))*(AT$62*Inputs!$B$16)*365,($D81*0.03)*(AT$62*Inputs!$B$16)*365))-IF(($BC$13-($D81*(1+$BC$14)))&gt;=0,0, -$I$57*$BC$16*1.75*($BC$13-($D81*(1+$BC$14)))*365-$I$58*AT$62*1.25*($BC$13-($D81*(1+$BC$14)))*365)</f>
        <v>2253429.6999999988</v>
      </c>
      <c r="AU81" s="70">
        <f>IF(IF((($BC$13-($D81*(1+$BC$14)))-($D81*0.03))&gt;0,($BC$13-($D81*(1+$BC$14)))-($D81*0.03),0)&gt;0,IF((($BC$13-($D81*(1+$BC$14)))-($D81*0.03))&gt;0,($BC$13-($D81*(1+$BC$14)))-($D81*0.03),0)*AU$62*365,0)+IF(($BC$13-($D81*(1+$BC$14)))&lt;=0,0,IF(($BC$13-($D81*(1+$BC$14)))&lt;($D81*0.03),($BC$13-($D81*(1+$BC$14)))*(AU$62*Inputs!$B$16)*365,($D81*0.03)*(AU$62*Inputs!$B$16)*365))-IF(($BC$13-($D81*(1+$BC$14)))&gt;=0,0, -$I$57*$BC$16*1.75*($BC$13-($D81*(1+$BC$14)))*365-$I$58*AU$62*1.25*($BC$13-($D81*(1+$BC$14)))*365)</f>
        <v>2308391.399999999</v>
      </c>
      <c r="AV81" s="70">
        <f>IF(IF((($BC$13-($D81*(1+$BC$14)))-($D81*0.03))&gt;0,($BC$13-($D81*(1+$BC$14)))-($D81*0.03),0)&gt;0,IF((($BC$13-($D81*(1+$BC$14)))-($D81*0.03))&gt;0,($BC$13-($D81*(1+$BC$14)))-($D81*0.03),0)*AV$62*365,0)+IF(($BC$13-($D81*(1+$BC$14)))&lt;=0,0,IF(($BC$13-($D81*(1+$BC$14)))&lt;($D81*0.03),($BC$13-($D81*(1+$BC$14)))*(AV$62*Inputs!$B$16)*365,($D81*0.03)*(AV$62*Inputs!$B$16)*365))-IF(($BC$13-($D81*(1+$BC$14)))&gt;=0,0, -$I$57*$BC$16*1.75*($BC$13-($D81*(1+$BC$14)))*365-$I$58*AV$62*1.25*($BC$13-($D81*(1+$BC$14)))*365)</f>
        <v>2363353.0999999987</v>
      </c>
      <c r="AW81" s="70">
        <f>IF(IF((($BC$13-($D81*(1+$BC$14)))-($D81*0.03))&gt;0,($BC$13-($D81*(1+$BC$14)))-($D81*0.03),0)&gt;0,IF((($BC$13-($D81*(1+$BC$14)))-($D81*0.03))&gt;0,($BC$13-($D81*(1+$BC$14)))-($D81*0.03),0)*AW$62*365,0)+IF(($BC$13-($D81*(1+$BC$14)))&lt;=0,0,IF(($BC$13-($D81*(1+$BC$14)))&lt;($D81*0.03),($BC$13-($D81*(1+$BC$14)))*(AW$62*Inputs!$B$16)*365,($D81*0.03)*(AW$62*Inputs!$B$16)*365))-IF(($BC$13-($D81*(1+$BC$14)))&gt;=0,0, -$I$57*$BC$16*1.75*($BC$13-($D81*(1+$BC$14)))*365-$I$58*AW$62*1.25*($BC$13-($D81*(1+$BC$14)))*365)</f>
        <v>2418314.7999999989</v>
      </c>
      <c r="AX81" s="70">
        <f>IF(IF((($BC$13-($D81*(1+$BC$14)))-($D81*0.03))&gt;0,($BC$13-($D81*(1+$BC$14)))-($D81*0.03),0)&gt;0,IF((($BC$13-($D81*(1+$BC$14)))-($D81*0.03))&gt;0,($BC$13-($D81*(1+$BC$14)))-($D81*0.03),0)*AX$62*365,0)+IF(($BC$13-($D81*(1+$BC$14)))&lt;=0,0,IF(($BC$13-($D81*(1+$BC$14)))&lt;($D81*0.03),($BC$13-($D81*(1+$BC$14)))*(AX$62*Inputs!$B$16)*365,($D81*0.03)*(AX$62*Inputs!$B$16)*365))-IF(($BC$13-($D81*(1+$BC$14)))&gt;=0,0, -$I$57*$BC$16*1.75*($BC$13-($D81*(1+$BC$14)))*365-$I$58*AX$62*1.25*($BC$13-($D81*(1+$BC$14)))*365)</f>
        <v>2473276.4999999986</v>
      </c>
      <c r="AY81" s="70">
        <f>IF(IF((($BC$13-($D81*(1+$BC$14)))-($D81*0.03))&gt;0,($BC$13-($D81*(1+$BC$14)))-($D81*0.03),0)&gt;0,IF((($BC$13-($D81*(1+$BC$14)))-($D81*0.03))&gt;0,($BC$13-($D81*(1+$BC$14)))-($D81*0.03),0)*AY$62*365,0)+IF(($BC$13-($D81*(1+$BC$14)))&lt;=0,0,IF(($BC$13-($D81*(1+$BC$14)))&lt;($D81*0.03),($BC$13-($D81*(1+$BC$14)))*(AY$62*Inputs!$B$16)*365,($D81*0.03)*(AY$62*Inputs!$B$16)*365))-IF(($BC$13-($D81*(1+$BC$14)))&gt;=0,0, -$I$57*$BC$16*1.75*($BC$13-($D81*(1+$BC$14)))*365-$I$58*AY$62*1.25*($BC$13-($D81*(1+$BC$14)))*365)</f>
        <v>2528238.1999999988</v>
      </c>
      <c r="AZ81" s="70">
        <f>IF(IF((($BC$13-($D81*(1+$BC$14)))-($D81*0.03))&gt;0,($BC$13-($D81*(1+$BC$14)))-($D81*0.03),0)&gt;0,IF((($BC$13-($D81*(1+$BC$14)))-($D81*0.03))&gt;0,($BC$13-($D81*(1+$BC$14)))-($D81*0.03),0)*AZ$62*365,0)+IF(($BC$13-($D81*(1+$BC$14)))&lt;=0,0,IF(($BC$13-($D81*(1+$BC$14)))&lt;($D81*0.03),($BC$13-($D81*(1+$BC$14)))*(AZ$62*Inputs!$B$16)*365,($D81*0.03)*(AZ$62*Inputs!$B$16)*365))-IF(($BC$13-($D81*(1+$BC$14)))&gt;=0,0, -$I$57*$BC$16*1.75*($BC$13-($D81*(1+$BC$14)))*365-$I$58*AZ$62*1.25*($BC$13-($D81*(1+$BC$14)))*365)</f>
        <v>2583199.899999999</v>
      </c>
      <c r="BA81" s="70">
        <f>IF(IF((($BC$13-($D81*(1+$BC$14)))-($D81*0.03))&gt;0,($BC$13-($D81*(1+$BC$14)))-($D81*0.03),0)&gt;0,IF((($BC$13-($D81*(1+$BC$14)))-($D81*0.03))&gt;0,($BC$13-($D81*(1+$BC$14)))-($D81*0.03),0)*BA$62*365,0)+IF(($BC$13-($D81*(1+$BC$14)))&lt;=0,0,IF(($BC$13-($D81*(1+$BC$14)))&lt;($D81*0.03),($BC$13-($D81*(1+$BC$14)))*(BA$62*Inputs!$B$16)*365,($D81*0.03)*(BA$62*Inputs!$B$16)*365))-IF(($BC$13-($D81*(1+$BC$14)))&gt;=0,0, -$I$57*$BC$16*1.75*($BC$13-($D81*(1+$BC$14)))*365-$I$58*BA$62*1.25*($BC$13-($D81*(1+$BC$14)))*365)</f>
        <v>2638161.5999999987</v>
      </c>
      <c r="BB81" s="70">
        <f>IF(IF((($BC$13-($D81*(1+$BC$14)))-($D81*0.03))&gt;0,($BC$13-($D81*(1+$BC$14)))-($D81*0.03),0)&gt;0,IF((($BC$13-($D81*(1+$BC$14)))-($D81*0.03))&gt;0,($BC$13-($D81*(1+$BC$14)))-($D81*0.03),0)*BB$62*365,0)+IF(($BC$13-($D81*(1+$BC$14)))&lt;=0,0,IF(($BC$13-($D81*(1+$BC$14)))&lt;($D81*0.03),($BC$13-($D81*(1+$BC$14)))*(BB$62*Inputs!$B$16)*365,($D81*0.03)*(BB$62*Inputs!$B$16)*365))-IF(($BC$13-($D81*(1+$BC$14)))&gt;=0,0, -$I$57*$BC$16*1.75*($BC$13-($D81*(1+$BC$14)))*365-$I$58*BB$62*1.25*($BC$13-($D81*(1+$BC$14)))*365)</f>
        <v>2693123.2999999989</v>
      </c>
      <c r="BC81" s="70">
        <f>IF(IF((($BC$13-($D81*(1+$BC$14)))-($D81*0.03))&gt;0,($BC$13-($D81*(1+$BC$14)))-($D81*0.03),0)&gt;0,IF((($BC$13-($D81*(1+$BC$14)))-($D81*0.03))&gt;0,($BC$13-($D81*(1+$BC$14)))-($D81*0.03),0)*BC$62*365,0)+IF(($BC$13-($D81*(1+$BC$14)))&lt;=0,0,IF(($BC$13-($D81*(1+$BC$14)))&lt;($D81*0.03),($BC$13-($D81*(1+$BC$14)))*(BC$62*Inputs!$B$16)*365,($D81*0.03)*(BC$62*Inputs!$B$16)*365))-IF(($BC$13-($D81*(1+$BC$14)))&gt;=0,0, -$I$57*$BC$16*1.75*($BC$13-($D81*(1+$BC$14)))*365-$I$58*BC$62*1.25*($BC$13-($D81*(1+$BC$14)))*365)</f>
        <v>2748084.9999999986</v>
      </c>
      <c r="BD81" s="70">
        <f>IF(IF((($BC$13-($D81*(1+$BC$14)))-($D81*0.03))&gt;0,($BC$13-($D81*(1+$BC$14)))-($D81*0.03),0)&gt;0,IF((($BC$13-($D81*(1+$BC$14)))-($D81*0.03))&gt;0,($BC$13-($D81*(1+$BC$14)))-($D81*0.03),0)*BD$62*365,0)+IF(($BC$13-($D81*(1+$BC$14)))&lt;=0,0,IF(($BC$13-($D81*(1+$BC$14)))&lt;($D81*0.03),($BC$13-($D81*(1+$BC$14)))*(BD$62*Inputs!$B$16)*365,($D81*0.03)*(BD$62*Inputs!$B$16)*365))-IF(($BC$13-($D81*(1+$BC$14)))&gt;=0,0, -$I$57*$BC$16*1.75*($BC$13-($D81*(1+$BC$14)))*365-$I$58*BD$62*1.25*($BC$13-($D81*(1+$BC$14)))*365)</f>
        <v>2803046.6999999988</v>
      </c>
      <c r="BE81" s="70">
        <f>IF(IF((($BC$13-($D81*(1+$BC$14)))-($D81*0.03))&gt;0,($BC$13-($D81*(1+$BC$14)))-($D81*0.03),0)&gt;0,IF((($BC$13-($D81*(1+$BC$14)))-($D81*0.03))&gt;0,($BC$13-($D81*(1+$BC$14)))-($D81*0.03),0)*BE$62*365,0)+IF(($BC$13-($D81*(1+$BC$14)))&lt;=0,0,IF(($BC$13-($D81*(1+$BC$14)))&lt;($D81*0.03),($BC$13-($D81*(1+$BC$14)))*(BE$62*Inputs!$B$16)*365,($D81*0.03)*(BE$62*Inputs!$B$16)*365))-IF(($BC$13-($D81*(1+$BC$14)))&gt;=0,0, -$I$57*$BC$16*1.75*($BC$13-($D81*(1+$BC$14)))*365-$I$58*BE$62*1.25*($BC$13-($D81*(1+$BC$14)))*365)</f>
        <v>2858008.3999999985</v>
      </c>
      <c r="BF81" s="70">
        <f>IF(IF((($BC$13-($D81*(1+$BC$14)))-($D81*0.03))&gt;0,($BC$13-($D81*(1+$BC$14)))-($D81*0.03),0)&gt;0,IF((($BC$13-($D81*(1+$BC$14)))-($D81*0.03))&gt;0,($BC$13-($D81*(1+$BC$14)))-($D81*0.03),0)*BF$62*365,0)+IF(($BC$13-($D81*(1+$BC$14)))&lt;=0,0,IF(($BC$13-($D81*(1+$BC$14)))&lt;($D81*0.03),($BC$13-($D81*(1+$BC$14)))*(BF$62*Inputs!$B$16)*365,($D81*0.03)*(BF$62*Inputs!$B$16)*365))-IF(($BC$13-($D81*(1+$BC$14)))&gt;=0,0, -$I$57*$BC$16*1.75*($BC$13-($D81*(1+$BC$14)))*365-$I$58*BF$62*1.25*($BC$13-($D81*(1+$BC$14)))*365)</f>
        <v>2912970.0999999987</v>
      </c>
      <c r="BG81" s="70">
        <f>IF(IF((($BC$13-($D81*(1+$BC$14)))-($D81*0.03))&gt;0,($BC$13-($D81*(1+$BC$14)))-($D81*0.03),0)&gt;0,IF((($BC$13-($D81*(1+$BC$14)))-($D81*0.03))&gt;0,($BC$13-($D81*(1+$BC$14)))-($D81*0.03),0)*BG$62*365,0)+IF(($BC$13-($D81*(1+$BC$14)))&lt;=0,0,IF(($BC$13-($D81*(1+$BC$14)))&lt;($D81*0.03),($BC$13-($D81*(1+$BC$14)))*(BG$62*Inputs!$B$16)*365,($D81*0.03)*(BG$62*Inputs!$B$16)*365))-IF(($BC$13-($D81*(1+$BC$14)))&gt;=0,0, -$I$57*$BC$16*1.75*($BC$13-($D81*(1+$BC$14)))*365-$I$58*BG$62*1.25*($BC$13-($D81*(1+$BC$14)))*365)</f>
        <v>2967931.7999999984</v>
      </c>
      <c r="BH81" s="70">
        <f>IF(IF((($BC$13-($D81*(1+$BC$14)))-($D81*0.03))&gt;0,($BC$13-($D81*(1+$BC$14)))-($D81*0.03),0)&gt;0,IF((($BC$13-($D81*(1+$BC$14)))-($D81*0.03))&gt;0,($BC$13-($D81*(1+$BC$14)))-($D81*0.03),0)*BH$62*365,0)+IF(($BC$13-($D81*(1+$BC$14)))&lt;=0,0,IF(($BC$13-($D81*(1+$BC$14)))&lt;($D81*0.03),($BC$13-($D81*(1+$BC$14)))*(BH$62*Inputs!$B$16)*365,($D81*0.03)*(BH$62*Inputs!$B$16)*365))-IF(($BC$13-($D81*(1+$BC$14)))&gt;=0,0, -$I$57*$BC$16*1.75*($BC$13-($D81*(1+$BC$14)))*365-$I$58*BH$62*1.25*($BC$13-($D81*(1+$BC$14)))*365)</f>
        <v>3022893.4999999986</v>
      </c>
      <c r="BI81" s="70">
        <f>IF(IF((($BC$13-($D81*(1+$BC$14)))-($D81*0.03))&gt;0,($BC$13-($D81*(1+$BC$14)))-($D81*0.03),0)&gt;0,IF((($BC$13-($D81*(1+$BC$14)))-($D81*0.03))&gt;0,($BC$13-($D81*(1+$BC$14)))-($D81*0.03),0)*BI$62*365,0)+IF(($BC$13-($D81*(1+$BC$14)))&lt;=0,0,IF(($BC$13-($D81*(1+$BC$14)))&lt;($D81*0.03),($BC$13-($D81*(1+$BC$14)))*(BI$62*Inputs!$B$16)*365,($D81*0.03)*(BI$62*Inputs!$B$16)*365))-IF(($BC$13-($D81*(1+$BC$14)))&gt;=0,0, -$I$57*$BC$16*1.75*($BC$13-($D81*(1+$BC$14)))*365-$I$58*BI$62*1.25*($BC$13-($D81*(1+$BC$14)))*365)</f>
        <v>3077855.1999999983</v>
      </c>
      <c r="BJ81" s="70">
        <f>IF(IF((($BC$13-($D81*(1+$BC$14)))-($D81*0.03))&gt;0,($BC$13-($D81*(1+$BC$14)))-($D81*0.03),0)&gt;0,IF((($BC$13-($D81*(1+$BC$14)))-($D81*0.03))&gt;0,($BC$13-($D81*(1+$BC$14)))-($D81*0.03),0)*BJ$62*365,0)+IF(($BC$13-($D81*(1+$BC$14)))&lt;=0,0,IF(($BC$13-($D81*(1+$BC$14)))&lt;($D81*0.03),($BC$13-($D81*(1+$BC$14)))*(BJ$62*Inputs!$B$16)*365,($D81*0.03)*(BJ$62*Inputs!$B$16)*365))-IF(($BC$13-($D81*(1+$BC$14)))&gt;=0,0, -$I$57*$BC$16*1.75*($BC$13-($D81*(1+$BC$14)))*365-$I$58*BJ$62*1.25*($BC$13-($D81*(1+$BC$14)))*365)</f>
        <v>3132816.8999999985</v>
      </c>
      <c r="BK81" s="70">
        <f>IF(IF((($BC$13-($D81*(1+$BC$14)))-($D81*0.03))&gt;0,($BC$13-($D81*(1+$BC$14)))-($D81*0.03),0)&gt;0,IF((($BC$13-($D81*(1+$BC$14)))-($D81*0.03))&gt;0,($BC$13-($D81*(1+$BC$14)))-($D81*0.03),0)*BK$62*365,0)+IF(($BC$13-($D81*(1+$BC$14)))&lt;=0,0,IF(($BC$13-($D81*(1+$BC$14)))&lt;($D81*0.03),($BC$13-($D81*(1+$BC$14)))*(BK$62*Inputs!$B$16)*365,($D81*0.03)*(BK$62*Inputs!$B$16)*365))-IF(($BC$13-($D81*(1+$BC$14)))&gt;=0,0, -$I$57*$BC$16*1.75*($BC$13-($D81*(1+$BC$14)))*365-$I$58*BK$62*1.25*($BC$13-($D81*(1+$BC$14)))*365)</f>
        <v>3187778.5999999982</v>
      </c>
      <c r="BL81" s="70">
        <f>IF(IF((($BC$13-($D81*(1+$BC$14)))-($D81*0.03))&gt;0,($BC$13-($D81*(1+$BC$14)))-($D81*0.03),0)&gt;0,IF((($BC$13-($D81*(1+$BC$14)))-($D81*0.03))&gt;0,($BC$13-($D81*(1+$BC$14)))-($D81*0.03),0)*BL$62*365,0)+IF(($BC$13-($D81*(1+$BC$14)))&lt;=0,0,IF(($BC$13-($D81*(1+$BC$14)))&lt;($D81*0.03),($BC$13-($D81*(1+$BC$14)))*(BL$62*Inputs!$B$16)*365,($D81*0.03)*(BL$62*Inputs!$B$16)*365))-IF(($BC$13-($D81*(1+$BC$14)))&gt;=0,0, -$I$57*$BC$16*1.75*($BC$13-($D81*(1+$BC$14)))*365-$I$58*BL$62*1.25*($BC$13-($D81*(1+$BC$14)))*365)</f>
        <v>3242740.2999999984</v>
      </c>
      <c r="BM81" s="70">
        <f>IF(IF((($BC$13-($D81*(1+$BC$14)))-($D81*0.03))&gt;0,($BC$13-($D81*(1+$BC$14)))-($D81*0.03),0)&gt;0,IF((($BC$13-($D81*(1+$BC$14)))-($D81*0.03))&gt;0,($BC$13-($D81*(1+$BC$14)))-($D81*0.03),0)*BM$62*365,0)+IF(($BC$13-($D81*(1+$BC$14)))&lt;=0,0,IF(($BC$13-($D81*(1+$BC$14)))&lt;($D81*0.03),($BC$13-($D81*(1+$BC$14)))*(BM$62*Inputs!$B$16)*365,($D81*0.03)*(BM$62*Inputs!$B$16)*365))-IF(($BC$13-($D81*(1+$BC$14)))&gt;=0,0, -$I$57*$BC$16*1.75*($BC$13-($D81*(1+$BC$14)))*365-$I$58*BM$62*1.25*($BC$13-($D81*(1+$BC$14)))*365)</f>
        <v>3297701.9999999986</v>
      </c>
      <c r="BN81" s="70">
        <f>IF(IF((($BC$13-($D81*(1+$BC$14)))-($D81*0.03))&gt;0,($BC$13-($D81*(1+$BC$14)))-($D81*0.03),0)&gt;0,IF((($BC$13-($D81*(1+$BC$14)))-($D81*0.03))&gt;0,($BC$13-($D81*(1+$BC$14)))-($D81*0.03),0)*BN$62*365,0)+IF(($BC$13-($D81*(1+$BC$14)))&lt;=0,0,IF(($BC$13-($D81*(1+$BC$14)))&lt;($D81*0.03),($BC$13-($D81*(1+$BC$14)))*(BN$62*Inputs!$B$16)*365,($D81*0.03)*(BN$62*Inputs!$B$16)*365))-IF(($BC$13-($D81*(1+$BC$14)))&gt;=0,0, -$I$57*$BC$16*1.75*($BC$13-($D81*(1+$BC$14)))*365-$I$58*BN$62*1.25*($BC$13-($D81*(1+$BC$14)))*365)</f>
        <v>3352663.6999999983</v>
      </c>
      <c r="BO81" s="70">
        <f>IF(IF((($BC$13-($D81*(1+$BC$14)))-($D81*0.03))&gt;0,($BC$13-($D81*(1+$BC$14)))-($D81*0.03),0)&gt;0,IF((($BC$13-($D81*(1+$BC$14)))-($D81*0.03))&gt;0,($BC$13-($D81*(1+$BC$14)))-($D81*0.03),0)*BO$62*365,0)+IF(($BC$13-($D81*(1+$BC$14)))&lt;=0,0,IF(($BC$13-($D81*(1+$BC$14)))&lt;($D81*0.03),($BC$13-($D81*(1+$BC$14)))*(BO$62*Inputs!$B$16)*365,($D81*0.03)*(BO$62*Inputs!$B$16)*365))-IF(($BC$13-($D81*(1+$BC$14)))&gt;=0,0, -$I$57*$BC$16*1.75*($BC$13-($D81*(1+$BC$14)))*365-$I$58*BO$62*1.25*($BC$13-($D81*(1+$BC$14)))*365)</f>
        <v>3407625.3999999985</v>
      </c>
      <c r="BP81" s="70">
        <f>IF(IF((($BC$13-($D81*(1+$BC$14)))-($D81*0.03))&gt;0,($BC$13-($D81*(1+$BC$14)))-($D81*0.03),0)&gt;0,IF((($BC$13-($D81*(1+$BC$14)))-($D81*0.03))&gt;0,($BC$13-($D81*(1+$BC$14)))-($D81*0.03),0)*BP$62*365,0)+IF(($BC$13-($D81*(1+$BC$14)))&lt;=0,0,IF(($BC$13-($D81*(1+$BC$14)))&lt;($D81*0.03),($BC$13-($D81*(1+$BC$14)))*(BP$62*Inputs!$B$16)*365,($D81*0.03)*(BP$62*Inputs!$B$16)*365))-IF(($BC$13-($D81*(1+$BC$14)))&gt;=0,0, -$I$57*$BC$16*1.75*($BC$13-($D81*(1+$BC$14)))*365-$I$58*BP$62*1.25*($BC$13-($D81*(1+$BC$14)))*365)</f>
        <v>3462587.0999999982</v>
      </c>
      <c r="BQ81" s="70">
        <f>IF(IF((($BC$13-($D81*(1+$BC$14)))-($D81*0.03))&gt;0,($BC$13-($D81*(1+$BC$14)))-($D81*0.03),0)&gt;0,IF((($BC$13-($D81*(1+$BC$14)))-($D81*0.03))&gt;0,($BC$13-($D81*(1+$BC$14)))-($D81*0.03),0)*BQ$62*365,0)+IF(($BC$13-($D81*(1+$BC$14)))&lt;=0,0,IF(($BC$13-($D81*(1+$BC$14)))&lt;($D81*0.03),($BC$13-($D81*(1+$BC$14)))*(BQ$62*Inputs!$B$16)*365,($D81*0.03)*(BQ$62*Inputs!$B$16)*365))-IF(($BC$13-($D81*(1+$BC$14)))&gt;=0,0, -$I$57*$BC$16*1.75*($BC$13-($D81*(1+$BC$14)))*365-$I$58*BQ$62*1.25*($BC$13-($D81*(1+$BC$14)))*365)</f>
        <v>3517548.7999999984</v>
      </c>
      <c r="BR81" s="70">
        <f>IF(IF((($BC$13-($D81*(1+$BC$14)))-($D81*0.03))&gt;0,($BC$13-($D81*(1+$BC$14)))-($D81*0.03),0)&gt;0,IF((($BC$13-($D81*(1+$BC$14)))-($D81*0.03))&gt;0,($BC$13-($D81*(1+$BC$14)))-($D81*0.03),0)*BR$62*365,0)+IF(($BC$13-($D81*(1+$BC$14)))&lt;=0,0,IF(($BC$13-($D81*(1+$BC$14)))&lt;($D81*0.03),($BC$13-($D81*(1+$BC$14)))*(BR$62*Inputs!$B$16)*365,($D81*0.03)*(BR$62*Inputs!$B$16)*365))-IF(($BC$13-($D81*(1+$BC$14)))&gt;=0,0, -$I$57*$BC$16*1.75*($BC$13-($D81*(1+$BC$14)))*365-$I$58*BR$62*1.25*($BC$13-($D81*(1+$BC$14)))*365)</f>
        <v>3572510.4999999981</v>
      </c>
      <c r="BS81" s="70">
        <f>IF(IF((($BC$13-($D81*(1+$BC$14)))-($D81*0.03))&gt;0,($BC$13-($D81*(1+$BC$14)))-($D81*0.03),0)&gt;0,IF((($BC$13-($D81*(1+$BC$14)))-($D81*0.03))&gt;0,($BC$13-($D81*(1+$BC$14)))-($D81*0.03),0)*BS$62*365,0)+IF(($BC$13-($D81*(1+$BC$14)))&lt;=0,0,IF(($BC$13-($D81*(1+$BC$14)))&lt;($D81*0.03),($BC$13-($D81*(1+$BC$14)))*(BS$62*Inputs!$B$16)*365,($D81*0.03)*(BS$62*Inputs!$B$16)*365))-IF(($BC$13-($D81*(1+$BC$14)))&gt;=0,0, -$I$57*$BC$16*1.75*($BC$13-($D81*(1+$BC$14)))*365-$I$58*BS$62*1.25*($BC$13-($D81*(1+$BC$14)))*365)</f>
        <v>3627472.1999999983</v>
      </c>
      <c r="BT81" s="70">
        <f>IF(IF((($BC$13-($D81*(1+$BC$14)))-($D81*0.03))&gt;0,($BC$13-($D81*(1+$BC$14)))-($D81*0.03),0)&gt;0,IF((($BC$13-($D81*(1+$BC$14)))-($D81*0.03))&gt;0,($BC$13-($D81*(1+$BC$14)))-($D81*0.03),0)*BT$62*365,0)+IF(($BC$13-($D81*(1+$BC$14)))&lt;=0,0,IF(($BC$13-($D81*(1+$BC$14)))&lt;($D81*0.03),($BC$13-($D81*(1+$BC$14)))*(BT$62*Inputs!$B$16)*365,($D81*0.03)*(BT$62*Inputs!$B$16)*365))-IF(($BC$13-($D81*(1+$BC$14)))&gt;=0,0, -$I$57*$BC$16*1.75*($BC$13-($D81*(1+$BC$14)))*365-$I$58*BT$62*1.25*($BC$13-($D81*(1+$BC$14)))*365)</f>
        <v>3682433.899999998</v>
      </c>
      <c r="BU81" s="70">
        <f>IF(IF((($BC$13-($D81*(1+$BC$14)))-($D81*0.03))&gt;0,($BC$13-($D81*(1+$BC$14)))-($D81*0.03),0)&gt;0,IF((($BC$13-($D81*(1+$BC$14)))-($D81*0.03))&gt;0,($BC$13-($D81*(1+$BC$14)))-($D81*0.03),0)*BU$62*365,0)+IF(($BC$13-($D81*(1+$BC$14)))&lt;=0,0,IF(($BC$13-($D81*(1+$BC$14)))&lt;($D81*0.03),($BC$13-($D81*(1+$BC$14)))*(BU$62*Inputs!$B$16)*365,($D81*0.03)*(BU$62*Inputs!$B$16)*365))-IF(($BC$13-($D81*(1+$BC$14)))&gt;=0,0, -$I$57*$BC$16*1.75*($BC$13-($D81*(1+$BC$14)))*365-$I$58*BU$62*1.25*($BC$13-($D81*(1+$BC$14)))*365)</f>
        <v>3737395.5999999982</v>
      </c>
      <c r="BV81" s="70">
        <f>IF(IF((($BC$13-($D81*(1+$BC$14)))-($D81*0.03))&gt;0,($BC$13-($D81*(1+$BC$14)))-($D81*0.03),0)&gt;0,IF((($BC$13-($D81*(1+$BC$14)))-($D81*0.03))&gt;0,($BC$13-($D81*(1+$BC$14)))-($D81*0.03),0)*BV$62*365,0)+IF(($BC$13-($D81*(1+$BC$14)))&lt;=0,0,IF(($BC$13-($D81*(1+$BC$14)))&lt;($D81*0.03),($BC$13-($D81*(1+$BC$14)))*(BV$62*Inputs!$B$16)*365,($D81*0.03)*(BV$62*Inputs!$B$16)*365))-IF(($BC$13-($D81*(1+$BC$14)))&gt;=0,0, -$I$57*$BC$16*1.75*($BC$13-($D81*(1+$BC$14)))*365-$I$58*BV$62*1.25*($BC$13-($D81*(1+$BC$14)))*365)</f>
        <v>3792357.299999998</v>
      </c>
      <c r="BW81" s="70">
        <f>IF(IF((($BC$13-($D81*(1+$BC$14)))-($D81*0.03))&gt;0,($BC$13-($D81*(1+$BC$14)))-($D81*0.03),0)&gt;0,IF((($BC$13-($D81*(1+$BC$14)))-($D81*0.03))&gt;0,($BC$13-($D81*(1+$BC$14)))-($D81*0.03),0)*BW$62*365,0)+IF(($BC$13-($D81*(1+$BC$14)))&lt;=0,0,IF(($BC$13-($D81*(1+$BC$14)))&lt;($D81*0.03),($BC$13-($D81*(1+$BC$14)))*(BW$62*Inputs!$B$16)*365,($D81*0.03)*(BW$62*Inputs!$B$16)*365))-IF(($BC$13-($D81*(1+$BC$14)))&gt;=0,0, -$I$57*$BC$16*1.75*($BC$13-($D81*(1+$BC$14)))*365-$I$58*BW$62*1.25*($BC$13-($D81*(1+$BC$14)))*365)</f>
        <v>3847318.9999999981</v>
      </c>
      <c r="BX81" s="70">
        <f>IF(IF((($BC$13-($D81*(1+$BC$14)))-($D81*0.03))&gt;0,($BC$13-($D81*(1+$BC$14)))-($D81*0.03),0)&gt;0,IF((($BC$13-($D81*(1+$BC$14)))-($D81*0.03))&gt;0,($BC$13-($D81*(1+$BC$14)))-($D81*0.03),0)*BX$62*365,0)+IF(($BC$13-($D81*(1+$BC$14)))&lt;=0,0,IF(($BC$13-($D81*(1+$BC$14)))&lt;($D81*0.03),($BC$13-($D81*(1+$BC$14)))*(BX$62*Inputs!$B$16)*365,($D81*0.03)*(BX$62*Inputs!$B$16)*365))-IF(($BC$13-($D81*(1+$BC$14)))&gt;=0,0, -$I$57*$BC$16*1.75*($BC$13-($D81*(1+$BC$14)))*365-$I$58*BX$62*1.25*($BC$13-($D81*(1+$BC$14)))*365)</f>
        <v>3902280.6999999983</v>
      </c>
      <c r="BY81" s="70">
        <f>IF(IF((($BC$13-($D81*(1+$BC$14)))-($D81*0.03))&gt;0,($BC$13-($D81*(1+$BC$14)))-($D81*0.03),0)&gt;0,IF((($BC$13-($D81*(1+$BC$14)))-($D81*0.03))&gt;0,($BC$13-($D81*(1+$BC$14)))-($D81*0.03),0)*BY$62*365,0)+IF(($BC$13-($D81*(1+$BC$14)))&lt;=0,0,IF(($BC$13-($D81*(1+$BC$14)))&lt;($D81*0.03),($BC$13-($D81*(1+$BC$14)))*(BY$62*Inputs!$B$16)*365,($D81*0.03)*(BY$62*Inputs!$B$16)*365))-IF(($BC$13-($D81*(1+$BC$14)))&gt;=0,0, -$I$57*$BC$16*1.75*($BC$13-($D81*(1+$BC$14)))*365-$I$58*BY$62*1.25*($BC$13-($D81*(1+$BC$14)))*365)</f>
        <v>3957242.399999998</v>
      </c>
      <c r="BZ81" s="70">
        <f>IF(IF((($BC$13-($D81*(1+$BC$14)))-($D81*0.03))&gt;0,($BC$13-($D81*(1+$BC$14)))-($D81*0.03),0)&gt;0,IF((($BC$13-($D81*(1+$BC$14)))-($D81*0.03))&gt;0,($BC$13-($D81*(1+$BC$14)))-($D81*0.03),0)*BZ$62*365,0)+IF(($BC$13-($D81*(1+$BC$14)))&lt;=0,0,IF(($BC$13-($D81*(1+$BC$14)))&lt;($D81*0.03),($BC$13-($D81*(1+$BC$14)))*(BZ$62*Inputs!$B$16)*365,($D81*0.03)*(BZ$62*Inputs!$B$16)*365))-IF(($BC$13-($D81*(1+$BC$14)))&gt;=0,0, -$I$57*$BC$16*1.75*($BC$13-($D81*(1+$BC$14)))*365-$I$58*BZ$62*1.25*($BC$13-($D81*(1+$BC$14)))*365)</f>
        <v>4012204.0999999982</v>
      </c>
      <c r="CA81" s="70">
        <f>IF(IF((($BC$13-($D81*(1+$BC$14)))-($D81*0.03))&gt;0,($BC$13-($D81*(1+$BC$14)))-($D81*0.03),0)&gt;0,IF((($BC$13-($D81*(1+$BC$14)))-($D81*0.03))&gt;0,($BC$13-($D81*(1+$BC$14)))-($D81*0.03),0)*CA$62*365,0)+IF(($BC$13-($D81*(1+$BC$14)))&lt;=0,0,IF(($BC$13-($D81*(1+$BC$14)))&lt;($D81*0.03),($BC$13-($D81*(1+$BC$14)))*(CA$62*Inputs!$B$16)*365,($D81*0.03)*(CA$62*Inputs!$B$16)*365))-IF(($BC$13-($D81*(1+$BC$14)))&gt;=0,0, -$I$57*$BC$16*1.75*($BC$13-($D81*(1+$BC$14)))*365-$I$58*CA$62*1.25*($BC$13-($D81*(1+$BC$14)))*365)</f>
        <v>4067165.799999998</v>
      </c>
      <c r="CB81" s="70">
        <f>IF(IF((($BC$13-($D81*(1+$BC$14)))-($D81*0.03))&gt;0,($BC$13-($D81*(1+$BC$14)))-($D81*0.03),0)&gt;0,IF((($BC$13-($D81*(1+$BC$14)))-($D81*0.03))&gt;0,($BC$13-($D81*(1+$BC$14)))-($D81*0.03),0)*CB$62*365,0)+IF(($BC$13-($D81*(1+$BC$14)))&lt;=0,0,IF(($BC$13-($D81*(1+$BC$14)))&lt;($D81*0.03),($BC$13-($D81*(1+$BC$14)))*(CB$62*Inputs!$B$16)*365,($D81*0.03)*(CB$62*Inputs!$B$16)*365))-IF(($BC$13-($D81*(1+$BC$14)))&gt;=0,0, -$I$57*$BC$16*1.75*($BC$13-($D81*(1+$BC$14)))*365-$I$58*CB$62*1.25*($BC$13-($D81*(1+$BC$14)))*365)</f>
        <v>4122127.4999999981</v>
      </c>
      <c r="CC81" s="70">
        <f>IF(IF((($BC$13-($D81*(1+$BC$14)))-($D81*0.03))&gt;0,($BC$13-($D81*(1+$BC$14)))-($D81*0.03),0)&gt;0,IF((($BC$13-($D81*(1+$BC$14)))-($D81*0.03))&gt;0,($BC$13-($D81*(1+$BC$14)))-($D81*0.03),0)*CC$62*365,0)+IF(($BC$13-($D81*(1+$BC$14)))&lt;=0,0,IF(($BC$13-($D81*(1+$BC$14)))&lt;($D81*0.03),($BC$13-($D81*(1+$BC$14)))*(CC$62*Inputs!$B$16)*365,($D81*0.03)*(CC$62*Inputs!$B$16)*365))-IF(($BC$13-($D81*(1+$BC$14)))&gt;=0,0, -$I$57*$BC$16*1.75*($BC$13-($D81*(1+$BC$14)))*365-$I$58*CC$62*1.25*($BC$13-($D81*(1+$BC$14)))*365)</f>
        <v>4177089.1999999979</v>
      </c>
      <c r="CD81" s="70">
        <f>IF(IF((($BC$13-($D81*(1+$BC$14)))-($D81*0.03))&gt;0,($BC$13-($D81*(1+$BC$14)))-($D81*0.03),0)&gt;0,IF((($BC$13-($D81*(1+$BC$14)))-($D81*0.03))&gt;0,($BC$13-($D81*(1+$BC$14)))-($D81*0.03),0)*CD$62*365,0)+IF(($BC$13-($D81*(1+$BC$14)))&lt;=0,0,IF(($BC$13-($D81*(1+$BC$14)))&lt;($D81*0.03),($BC$13-($D81*(1+$BC$14)))*(CD$62*Inputs!$B$16)*365,($D81*0.03)*(CD$62*Inputs!$B$16)*365))-IF(($BC$13-($D81*(1+$BC$14)))&gt;=0,0, -$I$57*$BC$16*1.75*($BC$13-($D81*(1+$BC$14)))*365-$I$58*CD$62*1.25*($BC$13-($D81*(1+$BC$14)))*365)</f>
        <v>4232050.8999999976</v>
      </c>
      <c r="CE81" s="70">
        <f>IF(IF((($BC$13-($D81*(1+$BC$14)))-($D81*0.03))&gt;0,($BC$13-($D81*(1+$BC$14)))-($D81*0.03),0)&gt;0,IF((($BC$13-($D81*(1+$BC$14)))-($D81*0.03))&gt;0,($BC$13-($D81*(1+$BC$14)))-($D81*0.03),0)*CE$62*365,0)+IF(($BC$13-($D81*(1+$BC$14)))&lt;=0,0,IF(($BC$13-($D81*(1+$BC$14)))&lt;($D81*0.03),($BC$13-($D81*(1+$BC$14)))*(CE$62*Inputs!$B$16)*365,($D81*0.03)*(CE$62*Inputs!$B$16)*365))-IF(($BC$13-($D81*(1+$BC$14)))&gt;=0,0, -$I$57*$BC$16*1.75*($BC$13-($D81*(1+$BC$14)))*365-$I$58*CE$62*1.25*($BC$13-($D81*(1+$BC$14)))*365)</f>
        <v>4287012.5999999978</v>
      </c>
      <c r="CF81" s="70">
        <f>IF(IF((($BC$13-($D81*(1+$BC$14)))-($D81*0.03))&gt;0,($BC$13-($D81*(1+$BC$14)))-($D81*0.03),0)&gt;0,IF((($BC$13-($D81*(1+$BC$14)))-($D81*0.03))&gt;0,($BC$13-($D81*(1+$BC$14)))-($D81*0.03),0)*CF$62*365,0)+IF(($BC$13-($D81*(1+$BC$14)))&lt;=0,0,IF(($BC$13-($D81*(1+$BC$14)))&lt;($D81*0.03),($BC$13-($D81*(1+$BC$14)))*(CF$62*Inputs!$B$16)*365,($D81*0.03)*(CF$62*Inputs!$B$16)*365))-IF(($BC$13-($D81*(1+$BC$14)))&gt;=0,0, -$I$57*$BC$16*1.75*($BC$13-($D81*(1+$BC$14)))*365-$I$58*CF$62*1.25*($BC$13-($D81*(1+$BC$14)))*365)</f>
        <v>4341974.299999998</v>
      </c>
      <c r="CG81" s="70">
        <f>IF(IF((($BC$13-($D81*(1+$BC$14)))-($D81*0.03))&gt;0,($BC$13-($D81*(1+$BC$14)))-($D81*0.03),0)&gt;0,IF((($BC$13-($D81*(1+$BC$14)))-($D81*0.03))&gt;0,($BC$13-($D81*(1+$BC$14)))-($D81*0.03),0)*CG$62*365,0)+IF(($BC$13-($D81*(1+$BC$14)))&lt;=0,0,IF(($BC$13-($D81*(1+$BC$14)))&lt;($D81*0.03),($BC$13-($D81*(1+$BC$14)))*(CG$62*Inputs!$B$16)*365,($D81*0.03)*(CG$62*Inputs!$B$16)*365))-IF(($BC$13-($D81*(1+$BC$14)))&gt;=0,0, -$I$57*$BC$16*1.75*($BC$13-($D81*(1+$BC$14)))*365-$I$58*CG$62*1.25*($BC$13-($D81*(1+$BC$14)))*365)</f>
        <v>4396935.9999999981</v>
      </c>
      <c r="CH81" s="70">
        <f>IF(IF((($BC$13-($D81*(1+$BC$14)))-($D81*0.03))&gt;0,($BC$13-($D81*(1+$BC$14)))-($D81*0.03),0)&gt;0,IF((($BC$13-($D81*(1+$BC$14)))-($D81*0.03))&gt;0,($BC$13-($D81*(1+$BC$14)))-($D81*0.03),0)*CH$62*365,0)+IF(($BC$13-($D81*(1+$BC$14)))&lt;=0,0,IF(($BC$13-($D81*(1+$BC$14)))&lt;($D81*0.03),($BC$13-($D81*(1+$BC$14)))*(CH$62*Inputs!$B$16)*365,($D81*0.03)*(CH$62*Inputs!$B$16)*365))-IF(($BC$13-($D81*(1+$BC$14)))&gt;=0,0, -$I$57*$BC$16*1.75*($BC$13-($D81*(1+$BC$14)))*365-$I$58*CH$62*1.25*($BC$13-($D81*(1+$BC$14)))*365)</f>
        <v>4451897.6999999974</v>
      </c>
      <c r="CI81" s="70">
        <f>IF(IF((($BC$13-($D81*(1+$BC$14)))-($D81*0.03))&gt;0,($BC$13-($D81*(1+$BC$14)))-($D81*0.03),0)&gt;0,IF((($BC$13-($D81*(1+$BC$14)))-($D81*0.03))&gt;0,($BC$13-($D81*(1+$BC$14)))-($D81*0.03),0)*CI$62*365,0)+IF(($BC$13-($D81*(1+$BC$14)))&lt;=0,0,IF(($BC$13-($D81*(1+$BC$14)))&lt;($D81*0.03),($BC$13-($D81*(1+$BC$14)))*(CI$62*Inputs!$B$16)*365,($D81*0.03)*(CI$62*Inputs!$B$16)*365))-IF(($BC$13-($D81*(1+$BC$14)))&gt;=0,0, -$I$57*$BC$16*1.75*($BC$13-($D81*(1+$BC$14)))*365-$I$58*CI$62*1.25*($BC$13-($D81*(1+$BC$14)))*365)</f>
        <v>4506859.3999999976</v>
      </c>
      <c r="CJ81" s="70">
        <f>IF(IF((($BC$13-($D81*(1+$BC$14)))-($D81*0.03))&gt;0,($BC$13-($D81*(1+$BC$14)))-($D81*0.03),0)&gt;0,IF((($BC$13-($D81*(1+$BC$14)))-($D81*0.03))&gt;0,($BC$13-($D81*(1+$BC$14)))-($D81*0.03),0)*CJ$62*365,0)+IF(($BC$13-($D81*(1+$BC$14)))&lt;=0,0,IF(($BC$13-($D81*(1+$BC$14)))&lt;($D81*0.03),($BC$13-($D81*(1+$BC$14)))*(CJ$62*Inputs!$B$16)*365,($D81*0.03)*(CJ$62*Inputs!$B$16)*365))-IF(($BC$13-($D81*(1+$BC$14)))&gt;=0,0, -$I$57*$BC$16*1.75*($BC$13-($D81*(1+$BC$14)))*365-$I$58*CJ$62*1.25*($BC$13-($D81*(1+$BC$14)))*365)</f>
        <v>4561821.0999999978</v>
      </c>
      <c r="CK81" s="70">
        <f>IF(IF((($BC$13-($D81*(1+$BC$14)))-($D81*0.03))&gt;0,($BC$13-($D81*(1+$BC$14)))-($D81*0.03),0)&gt;0,IF((($BC$13-($D81*(1+$BC$14)))-($D81*0.03))&gt;0,($BC$13-($D81*(1+$BC$14)))-($D81*0.03),0)*CK$62*365,0)+IF(($BC$13-($D81*(1+$BC$14)))&lt;=0,0,IF(($BC$13-($D81*(1+$BC$14)))&lt;($D81*0.03),($BC$13-($D81*(1+$BC$14)))*(CK$62*Inputs!$B$16)*365,($D81*0.03)*(CK$62*Inputs!$B$16)*365))-IF(($BC$13-($D81*(1+$BC$14)))&gt;=0,0, -$I$57*$BC$16*1.75*($BC$13-($D81*(1+$BC$14)))*365-$I$58*CK$62*1.25*($BC$13-($D81*(1+$BC$14)))*365)</f>
        <v>4616782.799999998</v>
      </c>
      <c r="CL81" s="70">
        <f>IF(IF((($BC$13-($D81*(1+$BC$14)))-($D81*0.03))&gt;0,($BC$13-($D81*(1+$BC$14)))-($D81*0.03),0)&gt;0,IF((($BC$13-($D81*(1+$BC$14)))-($D81*0.03))&gt;0,($BC$13-($D81*(1+$BC$14)))-($D81*0.03),0)*CL$62*365,0)+IF(($BC$13-($D81*(1+$BC$14)))&lt;=0,0,IF(($BC$13-($D81*(1+$BC$14)))&lt;($D81*0.03),($BC$13-($D81*(1+$BC$14)))*(CL$62*Inputs!$B$16)*365,($D81*0.03)*(CL$62*Inputs!$B$16)*365))-IF(($BC$13-($D81*(1+$BC$14)))&gt;=0,0, -$I$57*$BC$16*1.75*($BC$13-($D81*(1+$BC$14)))*365-$I$58*CL$62*1.25*($BC$13-($D81*(1+$BC$14)))*365)</f>
        <v>4671744.4999999981</v>
      </c>
      <c r="CM81" s="70">
        <f>IF(IF((($BC$13-($D81*(1+$BC$14)))-($D81*0.03))&gt;0,($BC$13-($D81*(1+$BC$14)))-($D81*0.03),0)&gt;0,IF((($BC$13-($D81*(1+$BC$14)))-($D81*0.03))&gt;0,($BC$13-($D81*(1+$BC$14)))-($D81*0.03),0)*CM$62*365,0)+IF(($BC$13-($D81*(1+$BC$14)))&lt;=0,0,IF(($BC$13-($D81*(1+$BC$14)))&lt;($D81*0.03),($BC$13-($D81*(1+$BC$14)))*(CM$62*Inputs!$B$16)*365,($D81*0.03)*(CM$62*Inputs!$B$16)*365))-IF(($BC$13-($D81*(1+$BC$14)))&gt;=0,0, -$I$57*$BC$16*1.75*($BC$13-($D81*(1+$BC$14)))*365-$I$58*CM$62*1.25*($BC$13-($D81*(1+$BC$14)))*365)</f>
        <v>4726706.1999999974</v>
      </c>
      <c r="CN81" s="70">
        <f>IF(IF((($BC$13-($D81*(1+$BC$14)))-($D81*0.03))&gt;0,($BC$13-($D81*(1+$BC$14)))-($D81*0.03),0)&gt;0,IF((($BC$13-($D81*(1+$BC$14)))-($D81*0.03))&gt;0,($BC$13-($D81*(1+$BC$14)))-($D81*0.03),0)*CN$62*365,0)+IF(($BC$13-($D81*(1+$BC$14)))&lt;=0,0,IF(($BC$13-($D81*(1+$BC$14)))&lt;($D81*0.03),($BC$13-($D81*(1+$BC$14)))*(CN$62*Inputs!$B$16)*365,($D81*0.03)*(CN$62*Inputs!$B$16)*365))-IF(($BC$13-($D81*(1+$BC$14)))&gt;=0,0, -$I$57*$BC$16*1.75*($BC$13-($D81*(1+$BC$14)))*365-$I$58*CN$62*1.25*($BC$13-($D81*(1+$BC$14)))*365)</f>
        <v>4781667.8999999976</v>
      </c>
      <c r="CO81" s="70">
        <f>IF(IF((($BC$13-($D81*(1+$BC$14)))-($D81*0.03))&gt;0,($BC$13-($D81*(1+$BC$14)))-($D81*0.03),0)&gt;0,IF((($BC$13-($D81*(1+$BC$14)))-($D81*0.03))&gt;0,($BC$13-($D81*(1+$BC$14)))-($D81*0.03),0)*CO$62*365,0)+IF(($BC$13-($D81*(1+$BC$14)))&lt;=0,0,IF(($BC$13-($D81*(1+$BC$14)))&lt;($D81*0.03),($BC$13-($D81*(1+$BC$14)))*(CO$62*Inputs!$B$16)*365,($D81*0.03)*(CO$62*Inputs!$B$16)*365))-IF(($BC$13-($D81*(1+$BC$14)))&gt;=0,0, -$I$57*$BC$16*1.75*($BC$13-($D81*(1+$BC$14)))*365-$I$58*CO$62*1.25*($BC$13-($D81*(1+$BC$14)))*365)</f>
        <v>4836629.5999999978</v>
      </c>
      <c r="CP81" s="70">
        <f>IF(IF((($BC$13-($D81*(1+$BC$14)))-($D81*0.03))&gt;0,($BC$13-($D81*(1+$BC$14)))-($D81*0.03),0)&gt;0,IF((($BC$13-($D81*(1+$BC$14)))-($D81*0.03))&gt;0,($BC$13-($D81*(1+$BC$14)))-($D81*0.03),0)*CP$62*365,0)+IF(($BC$13-($D81*(1+$BC$14)))&lt;=0,0,IF(($BC$13-($D81*(1+$BC$14)))&lt;($D81*0.03),($BC$13-($D81*(1+$BC$14)))*(CP$62*Inputs!$B$16)*365,($D81*0.03)*(CP$62*Inputs!$B$16)*365))-IF(($BC$13-($D81*(1+$BC$14)))&gt;=0,0, -$I$57*$BC$16*1.75*($BC$13-($D81*(1+$BC$14)))*365-$I$58*CP$62*1.25*($BC$13-($D81*(1+$BC$14)))*365)</f>
        <v>4891591.299999998</v>
      </c>
      <c r="CQ81" s="70">
        <f>IF(IF((($BC$13-($D81*(1+$BC$14)))-($D81*0.03))&gt;0,($BC$13-($D81*(1+$BC$14)))-($D81*0.03),0)&gt;0,IF((($BC$13-($D81*(1+$BC$14)))-($D81*0.03))&gt;0,($BC$13-($D81*(1+$BC$14)))-($D81*0.03),0)*CQ$62*365,0)+IF(($BC$13-($D81*(1+$BC$14)))&lt;=0,0,IF(($BC$13-($D81*(1+$BC$14)))&lt;($D81*0.03),($BC$13-($D81*(1+$BC$14)))*(CQ$62*Inputs!$B$16)*365,($D81*0.03)*(CQ$62*Inputs!$B$16)*365))-IF(($BC$13-($D81*(1+$BC$14)))&gt;=0,0, -$I$57*$BC$16*1.75*($BC$13-($D81*(1+$BC$14)))*365-$I$58*CQ$62*1.25*($BC$13-($D81*(1+$BC$14)))*365)</f>
        <v>4946552.9999999972</v>
      </c>
      <c r="CR81" s="70">
        <f>IF(IF((($BC$13-($D81*(1+$BC$14)))-($D81*0.03))&gt;0,($BC$13-($D81*(1+$BC$14)))-($D81*0.03),0)&gt;0,IF((($BC$13-($D81*(1+$BC$14)))-($D81*0.03))&gt;0,($BC$13-($D81*(1+$BC$14)))-($D81*0.03),0)*CR$62*365,0)+IF(($BC$13-($D81*(1+$BC$14)))&lt;=0,0,IF(($BC$13-($D81*(1+$BC$14)))&lt;($D81*0.03),($BC$13-($D81*(1+$BC$14)))*(CR$62*Inputs!$B$16)*365,($D81*0.03)*(CR$62*Inputs!$B$16)*365))-IF(($BC$13-($D81*(1+$BC$14)))&gt;=0,0, -$I$57*$BC$16*1.75*($BC$13-($D81*(1+$BC$14)))*365-$I$58*CR$62*1.25*($BC$13-($D81*(1+$BC$14)))*365)</f>
        <v>5001514.6999999974</v>
      </c>
      <c r="CS81" s="70">
        <f>IF(IF((($BC$13-($D81*(1+$BC$14)))-($D81*0.03))&gt;0,($BC$13-($D81*(1+$BC$14)))-($D81*0.03),0)&gt;0,IF((($BC$13-($D81*(1+$BC$14)))-($D81*0.03))&gt;0,($BC$13-($D81*(1+$BC$14)))-($D81*0.03),0)*CS$62*365,0)+IF(($BC$13-($D81*(1+$BC$14)))&lt;=0,0,IF(($BC$13-($D81*(1+$BC$14)))&lt;($D81*0.03),($BC$13-($D81*(1+$BC$14)))*(CS$62*Inputs!$B$16)*365,($D81*0.03)*(CS$62*Inputs!$B$16)*365))-IF(($BC$13-($D81*(1+$BC$14)))&gt;=0,0, -$I$57*$BC$16*1.75*($BC$13-($D81*(1+$BC$14)))*365-$I$58*CS$62*1.25*($BC$13-($D81*(1+$BC$14)))*365)</f>
        <v>5056476.3999999976</v>
      </c>
      <c r="CT81" s="70">
        <f>IF(IF((($BC$13-($D81*(1+$BC$14)))-($D81*0.03))&gt;0,($BC$13-($D81*(1+$BC$14)))-($D81*0.03),0)&gt;0,IF((($BC$13-($D81*(1+$BC$14)))-($D81*0.03))&gt;0,($BC$13-($D81*(1+$BC$14)))-($D81*0.03),0)*CT$62*365,0)+IF(($BC$13-($D81*(1+$BC$14)))&lt;=0,0,IF(($BC$13-($D81*(1+$BC$14)))&lt;($D81*0.03),($BC$13-($D81*(1+$BC$14)))*(CT$62*Inputs!$B$16)*365,($D81*0.03)*(CT$62*Inputs!$B$16)*365))-IF(($BC$13-($D81*(1+$BC$14)))&gt;=0,0, -$I$57*$BC$16*1.75*($BC$13-($D81*(1+$BC$14)))*365-$I$58*CT$62*1.25*($BC$13-($D81*(1+$BC$14)))*365)</f>
        <v>5111438.0999999978</v>
      </c>
      <c r="CU81" s="70">
        <f>IF(IF((($BC$13-($D81*(1+$BC$14)))-($D81*0.03))&gt;0,($BC$13-($D81*(1+$BC$14)))-($D81*0.03),0)&gt;0,IF((($BC$13-($D81*(1+$BC$14)))-($D81*0.03))&gt;0,($BC$13-($D81*(1+$BC$14)))-($D81*0.03),0)*CU$62*365,0)+IF(($BC$13-($D81*(1+$BC$14)))&lt;=0,0,IF(($BC$13-($D81*(1+$BC$14)))&lt;($D81*0.03),($BC$13-($D81*(1+$BC$14)))*(CU$62*Inputs!$B$16)*365,($D81*0.03)*(CU$62*Inputs!$B$16)*365))-IF(($BC$13-($D81*(1+$BC$14)))&gt;=0,0, -$I$57*$BC$16*1.75*($BC$13-($D81*(1+$BC$14)))*365-$I$58*CU$62*1.25*($BC$13-($D81*(1+$BC$14)))*365)</f>
        <v>5166399.799999998</v>
      </c>
      <c r="CV81" s="70">
        <f>IF(IF((($BC$13-($D81*(1+$BC$14)))-($D81*0.03))&gt;0,($BC$13-($D81*(1+$BC$14)))-($D81*0.03),0)&gt;0,IF((($BC$13-($D81*(1+$BC$14)))-($D81*0.03))&gt;0,($BC$13-($D81*(1+$BC$14)))-($D81*0.03),0)*CV$62*365,0)+IF(($BC$13-($D81*(1+$BC$14)))&lt;=0,0,IF(($BC$13-($D81*(1+$BC$14)))&lt;($D81*0.03),($BC$13-($D81*(1+$BC$14)))*(CV$62*Inputs!$B$16)*365,($D81*0.03)*(CV$62*Inputs!$B$16)*365))-IF(($BC$13-($D81*(1+$BC$14)))&gt;=0,0, -$I$57*$BC$16*1.75*($BC$13-($D81*(1+$BC$14)))*365-$I$58*CV$62*1.25*($BC$13-($D81*(1+$BC$14)))*365)</f>
        <v>5221361.4999999972</v>
      </c>
      <c r="CW81" s="70">
        <f>IF(IF((($BC$13-($D81*(1+$BC$14)))-($D81*0.03))&gt;0,($BC$13-($D81*(1+$BC$14)))-($D81*0.03),0)&gt;0,IF((($BC$13-($D81*(1+$BC$14)))-($D81*0.03))&gt;0,($BC$13-($D81*(1+$BC$14)))-($D81*0.03),0)*CW$62*365,0)+IF(($BC$13-($D81*(1+$BC$14)))&lt;=0,0,IF(($BC$13-($D81*(1+$BC$14)))&lt;($D81*0.03),($BC$13-($D81*(1+$BC$14)))*(CW$62*Inputs!$B$16)*365,($D81*0.03)*(CW$62*Inputs!$B$16)*365))-IF(($BC$13-($D81*(1+$BC$14)))&gt;=0,0, -$I$57*$BC$16*1.75*($BC$13-($D81*(1+$BC$14)))*365-$I$58*CW$62*1.25*($BC$13-($D81*(1+$BC$14)))*365)</f>
        <v>5276323.1999999974</v>
      </c>
      <c r="CX81" s="70">
        <f>IF(IF((($BC$13-($D81*(1+$BC$14)))-($D81*0.03))&gt;0,($BC$13-($D81*(1+$BC$14)))-($D81*0.03),0)&gt;0,IF((($BC$13-($D81*(1+$BC$14)))-($D81*0.03))&gt;0,($BC$13-($D81*(1+$BC$14)))-($D81*0.03),0)*CX$62*365,0)+IF(($BC$13-($D81*(1+$BC$14)))&lt;=0,0,IF(($BC$13-($D81*(1+$BC$14)))&lt;($D81*0.03),($BC$13-($D81*(1+$BC$14)))*(CX$62*Inputs!$B$16)*365,($D81*0.03)*(CX$62*Inputs!$B$16)*365))-IF(($BC$13-($D81*(1+$BC$14)))&gt;=0,0, -$I$57*$BC$16*1.75*($BC$13-($D81*(1+$BC$14)))*365-$I$58*CX$62*1.25*($BC$13-($D81*(1+$BC$14)))*365)</f>
        <v>5331284.8999999976</v>
      </c>
      <c r="CY81" s="70">
        <f>IF(IF((($BC$13-($D81*(1+$BC$14)))-($D81*0.03))&gt;0,($BC$13-($D81*(1+$BC$14)))-($D81*0.03),0)&gt;0,IF((($BC$13-($D81*(1+$BC$14)))-($D81*0.03))&gt;0,($BC$13-($D81*(1+$BC$14)))-($D81*0.03),0)*CY$62*365,0)+IF(($BC$13-($D81*(1+$BC$14)))&lt;=0,0,IF(($BC$13-($D81*(1+$BC$14)))&lt;($D81*0.03),($BC$13-($D81*(1+$BC$14)))*(CY$62*Inputs!$B$16)*365,($D81*0.03)*(CY$62*Inputs!$B$16)*365))-IF(($BC$13-($D81*(1+$BC$14)))&gt;=0,0, -$I$57*$BC$16*1.75*($BC$13-($D81*(1+$BC$14)))*365-$I$58*CY$62*1.25*($BC$13-($D81*(1+$BC$14)))*365)</f>
        <v>5386246.5999999978</v>
      </c>
      <c r="CZ81" s="70">
        <f>IF(IF((($BC$13-($D81*(1+$BC$14)))-($D81*0.03))&gt;0,($BC$13-($D81*(1+$BC$14)))-($D81*0.03),0)&gt;0,IF((($BC$13-($D81*(1+$BC$14)))-($D81*0.03))&gt;0,($BC$13-($D81*(1+$BC$14)))-($D81*0.03),0)*CZ$62*365,0)+IF(($BC$13-($D81*(1+$BC$14)))&lt;=0,0,IF(($BC$13-($D81*(1+$BC$14)))&lt;($D81*0.03),($BC$13-($D81*(1+$BC$14)))*(CZ$62*Inputs!$B$16)*365,($D81*0.03)*(CZ$62*Inputs!$B$16)*365))-IF(($BC$13-($D81*(1+$BC$14)))&gt;=0,0, -$I$57*$BC$16*1.75*($BC$13-($D81*(1+$BC$14)))*365-$I$58*CZ$62*1.25*($BC$13-($D81*(1+$BC$14)))*365)</f>
        <v>5441208.299999997</v>
      </c>
      <c r="DA81" s="70">
        <f>IF(IF((($BC$13-($D81*(1+$BC$14)))-($D81*0.03))&gt;0,($BC$13-($D81*(1+$BC$14)))-($D81*0.03),0)&gt;0,IF((($BC$13-($D81*(1+$BC$14)))-($D81*0.03))&gt;0,($BC$13-($D81*(1+$BC$14)))-($D81*0.03),0)*DA$62*365,0)+IF(($BC$13-($D81*(1+$BC$14)))&lt;=0,0,IF(($BC$13-($D81*(1+$BC$14)))&lt;($D81*0.03),($BC$13-($D81*(1+$BC$14)))*(DA$62*Inputs!$B$16)*365,($D81*0.03)*(DA$62*Inputs!$B$16)*365))-IF(($BC$13-($D81*(1+$BC$14)))&gt;=0,0, -$I$57*$BC$16*1.75*($BC$13-($D81*(1+$BC$14)))*365-$I$58*DA$62*1.25*($BC$13-($D81*(1+$BC$14)))*365)</f>
        <v>5496169.9999999972</v>
      </c>
    </row>
    <row r="82" spans="2:105">
      <c r="B82"/>
      <c r="C82" s="67">
        <f t="shared" si="2"/>
        <v>9.999999999999969E-3</v>
      </c>
      <c r="D82" s="69">
        <f>Inputs!$B$20*(1+(C82*-1))</f>
        <v>1089</v>
      </c>
      <c r="E82" s="70">
        <f>IF(IF((($BC$13-($D82*(1+$BC$14)))-($D82*0.03))&gt;0,($BC$13-($D82*(1+$BC$14)))-($D82*0.03),0)&gt;0,IF((($BC$13-($D82*(1+$BC$14)))-($D82*0.03))&gt;0,($BC$13-($D82*(1+$BC$14)))-($D82*0.03),0)*E$62*365,0)+IF(($BC$13-($D82*(1+$BC$14)))&lt;=0,0,IF(($BC$13-($D82*(1+$BC$14)))&lt;($D82*0.03),($BC$13-($D82*(1+$BC$14)))*(E$62*Inputs!$B$16)*365,($D82*0.03)*(E$62*Inputs!$B$16)*365))-IF(($BC$13-($D82*(1+$BC$14)))&gt;=0,0, -$I$57*$BC$16*1.75*($BC$13-($D82*(1+$BC$14)))*365-$I$58*E$62*1.25*($BC$13-($D82*(1+$BC$14)))*365)</f>
        <v>3.1313350000000236E-6</v>
      </c>
      <c r="F82" s="70">
        <f>IF(IF((($BC$13-($D82*(1+$BC$14)))-($D82*0.03))&gt;0,($BC$13-($D82*(1+$BC$14)))-($D82*0.03),0)&gt;0,IF((($BC$13-($D82*(1+$BC$14)))-($D82*0.03))&gt;0,($BC$13-($D82*(1+$BC$14)))-($D82*0.03),0)*F$62*365,0)+IF(($BC$13-($D82*(1+$BC$14)))&lt;=0,0,IF(($BC$13-($D82*(1+$BC$14)))&lt;($D82*0.03),($BC$13-($D82*(1+$BC$14)))*(F$62*Inputs!$B$16)*365,($D82*0.03)*(F$62*Inputs!$B$16)*365))-IF(($BC$13-($D82*(1+$BC$14)))&gt;=0,0, -$I$57*$BC$16*1.75*($BC$13-($D82*(1+$BC$14)))*365-$I$58*F$62*1.25*($BC$13-($D82*(1+$BC$14)))*365)</f>
        <v>31313.350000000235</v>
      </c>
      <c r="G82" s="70">
        <f>IF(IF((($BC$13-($D82*(1+$BC$14)))-($D82*0.03))&gt;0,($BC$13-($D82*(1+$BC$14)))-($D82*0.03),0)&gt;0,IF((($BC$13-($D82*(1+$BC$14)))-($D82*0.03))&gt;0,($BC$13-($D82*(1+$BC$14)))-($D82*0.03),0)*G$62*365,0)+IF(($BC$13-($D82*(1+$BC$14)))&lt;=0,0,IF(($BC$13-($D82*(1+$BC$14)))&lt;($D82*0.03),($BC$13-($D82*(1+$BC$14)))*(G$62*Inputs!$B$16)*365,($D82*0.03)*(G$62*Inputs!$B$16)*365))-IF(($BC$13-($D82*(1+$BC$14)))&gt;=0,0, -$I$57*$BC$16*1.75*($BC$13-($D82*(1+$BC$14)))*365-$I$58*G$62*1.25*($BC$13-($D82*(1+$BC$14)))*365)</f>
        <v>62626.70000000047</v>
      </c>
      <c r="H82" s="70">
        <f>IF(IF((($BC$13-($D82*(1+$BC$14)))-($D82*0.03))&gt;0,($BC$13-($D82*(1+$BC$14)))-($D82*0.03),0)&gt;0,IF((($BC$13-($D82*(1+$BC$14)))-($D82*0.03))&gt;0,($BC$13-($D82*(1+$BC$14)))-($D82*0.03),0)*H$62*365,0)+IF(($BC$13-($D82*(1+$BC$14)))&lt;=0,0,IF(($BC$13-($D82*(1+$BC$14)))&lt;($D82*0.03),($BC$13-($D82*(1+$BC$14)))*(H$62*Inputs!$B$16)*365,($D82*0.03)*(H$62*Inputs!$B$16)*365))-IF(($BC$13-($D82*(1+$BC$14)))&gt;=0,0, -$I$57*$BC$16*1.75*($BC$13-($D82*(1+$BC$14)))*365-$I$58*H$62*1.25*($BC$13-($D82*(1+$BC$14)))*365)</f>
        <v>93940.050000000701</v>
      </c>
      <c r="I82" s="70">
        <f>IF(IF((($BC$13-($D82*(1+$BC$14)))-($D82*0.03))&gt;0,($BC$13-($D82*(1+$BC$14)))-($D82*0.03),0)&gt;0,IF((($BC$13-($D82*(1+$BC$14)))-($D82*0.03))&gt;0,($BC$13-($D82*(1+$BC$14)))-($D82*0.03),0)*I$62*365,0)+IF(($BC$13-($D82*(1+$BC$14)))&lt;=0,0,IF(($BC$13-($D82*(1+$BC$14)))&lt;($D82*0.03),($BC$13-($D82*(1+$BC$14)))*(I$62*Inputs!$B$16)*365,($D82*0.03)*(I$62*Inputs!$B$16)*365))-IF(($BC$13-($D82*(1+$BC$14)))&gt;=0,0, -$I$57*$BC$16*1.75*($BC$13-($D82*(1+$BC$14)))*365-$I$58*I$62*1.25*($BC$13-($D82*(1+$BC$14)))*365)</f>
        <v>125253.40000000094</v>
      </c>
      <c r="J82" s="70">
        <f>IF(IF((($BC$13-($D82*(1+$BC$14)))-($D82*0.03))&gt;0,($BC$13-($D82*(1+$BC$14)))-($D82*0.03),0)&gt;0,IF((($BC$13-($D82*(1+$BC$14)))-($D82*0.03))&gt;0,($BC$13-($D82*(1+$BC$14)))-($D82*0.03),0)*J$62*365,0)+IF(($BC$13-($D82*(1+$BC$14)))&lt;=0,0,IF(($BC$13-($D82*(1+$BC$14)))&lt;($D82*0.03),($BC$13-($D82*(1+$BC$14)))*(J$62*Inputs!$B$16)*365,($D82*0.03)*(J$62*Inputs!$B$16)*365))-IF(($BC$13-($D82*(1+$BC$14)))&gt;=0,0, -$I$57*$BC$16*1.75*($BC$13-($D82*(1+$BC$14)))*365-$I$58*J$62*1.25*($BC$13-($D82*(1+$BC$14)))*365)</f>
        <v>156566.75000000116</v>
      </c>
      <c r="K82" s="70">
        <f>IF(IF((($BC$13-($D82*(1+$BC$14)))-($D82*0.03))&gt;0,($BC$13-($D82*(1+$BC$14)))-($D82*0.03),0)&gt;0,IF((($BC$13-($D82*(1+$BC$14)))-($D82*0.03))&gt;0,($BC$13-($D82*(1+$BC$14)))-($D82*0.03),0)*K$62*365,0)+IF(($BC$13-($D82*(1+$BC$14)))&lt;=0,0,IF(($BC$13-($D82*(1+$BC$14)))&lt;($D82*0.03),($BC$13-($D82*(1+$BC$14)))*(K$62*Inputs!$B$16)*365,($D82*0.03)*(K$62*Inputs!$B$16)*365))-IF(($BC$13-($D82*(1+$BC$14)))&gt;=0,0, -$I$57*$BC$16*1.75*($BC$13-($D82*(1+$BC$14)))*365-$I$58*K$62*1.25*($BC$13-($D82*(1+$BC$14)))*365)</f>
        <v>187880.1000000014</v>
      </c>
      <c r="L82" s="70">
        <f>IF(IF((($BC$13-($D82*(1+$BC$14)))-($D82*0.03))&gt;0,($BC$13-($D82*(1+$BC$14)))-($D82*0.03),0)&gt;0,IF((($BC$13-($D82*(1+$BC$14)))-($D82*0.03))&gt;0,($BC$13-($D82*(1+$BC$14)))-($D82*0.03),0)*L$62*365,0)+IF(($BC$13-($D82*(1+$BC$14)))&lt;=0,0,IF(($BC$13-($D82*(1+$BC$14)))&lt;($D82*0.03),($BC$13-($D82*(1+$BC$14)))*(L$62*Inputs!$B$16)*365,($D82*0.03)*(L$62*Inputs!$B$16)*365))-IF(($BC$13-($D82*(1+$BC$14)))&gt;=0,0, -$I$57*$BC$16*1.75*($BC$13-($D82*(1+$BC$14)))*365-$I$58*L$62*1.25*($BC$13-($D82*(1+$BC$14)))*365)</f>
        <v>219193.45000000164</v>
      </c>
      <c r="M82" s="70">
        <f>IF(IF((($BC$13-($D82*(1+$BC$14)))-($D82*0.03))&gt;0,($BC$13-($D82*(1+$BC$14)))-($D82*0.03),0)&gt;0,IF((($BC$13-($D82*(1+$BC$14)))-($D82*0.03))&gt;0,($BC$13-($D82*(1+$BC$14)))-($D82*0.03),0)*M$62*365,0)+IF(($BC$13-($D82*(1+$BC$14)))&lt;=0,0,IF(($BC$13-($D82*(1+$BC$14)))&lt;($D82*0.03),($BC$13-($D82*(1+$BC$14)))*(M$62*Inputs!$B$16)*365,($D82*0.03)*(M$62*Inputs!$B$16)*365))-IF(($BC$13-($D82*(1+$BC$14)))&gt;=0,0, -$I$57*$BC$16*1.75*($BC$13-($D82*(1+$BC$14)))*365-$I$58*M$62*1.25*($BC$13-($D82*(1+$BC$14)))*365)</f>
        <v>250506.80000000188</v>
      </c>
      <c r="N82" s="70">
        <f>IF(IF((($BC$13-($D82*(1+$BC$14)))-($D82*0.03))&gt;0,($BC$13-($D82*(1+$BC$14)))-($D82*0.03),0)&gt;0,IF((($BC$13-($D82*(1+$BC$14)))-($D82*0.03))&gt;0,($BC$13-($D82*(1+$BC$14)))-($D82*0.03),0)*N$62*365,0)+IF(($BC$13-($D82*(1+$BC$14)))&lt;=0,0,IF(($BC$13-($D82*(1+$BC$14)))&lt;($D82*0.03),($BC$13-($D82*(1+$BC$14)))*(N$62*Inputs!$B$16)*365,($D82*0.03)*(N$62*Inputs!$B$16)*365))-IF(($BC$13-($D82*(1+$BC$14)))&gt;=0,0, -$I$57*$BC$16*1.75*($BC$13-($D82*(1+$BC$14)))*365-$I$58*N$62*1.25*($BC$13-($D82*(1+$BC$14)))*365)</f>
        <v>281820.15000000212</v>
      </c>
      <c r="O82" s="70">
        <f>IF(IF((($BC$13-($D82*(1+$BC$14)))-($D82*0.03))&gt;0,($BC$13-($D82*(1+$BC$14)))-($D82*0.03),0)&gt;0,IF((($BC$13-($D82*(1+$BC$14)))-($D82*0.03))&gt;0,($BC$13-($D82*(1+$BC$14)))-($D82*0.03),0)*O$62*365,0)+IF(($BC$13-($D82*(1+$BC$14)))&lt;=0,0,IF(($BC$13-($D82*(1+$BC$14)))&lt;($D82*0.03),($BC$13-($D82*(1+$BC$14)))*(O$62*Inputs!$B$16)*365,($D82*0.03)*(O$62*Inputs!$B$16)*365))-IF(($BC$13-($D82*(1+$BC$14)))&gt;=0,0, -$I$57*$BC$16*1.75*($BC$13-($D82*(1+$BC$14)))*365-$I$58*O$62*1.25*($BC$13-($D82*(1+$BC$14)))*365)</f>
        <v>313133.50000000233</v>
      </c>
      <c r="P82" s="70">
        <f>IF(IF((($BC$13-($D82*(1+$BC$14)))-($D82*0.03))&gt;0,($BC$13-($D82*(1+$BC$14)))-($D82*0.03),0)&gt;0,IF((($BC$13-($D82*(1+$BC$14)))-($D82*0.03))&gt;0,($BC$13-($D82*(1+$BC$14)))-($D82*0.03),0)*P$62*365,0)+IF(($BC$13-($D82*(1+$BC$14)))&lt;=0,0,IF(($BC$13-($D82*(1+$BC$14)))&lt;($D82*0.03),($BC$13-($D82*(1+$BC$14)))*(P$62*Inputs!$B$16)*365,($D82*0.03)*(P$62*Inputs!$B$16)*365))-IF(($BC$13-($D82*(1+$BC$14)))&gt;=0,0, -$I$57*$BC$16*1.75*($BC$13-($D82*(1+$BC$14)))*365-$I$58*P$62*1.25*($BC$13-($D82*(1+$BC$14)))*365)</f>
        <v>344446.8500000026</v>
      </c>
      <c r="Q82" s="70">
        <f>IF(IF((($BC$13-($D82*(1+$BC$14)))-($D82*0.03))&gt;0,($BC$13-($D82*(1+$BC$14)))-($D82*0.03),0)&gt;0,IF((($BC$13-($D82*(1+$BC$14)))-($D82*0.03))&gt;0,($BC$13-($D82*(1+$BC$14)))-($D82*0.03),0)*Q$62*365,0)+IF(($BC$13-($D82*(1+$BC$14)))&lt;=0,0,IF(($BC$13-($D82*(1+$BC$14)))&lt;($D82*0.03),($BC$13-($D82*(1+$BC$14)))*(Q$62*Inputs!$B$16)*365,($D82*0.03)*(Q$62*Inputs!$B$16)*365))-IF(($BC$13-($D82*(1+$BC$14)))&gt;=0,0, -$I$57*$BC$16*1.75*($BC$13-($D82*(1+$BC$14)))*365-$I$58*Q$62*1.25*($BC$13-($D82*(1+$BC$14)))*365)</f>
        <v>375760.20000000281</v>
      </c>
      <c r="R82" s="70">
        <f>IF(IF((($BC$13-($D82*(1+$BC$14)))-($D82*0.03))&gt;0,($BC$13-($D82*(1+$BC$14)))-($D82*0.03),0)&gt;0,IF((($BC$13-($D82*(1+$BC$14)))-($D82*0.03))&gt;0,($BC$13-($D82*(1+$BC$14)))-($D82*0.03),0)*R$62*365,0)+IF(($BC$13-($D82*(1+$BC$14)))&lt;=0,0,IF(($BC$13-($D82*(1+$BC$14)))&lt;($D82*0.03),($BC$13-($D82*(1+$BC$14)))*(R$62*Inputs!$B$16)*365,($D82*0.03)*(R$62*Inputs!$B$16)*365))-IF(($BC$13-($D82*(1+$BC$14)))&gt;=0,0, -$I$57*$BC$16*1.75*($BC$13-($D82*(1+$BC$14)))*365-$I$58*R$62*1.25*($BC$13-($D82*(1+$BC$14)))*365)</f>
        <v>407073.55000000307</v>
      </c>
      <c r="S82" s="70">
        <f>IF(IF((($BC$13-($D82*(1+$BC$14)))-($D82*0.03))&gt;0,($BC$13-($D82*(1+$BC$14)))-($D82*0.03),0)&gt;0,IF((($BC$13-($D82*(1+$BC$14)))-($D82*0.03))&gt;0,($BC$13-($D82*(1+$BC$14)))-($D82*0.03),0)*S$62*365,0)+IF(($BC$13-($D82*(1+$BC$14)))&lt;=0,0,IF(($BC$13-($D82*(1+$BC$14)))&lt;($D82*0.03),($BC$13-($D82*(1+$BC$14)))*(S$62*Inputs!$B$16)*365,($D82*0.03)*(S$62*Inputs!$B$16)*365))-IF(($BC$13-($D82*(1+$BC$14)))&gt;=0,0, -$I$57*$BC$16*1.75*($BC$13-($D82*(1+$BC$14)))*365-$I$58*S$62*1.25*($BC$13-($D82*(1+$BC$14)))*365)</f>
        <v>438386.90000000328</v>
      </c>
      <c r="T82" s="70">
        <f>IF(IF((($BC$13-($D82*(1+$BC$14)))-($D82*0.03))&gt;0,($BC$13-($D82*(1+$BC$14)))-($D82*0.03),0)&gt;0,IF((($BC$13-($D82*(1+$BC$14)))-($D82*0.03))&gt;0,($BC$13-($D82*(1+$BC$14)))-($D82*0.03),0)*T$62*365,0)+IF(($BC$13-($D82*(1+$BC$14)))&lt;=0,0,IF(($BC$13-($D82*(1+$BC$14)))&lt;($D82*0.03),($BC$13-($D82*(1+$BC$14)))*(T$62*Inputs!$B$16)*365,($D82*0.03)*(T$62*Inputs!$B$16)*365))-IF(($BC$13-($D82*(1+$BC$14)))&gt;=0,0, -$I$57*$BC$16*1.75*($BC$13-($D82*(1+$BC$14)))*365-$I$58*T$62*1.25*($BC$13-($D82*(1+$BC$14)))*365)</f>
        <v>469700.25000000355</v>
      </c>
      <c r="U82" s="70">
        <f>IF(IF((($BC$13-($D82*(1+$BC$14)))-($D82*0.03))&gt;0,($BC$13-($D82*(1+$BC$14)))-($D82*0.03),0)&gt;0,IF((($BC$13-($D82*(1+$BC$14)))-($D82*0.03))&gt;0,($BC$13-($D82*(1+$BC$14)))-($D82*0.03),0)*U$62*365,0)+IF(($BC$13-($D82*(1+$BC$14)))&lt;=0,0,IF(($BC$13-($D82*(1+$BC$14)))&lt;($D82*0.03),($BC$13-($D82*(1+$BC$14)))*(U$62*Inputs!$B$16)*365,($D82*0.03)*(U$62*Inputs!$B$16)*365))-IF(($BC$13-($D82*(1+$BC$14)))&gt;=0,0, -$I$57*$BC$16*1.75*($BC$13-($D82*(1+$BC$14)))*365-$I$58*U$62*1.25*($BC$13-($D82*(1+$BC$14)))*365)</f>
        <v>501013.60000000376</v>
      </c>
      <c r="V82" s="70">
        <f>IF(IF((($BC$13-($D82*(1+$BC$14)))-($D82*0.03))&gt;0,($BC$13-($D82*(1+$BC$14)))-($D82*0.03),0)&gt;0,IF((($BC$13-($D82*(1+$BC$14)))-($D82*0.03))&gt;0,($BC$13-($D82*(1+$BC$14)))-($D82*0.03),0)*V$62*365,0)+IF(($BC$13-($D82*(1+$BC$14)))&lt;=0,0,IF(($BC$13-($D82*(1+$BC$14)))&lt;($D82*0.03),($BC$13-($D82*(1+$BC$14)))*(V$62*Inputs!$B$16)*365,($D82*0.03)*(V$62*Inputs!$B$16)*365))-IF(($BC$13-($D82*(1+$BC$14)))&gt;=0,0, -$I$57*$BC$16*1.75*($BC$13-($D82*(1+$BC$14)))*365-$I$58*V$62*1.25*($BC$13-($D82*(1+$BC$14)))*365)</f>
        <v>532326.95000000403</v>
      </c>
      <c r="W82" s="70">
        <f>IF(IF((($BC$13-($D82*(1+$BC$14)))-($D82*0.03))&gt;0,($BC$13-($D82*(1+$BC$14)))-($D82*0.03),0)&gt;0,IF((($BC$13-($D82*(1+$BC$14)))-($D82*0.03))&gt;0,($BC$13-($D82*(1+$BC$14)))-($D82*0.03),0)*W$62*365,0)+IF(($BC$13-($D82*(1+$BC$14)))&lt;=0,0,IF(($BC$13-($D82*(1+$BC$14)))&lt;($D82*0.03),($BC$13-($D82*(1+$BC$14)))*(W$62*Inputs!$B$16)*365,($D82*0.03)*(W$62*Inputs!$B$16)*365))-IF(($BC$13-($D82*(1+$BC$14)))&gt;=0,0, -$I$57*$BC$16*1.75*($BC$13-($D82*(1+$BC$14)))*365-$I$58*W$62*1.25*($BC$13-($D82*(1+$BC$14)))*365)</f>
        <v>563640.30000000424</v>
      </c>
      <c r="X82" s="70">
        <f>IF(IF((($BC$13-($D82*(1+$BC$14)))-($D82*0.03))&gt;0,($BC$13-($D82*(1+$BC$14)))-($D82*0.03),0)&gt;0,IF((($BC$13-($D82*(1+$BC$14)))-($D82*0.03))&gt;0,($BC$13-($D82*(1+$BC$14)))-($D82*0.03),0)*X$62*365,0)+IF(($BC$13-($D82*(1+$BC$14)))&lt;=0,0,IF(($BC$13-($D82*(1+$BC$14)))&lt;($D82*0.03),($BC$13-($D82*(1+$BC$14)))*(X$62*Inputs!$B$16)*365,($D82*0.03)*(X$62*Inputs!$B$16)*365))-IF(($BC$13-($D82*(1+$BC$14)))&gt;=0,0, -$I$57*$BC$16*1.75*($BC$13-($D82*(1+$BC$14)))*365-$I$58*X$62*1.25*($BC$13-($D82*(1+$BC$14)))*365)</f>
        <v>594953.65000000445</v>
      </c>
      <c r="Y82" s="70">
        <f>IF(IF((($BC$13-($D82*(1+$BC$14)))-($D82*0.03))&gt;0,($BC$13-($D82*(1+$BC$14)))-($D82*0.03),0)&gt;0,IF((($BC$13-($D82*(1+$BC$14)))-($D82*0.03))&gt;0,($BC$13-($D82*(1+$BC$14)))-($D82*0.03),0)*Y$62*365,0)+IF(($BC$13-($D82*(1+$BC$14)))&lt;=0,0,IF(($BC$13-($D82*(1+$BC$14)))&lt;($D82*0.03),($BC$13-($D82*(1+$BC$14)))*(Y$62*Inputs!$B$16)*365,($D82*0.03)*(Y$62*Inputs!$B$16)*365))-IF(($BC$13-($D82*(1+$BC$14)))&gt;=0,0, -$I$57*$BC$16*1.75*($BC$13-($D82*(1+$BC$14)))*365-$I$58*Y$62*1.25*($BC$13-($D82*(1+$BC$14)))*365)</f>
        <v>626267.00000000466</v>
      </c>
      <c r="Z82" s="70">
        <f>IF(IF((($BC$13-($D82*(1+$BC$14)))-($D82*0.03))&gt;0,($BC$13-($D82*(1+$BC$14)))-($D82*0.03),0)&gt;0,IF((($BC$13-($D82*(1+$BC$14)))-($D82*0.03))&gt;0,($BC$13-($D82*(1+$BC$14)))-($D82*0.03),0)*Z$62*365,0)+IF(($BC$13-($D82*(1+$BC$14)))&lt;=0,0,IF(($BC$13-($D82*(1+$BC$14)))&lt;($D82*0.03),($BC$13-($D82*(1+$BC$14)))*(Z$62*Inputs!$B$16)*365,($D82*0.03)*(Z$62*Inputs!$B$16)*365))-IF(($BC$13-($D82*(1+$BC$14)))&gt;=0,0, -$I$57*$BC$16*1.75*($BC$13-($D82*(1+$BC$14)))*365-$I$58*Z$62*1.25*($BC$13-($D82*(1+$BC$14)))*365)</f>
        <v>657580.35000000498</v>
      </c>
      <c r="AA82" s="70">
        <f>IF(IF((($BC$13-($D82*(1+$BC$14)))-($D82*0.03))&gt;0,($BC$13-($D82*(1+$BC$14)))-($D82*0.03),0)&gt;0,IF((($BC$13-($D82*(1+$BC$14)))-($D82*0.03))&gt;0,($BC$13-($D82*(1+$BC$14)))-($D82*0.03),0)*AA$62*365,0)+IF(($BC$13-($D82*(1+$BC$14)))&lt;=0,0,IF(($BC$13-($D82*(1+$BC$14)))&lt;($D82*0.03),($BC$13-($D82*(1+$BC$14)))*(AA$62*Inputs!$B$16)*365,($D82*0.03)*(AA$62*Inputs!$B$16)*365))-IF(($BC$13-($D82*(1+$BC$14)))&gt;=0,0, -$I$57*$BC$16*1.75*($BC$13-($D82*(1+$BC$14)))*365-$I$58*AA$62*1.25*($BC$13-($D82*(1+$BC$14)))*365)</f>
        <v>688893.70000000519</v>
      </c>
      <c r="AB82" s="70">
        <f>IF(IF((($BC$13-($D82*(1+$BC$14)))-($D82*0.03))&gt;0,($BC$13-($D82*(1+$BC$14)))-($D82*0.03),0)&gt;0,IF((($BC$13-($D82*(1+$BC$14)))-($D82*0.03))&gt;0,($BC$13-($D82*(1+$BC$14)))-($D82*0.03),0)*AB$62*365,0)+IF(($BC$13-($D82*(1+$BC$14)))&lt;=0,0,IF(($BC$13-($D82*(1+$BC$14)))&lt;($D82*0.03),($BC$13-($D82*(1+$BC$14)))*(AB$62*Inputs!$B$16)*365,($D82*0.03)*(AB$62*Inputs!$B$16)*365))-IF(($BC$13-($D82*(1+$BC$14)))&gt;=0,0, -$I$57*$BC$16*1.75*($BC$13-($D82*(1+$BC$14)))*365-$I$58*AB$62*1.25*($BC$13-($D82*(1+$BC$14)))*365)</f>
        <v>720207.0500000054</v>
      </c>
      <c r="AC82" s="70">
        <f>IF(IF((($BC$13-($D82*(1+$BC$14)))-($D82*0.03))&gt;0,($BC$13-($D82*(1+$BC$14)))-($D82*0.03),0)&gt;0,IF((($BC$13-($D82*(1+$BC$14)))-($D82*0.03))&gt;0,($BC$13-($D82*(1+$BC$14)))-($D82*0.03),0)*AC$62*365,0)+IF(($BC$13-($D82*(1+$BC$14)))&lt;=0,0,IF(($BC$13-($D82*(1+$BC$14)))&lt;($D82*0.03),($BC$13-($D82*(1+$BC$14)))*(AC$62*Inputs!$B$16)*365,($D82*0.03)*(AC$62*Inputs!$B$16)*365))-IF(($BC$13-($D82*(1+$BC$14)))&gt;=0,0, -$I$57*$BC$16*1.75*($BC$13-($D82*(1+$BC$14)))*365-$I$58*AC$62*1.25*($BC$13-($D82*(1+$BC$14)))*365)</f>
        <v>751520.40000000561</v>
      </c>
      <c r="AD82" s="70">
        <f>IF(IF((($BC$13-($D82*(1+$BC$14)))-($D82*0.03))&gt;0,($BC$13-($D82*(1+$BC$14)))-($D82*0.03),0)&gt;0,IF((($BC$13-($D82*(1+$BC$14)))-($D82*0.03))&gt;0,($BC$13-($D82*(1+$BC$14)))-($D82*0.03),0)*AD$62*365,0)+IF(($BC$13-($D82*(1+$BC$14)))&lt;=0,0,IF(($BC$13-($D82*(1+$BC$14)))&lt;($D82*0.03),($BC$13-($D82*(1+$BC$14)))*(AD$62*Inputs!$B$16)*365,($D82*0.03)*(AD$62*Inputs!$B$16)*365))-IF(($BC$13-($D82*(1+$BC$14)))&gt;=0,0, -$I$57*$BC$16*1.75*($BC$13-($D82*(1+$BC$14)))*365-$I$58*AD$62*1.25*($BC$13-($D82*(1+$BC$14)))*365)</f>
        <v>782833.75000000594</v>
      </c>
      <c r="AE82" s="70">
        <f>IF(IF((($BC$13-($D82*(1+$BC$14)))-($D82*0.03))&gt;0,($BC$13-($D82*(1+$BC$14)))-($D82*0.03),0)&gt;0,IF((($BC$13-($D82*(1+$BC$14)))-($D82*0.03))&gt;0,($BC$13-($D82*(1+$BC$14)))-($D82*0.03),0)*AE$62*365,0)+IF(($BC$13-($D82*(1+$BC$14)))&lt;=0,0,IF(($BC$13-($D82*(1+$BC$14)))&lt;($D82*0.03),($BC$13-($D82*(1+$BC$14)))*(AE$62*Inputs!$B$16)*365,($D82*0.03)*(AE$62*Inputs!$B$16)*365))-IF(($BC$13-($D82*(1+$BC$14)))&gt;=0,0, -$I$57*$BC$16*1.75*($BC$13-($D82*(1+$BC$14)))*365-$I$58*AE$62*1.25*($BC$13-($D82*(1+$BC$14)))*365)</f>
        <v>814147.10000000615</v>
      </c>
      <c r="AF82" s="70">
        <f>IF(IF((($BC$13-($D82*(1+$BC$14)))-($D82*0.03))&gt;0,($BC$13-($D82*(1+$BC$14)))-($D82*0.03),0)&gt;0,IF((($BC$13-($D82*(1+$BC$14)))-($D82*0.03))&gt;0,($BC$13-($D82*(1+$BC$14)))-($D82*0.03),0)*AF$62*365,0)+IF(($BC$13-($D82*(1+$BC$14)))&lt;=0,0,IF(($BC$13-($D82*(1+$BC$14)))&lt;($D82*0.03),($BC$13-($D82*(1+$BC$14)))*(AF$62*Inputs!$B$16)*365,($D82*0.03)*(AF$62*Inputs!$B$16)*365))-IF(($BC$13-($D82*(1+$BC$14)))&gt;=0,0, -$I$57*$BC$16*1.75*($BC$13-($D82*(1+$BC$14)))*365-$I$58*AF$62*1.25*($BC$13-($D82*(1+$BC$14)))*365)</f>
        <v>845460.45000000624</v>
      </c>
      <c r="AG82" s="70">
        <f>IF(IF((($BC$13-($D82*(1+$BC$14)))-($D82*0.03))&gt;0,($BC$13-($D82*(1+$BC$14)))-($D82*0.03),0)&gt;0,IF((($BC$13-($D82*(1+$BC$14)))-($D82*0.03))&gt;0,($BC$13-($D82*(1+$BC$14)))-($D82*0.03),0)*AG$62*365,0)+IF(($BC$13-($D82*(1+$BC$14)))&lt;=0,0,IF(($BC$13-($D82*(1+$BC$14)))&lt;($D82*0.03),($BC$13-($D82*(1+$BC$14)))*(AG$62*Inputs!$B$16)*365,($D82*0.03)*(AG$62*Inputs!$B$16)*365))-IF(($BC$13-($D82*(1+$BC$14)))&gt;=0,0, -$I$57*$BC$16*1.75*($BC$13-($D82*(1+$BC$14)))*365-$I$58*AG$62*1.25*($BC$13-($D82*(1+$BC$14)))*365)</f>
        <v>876773.80000000657</v>
      </c>
      <c r="AH82" s="70">
        <f>IF(IF((($BC$13-($D82*(1+$BC$14)))-($D82*0.03))&gt;0,($BC$13-($D82*(1+$BC$14)))-($D82*0.03),0)&gt;0,IF((($BC$13-($D82*(1+$BC$14)))-($D82*0.03))&gt;0,($BC$13-($D82*(1+$BC$14)))-($D82*0.03),0)*AH$62*365,0)+IF(($BC$13-($D82*(1+$BC$14)))&lt;=0,0,IF(($BC$13-($D82*(1+$BC$14)))&lt;($D82*0.03),($BC$13-($D82*(1+$BC$14)))*(AH$62*Inputs!$B$16)*365,($D82*0.03)*(AH$62*Inputs!$B$16)*365))-IF(($BC$13-($D82*(1+$BC$14)))&gt;=0,0, -$I$57*$BC$16*1.75*($BC$13-($D82*(1+$BC$14)))*365-$I$58*AH$62*1.25*($BC$13-($D82*(1+$BC$14)))*365)</f>
        <v>908087.15000000689</v>
      </c>
      <c r="AI82" s="70">
        <f>IF(IF((($BC$13-($D82*(1+$BC$14)))-($D82*0.03))&gt;0,($BC$13-($D82*(1+$BC$14)))-($D82*0.03),0)&gt;0,IF((($BC$13-($D82*(1+$BC$14)))-($D82*0.03))&gt;0,($BC$13-($D82*(1+$BC$14)))-($D82*0.03),0)*AI$62*365,0)+IF(($BC$13-($D82*(1+$BC$14)))&lt;=0,0,IF(($BC$13-($D82*(1+$BC$14)))&lt;($D82*0.03),($BC$13-($D82*(1+$BC$14)))*(AI$62*Inputs!$B$16)*365,($D82*0.03)*(AI$62*Inputs!$B$16)*365))-IF(($BC$13-($D82*(1+$BC$14)))&gt;=0,0, -$I$57*$BC$16*1.75*($BC$13-($D82*(1+$BC$14)))*365-$I$58*AI$62*1.25*($BC$13-($D82*(1+$BC$14)))*365)</f>
        <v>939400.5000000071</v>
      </c>
      <c r="AJ82" s="70">
        <f>IF(IF((($BC$13-($D82*(1+$BC$14)))-($D82*0.03))&gt;0,($BC$13-($D82*(1+$BC$14)))-($D82*0.03),0)&gt;0,IF((($BC$13-($D82*(1+$BC$14)))-($D82*0.03))&gt;0,($BC$13-($D82*(1+$BC$14)))-($D82*0.03),0)*AJ$62*365,0)+IF(($BC$13-($D82*(1+$BC$14)))&lt;=0,0,IF(($BC$13-($D82*(1+$BC$14)))&lt;($D82*0.03),($BC$13-($D82*(1+$BC$14)))*(AJ$62*Inputs!$B$16)*365,($D82*0.03)*(AJ$62*Inputs!$B$16)*365))-IF(($BC$13-($D82*(1+$BC$14)))&gt;=0,0, -$I$57*$BC$16*1.75*($BC$13-($D82*(1+$BC$14)))*365-$I$58*AJ$62*1.25*($BC$13-($D82*(1+$BC$14)))*365)</f>
        <v>970713.85000000719</v>
      </c>
      <c r="AK82" s="70">
        <f>IF(IF((($BC$13-($D82*(1+$BC$14)))-($D82*0.03))&gt;0,($BC$13-($D82*(1+$BC$14)))-($D82*0.03),0)&gt;0,IF((($BC$13-($D82*(1+$BC$14)))-($D82*0.03))&gt;0,($BC$13-($D82*(1+$BC$14)))-($D82*0.03),0)*AK$62*365,0)+IF(($BC$13-($D82*(1+$BC$14)))&lt;=0,0,IF(($BC$13-($D82*(1+$BC$14)))&lt;($D82*0.03),($BC$13-($D82*(1+$BC$14)))*(AK$62*Inputs!$B$16)*365,($D82*0.03)*(AK$62*Inputs!$B$16)*365))-IF(($BC$13-($D82*(1+$BC$14)))&gt;=0,0, -$I$57*$BC$16*1.75*($BC$13-($D82*(1+$BC$14)))*365-$I$58*AK$62*1.25*($BC$13-($D82*(1+$BC$14)))*365)</f>
        <v>1002027.2000000075</v>
      </c>
      <c r="AL82" s="70">
        <f>IF(IF((($BC$13-($D82*(1+$BC$14)))-($D82*0.03))&gt;0,($BC$13-($D82*(1+$BC$14)))-($D82*0.03),0)&gt;0,IF((($BC$13-($D82*(1+$BC$14)))-($D82*0.03))&gt;0,($BC$13-($D82*(1+$BC$14)))-($D82*0.03),0)*AL$62*365,0)+IF(($BC$13-($D82*(1+$BC$14)))&lt;=0,0,IF(($BC$13-($D82*(1+$BC$14)))&lt;($D82*0.03),($BC$13-($D82*(1+$BC$14)))*(AL$62*Inputs!$B$16)*365,($D82*0.03)*(AL$62*Inputs!$B$16)*365))-IF(($BC$13-($D82*(1+$BC$14)))&gt;=0,0, -$I$57*$BC$16*1.75*($BC$13-($D82*(1+$BC$14)))*365-$I$58*AL$62*1.25*($BC$13-($D82*(1+$BC$14)))*365)</f>
        <v>1033340.5500000078</v>
      </c>
      <c r="AM82" s="70">
        <f>IF(IF((($BC$13-($D82*(1+$BC$14)))-($D82*0.03))&gt;0,($BC$13-($D82*(1+$BC$14)))-($D82*0.03),0)&gt;0,IF((($BC$13-($D82*(1+$BC$14)))-($D82*0.03))&gt;0,($BC$13-($D82*(1+$BC$14)))-($D82*0.03),0)*AM$62*365,0)+IF(($BC$13-($D82*(1+$BC$14)))&lt;=0,0,IF(($BC$13-($D82*(1+$BC$14)))&lt;($D82*0.03),($BC$13-($D82*(1+$BC$14)))*(AM$62*Inputs!$B$16)*365,($D82*0.03)*(AM$62*Inputs!$B$16)*365))-IF(($BC$13-($D82*(1+$BC$14)))&gt;=0,0, -$I$57*$BC$16*1.75*($BC$13-($D82*(1+$BC$14)))*365-$I$58*AM$62*1.25*($BC$13-($D82*(1+$BC$14)))*365)</f>
        <v>1064653.9000000081</v>
      </c>
      <c r="AN82" s="70">
        <f>IF(IF((($BC$13-($D82*(1+$BC$14)))-($D82*0.03))&gt;0,($BC$13-($D82*(1+$BC$14)))-($D82*0.03),0)&gt;0,IF((($BC$13-($D82*(1+$BC$14)))-($D82*0.03))&gt;0,($BC$13-($D82*(1+$BC$14)))-($D82*0.03),0)*AN$62*365,0)+IF(($BC$13-($D82*(1+$BC$14)))&lt;=0,0,IF(($BC$13-($D82*(1+$BC$14)))&lt;($D82*0.03),($BC$13-($D82*(1+$BC$14)))*(AN$62*Inputs!$B$16)*365,($D82*0.03)*(AN$62*Inputs!$B$16)*365))-IF(($BC$13-($D82*(1+$BC$14)))&gt;=0,0, -$I$57*$BC$16*1.75*($BC$13-($D82*(1+$BC$14)))*365-$I$58*AN$62*1.25*($BC$13-($D82*(1+$BC$14)))*365)</f>
        <v>1095967.2500000081</v>
      </c>
      <c r="AO82" s="70">
        <f>IF(IF((($BC$13-($D82*(1+$BC$14)))-($D82*0.03))&gt;0,($BC$13-($D82*(1+$BC$14)))-($D82*0.03),0)&gt;0,IF((($BC$13-($D82*(1+$BC$14)))-($D82*0.03))&gt;0,($BC$13-($D82*(1+$BC$14)))-($D82*0.03),0)*AO$62*365,0)+IF(($BC$13-($D82*(1+$BC$14)))&lt;=0,0,IF(($BC$13-($D82*(1+$BC$14)))&lt;($D82*0.03),($BC$13-($D82*(1+$BC$14)))*(AO$62*Inputs!$B$16)*365,($D82*0.03)*(AO$62*Inputs!$B$16)*365))-IF(($BC$13-($D82*(1+$BC$14)))&gt;=0,0, -$I$57*$BC$16*1.75*($BC$13-($D82*(1+$BC$14)))*365-$I$58*AO$62*1.25*($BC$13-($D82*(1+$BC$14)))*365)</f>
        <v>1127280.6000000085</v>
      </c>
      <c r="AP82" s="70">
        <f>IF(IF((($BC$13-($D82*(1+$BC$14)))-($D82*0.03))&gt;0,($BC$13-($D82*(1+$BC$14)))-($D82*0.03),0)&gt;0,IF((($BC$13-($D82*(1+$BC$14)))-($D82*0.03))&gt;0,($BC$13-($D82*(1+$BC$14)))-($D82*0.03),0)*AP$62*365,0)+IF(($BC$13-($D82*(1+$BC$14)))&lt;=0,0,IF(($BC$13-($D82*(1+$BC$14)))&lt;($D82*0.03),($BC$13-($D82*(1+$BC$14)))*(AP$62*Inputs!$B$16)*365,($D82*0.03)*(AP$62*Inputs!$B$16)*365))-IF(($BC$13-($D82*(1+$BC$14)))&gt;=0,0, -$I$57*$BC$16*1.75*($BC$13-($D82*(1+$BC$14)))*365-$I$58*AP$62*1.25*($BC$13-($D82*(1+$BC$14)))*365)</f>
        <v>1158593.9500000088</v>
      </c>
      <c r="AQ82" s="70">
        <f>IF(IF((($BC$13-($D82*(1+$BC$14)))-($D82*0.03))&gt;0,($BC$13-($D82*(1+$BC$14)))-($D82*0.03),0)&gt;0,IF((($BC$13-($D82*(1+$BC$14)))-($D82*0.03))&gt;0,($BC$13-($D82*(1+$BC$14)))-($D82*0.03),0)*AQ$62*365,0)+IF(($BC$13-($D82*(1+$BC$14)))&lt;=0,0,IF(($BC$13-($D82*(1+$BC$14)))&lt;($D82*0.03),($BC$13-($D82*(1+$BC$14)))*(AQ$62*Inputs!$B$16)*365,($D82*0.03)*(AQ$62*Inputs!$B$16)*365))-IF(($BC$13-($D82*(1+$BC$14)))&gt;=0,0, -$I$57*$BC$16*1.75*($BC$13-($D82*(1+$BC$14)))*365-$I$58*AQ$62*1.25*($BC$13-($D82*(1+$BC$14)))*365)</f>
        <v>1189907.3000000089</v>
      </c>
      <c r="AR82" s="70">
        <f>IF(IF((($BC$13-($D82*(1+$BC$14)))-($D82*0.03))&gt;0,($BC$13-($D82*(1+$BC$14)))-($D82*0.03),0)&gt;0,IF((($BC$13-($D82*(1+$BC$14)))-($D82*0.03))&gt;0,($BC$13-($D82*(1+$BC$14)))-($D82*0.03),0)*AR$62*365,0)+IF(($BC$13-($D82*(1+$BC$14)))&lt;=0,0,IF(($BC$13-($D82*(1+$BC$14)))&lt;($D82*0.03),($BC$13-($D82*(1+$BC$14)))*(AR$62*Inputs!$B$16)*365,($D82*0.03)*(AR$62*Inputs!$B$16)*365))-IF(($BC$13-($D82*(1+$BC$14)))&gt;=0,0, -$I$57*$BC$16*1.75*($BC$13-($D82*(1+$BC$14)))*365-$I$58*AR$62*1.25*($BC$13-($D82*(1+$BC$14)))*365)</f>
        <v>1221220.6500000092</v>
      </c>
      <c r="AS82" s="70">
        <f>IF(IF((($BC$13-($D82*(1+$BC$14)))-($D82*0.03))&gt;0,($BC$13-($D82*(1+$BC$14)))-($D82*0.03),0)&gt;0,IF((($BC$13-($D82*(1+$BC$14)))-($D82*0.03))&gt;0,($BC$13-($D82*(1+$BC$14)))-($D82*0.03),0)*AS$62*365,0)+IF(($BC$13-($D82*(1+$BC$14)))&lt;=0,0,IF(($BC$13-($D82*(1+$BC$14)))&lt;($D82*0.03),($BC$13-($D82*(1+$BC$14)))*(AS$62*Inputs!$B$16)*365,($D82*0.03)*(AS$62*Inputs!$B$16)*365))-IF(($BC$13-($D82*(1+$BC$14)))&gt;=0,0, -$I$57*$BC$16*1.75*($BC$13-($D82*(1+$BC$14)))*365-$I$58*AS$62*1.25*($BC$13-($D82*(1+$BC$14)))*365)</f>
        <v>1252534.0000000093</v>
      </c>
      <c r="AT82" s="70">
        <f>IF(IF((($BC$13-($D82*(1+$BC$14)))-($D82*0.03))&gt;0,($BC$13-($D82*(1+$BC$14)))-($D82*0.03),0)&gt;0,IF((($BC$13-($D82*(1+$BC$14)))-($D82*0.03))&gt;0,($BC$13-($D82*(1+$BC$14)))-($D82*0.03),0)*AT$62*365,0)+IF(($BC$13-($D82*(1+$BC$14)))&lt;=0,0,IF(($BC$13-($D82*(1+$BC$14)))&lt;($D82*0.03),($BC$13-($D82*(1+$BC$14)))*(AT$62*Inputs!$B$16)*365,($D82*0.03)*(AT$62*Inputs!$B$16)*365))-IF(($BC$13-($D82*(1+$BC$14)))&gt;=0,0, -$I$57*$BC$16*1.75*($BC$13-($D82*(1+$BC$14)))*365-$I$58*AT$62*1.25*($BC$13-($D82*(1+$BC$14)))*365)</f>
        <v>1283847.3500000096</v>
      </c>
      <c r="AU82" s="70">
        <f>IF(IF((($BC$13-($D82*(1+$BC$14)))-($D82*0.03))&gt;0,($BC$13-($D82*(1+$BC$14)))-($D82*0.03),0)&gt;0,IF((($BC$13-($D82*(1+$BC$14)))-($D82*0.03))&gt;0,($BC$13-($D82*(1+$BC$14)))-($D82*0.03),0)*AU$62*365,0)+IF(($BC$13-($D82*(1+$BC$14)))&lt;=0,0,IF(($BC$13-($D82*(1+$BC$14)))&lt;($D82*0.03),($BC$13-($D82*(1+$BC$14)))*(AU$62*Inputs!$B$16)*365,($D82*0.03)*(AU$62*Inputs!$B$16)*365))-IF(($BC$13-($D82*(1+$BC$14)))&gt;=0,0, -$I$57*$BC$16*1.75*($BC$13-($D82*(1+$BC$14)))*365-$I$58*AU$62*1.25*($BC$13-($D82*(1+$BC$14)))*365)</f>
        <v>1315160.70000001</v>
      </c>
      <c r="AV82" s="70">
        <f>IF(IF((($BC$13-($D82*(1+$BC$14)))-($D82*0.03))&gt;0,($BC$13-($D82*(1+$BC$14)))-($D82*0.03),0)&gt;0,IF((($BC$13-($D82*(1+$BC$14)))-($D82*0.03))&gt;0,($BC$13-($D82*(1+$BC$14)))-($D82*0.03),0)*AV$62*365,0)+IF(($BC$13-($D82*(1+$BC$14)))&lt;=0,0,IF(($BC$13-($D82*(1+$BC$14)))&lt;($D82*0.03),($BC$13-($D82*(1+$BC$14)))*(AV$62*Inputs!$B$16)*365,($D82*0.03)*(AV$62*Inputs!$B$16)*365))-IF(($BC$13-($D82*(1+$BC$14)))&gt;=0,0, -$I$57*$BC$16*1.75*($BC$13-($D82*(1+$BC$14)))*365-$I$58*AV$62*1.25*($BC$13-($D82*(1+$BC$14)))*365)</f>
        <v>1346474.0500000101</v>
      </c>
      <c r="AW82" s="70">
        <f>IF(IF((($BC$13-($D82*(1+$BC$14)))-($D82*0.03))&gt;0,($BC$13-($D82*(1+$BC$14)))-($D82*0.03),0)&gt;0,IF((($BC$13-($D82*(1+$BC$14)))-($D82*0.03))&gt;0,($BC$13-($D82*(1+$BC$14)))-($D82*0.03),0)*AW$62*365,0)+IF(($BC$13-($D82*(1+$BC$14)))&lt;=0,0,IF(($BC$13-($D82*(1+$BC$14)))&lt;($D82*0.03),($BC$13-($D82*(1+$BC$14)))*(AW$62*Inputs!$B$16)*365,($D82*0.03)*(AW$62*Inputs!$B$16)*365))-IF(($BC$13-($D82*(1+$BC$14)))&gt;=0,0, -$I$57*$BC$16*1.75*($BC$13-($D82*(1+$BC$14)))*365-$I$58*AW$62*1.25*($BC$13-($D82*(1+$BC$14)))*365)</f>
        <v>1377787.4000000104</v>
      </c>
      <c r="AX82" s="70">
        <f>IF(IF((($BC$13-($D82*(1+$BC$14)))-($D82*0.03))&gt;0,($BC$13-($D82*(1+$BC$14)))-($D82*0.03),0)&gt;0,IF((($BC$13-($D82*(1+$BC$14)))-($D82*0.03))&gt;0,($BC$13-($D82*(1+$BC$14)))-($D82*0.03),0)*AX$62*365,0)+IF(($BC$13-($D82*(1+$BC$14)))&lt;=0,0,IF(($BC$13-($D82*(1+$BC$14)))&lt;($D82*0.03),($BC$13-($D82*(1+$BC$14)))*(AX$62*Inputs!$B$16)*365,($D82*0.03)*(AX$62*Inputs!$B$16)*365))-IF(($BC$13-($D82*(1+$BC$14)))&gt;=0,0, -$I$57*$BC$16*1.75*($BC$13-($D82*(1+$BC$14)))*365-$I$58*AX$62*1.25*($BC$13-($D82*(1+$BC$14)))*365)</f>
        <v>1409100.7500000107</v>
      </c>
      <c r="AY82" s="70">
        <f>IF(IF((($BC$13-($D82*(1+$BC$14)))-($D82*0.03))&gt;0,($BC$13-($D82*(1+$BC$14)))-($D82*0.03),0)&gt;0,IF((($BC$13-($D82*(1+$BC$14)))-($D82*0.03))&gt;0,($BC$13-($D82*(1+$BC$14)))-($D82*0.03),0)*AY$62*365,0)+IF(($BC$13-($D82*(1+$BC$14)))&lt;=0,0,IF(($BC$13-($D82*(1+$BC$14)))&lt;($D82*0.03),($BC$13-($D82*(1+$BC$14)))*(AY$62*Inputs!$B$16)*365,($D82*0.03)*(AY$62*Inputs!$B$16)*365))-IF(($BC$13-($D82*(1+$BC$14)))&gt;=0,0, -$I$57*$BC$16*1.75*($BC$13-($D82*(1+$BC$14)))*365-$I$58*AY$62*1.25*($BC$13-($D82*(1+$BC$14)))*365)</f>
        <v>1440414.1000000108</v>
      </c>
      <c r="AZ82" s="70">
        <f>IF(IF((($BC$13-($D82*(1+$BC$14)))-($D82*0.03))&gt;0,($BC$13-($D82*(1+$BC$14)))-($D82*0.03),0)&gt;0,IF((($BC$13-($D82*(1+$BC$14)))-($D82*0.03))&gt;0,($BC$13-($D82*(1+$BC$14)))-($D82*0.03),0)*AZ$62*365,0)+IF(($BC$13-($D82*(1+$BC$14)))&lt;=0,0,IF(($BC$13-($D82*(1+$BC$14)))&lt;($D82*0.03),($BC$13-($D82*(1+$BC$14)))*(AZ$62*Inputs!$B$16)*365,($D82*0.03)*(AZ$62*Inputs!$B$16)*365))-IF(($BC$13-($D82*(1+$BC$14)))&gt;=0,0, -$I$57*$BC$16*1.75*($BC$13-($D82*(1+$BC$14)))*365-$I$58*AZ$62*1.25*($BC$13-($D82*(1+$BC$14)))*365)</f>
        <v>1471727.4500000109</v>
      </c>
      <c r="BA82" s="70">
        <f>IF(IF((($BC$13-($D82*(1+$BC$14)))-($D82*0.03))&gt;0,($BC$13-($D82*(1+$BC$14)))-($D82*0.03),0)&gt;0,IF((($BC$13-($D82*(1+$BC$14)))-($D82*0.03))&gt;0,($BC$13-($D82*(1+$BC$14)))-($D82*0.03),0)*BA$62*365,0)+IF(($BC$13-($D82*(1+$BC$14)))&lt;=0,0,IF(($BC$13-($D82*(1+$BC$14)))&lt;($D82*0.03),($BC$13-($D82*(1+$BC$14)))*(BA$62*Inputs!$B$16)*365,($D82*0.03)*(BA$62*Inputs!$B$16)*365))-IF(($BC$13-($D82*(1+$BC$14)))&gt;=0,0, -$I$57*$BC$16*1.75*($BC$13-($D82*(1+$BC$14)))*365-$I$58*BA$62*1.25*($BC$13-($D82*(1+$BC$14)))*365)</f>
        <v>1503040.8000000112</v>
      </c>
      <c r="BB82" s="70">
        <f>IF(IF((($BC$13-($D82*(1+$BC$14)))-($D82*0.03))&gt;0,($BC$13-($D82*(1+$BC$14)))-($D82*0.03),0)&gt;0,IF((($BC$13-($D82*(1+$BC$14)))-($D82*0.03))&gt;0,($BC$13-($D82*(1+$BC$14)))-($D82*0.03),0)*BB$62*365,0)+IF(($BC$13-($D82*(1+$BC$14)))&lt;=0,0,IF(($BC$13-($D82*(1+$BC$14)))&lt;($D82*0.03),($BC$13-($D82*(1+$BC$14)))*(BB$62*Inputs!$B$16)*365,($D82*0.03)*(BB$62*Inputs!$B$16)*365))-IF(($BC$13-($D82*(1+$BC$14)))&gt;=0,0, -$I$57*$BC$16*1.75*($BC$13-($D82*(1+$BC$14)))*365-$I$58*BB$62*1.25*($BC$13-($D82*(1+$BC$14)))*365)</f>
        <v>1534354.1500000115</v>
      </c>
      <c r="BC82" s="70">
        <f>IF(IF((($BC$13-($D82*(1+$BC$14)))-($D82*0.03))&gt;0,($BC$13-($D82*(1+$BC$14)))-($D82*0.03),0)&gt;0,IF((($BC$13-($D82*(1+$BC$14)))-($D82*0.03))&gt;0,($BC$13-($D82*(1+$BC$14)))-($D82*0.03),0)*BC$62*365,0)+IF(($BC$13-($D82*(1+$BC$14)))&lt;=0,0,IF(($BC$13-($D82*(1+$BC$14)))&lt;($D82*0.03),($BC$13-($D82*(1+$BC$14)))*(BC$62*Inputs!$B$16)*365,($D82*0.03)*(BC$62*Inputs!$B$16)*365))-IF(($BC$13-($D82*(1+$BC$14)))&gt;=0,0, -$I$57*$BC$16*1.75*($BC$13-($D82*(1+$BC$14)))*365-$I$58*BC$62*1.25*($BC$13-($D82*(1+$BC$14)))*365)</f>
        <v>1565667.5000000119</v>
      </c>
      <c r="BD82" s="70">
        <f>IF(IF((($BC$13-($D82*(1+$BC$14)))-($D82*0.03))&gt;0,($BC$13-($D82*(1+$BC$14)))-($D82*0.03),0)&gt;0,IF((($BC$13-($D82*(1+$BC$14)))-($D82*0.03))&gt;0,($BC$13-($D82*(1+$BC$14)))-($D82*0.03),0)*BD$62*365,0)+IF(($BC$13-($D82*(1+$BC$14)))&lt;=0,0,IF(($BC$13-($D82*(1+$BC$14)))&lt;($D82*0.03),($BC$13-($D82*(1+$BC$14)))*(BD$62*Inputs!$B$16)*365,($D82*0.03)*(BD$62*Inputs!$B$16)*365))-IF(($BC$13-($D82*(1+$BC$14)))&gt;=0,0, -$I$57*$BC$16*1.75*($BC$13-($D82*(1+$BC$14)))*365-$I$58*BD$62*1.25*($BC$13-($D82*(1+$BC$14)))*365)</f>
        <v>1596980.850000012</v>
      </c>
      <c r="BE82" s="70">
        <f>IF(IF((($BC$13-($D82*(1+$BC$14)))-($D82*0.03))&gt;0,($BC$13-($D82*(1+$BC$14)))-($D82*0.03),0)&gt;0,IF((($BC$13-($D82*(1+$BC$14)))-($D82*0.03))&gt;0,($BC$13-($D82*(1+$BC$14)))-($D82*0.03),0)*BE$62*365,0)+IF(($BC$13-($D82*(1+$BC$14)))&lt;=0,0,IF(($BC$13-($D82*(1+$BC$14)))&lt;($D82*0.03),($BC$13-($D82*(1+$BC$14)))*(BE$62*Inputs!$B$16)*365,($D82*0.03)*(BE$62*Inputs!$B$16)*365))-IF(($BC$13-($D82*(1+$BC$14)))&gt;=0,0, -$I$57*$BC$16*1.75*($BC$13-($D82*(1+$BC$14)))*365-$I$58*BE$62*1.25*($BC$13-($D82*(1+$BC$14)))*365)</f>
        <v>1628294.2000000123</v>
      </c>
      <c r="BF82" s="70">
        <f>IF(IF((($BC$13-($D82*(1+$BC$14)))-($D82*0.03))&gt;0,($BC$13-($D82*(1+$BC$14)))-($D82*0.03),0)&gt;0,IF((($BC$13-($D82*(1+$BC$14)))-($D82*0.03))&gt;0,($BC$13-($D82*(1+$BC$14)))-($D82*0.03),0)*BF$62*365,0)+IF(($BC$13-($D82*(1+$BC$14)))&lt;=0,0,IF(($BC$13-($D82*(1+$BC$14)))&lt;($D82*0.03),($BC$13-($D82*(1+$BC$14)))*(BF$62*Inputs!$B$16)*365,($D82*0.03)*(BF$62*Inputs!$B$16)*365))-IF(($BC$13-($D82*(1+$BC$14)))&gt;=0,0, -$I$57*$BC$16*1.75*($BC$13-($D82*(1+$BC$14)))*365-$I$58*BF$62*1.25*($BC$13-($D82*(1+$BC$14)))*365)</f>
        <v>1659607.5500000126</v>
      </c>
      <c r="BG82" s="70">
        <f>IF(IF((($BC$13-($D82*(1+$BC$14)))-($D82*0.03))&gt;0,($BC$13-($D82*(1+$BC$14)))-($D82*0.03),0)&gt;0,IF((($BC$13-($D82*(1+$BC$14)))-($D82*0.03))&gt;0,($BC$13-($D82*(1+$BC$14)))-($D82*0.03),0)*BG$62*365,0)+IF(($BC$13-($D82*(1+$BC$14)))&lt;=0,0,IF(($BC$13-($D82*(1+$BC$14)))&lt;($D82*0.03),($BC$13-($D82*(1+$BC$14)))*(BG$62*Inputs!$B$16)*365,($D82*0.03)*(BG$62*Inputs!$B$16)*365))-IF(($BC$13-($D82*(1+$BC$14)))&gt;=0,0, -$I$57*$BC$16*1.75*($BC$13-($D82*(1+$BC$14)))*365-$I$58*BG$62*1.25*($BC$13-($D82*(1+$BC$14)))*365)</f>
        <v>1690920.9000000125</v>
      </c>
      <c r="BH82" s="70">
        <f>IF(IF((($BC$13-($D82*(1+$BC$14)))-($D82*0.03))&gt;0,($BC$13-($D82*(1+$BC$14)))-($D82*0.03),0)&gt;0,IF((($BC$13-($D82*(1+$BC$14)))-($D82*0.03))&gt;0,($BC$13-($D82*(1+$BC$14)))-($D82*0.03),0)*BH$62*365,0)+IF(($BC$13-($D82*(1+$BC$14)))&lt;=0,0,IF(($BC$13-($D82*(1+$BC$14)))&lt;($D82*0.03),($BC$13-($D82*(1+$BC$14)))*(BH$62*Inputs!$B$16)*365,($D82*0.03)*(BH$62*Inputs!$B$16)*365))-IF(($BC$13-($D82*(1+$BC$14)))&gt;=0,0, -$I$57*$BC$16*1.75*($BC$13-($D82*(1+$BC$14)))*365-$I$58*BH$62*1.25*($BC$13-($D82*(1+$BC$14)))*365)</f>
        <v>1722234.2500000128</v>
      </c>
      <c r="BI82" s="70">
        <f>IF(IF((($BC$13-($D82*(1+$BC$14)))-($D82*0.03))&gt;0,($BC$13-($D82*(1+$BC$14)))-($D82*0.03),0)&gt;0,IF((($BC$13-($D82*(1+$BC$14)))-($D82*0.03))&gt;0,($BC$13-($D82*(1+$BC$14)))-($D82*0.03),0)*BI$62*365,0)+IF(($BC$13-($D82*(1+$BC$14)))&lt;=0,0,IF(($BC$13-($D82*(1+$BC$14)))&lt;($D82*0.03),($BC$13-($D82*(1+$BC$14)))*(BI$62*Inputs!$B$16)*365,($D82*0.03)*(BI$62*Inputs!$B$16)*365))-IF(($BC$13-($D82*(1+$BC$14)))&gt;=0,0, -$I$57*$BC$16*1.75*($BC$13-($D82*(1+$BC$14)))*365-$I$58*BI$62*1.25*($BC$13-($D82*(1+$BC$14)))*365)</f>
        <v>1753547.6000000131</v>
      </c>
      <c r="BJ82" s="70">
        <f>IF(IF((($BC$13-($D82*(1+$BC$14)))-($D82*0.03))&gt;0,($BC$13-($D82*(1+$BC$14)))-($D82*0.03),0)&gt;0,IF((($BC$13-($D82*(1+$BC$14)))-($D82*0.03))&gt;0,($BC$13-($D82*(1+$BC$14)))-($D82*0.03),0)*BJ$62*365,0)+IF(($BC$13-($D82*(1+$BC$14)))&lt;=0,0,IF(($BC$13-($D82*(1+$BC$14)))&lt;($D82*0.03),($BC$13-($D82*(1+$BC$14)))*(BJ$62*Inputs!$B$16)*365,($D82*0.03)*(BJ$62*Inputs!$B$16)*365))-IF(($BC$13-($D82*(1+$BC$14)))&gt;=0,0, -$I$57*$BC$16*1.75*($BC$13-($D82*(1+$BC$14)))*365-$I$58*BJ$62*1.25*($BC$13-($D82*(1+$BC$14)))*365)</f>
        <v>1784860.9500000135</v>
      </c>
      <c r="BK82" s="70">
        <f>IF(IF((($BC$13-($D82*(1+$BC$14)))-($D82*0.03))&gt;0,($BC$13-($D82*(1+$BC$14)))-($D82*0.03),0)&gt;0,IF((($BC$13-($D82*(1+$BC$14)))-($D82*0.03))&gt;0,($BC$13-($D82*(1+$BC$14)))-($D82*0.03),0)*BK$62*365,0)+IF(($BC$13-($D82*(1+$BC$14)))&lt;=0,0,IF(($BC$13-($D82*(1+$BC$14)))&lt;($D82*0.03),($BC$13-($D82*(1+$BC$14)))*(BK$62*Inputs!$B$16)*365,($D82*0.03)*(BK$62*Inputs!$B$16)*365))-IF(($BC$13-($D82*(1+$BC$14)))&gt;=0,0, -$I$57*$BC$16*1.75*($BC$13-($D82*(1+$BC$14)))*365-$I$58*BK$62*1.25*($BC$13-($D82*(1+$BC$14)))*365)</f>
        <v>1816174.3000000138</v>
      </c>
      <c r="BL82" s="70">
        <f>IF(IF((($BC$13-($D82*(1+$BC$14)))-($D82*0.03))&gt;0,($BC$13-($D82*(1+$BC$14)))-($D82*0.03),0)&gt;0,IF((($BC$13-($D82*(1+$BC$14)))-($D82*0.03))&gt;0,($BC$13-($D82*(1+$BC$14)))-($D82*0.03),0)*BL$62*365,0)+IF(($BC$13-($D82*(1+$BC$14)))&lt;=0,0,IF(($BC$13-($D82*(1+$BC$14)))&lt;($D82*0.03),($BC$13-($D82*(1+$BC$14)))*(BL$62*Inputs!$B$16)*365,($D82*0.03)*(BL$62*Inputs!$B$16)*365))-IF(($BC$13-($D82*(1+$BC$14)))&gt;=0,0, -$I$57*$BC$16*1.75*($BC$13-($D82*(1+$BC$14)))*365-$I$58*BL$62*1.25*($BC$13-($D82*(1+$BC$14)))*365)</f>
        <v>1847487.6500000139</v>
      </c>
      <c r="BM82" s="70">
        <f>IF(IF((($BC$13-($D82*(1+$BC$14)))-($D82*0.03))&gt;0,($BC$13-($D82*(1+$BC$14)))-($D82*0.03),0)&gt;0,IF((($BC$13-($D82*(1+$BC$14)))-($D82*0.03))&gt;0,($BC$13-($D82*(1+$BC$14)))-($D82*0.03),0)*BM$62*365,0)+IF(($BC$13-($D82*(1+$BC$14)))&lt;=0,0,IF(($BC$13-($D82*(1+$BC$14)))&lt;($D82*0.03),($BC$13-($D82*(1+$BC$14)))*(BM$62*Inputs!$B$16)*365,($D82*0.03)*(BM$62*Inputs!$B$16)*365))-IF(($BC$13-($D82*(1+$BC$14)))&gt;=0,0, -$I$57*$BC$16*1.75*($BC$13-($D82*(1+$BC$14)))*365-$I$58*BM$62*1.25*($BC$13-($D82*(1+$BC$14)))*365)</f>
        <v>1878801.0000000142</v>
      </c>
      <c r="BN82" s="70">
        <f>IF(IF((($BC$13-($D82*(1+$BC$14)))-($D82*0.03))&gt;0,($BC$13-($D82*(1+$BC$14)))-($D82*0.03),0)&gt;0,IF((($BC$13-($D82*(1+$BC$14)))-($D82*0.03))&gt;0,($BC$13-($D82*(1+$BC$14)))-($D82*0.03),0)*BN$62*365,0)+IF(($BC$13-($D82*(1+$BC$14)))&lt;=0,0,IF(($BC$13-($D82*(1+$BC$14)))&lt;($D82*0.03),($BC$13-($D82*(1+$BC$14)))*(BN$62*Inputs!$B$16)*365,($D82*0.03)*(BN$62*Inputs!$B$16)*365))-IF(($BC$13-($D82*(1+$BC$14)))&gt;=0,0, -$I$57*$BC$16*1.75*($BC$13-($D82*(1+$BC$14)))*365-$I$58*BN$62*1.25*($BC$13-($D82*(1+$BC$14)))*365)</f>
        <v>1910114.3500000145</v>
      </c>
      <c r="BO82" s="70">
        <f>IF(IF((($BC$13-($D82*(1+$BC$14)))-($D82*0.03))&gt;0,($BC$13-($D82*(1+$BC$14)))-($D82*0.03),0)&gt;0,IF((($BC$13-($D82*(1+$BC$14)))-($D82*0.03))&gt;0,($BC$13-($D82*(1+$BC$14)))-($D82*0.03),0)*BO$62*365,0)+IF(($BC$13-($D82*(1+$BC$14)))&lt;=0,0,IF(($BC$13-($D82*(1+$BC$14)))&lt;($D82*0.03),($BC$13-($D82*(1+$BC$14)))*(BO$62*Inputs!$B$16)*365,($D82*0.03)*(BO$62*Inputs!$B$16)*365))-IF(($BC$13-($D82*(1+$BC$14)))&gt;=0,0, -$I$57*$BC$16*1.75*($BC$13-($D82*(1+$BC$14)))*365-$I$58*BO$62*1.25*($BC$13-($D82*(1+$BC$14)))*365)</f>
        <v>1941427.7000000144</v>
      </c>
      <c r="BP82" s="70">
        <f>IF(IF((($BC$13-($D82*(1+$BC$14)))-($D82*0.03))&gt;0,($BC$13-($D82*(1+$BC$14)))-($D82*0.03),0)&gt;0,IF((($BC$13-($D82*(1+$BC$14)))-($D82*0.03))&gt;0,($BC$13-($D82*(1+$BC$14)))-($D82*0.03),0)*BP$62*365,0)+IF(($BC$13-($D82*(1+$BC$14)))&lt;=0,0,IF(($BC$13-($D82*(1+$BC$14)))&lt;($D82*0.03),($BC$13-($D82*(1+$BC$14)))*(BP$62*Inputs!$B$16)*365,($D82*0.03)*(BP$62*Inputs!$B$16)*365))-IF(($BC$13-($D82*(1+$BC$14)))&gt;=0,0, -$I$57*$BC$16*1.75*($BC$13-($D82*(1+$BC$14)))*365-$I$58*BP$62*1.25*($BC$13-($D82*(1+$BC$14)))*365)</f>
        <v>1972741.0500000147</v>
      </c>
      <c r="BQ82" s="70">
        <f>IF(IF((($BC$13-($D82*(1+$BC$14)))-($D82*0.03))&gt;0,($BC$13-($D82*(1+$BC$14)))-($D82*0.03),0)&gt;0,IF((($BC$13-($D82*(1+$BC$14)))-($D82*0.03))&gt;0,($BC$13-($D82*(1+$BC$14)))-($D82*0.03),0)*BQ$62*365,0)+IF(($BC$13-($D82*(1+$BC$14)))&lt;=0,0,IF(($BC$13-($D82*(1+$BC$14)))&lt;($D82*0.03),($BC$13-($D82*(1+$BC$14)))*(BQ$62*Inputs!$B$16)*365,($D82*0.03)*(BQ$62*Inputs!$B$16)*365))-IF(($BC$13-($D82*(1+$BC$14)))&gt;=0,0, -$I$57*$BC$16*1.75*($BC$13-($D82*(1+$BC$14)))*365-$I$58*BQ$62*1.25*($BC$13-($D82*(1+$BC$14)))*365)</f>
        <v>2004054.400000015</v>
      </c>
      <c r="BR82" s="70">
        <f>IF(IF((($BC$13-($D82*(1+$BC$14)))-($D82*0.03))&gt;0,($BC$13-($D82*(1+$BC$14)))-($D82*0.03),0)&gt;0,IF((($BC$13-($D82*(1+$BC$14)))-($D82*0.03))&gt;0,($BC$13-($D82*(1+$BC$14)))-($D82*0.03),0)*BR$62*365,0)+IF(($BC$13-($D82*(1+$BC$14)))&lt;=0,0,IF(($BC$13-($D82*(1+$BC$14)))&lt;($D82*0.03),($BC$13-($D82*(1+$BC$14)))*(BR$62*Inputs!$B$16)*365,($D82*0.03)*(BR$62*Inputs!$B$16)*365))-IF(($BC$13-($D82*(1+$BC$14)))&gt;=0,0, -$I$57*$BC$16*1.75*($BC$13-($D82*(1+$BC$14)))*365-$I$58*BR$62*1.25*($BC$13-($D82*(1+$BC$14)))*365)</f>
        <v>2035367.7500000154</v>
      </c>
      <c r="BS82" s="70">
        <f>IF(IF((($BC$13-($D82*(1+$BC$14)))-($D82*0.03))&gt;0,($BC$13-($D82*(1+$BC$14)))-($D82*0.03),0)&gt;0,IF((($BC$13-($D82*(1+$BC$14)))-($D82*0.03))&gt;0,($BC$13-($D82*(1+$BC$14)))-($D82*0.03),0)*BS$62*365,0)+IF(($BC$13-($D82*(1+$BC$14)))&lt;=0,0,IF(($BC$13-($D82*(1+$BC$14)))&lt;($D82*0.03),($BC$13-($D82*(1+$BC$14)))*(BS$62*Inputs!$B$16)*365,($D82*0.03)*(BS$62*Inputs!$B$16)*365))-IF(($BC$13-($D82*(1+$BC$14)))&gt;=0,0, -$I$57*$BC$16*1.75*($BC$13-($D82*(1+$BC$14)))*365-$I$58*BS$62*1.25*($BC$13-($D82*(1+$BC$14)))*365)</f>
        <v>2066681.1000000157</v>
      </c>
      <c r="BT82" s="70">
        <f>IF(IF((($BC$13-($D82*(1+$BC$14)))-($D82*0.03))&gt;0,($BC$13-($D82*(1+$BC$14)))-($D82*0.03),0)&gt;0,IF((($BC$13-($D82*(1+$BC$14)))-($D82*0.03))&gt;0,($BC$13-($D82*(1+$BC$14)))-($D82*0.03),0)*BT$62*365,0)+IF(($BC$13-($D82*(1+$BC$14)))&lt;=0,0,IF(($BC$13-($D82*(1+$BC$14)))&lt;($D82*0.03),($BC$13-($D82*(1+$BC$14)))*(BT$62*Inputs!$B$16)*365,($D82*0.03)*(BT$62*Inputs!$B$16)*365))-IF(($BC$13-($D82*(1+$BC$14)))&gt;=0,0, -$I$57*$BC$16*1.75*($BC$13-($D82*(1+$BC$14)))*365-$I$58*BT$62*1.25*($BC$13-($D82*(1+$BC$14)))*365)</f>
        <v>2097994.4500000156</v>
      </c>
      <c r="BU82" s="70">
        <f>IF(IF((($BC$13-($D82*(1+$BC$14)))-($D82*0.03))&gt;0,($BC$13-($D82*(1+$BC$14)))-($D82*0.03),0)&gt;0,IF((($BC$13-($D82*(1+$BC$14)))-($D82*0.03))&gt;0,($BC$13-($D82*(1+$BC$14)))-($D82*0.03),0)*BU$62*365,0)+IF(($BC$13-($D82*(1+$BC$14)))&lt;=0,0,IF(($BC$13-($D82*(1+$BC$14)))&lt;($D82*0.03),($BC$13-($D82*(1+$BC$14)))*(BU$62*Inputs!$B$16)*365,($D82*0.03)*(BU$62*Inputs!$B$16)*365))-IF(($BC$13-($D82*(1+$BC$14)))&gt;=0,0, -$I$57*$BC$16*1.75*($BC$13-($D82*(1+$BC$14)))*365-$I$58*BU$62*1.25*($BC$13-($D82*(1+$BC$14)))*365)</f>
        <v>2129307.8000000161</v>
      </c>
      <c r="BV82" s="70">
        <f>IF(IF((($BC$13-($D82*(1+$BC$14)))-($D82*0.03))&gt;0,($BC$13-($D82*(1+$BC$14)))-($D82*0.03),0)&gt;0,IF((($BC$13-($D82*(1+$BC$14)))-($D82*0.03))&gt;0,($BC$13-($D82*(1+$BC$14)))-($D82*0.03),0)*BV$62*365,0)+IF(($BC$13-($D82*(1+$BC$14)))&lt;=0,0,IF(($BC$13-($D82*(1+$BC$14)))&lt;($D82*0.03),($BC$13-($D82*(1+$BC$14)))*(BV$62*Inputs!$B$16)*365,($D82*0.03)*(BV$62*Inputs!$B$16)*365))-IF(($BC$13-($D82*(1+$BC$14)))&gt;=0,0, -$I$57*$BC$16*1.75*($BC$13-($D82*(1+$BC$14)))*365-$I$58*BV$62*1.25*($BC$13-($D82*(1+$BC$14)))*365)</f>
        <v>2160621.1500000162</v>
      </c>
      <c r="BW82" s="70">
        <f>IF(IF((($BC$13-($D82*(1+$BC$14)))-($D82*0.03))&gt;0,($BC$13-($D82*(1+$BC$14)))-($D82*0.03),0)&gt;0,IF((($BC$13-($D82*(1+$BC$14)))-($D82*0.03))&gt;0,($BC$13-($D82*(1+$BC$14)))-($D82*0.03),0)*BW$62*365,0)+IF(($BC$13-($D82*(1+$BC$14)))&lt;=0,0,IF(($BC$13-($D82*(1+$BC$14)))&lt;($D82*0.03),($BC$13-($D82*(1+$BC$14)))*(BW$62*Inputs!$B$16)*365,($D82*0.03)*(BW$62*Inputs!$B$16)*365))-IF(($BC$13-($D82*(1+$BC$14)))&gt;=0,0, -$I$57*$BC$16*1.75*($BC$13-($D82*(1+$BC$14)))*365-$I$58*BW$62*1.25*($BC$13-($D82*(1+$BC$14)))*365)</f>
        <v>2191934.5000000163</v>
      </c>
      <c r="BX82" s="70">
        <f>IF(IF((($BC$13-($D82*(1+$BC$14)))-($D82*0.03))&gt;0,($BC$13-($D82*(1+$BC$14)))-($D82*0.03),0)&gt;0,IF((($BC$13-($D82*(1+$BC$14)))-($D82*0.03))&gt;0,($BC$13-($D82*(1+$BC$14)))-($D82*0.03),0)*BX$62*365,0)+IF(($BC$13-($D82*(1+$BC$14)))&lt;=0,0,IF(($BC$13-($D82*(1+$BC$14)))&lt;($D82*0.03),($BC$13-($D82*(1+$BC$14)))*(BX$62*Inputs!$B$16)*365,($D82*0.03)*(BX$62*Inputs!$B$16)*365))-IF(($BC$13-($D82*(1+$BC$14)))&gt;=0,0, -$I$57*$BC$16*1.75*($BC$13-($D82*(1+$BC$14)))*365-$I$58*BX$62*1.25*($BC$13-($D82*(1+$BC$14)))*365)</f>
        <v>2223247.8500000169</v>
      </c>
      <c r="BY82" s="70">
        <f>IF(IF((($BC$13-($D82*(1+$BC$14)))-($D82*0.03))&gt;0,($BC$13-($D82*(1+$BC$14)))-($D82*0.03),0)&gt;0,IF((($BC$13-($D82*(1+$BC$14)))-($D82*0.03))&gt;0,($BC$13-($D82*(1+$BC$14)))-($D82*0.03),0)*BY$62*365,0)+IF(($BC$13-($D82*(1+$BC$14)))&lt;=0,0,IF(($BC$13-($D82*(1+$BC$14)))&lt;($D82*0.03),($BC$13-($D82*(1+$BC$14)))*(BY$62*Inputs!$B$16)*365,($D82*0.03)*(BY$62*Inputs!$B$16)*365))-IF(($BC$13-($D82*(1+$BC$14)))&gt;=0,0, -$I$57*$BC$16*1.75*($BC$13-($D82*(1+$BC$14)))*365-$I$58*BY$62*1.25*($BC$13-($D82*(1+$BC$14)))*365)</f>
        <v>2254561.200000017</v>
      </c>
      <c r="BZ82" s="70">
        <f>IF(IF((($BC$13-($D82*(1+$BC$14)))-($D82*0.03))&gt;0,($BC$13-($D82*(1+$BC$14)))-($D82*0.03),0)&gt;0,IF((($BC$13-($D82*(1+$BC$14)))-($D82*0.03))&gt;0,($BC$13-($D82*(1+$BC$14)))-($D82*0.03),0)*BZ$62*365,0)+IF(($BC$13-($D82*(1+$BC$14)))&lt;=0,0,IF(($BC$13-($D82*(1+$BC$14)))&lt;($D82*0.03),($BC$13-($D82*(1+$BC$14)))*(BZ$62*Inputs!$B$16)*365,($D82*0.03)*(BZ$62*Inputs!$B$16)*365))-IF(($BC$13-($D82*(1+$BC$14)))&gt;=0,0, -$I$57*$BC$16*1.75*($BC$13-($D82*(1+$BC$14)))*365-$I$58*BZ$62*1.25*($BC$13-($D82*(1+$BC$14)))*365)</f>
        <v>2285874.5500000175</v>
      </c>
      <c r="CA82" s="70">
        <f>IF(IF((($BC$13-($D82*(1+$BC$14)))-($D82*0.03))&gt;0,($BC$13-($D82*(1+$BC$14)))-($D82*0.03),0)&gt;0,IF((($BC$13-($D82*(1+$BC$14)))-($D82*0.03))&gt;0,($BC$13-($D82*(1+$BC$14)))-($D82*0.03),0)*CA$62*365,0)+IF(($BC$13-($D82*(1+$BC$14)))&lt;=0,0,IF(($BC$13-($D82*(1+$BC$14)))&lt;($D82*0.03),($BC$13-($D82*(1+$BC$14)))*(CA$62*Inputs!$B$16)*365,($D82*0.03)*(CA$62*Inputs!$B$16)*365))-IF(($BC$13-($D82*(1+$BC$14)))&gt;=0,0, -$I$57*$BC$16*1.75*($BC$13-($D82*(1+$BC$14)))*365-$I$58*CA$62*1.25*($BC$13-($D82*(1+$BC$14)))*365)</f>
        <v>2317187.9000000176</v>
      </c>
      <c r="CB82" s="70">
        <f>IF(IF((($BC$13-($D82*(1+$BC$14)))-($D82*0.03))&gt;0,($BC$13-($D82*(1+$BC$14)))-($D82*0.03),0)&gt;0,IF((($BC$13-($D82*(1+$BC$14)))-($D82*0.03))&gt;0,($BC$13-($D82*(1+$BC$14)))-($D82*0.03),0)*CB$62*365,0)+IF(($BC$13-($D82*(1+$BC$14)))&lt;=0,0,IF(($BC$13-($D82*(1+$BC$14)))&lt;($D82*0.03),($BC$13-($D82*(1+$BC$14)))*(CB$62*Inputs!$B$16)*365,($D82*0.03)*(CB$62*Inputs!$B$16)*365))-IF(($BC$13-($D82*(1+$BC$14)))&gt;=0,0, -$I$57*$BC$16*1.75*($BC$13-($D82*(1+$BC$14)))*365-$I$58*CB$62*1.25*($BC$13-($D82*(1+$BC$14)))*365)</f>
        <v>2348501.2500000177</v>
      </c>
      <c r="CC82" s="70">
        <f>IF(IF((($BC$13-($D82*(1+$BC$14)))-($D82*0.03))&gt;0,($BC$13-($D82*(1+$BC$14)))-($D82*0.03),0)&gt;0,IF((($BC$13-($D82*(1+$BC$14)))-($D82*0.03))&gt;0,($BC$13-($D82*(1+$BC$14)))-($D82*0.03),0)*CC$62*365,0)+IF(($BC$13-($D82*(1+$BC$14)))&lt;=0,0,IF(($BC$13-($D82*(1+$BC$14)))&lt;($D82*0.03),($BC$13-($D82*(1+$BC$14)))*(CC$62*Inputs!$B$16)*365,($D82*0.03)*(CC$62*Inputs!$B$16)*365))-IF(($BC$13-($D82*(1+$BC$14)))&gt;=0,0, -$I$57*$BC$16*1.75*($BC$13-($D82*(1+$BC$14)))*365-$I$58*CC$62*1.25*($BC$13-($D82*(1+$BC$14)))*365)</f>
        <v>2379814.6000000178</v>
      </c>
      <c r="CD82" s="70">
        <f>IF(IF((($BC$13-($D82*(1+$BC$14)))-($D82*0.03))&gt;0,($BC$13-($D82*(1+$BC$14)))-($D82*0.03),0)&gt;0,IF((($BC$13-($D82*(1+$BC$14)))-($D82*0.03))&gt;0,($BC$13-($D82*(1+$BC$14)))-($D82*0.03),0)*CD$62*365,0)+IF(($BC$13-($D82*(1+$BC$14)))&lt;=0,0,IF(($BC$13-($D82*(1+$BC$14)))&lt;($D82*0.03),($BC$13-($D82*(1+$BC$14)))*(CD$62*Inputs!$B$16)*365,($D82*0.03)*(CD$62*Inputs!$B$16)*365))-IF(($BC$13-($D82*(1+$BC$14)))&gt;=0,0, -$I$57*$BC$16*1.75*($BC$13-($D82*(1+$BC$14)))*365-$I$58*CD$62*1.25*($BC$13-($D82*(1+$BC$14)))*365)</f>
        <v>2411127.9500000183</v>
      </c>
      <c r="CE82" s="70">
        <f>IF(IF((($BC$13-($D82*(1+$BC$14)))-($D82*0.03))&gt;0,($BC$13-($D82*(1+$BC$14)))-($D82*0.03),0)&gt;0,IF((($BC$13-($D82*(1+$BC$14)))-($D82*0.03))&gt;0,($BC$13-($D82*(1+$BC$14)))-($D82*0.03),0)*CE$62*365,0)+IF(($BC$13-($D82*(1+$BC$14)))&lt;=0,0,IF(($BC$13-($D82*(1+$BC$14)))&lt;($D82*0.03),($BC$13-($D82*(1+$BC$14)))*(CE$62*Inputs!$B$16)*365,($D82*0.03)*(CE$62*Inputs!$B$16)*365))-IF(($BC$13-($D82*(1+$BC$14)))&gt;=0,0, -$I$57*$BC$16*1.75*($BC$13-($D82*(1+$BC$14)))*365-$I$58*CE$62*1.25*($BC$13-($D82*(1+$BC$14)))*365)</f>
        <v>2442441.3000000184</v>
      </c>
      <c r="CF82" s="70">
        <f>IF(IF((($BC$13-($D82*(1+$BC$14)))-($D82*0.03))&gt;0,($BC$13-($D82*(1+$BC$14)))-($D82*0.03),0)&gt;0,IF((($BC$13-($D82*(1+$BC$14)))-($D82*0.03))&gt;0,($BC$13-($D82*(1+$BC$14)))-($D82*0.03),0)*CF$62*365,0)+IF(($BC$13-($D82*(1+$BC$14)))&lt;=0,0,IF(($BC$13-($D82*(1+$BC$14)))&lt;($D82*0.03),($BC$13-($D82*(1+$BC$14)))*(CF$62*Inputs!$B$16)*365,($D82*0.03)*(CF$62*Inputs!$B$16)*365))-IF(($BC$13-($D82*(1+$BC$14)))&gt;=0,0, -$I$57*$BC$16*1.75*($BC$13-($D82*(1+$BC$14)))*365-$I$58*CF$62*1.25*($BC$13-($D82*(1+$BC$14)))*365)</f>
        <v>2473754.6500000185</v>
      </c>
      <c r="CG82" s="70">
        <f>IF(IF((($BC$13-($D82*(1+$BC$14)))-($D82*0.03))&gt;0,($BC$13-($D82*(1+$BC$14)))-($D82*0.03),0)&gt;0,IF((($BC$13-($D82*(1+$BC$14)))-($D82*0.03))&gt;0,($BC$13-($D82*(1+$BC$14)))-($D82*0.03),0)*CG$62*365,0)+IF(($BC$13-($D82*(1+$BC$14)))&lt;=0,0,IF(($BC$13-($D82*(1+$BC$14)))&lt;($D82*0.03),($BC$13-($D82*(1+$BC$14)))*(CG$62*Inputs!$B$16)*365,($D82*0.03)*(CG$62*Inputs!$B$16)*365))-IF(($BC$13-($D82*(1+$BC$14)))&gt;=0,0, -$I$57*$BC$16*1.75*($BC$13-($D82*(1+$BC$14)))*365-$I$58*CG$62*1.25*($BC$13-($D82*(1+$BC$14)))*365)</f>
        <v>2505068.0000000186</v>
      </c>
      <c r="CH82" s="70">
        <f>IF(IF((($BC$13-($D82*(1+$BC$14)))-($D82*0.03))&gt;0,($BC$13-($D82*(1+$BC$14)))-($D82*0.03),0)&gt;0,IF((($BC$13-($D82*(1+$BC$14)))-($D82*0.03))&gt;0,($BC$13-($D82*(1+$BC$14)))-($D82*0.03),0)*CH$62*365,0)+IF(($BC$13-($D82*(1+$BC$14)))&lt;=0,0,IF(($BC$13-($D82*(1+$BC$14)))&lt;($D82*0.03),($BC$13-($D82*(1+$BC$14)))*(CH$62*Inputs!$B$16)*365,($D82*0.03)*(CH$62*Inputs!$B$16)*365))-IF(($BC$13-($D82*(1+$BC$14)))&gt;=0,0, -$I$57*$BC$16*1.75*($BC$13-($D82*(1+$BC$14)))*365-$I$58*CH$62*1.25*($BC$13-($D82*(1+$BC$14)))*365)</f>
        <v>2536381.3500000192</v>
      </c>
      <c r="CI82" s="70">
        <f>IF(IF((($BC$13-($D82*(1+$BC$14)))-($D82*0.03))&gt;0,($BC$13-($D82*(1+$BC$14)))-($D82*0.03),0)&gt;0,IF((($BC$13-($D82*(1+$BC$14)))-($D82*0.03))&gt;0,($BC$13-($D82*(1+$BC$14)))-($D82*0.03),0)*CI$62*365,0)+IF(($BC$13-($D82*(1+$BC$14)))&lt;=0,0,IF(($BC$13-($D82*(1+$BC$14)))&lt;($D82*0.03),($BC$13-($D82*(1+$BC$14)))*(CI$62*Inputs!$B$16)*365,($D82*0.03)*(CI$62*Inputs!$B$16)*365))-IF(($BC$13-($D82*(1+$BC$14)))&gt;=0,0, -$I$57*$BC$16*1.75*($BC$13-($D82*(1+$BC$14)))*365-$I$58*CI$62*1.25*($BC$13-($D82*(1+$BC$14)))*365)</f>
        <v>2567694.7000000193</v>
      </c>
      <c r="CJ82" s="70">
        <f>IF(IF((($BC$13-($D82*(1+$BC$14)))-($D82*0.03))&gt;0,($BC$13-($D82*(1+$BC$14)))-($D82*0.03),0)&gt;0,IF((($BC$13-($D82*(1+$BC$14)))-($D82*0.03))&gt;0,($BC$13-($D82*(1+$BC$14)))-($D82*0.03),0)*CJ$62*365,0)+IF(($BC$13-($D82*(1+$BC$14)))&lt;=0,0,IF(($BC$13-($D82*(1+$BC$14)))&lt;($D82*0.03),($BC$13-($D82*(1+$BC$14)))*(CJ$62*Inputs!$B$16)*365,($D82*0.03)*(CJ$62*Inputs!$B$16)*365))-IF(($BC$13-($D82*(1+$BC$14)))&gt;=0,0, -$I$57*$BC$16*1.75*($BC$13-($D82*(1+$BC$14)))*365-$I$58*CJ$62*1.25*($BC$13-($D82*(1+$BC$14)))*365)</f>
        <v>2599008.0500000194</v>
      </c>
      <c r="CK82" s="70">
        <f>IF(IF((($BC$13-($D82*(1+$BC$14)))-($D82*0.03))&gt;0,($BC$13-($D82*(1+$BC$14)))-($D82*0.03),0)&gt;0,IF((($BC$13-($D82*(1+$BC$14)))-($D82*0.03))&gt;0,($BC$13-($D82*(1+$BC$14)))-($D82*0.03),0)*CK$62*365,0)+IF(($BC$13-($D82*(1+$BC$14)))&lt;=0,0,IF(($BC$13-($D82*(1+$BC$14)))&lt;($D82*0.03),($BC$13-($D82*(1+$BC$14)))*(CK$62*Inputs!$B$16)*365,($D82*0.03)*(CK$62*Inputs!$B$16)*365))-IF(($BC$13-($D82*(1+$BC$14)))&gt;=0,0, -$I$57*$BC$16*1.75*($BC$13-($D82*(1+$BC$14)))*365-$I$58*CK$62*1.25*($BC$13-($D82*(1+$BC$14)))*365)</f>
        <v>2630321.4000000199</v>
      </c>
      <c r="CL82" s="70">
        <f>IF(IF((($BC$13-($D82*(1+$BC$14)))-($D82*0.03))&gt;0,($BC$13-($D82*(1+$BC$14)))-($D82*0.03),0)&gt;0,IF((($BC$13-($D82*(1+$BC$14)))-($D82*0.03))&gt;0,($BC$13-($D82*(1+$BC$14)))-($D82*0.03),0)*CL$62*365,0)+IF(($BC$13-($D82*(1+$BC$14)))&lt;=0,0,IF(($BC$13-($D82*(1+$BC$14)))&lt;($D82*0.03),($BC$13-($D82*(1+$BC$14)))*(CL$62*Inputs!$B$16)*365,($D82*0.03)*(CL$62*Inputs!$B$16)*365))-IF(($BC$13-($D82*(1+$BC$14)))&gt;=0,0, -$I$57*$BC$16*1.75*($BC$13-($D82*(1+$BC$14)))*365-$I$58*CL$62*1.25*($BC$13-($D82*(1+$BC$14)))*365)</f>
        <v>2661634.75000002</v>
      </c>
      <c r="CM82" s="70">
        <f>IF(IF((($BC$13-($D82*(1+$BC$14)))-($D82*0.03))&gt;0,($BC$13-($D82*(1+$BC$14)))-($D82*0.03),0)&gt;0,IF((($BC$13-($D82*(1+$BC$14)))-($D82*0.03))&gt;0,($BC$13-($D82*(1+$BC$14)))-($D82*0.03),0)*CM$62*365,0)+IF(($BC$13-($D82*(1+$BC$14)))&lt;=0,0,IF(($BC$13-($D82*(1+$BC$14)))&lt;($D82*0.03),($BC$13-($D82*(1+$BC$14)))*(CM$62*Inputs!$B$16)*365,($D82*0.03)*(CM$62*Inputs!$B$16)*365))-IF(($BC$13-($D82*(1+$BC$14)))&gt;=0,0, -$I$57*$BC$16*1.75*($BC$13-($D82*(1+$BC$14)))*365-$I$58*CM$62*1.25*($BC$13-($D82*(1+$BC$14)))*365)</f>
        <v>2692948.1000000201</v>
      </c>
      <c r="CN82" s="70">
        <f>IF(IF((($BC$13-($D82*(1+$BC$14)))-($D82*0.03))&gt;0,($BC$13-($D82*(1+$BC$14)))-($D82*0.03),0)&gt;0,IF((($BC$13-($D82*(1+$BC$14)))-($D82*0.03))&gt;0,($BC$13-($D82*(1+$BC$14)))-($D82*0.03),0)*CN$62*365,0)+IF(($BC$13-($D82*(1+$BC$14)))&lt;=0,0,IF(($BC$13-($D82*(1+$BC$14)))&lt;($D82*0.03),($BC$13-($D82*(1+$BC$14)))*(CN$62*Inputs!$B$16)*365,($D82*0.03)*(CN$62*Inputs!$B$16)*365))-IF(($BC$13-($D82*(1+$BC$14)))&gt;=0,0, -$I$57*$BC$16*1.75*($BC$13-($D82*(1+$BC$14)))*365-$I$58*CN$62*1.25*($BC$13-($D82*(1+$BC$14)))*365)</f>
        <v>2724261.4500000202</v>
      </c>
      <c r="CO82" s="70">
        <f>IF(IF((($BC$13-($D82*(1+$BC$14)))-($D82*0.03))&gt;0,($BC$13-($D82*(1+$BC$14)))-($D82*0.03),0)&gt;0,IF((($BC$13-($D82*(1+$BC$14)))-($D82*0.03))&gt;0,($BC$13-($D82*(1+$BC$14)))-($D82*0.03),0)*CO$62*365,0)+IF(($BC$13-($D82*(1+$BC$14)))&lt;=0,0,IF(($BC$13-($D82*(1+$BC$14)))&lt;($D82*0.03),($BC$13-($D82*(1+$BC$14)))*(CO$62*Inputs!$B$16)*365,($D82*0.03)*(CO$62*Inputs!$B$16)*365))-IF(($BC$13-($D82*(1+$BC$14)))&gt;=0,0, -$I$57*$BC$16*1.75*($BC$13-($D82*(1+$BC$14)))*365-$I$58*CO$62*1.25*($BC$13-($D82*(1+$BC$14)))*365)</f>
        <v>2755574.8000000208</v>
      </c>
      <c r="CP82" s="70">
        <f>IF(IF((($BC$13-($D82*(1+$BC$14)))-($D82*0.03))&gt;0,($BC$13-($D82*(1+$BC$14)))-($D82*0.03),0)&gt;0,IF((($BC$13-($D82*(1+$BC$14)))-($D82*0.03))&gt;0,($BC$13-($D82*(1+$BC$14)))-($D82*0.03),0)*CP$62*365,0)+IF(($BC$13-($D82*(1+$BC$14)))&lt;=0,0,IF(($BC$13-($D82*(1+$BC$14)))&lt;($D82*0.03),($BC$13-($D82*(1+$BC$14)))*(CP$62*Inputs!$B$16)*365,($D82*0.03)*(CP$62*Inputs!$B$16)*365))-IF(($BC$13-($D82*(1+$BC$14)))&gt;=0,0, -$I$57*$BC$16*1.75*($BC$13-($D82*(1+$BC$14)))*365-$I$58*CP$62*1.25*($BC$13-($D82*(1+$BC$14)))*365)</f>
        <v>2786888.1500000209</v>
      </c>
      <c r="CQ82" s="70">
        <f>IF(IF((($BC$13-($D82*(1+$BC$14)))-($D82*0.03))&gt;0,($BC$13-($D82*(1+$BC$14)))-($D82*0.03),0)&gt;0,IF((($BC$13-($D82*(1+$BC$14)))-($D82*0.03))&gt;0,($BC$13-($D82*(1+$BC$14)))-($D82*0.03),0)*CQ$62*365,0)+IF(($BC$13-($D82*(1+$BC$14)))&lt;=0,0,IF(($BC$13-($D82*(1+$BC$14)))&lt;($D82*0.03),($BC$13-($D82*(1+$BC$14)))*(CQ$62*Inputs!$B$16)*365,($D82*0.03)*(CQ$62*Inputs!$B$16)*365))-IF(($BC$13-($D82*(1+$BC$14)))&gt;=0,0, -$I$57*$BC$16*1.75*($BC$13-($D82*(1+$BC$14)))*365-$I$58*CQ$62*1.25*($BC$13-($D82*(1+$BC$14)))*365)</f>
        <v>2818201.5000000214</v>
      </c>
      <c r="CR82" s="70">
        <f>IF(IF((($BC$13-($D82*(1+$BC$14)))-($D82*0.03))&gt;0,($BC$13-($D82*(1+$BC$14)))-($D82*0.03),0)&gt;0,IF((($BC$13-($D82*(1+$BC$14)))-($D82*0.03))&gt;0,($BC$13-($D82*(1+$BC$14)))-($D82*0.03),0)*CR$62*365,0)+IF(($BC$13-($D82*(1+$BC$14)))&lt;=0,0,IF(($BC$13-($D82*(1+$BC$14)))&lt;($D82*0.03),($BC$13-($D82*(1+$BC$14)))*(CR$62*Inputs!$B$16)*365,($D82*0.03)*(CR$62*Inputs!$B$16)*365))-IF(($BC$13-($D82*(1+$BC$14)))&gt;=0,0, -$I$57*$BC$16*1.75*($BC$13-($D82*(1+$BC$14)))*365-$I$58*CR$62*1.25*($BC$13-($D82*(1+$BC$14)))*365)</f>
        <v>2849514.8500000215</v>
      </c>
      <c r="CS82" s="70">
        <f>IF(IF((($BC$13-($D82*(1+$BC$14)))-($D82*0.03))&gt;0,($BC$13-($D82*(1+$BC$14)))-($D82*0.03),0)&gt;0,IF((($BC$13-($D82*(1+$BC$14)))-($D82*0.03))&gt;0,($BC$13-($D82*(1+$BC$14)))-($D82*0.03),0)*CS$62*365,0)+IF(($BC$13-($D82*(1+$BC$14)))&lt;=0,0,IF(($BC$13-($D82*(1+$BC$14)))&lt;($D82*0.03),($BC$13-($D82*(1+$BC$14)))*(CS$62*Inputs!$B$16)*365,($D82*0.03)*(CS$62*Inputs!$B$16)*365))-IF(($BC$13-($D82*(1+$BC$14)))&gt;=0,0, -$I$57*$BC$16*1.75*($BC$13-($D82*(1+$BC$14)))*365-$I$58*CS$62*1.25*($BC$13-($D82*(1+$BC$14)))*365)</f>
        <v>2880828.2000000216</v>
      </c>
      <c r="CT82" s="70">
        <f>IF(IF((($BC$13-($D82*(1+$BC$14)))-($D82*0.03))&gt;0,($BC$13-($D82*(1+$BC$14)))-($D82*0.03),0)&gt;0,IF((($BC$13-($D82*(1+$BC$14)))-($D82*0.03))&gt;0,($BC$13-($D82*(1+$BC$14)))-($D82*0.03),0)*CT$62*365,0)+IF(($BC$13-($D82*(1+$BC$14)))&lt;=0,0,IF(($BC$13-($D82*(1+$BC$14)))&lt;($D82*0.03),($BC$13-($D82*(1+$BC$14)))*(CT$62*Inputs!$B$16)*365,($D82*0.03)*(CT$62*Inputs!$B$16)*365))-IF(($BC$13-($D82*(1+$BC$14)))&gt;=0,0, -$I$57*$BC$16*1.75*($BC$13-($D82*(1+$BC$14)))*365-$I$58*CT$62*1.25*($BC$13-($D82*(1+$BC$14)))*365)</f>
        <v>2912141.5500000222</v>
      </c>
      <c r="CU82" s="70">
        <f>IF(IF((($BC$13-($D82*(1+$BC$14)))-($D82*0.03))&gt;0,($BC$13-($D82*(1+$BC$14)))-($D82*0.03),0)&gt;0,IF((($BC$13-($D82*(1+$BC$14)))-($D82*0.03))&gt;0,($BC$13-($D82*(1+$BC$14)))-($D82*0.03),0)*CU$62*365,0)+IF(($BC$13-($D82*(1+$BC$14)))&lt;=0,0,IF(($BC$13-($D82*(1+$BC$14)))&lt;($D82*0.03),($BC$13-($D82*(1+$BC$14)))*(CU$62*Inputs!$B$16)*365,($D82*0.03)*(CU$62*Inputs!$B$16)*365))-IF(($BC$13-($D82*(1+$BC$14)))&gt;=0,0, -$I$57*$BC$16*1.75*($BC$13-($D82*(1+$BC$14)))*365-$I$58*CU$62*1.25*($BC$13-($D82*(1+$BC$14)))*365)</f>
        <v>2943454.9000000218</v>
      </c>
      <c r="CV82" s="70">
        <f>IF(IF((($BC$13-($D82*(1+$BC$14)))-($D82*0.03))&gt;0,($BC$13-($D82*(1+$BC$14)))-($D82*0.03),0)&gt;0,IF((($BC$13-($D82*(1+$BC$14)))-($D82*0.03))&gt;0,($BC$13-($D82*(1+$BC$14)))-($D82*0.03),0)*CV$62*365,0)+IF(($BC$13-($D82*(1+$BC$14)))&lt;=0,0,IF(($BC$13-($D82*(1+$BC$14)))&lt;($D82*0.03),($BC$13-($D82*(1+$BC$14)))*(CV$62*Inputs!$B$16)*365,($D82*0.03)*(CV$62*Inputs!$B$16)*365))-IF(($BC$13-($D82*(1+$BC$14)))&gt;=0,0, -$I$57*$BC$16*1.75*($BC$13-($D82*(1+$BC$14)))*365-$I$58*CV$62*1.25*($BC$13-($D82*(1+$BC$14)))*365)</f>
        <v>2974768.2500000224</v>
      </c>
      <c r="CW82" s="70">
        <f>IF(IF((($BC$13-($D82*(1+$BC$14)))-($D82*0.03))&gt;0,($BC$13-($D82*(1+$BC$14)))-($D82*0.03),0)&gt;0,IF((($BC$13-($D82*(1+$BC$14)))-($D82*0.03))&gt;0,($BC$13-($D82*(1+$BC$14)))-($D82*0.03),0)*CW$62*365,0)+IF(($BC$13-($D82*(1+$BC$14)))&lt;=0,0,IF(($BC$13-($D82*(1+$BC$14)))&lt;($D82*0.03),($BC$13-($D82*(1+$BC$14)))*(CW$62*Inputs!$B$16)*365,($D82*0.03)*(CW$62*Inputs!$B$16)*365))-IF(($BC$13-($D82*(1+$BC$14)))&gt;=0,0, -$I$57*$BC$16*1.75*($BC$13-($D82*(1+$BC$14)))*365-$I$58*CW$62*1.25*($BC$13-($D82*(1+$BC$14)))*365)</f>
        <v>3006081.6000000224</v>
      </c>
      <c r="CX82" s="70">
        <f>IF(IF((($BC$13-($D82*(1+$BC$14)))-($D82*0.03))&gt;0,($BC$13-($D82*(1+$BC$14)))-($D82*0.03),0)&gt;0,IF((($BC$13-($D82*(1+$BC$14)))-($D82*0.03))&gt;0,($BC$13-($D82*(1+$BC$14)))-($D82*0.03),0)*CX$62*365,0)+IF(($BC$13-($D82*(1+$BC$14)))&lt;=0,0,IF(($BC$13-($D82*(1+$BC$14)))&lt;($D82*0.03),($BC$13-($D82*(1+$BC$14)))*(CX$62*Inputs!$B$16)*365,($D82*0.03)*(CX$62*Inputs!$B$16)*365))-IF(($BC$13-($D82*(1+$BC$14)))&gt;=0,0, -$I$57*$BC$16*1.75*($BC$13-($D82*(1+$BC$14)))*365-$I$58*CX$62*1.25*($BC$13-($D82*(1+$BC$14)))*365)</f>
        <v>3037394.950000023</v>
      </c>
      <c r="CY82" s="70">
        <f>IF(IF((($BC$13-($D82*(1+$BC$14)))-($D82*0.03))&gt;0,($BC$13-($D82*(1+$BC$14)))-($D82*0.03),0)&gt;0,IF((($BC$13-($D82*(1+$BC$14)))-($D82*0.03))&gt;0,($BC$13-($D82*(1+$BC$14)))-($D82*0.03),0)*CY$62*365,0)+IF(($BC$13-($D82*(1+$BC$14)))&lt;=0,0,IF(($BC$13-($D82*(1+$BC$14)))&lt;($D82*0.03),($BC$13-($D82*(1+$BC$14)))*(CY$62*Inputs!$B$16)*365,($D82*0.03)*(CY$62*Inputs!$B$16)*365))-IF(($BC$13-($D82*(1+$BC$14)))&gt;=0,0, -$I$57*$BC$16*1.75*($BC$13-($D82*(1+$BC$14)))*365-$I$58*CY$62*1.25*($BC$13-($D82*(1+$BC$14)))*365)</f>
        <v>3068708.3000000231</v>
      </c>
      <c r="CZ82" s="70">
        <f>IF(IF((($BC$13-($D82*(1+$BC$14)))-($D82*0.03))&gt;0,($BC$13-($D82*(1+$BC$14)))-($D82*0.03),0)&gt;0,IF((($BC$13-($D82*(1+$BC$14)))-($D82*0.03))&gt;0,($BC$13-($D82*(1+$BC$14)))-($D82*0.03),0)*CZ$62*365,0)+IF(($BC$13-($D82*(1+$BC$14)))&lt;=0,0,IF(($BC$13-($D82*(1+$BC$14)))&lt;($D82*0.03),($BC$13-($D82*(1+$BC$14)))*(CZ$62*Inputs!$B$16)*365,($D82*0.03)*(CZ$62*Inputs!$B$16)*365))-IF(($BC$13-($D82*(1+$BC$14)))&gt;=0,0, -$I$57*$BC$16*1.75*($BC$13-($D82*(1+$BC$14)))*365-$I$58*CZ$62*1.25*($BC$13-($D82*(1+$BC$14)))*365)</f>
        <v>3100021.6500000237</v>
      </c>
      <c r="DA82" s="70">
        <f>IF(IF((($BC$13-($D82*(1+$BC$14)))-($D82*0.03))&gt;0,($BC$13-($D82*(1+$BC$14)))-($D82*0.03),0)&gt;0,IF((($BC$13-($D82*(1+$BC$14)))-($D82*0.03))&gt;0,($BC$13-($D82*(1+$BC$14)))-($D82*0.03),0)*DA$62*365,0)+IF(($BC$13-($D82*(1+$BC$14)))&lt;=0,0,IF(($BC$13-($D82*(1+$BC$14)))&lt;($D82*0.03),($BC$13-($D82*(1+$BC$14)))*(DA$62*Inputs!$B$16)*365,($D82*0.03)*(DA$62*Inputs!$B$16)*365))-IF(($BC$13-($D82*(1+$BC$14)))&gt;=0,0, -$I$57*$BC$16*1.75*($BC$13-($D82*(1+$BC$14)))*365-$I$58*DA$62*1.25*($BC$13-($D82*(1+$BC$14)))*365)</f>
        <v>3131335.0000000237</v>
      </c>
    </row>
    <row r="83" spans="2:105">
      <c r="B83"/>
      <c r="C83" s="67">
        <f t="shared" si="2"/>
        <v>-3.1225022567582528E-17</v>
      </c>
      <c r="D83" s="69">
        <f>Inputs!$B$20*(1+(C83*-1))</f>
        <v>1100</v>
      </c>
      <c r="E83" s="70">
        <f>IF(IF((($BC$13-($D83*(1+$BC$14)))-($D83*0.03))&gt;0,($BC$13-($D83*(1+$BC$14)))-($D83*0.03),0)&gt;0,IF((($BC$13-($D83*(1+$BC$14)))-($D83*0.03))&gt;0,($BC$13-($D83*(1+$BC$14)))-($D83*0.03),0)*E$62*365,0)+IF(($BC$13-($D83*(1+$BC$14)))&lt;=0,0,IF(($BC$13-($D83*(1+$BC$14)))&lt;($D83*0.03),($BC$13-($D83*(1+$BC$14)))*(E$62*Inputs!$B$16)*365,($D83*0.03)*(E$62*Inputs!$B$16)*365))-IF(($BC$13-($D83*(1+$BC$14)))&gt;=0,0, -$I$57*$BC$16*1.75*($BC$13-($D83*(1+$BC$14)))*365-$I$58*E$62*1.25*($BC$13-($D83*(1+$BC$14)))*365)</f>
        <v>7.6650000000000835E-7</v>
      </c>
      <c r="F83" s="70">
        <f>IF(IF((($BC$13-($D83*(1+$BC$14)))-($D83*0.03))&gt;0,($BC$13-($D83*(1+$BC$14)))-($D83*0.03),0)&gt;0,IF((($BC$13-($D83*(1+$BC$14)))-($D83*0.03))&gt;0,($BC$13-($D83*(1+$BC$14)))-($D83*0.03),0)*F$62*365,0)+IF(($BC$13-($D83*(1+$BC$14)))&lt;=0,0,IF(($BC$13-($D83*(1+$BC$14)))&lt;($D83*0.03),($BC$13-($D83*(1+$BC$14)))*(F$62*Inputs!$B$16)*365,($D83*0.03)*(F$62*Inputs!$B$16)*365))-IF(($BC$13-($D83*(1+$BC$14)))&gt;=0,0, -$I$57*$BC$16*1.75*($BC$13-($D83*(1+$BC$14)))*365-$I$58*F$62*1.25*($BC$13-($D83*(1+$BC$14)))*365)</f>
        <v>7665.0000000000828</v>
      </c>
      <c r="G83" s="70">
        <f>IF(IF((($BC$13-($D83*(1+$BC$14)))-($D83*0.03))&gt;0,($BC$13-($D83*(1+$BC$14)))-($D83*0.03),0)&gt;0,IF((($BC$13-($D83*(1+$BC$14)))-($D83*0.03))&gt;0,($BC$13-($D83*(1+$BC$14)))-($D83*0.03),0)*G$62*365,0)+IF(($BC$13-($D83*(1+$BC$14)))&lt;=0,0,IF(($BC$13-($D83*(1+$BC$14)))&lt;($D83*0.03),($BC$13-($D83*(1+$BC$14)))*(G$62*Inputs!$B$16)*365,($D83*0.03)*(G$62*Inputs!$B$16)*365))-IF(($BC$13-($D83*(1+$BC$14)))&gt;=0,0, -$I$57*$BC$16*1.75*($BC$13-($D83*(1+$BC$14)))*365-$I$58*G$62*1.25*($BC$13-($D83*(1+$BC$14)))*365)</f>
        <v>15330.000000000166</v>
      </c>
      <c r="H83" s="70">
        <f>IF(IF((($BC$13-($D83*(1+$BC$14)))-($D83*0.03))&gt;0,($BC$13-($D83*(1+$BC$14)))-($D83*0.03),0)&gt;0,IF((($BC$13-($D83*(1+$BC$14)))-($D83*0.03))&gt;0,($BC$13-($D83*(1+$BC$14)))-($D83*0.03),0)*H$62*365,0)+IF(($BC$13-($D83*(1+$BC$14)))&lt;=0,0,IF(($BC$13-($D83*(1+$BC$14)))&lt;($D83*0.03),($BC$13-($D83*(1+$BC$14)))*(H$62*Inputs!$B$16)*365,($D83*0.03)*(H$62*Inputs!$B$16)*365))-IF(($BC$13-($D83*(1+$BC$14)))&gt;=0,0, -$I$57*$BC$16*1.75*($BC$13-($D83*(1+$BC$14)))*365-$I$58*H$62*1.25*($BC$13-($D83*(1+$BC$14)))*365)</f>
        <v>22995.000000000247</v>
      </c>
      <c r="I83" s="70">
        <f>IF(IF((($BC$13-($D83*(1+$BC$14)))-($D83*0.03))&gt;0,($BC$13-($D83*(1+$BC$14)))-($D83*0.03),0)&gt;0,IF((($BC$13-($D83*(1+$BC$14)))-($D83*0.03))&gt;0,($BC$13-($D83*(1+$BC$14)))-($D83*0.03),0)*I$62*365,0)+IF(($BC$13-($D83*(1+$BC$14)))&lt;=0,0,IF(($BC$13-($D83*(1+$BC$14)))&lt;($D83*0.03),($BC$13-($D83*(1+$BC$14)))*(I$62*Inputs!$B$16)*365,($D83*0.03)*(I$62*Inputs!$B$16)*365))-IF(($BC$13-($D83*(1+$BC$14)))&gt;=0,0, -$I$57*$BC$16*1.75*($BC$13-($D83*(1+$BC$14)))*365-$I$58*I$62*1.25*($BC$13-($D83*(1+$BC$14)))*365)</f>
        <v>30660.000000000331</v>
      </c>
      <c r="J83" s="70">
        <f>IF(IF((($BC$13-($D83*(1+$BC$14)))-($D83*0.03))&gt;0,($BC$13-($D83*(1+$BC$14)))-($D83*0.03),0)&gt;0,IF((($BC$13-($D83*(1+$BC$14)))-($D83*0.03))&gt;0,($BC$13-($D83*(1+$BC$14)))-($D83*0.03),0)*J$62*365,0)+IF(($BC$13-($D83*(1+$BC$14)))&lt;=0,0,IF(($BC$13-($D83*(1+$BC$14)))&lt;($D83*0.03),($BC$13-($D83*(1+$BC$14)))*(J$62*Inputs!$B$16)*365,($D83*0.03)*(J$62*Inputs!$B$16)*365))-IF(($BC$13-($D83*(1+$BC$14)))&gt;=0,0, -$I$57*$BC$16*1.75*($BC$13-($D83*(1+$BC$14)))*365-$I$58*J$62*1.25*($BC$13-($D83*(1+$BC$14)))*365)</f>
        <v>38325.000000000415</v>
      </c>
      <c r="K83" s="70">
        <f>IF(IF((($BC$13-($D83*(1+$BC$14)))-($D83*0.03))&gt;0,($BC$13-($D83*(1+$BC$14)))-($D83*0.03),0)&gt;0,IF((($BC$13-($D83*(1+$BC$14)))-($D83*0.03))&gt;0,($BC$13-($D83*(1+$BC$14)))-($D83*0.03),0)*K$62*365,0)+IF(($BC$13-($D83*(1+$BC$14)))&lt;=0,0,IF(($BC$13-($D83*(1+$BC$14)))&lt;($D83*0.03),($BC$13-($D83*(1+$BC$14)))*(K$62*Inputs!$B$16)*365,($D83*0.03)*(K$62*Inputs!$B$16)*365))-IF(($BC$13-($D83*(1+$BC$14)))&gt;=0,0, -$I$57*$BC$16*1.75*($BC$13-($D83*(1+$BC$14)))*365-$I$58*K$62*1.25*($BC$13-($D83*(1+$BC$14)))*365)</f>
        <v>45990.000000000495</v>
      </c>
      <c r="L83" s="70">
        <f>IF(IF((($BC$13-($D83*(1+$BC$14)))-($D83*0.03))&gt;0,($BC$13-($D83*(1+$BC$14)))-($D83*0.03),0)&gt;0,IF((($BC$13-($D83*(1+$BC$14)))-($D83*0.03))&gt;0,($BC$13-($D83*(1+$BC$14)))-($D83*0.03),0)*L$62*365,0)+IF(($BC$13-($D83*(1+$BC$14)))&lt;=0,0,IF(($BC$13-($D83*(1+$BC$14)))&lt;($D83*0.03),($BC$13-($D83*(1+$BC$14)))*(L$62*Inputs!$B$16)*365,($D83*0.03)*(L$62*Inputs!$B$16)*365))-IF(($BC$13-($D83*(1+$BC$14)))&gt;=0,0, -$I$57*$BC$16*1.75*($BC$13-($D83*(1+$BC$14)))*365-$I$58*L$62*1.25*($BC$13-($D83*(1+$BC$14)))*365)</f>
        <v>53655.000000000582</v>
      </c>
      <c r="M83" s="70">
        <f>IF(IF((($BC$13-($D83*(1+$BC$14)))-($D83*0.03))&gt;0,($BC$13-($D83*(1+$BC$14)))-($D83*0.03),0)&gt;0,IF((($BC$13-($D83*(1+$BC$14)))-($D83*0.03))&gt;0,($BC$13-($D83*(1+$BC$14)))-($D83*0.03),0)*M$62*365,0)+IF(($BC$13-($D83*(1+$BC$14)))&lt;=0,0,IF(($BC$13-($D83*(1+$BC$14)))&lt;($D83*0.03),($BC$13-($D83*(1+$BC$14)))*(M$62*Inputs!$B$16)*365,($D83*0.03)*(M$62*Inputs!$B$16)*365))-IF(($BC$13-($D83*(1+$BC$14)))&gt;=0,0, -$I$57*$BC$16*1.75*($BC$13-($D83*(1+$BC$14)))*365-$I$58*M$62*1.25*($BC$13-($D83*(1+$BC$14)))*365)</f>
        <v>61320.000000000662</v>
      </c>
      <c r="N83" s="70">
        <f>IF(IF((($BC$13-($D83*(1+$BC$14)))-($D83*0.03))&gt;0,($BC$13-($D83*(1+$BC$14)))-($D83*0.03),0)&gt;0,IF((($BC$13-($D83*(1+$BC$14)))-($D83*0.03))&gt;0,($BC$13-($D83*(1+$BC$14)))-($D83*0.03),0)*N$62*365,0)+IF(($BC$13-($D83*(1+$BC$14)))&lt;=0,0,IF(($BC$13-($D83*(1+$BC$14)))&lt;($D83*0.03),($BC$13-($D83*(1+$BC$14)))*(N$62*Inputs!$B$16)*365,($D83*0.03)*(N$62*Inputs!$B$16)*365))-IF(($BC$13-($D83*(1+$BC$14)))&gt;=0,0, -$I$57*$BC$16*1.75*($BC$13-($D83*(1+$BC$14)))*365-$I$58*N$62*1.25*($BC$13-($D83*(1+$BC$14)))*365)</f>
        <v>68985.000000000742</v>
      </c>
      <c r="O83" s="70">
        <f>IF(IF((($BC$13-($D83*(1+$BC$14)))-($D83*0.03))&gt;0,($BC$13-($D83*(1+$BC$14)))-($D83*0.03),0)&gt;0,IF((($BC$13-($D83*(1+$BC$14)))-($D83*0.03))&gt;0,($BC$13-($D83*(1+$BC$14)))-($D83*0.03),0)*O$62*365,0)+IF(($BC$13-($D83*(1+$BC$14)))&lt;=0,0,IF(($BC$13-($D83*(1+$BC$14)))&lt;($D83*0.03),($BC$13-($D83*(1+$BC$14)))*(O$62*Inputs!$B$16)*365,($D83*0.03)*(O$62*Inputs!$B$16)*365))-IF(($BC$13-($D83*(1+$BC$14)))&gt;=0,0, -$I$57*$BC$16*1.75*($BC$13-($D83*(1+$BC$14)))*365-$I$58*O$62*1.25*($BC$13-($D83*(1+$BC$14)))*365)</f>
        <v>76650.000000000829</v>
      </c>
      <c r="P83" s="70">
        <f>IF(IF((($BC$13-($D83*(1+$BC$14)))-($D83*0.03))&gt;0,($BC$13-($D83*(1+$BC$14)))-($D83*0.03),0)&gt;0,IF((($BC$13-($D83*(1+$BC$14)))-($D83*0.03))&gt;0,($BC$13-($D83*(1+$BC$14)))-($D83*0.03),0)*P$62*365,0)+IF(($BC$13-($D83*(1+$BC$14)))&lt;=0,0,IF(($BC$13-($D83*(1+$BC$14)))&lt;($D83*0.03),($BC$13-($D83*(1+$BC$14)))*(P$62*Inputs!$B$16)*365,($D83*0.03)*(P$62*Inputs!$B$16)*365))-IF(($BC$13-($D83*(1+$BC$14)))&gt;=0,0, -$I$57*$BC$16*1.75*($BC$13-($D83*(1+$BC$14)))*365-$I$58*P$62*1.25*($BC$13-($D83*(1+$BC$14)))*365)</f>
        <v>84315.000000000917</v>
      </c>
      <c r="Q83" s="70">
        <f>IF(IF((($BC$13-($D83*(1+$BC$14)))-($D83*0.03))&gt;0,($BC$13-($D83*(1+$BC$14)))-($D83*0.03),0)&gt;0,IF((($BC$13-($D83*(1+$BC$14)))-($D83*0.03))&gt;0,($BC$13-($D83*(1+$BC$14)))-($D83*0.03),0)*Q$62*365,0)+IF(($BC$13-($D83*(1+$BC$14)))&lt;=0,0,IF(($BC$13-($D83*(1+$BC$14)))&lt;($D83*0.03),($BC$13-($D83*(1+$BC$14)))*(Q$62*Inputs!$B$16)*365,($D83*0.03)*(Q$62*Inputs!$B$16)*365))-IF(($BC$13-($D83*(1+$BC$14)))&gt;=0,0, -$I$57*$BC$16*1.75*($BC$13-($D83*(1+$BC$14)))*365-$I$58*Q$62*1.25*($BC$13-($D83*(1+$BC$14)))*365)</f>
        <v>91980.00000000099</v>
      </c>
      <c r="R83" s="70">
        <f>IF(IF((($BC$13-($D83*(1+$BC$14)))-($D83*0.03))&gt;0,($BC$13-($D83*(1+$BC$14)))-($D83*0.03),0)&gt;0,IF((($BC$13-($D83*(1+$BC$14)))-($D83*0.03))&gt;0,($BC$13-($D83*(1+$BC$14)))-($D83*0.03),0)*R$62*365,0)+IF(($BC$13-($D83*(1+$BC$14)))&lt;=0,0,IF(($BC$13-($D83*(1+$BC$14)))&lt;($D83*0.03),($BC$13-($D83*(1+$BC$14)))*(R$62*Inputs!$B$16)*365,($D83*0.03)*(R$62*Inputs!$B$16)*365))-IF(($BC$13-($D83*(1+$BC$14)))&gt;=0,0, -$I$57*$BC$16*1.75*($BC$13-($D83*(1+$BC$14)))*365-$I$58*R$62*1.25*($BC$13-($D83*(1+$BC$14)))*365)</f>
        <v>99645.000000001077</v>
      </c>
      <c r="S83" s="70">
        <f>IF(IF((($BC$13-($D83*(1+$BC$14)))-($D83*0.03))&gt;0,($BC$13-($D83*(1+$BC$14)))-($D83*0.03),0)&gt;0,IF((($BC$13-($D83*(1+$BC$14)))-($D83*0.03))&gt;0,($BC$13-($D83*(1+$BC$14)))-($D83*0.03),0)*S$62*365,0)+IF(($BC$13-($D83*(1+$BC$14)))&lt;=0,0,IF(($BC$13-($D83*(1+$BC$14)))&lt;($D83*0.03),($BC$13-($D83*(1+$BC$14)))*(S$62*Inputs!$B$16)*365,($D83*0.03)*(S$62*Inputs!$B$16)*365))-IF(($BC$13-($D83*(1+$BC$14)))&gt;=0,0, -$I$57*$BC$16*1.75*($BC$13-($D83*(1+$BC$14)))*365-$I$58*S$62*1.25*($BC$13-($D83*(1+$BC$14)))*365)</f>
        <v>107310.00000000116</v>
      </c>
      <c r="T83" s="70">
        <f>IF(IF((($BC$13-($D83*(1+$BC$14)))-($D83*0.03))&gt;0,($BC$13-($D83*(1+$BC$14)))-($D83*0.03),0)&gt;0,IF((($BC$13-($D83*(1+$BC$14)))-($D83*0.03))&gt;0,($BC$13-($D83*(1+$BC$14)))-($D83*0.03),0)*T$62*365,0)+IF(($BC$13-($D83*(1+$BC$14)))&lt;=0,0,IF(($BC$13-($D83*(1+$BC$14)))&lt;($D83*0.03),($BC$13-($D83*(1+$BC$14)))*(T$62*Inputs!$B$16)*365,($D83*0.03)*(T$62*Inputs!$B$16)*365))-IF(($BC$13-($D83*(1+$BC$14)))&gt;=0,0, -$I$57*$BC$16*1.75*($BC$13-($D83*(1+$BC$14)))*365-$I$58*T$62*1.25*($BC$13-($D83*(1+$BC$14)))*365)</f>
        <v>114975.00000000125</v>
      </c>
      <c r="U83" s="70">
        <f>IF(IF((($BC$13-($D83*(1+$BC$14)))-($D83*0.03))&gt;0,($BC$13-($D83*(1+$BC$14)))-($D83*0.03),0)&gt;0,IF((($BC$13-($D83*(1+$BC$14)))-($D83*0.03))&gt;0,($BC$13-($D83*(1+$BC$14)))-($D83*0.03),0)*U$62*365,0)+IF(($BC$13-($D83*(1+$BC$14)))&lt;=0,0,IF(($BC$13-($D83*(1+$BC$14)))&lt;($D83*0.03),($BC$13-($D83*(1+$BC$14)))*(U$62*Inputs!$B$16)*365,($D83*0.03)*(U$62*Inputs!$B$16)*365))-IF(($BC$13-($D83*(1+$BC$14)))&gt;=0,0, -$I$57*$BC$16*1.75*($BC$13-($D83*(1+$BC$14)))*365-$I$58*U$62*1.25*($BC$13-($D83*(1+$BC$14)))*365)</f>
        <v>122640.00000000132</v>
      </c>
      <c r="V83" s="70">
        <f>IF(IF((($BC$13-($D83*(1+$BC$14)))-($D83*0.03))&gt;0,($BC$13-($D83*(1+$BC$14)))-($D83*0.03),0)&gt;0,IF((($BC$13-($D83*(1+$BC$14)))-($D83*0.03))&gt;0,($BC$13-($D83*(1+$BC$14)))-($D83*0.03),0)*V$62*365,0)+IF(($BC$13-($D83*(1+$BC$14)))&lt;=0,0,IF(($BC$13-($D83*(1+$BC$14)))&lt;($D83*0.03),($BC$13-($D83*(1+$BC$14)))*(V$62*Inputs!$B$16)*365,($D83*0.03)*(V$62*Inputs!$B$16)*365))-IF(($BC$13-($D83*(1+$BC$14)))&gt;=0,0, -$I$57*$BC$16*1.75*($BC$13-($D83*(1+$BC$14)))*365-$I$58*V$62*1.25*($BC$13-($D83*(1+$BC$14)))*365)</f>
        <v>130305.00000000141</v>
      </c>
      <c r="W83" s="70">
        <f>IF(IF((($BC$13-($D83*(1+$BC$14)))-($D83*0.03))&gt;0,($BC$13-($D83*(1+$BC$14)))-($D83*0.03),0)&gt;0,IF((($BC$13-($D83*(1+$BC$14)))-($D83*0.03))&gt;0,($BC$13-($D83*(1+$BC$14)))-($D83*0.03),0)*W$62*365,0)+IF(($BC$13-($D83*(1+$BC$14)))&lt;=0,0,IF(($BC$13-($D83*(1+$BC$14)))&lt;($D83*0.03),($BC$13-($D83*(1+$BC$14)))*(W$62*Inputs!$B$16)*365,($D83*0.03)*(W$62*Inputs!$B$16)*365))-IF(($BC$13-($D83*(1+$BC$14)))&gt;=0,0, -$I$57*$BC$16*1.75*($BC$13-($D83*(1+$BC$14)))*365-$I$58*W$62*1.25*($BC$13-($D83*(1+$BC$14)))*365)</f>
        <v>137970.00000000148</v>
      </c>
      <c r="X83" s="70">
        <f>IF(IF((($BC$13-($D83*(1+$BC$14)))-($D83*0.03))&gt;0,($BC$13-($D83*(1+$BC$14)))-($D83*0.03),0)&gt;0,IF((($BC$13-($D83*(1+$BC$14)))-($D83*0.03))&gt;0,($BC$13-($D83*(1+$BC$14)))-($D83*0.03),0)*X$62*365,0)+IF(($BC$13-($D83*(1+$BC$14)))&lt;=0,0,IF(($BC$13-($D83*(1+$BC$14)))&lt;($D83*0.03),($BC$13-($D83*(1+$BC$14)))*(X$62*Inputs!$B$16)*365,($D83*0.03)*(X$62*Inputs!$B$16)*365))-IF(($BC$13-($D83*(1+$BC$14)))&gt;=0,0, -$I$57*$BC$16*1.75*($BC$13-($D83*(1+$BC$14)))*365-$I$58*X$62*1.25*($BC$13-($D83*(1+$BC$14)))*365)</f>
        <v>145635.00000000157</v>
      </c>
      <c r="Y83" s="70">
        <f>IF(IF((($BC$13-($D83*(1+$BC$14)))-($D83*0.03))&gt;0,($BC$13-($D83*(1+$BC$14)))-($D83*0.03),0)&gt;0,IF((($BC$13-($D83*(1+$BC$14)))-($D83*0.03))&gt;0,($BC$13-($D83*(1+$BC$14)))-($D83*0.03),0)*Y$62*365,0)+IF(($BC$13-($D83*(1+$BC$14)))&lt;=0,0,IF(($BC$13-($D83*(1+$BC$14)))&lt;($D83*0.03),($BC$13-($D83*(1+$BC$14)))*(Y$62*Inputs!$B$16)*365,($D83*0.03)*(Y$62*Inputs!$B$16)*365))-IF(($BC$13-($D83*(1+$BC$14)))&gt;=0,0, -$I$57*$BC$16*1.75*($BC$13-($D83*(1+$BC$14)))*365-$I$58*Y$62*1.25*($BC$13-($D83*(1+$BC$14)))*365)</f>
        <v>153300.00000000166</v>
      </c>
      <c r="Z83" s="70">
        <f>IF(IF((($BC$13-($D83*(1+$BC$14)))-($D83*0.03))&gt;0,($BC$13-($D83*(1+$BC$14)))-($D83*0.03),0)&gt;0,IF((($BC$13-($D83*(1+$BC$14)))-($D83*0.03))&gt;0,($BC$13-($D83*(1+$BC$14)))-($D83*0.03),0)*Z$62*365,0)+IF(($BC$13-($D83*(1+$BC$14)))&lt;=0,0,IF(($BC$13-($D83*(1+$BC$14)))&lt;($D83*0.03),($BC$13-($D83*(1+$BC$14)))*(Z$62*Inputs!$B$16)*365,($D83*0.03)*(Z$62*Inputs!$B$16)*365))-IF(($BC$13-($D83*(1+$BC$14)))&gt;=0,0, -$I$57*$BC$16*1.75*($BC$13-($D83*(1+$BC$14)))*365-$I$58*Z$62*1.25*($BC$13-($D83*(1+$BC$14)))*365)</f>
        <v>160965.00000000175</v>
      </c>
      <c r="AA83" s="70">
        <f>IF(IF((($BC$13-($D83*(1+$BC$14)))-($D83*0.03))&gt;0,($BC$13-($D83*(1+$BC$14)))-($D83*0.03),0)&gt;0,IF((($BC$13-($D83*(1+$BC$14)))-($D83*0.03))&gt;0,($BC$13-($D83*(1+$BC$14)))-($D83*0.03),0)*AA$62*365,0)+IF(($BC$13-($D83*(1+$BC$14)))&lt;=0,0,IF(($BC$13-($D83*(1+$BC$14)))&lt;($D83*0.03),($BC$13-($D83*(1+$BC$14)))*(AA$62*Inputs!$B$16)*365,($D83*0.03)*(AA$62*Inputs!$B$16)*365))-IF(($BC$13-($D83*(1+$BC$14)))&gt;=0,0, -$I$57*$BC$16*1.75*($BC$13-($D83*(1+$BC$14)))*365-$I$58*AA$62*1.25*($BC$13-($D83*(1+$BC$14)))*365)</f>
        <v>168630.00000000183</v>
      </c>
      <c r="AB83" s="70">
        <f>IF(IF((($BC$13-($D83*(1+$BC$14)))-($D83*0.03))&gt;0,($BC$13-($D83*(1+$BC$14)))-($D83*0.03),0)&gt;0,IF((($BC$13-($D83*(1+$BC$14)))-($D83*0.03))&gt;0,($BC$13-($D83*(1+$BC$14)))-($D83*0.03),0)*AB$62*365,0)+IF(($BC$13-($D83*(1+$BC$14)))&lt;=0,0,IF(($BC$13-($D83*(1+$BC$14)))&lt;($D83*0.03),($BC$13-($D83*(1+$BC$14)))*(AB$62*Inputs!$B$16)*365,($D83*0.03)*(AB$62*Inputs!$B$16)*365))-IF(($BC$13-($D83*(1+$BC$14)))&gt;=0,0, -$I$57*$BC$16*1.75*($BC$13-($D83*(1+$BC$14)))*365-$I$58*AB$62*1.25*($BC$13-($D83*(1+$BC$14)))*365)</f>
        <v>176295.00000000192</v>
      </c>
      <c r="AC83" s="70">
        <f>IF(IF((($BC$13-($D83*(1+$BC$14)))-($D83*0.03))&gt;0,($BC$13-($D83*(1+$BC$14)))-($D83*0.03),0)&gt;0,IF((($BC$13-($D83*(1+$BC$14)))-($D83*0.03))&gt;0,($BC$13-($D83*(1+$BC$14)))-($D83*0.03),0)*AC$62*365,0)+IF(($BC$13-($D83*(1+$BC$14)))&lt;=0,0,IF(($BC$13-($D83*(1+$BC$14)))&lt;($D83*0.03),($BC$13-($D83*(1+$BC$14)))*(AC$62*Inputs!$B$16)*365,($D83*0.03)*(AC$62*Inputs!$B$16)*365))-IF(($BC$13-($D83*(1+$BC$14)))&gt;=0,0, -$I$57*$BC$16*1.75*($BC$13-($D83*(1+$BC$14)))*365-$I$58*AC$62*1.25*($BC$13-($D83*(1+$BC$14)))*365)</f>
        <v>183960.00000000198</v>
      </c>
      <c r="AD83" s="70">
        <f>IF(IF((($BC$13-($D83*(1+$BC$14)))-($D83*0.03))&gt;0,($BC$13-($D83*(1+$BC$14)))-($D83*0.03),0)&gt;0,IF((($BC$13-($D83*(1+$BC$14)))-($D83*0.03))&gt;0,($BC$13-($D83*(1+$BC$14)))-($D83*0.03),0)*AD$62*365,0)+IF(($BC$13-($D83*(1+$BC$14)))&lt;=0,0,IF(($BC$13-($D83*(1+$BC$14)))&lt;($D83*0.03),($BC$13-($D83*(1+$BC$14)))*(AD$62*Inputs!$B$16)*365,($D83*0.03)*(AD$62*Inputs!$B$16)*365))-IF(($BC$13-($D83*(1+$BC$14)))&gt;=0,0, -$I$57*$BC$16*1.75*($BC$13-($D83*(1+$BC$14)))*365-$I$58*AD$62*1.25*($BC$13-($D83*(1+$BC$14)))*365)</f>
        <v>191625.00000000207</v>
      </c>
      <c r="AE83" s="70">
        <f>IF(IF((($BC$13-($D83*(1+$BC$14)))-($D83*0.03))&gt;0,($BC$13-($D83*(1+$BC$14)))-($D83*0.03),0)&gt;0,IF((($BC$13-($D83*(1+$BC$14)))-($D83*0.03))&gt;0,($BC$13-($D83*(1+$BC$14)))-($D83*0.03),0)*AE$62*365,0)+IF(($BC$13-($D83*(1+$BC$14)))&lt;=0,0,IF(($BC$13-($D83*(1+$BC$14)))&lt;($D83*0.03),($BC$13-($D83*(1+$BC$14)))*(AE$62*Inputs!$B$16)*365,($D83*0.03)*(AE$62*Inputs!$B$16)*365))-IF(($BC$13-($D83*(1+$BC$14)))&gt;=0,0, -$I$57*$BC$16*1.75*($BC$13-($D83*(1+$BC$14)))*365-$I$58*AE$62*1.25*($BC$13-($D83*(1+$BC$14)))*365)</f>
        <v>199290.00000000215</v>
      </c>
      <c r="AF83" s="70">
        <f>IF(IF((($BC$13-($D83*(1+$BC$14)))-($D83*0.03))&gt;0,($BC$13-($D83*(1+$BC$14)))-($D83*0.03),0)&gt;0,IF((($BC$13-($D83*(1+$BC$14)))-($D83*0.03))&gt;0,($BC$13-($D83*(1+$BC$14)))-($D83*0.03),0)*AF$62*365,0)+IF(($BC$13-($D83*(1+$BC$14)))&lt;=0,0,IF(($BC$13-($D83*(1+$BC$14)))&lt;($D83*0.03),($BC$13-($D83*(1+$BC$14)))*(AF$62*Inputs!$B$16)*365,($D83*0.03)*(AF$62*Inputs!$B$16)*365))-IF(($BC$13-($D83*(1+$BC$14)))&gt;=0,0, -$I$57*$BC$16*1.75*($BC$13-($D83*(1+$BC$14)))*365-$I$58*AF$62*1.25*($BC$13-($D83*(1+$BC$14)))*365)</f>
        <v>206955.00000000224</v>
      </c>
      <c r="AG83" s="70">
        <f>IF(IF((($BC$13-($D83*(1+$BC$14)))-($D83*0.03))&gt;0,($BC$13-($D83*(1+$BC$14)))-($D83*0.03),0)&gt;0,IF((($BC$13-($D83*(1+$BC$14)))-($D83*0.03))&gt;0,($BC$13-($D83*(1+$BC$14)))-($D83*0.03),0)*AG$62*365,0)+IF(($BC$13-($D83*(1+$BC$14)))&lt;=0,0,IF(($BC$13-($D83*(1+$BC$14)))&lt;($D83*0.03),($BC$13-($D83*(1+$BC$14)))*(AG$62*Inputs!$B$16)*365,($D83*0.03)*(AG$62*Inputs!$B$16)*365))-IF(($BC$13-($D83*(1+$BC$14)))&gt;=0,0, -$I$57*$BC$16*1.75*($BC$13-($D83*(1+$BC$14)))*365-$I$58*AG$62*1.25*($BC$13-($D83*(1+$BC$14)))*365)</f>
        <v>214620.00000000233</v>
      </c>
      <c r="AH83" s="70">
        <f>IF(IF((($BC$13-($D83*(1+$BC$14)))-($D83*0.03))&gt;0,($BC$13-($D83*(1+$BC$14)))-($D83*0.03),0)&gt;0,IF((($BC$13-($D83*(1+$BC$14)))-($D83*0.03))&gt;0,($BC$13-($D83*(1+$BC$14)))-($D83*0.03),0)*AH$62*365,0)+IF(($BC$13-($D83*(1+$BC$14)))&lt;=0,0,IF(($BC$13-($D83*(1+$BC$14)))&lt;($D83*0.03),($BC$13-($D83*(1+$BC$14)))*(AH$62*Inputs!$B$16)*365,($D83*0.03)*(AH$62*Inputs!$B$16)*365))-IF(($BC$13-($D83*(1+$BC$14)))&gt;=0,0, -$I$57*$BC$16*1.75*($BC$13-($D83*(1+$BC$14)))*365-$I$58*AH$62*1.25*($BC$13-($D83*(1+$BC$14)))*365)</f>
        <v>222285.00000000242</v>
      </c>
      <c r="AI83" s="70">
        <f>IF(IF((($BC$13-($D83*(1+$BC$14)))-($D83*0.03))&gt;0,($BC$13-($D83*(1+$BC$14)))-($D83*0.03),0)&gt;0,IF((($BC$13-($D83*(1+$BC$14)))-($D83*0.03))&gt;0,($BC$13-($D83*(1+$BC$14)))-($D83*0.03),0)*AI$62*365,0)+IF(($BC$13-($D83*(1+$BC$14)))&lt;=0,0,IF(($BC$13-($D83*(1+$BC$14)))&lt;($D83*0.03),($BC$13-($D83*(1+$BC$14)))*(AI$62*Inputs!$B$16)*365,($D83*0.03)*(AI$62*Inputs!$B$16)*365))-IF(($BC$13-($D83*(1+$BC$14)))&gt;=0,0, -$I$57*$BC$16*1.75*($BC$13-($D83*(1+$BC$14)))*365-$I$58*AI$62*1.25*($BC$13-($D83*(1+$BC$14)))*365)</f>
        <v>229950.0000000025</v>
      </c>
      <c r="AJ83" s="70">
        <f>IF(IF((($BC$13-($D83*(1+$BC$14)))-($D83*0.03))&gt;0,($BC$13-($D83*(1+$BC$14)))-($D83*0.03),0)&gt;0,IF((($BC$13-($D83*(1+$BC$14)))-($D83*0.03))&gt;0,($BC$13-($D83*(1+$BC$14)))-($D83*0.03),0)*AJ$62*365,0)+IF(($BC$13-($D83*(1+$BC$14)))&lt;=0,0,IF(($BC$13-($D83*(1+$BC$14)))&lt;($D83*0.03),($BC$13-($D83*(1+$BC$14)))*(AJ$62*Inputs!$B$16)*365,($D83*0.03)*(AJ$62*Inputs!$B$16)*365))-IF(($BC$13-($D83*(1+$BC$14)))&gt;=0,0, -$I$57*$BC$16*1.75*($BC$13-($D83*(1+$BC$14)))*365-$I$58*AJ$62*1.25*($BC$13-($D83*(1+$BC$14)))*365)</f>
        <v>237615.00000000256</v>
      </c>
      <c r="AK83" s="70">
        <f>IF(IF((($BC$13-($D83*(1+$BC$14)))-($D83*0.03))&gt;0,($BC$13-($D83*(1+$BC$14)))-($D83*0.03),0)&gt;0,IF((($BC$13-($D83*(1+$BC$14)))-($D83*0.03))&gt;0,($BC$13-($D83*(1+$BC$14)))-($D83*0.03),0)*AK$62*365,0)+IF(($BC$13-($D83*(1+$BC$14)))&lt;=0,0,IF(($BC$13-($D83*(1+$BC$14)))&lt;($D83*0.03),($BC$13-($D83*(1+$BC$14)))*(AK$62*Inputs!$B$16)*365,($D83*0.03)*(AK$62*Inputs!$B$16)*365))-IF(($BC$13-($D83*(1+$BC$14)))&gt;=0,0, -$I$57*$BC$16*1.75*($BC$13-($D83*(1+$BC$14)))*365-$I$58*AK$62*1.25*($BC$13-($D83*(1+$BC$14)))*365)</f>
        <v>245280.00000000265</v>
      </c>
      <c r="AL83" s="70">
        <f>IF(IF((($BC$13-($D83*(1+$BC$14)))-($D83*0.03))&gt;0,($BC$13-($D83*(1+$BC$14)))-($D83*0.03),0)&gt;0,IF((($BC$13-($D83*(1+$BC$14)))-($D83*0.03))&gt;0,($BC$13-($D83*(1+$BC$14)))-($D83*0.03),0)*AL$62*365,0)+IF(($BC$13-($D83*(1+$BC$14)))&lt;=0,0,IF(($BC$13-($D83*(1+$BC$14)))&lt;($D83*0.03),($BC$13-($D83*(1+$BC$14)))*(AL$62*Inputs!$B$16)*365,($D83*0.03)*(AL$62*Inputs!$B$16)*365))-IF(($BC$13-($D83*(1+$BC$14)))&gt;=0,0, -$I$57*$BC$16*1.75*($BC$13-($D83*(1+$BC$14)))*365-$I$58*AL$62*1.25*($BC$13-($D83*(1+$BC$14)))*365)</f>
        <v>252945.00000000274</v>
      </c>
      <c r="AM83" s="70">
        <f>IF(IF((($BC$13-($D83*(1+$BC$14)))-($D83*0.03))&gt;0,($BC$13-($D83*(1+$BC$14)))-($D83*0.03),0)&gt;0,IF((($BC$13-($D83*(1+$BC$14)))-($D83*0.03))&gt;0,($BC$13-($D83*(1+$BC$14)))-($D83*0.03),0)*AM$62*365,0)+IF(($BC$13-($D83*(1+$BC$14)))&lt;=0,0,IF(($BC$13-($D83*(1+$BC$14)))&lt;($D83*0.03),($BC$13-($D83*(1+$BC$14)))*(AM$62*Inputs!$B$16)*365,($D83*0.03)*(AM$62*Inputs!$B$16)*365))-IF(($BC$13-($D83*(1+$BC$14)))&gt;=0,0, -$I$57*$BC$16*1.75*($BC$13-($D83*(1+$BC$14)))*365-$I$58*AM$62*1.25*($BC$13-($D83*(1+$BC$14)))*365)</f>
        <v>260610.00000000282</v>
      </c>
      <c r="AN83" s="70">
        <f>IF(IF((($BC$13-($D83*(1+$BC$14)))-($D83*0.03))&gt;0,($BC$13-($D83*(1+$BC$14)))-($D83*0.03),0)&gt;0,IF((($BC$13-($D83*(1+$BC$14)))-($D83*0.03))&gt;0,($BC$13-($D83*(1+$BC$14)))-($D83*0.03),0)*AN$62*365,0)+IF(($BC$13-($D83*(1+$BC$14)))&lt;=0,0,IF(($BC$13-($D83*(1+$BC$14)))&lt;($D83*0.03),($BC$13-($D83*(1+$BC$14)))*(AN$62*Inputs!$B$16)*365,($D83*0.03)*(AN$62*Inputs!$B$16)*365))-IF(($BC$13-($D83*(1+$BC$14)))&gt;=0,0, -$I$57*$BC$16*1.75*($BC$13-($D83*(1+$BC$14)))*365-$I$58*AN$62*1.25*($BC$13-($D83*(1+$BC$14)))*365)</f>
        <v>268275.00000000291</v>
      </c>
      <c r="AO83" s="70">
        <f>IF(IF((($BC$13-($D83*(1+$BC$14)))-($D83*0.03))&gt;0,($BC$13-($D83*(1+$BC$14)))-($D83*0.03),0)&gt;0,IF((($BC$13-($D83*(1+$BC$14)))-($D83*0.03))&gt;0,($BC$13-($D83*(1+$BC$14)))-($D83*0.03),0)*AO$62*365,0)+IF(($BC$13-($D83*(1+$BC$14)))&lt;=0,0,IF(($BC$13-($D83*(1+$BC$14)))&lt;($D83*0.03),($BC$13-($D83*(1+$BC$14)))*(AO$62*Inputs!$B$16)*365,($D83*0.03)*(AO$62*Inputs!$B$16)*365))-IF(($BC$13-($D83*(1+$BC$14)))&gt;=0,0, -$I$57*$BC$16*1.75*($BC$13-($D83*(1+$BC$14)))*365-$I$58*AO$62*1.25*($BC$13-($D83*(1+$BC$14)))*365)</f>
        <v>275940.00000000297</v>
      </c>
      <c r="AP83" s="70">
        <f>IF(IF((($BC$13-($D83*(1+$BC$14)))-($D83*0.03))&gt;0,($BC$13-($D83*(1+$BC$14)))-($D83*0.03),0)&gt;0,IF((($BC$13-($D83*(1+$BC$14)))-($D83*0.03))&gt;0,($BC$13-($D83*(1+$BC$14)))-($D83*0.03),0)*AP$62*365,0)+IF(($BC$13-($D83*(1+$BC$14)))&lt;=0,0,IF(($BC$13-($D83*(1+$BC$14)))&lt;($D83*0.03),($BC$13-($D83*(1+$BC$14)))*(AP$62*Inputs!$B$16)*365,($D83*0.03)*(AP$62*Inputs!$B$16)*365))-IF(($BC$13-($D83*(1+$BC$14)))&gt;=0,0, -$I$57*$BC$16*1.75*($BC$13-($D83*(1+$BC$14)))*365-$I$58*AP$62*1.25*($BC$13-($D83*(1+$BC$14)))*365)</f>
        <v>283605.00000000309</v>
      </c>
      <c r="AQ83" s="70">
        <f>IF(IF((($BC$13-($D83*(1+$BC$14)))-($D83*0.03))&gt;0,($BC$13-($D83*(1+$BC$14)))-($D83*0.03),0)&gt;0,IF((($BC$13-($D83*(1+$BC$14)))-($D83*0.03))&gt;0,($BC$13-($D83*(1+$BC$14)))-($D83*0.03),0)*AQ$62*365,0)+IF(($BC$13-($D83*(1+$BC$14)))&lt;=0,0,IF(($BC$13-($D83*(1+$BC$14)))&lt;($D83*0.03),($BC$13-($D83*(1+$BC$14)))*(AQ$62*Inputs!$B$16)*365,($D83*0.03)*(AQ$62*Inputs!$B$16)*365))-IF(($BC$13-($D83*(1+$BC$14)))&gt;=0,0, -$I$57*$BC$16*1.75*($BC$13-($D83*(1+$BC$14)))*365-$I$58*AQ$62*1.25*($BC$13-($D83*(1+$BC$14)))*365)</f>
        <v>291270.00000000314</v>
      </c>
      <c r="AR83" s="70">
        <f>IF(IF((($BC$13-($D83*(1+$BC$14)))-($D83*0.03))&gt;0,($BC$13-($D83*(1+$BC$14)))-($D83*0.03),0)&gt;0,IF((($BC$13-($D83*(1+$BC$14)))-($D83*0.03))&gt;0,($BC$13-($D83*(1+$BC$14)))-($D83*0.03),0)*AR$62*365,0)+IF(($BC$13-($D83*(1+$BC$14)))&lt;=0,0,IF(($BC$13-($D83*(1+$BC$14)))&lt;($D83*0.03),($BC$13-($D83*(1+$BC$14)))*(AR$62*Inputs!$B$16)*365,($D83*0.03)*(AR$62*Inputs!$B$16)*365))-IF(($BC$13-($D83*(1+$BC$14)))&gt;=0,0, -$I$57*$BC$16*1.75*($BC$13-($D83*(1+$BC$14)))*365-$I$58*AR$62*1.25*($BC$13-($D83*(1+$BC$14)))*365)</f>
        <v>298935.00000000326</v>
      </c>
      <c r="AS83" s="70">
        <f>IF(IF((($BC$13-($D83*(1+$BC$14)))-($D83*0.03))&gt;0,($BC$13-($D83*(1+$BC$14)))-($D83*0.03),0)&gt;0,IF((($BC$13-($D83*(1+$BC$14)))-($D83*0.03))&gt;0,($BC$13-($D83*(1+$BC$14)))-($D83*0.03),0)*AS$62*365,0)+IF(($BC$13-($D83*(1+$BC$14)))&lt;=0,0,IF(($BC$13-($D83*(1+$BC$14)))&lt;($D83*0.03),($BC$13-($D83*(1+$BC$14)))*(AS$62*Inputs!$B$16)*365,($D83*0.03)*(AS$62*Inputs!$B$16)*365))-IF(($BC$13-($D83*(1+$BC$14)))&gt;=0,0, -$I$57*$BC$16*1.75*($BC$13-($D83*(1+$BC$14)))*365-$I$58*AS$62*1.25*($BC$13-($D83*(1+$BC$14)))*365)</f>
        <v>306600.00000000332</v>
      </c>
      <c r="AT83" s="70">
        <f>IF(IF((($BC$13-($D83*(1+$BC$14)))-($D83*0.03))&gt;0,($BC$13-($D83*(1+$BC$14)))-($D83*0.03),0)&gt;0,IF((($BC$13-($D83*(1+$BC$14)))-($D83*0.03))&gt;0,($BC$13-($D83*(1+$BC$14)))-($D83*0.03),0)*AT$62*365,0)+IF(($BC$13-($D83*(1+$BC$14)))&lt;=0,0,IF(($BC$13-($D83*(1+$BC$14)))&lt;($D83*0.03),($BC$13-($D83*(1+$BC$14)))*(AT$62*Inputs!$B$16)*365,($D83*0.03)*(AT$62*Inputs!$B$16)*365))-IF(($BC$13-($D83*(1+$BC$14)))&gt;=0,0, -$I$57*$BC$16*1.75*($BC$13-($D83*(1+$BC$14)))*365-$I$58*AT$62*1.25*($BC$13-($D83*(1+$BC$14)))*365)</f>
        <v>314265.00000000338</v>
      </c>
      <c r="AU83" s="70">
        <f>IF(IF((($BC$13-($D83*(1+$BC$14)))-($D83*0.03))&gt;0,($BC$13-($D83*(1+$BC$14)))-($D83*0.03),0)&gt;0,IF((($BC$13-($D83*(1+$BC$14)))-($D83*0.03))&gt;0,($BC$13-($D83*(1+$BC$14)))-($D83*0.03),0)*AU$62*365,0)+IF(($BC$13-($D83*(1+$BC$14)))&lt;=0,0,IF(($BC$13-($D83*(1+$BC$14)))&lt;($D83*0.03),($BC$13-($D83*(1+$BC$14)))*(AU$62*Inputs!$B$16)*365,($D83*0.03)*(AU$62*Inputs!$B$16)*365))-IF(($BC$13-($D83*(1+$BC$14)))&gt;=0,0, -$I$57*$BC$16*1.75*($BC$13-($D83*(1+$BC$14)))*365-$I$58*AU$62*1.25*($BC$13-($D83*(1+$BC$14)))*365)</f>
        <v>321930.00000000349</v>
      </c>
      <c r="AV83" s="70">
        <f>IF(IF((($BC$13-($D83*(1+$BC$14)))-($D83*0.03))&gt;0,($BC$13-($D83*(1+$BC$14)))-($D83*0.03),0)&gt;0,IF((($BC$13-($D83*(1+$BC$14)))-($D83*0.03))&gt;0,($BC$13-($D83*(1+$BC$14)))-($D83*0.03),0)*AV$62*365,0)+IF(($BC$13-($D83*(1+$BC$14)))&lt;=0,0,IF(($BC$13-($D83*(1+$BC$14)))&lt;($D83*0.03),($BC$13-($D83*(1+$BC$14)))*(AV$62*Inputs!$B$16)*365,($D83*0.03)*(AV$62*Inputs!$B$16)*365))-IF(($BC$13-($D83*(1+$BC$14)))&gt;=0,0, -$I$57*$BC$16*1.75*($BC$13-($D83*(1+$BC$14)))*365-$I$58*AV$62*1.25*($BC$13-($D83*(1+$BC$14)))*365)</f>
        <v>329595.00000000355</v>
      </c>
      <c r="AW83" s="70">
        <f>IF(IF((($BC$13-($D83*(1+$BC$14)))-($D83*0.03))&gt;0,($BC$13-($D83*(1+$BC$14)))-($D83*0.03),0)&gt;0,IF((($BC$13-($D83*(1+$BC$14)))-($D83*0.03))&gt;0,($BC$13-($D83*(1+$BC$14)))-($D83*0.03),0)*AW$62*365,0)+IF(($BC$13-($D83*(1+$BC$14)))&lt;=0,0,IF(($BC$13-($D83*(1+$BC$14)))&lt;($D83*0.03),($BC$13-($D83*(1+$BC$14)))*(AW$62*Inputs!$B$16)*365,($D83*0.03)*(AW$62*Inputs!$B$16)*365))-IF(($BC$13-($D83*(1+$BC$14)))&gt;=0,0, -$I$57*$BC$16*1.75*($BC$13-($D83*(1+$BC$14)))*365-$I$58*AW$62*1.25*($BC$13-($D83*(1+$BC$14)))*365)</f>
        <v>337260.00000000367</v>
      </c>
      <c r="AX83" s="70">
        <f>IF(IF((($BC$13-($D83*(1+$BC$14)))-($D83*0.03))&gt;0,($BC$13-($D83*(1+$BC$14)))-($D83*0.03),0)&gt;0,IF((($BC$13-($D83*(1+$BC$14)))-($D83*0.03))&gt;0,($BC$13-($D83*(1+$BC$14)))-($D83*0.03),0)*AX$62*365,0)+IF(($BC$13-($D83*(1+$BC$14)))&lt;=0,0,IF(($BC$13-($D83*(1+$BC$14)))&lt;($D83*0.03),($BC$13-($D83*(1+$BC$14)))*(AX$62*Inputs!$B$16)*365,($D83*0.03)*(AX$62*Inputs!$B$16)*365))-IF(($BC$13-($D83*(1+$BC$14)))&gt;=0,0, -$I$57*$BC$16*1.75*($BC$13-($D83*(1+$BC$14)))*365-$I$58*AX$62*1.25*($BC$13-($D83*(1+$BC$14)))*365)</f>
        <v>344925.00000000373</v>
      </c>
      <c r="AY83" s="70">
        <f>IF(IF((($BC$13-($D83*(1+$BC$14)))-($D83*0.03))&gt;0,($BC$13-($D83*(1+$BC$14)))-($D83*0.03),0)&gt;0,IF((($BC$13-($D83*(1+$BC$14)))-($D83*0.03))&gt;0,($BC$13-($D83*(1+$BC$14)))-($D83*0.03),0)*AY$62*365,0)+IF(($BC$13-($D83*(1+$BC$14)))&lt;=0,0,IF(($BC$13-($D83*(1+$BC$14)))&lt;($D83*0.03),($BC$13-($D83*(1+$BC$14)))*(AY$62*Inputs!$B$16)*365,($D83*0.03)*(AY$62*Inputs!$B$16)*365))-IF(($BC$13-($D83*(1+$BC$14)))&gt;=0,0, -$I$57*$BC$16*1.75*($BC$13-($D83*(1+$BC$14)))*365-$I$58*AY$62*1.25*($BC$13-($D83*(1+$BC$14)))*365)</f>
        <v>352590.00000000384</v>
      </c>
      <c r="AZ83" s="70">
        <f>IF(IF((($BC$13-($D83*(1+$BC$14)))-($D83*0.03))&gt;0,($BC$13-($D83*(1+$BC$14)))-($D83*0.03),0)&gt;0,IF((($BC$13-($D83*(1+$BC$14)))-($D83*0.03))&gt;0,($BC$13-($D83*(1+$BC$14)))-($D83*0.03),0)*AZ$62*365,0)+IF(($BC$13-($D83*(1+$BC$14)))&lt;=0,0,IF(($BC$13-($D83*(1+$BC$14)))&lt;($D83*0.03),($BC$13-($D83*(1+$BC$14)))*(AZ$62*Inputs!$B$16)*365,($D83*0.03)*(AZ$62*Inputs!$B$16)*365))-IF(($BC$13-($D83*(1+$BC$14)))&gt;=0,0, -$I$57*$BC$16*1.75*($BC$13-($D83*(1+$BC$14)))*365-$I$58*AZ$62*1.25*($BC$13-($D83*(1+$BC$14)))*365)</f>
        <v>360255.0000000039</v>
      </c>
      <c r="BA83" s="70">
        <f>IF(IF((($BC$13-($D83*(1+$BC$14)))-($D83*0.03))&gt;0,($BC$13-($D83*(1+$BC$14)))-($D83*0.03),0)&gt;0,IF((($BC$13-($D83*(1+$BC$14)))-($D83*0.03))&gt;0,($BC$13-($D83*(1+$BC$14)))-($D83*0.03),0)*BA$62*365,0)+IF(($BC$13-($D83*(1+$BC$14)))&lt;=0,0,IF(($BC$13-($D83*(1+$BC$14)))&lt;($D83*0.03),($BC$13-($D83*(1+$BC$14)))*(BA$62*Inputs!$B$16)*365,($D83*0.03)*(BA$62*Inputs!$B$16)*365))-IF(($BC$13-($D83*(1+$BC$14)))&gt;=0,0, -$I$57*$BC$16*1.75*($BC$13-($D83*(1+$BC$14)))*365-$I$58*BA$62*1.25*($BC$13-($D83*(1+$BC$14)))*365)</f>
        <v>367920.00000000396</v>
      </c>
      <c r="BB83" s="70">
        <f>IF(IF((($BC$13-($D83*(1+$BC$14)))-($D83*0.03))&gt;0,($BC$13-($D83*(1+$BC$14)))-($D83*0.03),0)&gt;0,IF((($BC$13-($D83*(1+$BC$14)))-($D83*0.03))&gt;0,($BC$13-($D83*(1+$BC$14)))-($D83*0.03),0)*BB$62*365,0)+IF(($BC$13-($D83*(1+$BC$14)))&lt;=0,0,IF(($BC$13-($D83*(1+$BC$14)))&lt;($D83*0.03),($BC$13-($D83*(1+$BC$14)))*(BB$62*Inputs!$B$16)*365,($D83*0.03)*(BB$62*Inputs!$B$16)*365))-IF(($BC$13-($D83*(1+$BC$14)))&gt;=0,0, -$I$57*$BC$16*1.75*($BC$13-($D83*(1+$BC$14)))*365-$I$58*BB$62*1.25*($BC$13-($D83*(1+$BC$14)))*365)</f>
        <v>375585.00000000407</v>
      </c>
      <c r="BC83" s="70">
        <f>IF(IF((($BC$13-($D83*(1+$BC$14)))-($D83*0.03))&gt;0,($BC$13-($D83*(1+$BC$14)))-($D83*0.03),0)&gt;0,IF((($BC$13-($D83*(1+$BC$14)))-($D83*0.03))&gt;0,($BC$13-($D83*(1+$BC$14)))-($D83*0.03),0)*BC$62*365,0)+IF(($BC$13-($D83*(1+$BC$14)))&lt;=0,0,IF(($BC$13-($D83*(1+$BC$14)))&lt;($D83*0.03),($BC$13-($D83*(1+$BC$14)))*(BC$62*Inputs!$B$16)*365,($D83*0.03)*(BC$62*Inputs!$B$16)*365))-IF(($BC$13-($D83*(1+$BC$14)))&gt;=0,0, -$I$57*$BC$16*1.75*($BC$13-($D83*(1+$BC$14)))*365-$I$58*BC$62*1.25*($BC$13-($D83*(1+$BC$14)))*365)</f>
        <v>383250.00000000413</v>
      </c>
      <c r="BD83" s="70">
        <f>IF(IF((($BC$13-($D83*(1+$BC$14)))-($D83*0.03))&gt;0,($BC$13-($D83*(1+$BC$14)))-($D83*0.03),0)&gt;0,IF((($BC$13-($D83*(1+$BC$14)))-($D83*0.03))&gt;0,($BC$13-($D83*(1+$BC$14)))-($D83*0.03),0)*BD$62*365,0)+IF(($BC$13-($D83*(1+$BC$14)))&lt;=0,0,IF(($BC$13-($D83*(1+$BC$14)))&lt;($D83*0.03),($BC$13-($D83*(1+$BC$14)))*(BD$62*Inputs!$B$16)*365,($D83*0.03)*(BD$62*Inputs!$B$16)*365))-IF(($BC$13-($D83*(1+$BC$14)))&gt;=0,0, -$I$57*$BC$16*1.75*($BC$13-($D83*(1+$BC$14)))*365-$I$58*BD$62*1.25*($BC$13-($D83*(1+$BC$14)))*365)</f>
        <v>390915.00000000425</v>
      </c>
      <c r="BE83" s="70">
        <f>IF(IF((($BC$13-($D83*(1+$BC$14)))-($D83*0.03))&gt;0,($BC$13-($D83*(1+$BC$14)))-($D83*0.03),0)&gt;0,IF((($BC$13-($D83*(1+$BC$14)))-($D83*0.03))&gt;0,($BC$13-($D83*(1+$BC$14)))-($D83*0.03),0)*BE$62*365,0)+IF(($BC$13-($D83*(1+$BC$14)))&lt;=0,0,IF(($BC$13-($D83*(1+$BC$14)))&lt;($D83*0.03),($BC$13-($D83*(1+$BC$14)))*(BE$62*Inputs!$B$16)*365,($D83*0.03)*(BE$62*Inputs!$B$16)*365))-IF(($BC$13-($D83*(1+$BC$14)))&gt;=0,0, -$I$57*$BC$16*1.75*($BC$13-($D83*(1+$BC$14)))*365-$I$58*BE$62*1.25*($BC$13-($D83*(1+$BC$14)))*365)</f>
        <v>398580.00000000431</v>
      </c>
      <c r="BF83" s="70">
        <f>IF(IF((($BC$13-($D83*(1+$BC$14)))-($D83*0.03))&gt;0,($BC$13-($D83*(1+$BC$14)))-($D83*0.03),0)&gt;0,IF((($BC$13-($D83*(1+$BC$14)))-($D83*0.03))&gt;0,($BC$13-($D83*(1+$BC$14)))-($D83*0.03),0)*BF$62*365,0)+IF(($BC$13-($D83*(1+$BC$14)))&lt;=0,0,IF(($BC$13-($D83*(1+$BC$14)))&lt;($D83*0.03),($BC$13-($D83*(1+$BC$14)))*(BF$62*Inputs!$B$16)*365,($D83*0.03)*(BF$62*Inputs!$B$16)*365))-IF(($BC$13-($D83*(1+$BC$14)))&gt;=0,0, -$I$57*$BC$16*1.75*($BC$13-($D83*(1+$BC$14)))*365-$I$58*BF$62*1.25*($BC$13-($D83*(1+$BC$14)))*365)</f>
        <v>406245.00000000442</v>
      </c>
      <c r="BG83" s="70">
        <f>IF(IF((($BC$13-($D83*(1+$BC$14)))-($D83*0.03))&gt;0,($BC$13-($D83*(1+$BC$14)))-($D83*0.03),0)&gt;0,IF((($BC$13-($D83*(1+$BC$14)))-($D83*0.03))&gt;0,($BC$13-($D83*(1+$BC$14)))-($D83*0.03),0)*BG$62*365,0)+IF(($BC$13-($D83*(1+$BC$14)))&lt;=0,0,IF(($BC$13-($D83*(1+$BC$14)))&lt;($D83*0.03),($BC$13-($D83*(1+$BC$14)))*(BG$62*Inputs!$B$16)*365,($D83*0.03)*(BG$62*Inputs!$B$16)*365))-IF(($BC$13-($D83*(1+$BC$14)))&gt;=0,0, -$I$57*$BC$16*1.75*($BC$13-($D83*(1+$BC$14)))*365-$I$58*BG$62*1.25*($BC$13-($D83*(1+$BC$14)))*365)</f>
        <v>413910.00000000448</v>
      </c>
      <c r="BH83" s="70">
        <f>IF(IF((($BC$13-($D83*(1+$BC$14)))-($D83*0.03))&gt;0,($BC$13-($D83*(1+$BC$14)))-($D83*0.03),0)&gt;0,IF((($BC$13-($D83*(1+$BC$14)))-($D83*0.03))&gt;0,($BC$13-($D83*(1+$BC$14)))-($D83*0.03),0)*BH$62*365,0)+IF(($BC$13-($D83*(1+$BC$14)))&lt;=0,0,IF(($BC$13-($D83*(1+$BC$14)))&lt;($D83*0.03),($BC$13-($D83*(1+$BC$14)))*(BH$62*Inputs!$B$16)*365,($D83*0.03)*(BH$62*Inputs!$B$16)*365))-IF(($BC$13-($D83*(1+$BC$14)))&gt;=0,0, -$I$57*$BC$16*1.75*($BC$13-($D83*(1+$BC$14)))*365-$I$58*BH$62*1.25*($BC$13-($D83*(1+$BC$14)))*365)</f>
        <v>421575.00000000454</v>
      </c>
      <c r="BI83" s="70">
        <f>IF(IF((($BC$13-($D83*(1+$BC$14)))-($D83*0.03))&gt;0,($BC$13-($D83*(1+$BC$14)))-($D83*0.03),0)&gt;0,IF((($BC$13-($D83*(1+$BC$14)))-($D83*0.03))&gt;0,($BC$13-($D83*(1+$BC$14)))-($D83*0.03),0)*BI$62*365,0)+IF(($BC$13-($D83*(1+$BC$14)))&lt;=0,0,IF(($BC$13-($D83*(1+$BC$14)))&lt;($D83*0.03),($BC$13-($D83*(1+$BC$14)))*(BI$62*Inputs!$B$16)*365,($D83*0.03)*(BI$62*Inputs!$B$16)*365))-IF(($BC$13-($D83*(1+$BC$14)))&gt;=0,0, -$I$57*$BC$16*1.75*($BC$13-($D83*(1+$BC$14)))*365-$I$58*BI$62*1.25*($BC$13-($D83*(1+$BC$14)))*365)</f>
        <v>429240.00000000466</v>
      </c>
      <c r="BJ83" s="70">
        <f>IF(IF((($BC$13-($D83*(1+$BC$14)))-($D83*0.03))&gt;0,($BC$13-($D83*(1+$BC$14)))-($D83*0.03),0)&gt;0,IF((($BC$13-($D83*(1+$BC$14)))-($D83*0.03))&gt;0,($BC$13-($D83*(1+$BC$14)))-($D83*0.03),0)*BJ$62*365,0)+IF(($BC$13-($D83*(1+$BC$14)))&lt;=0,0,IF(($BC$13-($D83*(1+$BC$14)))&lt;($D83*0.03),($BC$13-($D83*(1+$BC$14)))*(BJ$62*Inputs!$B$16)*365,($D83*0.03)*(BJ$62*Inputs!$B$16)*365))-IF(($BC$13-($D83*(1+$BC$14)))&gt;=0,0, -$I$57*$BC$16*1.75*($BC$13-($D83*(1+$BC$14)))*365-$I$58*BJ$62*1.25*($BC$13-($D83*(1+$BC$14)))*365)</f>
        <v>436905.00000000471</v>
      </c>
      <c r="BK83" s="70">
        <f>IF(IF((($BC$13-($D83*(1+$BC$14)))-($D83*0.03))&gt;0,($BC$13-($D83*(1+$BC$14)))-($D83*0.03),0)&gt;0,IF((($BC$13-($D83*(1+$BC$14)))-($D83*0.03))&gt;0,($BC$13-($D83*(1+$BC$14)))-($D83*0.03),0)*BK$62*365,0)+IF(($BC$13-($D83*(1+$BC$14)))&lt;=0,0,IF(($BC$13-($D83*(1+$BC$14)))&lt;($D83*0.03),($BC$13-($D83*(1+$BC$14)))*(BK$62*Inputs!$B$16)*365,($D83*0.03)*(BK$62*Inputs!$B$16)*365))-IF(($BC$13-($D83*(1+$BC$14)))&gt;=0,0, -$I$57*$BC$16*1.75*($BC$13-($D83*(1+$BC$14)))*365-$I$58*BK$62*1.25*($BC$13-($D83*(1+$BC$14)))*365)</f>
        <v>444570.00000000483</v>
      </c>
      <c r="BL83" s="70">
        <f>IF(IF((($BC$13-($D83*(1+$BC$14)))-($D83*0.03))&gt;0,($BC$13-($D83*(1+$BC$14)))-($D83*0.03),0)&gt;0,IF((($BC$13-($D83*(1+$BC$14)))-($D83*0.03))&gt;0,($BC$13-($D83*(1+$BC$14)))-($D83*0.03),0)*BL$62*365,0)+IF(($BC$13-($D83*(1+$BC$14)))&lt;=0,0,IF(($BC$13-($D83*(1+$BC$14)))&lt;($D83*0.03),($BC$13-($D83*(1+$BC$14)))*(BL$62*Inputs!$B$16)*365,($D83*0.03)*(BL$62*Inputs!$B$16)*365))-IF(($BC$13-($D83*(1+$BC$14)))&gt;=0,0, -$I$57*$BC$16*1.75*($BC$13-($D83*(1+$BC$14)))*365-$I$58*BL$62*1.25*($BC$13-($D83*(1+$BC$14)))*365)</f>
        <v>452235.00000000489</v>
      </c>
      <c r="BM83" s="70">
        <f>IF(IF((($BC$13-($D83*(1+$BC$14)))-($D83*0.03))&gt;0,($BC$13-($D83*(1+$BC$14)))-($D83*0.03),0)&gt;0,IF((($BC$13-($D83*(1+$BC$14)))-($D83*0.03))&gt;0,($BC$13-($D83*(1+$BC$14)))-($D83*0.03),0)*BM$62*365,0)+IF(($BC$13-($D83*(1+$BC$14)))&lt;=0,0,IF(($BC$13-($D83*(1+$BC$14)))&lt;($D83*0.03),($BC$13-($D83*(1+$BC$14)))*(BM$62*Inputs!$B$16)*365,($D83*0.03)*(BM$62*Inputs!$B$16)*365))-IF(($BC$13-($D83*(1+$BC$14)))&gt;=0,0, -$I$57*$BC$16*1.75*($BC$13-($D83*(1+$BC$14)))*365-$I$58*BM$62*1.25*($BC$13-($D83*(1+$BC$14)))*365)</f>
        <v>459900.00000000501</v>
      </c>
      <c r="BN83" s="70">
        <f>IF(IF((($BC$13-($D83*(1+$BC$14)))-($D83*0.03))&gt;0,($BC$13-($D83*(1+$BC$14)))-($D83*0.03),0)&gt;0,IF((($BC$13-($D83*(1+$BC$14)))-($D83*0.03))&gt;0,($BC$13-($D83*(1+$BC$14)))-($D83*0.03),0)*BN$62*365,0)+IF(($BC$13-($D83*(1+$BC$14)))&lt;=0,0,IF(($BC$13-($D83*(1+$BC$14)))&lt;($D83*0.03),($BC$13-($D83*(1+$BC$14)))*(BN$62*Inputs!$B$16)*365,($D83*0.03)*(BN$62*Inputs!$B$16)*365))-IF(($BC$13-($D83*(1+$BC$14)))&gt;=0,0, -$I$57*$BC$16*1.75*($BC$13-($D83*(1+$BC$14)))*365-$I$58*BN$62*1.25*($BC$13-($D83*(1+$BC$14)))*365)</f>
        <v>467565.00000000506</v>
      </c>
      <c r="BO83" s="70">
        <f>IF(IF((($BC$13-($D83*(1+$BC$14)))-($D83*0.03))&gt;0,($BC$13-($D83*(1+$BC$14)))-($D83*0.03),0)&gt;0,IF((($BC$13-($D83*(1+$BC$14)))-($D83*0.03))&gt;0,($BC$13-($D83*(1+$BC$14)))-($D83*0.03),0)*BO$62*365,0)+IF(($BC$13-($D83*(1+$BC$14)))&lt;=0,0,IF(($BC$13-($D83*(1+$BC$14)))&lt;($D83*0.03),($BC$13-($D83*(1+$BC$14)))*(BO$62*Inputs!$B$16)*365,($D83*0.03)*(BO$62*Inputs!$B$16)*365))-IF(($BC$13-($D83*(1+$BC$14)))&gt;=0,0, -$I$57*$BC$16*1.75*($BC$13-($D83*(1+$BC$14)))*365-$I$58*BO$62*1.25*($BC$13-($D83*(1+$BC$14)))*365)</f>
        <v>475230.00000000512</v>
      </c>
      <c r="BP83" s="70">
        <f>IF(IF((($BC$13-($D83*(1+$BC$14)))-($D83*0.03))&gt;0,($BC$13-($D83*(1+$BC$14)))-($D83*0.03),0)&gt;0,IF((($BC$13-($D83*(1+$BC$14)))-($D83*0.03))&gt;0,($BC$13-($D83*(1+$BC$14)))-($D83*0.03),0)*BP$62*365,0)+IF(($BC$13-($D83*(1+$BC$14)))&lt;=0,0,IF(($BC$13-($D83*(1+$BC$14)))&lt;($D83*0.03),($BC$13-($D83*(1+$BC$14)))*(BP$62*Inputs!$B$16)*365,($D83*0.03)*(BP$62*Inputs!$B$16)*365))-IF(($BC$13-($D83*(1+$BC$14)))&gt;=0,0, -$I$57*$BC$16*1.75*($BC$13-($D83*(1+$BC$14)))*365-$I$58*BP$62*1.25*($BC$13-($D83*(1+$BC$14)))*365)</f>
        <v>482895.00000000524</v>
      </c>
      <c r="BQ83" s="70">
        <f>IF(IF((($BC$13-($D83*(1+$BC$14)))-($D83*0.03))&gt;0,($BC$13-($D83*(1+$BC$14)))-($D83*0.03),0)&gt;0,IF((($BC$13-($D83*(1+$BC$14)))-($D83*0.03))&gt;0,($BC$13-($D83*(1+$BC$14)))-($D83*0.03),0)*BQ$62*365,0)+IF(($BC$13-($D83*(1+$BC$14)))&lt;=0,0,IF(($BC$13-($D83*(1+$BC$14)))&lt;($D83*0.03),($BC$13-($D83*(1+$BC$14)))*(BQ$62*Inputs!$B$16)*365,($D83*0.03)*(BQ$62*Inputs!$B$16)*365))-IF(($BC$13-($D83*(1+$BC$14)))&gt;=0,0, -$I$57*$BC$16*1.75*($BC$13-($D83*(1+$BC$14)))*365-$I$58*BQ$62*1.25*($BC$13-($D83*(1+$BC$14)))*365)</f>
        <v>490560.0000000053</v>
      </c>
      <c r="BR83" s="70">
        <f>IF(IF((($BC$13-($D83*(1+$BC$14)))-($D83*0.03))&gt;0,($BC$13-($D83*(1+$BC$14)))-($D83*0.03),0)&gt;0,IF((($BC$13-($D83*(1+$BC$14)))-($D83*0.03))&gt;0,($BC$13-($D83*(1+$BC$14)))-($D83*0.03),0)*BR$62*365,0)+IF(($BC$13-($D83*(1+$BC$14)))&lt;=0,0,IF(($BC$13-($D83*(1+$BC$14)))&lt;($D83*0.03),($BC$13-($D83*(1+$BC$14)))*(BR$62*Inputs!$B$16)*365,($D83*0.03)*(BR$62*Inputs!$B$16)*365))-IF(($BC$13-($D83*(1+$BC$14)))&gt;=0,0, -$I$57*$BC$16*1.75*($BC$13-($D83*(1+$BC$14)))*365-$I$58*BR$62*1.25*($BC$13-($D83*(1+$BC$14)))*365)</f>
        <v>498225.00000000541</v>
      </c>
      <c r="BS83" s="70">
        <f>IF(IF((($BC$13-($D83*(1+$BC$14)))-($D83*0.03))&gt;0,($BC$13-($D83*(1+$BC$14)))-($D83*0.03),0)&gt;0,IF((($BC$13-($D83*(1+$BC$14)))-($D83*0.03))&gt;0,($BC$13-($D83*(1+$BC$14)))-($D83*0.03),0)*BS$62*365,0)+IF(($BC$13-($D83*(1+$BC$14)))&lt;=0,0,IF(($BC$13-($D83*(1+$BC$14)))&lt;($D83*0.03),($BC$13-($D83*(1+$BC$14)))*(BS$62*Inputs!$B$16)*365,($D83*0.03)*(BS$62*Inputs!$B$16)*365))-IF(($BC$13-($D83*(1+$BC$14)))&gt;=0,0, -$I$57*$BC$16*1.75*($BC$13-($D83*(1+$BC$14)))*365-$I$58*BS$62*1.25*($BC$13-($D83*(1+$BC$14)))*365)</f>
        <v>505890.00000000547</v>
      </c>
      <c r="BT83" s="70">
        <f>IF(IF((($BC$13-($D83*(1+$BC$14)))-($D83*0.03))&gt;0,($BC$13-($D83*(1+$BC$14)))-($D83*0.03),0)&gt;0,IF((($BC$13-($D83*(1+$BC$14)))-($D83*0.03))&gt;0,($BC$13-($D83*(1+$BC$14)))-($D83*0.03),0)*BT$62*365,0)+IF(($BC$13-($D83*(1+$BC$14)))&lt;=0,0,IF(($BC$13-($D83*(1+$BC$14)))&lt;($D83*0.03),($BC$13-($D83*(1+$BC$14)))*(BT$62*Inputs!$B$16)*365,($D83*0.03)*(BT$62*Inputs!$B$16)*365))-IF(($BC$13-($D83*(1+$BC$14)))&gt;=0,0, -$I$57*$BC$16*1.75*($BC$13-($D83*(1+$BC$14)))*365-$I$58*BT$62*1.25*($BC$13-($D83*(1+$BC$14)))*365)</f>
        <v>513555.00000000559</v>
      </c>
      <c r="BU83" s="70">
        <f>IF(IF((($BC$13-($D83*(1+$BC$14)))-($D83*0.03))&gt;0,($BC$13-($D83*(1+$BC$14)))-($D83*0.03),0)&gt;0,IF((($BC$13-($D83*(1+$BC$14)))-($D83*0.03))&gt;0,($BC$13-($D83*(1+$BC$14)))-($D83*0.03),0)*BU$62*365,0)+IF(($BC$13-($D83*(1+$BC$14)))&lt;=0,0,IF(($BC$13-($D83*(1+$BC$14)))&lt;($D83*0.03),($BC$13-($D83*(1+$BC$14)))*(BU$62*Inputs!$B$16)*365,($D83*0.03)*(BU$62*Inputs!$B$16)*365))-IF(($BC$13-($D83*(1+$BC$14)))&gt;=0,0, -$I$57*$BC$16*1.75*($BC$13-($D83*(1+$BC$14)))*365-$I$58*BU$62*1.25*($BC$13-($D83*(1+$BC$14)))*365)</f>
        <v>521220.00000000565</v>
      </c>
      <c r="BV83" s="70">
        <f>IF(IF((($BC$13-($D83*(1+$BC$14)))-($D83*0.03))&gt;0,($BC$13-($D83*(1+$BC$14)))-($D83*0.03),0)&gt;0,IF((($BC$13-($D83*(1+$BC$14)))-($D83*0.03))&gt;0,($BC$13-($D83*(1+$BC$14)))-($D83*0.03),0)*BV$62*365,0)+IF(($BC$13-($D83*(1+$BC$14)))&lt;=0,0,IF(($BC$13-($D83*(1+$BC$14)))&lt;($D83*0.03),($BC$13-($D83*(1+$BC$14)))*(BV$62*Inputs!$B$16)*365,($D83*0.03)*(BV$62*Inputs!$B$16)*365))-IF(($BC$13-($D83*(1+$BC$14)))&gt;=0,0, -$I$57*$BC$16*1.75*($BC$13-($D83*(1+$BC$14)))*365-$I$58*BV$62*1.25*($BC$13-($D83*(1+$BC$14)))*365)</f>
        <v>528885.0000000057</v>
      </c>
      <c r="BW83" s="70">
        <f>IF(IF((($BC$13-($D83*(1+$BC$14)))-($D83*0.03))&gt;0,($BC$13-($D83*(1+$BC$14)))-($D83*0.03),0)&gt;0,IF((($BC$13-($D83*(1+$BC$14)))-($D83*0.03))&gt;0,($BC$13-($D83*(1+$BC$14)))-($D83*0.03),0)*BW$62*365,0)+IF(($BC$13-($D83*(1+$BC$14)))&lt;=0,0,IF(($BC$13-($D83*(1+$BC$14)))&lt;($D83*0.03),($BC$13-($D83*(1+$BC$14)))*(BW$62*Inputs!$B$16)*365,($D83*0.03)*(BW$62*Inputs!$B$16)*365))-IF(($BC$13-($D83*(1+$BC$14)))&gt;=0,0, -$I$57*$BC$16*1.75*($BC$13-($D83*(1+$BC$14)))*365-$I$58*BW$62*1.25*($BC$13-($D83*(1+$BC$14)))*365)</f>
        <v>536550.00000000582</v>
      </c>
      <c r="BX83" s="70">
        <f>IF(IF((($BC$13-($D83*(1+$BC$14)))-($D83*0.03))&gt;0,($BC$13-($D83*(1+$BC$14)))-($D83*0.03),0)&gt;0,IF((($BC$13-($D83*(1+$BC$14)))-($D83*0.03))&gt;0,($BC$13-($D83*(1+$BC$14)))-($D83*0.03),0)*BX$62*365,0)+IF(($BC$13-($D83*(1+$BC$14)))&lt;=0,0,IF(($BC$13-($D83*(1+$BC$14)))&lt;($D83*0.03),($BC$13-($D83*(1+$BC$14)))*(BX$62*Inputs!$B$16)*365,($D83*0.03)*(BX$62*Inputs!$B$16)*365))-IF(($BC$13-($D83*(1+$BC$14)))&gt;=0,0, -$I$57*$BC$16*1.75*($BC$13-($D83*(1+$BC$14)))*365-$I$58*BX$62*1.25*($BC$13-($D83*(1+$BC$14)))*365)</f>
        <v>544215.00000000594</v>
      </c>
      <c r="BY83" s="70">
        <f>IF(IF((($BC$13-($D83*(1+$BC$14)))-($D83*0.03))&gt;0,($BC$13-($D83*(1+$BC$14)))-($D83*0.03),0)&gt;0,IF((($BC$13-($D83*(1+$BC$14)))-($D83*0.03))&gt;0,($BC$13-($D83*(1+$BC$14)))-($D83*0.03),0)*BY$62*365,0)+IF(($BC$13-($D83*(1+$BC$14)))&lt;=0,0,IF(($BC$13-($D83*(1+$BC$14)))&lt;($D83*0.03),($BC$13-($D83*(1+$BC$14)))*(BY$62*Inputs!$B$16)*365,($D83*0.03)*(BY$62*Inputs!$B$16)*365))-IF(($BC$13-($D83*(1+$BC$14)))&gt;=0,0, -$I$57*$BC$16*1.75*($BC$13-($D83*(1+$BC$14)))*365-$I$58*BY$62*1.25*($BC$13-($D83*(1+$BC$14)))*365)</f>
        <v>551880.00000000594</v>
      </c>
      <c r="BZ83" s="70">
        <f>IF(IF((($BC$13-($D83*(1+$BC$14)))-($D83*0.03))&gt;0,($BC$13-($D83*(1+$BC$14)))-($D83*0.03),0)&gt;0,IF((($BC$13-($D83*(1+$BC$14)))-($D83*0.03))&gt;0,($BC$13-($D83*(1+$BC$14)))-($D83*0.03),0)*BZ$62*365,0)+IF(($BC$13-($D83*(1+$BC$14)))&lt;=0,0,IF(($BC$13-($D83*(1+$BC$14)))&lt;($D83*0.03),($BC$13-($D83*(1+$BC$14)))*(BZ$62*Inputs!$B$16)*365,($D83*0.03)*(BZ$62*Inputs!$B$16)*365))-IF(($BC$13-($D83*(1+$BC$14)))&gt;=0,0, -$I$57*$BC$16*1.75*($BC$13-($D83*(1+$BC$14)))*365-$I$58*BZ$62*1.25*($BC$13-($D83*(1+$BC$14)))*365)</f>
        <v>559545.00000000605</v>
      </c>
      <c r="CA83" s="70">
        <f>IF(IF((($BC$13-($D83*(1+$BC$14)))-($D83*0.03))&gt;0,($BC$13-($D83*(1+$BC$14)))-($D83*0.03),0)&gt;0,IF((($BC$13-($D83*(1+$BC$14)))-($D83*0.03))&gt;0,($BC$13-($D83*(1+$BC$14)))-($D83*0.03),0)*CA$62*365,0)+IF(($BC$13-($D83*(1+$BC$14)))&lt;=0,0,IF(($BC$13-($D83*(1+$BC$14)))&lt;($D83*0.03),($BC$13-($D83*(1+$BC$14)))*(CA$62*Inputs!$B$16)*365,($D83*0.03)*(CA$62*Inputs!$B$16)*365))-IF(($BC$13-($D83*(1+$BC$14)))&gt;=0,0, -$I$57*$BC$16*1.75*($BC$13-($D83*(1+$BC$14)))*365-$I$58*CA$62*1.25*($BC$13-($D83*(1+$BC$14)))*365)</f>
        <v>567210.00000000617</v>
      </c>
      <c r="CB83" s="70">
        <f>IF(IF((($BC$13-($D83*(1+$BC$14)))-($D83*0.03))&gt;0,($BC$13-($D83*(1+$BC$14)))-($D83*0.03),0)&gt;0,IF((($BC$13-($D83*(1+$BC$14)))-($D83*0.03))&gt;0,($BC$13-($D83*(1+$BC$14)))-($D83*0.03),0)*CB$62*365,0)+IF(($BC$13-($D83*(1+$BC$14)))&lt;=0,0,IF(($BC$13-($D83*(1+$BC$14)))&lt;($D83*0.03),($BC$13-($D83*(1+$BC$14)))*(CB$62*Inputs!$B$16)*365,($D83*0.03)*(CB$62*Inputs!$B$16)*365))-IF(($BC$13-($D83*(1+$BC$14)))&gt;=0,0, -$I$57*$BC$16*1.75*($BC$13-($D83*(1+$BC$14)))*365-$I$58*CB$62*1.25*($BC$13-($D83*(1+$BC$14)))*365)</f>
        <v>574875.00000000617</v>
      </c>
      <c r="CC83" s="70">
        <f>IF(IF((($BC$13-($D83*(1+$BC$14)))-($D83*0.03))&gt;0,($BC$13-($D83*(1+$BC$14)))-($D83*0.03),0)&gt;0,IF((($BC$13-($D83*(1+$BC$14)))-($D83*0.03))&gt;0,($BC$13-($D83*(1+$BC$14)))-($D83*0.03),0)*CC$62*365,0)+IF(($BC$13-($D83*(1+$BC$14)))&lt;=0,0,IF(($BC$13-($D83*(1+$BC$14)))&lt;($D83*0.03),($BC$13-($D83*(1+$BC$14)))*(CC$62*Inputs!$B$16)*365,($D83*0.03)*(CC$62*Inputs!$B$16)*365))-IF(($BC$13-($D83*(1+$BC$14)))&gt;=0,0, -$I$57*$BC$16*1.75*($BC$13-($D83*(1+$BC$14)))*365-$I$58*CC$62*1.25*($BC$13-($D83*(1+$BC$14)))*365)</f>
        <v>582540.00000000629</v>
      </c>
      <c r="CD83" s="70">
        <f>IF(IF((($BC$13-($D83*(1+$BC$14)))-($D83*0.03))&gt;0,($BC$13-($D83*(1+$BC$14)))-($D83*0.03),0)&gt;0,IF((($BC$13-($D83*(1+$BC$14)))-($D83*0.03))&gt;0,($BC$13-($D83*(1+$BC$14)))-($D83*0.03),0)*CD$62*365,0)+IF(($BC$13-($D83*(1+$BC$14)))&lt;=0,0,IF(($BC$13-($D83*(1+$BC$14)))&lt;($D83*0.03),($BC$13-($D83*(1+$BC$14)))*(CD$62*Inputs!$B$16)*365,($D83*0.03)*(CD$62*Inputs!$B$16)*365))-IF(($BC$13-($D83*(1+$BC$14)))&gt;=0,0, -$I$57*$BC$16*1.75*($BC$13-($D83*(1+$BC$14)))*365-$I$58*CD$62*1.25*($BC$13-($D83*(1+$BC$14)))*365)</f>
        <v>590205.0000000064</v>
      </c>
      <c r="CE83" s="70">
        <f>IF(IF((($BC$13-($D83*(1+$BC$14)))-($D83*0.03))&gt;0,($BC$13-($D83*(1+$BC$14)))-($D83*0.03),0)&gt;0,IF((($BC$13-($D83*(1+$BC$14)))-($D83*0.03))&gt;0,($BC$13-($D83*(1+$BC$14)))-($D83*0.03),0)*CE$62*365,0)+IF(($BC$13-($D83*(1+$BC$14)))&lt;=0,0,IF(($BC$13-($D83*(1+$BC$14)))&lt;($D83*0.03),($BC$13-($D83*(1+$BC$14)))*(CE$62*Inputs!$B$16)*365,($D83*0.03)*(CE$62*Inputs!$B$16)*365))-IF(($BC$13-($D83*(1+$BC$14)))&gt;=0,0, -$I$57*$BC$16*1.75*($BC$13-($D83*(1+$BC$14)))*365-$I$58*CE$62*1.25*($BC$13-($D83*(1+$BC$14)))*365)</f>
        <v>597870.00000000652</v>
      </c>
      <c r="CF83" s="70">
        <f>IF(IF((($BC$13-($D83*(1+$BC$14)))-($D83*0.03))&gt;0,($BC$13-($D83*(1+$BC$14)))-($D83*0.03),0)&gt;0,IF((($BC$13-($D83*(1+$BC$14)))-($D83*0.03))&gt;0,($BC$13-($D83*(1+$BC$14)))-($D83*0.03),0)*CF$62*365,0)+IF(($BC$13-($D83*(1+$BC$14)))&lt;=0,0,IF(($BC$13-($D83*(1+$BC$14)))&lt;($D83*0.03),($BC$13-($D83*(1+$BC$14)))*(CF$62*Inputs!$B$16)*365,($D83*0.03)*(CF$62*Inputs!$B$16)*365))-IF(($BC$13-($D83*(1+$BC$14)))&gt;=0,0, -$I$57*$BC$16*1.75*($BC$13-($D83*(1+$BC$14)))*365-$I$58*CF$62*1.25*($BC$13-($D83*(1+$BC$14)))*365)</f>
        <v>605535.00000000652</v>
      </c>
      <c r="CG83" s="70">
        <f>IF(IF((($BC$13-($D83*(1+$BC$14)))-($D83*0.03))&gt;0,($BC$13-($D83*(1+$BC$14)))-($D83*0.03),0)&gt;0,IF((($BC$13-($D83*(1+$BC$14)))-($D83*0.03))&gt;0,($BC$13-($D83*(1+$BC$14)))-($D83*0.03),0)*CG$62*365,0)+IF(($BC$13-($D83*(1+$BC$14)))&lt;=0,0,IF(($BC$13-($D83*(1+$BC$14)))&lt;($D83*0.03),($BC$13-($D83*(1+$BC$14)))*(CG$62*Inputs!$B$16)*365,($D83*0.03)*(CG$62*Inputs!$B$16)*365))-IF(($BC$13-($D83*(1+$BC$14)))&gt;=0,0, -$I$57*$BC$16*1.75*($BC$13-($D83*(1+$BC$14)))*365-$I$58*CG$62*1.25*($BC$13-($D83*(1+$BC$14)))*365)</f>
        <v>613200.00000000664</v>
      </c>
      <c r="CH83" s="70">
        <f>IF(IF((($BC$13-($D83*(1+$BC$14)))-($D83*0.03))&gt;0,($BC$13-($D83*(1+$BC$14)))-($D83*0.03),0)&gt;0,IF((($BC$13-($D83*(1+$BC$14)))-($D83*0.03))&gt;0,($BC$13-($D83*(1+$BC$14)))-($D83*0.03),0)*CH$62*365,0)+IF(($BC$13-($D83*(1+$BC$14)))&lt;=0,0,IF(($BC$13-($D83*(1+$BC$14)))&lt;($D83*0.03),($BC$13-($D83*(1+$BC$14)))*(CH$62*Inputs!$B$16)*365,($D83*0.03)*(CH$62*Inputs!$B$16)*365))-IF(($BC$13-($D83*(1+$BC$14)))&gt;=0,0, -$I$57*$BC$16*1.75*($BC$13-($D83*(1+$BC$14)))*365-$I$58*CH$62*1.25*($BC$13-($D83*(1+$BC$14)))*365)</f>
        <v>620865.00000000675</v>
      </c>
      <c r="CI83" s="70">
        <f>IF(IF((($BC$13-($D83*(1+$BC$14)))-($D83*0.03))&gt;0,($BC$13-($D83*(1+$BC$14)))-($D83*0.03),0)&gt;0,IF((($BC$13-($D83*(1+$BC$14)))-($D83*0.03))&gt;0,($BC$13-($D83*(1+$BC$14)))-($D83*0.03),0)*CI$62*365,0)+IF(($BC$13-($D83*(1+$BC$14)))&lt;=0,0,IF(($BC$13-($D83*(1+$BC$14)))&lt;($D83*0.03),($BC$13-($D83*(1+$BC$14)))*(CI$62*Inputs!$B$16)*365,($D83*0.03)*(CI$62*Inputs!$B$16)*365))-IF(($BC$13-($D83*(1+$BC$14)))&gt;=0,0, -$I$57*$BC$16*1.75*($BC$13-($D83*(1+$BC$14)))*365-$I$58*CI$62*1.25*($BC$13-($D83*(1+$BC$14)))*365)</f>
        <v>628530.00000000675</v>
      </c>
      <c r="CJ83" s="70">
        <f>IF(IF((($BC$13-($D83*(1+$BC$14)))-($D83*0.03))&gt;0,($BC$13-($D83*(1+$BC$14)))-($D83*0.03),0)&gt;0,IF((($BC$13-($D83*(1+$BC$14)))-($D83*0.03))&gt;0,($BC$13-($D83*(1+$BC$14)))-($D83*0.03),0)*CJ$62*365,0)+IF(($BC$13-($D83*(1+$BC$14)))&lt;=0,0,IF(($BC$13-($D83*(1+$BC$14)))&lt;($D83*0.03),($BC$13-($D83*(1+$BC$14)))*(CJ$62*Inputs!$B$16)*365,($D83*0.03)*(CJ$62*Inputs!$B$16)*365))-IF(($BC$13-($D83*(1+$BC$14)))&gt;=0,0, -$I$57*$BC$16*1.75*($BC$13-($D83*(1+$BC$14)))*365-$I$58*CJ$62*1.25*($BC$13-($D83*(1+$BC$14)))*365)</f>
        <v>636195.00000000687</v>
      </c>
      <c r="CK83" s="70">
        <f>IF(IF((($BC$13-($D83*(1+$BC$14)))-($D83*0.03))&gt;0,($BC$13-($D83*(1+$BC$14)))-($D83*0.03),0)&gt;0,IF((($BC$13-($D83*(1+$BC$14)))-($D83*0.03))&gt;0,($BC$13-($D83*(1+$BC$14)))-($D83*0.03),0)*CK$62*365,0)+IF(($BC$13-($D83*(1+$BC$14)))&lt;=0,0,IF(($BC$13-($D83*(1+$BC$14)))&lt;($D83*0.03),($BC$13-($D83*(1+$BC$14)))*(CK$62*Inputs!$B$16)*365,($D83*0.03)*(CK$62*Inputs!$B$16)*365))-IF(($BC$13-($D83*(1+$BC$14)))&gt;=0,0, -$I$57*$BC$16*1.75*($BC$13-($D83*(1+$BC$14)))*365-$I$58*CK$62*1.25*($BC$13-($D83*(1+$BC$14)))*365)</f>
        <v>643860.00000000698</v>
      </c>
      <c r="CL83" s="70">
        <f>IF(IF((($BC$13-($D83*(1+$BC$14)))-($D83*0.03))&gt;0,($BC$13-($D83*(1+$BC$14)))-($D83*0.03),0)&gt;0,IF((($BC$13-($D83*(1+$BC$14)))-($D83*0.03))&gt;0,($BC$13-($D83*(1+$BC$14)))-($D83*0.03),0)*CL$62*365,0)+IF(($BC$13-($D83*(1+$BC$14)))&lt;=0,0,IF(($BC$13-($D83*(1+$BC$14)))&lt;($D83*0.03),($BC$13-($D83*(1+$BC$14)))*(CL$62*Inputs!$B$16)*365,($D83*0.03)*(CL$62*Inputs!$B$16)*365))-IF(($BC$13-($D83*(1+$BC$14)))&gt;=0,0, -$I$57*$BC$16*1.75*($BC$13-($D83*(1+$BC$14)))*365-$I$58*CL$62*1.25*($BC$13-($D83*(1+$BC$14)))*365)</f>
        <v>651525.0000000071</v>
      </c>
      <c r="CM83" s="70">
        <f>IF(IF((($BC$13-($D83*(1+$BC$14)))-($D83*0.03))&gt;0,($BC$13-($D83*(1+$BC$14)))-($D83*0.03),0)&gt;0,IF((($BC$13-($D83*(1+$BC$14)))-($D83*0.03))&gt;0,($BC$13-($D83*(1+$BC$14)))-($D83*0.03),0)*CM$62*365,0)+IF(($BC$13-($D83*(1+$BC$14)))&lt;=0,0,IF(($BC$13-($D83*(1+$BC$14)))&lt;($D83*0.03),($BC$13-($D83*(1+$BC$14)))*(CM$62*Inputs!$B$16)*365,($D83*0.03)*(CM$62*Inputs!$B$16)*365))-IF(($BC$13-($D83*(1+$BC$14)))&gt;=0,0, -$I$57*$BC$16*1.75*($BC$13-($D83*(1+$BC$14)))*365-$I$58*CM$62*1.25*($BC$13-($D83*(1+$BC$14)))*365)</f>
        <v>659190.0000000071</v>
      </c>
      <c r="CN83" s="70">
        <f>IF(IF((($BC$13-($D83*(1+$BC$14)))-($D83*0.03))&gt;0,($BC$13-($D83*(1+$BC$14)))-($D83*0.03),0)&gt;0,IF((($BC$13-($D83*(1+$BC$14)))-($D83*0.03))&gt;0,($BC$13-($D83*(1+$BC$14)))-($D83*0.03),0)*CN$62*365,0)+IF(($BC$13-($D83*(1+$BC$14)))&lt;=0,0,IF(($BC$13-($D83*(1+$BC$14)))&lt;($D83*0.03),($BC$13-($D83*(1+$BC$14)))*(CN$62*Inputs!$B$16)*365,($D83*0.03)*(CN$62*Inputs!$B$16)*365))-IF(($BC$13-($D83*(1+$BC$14)))&gt;=0,0, -$I$57*$BC$16*1.75*($BC$13-($D83*(1+$BC$14)))*365-$I$58*CN$62*1.25*($BC$13-($D83*(1+$BC$14)))*365)</f>
        <v>666855.00000000722</v>
      </c>
      <c r="CO83" s="70">
        <f>IF(IF((($BC$13-($D83*(1+$BC$14)))-($D83*0.03))&gt;0,($BC$13-($D83*(1+$BC$14)))-($D83*0.03),0)&gt;0,IF((($BC$13-($D83*(1+$BC$14)))-($D83*0.03))&gt;0,($BC$13-($D83*(1+$BC$14)))-($D83*0.03),0)*CO$62*365,0)+IF(($BC$13-($D83*(1+$BC$14)))&lt;=0,0,IF(($BC$13-($D83*(1+$BC$14)))&lt;($D83*0.03),($BC$13-($D83*(1+$BC$14)))*(CO$62*Inputs!$B$16)*365,($D83*0.03)*(CO$62*Inputs!$B$16)*365))-IF(($BC$13-($D83*(1+$BC$14)))&gt;=0,0, -$I$57*$BC$16*1.75*($BC$13-($D83*(1+$BC$14)))*365-$I$58*CO$62*1.25*($BC$13-($D83*(1+$BC$14)))*365)</f>
        <v>674520.00000000733</v>
      </c>
      <c r="CP83" s="70">
        <f>IF(IF((($BC$13-($D83*(1+$BC$14)))-($D83*0.03))&gt;0,($BC$13-($D83*(1+$BC$14)))-($D83*0.03),0)&gt;0,IF((($BC$13-($D83*(1+$BC$14)))-($D83*0.03))&gt;0,($BC$13-($D83*(1+$BC$14)))-($D83*0.03),0)*CP$62*365,0)+IF(($BC$13-($D83*(1+$BC$14)))&lt;=0,0,IF(($BC$13-($D83*(1+$BC$14)))&lt;($D83*0.03),($BC$13-($D83*(1+$BC$14)))*(CP$62*Inputs!$B$16)*365,($D83*0.03)*(CP$62*Inputs!$B$16)*365))-IF(($BC$13-($D83*(1+$BC$14)))&gt;=0,0, -$I$57*$BC$16*1.75*($BC$13-($D83*(1+$BC$14)))*365-$I$58*CP$62*1.25*($BC$13-($D83*(1+$BC$14)))*365)</f>
        <v>682185.00000000733</v>
      </c>
      <c r="CQ83" s="70">
        <f>IF(IF((($BC$13-($D83*(1+$BC$14)))-($D83*0.03))&gt;0,($BC$13-($D83*(1+$BC$14)))-($D83*0.03),0)&gt;0,IF((($BC$13-($D83*(1+$BC$14)))-($D83*0.03))&gt;0,($BC$13-($D83*(1+$BC$14)))-($D83*0.03),0)*CQ$62*365,0)+IF(($BC$13-($D83*(1+$BC$14)))&lt;=0,0,IF(($BC$13-($D83*(1+$BC$14)))&lt;($D83*0.03),($BC$13-($D83*(1+$BC$14)))*(CQ$62*Inputs!$B$16)*365,($D83*0.03)*(CQ$62*Inputs!$B$16)*365))-IF(($BC$13-($D83*(1+$BC$14)))&gt;=0,0, -$I$57*$BC$16*1.75*($BC$13-($D83*(1+$BC$14)))*365-$I$58*CQ$62*1.25*($BC$13-($D83*(1+$BC$14)))*365)</f>
        <v>689850.00000000745</v>
      </c>
      <c r="CR83" s="70">
        <f>IF(IF((($BC$13-($D83*(1+$BC$14)))-($D83*0.03))&gt;0,($BC$13-($D83*(1+$BC$14)))-($D83*0.03),0)&gt;0,IF((($BC$13-($D83*(1+$BC$14)))-($D83*0.03))&gt;0,($BC$13-($D83*(1+$BC$14)))-($D83*0.03),0)*CR$62*365,0)+IF(($BC$13-($D83*(1+$BC$14)))&lt;=0,0,IF(($BC$13-($D83*(1+$BC$14)))&lt;($D83*0.03),($BC$13-($D83*(1+$BC$14)))*(CR$62*Inputs!$B$16)*365,($D83*0.03)*(CR$62*Inputs!$B$16)*365))-IF(($BC$13-($D83*(1+$BC$14)))&gt;=0,0, -$I$57*$BC$16*1.75*($BC$13-($D83*(1+$BC$14)))*365-$I$58*CR$62*1.25*($BC$13-($D83*(1+$BC$14)))*365)</f>
        <v>697515.00000000757</v>
      </c>
      <c r="CS83" s="70">
        <f>IF(IF((($BC$13-($D83*(1+$BC$14)))-($D83*0.03))&gt;0,($BC$13-($D83*(1+$BC$14)))-($D83*0.03),0)&gt;0,IF((($BC$13-($D83*(1+$BC$14)))-($D83*0.03))&gt;0,($BC$13-($D83*(1+$BC$14)))-($D83*0.03),0)*CS$62*365,0)+IF(($BC$13-($D83*(1+$BC$14)))&lt;=0,0,IF(($BC$13-($D83*(1+$BC$14)))&lt;($D83*0.03),($BC$13-($D83*(1+$BC$14)))*(CS$62*Inputs!$B$16)*365,($D83*0.03)*(CS$62*Inputs!$B$16)*365))-IF(($BC$13-($D83*(1+$BC$14)))&gt;=0,0, -$I$57*$BC$16*1.75*($BC$13-($D83*(1+$BC$14)))*365-$I$58*CS$62*1.25*($BC$13-($D83*(1+$BC$14)))*365)</f>
        <v>705180.00000000768</v>
      </c>
      <c r="CT83" s="70">
        <f>IF(IF((($BC$13-($D83*(1+$BC$14)))-($D83*0.03))&gt;0,($BC$13-($D83*(1+$BC$14)))-($D83*0.03),0)&gt;0,IF((($BC$13-($D83*(1+$BC$14)))-($D83*0.03))&gt;0,($BC$13-($D83*(1+$BC$14)))-($D83*0.03),0)*CT$62*365,0)+IF(($BC$13-($D83*(1+$BC$14)))&lt;=0,0,IF(($BC$13-($D83*(1+$BC$14)))&lt;($D83*0.03),($BC$13-($D83*(1+$BC$14)))*(CT$62*Inputs!$B$16)*365,($D83*0.03)*(CT$62*Inputs!$B$16)*365))-IF(($BC$13-($D83*(1+$BC$14)))&gt;=0,0, -$I$57*$BC$16*1.75*($BC$13-($D83*(1+$BC$14)))*365-$I$58*CT$62*1.25*($BC$13-($D83*(1+$BC$14)))*365)</f>
        <v>712845.00000000768</v>
      </c>
      <c r="CU83" s="70">
        <f>IF(IF((($BC$13-($D83*(1+$BC$14)))-($D83*0.03))&gt;0,($BC$13-($D83*(1+$BC$14)))-($D83*0.03),0)&gt;0,IF((($BC$13-($D83*(1+$BC$14)))-($D83*0.03))&gt;0,($BC$13-($D83*(1+$BC$14)))-($D83*0.03),0)*CU$62*365,0)+IF(($BC$13-($D83*(1+$BC$14)))&lt;=0,0,IF(($BC$13-($D83*(1+$BC$14)))&lt;($D83*0.03),($BC$13-($D83*(1+$BC$14)))*(CU$62*Inputs!$B$16)*365,($D83*0.03)*(CU$62*Inputs!$B$16)*365))-IF(($BC$13-($D83*(1+$BC$14)))&gt;=0,0, -$I$57*$BC$16*1.75*($BC$13-($D83*(1+$BC$14)))*365-$I$58*CU$62*1.25*($BC$13-($D83*(1+$BC$14)))*365)</f>
        <v>720510.0000000078</v>
      </c>
      <c r="CV83" s="70">
        <f>IF(IF((($BC$13-($D83*(1+$BC$14)))-($D83*0.03))&gt;0,($BC$13-($D83*(1+$BC$14)))-($D83*0.03),0)&gt;0,IF((($BC$13-($D83*(1+$BC$14)))-($D83*0.03))&gt;0,($BC$13-($D83*(1+$BC$14)))-($D83*0.03),0)*CV$62*365,0)+IF(($BC$13-($D83*(1+$BC$14)))&lt;=0,0,IF(($BC$13-($D83*(1+$BC$14)))&lt;($D83*0.03),($BC$13-($D83*(1+$BC$14)))*(CV$62*Inputs!$B$16)*365,($D83*0.03)*(CV$62*Inputs!$B$16)*365))-IF(($BC$13-($D83*(1+$BC$14)))&gt;=0,0, -$I$57*$BC$16*1.75*($BC$13-($D83*(1+$BC$14)))*365-$I$58*CV$62*1.25*($BC$13-($D83*(1+$BC$14)))*365)</f>
        <v>728175.00000000792</v>
      </c>
      <c r="CW83" s="70">
        <f>IF(IF((($BC$13-($D83*(1+$BC$14)))-($D83*0.03))&gt;0,($BC$13-($D83*(1+$BC$14)))-($D83*0.03),0)&gt;0,IF((($BC$13-($D83*(1+$BC$14)))-($D83*0.03))&gt;0,($BC$13-($D83*(1+$BC$14)))-($D83*0.03),0)*CW$62*365,0)+IF(($BC$13-($D83*(1+$BC$14)))&lt;=0,0,IF(($BC$13-($D83*(1+$BC$14)))&lt;($D83*0.03),($BC$13-($D83*(1+$BC$14)))*(CW$62*Inputs!$B$16)*365,($D83*0.03)*(CW$62*Inputs!$B$16)*365))-IF(($BC$13-($D83*(1+$BC$14)))&gt;=0,0, -$I$57*$BC$16*1.75*($BC$13-($D83*(1+$BC$14)))*365-$I$58*CW$62*1.25*($BC$13-($D83*(1+$BC$14)))*365)</f>
        <v>735840.00000000792</v>
      </c>
      <c r="CX83" s="70">
        <f>IF(IF((($BC$13-($D83*(1+$BC$14)))-($D83*0.03))&gt;0,($BC$13-($D83*(1+$BC$14)))-($D83*0.03),0)&gt;0,IF((($BC$13-($D83*(1+$BC$14)))-($D83*0.03))&gt;0,($BC$13-($D83*(1+$BC$14)))-($D83*0.03),0)*CX$62*365,0)+IF(($BC$13-($D83*(1+$BC$14)))&lt;=0,0,IF(($BC$13-($D83*(1+$BC$14)))&lt;($D83*0.03),($BC$13-($D83*(1+$BC$14)))*(CX$62*Inputs!$B$16)*365,($D83*0.03)*(CX$62*Inputs!$B$16)*365))-IF(($BC$13-($D83*(1+$BC$14)))&gt;=0,0, -$I$57*$BC$16*1.75*($BC$13-($D83*(1+$BC$14)))*365-$I$58*CX$62*1.25*($BC$13-($D83*(1+$BC$14)))*365)</f>
        <v>743505.00000000803</v>
      </c>
      <c r="CY83" s="70">
        <f>IF(IF((($BC$13-($D83*(1+$BC$14)))-($D83*0.03))&gt;0,($BC$13-($D83*(1+$BC$14)))-($D83*0.03),0)&gt;0,IF((($BC$13-($D83*(1+$BC$14)))-($D83*0.03))&gt;0,($BC$13-($D83*(1+$BC$14)))-($D83*0.03),0)*CY$62*365,0)+IF(($BC$13-($D83*(1+$BC$14)))&lt;=0,0,IF(($BC$13-($D83*(1+$BC$14)))&lt;($D83*0.03),($BC$13-($D83*(1+$BC$14)))*(CY$62*Inputs!$B$16)*365,($D83*0.03)*(CY$62*Inputs!$B$16)*365))-IF(($BC$13-($D83*(1+$BC$14)))&gt;=0,0, -$I$57*$BC$16*1.75*($BC$13-($D83*(1+$BC$14)))*365-$I$58*CY$62*1.25*($BC$13-($D83*(1+$BC$14)))*365)</f>
        <v>751170.00000000815</v>
      </c>
      <c r="CZ83" s="70">
        <f>IF(IF((($BC$13-($D83*(1+$BC$14)))-($D83*0.03))&gt;0,($BC$13-($D83*(1+$BC$14)))-($D83*0.03),0)&gt;0,IF((($BC$13-($D83*(1+$BC$14)))-($D83*0.03))&gt;0,($BC$13-($D83*(1+$BC$14)))-($D83*0.03),0)*CZ$62*365,0)+IF(($BC$13-($D83*(1+$BC$14)))&lt;=0,0,IF(($BC$13-($D83*(1+$BC$14)))&lt;($D83*0.03),($BC$13-($D83*(1+$BC$14)))*(CZ$62*Inputs!$B$16)*365,($D83*0.03)*(CZ$62*Inputs!$B$16)*365))-IF(($BC$13-($D83*(1+$BC$14)))&gt;=0,0, -$I$57*$BC$16*1.75*($BC$13-($D83*(1+$BC$14)))*365-$I$58*CZ$62*1.25*($BC$13-($D83*(1+$BC$14)))*365)</f>
        <v>758835.00000000827</v>
      </c>
      <c r="DA83" s="70">
        <f>IF(IF((($BC$13-($D83*(1+$BC$14)))-($D83*0.03))&gt;0,($BC$13-($D83*(1+$BC$14)))-($D83*0.03),0)&gt;0,IF((($BC$13-($D83*(1+$BC$14)))-($D83*0.03))&gt;0,($BC$13-($D83*(1+$BC$14)))-($D83*0.03),0)*DA$62*365,0)+IF(($BC$13-($D83*(1+$BC$14)))&lt;=0,0,IF(($BC$13-($D83*(1+$BC$14)))&lt;($D83*0.03),($BC$13-($D83*(1+$BC$14)))*(DA$62*Inputs!$B$16)*365,($D83*0.03)*(DA$62*Inputs!$B$16)*365))-IF(($BC$13-($D83*(1+$BC$14)))&gt;=0,0, -$I$57*$BC$16*1.75*($BC$13-($D83*(1+$BC$14)))*365-$I$58*DA$62*1.25*($BC$13-($D83*(1+$BC$14)))*365)</f>
        <v>766500.00000000827</v>
      </c>
    </row>
    <row r="84" spans="2:105">
      <c r="B84"/>
      <c r="C84" s="67">
        <f t="shared" si="2"/>
        <v>-1.0000000000000031E-2</v>
      </c>
      <c r="D84" s="69">
        <f>Inputs!$B$20*(1+(C84*-1))</f>
        <v>1111</v>
      </c>
      <c r="E84" s="70">
        <f>IF(IF((($BC$13-($D84*(1+$BC$14)))-($D84*0.03))&gt;0,($BC$13-($D84*(1+$BC$14)))-($D84*0.03),0)&gt;0,IF((($BC$13-($D84*(1+$BC$14)))-($D84*0.03))&gt;0,($BC$13-($D84*(1+$BC$14)))-($D84*0.03),0)*E$62*365,0)+IF(($BC$13-($D84*(1+$BC$14)))&lt;=0,0,IF(($BC$13-($D84*(1+$BC$14)))&lt;($D84*0.03),($BC$13-($D84*(1+$BC$14)))*(E$62*Inputs!$B$16)*365,($D84*0.03)*(E$62*Inputs!$B$16)*365))-IF(($BC$13-($D84*(1+$BC$14)))&gt;=0,0, -$I$57*$BC$16*1.75*($BC$13-($D84*(1+$BC$14)))*365-$I$58*E$62*1.25*($BC$13-($D84*(1+$BC$14)))*365)</f>
        <v>-419562.93750299868</v>
      </c>
      <c r="F84" s="70">
        <f>IF(IF((($BC$13-($D84*(1+$BC$14)))-($D84*0.03))&gt;0,($BC$13-($D84*(1+$BC$14)))-($D84*0.03),0)&gt;0,IF((($BC$13-($D84*(1+$BC$14)))-($D84*0.03))&gt;0,($BC$13-($D84*(1+$BC$14)))-($D84*0.03),0)*F$62*365,0)+IF(($BC$13-($D84*(1+$BC$14)))&lt;=0,0,IF(($BC$13-($D84*(1+$BC$14)))&lt;($D84*0.03),($BC$13-($D84*(1+$BC$14)))*(F$62*Inputs!$B$16)*365,($D84*0.03)*(F$62*Inputs!$B$16)*365))-IF(($BC$13-($D84*(1+$BC$14)))&gt;=0,0, -$I$57*$BC$16*1.75*($BC$13-($D84*(1+$BC$14)))*365-$I$58*F$62*1.25*($BC$13-($D84*(1+$BC$14)))*365)</f>
        <v>-449531.71875000192</v>
      </c>
      <c r="G84" s="70">
        <f>IF(IF((($BC$13-($D84*(1+$BC$14)))-($D84*0.03))&gt;0,($BC$13-($D84*(1+$BC$14)))-($D84*0.03),0)&gt;0,IF((($BC$13-($D84*(1+$BC$14)))-($D84*0.03))&gt;0,($BC$13-($D84*(1+$BC$14)))-($D84*0.03),0)*G$62*365,0)+IF(($BC$13-($D84*(1+$BC$14)))&lt;=0,0,IF(($BC$13-($D84*(1+$BC$14)))&lt;($D84*0.03),($BC$13-($D84*(1+$BC$14)))*(G$62*Inputs!$B$16)*365,($D84*0.03)*(G$62*Inputs!$B$16)*365))-IF(($BC$13-($D84*(1+$BC$14)))&gt;=0,0, -$I$57*$BC$16*1.75*($BC$13-($D84*(1+$BC$14)))*365-$I$58*G$62*1.25*($BC$13-($D84*(1+$BC$14)))*365)</f>
        <v>-479500.5000000021</v>
      </c>
      <c r="H84" s="70">
        <f>IF(IF((($BC$13-($D84*(1+$BC$14)))-($D84*0.03))&gt;0,($BC$13-($D84*(1+$BC$14)))-($D84*0.03),0)&gt;0,IF((($BC$13-($D84*(1+$BC$14)))-($D84*0.03))&gt;0,($BC$13-($D84*(1+$BC$14)))-($D84*0.03),0)*H$62*365,0)+IF(($BC$13-($D84*(1+$BC$14)))&lt;=0,0,IF(($BC$13-($D84*(1+$BC$14)))&lt;($D84*0.03),($BC$13-($D84*(1+$BC$14)))*(H$62*Inputs!$B$16)*365,($D84*0.03)*(H$62*Inputs!$B$16)*365))-IF(($BC$13-($D84*(1+$BC$14)))&gt;=0,0, -$I$57*$BC$16*1.75*($BC$13-($D84*(1+$BC$14)))*365-$I$58*H$62*1.25*($BC$13-($D84*(1+$BC$14)))*365)</f>
        <v>-509469.28125000221</v>
      </c>
      <c r="I84" s="70">
        <f>IF(IF((($BC$13-($D84*(1+$BC$14)))-($D84*0.03))&gt;0,($BC$13-($D84*(1+$BC$14)))-($D84*0.03),0)&gt;0,IF((($BC$13-($D84*(1+$BC$14)))-($D84*0.03))&gt;0,($BC$13-($D84*(1+$BC$14)))-($D84*0.03),0)*I$62*365,0)+IF(($BC$13-($D84*(1+$BC$14)))&lt;=0,0,IF(($BC$13-($D84*(1+$BC$14)))&lt;($D84*0.03),($BC$13-($D84*(1+$BC$14)))*(I$62*Inputs!$B$16)*365,($D84*0.03)*(I$62*Inputs!$B$16)*365))-IF(($BC$13-($D84*(1+$BC$14)))&gt;=0,0, -$I$57*$BC$16*1.75*($BC$13-($D84*(1+$BC$14)))*365-$I$58*I$62*1.25*($BC$13-($D84*(1+$BC$14)))*365)</f>
        <v>-539438.06250000233</v>
      </c>
      <c r="J84" s="70">
        <f>IF(IF((($BC$13-($D84*(1+$BC$14)))-($D84*0.03))&gt;0,($BC$13-($D84*(1+$BC$14)))-($D84*0.03),0)&gt;0,IF((($BC$13-($D84*(1+$BC$14)))-($D84*0.03))&gt;0,($BC$13-($D84*(1+$BC$14)))-($D84*0.03),0)*J$62*365,0)+IF(($BC$13-($D84*(1+$BC$14)))&lt;=0,0,IF(($BC$13-($D84*(1+$BC$14)))&lt;($D84*0.03),($BC$13-($D84*(1+$BC$14)))*(J$62*Inputs!$B$16)*365,($D84*0.03)*(J$62*Inputs!$B$16)*365))-IF(($BC$13-($D84*(1+$BC$14)))&gt;=0,0, -$I$57*$BC$16*1.75*($BC$13-($D84*(1+$BC$14)))*365-$I$58*J$62*1.25*($BC$13-($D84*(1+$BC$14)))*365)</f>
        <v>-569406.84375000244</v>
      </c>
      <c r="K84" s="70">
        <f>IF(IF((($BC$13-($D84*(1+$BC$14)))-($D84*0.03))&gt;0,($BC$13-($D84*(1+$BC$14)))-($D84*0.03),0)&gt;0,IF((($BC$13-($D84*(1+$BC$14)))-($D84*0.03))&gt;0,($BC$13-($D84*(1+$BC$14)))-($D84*0.03),0)*K$62*365,0)+IF(($BC$13-($D84*(1+$BC$14)))&lt;=0,0,IF(($BC$13-($D84*(1+$BC$14)))&lt;($D84*0.03),($BC$13-($D84*(1+$BC$14)))*(K$62*Inputs!$B$16)*365,($D84*0.03)*(K$62*Inputs!$B$16)*365))-IF(($BC$13-($D84*(1+$BC$14)))&gt;=0,0, -$I$57*$BC$16*1.75*($BC$13-($D84*(1+$BC$14)))*365-$I$58*K$62*1.25*($BC$13-($D84*(1+$BC$14)))*365)</f>
        <v>-599375.62500000256</v>
      </c>
      <c r="L84" s="70">
        <f>IF(IF((($BC$13-($D84*(1+$BC$14)))-($D84*0.03))&gt;0,($BC$13-($D84*(1+$BC$14)))-($D84*0.03),0)&gt;0,IF((($BC$13-($D84*(1+$BC$14)))-($D84*0.03))&gt;0,($BC$13-($D84*(1+$BC$14)))-($D84*0.03),0)*L$62*365,0)+IF(($BC$13-($D84*(1+$BC$14)))&lt;=0,0,IF(($BC$13-($D84*(1+$BC$14)))&lt;($D84*0.03),($BC$13-($D84*(1+$BC$14)))*(L$62*Inputs!$B$16)*365,($D84*0.03)*(L$62*Inputs!$B$16)*365))-IF(($BC$13-($D84*(1+$BC$14)))&gt;=0,0, -$I$57*$BC$16*1.75*($BC$13-($D84*(1+$BC$14)))*365-$I$58*L$62*1.25*($BC$13-($D84*(1+$BC$14)))*365)</f>
        <v>-629344.40625000268</v>
      </c>
      <c r="M84" s="70">
        <f>IF(IF((($BC$13-($D84*(1+$BC$14)))-($D84*0.03))&gt;0,($BC$13-($D84*(1+$BC$14)))-($D84*0.03),0)&gt;0,IF((($BC$13-($D84*(1+$BC$14)))-($D84*0.03))&gt;0,($BC$13-($D84*(1+$BC$14)))-($D84*0.03),0)*M$62*365,0)+IF(($BC$13-($D84*(1+$BC$14)))&lt;=0,0,IF(($BC$13-($D84*(1+$BC$14)))&lt;($D84*0.03),($BC$13-($D84*(1+$BC$14)))*(M$62*Inputs!$B$16)*365,($D84*0.03)*(M$62*Inputs!$B$16)*365))-IF(($BC$13-($D84*(1+$BC$14)))&gt;=0,0, -$I$57*$BC$16*1.75*($BC$13-($D84*(1+$BC$14)))*365-$I$58*M$62*1.25*($BC$13-($D84*(1+$BC$14)))*365)</f>
        <v>-659313.18750000279</v>
      </c>
      <c r="N84" s="70">
        <f>IF(IF((($BC$13-($D84*(1+$BC$14)))-($D84*0.03))&gt;0,($BC$13-($D84*(1+$BC$14)))-($D84*0.03),0)&gt;0,IF((($BC$13-($D84*(1+$BC$14)))-($D84*0.03))&gt;0,($BC$13-($D84*(1+$BC$14)))-($D84*0.03),0)*N$62*365,0)+IF(($BC$13-($D84*(1+$BC$14)))&lt;=0,0,IF(($BC$13-($D84*(1+$BC$14)))&lt;($D84*0.03),($BC$13-($D84*(1+$BC$14)))*(N$62*Inputs!$B$16)*365,($D84*0.03)*(N$62*Inputs!$B$16)*365))-IF(($BC$13-($D84*(1+$BC$14)))&gt;=0,0, -$I$57*$BC$16*1.75*($BC$13-($D84*(1+$BC$14)))*365-$I$58*N$62*1.25*($BC$13-($D84*(1+$BC$14)))*365)</f>
        <v>-689281.96875000303</v>
      </c>
      <c r="O84" s="70">
        <f>IF(IF((($BC$13-($D84*(1+$BC$14)))-($D84*0.03))&gt;0,($BC$13-($D84*(1+$BC$14)))-($D84*0.03),0)&gt;0,IF((($BC$13-($D84*(1+$BC$14)))-($D84*0.03))&gt;0,($BC$13-($D84*(1+$BC$14)))-($D84*0.03),0)*O$62*365,0)+IF(($BC$13-($D84*(1+$BC$14)))&lt;=0,0,IF(($BC$13-($D84*(1+$BC$14)))&lt;($D84*0.03),($BC$13-($D84*(1+$BC$14)))*(O$62*Inputs!$B$16)*365,($D84*0.03)*(O$62*Inputs!$B$16)*365))-IF(($BC$13-($D84*(1+$BC$14)))&gt;=0,0, -$I$57*$BC$16*1.75*($BC$13-($D84*(1+$BC$14)))*365-$I$58*O$62*1.25*($BC$13-($D84*(1+$BC$14)))*365)</f>
        <v>-719250.75000000314</v>
      </c>
      <c r="P84" s="70">
        <f>IF(IF((($BC$13-($D84*(1+$BC$14)))-($D84*0.03))&gt;0,($BC$13-($D84*(1+$BC$14)))-($D84*0.03),0)&gt;0,IF((($BC$13-($D84*(1+$BC$14)))-($D84*0.03))&gt;0,($BC$13-($D84*(1+$BC$14)))-($D84*0.03),0)*P$62*365,0)+IF(($BC$13-($D84*(1+$BC$14)))&lt;=0,0,IF(($BC$13-($D84*(1+$BC$14)))&lt;($D84*0.03),($BC$13-($D84*(1+$BC$14)))*(P$62*Inputs!$B$16)*365,($D84*0.03)*(P$62*Inputs!$B$16)*365))-IF(($BC$13-($D84*(1+$BC$14)))&gt;=0,0, -$I$57*$BC$16*1.75*($BC$13-($D84*(1+$BC$14)))*365-$I$58*P$62*1.25*($BC$13-($D84*(1+$BC$14)))*365)</f>
        <v>-749219.53125000326</v>
      </c>
      <c r="Q84" s="70">
        <f>IF(IF((($BC$13-($D84*(1+$BC$14)))-($D84*0.03))&gt;0,($BC$13-($D84*(1+$BC$14)))-($D84*0.03),0)&gt;0,IF((($BC$13-($D84*(1+$BC$14)))-($D84*0.03))&gt;0,($BC$13-($D84*(1+$BC$14)))-($D84*0.03),0)*Q$62*365,0)+IF(($BC$13-($D84*(1+$BC$14)))&lt;=0,0,IF(($BC$13-($D84*(1+$BC$14)))&lt;($D84*0.03),($BC$13-($D84*(1+$BC$14)))*(Q$62*Inputs!$B$16)*365,($D84*0.03)*(Q$62*Inputs!$B$16)*365))-IF(($BC$13-($D84*(1+$BC$14)))&gt;=0,0, -$I$57*$BC$16*1.75*($BC$13-($D84*(1+$BC$14)))*365-$I$58*Q$62*1.25*($BC$13-($D84*(1+$BC$14)))*365)</f>
        <v>-779188.31250000338</v>
      </c>
      <c r="R84" s="70">
        <f>IF(IF((($BC$13-($D84*(1+$BC$14)))-($D84*0.03))&gt;0,($BC$13-($D84*(1+$BC$14)))-($D84*0.03),0)&gt;0,IF((($BC$13-($D84*(1+$BC$14)))-($D84*0.03))&gt;0,($BC$13-($D84*(1+$BC$14)))-($D84*0.03),0)*R$62*365,0)+IF(($BC$13-($D84*(1+$BC$14)))&lt;=0,0,IF(($BC$13-($D84*(1+$BC$14)))&lt;($D84*0.03),($BC$13-($D84*(1+$BC$14)))*(R$62*Inputs!$B$16)*365,($D84*0.03)*(R$62*Inputs!$B$16)*365))-IF(($BC$13-($D84*(1+$BC$14)))&gt;=0,0, -$I$57*$BC$16*1.75*($BC$13-($D84*(1+$BC$14)))*365-$I$58*R$62*1.25*($BC$13-($D84*(1+$BC$14)))*365)</f>
        <v>-809157.09375000349</v>
      </c>
      <c r="S84" s="70">
        <f>IF(IF((($BC$13-($D84*(1+$BC$14)))-($D84*0.03))&gt;0,($BC$13-($D84*(1+$BC$14)))-($D84*0.03),0)&gt;0,IF((($BC$13-($D84*(1+$BC$14)))-($D84*0.03))&gt;0,($BC$13-($D84*(1+$BC$14)))-($D84*0.03),0)*S$62*365,0)+IF(($BC$13-($D84*(1+$BC$14)))&lt;=0,0,IF(($BC$13-($D84*(1+$BC$14)))&lt;($D84*0.03),($BC$13-($D84*(1+$BC$14)))*(S$62*Inputs!$B$16)*365,($D84*0.03)*(S$62*Inputs!$B$16)*365))-IF(($BC$13-($D84*(1+$BC$14)))&gt;=0,0, -$I$57*$BC$16*1.75*($BC$13-($D84*(1+$BC$14)))*365-$I$58*S$62*1.25*($BC$13-($D84*(1+$BC$14)))*365)</f>
        <v>-839125.87500000361</v>
      </c>
      <c r="T84" s="70">
        <f>IF(IF((($BC$13-($D84*(1+$BC$14)))-($D84*0.03))&gt;0,($BC$13-($D84*(1+$BC$14)))-($D84*0.03),0)&gt;0,IF((($BC$13-($D84*(1+$BC$14)))-($D84*0.03))&gt;0,($BC$13-($D84*(1+$BC$14)))-($D84*0.03),0)*T$62*365,0)+IF(($BC$13-($D84*(1+$BC$14)))&lt;=0,0,IF(($BC$13-($D84*(1+$BC$14)))&lt;($D84*0.03),($BC$13-($D84*(1+$BC$14)))*(T$62*Inputs!$B$16)*365,($D84*0.03)*(T$62*Inputs!$B$16)*365))-IF(($BC$13-($D84*(1+$BC$14)))&gt;=0,0, -$I$57*$BC$16*1.75*($BC$13-($D84*(1+$BC$14)))*365-$I$58*T$62*1.25*($BC$13-($D84*(1+$BC$14)))*365)</f>
        <v>-869094.65625000373</v>
      </c>
      <c r="U84" s="70">
        <f>IF(IF((($BC$13-($D84*(1+$BC$14)))-($D84*0.03))&gt;0,($BC$13-($D84*(1+$BC$14)))-($D84*0.03),0)&gt;0,IF((($BC$13-($D84*(1+$BC$14)))-($D84*0.03))&gt;0,($BC$13-($D84*(1+$BC$14)))-($D84*0.03),0)*U$62*365,0)+IF(($BC$13-($D84*(1+$BC$14)))&lt;=0,0,IF(($BC$13-($D84*(1+$BC$14)))&lt;($D84*0.03),($BC$13-($D84*(1+$BC$14)))*(U$62*Inputs!$B$16)*365,($D84*0.03)*(U$62*Inputs!$B$16)*365))-IF(($BC$13-($D84*(1+$BC$14)))&gt;=0,0, -$I$57*$BC$16*1.75*($BC$13-($D84*(1+$BC$14)))*365-$I$58*U$62*1.25*($BC$13-($D84*(1+$BC$14)))*365)</f>
        <v>-899063.43750000396</v>
      </c>
      <c r="V84" s="70">
        <f>IF(IF((($BC$13-($D84*(1+$BC$14)))-($D84*0.03))&gt;0,($BC$13-($D84*(1+$BC$14)))-($D84*0.03),0)&gt;0,IF((($BC$13-($D84*(1+$BC$14)))-($D84*0.03))&gt;0,($BC$13-($D84*(1+$BC$14)))-($D84*0.03),0)*V$62*365,0)+IF(($BC$13-($D84*(1+$BC$14)))&lt;=0,0,IF(($BC$13-($D84*(1+$BC$14)))&lt;($D84*0.03),($BC$13-($D84*(1+$BC$14)))*(V$62*Inputs!$B$16)*365,($D84*0.03)*(V$62*Inputs!$B$16)*365))-IF(($BC$13-($D84*(1+$BC$14)))&gt;=0,0, -$I$57*$BC$16*1.75*($BC$13-($D84*(1+$BC$14)))*365-$I$58*V$62*1.25*($BC$13-($D84*(1+$BC$14)))*365)</f>
        <v>-929032.21875000396</v>
      </c>
      <c r="W84" s="70">
        <f>IF(IF((($BC$13-($D84*(1+$BC$14)))-($D84*0.03))&gt;0,($BC$13-($D84*(1+$BC$14)))-($D84*0.03),0)&gt;0,IF((($BC$13-($D84*(1+$BC$14)))-($D84*0.03))&gt;0,($BC$13-($D84*(1+$BC$14)))-($D84*0.03),0)*W$62*365,0)+IF(($BC$13-($D84*(1+$BC$14)))&lt;=0,0,IF(($BC$13-($D84*(1+$BC$14)))&lt;($D84*0.03),($BC$13-($D84*(1+$BC$14)))*(W$62*Inputs!$B$16)*365,($D84*0.03)*(W$62*Inputs!$B$16)*365))-IF(($BC$13-($D84*(1+$BC$14)))&gt;=0,0, -$I$57*$BC$16*1.75*($BC$13-($D84*(1+$BC$14)))*365-$I$58*W$62*1.25*($BC$13-($D84*(1+$BC$14)))*365)</f>
        <v>-959001.00000000419</v>
      </c>
      <c r="X84" s="70">
        <f>IF(IF((($BC$13-($D84*(1+$BC$14)))-($D84*0.03))&gt;0,($BC$13-($D84*(1+$BC$14)))-($D84*0.03),0)&gt;0,IF((($BC$13-($D84*(1+$BC$14)))-($D84*0.03))&gt;0,($BC$13-($D84*(1+$BC$14)))-($D84*0.03),0)*X$62*365,0)+IF(($BC$13-($D84*(1+$BC$14)))&lt;=0,0,IF(($BC$13-($D84*(1+$BC$14)))&lt;($D84*0.03),($BC$13-($D84*(1+$BC$14)))*(X$62*Inputs!$B$16)*365,($D84*0.03)*(X$62*Inputs!$B$16)*365))-IF(($BC$13-($D84*(1+$BC$14)))&gt;=0,0, -$I$57*$BC$16*1.75*($BC$13-($D84*(1+$BC$14)))*365-$I$58*X$62*1.25*($BC$13-($D84*(1+$BC$14)))*365)</f>
        <v>-988969.78125000419</v>
      </c>
      <c r="Y84" s="70">
        <f>IF(IF((($BC$13-($D84*(1+$BC$14)))-($D84*0.03))&gt;0,($BC$13-($D84*(1+$BC$14)))-($D84*0.03),0)&gt;0,IF((($BC$13-($D84*(1+$BC$14)))-($D84*0.03))&gt;0,($BC$13-($D84*(1+$BC$14)))-($D84*0.03),0)*Y$62*365,0)+IF(($BC$13-($D84*(1+$BC$14)))&lt;=0,0,IF(($BC$13-($D84*(1+$BC$14)))&lt;($D84*0.03),($BC$13-($D84*(1+$BC$14)))*(Y$62*Inputs!$B$16)*365,($D84*0.03)*(Y$62*Inputs!$B$16)*365))-IF(($BC$13-($D84*(1+$BC$14)))&gt;=0,0, -$I$57*$BC$16*1.75*($BC$13-($D84*(1+$BC$14)))*365-$I$58*Y$62*1.25*($BC$13-($D84*(1+$BC$14)))*365)</f>
        <v>-1018938.5625000044</v>
      </c>
      <c r="Z84" s="70">
        <f>IF(IF((($BC$13-($D84*(1+$BC$14)))-($D84*0.03))&gt;0,($BC$13-($D84*(1+$BC$14)))-($D84*0.03),0)&gt;0,IF((($BC$13-($D84*(1+$BC$14)))-($D84*0.03))&gt;0,($BC$13-($D84*(1+$BC$14)))-($D84*0.03),0)*Z$62*365,0)+IF(($BC$13-($D84*(1+$BC$14)))&lt;=0,0,IF(($BC$13-($D84*(1+$BC$14)))&lt;($D84*0.03),($BC$13-($D84*(1+$BC$14)))*(Z$62*Inputs!$B$16)*365,($D84*0.03)*(Z$62*Inputs!$B$16)*365))-IF(($BC$13-($D84*(1+$BC$14)))&gt;=0,0, -$I$57*$BC$16*1.75*($BC$13-($D84*(1+$BC$14)))*365-$I$58*Z$62*1.25*($BC$13-($D84*(1+$BC$14)))*365)</f>
        <v>-1048907.3437500047</v>
      </c>
      <c r="AA84" s="70">
        <f>IF(IF((($BC$13-($D84*(1+$BC$14)))-($D84*0.03))&gt;0,($BC$13-($D84*(1+$BC$14)))-($D84*0.03),0)&gt;0,IF((($BC$13-($D84*(1+$BC$14)))-($D84*0.03))&gt;0,($BC$13-($D84*(1+$BC$14)))-($D84*0.03),0)*AA$62*365,0)+IF(($BC$13-($D84*(1+$BC$14)))&lt;=0,0,IF(($BC$13-($D84*(1+$BC$14)))&lt;($D84*0.03),($BC$13-($D84*(1+$BC$14)))*(AA$62*Inputs!$B$16)*365,($D84*0.03)*(AA$62*Inputs!$B$16)*365))-IF(($BC$13-($D84*(1+$BC$14)))&gt;=0,0, -$I$57*$BC$16*1.75*($BC$13-($D84*(1+$BC$14)))*365-$I$58*AA$62*1.25*($BC$13-($D84*(1+$BC$14)))*365)</f>
        <v>-1078876.1250000047</v>
      </c>
      <c r="AB84" s="70">
        <f>IF(IF((($BC$13-($D84*(1+$BC$14)))-($D84*0.03))&gt;0,($BC$13-($D84*(1+$BC$14)))-($D84*0.03),0)&gt;0,IF((($BC$13-($D84*(1+$BC$14)))-($D84*0.03))&gt;0,($BC$13-($D84*(1+$BC$14)))-($D84*0.03),0)*AB$62*365,0)+IF(($BC$13-($D84*(1+$BC$14)))&lt;=0,0,IF(($BC$13-($D84*(1+$BC$14)))&lt;($D84*0.03),($BC$13-($D84*(1+$BC$14)))*(AB$62*Inputs!$B$16)*365,($D84*0.03)*(AB$62*Inputs!$B$16)*365))-IF(($BC$13-($D84*(1+$BC$14)))&gt;=0,0, -$I$57*$BC$16*1.75*($BC$13-($D84*(1+$BC$14)))*365-$I$58*AB$62*1.25*($BC$13-($D84*(1+$BC$14)))*365)</f>
        <v>-1108844.9062500049</v>
      </c>
      <c r="AC84" s="70">
        <f>IF(IF((($BC$13-($D84*(1+$BC$14)))-($D84*0.03))&gt;0,($BC$13-($D84*(1+$BC$14)))-($D84*0.03),0)&gt;0,IF((($BC$13-($D84*(1+$BC$14)))-($D84*0.03))&gt;0,($BC$13-($D84*(1+$BC$14)))-($D84*0.03),0)*AC$62*365,0)+IF(($BC$13-($D84*(1+$BC$14)))&lt;=0,0,IF(($BC$13-($D84*(1+$BC$14)))&lt;($D84*0.03),($BC$13-($D84*(1+$BC$14)))*(AC$62*Inputs!$B$16)*365,($D84*0.03)*(AC$62*Inputs!$B$16)*365))-IF(($BC$13-($D84*(1+$BC$14)))&gt;=0,0, -$I$57*$BC$16*1.75*($BC$13-($D84*(1+$BC$14)))*365-$I$58*AC$62*1.25*($BC$13-($D84*(1+$BC$14)))*365)</f>
        <v>-1138813.6875000049</v>
      </c>
      <c r="AD84" s="70">
        <f>IF(IF((($BC$13-($D84*(1+$BC$14)))-($D84*0.03))&gt;0,($BC$13-($D84*(1+$BC$14)))-($D84*0.03),0)&gt;0,IF((($BC$13-($D84*(1+$BC$14)))-($D84*0.03))&gt;0,($BC$13-($D84*(1+$BC$14)))-($D84*0.03),0)*AD$62*365,0)+IF(($BC$13-($D84*(1+$BC$14)))&lt;=0,0,IF(($BC$13-($D84*(1+$BC$14)))&lt;($D84*0.03),($BC$13-($D84*(1+$BC$14)))*(AD$62*Inputs!$B$16)*365,($D84*0.03)*(AD$62*Inputs!$B$16)*365))-IF(($BC$13-($D84*(1+$BC$14)))&gt;=0,0, -$I$57*$BC$16*1.75*($BC$13-($D84*(1+$BC$14)))*365-$I$58*AD$62*1.25*($BC$13-($D84*(1+$BC$14)))*365)</f>
        <v>-1168782.4687500051</v>
      </c>
      <c r="AE84" s="70">
        <f>IF(IF((($BC$13-($D84*(1+$BC$14)))-($D84*0.03))&gt;0,($BC$13-($D84*(1+$BC$14)))-($D84*0.03),0)&gt;0,IF((($BC$13-($D84*(1+$BC$14)))-($D84*0.03))&gt;0,($BC$13-($D84*(1+$BC$14)))-($D84*0.03),0)*AE$62*365,0)+IF(($BC$13-($D84*(1+$BC$14)))&lt;=0,0,IF(($BC$13-($D84*(1+$BC$14)))&lt;($D84*0.03),($BC$13-($D84*(1+$BC$14)))*(AE$62*Inputs!$B$16)*365,($D84*0.03)*(AE$62*Inputs!$B$16)*365))-IF(($BC$13-($D84*(1+$BC$14)))&gt;=0,0, -$I$57*$BC$16*1.75*($BC$13-($D84*(1+$BC$14)))*365-$I$58*AE$62*1.25*($BC$13-($D84*(1+$BC$14)))*365)</f>
        <v>-1198751.2500000051</v>
      </c>
      <c r="AF84" s="70">
        <f>IF(IF((($BC$13-($D84*(1+$BC$14)))-($D84*0.03))&gt;0,($BC$13-($D84*(1+$BC$14)))-($D84*0.03),0)&gt;0,IF((($BC$13-($D84*(1+$BC$14)))-($D84*0.03))&gt;0,($BC$13-($D84*(1+$BC$14)))-($D84*0.03),0)*AF$62*365,0)+IF(($BC$13-($D84*(1+$BC$14)))&lt;=0,0,IF(($BC$13-($D84*(1+$BC$14)))&lt;($D84*0.03),($BC$13-($D84*(1+$BC$14)))*(AF$62*Inputs!$B$16)*365,($D84*0.03)*(AF$62*Inputs!$B$16)*365))-IF(($BC$13-($D84*(1+$BC$14)))&gt;=0,0, -$I$57*$BC$16*1.75*($BC$13-($D84*(1+$BC$14)))*365-$I$58*AF$62*1.25*($BC$13-($D84*(1+$BC$14)))*365)</f>
        <v>-1228720.0312500054</v>
      </c>
      <c r="AG84" s="70">
        <f>IF(IF((($BC$13-($D84*(1+$BC$14)))-($D84*0.03))&gt;0,($BC$13-($D84*(1+$BC$14)))-($D84*0.03),0)&gt;0,IF((($BC$13-($D84*(1+$BC$14)))-($D84*0.03))&gt;0,($BC$13-($D84*(1+$BC$14)))-($D84*0.03),0)*AG$62*365,0)+IF(($BC$13-($D84*(1+$BC$14)))&lt;=0,0,IF(($BC$13-($D84*(1+$BC$14)))&lt;($D84*0.03),($BC$13-($D84*(1+$BC$14)))*(AG$62*Inputs!$B$16)*365,($D84*0.03)*(AG$62*Inputs!$B$16)*365))-IF(($BC$13-($D84*(1+$BC$14)))&gt;=0,0, -$I$57*$BC$16*1.75*($BC$13-($D84*(1+$BC$14)))*365-$I$58*AG$62*1.25*($BC$13-($D84*(1+$BC$14)))*365)</f>
        <v>-1258688.8125000054</v>
      </c>
      <c r="AH84" s="70">
        <f>IF(IF((($BC$13-($D84*(1+$BC$14)))-($D84*0.03))&gt;0,($BC$13-($D84*(1+$BC$14)))-($D84*0.03),0)&gt;0,IF((($BC$13-($D84*(1+$BC$14)))-($D84*0.03))&gt;0,($BC$13-($D84*(1+$BC$14)))-($D84*0.03),0)*AH$62*365,0)+IF(($BC$13-($D84*(1+$BC$14)))&lt;=0,0,IF(($BC$13-($D84*(1+$BC$14)))&lt;($D84*0.03),($BC$13-($D84*(1+$BC$14)))*(AH$62*Inputs!$B$16)*365,($D84*0.03)*(AH$62*Inputs!$B$16)*365))-IF(($BC$13-($D84*(1+$BC$14)))&gt;=0,0, -$I$57*$BC$16*1.75*($BC$13-($D84*(1+$BC$14)))*365-$I$58*AH$62*1.25*($BC$13-($D84*(1+$BC$14)))*365)</f>
        <v>-1288657.5937500056</v>
      </c>
      <c r="AI84" s="70">
        <f>IF(IF((($BC$13-($D84*(1+$BC$14)))-($D84*0.03))&gt;0,($BC$13-($D84*(1+$BC$14)))-($D84*0.03),0)&gt;0,IF((($BC$13-($D84*(1+$BC$14)))-($D84*0.03))&gt;0,($BC$13-($D84*(1+$BC$14)))-($D84*0.03),0)*AI$62*365,0)+IF(($BC$13-($D84*(1+$BC$14)))&lt;=0,0,IF(($BC$13-($D84*(1+$BC$14)))&lt;($D84*0.03),($BC$13-($D84*(1+$BC$14)))*(AI$62*Inputs!$B$16)*365,($D84*0.03)*(AI$62*Inputs!$B$16)*365))-IF(($BC$13-($D84*(1+$BC$14)))&gt;=0,0, -$I$57*$BC$16*1.75*($BC$13-($D84*(1+$BC$14)))*365-$I$58*AI$62*1.25*($BC$13-($D84*(1+$BC$14)))*365)</f>
        <v>-1318626.3750000058</v>
      </c>
      <c r="AJ84" s="70">
        <f>IF(IF((($BC$13-($D84*(1+$BC$14)))-($D84*0.03))&gt;0,($BC$13-($D84*(1+$BC$14)))-($D84*0.03),0)&gt;0,IF((($BC$13-($D84*(1+$BC$14)))-($D84*0.03))&gt;0,($BC$13-($D84*(1+$BC$14)))-($D84*0.03),0)*AJ$62*365,0)+IF(($BC$13-($D84*(1+$BC$14)))&lt;=0,0,IF(($BC$13-($D84*(1+$BC$14)))&lt;($D84*0.03),($BC$13-($D84*(1+$BC$14)))*(AJ$62*Inputs!$B$16)*365,($D84*0.03)*(AJ$62*Inputs!$B$16)*365))-IF(($BC$13-($D84*(1+$BC$14)))&gt;=0,0, -$I$57*$BC$16*1.75*($BC$13-($D84*(1+$BC$14)))*365-$I$58*AJ$62*1.25*($BC$13-($D84*(1+$BC$14)))*365)</f>
        <v>-1348595.1562500058</v>
      </c>
      <c r="AK84" s="70">
        <f>IF(IF((($BC$13-($D84*(1+$BC$14)))-($D84*0.03))&gt;0,($BC$13-($D84*(1+$BC$14)))-($D84*0.03),0)&gt;0,IF((($BC$13-($D84*(1+$BC$14)))-($D84*0.03))&gt;0,($BC$13-($D84*(1+$BC$14)))-($D84*0.03),0)*AK$62*365,0)+IF(($BC$13-($D84*(1+$BC$14)))&lt;=0,0,IF(($BC$13-($D84*(1+$BC$14)))&lt;($D84*0.03),($BC$13-($D84*(1+$BC$14)))*(AK$62*Inputs!$B$16)*365,($D84*0.03)*(AK$62*Inputs!$B$16)*365))-IF(($BC$13-($D84*(1+$BC$14)))&gt;=0,0, -$I$57*$BC$16*1.75*($BC$13-($D84*(1+$BC$14)))*365-$I$58*AK$62*1.25*($BC$13-($D84*(1+$BC$14)))*365)</f>
        <v>-1378563.9375000061</v>
      </c>
      <c r="AL84" s="70">
        <f>IF(IF((($BC$13-($D84*(1+$BC$14)))-($D84*0.03))&gt;0,($BC$13-($D84*(1+$BC$14)))-($D84*0.03),0)&gt;0,IF((($BC$13-($D84*(1+$BC$14)))-($D84*0.03))&gt;0,($BC$13-($D84*(1+$BC$14)))-($D84*0.03),0)*AL$62*365,0)+IF(($BC$13-($D84*(1+$BC$14)))&lt;=0,0,IF(($BC$13-($D84*(1+$BC$14)))&lt;($D84*0.03),($BC$13-($D84*(1+$BC$14)))*(AL$62*Inputs!$B$16)*365,($D84*0.03)*(AL$62*Inputs!$B$16)*365))-IF(($BC$13-($D84*(1+$BC$14)))&gt;=0,0, -$I$57*$BC$16*1.75*($BC$13-($D84*(1+$BC$14)))*365-$I$58*AL$62*1.25*($BC$13-($D84*(1+$BC$14)))*365)</f>
        <v>-1408532.7187500061</v>
      </c>
      <c r="AM84" s="70">
        <f>IF(IF((($BC$13-($D84*(1+$BC$14)))-($D84*0.03))&gt;0,($BC$13-($D84*(1+$BC$14)))-($D84*0.03),0)&gt;0,IF((($BC$13-($D84*(1+$BC$14)))-($D84*0.03))&gt;0,($BC$13-($D84*(1+$BC$14)))-($D84*0.03),0)*AM$62*365,0)+IF(($BC$13-($D84*(1+$BC$14)))&lt;=0,0,IF(($BC$13-($D84*(1+$BC$14)))&lt;($D84*0.03),($BC$13-($D84*(1+$BC$14)))*(AM$62*Inputs!$B$16)*365,($D84*0.03)*(AM$62*Inputs!$B$16)*365))-IF(($BC$13-($D84*(1+$BC$14)))&gt;=0,0, -$I$57*$BC$16*1.75*($BC$13-($D84*(1+$BC$14)))*365-$I$58*AM$62*1.25*($BC$13-($D84*(1+$BC$14)))*365)</f>
        <v>-1438501.5000000063</v>
      </c>
      <c r="AN84" s="70">
        <f>IF(IF((($BC$13-($D84*(1+$BC$14)))-($D84*0.03))&gt;0,($BC$13-($D84*(1+$BC$14)))-($D84*0.03),0)&gt;0,IF((($BC$13-($D84*(1+$BC$14)))-($D84*0.03))&gt;0,($BC$13-($D84*(1+$BC$14)))-($D84*0.03),0)*AN$62*365,0)+IF(($BC$13-($D84*(1+$BC$14)))&lt;=0,0,IF(($BC$13-($D84*(1+$BC$14)))&lt;($D84*0.03),($BC$13-($D84*(1+$BC$14)))*(AN$62*Inputs!$B$16)*365,($D84*0.03)*(AN$62*Inputs!$B$16)*365))-IF(($BC$13-($D84*(1+$BC$14)))&gt;=0,0, -$I$57*$BC$16*1.75*($BC$13-($D84*(1+$BC$14)))*365-$I$58*AN$62*1.25*($BC$13-($D84*(1+$BC$14)))*365)</f>
        <v>-1468470.2812500065</v>
      </c>
      <c r="AO84" s="70">
        <f>IF(IF((($BC$13-($D84*(1+$BC$14)))-($D84*0.03))&gt;0,($BC$13-($D84*(1+$BC$14)))-($D84*0.03),0)&gt;0,IF((($BC$13-($D84*(1+$BC$14)))-($D84*0.03))&gt;0,($BC$13-($D84*(1+$BC$14)))-($D84*0.03),0)*AO$62*365,0)+IF(($BC$13-($D84*(1+$BC$14)))&lt;=0,0,IF(($BC$13-($D84*(1+$BC$14)))&lt;($D84*0.03),($BC$13-($D84*(1+$BC$14)))*(AO$62*Inputs!$B$16)*365,($D84*0.03)*(AO$62*Inputs!$B$16)*365))-IF(($BC$13-($D84*(1+$BC$14)))&gt;=0,0, -$I$57*$BC$16*1.75*($BC$13-($D84*(1+$BC$14)))*365-$I$58*AO$62*1.25*($BC$13-($D84*(1+$BC$14)))*365)</f>
        <v>-1498439.0625000065</v>
      </c>
      <c r="AP84" s="70">
        <f>IF(IF((($BC$13-($D84*(1+$BC$14)))-($D84*0.03))&gt;0,($BC$13-($D84*(1+$BC$14)))-($D84*0.03),0)&gt;0,IF((($BC$13-($D84*(1+$BC$14)))-($D84*0.03))&gt;0,($BC$13-($D84*(1+$BC$14)))-($D84*0.03),0)*AP$62*365,0)+IF(($BC$13-($D84*(1+$BC$14)))&lt;=0,0,IF(($BC$13-($D84*(1+$BC$14)))&lt;($D84*0.03),($BC$13-($D84*(1+$BC$14)))*(AP$62*Inputs!$B$16)*365,($D84*0.03)*(AP$62*Inputs!$B$16)*365))-IF(($BC$13-($D84*(1+$BC$14)))&gt;=0,0, -$I$57*$BC$16*1.75*($BC$13-($D84*(1+$BC$14)))*365-$I$58*AP$62*1.25*($BC$13-($D84*(1+$BC$14)))*365)</f>
        <v>-1528407.8437500068</v>
      </c>
      <c r="AQ84" s="70">
        <f>IF(IF((($BC$13-($D84*(1+$BC$14)))-($D84*0.03))&gt;0,($BC$13-($D84*(1+$BC$14)))-($D84*0.03),0)&gt;0,IF((($BC$13-($D84*(1+$BC$14)))-($D84*0.03))&gt;0,($BC$13-($D84*(1+$BC$14)))-($D84*0.03),0)*AQ$62*365,0)+IF(($BC$13-($D84*(1+$BC$14)))&lt;=0,0,IF(($BC$13-($D84*(1+$BC$14)))&lt;($D84*0.03),($BC$13-($D84*(1+$BC$14)))*(AQ$62*Inputs!$B$16)*365,($D84*0.03)*(AQ$62*Inputs!$B$16)*365))-IF(($BC$13-($D84*(1+$BC$14)))&gt;=0,0, -$I$57*$BC$16*1.75*($BC$13-($D84*(1+$BC$14)))*365-$I$58*AQ$62*1.25*($BC$13-($D84*(1+$BC$14)))*365)</f>
        <v>-1558376.6250000068</v>
      </c>
      <c r="AR84" s="70">
        <f>IF(IF((($BC$13-($D84*(1+$BC$14)))-($D84*0.03))&gt;0,($BC$13-($D84*(1+$BC$14)))-($D84*0.03),0)&gt;0,IF((($BC$13-($D84*(1+$BC$14)))-($D84*0.03))&gt;0,($BC$13-($D84*(1+$BC$14)))-($D84*0.03),0)*AR$62*365,0)+IF(($BC$13-($D84*(1+$BC$14)))&lt;=0,0,IF(($BC$13-($D84*(1+$BC$14)))&lt;($D84*0.03),($BC$13-($D84*(1+$BC$14)))*(AR$62*Inputs!$B$16)*365,($D84*0.03)*(AR$62*Inputs!$B$16)*365))-IF(($BC$13-($D84*(1+$BC$14)))&gt;=0,0, -$I$57*$BC$16*1.75*($BC$13-($D84*(1+$BC$14)))*365-$I$58*AR$62*1.25*($BC$13-($D84*(1+$BC$14)))*365)</f>
        <v>-1588345.406250007</v>
      </c>
      <c r="AS84" s="70">
        <f>IF(IF((($BC$13-($D84*(1+$BC$14)))-($D84*0.03))&gt;0,($BC$13-($D84*(1+$BC$14)))-($D84*0.03),0)&gt;0,IF((($BC$13-($D84*(1+$BC$14)))-($D84*0.03))&gt;0,($BC$13-($D84*(1+$BC$14)))-($D84*0.03),0)*AS$62*365,0)+IF(($BC$13-($D84*(1+$BC$14)))&lt;=0,0,IF(($BC$13-($D84*(1+$BC$14)))&lt;($D84*0.03),($BC$13-($D84*(1+$BC$14)))*(AS$62*Inputs!$B$16)*365,($D84*0.03)*(AS$62*Inputs!$B$16)*365))-IF(($BC$13-($D84*(1+$BC$14)))&gt;=0,0, -$I$57*$BC$16*1.75*($BC$13-($D84*(1+$BC$14)))*365-$I$58*AS$62*1.25*($BC$13-($D84*(1+$BC$14)))*365)</f>
        <v>-1618314.1875000072</v>
      </c>
      <c r="AT84" s="70">
        <f>IF(IF((($BC$13-($D84*(1+$BC$14)))-($D84*0.03))&gt;0,($BC$13-($D84*(1+$BC$14)))-($D84*0.03),0)&gt;0,IF((($BC$13-($D84*(1+$BC$14)))-($D84*0.03))&gt;0,($BC$13-($D84*(1+$BC$14)))-($D84*0.03),0)*AT$62*365,0)+IF(($BC$13-($D84*(1+$BC$14)))&lt;=0,0,IF(($BC$13-($D84*(1+$BC$14)))&lt;($D84*0.03),($BC$13-($D84*(1+$BC$14)))*(AT$62*Inputs!$B$16)*365,($D84*0.03)*(AT$62*Inputs!$B$16)*365))-IF(($BC$13-($D84*(1+$BC$14)))&gt;=0,0, -$I$57*$BC$16*1.75*($BC$13-($D84*(1+$BC$14)))*365-$I$58*AT$62*1.25*($BC$13-($D84*(1+$BC$14)))*365)</f>
        <v>-1648282.9687500072</v>
      </c>
      <c r="AU84" s="70">
        <f>IF(IF((($BC$13-($D84*(1+$BC$14)))-($D84*0.03))&gt;0,($BC$13-($D84*(1+$BC$14)))-($D84*0.03),0)&gt;0,IF((($BC$13-($D84*(1+$BC$14)))-($D84*0.03))&gt;0,($BC$13-($D84*(1+$BC$14)))-($D84*0.03),0)*AU$62*365,0)+IF(($BC$13-($D84*(1+$BC$14)))&lt;=0,0,IF(($BC$13-($D84*(1+$BC$14)))&lt;($D84*0.03),($BC$13-($D84*(1+$BC$14)))*(AU$62*Inputs!$B$16)*365,($D84*0.03)*(AU$62*Inputs!$B$16)*365))-IF(($BC$13-($D84*(1+$BC$14)))&gt;=0,0, -$I$57*$BC$16*1.75*($BC$13-($D84*(1+$BC$14)))*365-$I$58*AU$62*1.25*($BC$13-($D84*(1+$BC$14)))*365)</f>
        <v>-1678251.7500000075</v>
      </c>
      <c r="AV84" s="70">
        <f>IF(IF((($BC$13-($D84*(1+$BC$14)))-($D84*0.03))&gt;0,($BC$13-($D84*(1+$BC$14)))-($D84*0.03),0)&gt;0,IF((($BC$13-($D84*(1+$BC$14)))-($D84*0.03))&gt;0,($BC$13-($D84*(1+$BC$14)))-($D84*0.03),0)*AV$62*365,0)+IF(($BC$13-($D84*(1+$BC$14)))&lt;=0,0,IF(($BC$13-($D84*(1+$BC$14)))&lt;($D84*0.03),($BC$13-($D84*(1+$BC$14)))*(AV$62*Inputs!$B$16)*365,($D84*0.03)*(AV$62*Inputs!$B$16)*365))-IF(($BC$13-($D84*(1+$BC$14)))&gt;=0,0, -$I$57*$BC$16*1.75*($BC$13-($D84*(1+$BC$14)))*365-$I$58*AV$62*1.25*($BC$13-($D84*(1+$BC$14)))*365)</f>
        <v>-1708220.5312500075</v>
      </c>
      <c r="AW84" s="70">
        <f>IF(IF((($BC$13-($D84*(1+$BC$14)))-($D84*0.03))&gt;0,($BC$13-($D84*(1+$BC$14)))-($D84*0.03),0)&gt;0,IF((($BC$13-($D84*(1+$BC$14)))-($D84*0.03))&gt;0,($BC$13-($D84*(1+$BC$14)))-($D84*0.03),0)*AW$62*365,0)+IF(($BC$13-($D84*(1+$BC$14)))&lt;=0,0,IF(($BC$13-($D84*(1+$BC$14)))&lt;($D84*0.03),($BC$13-($D84*(1+$BC$14)))*(AW$62*Inputs!$B$16)*365,($D84*0.03)*(AW$62*Inputs!$B$16)*365))-IF(($BC$13-($D84*(1+$BC$14)))&gt;=0,0, -$I$57*$BC$16*1.75*($BC$13-($D84*(1+$BC$14)))*365-$I$58*AW$62*1.25*($BC$13-($D84*(1+$BC$14)))*365)</f>
        <v>-1738189.3125000077</v>
      </c>
      <c r="AX84" s="70">
        <f>IF(IF((($BC$13-($D84*(1+$BC$14)))-($D84*0.03))&gt;0,($BC$13-($D84*(1+$BC$14)))-($D84*0.03),0)&gt;0,IF((($BC$13-($D84*(1+$BC$14)))-($D84*0.03))&gt;0,($BC$13-($D84*(1+$BC$14)))-($D84*0.03),0)*AX$62*365,0)+IF(($BC$13-($D84*(1+$BC$14)))&lt;=0,0,IF(($BC$13-($D84*(1+$BC$14)))&lt;($D84*0.03),($BC$13-($D84*(1+$BC$14)))*(AX$62*Inputs!$B$16)*365,($D84*0.03)*(AX$62*Inputs!$B$16)*365))-IF(($BC$13-($D84*(1+$BC$14)))&gt;=0,0, -$I$57*$BC$16*1.75*($BC$13-($D84*(1+$BC$14)))*365-$I$58*AX$62*1.25*($BC$13-($D84*(1+$BC$14)))*365)</f>
        <v>-1768158.0937500077</v>
      </c>
      <c r="AY84" s="70">
        <f>IF(IF((($BC$13-($D84*(1+$BC$14)))-($D84*0.03))&gt;0,($BC$13-($D84*(1+$BC$14)))-($D84*0.03),0)&gt;0,IF((($BC$13-($D84*(1+$BC$14)))-($D84*0.03))&gt;0,($BC$13-($D84*(1+$BC$14)))-($D84*0.03),0)*AY$62*365,0)+IF(($BC$13-($D84*(1+$BC$14)))&lt;=0,0,IF(($BC$13-($D84*(1+$BC$14)))&lt;($D84*0.03),($BC$13-($D84*(1+$BC$14)))*(AY$62*Inputs!$B$16)*365,($D84*0.03)*(AY$62*Inputs!$B$16)*365))-IF(($BC$13-($D84*(1+$BC$14)))&gt;=0,0, -$I$57*$BC$16*1.75*($BC$13-($D84*(1+$BC$14)))*365-$I$58*AY$62*1.25*($BC$13-($D84*(1+$BC$14)))*365)</f>
        <v>-1798126.8750000079</v>
      </c>
      <c r="AZ84" s="70">
        <f>IF(IF((($BC$13-($D84*(1+$BC$14)))-($D84*0.03))&gt;0,($BC$13-($D84*(1+$BC$14)))-($D84*0.03),0)&gt;0,IF((($BC$13-($D84*(1+$BC$14)))-($D84*0.03))&gt;0,($BC$13-($D84*(1+$BC$14)))-($D84*0.03),0)*AZ$62*365,0)+IF(($BC$13-($D84*(1+$BC$14)))&lt;=0,0,IF(($BC$13-($D84*(1+$BC$14)))&lt;($D84*0.03),($BC$13-($D84*(1+$BC$14)))*(AZ$62*Inputs!$B$16)*365,($D84*0.03)*(AZ$62*Inputs!$B$16)*365))-IF(($BC$13-($D84*(1+$BC$14)))&gt;=0,0, -$I$57*$BC$16*1.75*($BC$13-($D84*(1+$BC$14)))*365-$I$58*AZ$62*1.25*($BC$13-($D84*(1+$BC$14)))*365)</f>
        <v>-1828095.6562500081</v>
      </c>
      <c r="BA84" s="70">
        <f>IF(IF((($BC$13-($D84*(1+$BC$14)))-($D84*0.03))&gt;0,($BC$13-($D84*(1+$BC$14)))-($D84*0.03),0)&gt;0,IF((($BC$13-($D84*(1+$BC$14)))-($D84*0.03))&gt;0,($BC$13-($D84*(1+$BC$14)))-($D84*0.03),0)*BA$62*365,0)+IF(($BC$13-($D84*(1+$BC$14)))&lt;=0,0,IF(($BC$13-($D84*(1+$BC$14)))&lt;($D84*0.03),($BC$13-($D84*(1+$BC$14)))*(BA$62*Inputs!$B$16)*365,($D84*0.03)*(BA$62*Inputs!$B$16)*365))-IF(($BC$13-($D84*(1+$BC$14)))&gt;=0,0, -$I$57*$BC$16*1.75*($BC$13-($D84*(1+$BC$14)))*365-$I$58*BA$62*1.25*($BC$13-($D84*(1+$BC$14)))*365)</f>
        <v>-1858064.4375000081</v>
      </c>
      <c r="BB84" s="70">
        <f>IF(IF((($BC$13-($D84*(1+$BC$14)))-($D84*0.03))&gt;0,($BC$13-($D84*(1+$BC$14)))-($D84*0.03),0)&gt;0,IF((($BC$13-($D84*(1+$BC$14)))-($D84*0.03))&gt;0,($BC$13-($D84*(1+$BC$14)))-($D84*0.03),0)*BB$62*365,0)+IF(($BC$13-($D84*(1+$BC$14)))&lt;=0,0,IF(($BC$13-($D84*(1+$BC$14)))&lt;($D84*0.03),($BC$13-($D84*(1+$BC$14)))*(BB$62*Inputs!$B$16)*365,($D84*0.03)*(BB$62*Inputs!$B$16)*365))-IF(($BC$13-($D84*(1+$BC$14)))&gt;=0,0, -$I$57*$BC$16*1.75*($BC$13-($D84*(1+$BC$14)))*365-$I$58*BB$62*1.25*($BC$13-($D84*(1+$BC$14)))*365)</f>
        <v>-1888033.2187500081</v>
      </c>
      <c r="BC84" s="70">
        <f>IF(IF((($BC$13-($D84*(1+$BC$14)))-($D84*0.03))&gt;0,($BC$13-($D84*(1+$BC$14)))-($D84*0.03),0)&gt;0,IF((($BC$13-($D84*(1+$BC$14)))-($D84*0.03))&gt;0,($BC$13-($D84*(1+$BC$14)))-($D84*0.03),0)*BC$62*365,0)+IF(($BC$13-($D84*(1+$BC$14)))&lt;=0,0,IF(($BC$13-($D84*(1+$BC$14)))&lt;($D84*0.03),($BC$13-($D84*(1+$BC$14)))*(BC$62*Inputs!$B$16)*365,($D84*0.03)*(BC$62*Inputs!$B$16)*365))-IF(($BC$13-($D84*(1+$BC$14)))&gt;=0,0, -$I$57*$BC$16*1.75*($BC$13-($D84*(1+$BC$14)))*365-$I$58*BC$62*1.25*($BC$13-($D84*(1+$BC$14)))*365)</f>
        <v>-1918002.0000000086</v>
      </c>
      <c r="BD84" s="70">
        <f>IF(IF((($BC$13-($D84*(1+$BC$14)))-($D84*0.03))&gt;0,($BC$13-($D84*(1+$BC$14)))-($D84*0.03),0)&gt;0,IF((($BC$13-($D84*(1+$BC$14)))-($D84*0.03))&gt;0,($BC$13-($D84*(1+$BC$14)))-($D84*0.03),0)*BD$62*365,0)+IF(($BC$13-($D84*(1+$BC$14)))&lt;=0,0,IF(($BC$13-($D84*(1+$BC$14)))&lt;($D84*0.03),($BC$13-($D84*(1+$BC$14)))*(BD$62*Inputs!$B$16)*365,($D84*0.03)*(BD$62*Inputs!$B$16)*365))-IF(($BC$13-($D84*(1+$BC$14)))&gt;=0,0, -$I$57*$BC$16*1.75*($BC$13-($D84*(1+$BC$14)))*365-$I$58*BD$62*1.25*($BC$13-($D84*(1+$BC$14)))*365)</f>
        <v>-1947970.7812500084</v>
      </c>
      <c r="BE84" s="70">
        <f>IF(IF((($BC$13-($D84*(1+$BC$14)))-($D84*0.03))&gt;0,($BC$13-($D84*(1+$BC$14)))-($D84*0.03),0)&gt;0,IF((($BC$13-($D84*(1+$BC$14)))-($D84*0.03))&gt;0,($BC$13-($D84*(1+$BC$14)))-($D84*0.03),0)*BE$62*365,0)+IF(($BC$13-($D84*(1+$BC$14)))&lt;=0,0,IF(($BC$13-($D84*(1+$BC$14)))&lt;($D84*0.03),($BC$13-($D84*(1+$BC$14)))*(BE$62*Inputs!$B$16)*365,($D84*0.03)*(BE$62*Inputs!$B$16)*365))-IF(($BC$13-($D84*(1+$BC$14)))&gt;=0,0, -$I$57*$BC$16*1.75*($BC$13-($D84*(1+$BC$14)))*365-$I$58*BE$62*1.25*($BC$13-($D84*(1+$BC$14)))*365)</f>
        <v>-1977939.5625000086</v>
      </c>
      <c r="BF84" s="70">
        <f>IF(IF((($BC$13-($D84*(1+$BC$14)))-($D84*0.03))&gt;0,($BC$13-($D84*(1+$BC$14)))-($D84*0.03),0)&gt;0,IF((($BC$13-($D84*(1+$BC$14)))-($D84*0.03))&gt;0,($BC$13-($D84*(1+$BC$14)))-($D84*0.03),0)*BF$62*365,0)+IF(($BC$13-($D84*(1+$BC$14)))&lt;=0,0,IF(($BC$13-($D84*(1+$BC$14)))&lt;($D84*0.03),($BC$13-($D84*(1+$BC$14)))*(BF$62*Inputs!$B$16)*365,($D84*0.03)*(BF$62*Inputs!$B$16)*365))-IF(($BC$13-($D84*(1+$BC$14)))&gt;=0,0, -$I$57*$BC$16*1.75*($BC$13-($D84*(1+$BC$14)))*365-$I$58*BF$62*1.25*($BC$13-($D84*(1+$BC$14)))*365)</f>
        <v>-2007908.3437500086</v>
      </c>
      <c r="BG84" s="70">
        <f>IF(IF((($BC$13-($D84*(1+$BC$14)))-($D84*0.03))&gt;0,($BC$13-($D84*(1+$BC$14)))-($D84*0.03),0)&gt;0,IF((($BC$13-($D84*(1+$BC$14)))-($D84*0.03))&gt;0,($BC$13-($D84*(1+$BC$14)))-($D84*0.03),0)*BG$62*365,0)+IF(($BC$13-($D84*(1+$BC$14)))&lt;=0,0,IF(($BC$13-($D84*(1+$BC$14)))&lt;($D84*0.03),($BC$13-($D84*(1+$BC$14)))*(BG$62*Inputs!$B$16)*365,($D84*0.03)*(BG$62*Inputs!$B$16)*365))-IF(($BC$13-($D84*(1+$BC$14)))&gt;=0,0, -$I$57*$BC$16*1.75*($BC$13-($D84*(1+$BC$14)))*365-$I$58*BG$62*1.25*($BC$13-($D84*(1+$BC$14)))*365)</f>
        <v>-2037877.1250000088</v>
      </c>
      <c r="BH84" s="70">
        <f>IF(IF((($BC$13-($D84*(1+$BC$14)))-($D84*0.03))&gt;0,($BC$13-($D84*(1+$BC$14)))-($D84*0.03),0)&gt;0,IF((($BC$13-($D84*(1+$BC$14)))-($D84*0.03))&gt;0,($BC$13-($D84*(1+$BC$14)))-($D84*0.03),0)*BH$62*365,0)+IF(($BC$13-($D84*(1+$BC$14)))&lt;=0,0,IF(($BC$13-($D84*(1+$BC$14)))&lt;($D84*0.03),($BC$13-($D84*(1+$BC$14)))*(BH$62*Inputs!$B$16)*365,($D84*0.03)*(BH$62*Inputs!$B$16)*365))-IF(($BC$13-($D84*(1+$BC$14)))&gt;=0,0, -$I$57*$BC$16*1.75*($BC$13-($D84*(1+$BC$14)))*365-$I$58*BH$62*1.25*($BC$13-($D84*(1+$BC$14)))*365)</f>
        <v>-2067845.9062500091</v>
      </c>
      <c r="BI84" s="70">
        <f>IF(IF((($BC$13-($D84*(1+$BC$14)))-($D84*0.03))&gt;0,($BC$13-($D84*(1+$BC$14)))-($D84*0.03),0)&gt;0,IF((($BC$13-($D84*(1+$BC$14)))-($D84*0.03))&gt;0,($BC$13-($D84*(1+$BC$14)))-($D84*0.03),0)*BI$62*365,0)+IF(($BC$13-($D84*(1+$BC$14)))&lt;=0,0,IF(($BC$13-($D84*(1+$BC$14)))&lt;($D84*0.03),($BC$13-($D84*(1+$BC$14)))*(BI$62*Inputs!$B$16)*365,($D84*0.03)*(BI$62*Inputs!$B$16)*365))-IF(($BC$13-($D84*(1+$BC$14)))&gt;=0,0, -$I$57*$BC$16*1.75*($BC$13-($D84*(1+$BC$14)))*365-$I$58*BI$62*1.25*($BC$13-($D84*(1+$BC$14)))*365)</f>
        <v>-2097814.6875000088</v>
      </c>
      <c r="BJ84" s="70">
        <f>IF(IF((($BC$13-($D84*(1+$BC$14)))-($D84*0.03))&gt;0,($BC$13-($D84*(1+$BC$14)))-($D84*0.03),0)&gt;0,IF((($BC$13-($D84*(1+$BC$14)))-($D84*0.03))&gt;0,($BC$13-($D84*(1+$BC$14)))-($D84*0.03),0)*BJ$62*365,0)+IF(($BC$13-($D84*(1+$BC$14)))&lt;=0,0,IF(($BC$13-($D84*(1+$BC$14)))&lt;($D84*0.03),($BC$13-($D84*(1+$BC$14)))*(BJ$62*Inputs!$B$16)*365,($D84*0.03)*(BJ$62*Inputs!$B$16)*365))-IF(($BC$13-($D84*(1+$BC$14)))&gt;=0,0, -$I$57*$BC$16*1.75*($BC$13-($D84*(1+$BC$14)))*365-$I$58*BJ$62*1.25*($BC$13-($D84*(1+$BC$14)))*365)</f>
        <v>-2127783.4687500093</v>
      </c>
      <c r="BK84" s="70">
        <f>IF(IF((($BC$13-($D84*(1+$BC$14)))-($D84*0.03))&gt;0,($BC$13-($D84*(1+$BC$14)))-($D84*0.03),0)&gt;0,IF((($BC$13-($D84*(1+$BC$14)))-($D84*0.03))&gt;0,($BC$13-($D84*(1+$BC$14)))-($D84*0.03),0)*BK$62*365,0)+IF(($BC$13-($D84*(1+$BC$14)))&lt;=0,0,IF(($BC$13-($D84*(1+$BC$14)))&lt;($D84*0.03),($BC$13-($D84*(1+$BC$14)))*(BK$62*Inputs!$B$16)*365,($D84*0.03)*(BK$62*Inputs!$B$16)*365))-IF(($BC$13-($D84*(1+$BC$14)))&gt;=0,0, -$I$57*$BC$16*1.75*($BC$13-($D84*(1+$BC$14)))*365-$I$58*BK$62*1.25*($BC$13-($D84*(1+$BC$14)))*365)</f>
        <v>-2157752.2500000093</v>
      </c>
      <c r="BL84" s="70">
        <f>IF(IF((($BC$13-($D84*(1+$BC$14)))-($D84*0.03))&gt;0,($BC$13-($D84*(1+$BC$14)))-($D84*0.03),0)&gt;0,IF((($BC$13-($D84*(1+$BC$14)))-($D84*0.03))&gt;0,($BC$13-($D84*(1+$BC$14)))-($D84*0.03),0)*BL$62*365,0)+IF(($BC$13-($D84*(1+$BC$14)))&lt;=0,0,IF(($BC$13-($D84*(1+$BC$14)))&lt;($D84*0.03),($BC$13-($D84*(1+$BC$14)))*(BL$62*Inputs!$B$16)*365,($D84*0.03)*(BL$62*Inputs!$B$16)*365))-IF(($BC$13-($D84*(1+$BC$14)))&gt;=0,0, -$I$57*$BC$16*1.75*($BC$13-($D84*(1+$BC$14)))*365-$I$58*BL$62*1.25*($BC$13-($D84*(1+$BC$14)))*365)</f>
        <v>-2187721.0312500093</v>
      </c>
      <c r="BM84" s="70">
        <f>IF(IF((($BC$13-($D84*(1+$BC$14)))-($D84*0.03))&gt;0,($BC$13-($D84*(1+$BC$14)))-($D84*0.03),0)&gt;0,IF((($BC$13-($D84*(1+$BC$14)))-($D84*0.03))&gt;0,($BC$13-($D84*(1+$BC$14)))-($D84*0.03),0)*BM$62*365,0)+IF(($BC$13-($D84*(1+$BC$14)))&lt;=0,0,IF(($BC$13-($D84*(1+$BC$14)))&lt;($D84*0.03),($BC$13-($D84*(1+$BC$14)))*(BM$62*Inputs!$B$16)*365,($D84*0.03)*(BM$62*Inputs!$B$16)*365))-IF(($BC$13-($D84*(1+$BC$14)))&gt;=0,0, -$I$57*$BC$16*1.75*($BC$13-($D84*(1+$BC$14)))*365-$I$58*BM$62*1.25*($BC$13-($D84*(1+$BC$14)))*365)</f>
        <v>-2217689.8125000098</v>
      </c>
      <c r="BN84" s="70">
        <f>IF(IF((($BC$13-($D84*(1+$BC$14)))-($D84*0.03))&gt;0,($BC$13-($D84*(1+$BC$14)))-($D84*0.03),0)&gt;0,IF((($BC$13-($D84*(1+$BC$14)))-($D84*0.03))&gt;0,($BC$13-($D84*(1+$BC$14)))-($D84*0.03),0)*BN$62*365,0)+IF(($BC$13-($D84*(1+$BC$14)))&lt;=0,0,IF(($BC$13-($D84*(1+$BC$14)))&lt;($D84*0.03),($BC$13-($D84*(1+$BC$14)))*(BN$62*Inputs!$B$16)*365,($D84*0.03)*(BN$62*Inputs!$B$16)*365))-IF(($BC$13-($D84*(1+$BC$14)))&gt;=0,0, -$I$57*$BC$16*1.75*($BC$13-($D84*(1+$BC$14)))*365-$I$58*BN$62*1.25*($BC$13-($D84*(1+$BC$14)))*365)</f>
        <v>-2247658.5937500098</v>
      </c>
      <c r="BO84" s="70">
        <f>IF(IF((($BC$13-($D84*(1+$BC$14)))-($D84*0.03))&gt;0,($BC$13-($D84*(1+$BC$14)))-($D84*0.03),0)&gt;0,IF((($BC$13-($D84*(1+$BC$14)))-($D84*0.03))&gt;0,($BC$13-($D84*(1+$BC$14)))-($D84*0.03),0)*BO$62*365,0)+IF(($BC$13-($D84*(1+$BC$14)))&lt;=0,0,IF(($BC$13-($D84*(1+$BC$14)))&lt;($D84*0.03),($BC$13-($D84*(1+$BC$14)))*(BO$62*Inputs!$B$16)*365,($D84*0.03)*(BO$62*Inputs!$B$16)*365))-IF(($BC$13-($D84*(1+$BC$14)))&gt;=0,0, -$I$57*$BC$16*1.75*($BC$13-($D84*(1+$BC$14)))*365-$I$58*BO$62*1.25*($BC$13-($D84*(1+$BC$14)))*365)</f>
        <v>-2277627.3750000098</v>
      </c>
      <c r="BP84" s="70">
        <f>IF(IF((($BC$13-($D84*(1+$BC$14)))-($D84*0.03))&gt;0,($BC$13-($D84*(1+$BC$14)))-($D84*0.03),0)&gt;0,IF((($BC$13-($D84*(1+$BC$14)))-($D84*0.03))&gt;0,($BC$13-($D84*(1+$BC$14)))-($D84*0.03),0)*BP$62*365,0)+IF(($BC$13-($D84*(1+$BC$14)))&lt;=0,0,IF(($BC$13-($D84*(1+$BC$14)))&lt;($D84*0.03),($BC$13-($D84*(1+$BC$14)))*(BP$62*Inputs!$B$16)*365,($D84*0.03)*(BP$62*Inputs!$B$16)*365))-IF(($BC$13-($D84*(1+$BC$14)))&gt;=0,0, -$I$57*$BC$16*1.75*($BC$13-($D84*(1+$BC$14)))*365-$I$58*BP$62*1.25*($BC$13-($D84*(1+$BC$14)))*365)</f>
        <v>-2307596.1562500098</v>
      </c>
      <c r="BQ84" s="70">
        <f>IF(IF((($BC$13-($D84*(1+$BC$14)))-($D84*0.03))&gt;0,($BC$13-($D84*(1+$BC$14)))-($D84*0.03),0)&gt;0,IF((($BC$13-($D84*(1+$BC$14)))-($D84*0.03))&gt;0,($BC$13-($D84*(1+$BC$14)))-($D84*0.03),0)*BQ$62*365,0)+IF(($BC$13-($D84*(1+$BC$14)))&lt;=0,0,IF(($BC$13-($D84*(1+$BC$14)))&lt;($D84*0.03),($BC$13-($D84*(1+$BC$14)))*(BQ$62*Inputs!$B$16)*365,($D84*0.03)*(BQ$62*Inputs!$B$16)*365))-IF(($BC$13-($D84*(1+$BC$14)))&gt;=0,0, -$I$57*$BC$16*1.75*($BC$13-($D84*(1+$BC$14)))*365-$I$58*BQ$62*1.25*($BC$13-($D84*(1+$BC$14)))*365)</f>
        <v>-2337564.9375000102</v>
      </c>
      <c r="BR84" s="70">
        <f>IF(IF((($BC$13-($D84*(1+$BC$14)))-($D84*0.03))&gt;0,($BC$13-($D84*(1+$BC$14)))-($D84*0.03),0)&gt;0,IF((($BC$13-($D84*(1+$BC$14)))-($D84*0.03))&gt;0,($BC$13-($D84*(1+$BC$14)))-($D84*0.03),0)*BR$62*365,0)+IF(($BC$13-($D84*(1+$BC$14)))&lt;=0,0,IF(($BC$13-($D84*(1+$BC$14)))&lt;($D84*0.03),($BC$13-($D84*(1+$BC$14)))*(BR$62*Inputs!$B$16)*365,($D84*0.03)*(BR$62*Inputs!$B$16)*365))-IF(($BC$13-($D84*(1+$BC$14)))&gt;=0,0, -$I$57*$BC$16*1.75*($BC$13-($D84*(1+$BC$14)))*365-$I$58*BR$62*1.25*($BC$13-($D84*(1+$BC$14)))*365)</f>
        <v>-2367533.7187500102</v>
      </c>
      <c r="BS84" s="70">
        <f>IF(IF((($BC$13-($D84*(1+$BC$14)))-($D84*0.03))&gt;0,($BC$13-($D84*(1+$BC$14)))-($D84*0.03),0)&gt;0,IF((($BC$13-($D84*(1+$BC$14)))-($D84*0.03))&gt;0,($BC$13-($D84*(1+$BC$14)))-($D84*0.03),0)*BS$62*365,0)+IF(($BC$13-($D84*(1+$BC$14)))&lt;=0,0,IF(($BC$13-($D84*(1+$BC$14)))&lt;($D84*0.03),($BC$13-($D84*(1+$BC$14)))*(BS$62*Inputs!$B$16)*365,($D84*0.03)*(BS$62*Inputs!$B$16)*365))-IF(($BC$13-($D84*(1+$BC$14)))&gt;=0,0, -$I$57*$BC$16*1.75*($BC$13-($D84*(1+$BC$14)))*365-$I$58*BS$62*1.25*($BC$13-($D84*(1+$BC$14)))*365)</f>
        <v>-2397502.5000000102</v>
      </c>
      <c r="BT84" s="70">
        <f>IF(IF((($BC$13-($D84*(1+$BC$14)))-($D84*0.03))&gt;0,($BC$13-($D84*(1+$BC$14)))-($D84*0.03),0)&gt;0,IF((($BC$13-($D84*(1+$BC$14)))-($D84*0.03))&gt;0,($BC$13-($D84*(1+$BC$14)))-($D84*0.03),0)*BT$62*365,0)+IF(($BC$13-($D84*(1+$BC$14)))&lt;=0,0,IF(($BC$13-($D84*(1+$BC$14)))&lt;($D84*0.03),($BC$13-($D84*(1+$BC$14)))*(BT$62*Inputs!$B$16)*365,($D84*0.03)*(BT$62*Inputs!$B$16)*365))-IF(($BC$13-($D84*(1+$BC$14)))&gt;=0,0, -$I$57*$BC$16*1.75*($BC$13-($D84*(1+$BC$14)))*365-$I$58*BT$62*1.25*($BC$13-($D84*(1+$BC$14)))*365)</f>
        <v>-2427471.2812500107</v>
      </c>
      <c r="BU84" s="70">
        <f>IF(IF((($BC$13-($D84*(1+$BC$14)))-($D84*0.03))&gt;0,($BC$13-($D84*(1+$BC$14)))-($D84*0.03),0)&gt;0,IF((($BC$13-($D84*(1+$BC$14)))-($D84*0.03))&gt;0,($BC$13-($D84*(1+$BC$14)))-($D84*0.03),0)*BU$62*365,0)+IF(($BC$13-($D84*(1+$BC$14)))&lt;=0,0,IF(($BC$13-($D84*(1+$BC$14)))&lt;($D84*0.03),($BC$13-($D84*(1+$BC$14)))*(BU$62*Inputs!$B$16)*365,($D84*0.03)*(BU$62*Inputs!$B$16)*365))-IF(($BC$13-($D84*(1+$BC$14)))&gt;=0,0, -$I$57*$BC$16*1.75*($BC$13-($D84*(1+$BC$14)))*365-$I$58*BU$62*1.25*($BC$13-($D84*(1+$BC$14)))*365)</f>
        <v>-2457440.0625000107</v>
      </c>
      <c r="BV84" s="70">
        <f>IF(IF((($BC$13-($D84*(1+$BC$14)))-($D84*0.03))&gt;0,($BC$13-($D84*(1+$BC$14)))-($D84*0.03),0)&gt;0,IF((($BC$13-($D84*(1+$BC$14)))-($D84*0.03))&gt;0,($BC$13-($D84*(1+$BC$14)))-($D84*0.03),0)*BV$62*365,0)+IF(($BC$13-($D84*(1+$BC$14)))&lt;=0,0,IF(($BC$13-($D84*(1+$BC$14)))&lt;($D84*0.03),($BC$13-($D84*(1+$BC$14)))*(BV$62*Inputs!$B$16)*365,($D84*0.03)*(BV$62*Inputs!$B$16)*365))-IF(($BC$13-($D84*(1+$BC$14)))&gt;=0,0, -$I$57*$BC$16*1.75*($BC$13-($D84*(1+$BC$14)))*365-$I$58*BV$62*1.25*($BC$13-($D84*(1+$BC$14)))*365)</f>
        <v>-2487408.8437500107</v>
      </c>
      <c r="BW84" s="70">
        <f>IF(IF((($BC$13-($D84*(1+$BC$14)))-($D84*0.03))&gt;0,($BC$13-($D84*(1+$BC$14)))-($D84*0.03),0)&gt;0,IF((($BC$13-($D84*(1+$BC$14)))-($D84*0.03))&gt;0,($BC$13-($D84*(1+$BC$14)))-($D84*0.03),0)*BW$62*365,0)+IF(($BC$13-($D84*(1+$BC$14)))&lt;=0,0,IF(($BC$13-($D84*(1+$BC$14)))&lt;($D84*0.03),($BC$13-($D84*(1+$BC$14)))*(BW$62*Inputs!$B$16)*365,($D84*0.03)*(BW$62*Inputs!$B$16)*365))-IF(($BC$13-($D84*(1+$BC$14)))&gt;=0,0, -$I$57*$BC$16*1.75*($BC$13-($D84*(1+$BC$14)))*365-$I$58*BW$62*1.25*($BC$13-($D84*(1+$BC$14)))*365)</f>
        <v>-2517377.6250000112</v>
      </c>
      <c r="BX84" s="70">
        <f>IF(IF((($BC$13-($D84*(1+$BC$14)))-($D84*0.03))&gt;0,($BC$13-($D84*(1+$BC$14)))-($D84*0.03),0)&gt;0,IF((($BC$13-($D84*(1+$BC$14)))-($D84*0.03))&gt;0,($BC$13-($D84*(1+$BC$14)))-($D84*0.03),0)*BX$62*365,0)+IF(($BC$13-($D84*(1+$BC$14)))&lt;=0,0,IF(($BC$13-($D84*(1+$BC$14)))&lt;($D84*0.03),($BC$13-($D84*(1+$BC$14)))*(BX$62*Inputs!$B$16)*365,($D84*0.03)*(BX$62*Inputs!$B$16)*365))-IF(($BC$13-($D84*(1+$BC$14)))&gt;=0,0, -$I$57*$BC$16*1.75*($BC$13-($D84*(1+$BC$14)))*365-$I$58*BX$62*1.25*($BC$13-($D84*(1+$BC$14)))*365)</f>
        <v>-2547346.4062500112</v>
      </c>
      <c r="BY84" s="70">
        <f>IF(IF((($BC$13-($D84*(1+$BC$14)))-($D84*0.03))&gt;0,($BC$13-($D84*(1+$BC$14)))-($D84*0.03),0)&gt;0,IF((($BC$13-($D84*(1+$BC$14)))-($D84*0.03))&gt;0,($BC$13-($D84*(1+$BC$14)))-($D84*0.03),0)*BY$62*365,0)+IF(($BC$13-($D84*(1+$BC$14)))&lt;=0,0,IF(($BC$13-($D84*(1+$BC$14)))&lt;($D84*0.03),($BC$13-($D84*(1+$BC$14)))*(BY$62*Inputs!$B$16)*365,($D84*0.03)*(BY$62*Inputs!$B$16)*365))-IF(($BC$13-($D84*(1+$BC$14)))&gt;=0,0, -$I$57*$BC$16*1.75*($BC$13-($D84*(1+$BC$14)))*365-$I$58*BY$62*1.25*($BC$13-($D84*(1+$BC$14)))*365)</f>
        <v>-2577315.1875000112</v>
      </c>
      <c r="BZ84" s="70">
        <f>IF(IF((($BC$13-($D84*(1+$BC$14)))-($D84*0.03))&gt;0,($BC$13-($D84*(1+$BC$14)))-($D84*0.03),0)&gt;0,IF((($BC$13-($D84*(1+$BC$14)))-($D84*0.03))&gt;0,($BC$13-($D84*(1+$BC$14)))-($D84*0.03),0)*BZ$62*365,0)+IF(($BC$13-($D84*(1+$BC$14)))&lt;=0,0,IF(($BC$13-($D84*(1+$BC$14)))&lt;($D84*0.03),($BC$13-($D84*(1+$BC$14)))*(BZ$62*Inputs!$B$16)*365,($D84*0.03)*(BZ$62*Inputs!$B$16)*365))-IF(($BC$13-($D84*(1+$BC$14)))&gt;=0,0, -$I$57*$BC$16*1.75*($BC$13-($D84*(1+$BC$14)))*365-$I$58*BZ$62*1.25*($BC$13-($D84*(1+$BC$14)))*365)</f>
        <v>-2607283.9687500112</v>
      </c>
      <c r="CA84" s="70">
        <f>IF(IF((($BC$13-($D84*(1+$BC$14)))-($D84*0.03))&gt;0,($BC$13-($D84*(1+$BC$14)))-($D84*0.03),0)&gt;0,IF((($BC$13-($D84*(1+$BC$14)))-($D84*0.03))&gt;0,($BC$13-($D84*(1+$BC$14)))-($D84*0.03),0)*CA$62*365,0)+IF(($BC$13-($D84*(1+$BC$14)))&lt;=0,0,IF(($BC$13-($D84*(1+$BC$14)))&lt;($D84*0.03),($BC$13-($D84*(1+$BC$14)))*(CA$62*Inputs!$B$16)*365,($D84*0.03)*(CA$62*Inputs!$B$16)*365))-IF(($BC$13-($D84*(1+$BC$14)))&gt;=0,0, -$I$57*$BC$16*1.75*($BC$13-($D84*(1+$BC$14)))*365-$I$58*CA$62*1.25*($BC$13-($D84*(1+$BC$14)))*365)</f>
        <v>-2637252.7500000116</v>
      </c>
      <c r="CB84" s="70">
        <f>IF(IF((($BC$13-($D84*(1+$BC$14)))-($D84*0.03))&gt;0,($BC$13-($D84*(1+$BC$14)))-($D84*0.03),0)&gt;0,IF((($BC$13-($D84*(1+$BC$14)))-($D84*0.03))&gt;0,($BC$13-($D84*(1+$BC$14)))-($D84*0.03),0)*CB$62*365,0)+IF(($BC$13-($D84*(1+$BC$14)))&lt;=0,0,IF(($BC$13-($D84*(1+$BC$14)))&lt;($D84*0.03),($BC$13-($D84*(1+$BC$14)))*(CB$62*Inputs!$B$16)*365,($D84*0.03)*(CB$62*Inputs!$B$16)*365))-IF(($BC$13-($D84*(1+$BC$14)))&gt;=0,0, -$I$57*$BC$16*1.75*($BC$13-($D84*(1+$BC$14)))*365-$I$58*CB$62*1.25*($BC$13-($D84*(1+$BC$14)))*365)</f>
        <v>-2667221.5312500116</v>
      </c>
      <c r="CC84" s="70">
        <f>IF(IF((($BC$13-($D84*(1+$BC$14)))-($D84*0.03))&gt;0,($BC$13-($D84*(1+$BC$14)))-($D84*0.03),0)&gt;0,IF((($BC$13-($D84*(1+$BC$14)))-($D84*0.03))&gt;0,($BC$13-($D84*(1+$BC$14)))-($D84*0.03),0)*CC$62*365,0)+IF(($BC$13-($D84*(1+$BC$14)))&lt;=0,0,IF(($BC$13-($D84*(1+$BC$14)))&lt;($D84*0.03),($BC$13-($D84*(1+$BC$14)))*(CC$62*Inputs!$B$16)*365,($D84*0.03)*(CC$62*Inputs!$B$16)*365))-IF(($BC$13-($D84*(1+$BC$14)))&gt;=0,0, -$I$57*$BC$16*1.75*($BC$13-($D84*(1+$BC$14)))*365-$I$58*CC$62*1.25*($BC$13-($D84*(1+$BC$14)))*365)</f>
        <v>-2697190.3125000116</v>
      </c>
      <c r="CD84" s="70">
        <f>IF(IF((($BC$13-($D84*(1+$BC$14)))-($D84*0.03))&gt;0,($BC$13-($D84*(1+$BC$14)))-($D84*0.03),0)&gt;0,IF((($BC$13-($D84*(1+$BC$14)))-($D84*0.03))&gt;0,($BC$13-($D84*(1+$BC$14)))-($D84*0.03),0)*CD$62*365,0)+IF(($BC$13-($D84*(1+$BC$14)))&lt;=0,0,IF(($BC$13-($D84*(1+$BC$14)))&lt;($D84*0.03),($BC$13-($D84*(1+$BC$14)))*(CD$62*Inputs!$B$16)*365,($D84*0.03)*(CD$62*Inputs!$B$16)*365))-IF(($BC$13-($D84*(1+$BC$14)))&gt;=0,0, -$I$57*$BC$16*1.75*($BC$13-($D84*(1+$BC$14)))*365-$I$58*CD$62*1.25*($BC$13-($D84*(1+$BC$14)))*365)</f>
        <v>-2727159.0937500121</v>
      </c>
      <c r="CE84" s="70">
        <f>IF(IF((($BC$13-($D84*(1+$BC$14)))-($D84*0.03))&gt;0,($BC$13-($D84*(1+$BC$14)))-($D84*0.03),0)&gt;0,IF((($BC$13-($D84*(1+$BC$14)))-($D84*0.03))&gt;0,($BC$13-($D84*(1+$BC$14)))-($D84*0.03),0)*CE$62*365,0)+IF(($BC$13-($D84*(1+$BC$14)))&lt;=0,0,IF(($BC$13-($D84*(1+$BC$14)))&lt;($D84*0.03),($BC$13-($D84*(1+$BC$14)))*(CE$62*Inputs!$B$16)*365,($D84*0.03)*(CE$62*Inputs!$B$16)*365))-IF(($BC$13-($D84*(1+$BC$14)))&gt;=0,0, -$I$57*$BC$16*1.75*($BC$13-($D84*(1+$BC$14)))*365-$I$58*CE$62*1.25*($BC$13-($D84*(1+$BC$14)))*365)</f>
        <v>-2757127.8750000121</v>
      </c>
      <c r="CF84" s="70">
        <f>IF(IF((($BC$13-($D84*(1+$BC$14)))-($D84*0.03))&gt;0,($BC$13-($D84*(1+$BC$14)))-($D84*0.03),0)&gt;0,IF((($BC$13-($D84*(1+$BC$14)))-($D84*0.03))&gt;0,($BC$13-($D84*(1+$BC$14)))-($D84*0.03),0)*CF$62*365,0)+IF(($BC$13-($D84*(1+$BC$14)))&lt;=0,0,IF(($BC$13-($D84*(1+$BC$14)))&lt;($D84*0.03),($BC$13-($D84*(1+$BC$14)))*(CF$62*Inputs!$B$16)*365,($D84*0.03)*(CF$62*Inputs!$B$16)*365))-IF(($BC$13-($D84*(1+$BC$14)))&gt;=0,0, -$I$57*$BC$16*1.75*($BC$13-($D84*(1+$BC$14)))*365-$I$58*CF$62*1.25*($BC$13-($D84*(1+$BC$14)))*365)</f>
        <v>-2787096.6562500121</v>
      </c>
      <c r="CG84" s="70">
        <f>IF(IF((($BC$13-($D84*(1+$BC$14)))-($D84*0.03))&gt;0,($BC$13-($D84*(1+$BC$14)))-($D84*0.03),0)&gt;0,IF((($BC$13-($D84*(1+$BC$14)))-($D84*0.03))&gt;0,($BC$13-($D84*(1+$BC$14)))-($D84*0.03),0)*CG$62*365,0)+IF(($BC$13-($D84*(1+$BC$14)))&lt;=0,0,IF(($BC$13-($D84*(1+$BC$14)))&lt;($D84*0.03),($BC$13-($D84*(1+$BC$14)))*(CG$62*Inputs!$B$16)*365,($D84*0.03)*(CG$62*Inputs!$B$16)*365))-IF(($BC$13-($D84*(1+$BC$14)))&gt;=0,0, -$I$57*$BC$16*1.75*($BC$13-($D84*(1+$BC$14)))*365-$I$58*CG$62*1.25*($BC$13-($D84*(1+$BC$14)))*365)</f>
        <v>-2817065.4375000126</v>
      </c>
      <c r="CH84" s="70">
        <f>IF(IF((($BC$13-($D84*(1+$BC$14)))-($D84*0.03))&gt;0,($BC$13-($D84*(1+$BC$14)))-($D84*0.03),0)&gt;0,IF((($BC$13-($D84*(1+$BC$14)))-($D84*0.03))&gt;0,($BC$13-($D84*(1+$BC$14)))-($D84*0.03),0)*CH$62*365,0)+IF(($BC$13-($D84*(1+$BC$14)))&lt;=0,0,IF(($BC$13-($D84*(1+$BC$14)))&lt;($D84*0.03),($BC$13-($D84*(1+$BC$14)))*(CH$62*Inputs!$B$16)*365,($D84*0.03)*(CH$62*Inputs!$B$16)*365))-IF(($BC$13-($D84*(1+$BC$14)))&gt;=0,0, -$I$57*$BC$16*1.75*($BC$13-($D84*(1+$BC$14)))*365-$I$58*CH$62*1.25*($BC$13-($D84*(1+$BC$14)))*365)</f>
        <v>-2847034.2187500126</v>
      </c>
      <c r="CI84" s="70">
        <f>IF(IF((($BC$13-($D84*(1+$BC$14)))-($D84*0.03))&gt;0,($BC$13-($D84*(1+$BC$14)))-($D84*0.03),0)&gt;0,IF((($BC$13-($D84*(1+$BC$14)))-($D84*0.03))&gt;0,($BC$13-($D84*(1+$BC$14)))-($D84*0.03),0)*CI$62*365,0)+IF(($BC$13-($D84*(1+$BC$14)))&lt;=0,0,IF(($BC$13-($D84*(1+$BC$14)))&lt;($D84*0.03),($BC$13-($D84*(1+$BC$14)))*(CI$62*Inputs!$B$16)*365,($D84*0.03)*(CI$62*Inputs!$B$16)*365))-IF(($BC$13-($D84*(1+$BC$14)))&gt;=0,0, -$I$57*$BC$16*1.75*($BC$13-($D84*(1+$BC$14)))*365-$I$58*CI$62*1.25*($BC$13-($D84*(1+$BC$14)))*365)</f>
        <v>-2877003.0000000126</v>
      </c>
      <c r="CJ84" s="70">
        <f>IF(IF((($BC$13-($D84*(1+$BC$14)))-($D84*0.03))&gt;0,($BC$13-($D84*(1+$BC$14)))-($D84*0.03),0)&gt;0,IF((($BC$13-($D84*(1+$BC$14)))-($D84*0.03))&gt;0,($BC$13-($D84*(1+$BC$14)))-($D84*0.03),0)*CJ$62*365,0)+IF(($BC$13-($D84*(1+$BC$14)))&lt;=0,0,IF(($BC$13-($D84*(1+$BC$14)))&lt;($D84*0.03),($BC$13-($D84*(1+$BC$14)))*(CJ$62*Inputs!$B$16)*365,($D84*0.03)*(CJ$62*Inputs!$B$16)*365))-IF(($BC$13-($D84*(1+$BC$14)))&gt;=0,0, -$I$57*$BC$16*1.75*($BC$13-($D84*(1+$BC$14)))*365-$I$58*CJ$62*1.25*($BC$13-($D84*(1+$BC$14)))*365)</f>
        <v>-2906971.7812500126</v>
      </c>
      <c r="CK84" s="70">
        <f>IF(IF((($BC$13-($D84*(1+$BC$14)))-($D84*0.03))&gt;0,($BC$13-($D84*(1+$BC$14)))-($D84*0.03),0)&gt;0,IF((($BC$13-($D84*(1+$BC$14)))-($D84*0.03))&gt;0,($BC$13-($D84*(1+$BC$14)))-($D84*0.03),0)*CK$62*365,0)+IF(($BC$13-($D84*(1+$BC$14)))&lt;=0,0,IF(($BC$13-($D84*(1+$BC$14)))&lt;($D84*0.03),($BC$13-($D84*(1+$BC$14)))*(CK$62*Inputs!$B$16)*365,($D84*0.03)*(CK$62*Inputs!$B$16)*365))-IF(($BC$13-($D84*(1+$BC$14)))&gt;=0,0, -$I$57*$BC$16*1.75*($BC$13-($D84*(1+$BC$14)))*365-$I$58*CK$62*1.25*($BC$13-($D84*(1+$BC$14)))*365)</f>
        <v>-2936940.562500013</v>
      </c>
      <c r="CL84" s="70">
        <f>IF(IF((($BC$13-($D84*(1+$BC$14)))-($D84*0.03))&gt;0,($BC$13-($D84*(1+$BC$14)))-($D84*0.03),0)&gt;0,IF((($BC$13-($D84*(1+$BC$14)))-($D84*0.03))&gt;0,($BC$13-($D84*(1+$BC$14)))-($D84*0.03),0)*CL$62*365,0)+IF(($BC$13-($D84*(1+$BC$14)))&lt;=0,0,IF(($BC$13-($D84*(1+$BC$14)))&lt;($D84*0.03),($BC$13-($D84*(1+$BC$14)))*(CL$62*Inputs!$B$16)*365,($D84*0.03)*(CL$62*Inputs!$B$16)*365))-IF(($BC$13-($D84*(1+$BC$14)))&gt;=0,0, -$I$57*$BC$16*1.75*($BC$13-($D84*(1+$BC$14)))*365-$I$58*CL$62*1.25*($BC$13-($D84*(1+$BC$14)))*365)</f>
        <v>-2966909.343750013</v>
      </c>
      <c r="CM84" s="70">
        <f>IF(IF((($BC$13-($D84*(1+$BC$14)))-($D84*0.03))&gt;0,($BC$13-($D84*(1+$BC$14)))-($D84*0.03),0)&gt;0,IF((($BC$13-($D84*(1+$BC$14)))-($D84*0.03))&gt;0,($BC$13-($D84*(1+$BC$14)))-($D84*0.03),0)*CM$62*365,0)+IF(($BC$13-($D84*(1+$BC$14)))&lt;=0,0,IF(($BC$13-($D84*(1+$BC$14)))&lt;($D84*0.03),($BC$13-($D84*(1+$BC$14)))*(CM$62*Inputs!$B$16)*365,($D84*0.03)*(CM$62*Inputs!$B$16)*365))-IF(($BC$13-($D84*(1+$BC$14)))&gt;=0,0, -$I$57*$BC$16*1.75*($BC$13-($D84*(1+$BC$14)))*365-$I$58*CM$62*1.25*($BC$13-($D84*(1+$BC$14)))*365)</f>
        <v>-2996878.125000013</v>
      </c>
      <c r="CN84" s="70">
        <f>IF(IF((($BC$13-($D84*(1+$BC$14)))-($D84*0.03))&gt;0,($BC$13-($D84*(1+$BC$14)))-($D84*0.03),0)&gt;0,IF((($BC$13-($D84*(1+$BC$14)))-($D84*0.03))&gt;0,($BC$13-($D84*(1+$BC$14)))-($D84*0.03),0)*CN$62*365,0)+IF(($BC$13-($D84*(1+$BC$14)))&lt;=0,0,IF(($BC$13-($D84*(1+$BC$14)))&lt;($D84*0.03),($BC$13-($D84*(1+$BC$14)))*(CN$62*Inputs!$B$16)*365,($D84*0.03)*(CN$62*Inputs!$B$16)*365))-IF(($BC$13-($D84*(1+$BC$14)))&gt;=0,0, -$I$57*$BC$16*1.75*($BC$13-($D84*(1+$BC$14)))*365-$I$58*CN$62*1.25*($BC$13-($D84*(1+$BC$14)))*365)</f>
        <v>-3026846.9062500135</v>
      </c>
      <c r="CO84" s="70">
        <f>IF(IF((($BC$13-($D84*(1+$BC$14)))-($D84*0.03))&gt;0,($BC$13-($D84*(1+$BC$14)))-($D84*0.03),0)&gt;0,IF((($BC$13-($D84*(1+$BC$14)))-($D84*0.03))&gt;0,($BC$13-($D84*(1+$BC$14)))-($D84*0.03),0)*CO$62*365,0)+IF(($BC$13-($D84*(1+$BC$14)))&lt;=0,0,IF(($BC$13-($D84*(1+$BC$14)))&lt;($D84*0.03),($BC$13-($D84*(1+$BC$14)))*(CO$62*Inputs!$B$16)*365,($D84*0.03)*(CO$62*Inputs!$B$16)*365))-IF(($BC$13-($D84*(1+$BC$14)))&gt;=0,0, -$I$57*$BC$16*1.75*($BC$13-($D84*(1+$BC$14)))*365-$I$58*CO$62*1.25*($BC$13-($D84*(1+$BC$14)))*365)</f>
        <v>-3056815.6875000135</v>
      </c>
      <c r="CP84" s="70">
        <f>IF(IF((($BC$13-($D84*(1+$BC$14)))-($D84*0.03))&gt;0,($BC$13-($D84*(1+$BC$14)))-($D84*0.03),0)&gt;0,IF((($BC$13-($D84*(1+$BC$14)))-($D84*0.03))&gt;0,($BC$13-($D84*(1+$BC$14)))-($D84*0.03),0)*CP$62*365,0)+IF(($BC$13-($D84*(1+$BC$14)))&lt;=0,0,IF(($BC$13-($D84*(1+$BC$14)))&lt;($D84*0.03),($BC$13-($D84*(1+$BC$14)))*(CP$62*Inputs!$B$16)*365,($D84*0.03)*(CP$62*Inputs!$B$16)*365))-IF(($BC$13-($D84*(1+$BC$14)))&gt;=0,0, -$I$57*$BC$16*1.75*($BC$13-($D84*(1+$BC$14)))*365-$I$58*CP$62*1.25*($BC$13-($D84*(1+$BC$14)))*365)</f>
        <v>-3086784.4687500135</v>
      </c>
      <c r="CQ84" s="70">
        <f>IF(IF((($BC$13-($D84*(1+$BC$14)))-($D84*0.03))&gt;0,($BC$13-($D84*(1+$BC$14)))-($D84*0.03),0)&gt;0,IF((($BC$13-($D84*(1+$BC$14)))-($D84*0.03))&gt;0,($BC$13-($D84*(1+$BC$14)))-($D84*0.03),0)*CQ$62*365,0)+IF(($BC$13-($D84*(1+$BC$14)))&lt;=0,0,IF(($BC$13-($D84*(1+$BC$14)))&lt;($D84*0.03),($BC$13-($D84*(1+$BC$14)))*(CQ$62*Inputs!$B$16)*365,($D84*0.03)*(CQ$62*Inputs!$B$16)*365))-IF(($BC$13-($D84*(1+$BC$14)))&gt;=0,0, -$I$57*$BC$16*1.75*($BC$13-($D84*(1+$BC$14)))*365-$I$58*CQ$62*1.25*($BC$13-($D84*(1+$BC$14)))*365)</f>
        <v>-3116753.2500000135</v>
      </c>
      <c r="CR84" s="70">
        <f>IF(IF((($BC$13-($D84*(1+$BC$14)))-($D84*0.03))&gt;0,($BC$13-($D84*(1+$BC$14)))-($D84*0.03),0)&gt;0,IF((($BC$13-($D84*(1+$BC$14)))-($D84*0.03))&gt;0,($BC$13-($D84*(1+$BC$14)))-($D84*0.03),0)*CR$62*365,0)+IF(($BC$13-($D84*(1+$BC$14)))&lt;=0,0,IF(($BC$13-($D84*(1+$BC$14)))&lt;($D84*0.03),($BC$13-($D84*(1+$BC$14)))*(CR$62*Inputs!$B$16)*365,($D84*0.03)*(CR$62*Inputs!$B$16)*365))-IF(($BC$13-($D84*(1+$BC$14)))&gt;=0,0, -$I$57*$BC$16*1.75*($BC$13-($D84*(1+$BC$14)))*365-$I$58*CR$62*1.25*($BC$13-($D84*(1+$BC$14)))*365)</f>
        <v>-3146722.031250014</v>
      </c>
      <c r="CS84" s="70">
        <f>IF(IF((($BC$13-($D84*(1+$BC$14)))-($D84*0.03))&gt;0,($BC$13-($D84*(1+$BC$14)))-($D84*0.03),0)&gt;0,IF((($BC$13-($D84*(1+$BC$14)))-($D84*0.03))&gt;0,($BC$13-($D84*(1+$BC$14)))-($D84*0.03),0)*CS$62*365,0)+IF(($BC$13-($D84*(1+$BC$14)))&lt;=0,0,IF(($BC$13-($D84*(1+$BC$14)))&lt;($D84*0.03),($BC$13-($D84*(1+$BC$14)))*(CS$62*Inputs!$B$16)*365,($D84*0.03)*(CS$62*Inputs!$B$16)*365))-IF(($BC$13-($D84*(1+$BC$14)))&gt;=0,0, -$I$57*$BC$16*1.75*($BC$13-($D84*(1+$BC$14)))*365-$I$58*CS$62*1.25*($BC$13-($D84*(1+$BC$14)))*365)</f>
        <v>-3176690.812500014</v>
      </c>
      <c r="CT84" s="70">
        <f>IF(IF((($BC$13-($D84*(1+$BC$14)))-($D84*0.03))&gt;0,($BC$13-($D84*(1+$BC$14)))-($D84*0.03),0)&gt;0,IF((($BC$13-($D84*(1+$BC$14)))-($D84*0.03))&gt;0,($BC$13-($D84*(1+$BC$14)))-($D84*0.03),0)*CT$62*365,0)+IF(($BC$13-($D84*(1+$BC$14)))&lt;=0,0,IF(($BC$13-($D84*(1+$BC$14)))&lt;($D84*0.03),($BC$13-($D84*(1+$BC$14)))*(CT$62*Inputs!$B$16)*365,($D84*0.03)*(CT$62*Inputs!$B$16)*365))-IF(($BC$13-($D84*(1+$BC$14)))&gt;=0,0, -$I$57*$BC$16*1.75*($BC$13-($D84*(1+$BC$14)))*365-$I$58*CT$62*1.25*($BC$13-($D84*(1+$BC$14)))*365)</f>
        <v>-3206659.593750014</v>
      </c>
      <c r="CU84" s="70">
        <f>IF(IF((($BC$13-($D84*(1+$BC$14)))-($D84*0.03))&gt;0,($BC$13-($D84*(1+$BC$14)))-($D84*0.03),0)&gt;0,IF((($BC$13-($D84*(1+$BC$14)))-($D84*0.03))&gt;0,($BC$13-($D84*(1+$BC$14)))-($D84*0.03),0)*CU$62*365,0)+IF(($BC$13-($D84*(1+$BC$14)))&lt;=0,0,IF(($BC$13-($D84*(1+$BC$14)))&lt;($D84*0.03),($BC$13-($D84*(1+$BC$14)))*(CU$62*Inputs!$B$16)*365,($D84*0.03)*(CU$62*Inputs!$B$16)*365))-IF(($BC$13-($D84*(1+$BC$14)))&gt;=0,0, -$I$57*$BC$16*1.75*($BC$13-($D84*(1+$BC$14)))*365-$I$58*CU$62*1.25*($BC$13-($D84*(1+$BC$14)))*365)</f>
        <v>-3236628.3750000144</v>
      </c>
      <c r="CV84" s="70">
        <f>IF(IF((($BC$13-($D84*(1+$BC$14)))-($D84*0.03))&gt;0,($BC$13-($D84*(1+$BC$14)))-($D84*0.03),0)&gt;0,IF((($BC$13-($D84*(1+$BC$14)))-($D84*0.03))&gt;0,($BC$13-($D84*(1+$BC$14)))-($D84*0.03),0)*CV$62*365,0)+IF(($BC$13-($D84*(1+$BC$14)))&lt;=0,0,IF(($BC$13-($D84*(1+$BC$14)))&lt;($D84*0.03),($BC$13-($D84*(1+$BC$14)))*(CV$62*Inputs!$B$16)*365,($D84*0.03)*(CV$62*Inputs!$B$16)*365))-IF(($BC$13-($D84*(1+$BC$14)))&gt;=0,0, -$I$57*$BC$16*1.75*($BC$13-($D84*(1+$BC$14)))*365-$I$58*CV$62*1.25*($BC$13-($D84*(1+$BC$14)))*365)</f>
        <v>-3266597.156250014</v>
      </c>
      <c r="CW84" s="70">
        <f>IF(IF((($BC$13-($D84*(1+$BC$14)))-($D84*0.03))&gt;0,($BC$13-($D84*(1+$BC$14)))-($D84*0.03),0)&gt;0,IF((($BC$13-($D84*(1+$BC$14)))-($D84*0.03))&gt;0,($BC$13-($D84*(1+$BC$14)))-($D84*0.03),0)*CW$62*365,0)+IF(($BC$13-($D84*(1+$BC$14)))&lt;=0,0,IF(($BC$13-($D84*(1+$BC$14)))&lt;($D84*0.03),($BC$13-($D84*(1+$BC$14)))*(CW$62*Inputs!$B$16)*365,($D84*0.03)*(CW$62*Inputs!$B$16)*365))-IF(($BC$13-($D84*(1+$BC$14)))&gt;=0,0, -$I$57*$BC$16*1.75*($BC$13-($D84*(1+$BC$14)))*365-$I$58*CW$62*1.25*($BC$13-($D84*(1+$BC$14)))*365)</f>
        <v>-3296565.9375000144</v>
      </c>
      <c r="CX84" s="70">
        <f>IF(IF((($BC$13-($D84*(1+$BC$14)))-($D84*0.03))&gt;0,($BC$13-($D84*(1+$BC$14)))-($D84*0.03),0)&gt;0,IF((($BC$13-($D84*(1+$BC$14)))-($D84*0.03))&gt;0,($BC$13-($D84*(1+$BC$14)))-($D84*0.03),0)*CX$62*365,0)+IF(($BC$13-($D84*(1+$BC$14)))&lt;=0,0,IF(($BC$13-($D84*(1+$BC$14)))&lt;($D84*0.03),($BC$13-($D84*(1+$BC$14)))*(CX$62*Inputs!$B$16)*365,($D84*0.03)*(CX$62*Inputs!$B$16)*365))-IF(($BC$13-($D84*(1+$BC$14)))&gt;=0,0, -$I$57*$BC$16*1.75*($BC$13-($D84*(1+$BC$14)))*365-$I$58*CX$62*1.25*($BC$13-($D84*(1+$BC$14)))*365)</f>
        <v>-3326534.7187500149</v>
      </c>
      <c r="CY84" s="70">
        <f>IF(IF((($BC$13-($D84*(1+$BC$14)))-($D84*0.03))&gt;0,($BC$13-($D84*(1+$BC$14)))-($D84*0.03),0)&gt;0,IF((($BC$13-($D84*(1+$BC$14)))-($D84*0.03))&gt;0,($BC$13-($D84*(1+$BC$14)))-($D84*0.03),0)*CY$62*365,0)+IF(($BC$13-($D84*(1+$BC$14)))&lt;=0,0,IF(($BC$13-($D84*(1+$BC$14)))&lt;($D84*0.03),($BC$13-($D84*(1+$BC$14)))*(CY$62*Inputs!$B$16)*365,($D84*0.03)*(CY$62*Inputs!$B$16)*365))-IF(($BC$13-($D84*(1+$BC$14)))&gt;=0,0, -$I$57*$BC$16*1.75*($BC$13-($D84*(1+$BC$14)))*365-$I$58*CY$62*1.25*($BC$13-($D84*(1+$BC$14)))*365)</f>
        <v>-3356503.5000000144</v>
      </c>
      <c r="CZ84" s="70">
        <f>IF(IF((($BC$13-($D84*(1+$BC$14)))-($D84*0.03))&gt;0,($BC$13-($D84*(1+$BC$14)))-($D84*0.03),0)&gt;0,IF((($BC$13-($D84*(1+$BC$14)))-($D84*0.03))&gt;0,($BC$13-($D84*(1+$BC$14)))-($D84*0.03),0)*CZ$62*365,0)+IF(($BC$13-($D84*(1+$BC$14)))&lt;=0,0,IF(($BC$13-($D84*(1+$BC$14)))&lt;($D84*0.03),($BC$13-($D84*(1+$BC$14)))*(CZ$62*Inputs!$B$16)*365,($D84*0.03)*(CZ$62*Inputs!$B$16)*365))-IF(($BC$13-($D84*(1+$BC$14)))&gt;=0,0, -$I$57*$BC$16*1.75*($BC$13-($D84*(1+$BC$14)))*365-$I$58*CZ$62*1.25*($BC$13-($D84*(1+$BC$14)))*365)</f>
        <v>-3386472.2812500149</v>
      </c>
      <c r="DA84" s="70">
        <f>IF(IF((($BC$13-($D84*(1+$BC$14)))-($D84*0.03))&gt;0,($BC$13-($D84*(1+$BC$14)))-($D84*0.03),0)&gt;0,IF((($BC$13-($D84*(1+$BC$14)))-($D84*0.03))&gt;0,($BC$13-($D84*(1+$BC$14)))-($D84*0.03),0)*DA$62*365,0)+IF(($BC$13-($D84*(1+$BC$14)))&lt;=0,0,IF(($BC$13-($D84*(1+$BC$14)))&lt;($D84*0.03),($BC$13-($D84*(1+$BC$14)))*(DA$62*Inputs!$B$16)*365,($D84*0.03)*(DA$62*Inputs!$B$16)*365))-IF(($BC$13-($D84*(1+$BC$14)))&gt;=0,0, -$I$57*$BC$16*1.75*($BC$13-($D84*(1+$BC$14)))*365-$I$58*DA$62*1.25*($BC$13-($D84*(1+$BC$14)))*365)</f>
        <v>-3416441.0625000154</v>
      </c>
    </row>
    <row r="85" spans="2:105">
      <c r="B85"/>
      <c r="C85" s="67">
        <f t="shared" si="2"/>
        <v>-2.0000000000000032E-2</v>
      </c>
      <c r="D85" s="69">
        <f>Inputs!$B$20*(1+(C85*-1))</f>
        <v>1122</v>
      </c>
      <c r="E85" s="70">
        <f>IF(IF((($BC$13-($D85*(1+$BC$14)))-($D85*0.03))&gt;0,($BC$13-($D85*(1+$BC$14)))-($D85*0.03),0)&gt;0,IF((($BC$13-($D85*(1+$BC$14)))-($D85*0.03))&gt;0,($BC$13-($D85*(1+$BC$14)))-($D85*0.03),0)*E$62*365,0)+IF(($BC$13-($D85*(1+$BC$14)))&lt;=0,0,IF(($BC$13-($D85*(1+$BC$14)))&lt;($D85*0.03),($BC$13-($D85*(1+$BC$14)))*(E$62*Inputs!$B$16)*365,($D85*0.03)*(E$62*Inputs!$B$16)*365))-IF(($BC$13-($D85*(1+$BC$14)))&gt;=0,0, -$I$57*$BC$16*1.75*($BC$13-($D85*(1+$BC$14)))*365-$I$58*E$62*1.25*($BC$13-($D85*(1+$BC$14)))*365)</f>
        <v>-1040332.1250074259</v>
      </c>
      <c r="F85" s="70">
        <f>IF(IF((($BC$13-($D85*(1+$BC$14)))-($D85*0.03))&gt;0,($BC$13-($D85*(1+$BC$14)))-($D85*0.03),0)&gt;0,IF((($BC$13-($D85*(1+$BC$14)))-($D85*0.03))&gt;0,($BC$13-($D85*(1+$BC$14)))-($D85*0.03),0)*F$62*365,0)+IF(($BC$13-($D85*(1+$BC$14)))&lt;=0,0,IF(($BC$13-($D85*(1+$BC$14)))&lt;($D85*0.03),($BC$13-($D85*(1+$BC$14)))*(F$62*Inputs!$B$16)*365,($D85*0.03)*(F$62*Inputs!$B$16)*365))-IF(($BC$13-($D85*(1+$BC$14)))&gt;=0,0, -$I$57*$BC$16*1.75*($BC$13-($D85*(1+$BC$14)))*365-$I$58*F$62*1.25*($BC$13-($D85*(1+$BC$14)))*365)</f>
        <v>-1114641.5624999946</v>
      </c>
      <c r="G85" s="70">
        <f>IF(IF((($BC$13-($D85*(1+$BC$14)))-($D85*0.03))&gt;0,($BC$13-($D85*(1+$BC$14)))-($D85*0.03),0)&gt;0,IF((($BC$13-($D85*(1+$BC$14)))-($D85*0.03))&gt;0,($BC$13-($D85*(1+$BC$14)))-($D85*0.03),0)*G$62*365,0)+IF(($BC$13-($D85*(1+$BC$14)))&lt;=0,0,IF(($BC$13-($D85*(1+$BC$14)))&lt;($D85*0.03),($BC$13-($D85*(1+$BC$14)))*(G$62*Inputs!$B$16)*365,($D85*0.03)*(G$62*Inputs!$B$16)*365))-IF(($BC$13-($D85*(1+$BC$14)))&gt;=0,0, -$I$57*$BC$16*1.75*($BC$13-($D85*(1+$BC$14)))*365-$I$58*G$62*1.25*($BC$13-($D85*(1+$BC$14)))*365)</f>
        <v>-1188950.9999999942</v>
      </c>
      <c r="H85" s="70">
        <f>IF(IF((($BC$13-($D85*(1+$BC$14)))-($D85*0.03))&gt;0,($BC$13-($D85*(1+$BC$14)))-($D85*0.03),0)&gt;0,IF((($BC$13-($D85*(1+$BC$14)))-($D85*0.03))&gt;0,($BC$13-($D85*(1+$BC$14)))-($D85*0.03),0)*H$62*365,0)+IF(($BC$13-($D85*(1+$BC$14)))&lt;=0,0,IF(($BC$13-($D85*(1+$BC$14)))&lt;($D85*0.03),($BC$13-($D85*(1+$BC$14)))*(H$62*Inputs!$B$16)*365,($D85*0.03)*(H$62*Inputs!$B$16)*365))-IF(($BC$13-($D85*(1+$BC$14)))&gt;=0,0, -$I$57*$BC$16*1.75*($BC$13-($D85*(1+$BC$14)))*365-$I$58*H$62*1.25*($BC$13-($D85*(1+$BC$14)))*365)</f>
        <v>-1263260.4374999939</v>
      </c>
      <c r="I85" s="70">
        <f>IF(IF((($BC$13-($D85*(1+$BC$14)))-($D85*0.03))&gt;0,($BC$13-($D85*(1+$BC$14)))-($D85*0.03),0)&gt;0,IF((($BC$13-($D85*(1+$BC$14)))-($D85*0.03))&gt;0,($BC$13-($D85*(1+$BC$14)))-($D85*0.03),0)*I$62*365,0)+IF(($BC$13-($D85*(1+$BC$14)))&lt;=0,0,IF(($BC$13-($D85*(1+$BC$14)))&lt;($D85*0.03),($BC$13-($D85*(1+$BC$14)))*(I$62*Inputs!$B$16)*365,($D85*0.03)*(I$62*Inputs!$B$16)*365))-IF(($BC$13-($D85*(1+$BC$14)))&gt;=0,0, -$I$57*$BC$16*1.75*($BC$13-($D85*(1+$BC$14)))*365-$I$58*I$62*1.25*($BC$13-($D85*(1+$BC$14)))*365)</f>
        <v>-1337569.8749999935</v>
      </c>
      <c r="J85" s="70">
        <f>IF(IF((($BC$13-($D85*(1+$BC$14)))-($D85*0.03))&gt;0,($BC$13-($D85*(1+$BC$14)))-($D85*0.03),0)&gt;0,IF((($BC$13-($D85*(1+$BC$14)))-($D85*0.03))&gt;0,($BC$13-($D85*(1+$BC$14)))-($D85*0.03),0)*J$62*365,0)+IF(($BC$13-($D85*(1+$BC$14)))&lt;=0,0,IF(($BC$13-($D85*(1+$BC$14)))&lt;($D85*0.03),($BC$13-($D85*(1+$BC$14)))*(J$62*Inputs!$B$16)*365,($D85*0.03)*(J$62*Inputs!$B$16)*365))-IF(($BC$13-($D85*(1+$BC$14)))&gt;=0,0, -$I$57*$BC$16*1.75*($BC$13-($D85*(1+$BC$14)))*365-$I$58*J$62*1.25*($BC$13-($D85*(1+$BC$14)))*365)</f>
        <v>-1411879.3124999932</v>
      </c>
      <c r="K85" s="70">
        <f>IF(IF((($BC$13-($D85*(1+$BC$14)))-($D85*0.03))&gt;0,($BC$13-($D85*(1+$BC$14)))-($D85*0.03),0)&gt;0,IF((($BC$13-($D85*(1+$BC$14)))-($D85*0.03))&gt;0,($BC$13-($D85*(1+$BC$14)))-($D85*0.03),0)*K$62*365,0)+IF(($BC$13-($D85*(1+$BC$14)))&lt;=0,0,IF(($BC$13-($D85*(1+$BC$14)))&lt;($D85*0.03),($BC$13-($D85*(1+$BC$14)))*(K$62*Inputs!$B$16)*365,($D85*0.03)*(K$62*Inputs!$B$16)*365))-IF(($BC$13-($D85*(1+$BC$14)))&gt;=0,0, -$I$57*$BC$16*1.75*($BC$13-($D85*(1+$BC$14)))*365-$I$58*K$62*1.25*($BC$13-($D85*(1+$BC$14)))*365)</f>
        <v>-1486188.749999993</v>
      </c>
      <c r="L85" s="70">
        <f>IF(IF((($BC$13-($D85*(1+$BC$14)))-($D85*0.03))&gt;0,($BC$13-($D85*(1+$BC$14)))-($D85*0.03),0)&gt;0,IF((($BC$13-($D85*(1+$BC$14)))-($D85*0.03))&gt;0,($BC$13-($D85*(1+$BC$14)))-($D85*0.03),0)*L$62*365,0)+IF(($BC$13-($D85*(1+$BC$14)))&lt;=0,0,IF(($BC$13-($D85*(1+$BC$14)))&lt;($D85*0.03),($BC$13-($D85*(1+$BC$14)))*(L$62*Inputs!$B$16)*365,($D85*0.03)*(L$62*Inputs!$B$16)*365))-IF(($BC$13-($D85*(1+$BC$14)))&gt;=0,0, -$I$57*$BC$16*1.75*($BC$13-($D85*(1+$BC$14)))*365-$I$58*L$62*1.25*($BC$13-($D85*(1+$BC$14)))*365)</f>
        <v>-1560498.1874999925</v>
      </c>
      <c r="M85" s="70">
        <f>IF(IF((($BC$13-($D85*(1+$BC$14)))-($D85*0.03))&gt;0,($BC$13-($D85*(1+$BC$14)))-($D85*0.03),0)&gt;0,IF((($BC$13-($D85*(1+$BC$14)))-($D85*0.03))&gt;0,($BC$13-($D85*(1+$BC$14)))-($D85*0.03),0)*M$62*365,0)+IF(($BC$13-($D85*(1+$BC$14)))&lt;=0,0,IF(($BC$13-($D85*(1+$BC$14)))&lt;($D85*0.03),($BC$13-($D85*(1+$BC$14)))*(M$62*Inputs!$B$16)*365,($D85*0.03)*(M$62*Inputs!$B$16)*365))-IF(($BC$13-($D85*(1+$BC$14)))&gt;=0,0, -$I$57*$BC$16*1.75*($BC$13-($D85*(1+$BC$14)))*365-$I$58*M$62*1.25*($BC$13-($D85*(1+$BC$14)))*365)</f>
        <v>-1634807.6249999921</v>
      </c>
      <c r="N85" s="70">
        <f>IF(IF((($BC$13-($D85*(1+$BC$14)))-($D85*0.03))&gt;0,($BC$13-($D85*(1+$BC$14)))-($D85*0.03),0)&gt;0,IF((($BC$13-($D85*(1+$BC$14)))-($D85*0.03))&gt;0,($BC$13-($D85*(1+$BC$14)))-($D85*0.03),0)*N$62*365,0)+IF(($BC$13-($D85*(1+$BC$14)))&lt;=0,0,IF(($BC$13-($D85*(1+$BC$14)))&lt;($D85*0.03),($BC$13-($D85*(1+$BC$14)))*(N$62*Inputs!$B$16)*365,($D85*0.03)*(N$62*Inputs!$B$16)*365))-IF(($BC$13-($D85*(1+$BC$14)))&gt;=0,0, -$I$57*$BC$16*1.75*($BC$13-($D85*(1+$BC$14)))*365-$I$58*N$62*1.25*($BC$13-($D85*(1+$BC$14)))*365)</f>
        <v>-1709117.0624999916</v>
      </c>
      <c r="O85" s="70">
        <f>IF(IF((($BC$13-($D85*(1+$BC$14)))-($D85*0.03))&gt;0,($BC$13-($D85*(1+$BC$14)))-($D85*0.03),0)&gt;0,IF((($BC$13-($D85*(1+$BC$14)))-($D85*0.03))&gt;0,($BC$13-($D85*(1+$BC$14)))-($D85*0.03),0)*O$62*365,0)+IF(($BC$13-($D85*(1+$BC$14)))&lt;=0,0,IF(($BC$13-($D85*(1+$BC$14)))&lt;($D85*0.03),($BC$13-($D85*(1+$BC$14)))*(O$62*Inputs!$B$16)*365,($D85*0.03)*(O$62*Inputs!$B$16)*365))-IF(($BC$13-($D85*(1+$BC$14)))&gt;=0,0, -$I$57*$BC$16*1.75*($BC$13-($D85*(1+$BC$14)))*365-$I$58*O$62*1.25*($BC$13-($D85*(1+$BC$14)))*365)</f>
        <v>-1783426.4999999914</v>
      </c>
      <c r="P85" s="70">
        <f>IF(IF((($BC$13-($D85*(1+$BC$14)))-($D85*0.03))&gt;0,($BC$13-($D85*(1+$BC$14)))-($D85*0.03),0)&gt;0,IF((($BC$13-($D85*(1+$BC$14)))-($D85*0.03))&gt;0,($BC$13-($D85*(1+$BC$14)))-($D85*0.03),0)*P$62*365,0)+IF(($BC$13-($D85*(1+$BC$14)))&lt;=0,0,IF(($BC$13-($D85*(1+$BC$14)))&lt;($D85*0.03),($BC$13-($D85*(1+$BC$14)))*(P$62*Inputs!$B$16)*365,($D85*0.03)*(P$62*Inputs!$B$16)*365))-IF(($BC$13-($D85*(1+$BC$14)))&gt;=0,0, -$I$57*$BC$16*1.75*($BC$13-($D85*(1+$BC$14)))*365-$I$58*P$62*1.25*($BC$13-($D85*(1+$BC$14)))*365)</f>
        <v>-1857735.9374999912</v>
      </c>
      <c r="Q85" s="70">
        <f>IF(IF((($BC$13-($D85*(1+$BC$14)))-($D85*0.03))&gt;0,($BC$13-($D85*(1+$BC$14)))-($D85*0.03),0)&gt;0,IF((($BC$13-($D85*(1+$BC$14)))-($D85*0.03))&gt;0,($BC$13-($D85*(1+$BC$14)))-($D85*0.03),0)*Q$62*365,0)+IF(($BC$13-($D85*(1+$BC$14)))&lt;=0,0,IF(($BC$13-($D85*(1+$BC$14)))&lt;($D85*0.03),($BC$13-($D85*(1+$BC$14)))*(Q$62*Inputs!$B$16)*365,($D85*0.03)*(Q$62*Inputs!$B$16)*365))-IF(($BC$13-($D85*(1+$BC$14)))&gt;=0,0, -$I$57*$BC$16*1.75*($BC$13-($D85*(1+$BC$14)))*365-$I$58*Q$62*1.25*($BC$13-($D85*(1+$BC$14)))*365)</f>
        <v>-1932045.3749999907</v>
      </c>
      <c r="R85" s="70">
        <f>IF(IF((($BC$13-($D85*(1+$BC$14)))-($D85*0.03))&gt;0,($BC$13-($D85*(1+$BC$14)))-($D85*0.03),0)&gt;0,IF((($BC$13-($D85*(1+$BC$14)))-($D85*0.03))&gt;0,($BC$13-($D85*(1+$BC$14)))-($D85*0.03),0)*R$62*365,0)+IF(($BC$13-($D85*(1+$BC$14)))&lt;=0,0,IF(($BC$13-($D85*(1+$BC$14)))&lt;($D85*0.03),($BC$13-($D85*(1+$BC$14)))*(R$62*Inputs!$B$16)*365,($D85*0.03)*(R$62*Inputs!$B$16)*365))-IF(($BC$13-($D85*(1+$BC$14)))&gt;=0,0, -$I$57*$BC$16*1.75*($BC$13-($D85*(1+$BC$14)))*365-$I$58*R$62*1.25*($BC$13-($D85*(1+$BC$14)))*365)</f>
        <v>-2006354.8124999902</v>
      </c>
      <c r="S85" s="70">
        <f>IF(IF((($BC$13-($D85*(1+$BC$14)))-($D85*0.03))&gt;0,($BC$13-($D85*(1+$BC$14)))-($D85*0.03),0)&gt;0,IF((($BC$13-($D85*(1+$BC$14)))-($D85*0.03))&gt;0,($BC$13-($D85*(1+$BC$14)))-($D85*0.03),0)*S$62*365,0)+IF(($BC$13-($D85*(1+$BC$14)))&lt;=0,0,IF(($BC$13-($D85*(1+$BC$14)))&lt;($D85*0.03),($BC$13-($D85*(1+$BC$14)))*(S$62*Inputs!$B$16)*365,($D85*0.03)*(S$62*Inputs!$B$16)*365))-IF(($BC$13-($D85*(1+$BC$14)))&gt;=0,0, -$I$57*$BC$16*1.75*($BC$13-($D85*(1+$BC$14)))*365-$I$58*S$62*1.25*($BC$13-($D85*(1+$BC$14)))*365)</f>
        <v>-2080664.24999999</v>
      </c>
      <c r="T85" s="70">
        <f>IF(IF((($BC$13-($D85*(1+$BC$14)))-($D85*0.03))&gt;0,($BC$13-($D85*(1+$BC$14)))-($D85*0.03),0)&gt;0,IF((($BC$13-($D85*(1+$BC$14)))-($D85*0.03))&gt;0,($BC$13-($D85*(1+$BC$14)))-($D85*0.03),0)*T$62*365,0)+IF(($BC$13-($D85*(1+$BC$14)))&lt;=0,0,IF(($BC$13-($D85*(1+$BC$14)))&lt;($D85*0.03),($BC$13-($D85*(1+$BC$14)))*(T$62*Inputs!$B$16)*365,($D85*0.03)*(T$62*Inputs!$B$16)*365))-IF(($BC$13-($D85*(1+$BC$14)))&gt;=0,0, -$I$57*$BC$16*1.75*($BC$13-($D85*(1+$BC$14)))*365-$I$58*T$62*1.25*($BC$13-($D85*(1+$BC$14)))*365)</f>
        <v>-2154973.6874999893</v>
      </c>
      <c r="U85" s="70">
        <f>IF(IF((($BC$13-($D85*(1+$BC$14)))-($D85*0.03))&gt;0,($BC$13-($D85*(1+$BC$14)))-($D85*0.03),0)&gt;0,IF((($BC$13-($D85*(1+$BC$14)))-($D85*0.03))&gt;0,($BC$13-($D85*(1+$BC$14)))-($D85*0.03),0)*U$62*365,0)+IF(($BC$13-($D85*(1+$BC$14)))&lt;=0,0,IF(($BC$13-($D85*(1+$BC$14)))&lt;($D85*0.03),($BC$13-($D85*(1+$BC$14)))*(U$62*Inputs!$B$16)*365,($D85*0.03)*(U$62*Inputs!$B$16)*365))-IF(($BC$13-($D85*(1+$BC$14)))&gt;=0,0, -$I$57*$BC$16*1.75*($BC$13-($D85*(1+$BC$14)))*365-$I$58*U$62*1.25*($BC$13-($D85*(1+$BC$14)))*365)</f>
        <v>-2229283.1249999893</v>
      </c>
      <c r="V85" s="70">
        <f>IF(IF((($BC$13-($D85*(1+$BC$14)))-($D85*0.03))&gt;0,($BC$13-($D85*(1+$BC$14)))-($D85*0.03),0)&gt;0,IF((($BC$13-($D85*(1+$BC$14)))-($D85*0.03))&gt;0,($BC$13-($D85*(1+$BC$14)))-($D85*0.03),0)*V$62*365,0)+IF(($BC$13-($D85*(1+$BC$14)))&lt;=0,0,IF(($BC$13-($D85*(1+$BC$14)))&lt;($D85*0.03),($BC$13-($D85*(1+$BC$14)))*(V$62*Inputs!$B$16)*365,($D85*0.03)*(V$62*Inputs!$B$16)*365))-IF(($BC$13-($D85*(1+$BC$14)))&gt;=0,0, -$I$57*$BC$16*1.75*($BC$13-($D85*(1+$BC$14)))*365-$I$58*V$62*1.25*($BC$13-($D85*(1+$BC$14)))*365)</f>
        <v>-2303592.5624999888</v>
      </c>
      <c r="W85" s="70">
        <f>IF(IF((($BC$13-($D85*(1+$BC$14)))-($D85*0.03))&gt;0,($BC$13-($D85*(1+$BC$14)))-($D85*0.03),0)&gt;0,IF((($BC$13-($D85*(1+$BC$14)))-($D85*0.03))&gt;0,($BC$13-($D85*(1+$BC$14)))-($D85*0.03),0)*W$62*365,0)+IF(($BC$13-($D85*(1+$BC$14)))&lt;=0,0,IF(($BC$13-($D85*(1+$BC$14)))&lt;($D85*0.03),($BC$13-($D85*(1+$BC$14)))*(W$62*Inputs!$B$16)*365,($D85*0.03)*(W$62*Inputs!$B$16)*365))-IF(($BC$13-($D85*(1+$BC$14)))&gt;=0,0, -$I$57*$BC$16*1.75*($BC$13-($D85*(1+$BC$14)))*365-$I$58*W$62*1.25*($BC$13-($D85*(1+$BC$14)))*365)</f>
        <v>-2377901.9999999884</v>
      </c>
      <c r="X85" s="70">
        <f>IF(IF((($BC$13-($D85*(1+$BC$14)))-($D85*0.03))&gt;0,($BC$13-($D85*(1+$BC$14)))-($D85*0.03),0)&gt;0,IF((($BC$13-($D85*(1+$BC$14)))-($D85*0.03))&gt;0,($BC$13-($D85*(1+$BC$14)))-($D85*0.03),0)*X$62*365,0)+IF(($BC$13-($D85*(1+$BC$14)))&lt;=0,0,IF(($BC$13-($D85*(1+$BC$14)))&lt;($D85*0.03),($BC$13-($D85*(1+$BC$14)))*(X$62*Inputs!$B$16)*365,($D85*0.03)*(X$62*Inputs!$B$16)*365))-IF(($BC$13-($D85*(1+$BC$14)))&gt;=0,0, -$I$57*$BC$16*1.75*($BC$13-($D85*(1+$BC$14)))*365-$I$58*X$62*1.25*($BC$13-($D85*(1+$BC$14)))*365)</f>
        <v>-2452211.4374999884</v>
      </c>
      <c r="Y85" s="70">
        <f>IF(IF((($BC$13-($D85*(1+$BC$14)))-($D85*0.03))&gt;0,($BC$13-($D85*(1+$BC$14)))-($D85*0.03),0)&gt;0,IF((($BC$13-($D85*(1+$BC$14)))-($D85*0.03))&gt;0,($BC$13-($D85*(1+$BC$14)))-($D85*0.03),0)*Y$62*365,0)+IF(($BC$13-($D85*(1+$BC$14)))&lt;=0,0,IF(($BC$13-($D85*(1+$BC$14)))&lt;($D85*0.03),($BC$13-($D85*(1+$BC$14)))*(Y$62*Inputs!$B$16)*365,($D85*0.03)*(Y$62*Inputs!$B$16)*365))-IF(($BC$13-($D85*(1+$BC$14)))&gt;=0,0, -$I$57*$BC$16*1.75*($BC$13-($D85*(1+$BC$14)))*365-$I$58*Y$62*1.25*($BC$13-($D85*(1+$BC$14)))*365)</f>
        <v>-2526520.8749999879</v>
      </c>
      <c r="Z85" s="70">
        <f>IF(IF((($BC$13-($D85*(1+$BC$14)))-($D85*0.03))&gt;0,($BC$13-($D85*(1+$BC$14)))-($D85*0.03),0)&gt;0,IF((($BC$13-($D85*(1+$BC$14)))-($D85*0.03))&gt;0,($BC$13-($D85*(1+$BC$14)))-($D85*0.03),0)*Z$62*365,0)+IF(($BC$13-($D85*(1+$BC$14)))&lt;=0,0,IF(($BC$13-($D85*(1+$BC$14)))&lt;($D85*0.03),($BC$13-($D85*(1+$BC$14)))*(Z$62*Inputs!$B$16)*365,($D85*0.03)*(Z$62*Inputs!$B$16)*365))-IF(($BC$13-($D85*(1+$BC$14)))&gt;=0,0, -$I$57*$BC$16*1.75*($BC$13-($D85*(1+$BC$14)))*365-$I$58*Z$62*1.25*($BC$13-($D85*(1+$BC$14)))*365)</f>
        <v>-2600830.3124999874</v>
      </c>
      <c r="AA85" s="70">
        <f>IF(IF((($BC$13-($D85*(1+$BC$14)))-($D85*0.03))&gt;0,($BC$13-($D85*(1+$BC$14)))-($D85*0.03),0)&gt;0,IF((($BC$13-($D85*(1+$BC$14)))-($D85*0.03))&gt;0,($BC$13-($D85*(1+$BC$14)))-($D85*0.03),0)*AA$62*365,0)+IF(($BC$13-($D85*(1+$BC$14)))&lt;=0,0,IF(($BC$13-($D85*(1+$BC$14)))&lt;($D85*0.03),($BC$13-($D85*(1+$BC$14)))*(AA$62*Inputs!$B$16)*365,($D85*0.03)*(AA$62*Inputs!$B$16)*365))-IF(($BC$13-($D85*(1+$BC$14)))&gt;=0,0, -$I$57*$BC$16*1.75*($BC$13-($D85*(1+$BC$14)))*365-$I$58*AA$62*1.25*($BC$13-($D85*(1+$BC$14)))*365)</f>
        <v>-2675139.749999987</v>
      </c>
      <c r="AB85" s="70">
        <f>IF(IF((($BC$13-($D85*(1+$BC$14)))-($D85*0.03))&gt;0,($BC$13-($D85*(1+$BC$14)))-($D85*0.03),0)&gt;0,IF((($BC$13-($D85*(1+$BC$14)))-($D85*0.03))&gt;0,($BC$13-($D85*(1+$BC$14)))-($D85*0.03),0)*AB$62*365,0)+IF(($BC$13-($D85*(1+$BC$14)))&lt;=0,0,IF(($BC$13-($D85*(1+$BC$14)))&lt;($D85*0.03),($BC$13-($D85*(1+$BC$14)))*(AB$62*Inputs!$B$16)*365,($D85*0.03)*(AB$62*Inputs!$B$16)*365))-IF(($BC$13-($D85*(1+$BC$14)))&gt;=0,0, -$I$57*$BC$16*1.75*($BC$13-($D85*(1+$BC$14)))*365-$I$58*AB$62*1.25*($BC$13-($D85*(1+$BC$14)))*365)</f>
        <v>-2749449.1874999865</v>
      </c>
      <c r="AC85" s="70">
        <f>IF(IF((($BC$13-($D85*(1+$BC$14)))-($D85*0.03))&gt;0,($BC$13-($D85*(1+$BC$14)))-($D85*0.03),0)&gt;0,IF((($BC$13-($D85*(1+$BC$14)))-($D85*0.03))&gt;0,($BC$13-($D85*(1+$BC$14)))-($D85*0.03),0)*AC$62*365,0)+IF(($BC$13-($D85*(1+$BC$14)))&lt;=0,0,IF(($BC$13-($D85*(1+$BC$14)))&lt;($D85*0.03),($BC$13-($D85*(1+$BC$14)))*(AC$62*Inputs!$B$16)*365,($D85*0.03)*(AC$62*Inputs!$B$16)*365))-IF(($BC$13-($D85*(1+$BC$14)))&gt;=0,0, -$I$57*$BC$16*1.75*($BC$13-($D85*(1+$BC$14)))*365-$I$58*AC$62*1.25*($BC$13-($D85*(1+$BC$14)))*365)</f>
        <v>-2823758.6249999865</v>
      </c>
      <c r="AD85" s="70">
        <f>IF(IF((($BC$13-($D85*(1+$BC$14)))-($D85*0.03))&gt;0,($BC$13-($D85*(1+$BC$14)))-($D85*0.03),0)&gt;0,IF((($BC$13-($D85*(1+$BC$14)))-($D85*0.03))&gt;0,($BC$13-($D85*(1+$BC$14)))-($D85*0.03),0)*AD$62*365,0)+IF(($BC$13-($D85*(1+$BC$14)))&lt;=0,0,IF(($BC$13-($D85*(1+$BC$14)))&lt;($D85*0.03),($BC$13-($D85*(1+$BC$14)))*(AD$62*Inputs!$B$16)*365,($D85*0.03)*(AD$62*Inputs!$B$16)*365))-IF(($BC$13-($D85*(1+$BC$14)))&gt;=0,0, -$I$57*$BC$16*1.75*($BC$13-($D85*(1+$BC$14)))*365-$I$58*AD$62*1.25*($BC$13-($D85*(1+$BC$14)))*365)</f>
        <v>-2898068.062499986</v>
      </c>
      <c r="AE85" s="70">
        <f>IF(IF((($BC$13-($D85*(1+$BC$14)))-($D85*0.03))&gt;0,($BC$13-($D85*(1+$BC$14)))-($D85*0.03),0)&gt;0,IF((($BC$13-($D85*(1+$BC$14)))-($D85*0.03))&gt;0,($BC$13-($D85*(1+$BC$14)))-($D85*0.03),0)*AE$62*365,0)+IF(($BC$13-($D85*(1+$BC$14)))&lt;=0,0,IF(($BC$13-($D85*(1+$BC$14)))&lt;($D85*0.03),($BC$13-($D85*(1+$BC$14)))*(AE$62*Inputs!$B$16)*365,($D85*0.03)*(AE$62*Inputs!$B$16)*365))-IF(($BC$13-($D85*(1+$BC$14)))&gt;=0,0, -$I$57*$BC$16*1.75*($BC$13-($D85*(1+$BC$14)))*365-$I$58*AE$62*1.25*($BC$13-($D85*(1+$BC$14)))*365)</f>
        <v>-2972377.4999999856</v>
      </c>
      <c r="AF85" s="70">
        <f>IF(IF((($BC$13-($D85*(1+$BC$14)))-($D85*0.03))&gt;0,($BC$13-($D85*(1+$BC$14)))-($D85*0.03),0)&gt;0,IF((($BC$13-($D85*(1+$BC$14)))-($D85*0.03))&gt;0,($BC$13-($D85*(1+$BC$14)))-($D85*0.03),0)*AF$62*365,0)+IF(($BC$13-($D85*(1+$BC$14)))&lt;=0,0,IF(($BC$13-($D85*(1+$BC$14)))&lt;($D85*0.03),($BC$13-($D85*(1+$BC$14)))*(AF$62*Inputs!$B$16)*365,($D85*0.03)*(AF$62*Inputs!$B$16)*365))-IF(($BC$13-($D85*(1+$BC$14)))&gt;=0,0, -$I$57*$BC$16*1.75*($BC$13-($D85*(1+$BC$14)))*365-$I$58*AF$62*1.25*($BC$13-($D85*(1+$BC$14)))*365)</f>
        <v>-3046686.9374999851</v>
      </c>
      <c r="AG85" s="70">
        <f>IF(IF((($BC$13-($D85*(1+$BC$14)))-($D85*0.03))&gt;0,($BC$13-($D85*(1+$BC$14)))-($D85*0.03),0)&gt;0,IF((($BC$13-($D85*(1+$BC$14)))-($D85*0.03))&gt;0,($BC$13-($D85*(1+$BC$14)))-($D85*0.03),0)*AG$62*365,0)+IF(($BC$13-($D85*(1+$BC$14)))&lt;=0,0,IF(($BC$13-($D85*(1+$BC$14)))&lt;($D85*0.03),($BC$13-($D85*(1+$BC$14)))*(AG$62*Inputs!$B$16)*365,($D85*0.03)*(AG$62*Inputs!$B$16)*365))-IF(($BC$13-($D85*(1+$BC$14)))&gt;=0,0, -$I$57*$BC$16*1.75*($BC$13-($D85*(1+$BC$14)))*365-$I$58*AG$62*1.25*($BC$13-($D85*(1+$BC$14)))*365)</f>
        <v>-3120996.3749999851</v>
      </c>
      <c r="AH85" s="70">
        <f>IF(IF((($BC$13-($D85*(1+$BC$14)))-($D85*0.03))&gt;0,($BC$13-($D85*(1+$BC$14)))-($D85*0.03),0)&gt;0,IF((($BC$13-($D85*(1+$BC$14)))-($D85*0.03))&gt;0,($BC$13-($D85*(1+$BC$14)))-($D85*0.03),0)*AH$62*365,0)+IF(($BC$13-($D85*(1+$BC$14)))&lt;=0,0,IF(($BC$13-($D85*(1+$BC$14)))&lt;($D85*0.03),($BC$13-($D85*(1+$BC$14)))*(AH$62*Inputs!$B$16)*365,($D85*0.03)*(AH$62*Inputs!$B$16)*365))-IF(($BC$13-($D85*(1+$BC$14)))&gt;=0,0, -$I$57*$BC$16*1.75*($BC$13-($D85*(1+$BC$14)))*365-$I$58*AH$62*1.25*($BC$13-($D85*(1+$BC$14)))*365)</f>
        <v>-3195305.8124999842</v>
      </c>
      <c r="AI85" s="70">
        <f>IF(IF((($BC$13-($D85*(1+$BC$14)))-($D85*0.03))&gt;0,($BC$13-($D85*(1+$BC$14)))-($D85*0.03),0)&gt;0,IF((($BC$13-($D85*(1+$BC$14)))-($D85*0.03))&gt;0,($BC$13-($D85*(1+$BC$14)))-($D85*0.03),0)*AI$62*365,0)+IF(($BC$13-($D85*(1+$BC$14)))&lt;=0,0,IF(($BC$13-($D85*(1+$BC$14)))&lt;($D85*0.03),($BC$13-($D85*(1+$BC$14)))*(AI$62*Inputs!$B$16)*365,($D85*0.03)*(AI$62*Inputs!$B$16)*365))-IF(($BC$13-($D85*(1+$BC$14)))&gt;=0,0, -$I$57*$BC$16*1.75*($BC$13-($D85*(1+$BC$14)))*365-$I$58*AI$62*1.25*($BC$13-($D85*(1+$BC$14)))*365)</f>
        <v>-3269615.2499999837</v>
      </c>
      <c r="AJ85" s="70">
        <f>IF(IF((($BC$13-($D85*(1+$BC$14)))-($D85*0.03))&gt;0,($BC$13-($D85*(1+$BC$14)))-($D85*0.03),0)&gt;0,IF((($BC$13-($D85*(1+$BC$14)))-($D85*0.03))&gt;0,($BC$13-($D85*(1+$BC$14)))-($D85*0.03),0)*AJ$62*365,0)+IF(($BC$13-($D85*(1+$BC$14)))&lt;=0,0,IF(($BC$13-($D85*(1+$BC$14)))&lt;($D85*0.03),($BC$13-($D85*(1+$BC$14)))*(AJ$62*Inputs!$B$16)*365,($D85*0.03)*(AJ$62*Inputs!$B$16)*365))-IF(($BC$13-($D85*(1+$BC$14)))&gt;=0,0, -$I$57*$BC$16*1.75*($BC$13-($D85*(1+$BC$14)))*365-$I$58*AJ$62*1.25*($BC$13-($D85*(1+$BC$14)))*365)</f>
        <v>-3343924.6874999837</v>
      </c>
      <c r="AK85" s="70">
        <f>IF(IF((($BC$13-($D85*(1+$BC$14)))-($D85*0.03))&gt;0,($BC$13-($D85*(1+$BC$14)))-($D85*0.03),0)&gt;0,IF((($BC$13-($D85*(1+$BC$14)))-($D85*0.03))&gt;0,($BC$13-($D85*(1+$BC$14)))-($D85*0.03),0)*AK$62*365,0)+IF(($BC$13-($D85*(1+$BC$14)))&lt;=0,0,IF(($BC$13-($D85*(1+$BC$14)))&lt;($D85*0.03),($BC$13-($D85*(1+$BC$14)))*(AK$62*Inputs!$B$16)*365,($D85*0.03)*(AK$62*Inputs!$B$16)*365))-IF(($BC$13-($D85*(1+$BC$14)))&gt;=0,0, -$I$57*$BC$16*1.75*($BC$13-($D85*(1+$BC$14)))*365-$I$58*AK$62*1.25*($BC$13-($D85*(1+$BC$14)))*365)</f>
        <v>-3418234.1249999832</v>
      </c>
      <c r="AL85" s="70">
        <f>IF(IF((($BC$13-($D85*(1+$BC$14)))-($D85*0.03))&gt;0,($BC$13-($D85*(1+$BC$14)))-($D85*0.03),0)&gt;0,IF((($BC$13-($D85*(1+$BC$14)))-($D85*0.03))&gt;0,($BC$13-($D85*(1+$BC$14)))-($D85*0.03),0)*AL$62*365,0)+IF(($BC$13-($D85*(1+$BC$14)))&lt;=0,0,IF(($BC$13-($D85*(1+$BC$14)))&lt;($D85*0.03),($BC$13-($D85*(1+$BC$14)))*(AL$62*Inputs!$B$16)*365,($D85*0.03)*(AL$62*Inputs!$B$16)*365))-IF(($BC$13-($D85*(1+$BC$14)))&gt;=0,0, -$I$57*$BC$16*1.75*($BC$13-($D85*(1+$BC$14)))*365-$I$58*AL$62*1.25*($BC$13-($D85*(1+$BC$14)))*365)</f>
        <v>-3492543.5624999828</v>
      </c>
      <c r="AM85" s="70">
        <f>IF(IF((($BC$13-($D85*(1+$BC$14)))-($D85*0.03))&gt;0,($BC$13-($D85*(1+$BC$14)))-($D85*0.03),0)&gt;0,IF((($BC$13-($D85*(1+$BC$14)))-($D85*0.03))&gt;0,($BC$13-($D85*(1+$BC$14)))-($D85*0.03),0)*AM$62*365,0)+IF(($BC$13-($D85*(1+$BC$14)))&lt;=0,0,IF(($BC$13-($D85*(1+$BC$14)))&lt;($D85*0.03),($BC$13-($D85*(1+$BC$14)))*(AM$62*Inputs!$B$16)*365,($D85*0.03)*(AM$62*Inputs!$B$16)*365))-IF(($BC$13-($D85*(1+$BC$14)))&gt;=0,0, -$I$57*$BC$16*1.75*($BC$13-($D85*(1+$BC$14)))*365-$I$58*AM$62*1.25*($BC$13-($D85*(1+$BC$14)))*365)</f>
        <v>-3566852.9999999828</v>
      </c>
      <c r="AN85" s="70">
        <f>IF(IF((($BC$13-($D85*(1+$BC$14)))-($D85*0.03))&gt;0,($BC$13-($D85*(1+$BC$14)))-($D85*0.03),0)&gt;0,IF((($BC$13-($D85*(1+$BC$14)))-($D85*0.03))&gt;0,($BC$13-($D85*(1+$BC$14)))-($D85*0.03),0)*AN$62*365,0)+IF(($BC$13-($D85*(1+$BC$14)))&lt;=0,0,IF(($BC$13-($D85*(1+$BC$14)))&lt;($D85*0.03),($BC$13-($D85*(1+$BC$14)))*(AN$62*Inputs!$B$16)*365,($D85*0.03)*(AN$62*Inputs!$B$16)*365))-IF(($BC$13-($D85*(1+$BC$14)))&gt;=0,0, -$I$57*$BC$16*1.75*($BC$13-($D85*(1+$BC$14)))*365-$I$58*AN$62*1.25*($BC$13-($D85*(1+$BC$14)))*365)</f>
        <v>-3641162.4374999823</v>
      </c>
      <c r="AO85" s="70">
        <f>IF(IF((($BC$13-($D85*(1+$BC$14)))-($D85*0.03))&gt;0,($BC$13-($D85*(1+$BC$14)))-($D85*0.03),0)&gt;0,IF((($BC$13-($D85*(1+$BC$14)))-($D85*0.03))&gt;0,($BC$13-($D85*(1+$BC$14)))-($D85*0.03),0)*AO$62*365,0)+IF(($BC$13-($D85*(1+$BC$14)))&lt;=0,0,IF(($BC$13-($D85*(1+$BC$14)))&lt;($D85*0.03),($BC$13-($D85*(1+$BC$14)))*(AO$62*Inputs!$B$16)*365,($D85*0.03)*(AO$62*Inputs!$B$16)*365))-IF(($BC$13-($D85*(1+$BC$14)))&gt;=0,0, -$I$57*$BC$16*1.75*($BC$13-($D85*(1+$BC$14)))*365-$I$58*AO$62*1.25*($BC$13-($D85*(1+$BC$14)))*365)</f>
        <v>-3715471.8749999818</v>
      </c>
      <c r="AP85" s="70">
        <f>IF(IF((($BC$13-($D85*(1+$BC$14)))-($D85*0.03))&gt;0,($BC$13-($D85*(1+$BC$14)))-($D85*0.03),0)&gt;0,IF((($BC$13-($D85*(1+$BC$14)))-($D85*0.03))&gt;0,($BC$13-($D85*(1+$BC$14)))-($D85*0.03),0)*AP$62*365,0)+IF(($BC$13-($D85*(1+$BC$14)))&lt;=0,0,IF(($BC$13-($D85*(1+$BC$14)))&lt;($D85*0.03),($BC$13-($D85*(1+$BC$14)))*(AP$62*Inputs!$B$16)*365,($D85*0.03)*(AP$62*Inputs!$B$16)*365))-IF(($BC$13-($D85*(1+$BC$14)))&gt;=0,0, -$I$57*$BC$16*1.75*($BC$13-($D85*(1+$BC$14)))*365-$I$58*AP$62*1.25*($BC$13-($D85*(1+$BC$14)))*365)</f>
        <v>-3789781.3124999818</v>
      </c>
      <c r="AQ85" s="70">
        <f>IF(IF((($BC$13-($D85*(1+$BC$14)))-($D85*0.03))&gt;0,($BC$13-($D85*(1+$BC$14)))-($D85*0.03),0)&gt;0,IF((($BC$13-($D85*(1+$BC$14)))-($D85*0.03))&gt;0,($BC$13-($D85*(1+$BC$14)))-($D85*0.03),0)*AQ$62*365,0)+IF(($BC$13-($D85*(1+$BC$14)))&lt;=0,0,IF(($BC$13-($D85*(1+$BC$14)))&lt;($D85*0.03),($BC$13-($D85*(1+$BC$14)))*(AQ$62*Inputs!$B$16)*365,($D85*0.03)*(AQ$62*Inputs!$B$16)*365))-IF(($BC$13-($D85*(1+$BC$14)))&gt;=0,0, -$I$57*$BC$16*1.75*($BC$13-($D85*(1+$BC$14)))*365-$I$58*AQ$62*1.25*($BC$13-($D85*(1+$BC$14)))*365)</f>
        <v>-3864090.7499999814</v>
      </c>
      <c r="AR85" s="70">
        <f>IF(IF((($BC$13-($D85*(1+$BC$14)))-($D85*0.03))&gt;0,($BC$13-($D85*(1+$BC$14)))-($D85*0.03),0)&gt;0,IF((($BC$13-($D85*(1+$BC$14)))-($D85*0.03))&gt;0,($BC$13-($D85*(1+$BC$14)))-($D85*0.03),0)*AR$62*365,0)+IF(($BC$13-($D85*(1+$BC$14)))&lt;=0,0,IF(($BC$13-($D85*(1+$BC$14)))&lt;($D85*0.03),($BC$13-($D85*(1+$BC$14)))*(AR$62*Inputs!$B$16)*365,($D85*0.03)*(AR$62*Inputs!$B$16)*365))-IF(($BC$13-($D85*(1+$BC$14)))&gt;=0,0, -$I$57*$BC$16*1.75*($BC$13-($D85*(1+$BC$14)))*365-$I$58*AR$62*1.25*($BC$13-($D85*(1+$BC$14)))*365)</f>
        <v>-3938400.1874999809</v>
      </c>
      <c r="AS85" s="70">
        <f>IF(IF((($BC$13-($D85*(1+$BC$14)))-($D85*0.03))&gt;0,($BC$13-($D85*(1+$BC$14)))-($D85*0.03),0)&gt;0,IF((($BC$13-($D85*(1+$BC$14)))-($D85*0.03))&gt;0,($BC$13-($D85*(1+$BC$14)))-($D85*0.03),0)*AS$62*365,0)+IF(($BC$13-($D85*(1+$BC$14)))&lt;=0,0,IF(($BC$13-($D85*(1+$BC$14)))&lt;($D85*0.03),($BC$13-($D85*(1+$BC$14)))*(AS$62*Inputs!$B$16)*365,($D85*0.03)*(AS$62*Inputs!$B$16)*365))-IF(($BC$13-($D85*(1+$BC$14)))&gt;=0,0, -$I$57*$BC$16*1.75*($BC$13-($D85*(1+$BC$14)))*365-$I$58*AS$62*1.25*($BC$13-($D85*(1+$BC$14)))*365)</f>
        <v>-4012709.6249999804</v>
      </c>
      <c r="AT85" s="70">
        <f>IF(IF((($BC$13-($D85*(1+$BC$14)))-($D85*0.03))&gt;0,($BC$13-($D85*(1+$BC$14)))-($D85*0.03),0)&gt;0,IF((($BC$13-($D85*(1+$BC$14)))-($D85*0.03))&gt;0,($BC$13-($D85*(1+$BC$14)))-($D85*0.03),0)*AT$62*365,0)+IF(($BC$13-($D85*(1+$BC$14)))&lt;=0,0,IF(($BC$13-($D85*(1+$BC$14)))&lt;($D85*0.03),($BC$13-($D85*(1+$BC$14)))*(AT$62*Inputs!$B$16)*365,($D85*0.03)*(AT$62*Inputs!$B$16)*365))-IF(($BC$13-($D85*(1+$BC$14)))&gt;=0,0, -$I$57*$BC$16*1.75*($BC$13-($D85*(1+$BC$14)))*365-$I$58*AT$62*1.25*($BC$13-($D85*(1+$BC$14)))*365)</f>
        <v>-4087019.06249998</v>
      </c>
      <c r="AU85" s="70">
        <f>IF(IF((($BC$13-($D85*(1+$BC$14)))-($D85*0.03))&gt;0,($BC$13-($D85*(1+$BC$14)))-($D85*0.03),0)&gt;0,IF((($BC$13-($D85*(1+$BC$14)))-($D85*0.03))&gt;0,($BC$13-($D85*(1+$BC$14)))-($D85*0.03),0)*AU$62*365,0)+IF(($BC$13-($D85*(1+$BC$14)))&lt;=0,0,IF(($BC$13-($D85*(1+$BC$14)))&lt;($D85*0.03),($BC$13-($D85*(1+$BC$14)))*(AU$62*Inputs!$B$16)*365,($D85*0.03)*(AU$62*Inputs!$B$16)*365))-IF(($BC$13-($D85*(1+$BC$14)))&gt;=0,0, -$I$57*$BC$16*1.75*($BC$13-($D85*(1+$BC$14)))*365-$I$58*AU$62*1.25*($BC$13-($D85*(1+$BC$14)))*365)</f>
        <v>-4161328.49999998</v>
      </c>
      <c r="AV85" s="70">
        <f>IF(IF((($BC$13-($D85*(1+$BC$14)))-($D85*0.03))&gt;0,($BC$13-($D85*(1+$BC$14)))-($D85*0.03),0)&gt;0,IF((($BC$13-($D85*(1+$BC$14)))-($D85*0.03))&gt;0,($BC$13-($D85*(1+$BC$14)))-($D85*0.03),0)*AV$62*365,0)+IF(($BC$13-($D85*(1+$BC$14)))&lt;=0,0,IF(($BC$13-($D85*(1+$BC$14)))&lt;($D85*0.03),($BC$13-($D85*(1+$BC$14)))*(AV$62*Inputs!$B$16)*365,($D85*0.03)*(AV$62*Inputs!$B$16)*365))-IF(($BC$13-($D85*(1+$BC$14)))&gt;=0,0, -$I$57*$BC$16*1.75*($BC$13-($D85*(1+$BC$14)))*365-$I$58*AV$62*1.25*($BC$13-($D85*(1+$BC$14)))*365)</f>
        <v>-4235637.9374999795</v>
      </c>
      <c r="AW85" s="70">
        <f>IF(IF((($BC$13-($D85*(1+$BC$14)))-($D85*0.03))&gt;0,($BC$13-($D85*(1+$BC$14)))-($D85*0.03),0)&gt;0,IF((($BC$13-($D85*(1+$BC$14)))-($D85*0.03))&gt;0,($BC$13-($D85*(1+$BC$14)))-($D85*0.03),0)*AW$62*365,0)+IF(($BC$13-($D85*(1+$BC$14)))&lt;=0,0,IF(($BC$13-($D85*(1+$BC$14)))&lt;($D85*0.03),($BC$13-($D85*(1+$BC$14)))*(AW$62*Inputs!$B$16)*365,($D85*0.03)*(AW$62*Inputs!$B$16)*365))-IF(($BC$13-($D85*(1+$BC$14)))&gt;=0,0, -$I$57*$BC$16*1.75*($BC$13-($D85*(1+$BC$14)))*365-$I$58*AW$62*1.25*($BC$13-($D85*(1+$BC$14)))*365)</f>
        <v>-4309947.3749999795</v>
      </c>
      <c r="AX85" s="70">
        <f>IF(IF((($BC$13-($D85*(1+$BC$14)))-($D85*0.03))&gt;0,($BC$13-($D85*(1+$BC$14)))-($D85*0.03),0)&gt;0,IF((($BC$13-($D85*(1+$BC$14)))-($D85*0.03))&gt;0,($BC$13-($D85*(1+$BC$14)))-($D85*0.03),0)*AX$62*365,0)+IF(($BC$13-($D85*(1+$BC$14)))&lt;=0,0,IF(($BC$13-($D85*(1+$BC$14)))&lt;($D85*0.03),($BC$13-($D85*(1+$BC$14)))*(AX$62*Inputs!$B$16)*365,($D85*0.03)*(AX$62*Inputs!$B$16)*365))-IF(($BC$13-($D85*(1+$BC$14)))&gt;=0,0, -$I$57*$BC$16*1.75*($BC$13-($D85*(1+$BC$14)))*365-$I$58*AX$62*1.25*($BC$13-($D85*(1+$BC$14)))*365)</f>
        <v>-4384256.8124999795</v>
      </c>
      <c r="AY85" s="70">
        <f>IF(IF((($BC$13-($D85*(1+$BC$14)))-($D85*0.03))&gt;0,($BC$13-($D85*(1+$BC$14)))-($D85*0.03),0)&gt;0,IF((($BC$13-($D85*(1+$BC$14)))-($D85*0.03))&gt;0,($BC$13-($D85*(1+$BC$14)))-($D85*0.03),0)*AY$62*365,0)+IF(($BC$13-($D85*(1+$BC$14)))&lt;=0,0,IF(($BC$13-($D85*(1+$BC$14)))&lt;($D85*0.03),($BC$13-($D85*(1+$BC$14)))*(AY$62*Inputs!$B$16)*365,($D85*0.03)*(AY$62*Inputs!$B$16)*365))-IF(($BC$13-($D85*(1+$BC$14)))&gt;=0,0, -$I$57*$BC$16*1.75*($BC$13-($D85*(1+$BC$14)))*365-$I$58*AY$62*1.25*($BC$13-($D85*(1+$BC$14)))*365)</f>
        <v>-4458566.2499999786</v>
      </c>
      <c r="AZ85" s="70">
        <f>IF(IF((($BC$13-($D85*(1+$BC$14)))-($D85*0.03))&gt;0,($BC$13-($D85*(1+$BC$14)))-($D85*0.03),0)&gt;0,IF((($BC$13-($D85*(1+$BC$14)))-($D85*0.03))&gt;0,($BC$13-($D85*(1+$BC$14)))-($D85*0.03),0)*AZ$62*365,0)+IF(($BC$13-($D85*(1+$BC$14)))&lt;=0,0,IF(($BC$13-($D85*(1+$BC$14)))&lt;($D85*0.03),($BC$13-($D85*(1+$BC$14)))*(AZ$62*Inputs!$B$16)*365,($D85*0.03)*(AZ$62*Inputs!$B$16)*365))-IF(($BC$13-($D85*(1+$BC$14)))&gt;=0,0, -$I$57*$BC$16*1.75*($BC$13-($D85*(1+$BC$14)))*365-$I$58*AZ$62*1.25*($BC$13-($D85*(1+$BC$14)))*365)</f>
        <v>-4532875.6874999786</v>
      </c>
      <c r="BA85" s="70">
        <f>IF(IF((($BC$13-($D85*(1+$BC$14)))-($D85*0.03))&gt;0,($BC$13-($D85*(1+$BC$14)))-($D85*0.03),0)&gt;0,IF((($BC$13-($D85*(1+$BC$14)))-($D85*0.03))&gt;0,($BC$13-($D85*(1+$BC$14)))-($D85*0.03),0)*BA$62*365,0)+IF(($BC$13-($D85*(1+$BC$14)))&lt;=0,0,IF(($BC$13-($D85*(1+$BC$14)))&lt;($D85*0.03),($BC$13-($D85*(1+$BC$14)))*(BA$62*Inputs!$B$16)*365,($D85*0.03)*(BA$62*Inputs!$B$16)*365))-IF(($BC$13-($D85*(1+$BC$14)))&gt;=0,0, -$I$57*$BC$16*1.75*($BC$13-($D85*(1+$BC$14)))*365-$I$58*BA$62*1.25*($BC$13-($D85*(1+$BC$14)))*365)</f>
        <v>-4607185.1249999786</v>
      </c>
      <c r="BB85" s="70">
        <f>IF(IF((($BC$13-($D85*(1+$BC$14)))-($D85*0.03))&gt;0,($BC$13-($D85*(1+$BC$14)))-($D85*0.03),0)&gt;0,IF((($BC$13-($D85*(1+$BC$14)))-($D85*0.03))&gt;0,($BC$13-($D85*(1+$BC$14)))-($D85*0.03),0)*BB$62*365,0)+IF(($BC$13-($D85*(1+$BC$14)))&lt;=0,0,IF(($BC$13-($D85*(1+$BC$14)))&lt;($D85*0.03),($BC$13-($D85*(1+$BC$14)))*(BB$62*Inputs!$B$16)*365,($D85*0.03)*(BB$62*Inputs!$B$16)*365))-IF(($BC$13-($D85*(1+$BC$14)))&gt;=0,0, -$I$57*$BC$16*1.75*($BC$13-($D85*(1+$BC$14)))*365-$I$58*BB$62*1.25*($BC$13-($D85*(1+$BC$14)))*365)</f>
        <v>-4681494.5624999776</v>
      </c>
      <c r="BC85" s="70">
        <f>IF(IF((($BC$13-($D85*(1+$BC$14)))-($D85*0.03))&gt;0,($BC$13-($D85*(1+$BC$14)))-($D85*0.03),0)&gt;0,IF((($BC$13-($D85*(1+$BC$14)))-($D85*0.03))&gt;0,($BC$13-($D85*(1+$BC$14)))-($D85*0.03),0)*BC$62*365,0)+IF(($BC$13-($D85*(1+$BC$14)))&lt;=0,0,IF(($BC$13-($D85*(1+$BC$14)))&lt;($D85*0.03),($BC$13-($D85*(1+$BC$14)))*(BC$62*Inputs!$B$16)*365,($D85*0.03)*(BC$62*Inputs!$B$16)*365))-IF(($BC$13-($D85*(1+$BC$14)))&gt;=0,0, -$I$57*$BC$16*1.75*($BC$13-($D85*(1+$BC$14)))*365-$I$58*BC$62*1.25*($BC$13-($D85*(1+$BC$14)))*365)</f>
        <v>-4755803.9999999776</v>
      </c>
      <c r="BD85" s="70">
        <f>IF(IF((($BC$13-($D85*(1+$BC$14)))-($D85*0.03))&gt;0,($BC$13-($D85*(1+$BC$14)))-($D85*0.03),0)&gt;0,IF((($BC$13-($D85*(1+$BC$14)))-($D85*0.03))&gt;0,($BC$13-($D85*(1+$BC$14)))-($D85*0.03),0)*BD$62*365,0)+IF(($BC$13-($D85*(1+$BC$14)))&lt;=0,0,IF(($BC$13-($D85*(1+$BC$14)))&lt;($D85*0.03),($BC$13-($D85*(1+$BC$14)))*(BD$62*Inputs!$B$16)*365,($D85*0.03)*(BD$62*Inputs!$B$16)*365))-IF(($BC$13-($D85*(1+$BC$14)))&gt;=0,0, -$I$57*$BC$16*1.75*($BC$13-($D85*(1+$BC$14)))*365-$I$58*BD$62*1.25*($BC$13-($D85*(1+$BC$14)))*365)</f>
        <v>-4830113.4374999767</v>
      </c>
      <c r="BE85" s="70">
        <f>IF(IF((($BC$13-($D85*(1+$BC$14)))-($D85*0.03))&gt;0,($BC$13-($D85*(1+$BC$14)))-($D85*0.03),0)&gt;0,IF((($BC$13-($D85*(1+$BC$14)))-($D85*0.03))&gt;0,($BC$13-($D85*(1+$BC$14)))-($D85*0.03),0)*BE$62*365,0)+IF(($BC$13-($D85*(1+$BC$14)))&lt;=0,0,IF(($BC$13-($D85*(1+$BC$14)))&lt;($D85*0.03),($BC$13-($D85*(1+$BC$14)))*(BE$62*Inputs!$B$16)*365,($D85*0.03)*(BE$62*Inputs!$B$16)*365))-IF(($BC$13-($D85*(1+$BC$14)))&gt;=0,0, -$I$57*$BC$16*1.75*($BC$13-($D85*(1+$BC$14)))*365-$I$58*BE$62*1.25*($BC$13-($D85*(1+$BC$14)))*365)</f>
        <v>-4904422.8749999767</v>
      </c>
      <c r="BF85" s="70">
        <f>IF(IF((($BC$13-($D85*(1+$BC$14)))-($D85*0.03))&gt;0,($BC$13-($D85*(1+$BC$14)))-($D85*0.03),0)&gt;0,IF((($BC$13-($D85*(1+$BC$14)))-($D85*0.03))&gt;0,($BC$13-($D85*(1+$BC$14)))-($D85*0.03),0)*BF$62*365,0)+IF(($BC$13-($D85*(1+$BC$14)))&lt;=0,0,IF(($BC$13-($D85*(1+$BC$14)))&lt;($D85*0.03),($BC$13-($D85*(1+$BC$14)))*(BF$62*Inputs!$B$16)*365,($D85*0.03)*(BF$62*Inputs!$B$16)*365))-IF(($BC$13-($D85*(1+$BC$14)))&gt;=0,0, -$I$57*$BC$16*1.75*($BC$13-($D85*(1+$BC$14)))*365-$I$58*BF$62*1.25*($BC$13-($D85*(1+$BC$14)))*365)</f>
        <v>-4978732.3124999758</v>
      </c>
      <c r="BG85" s="70">
        <f>IF(IF((($BC$13-($D85*(1+$BC$14)))-($D85*0.03))&gt;0,($BC$13-($D85*(1+$BC$14)))-($D85*0.03),0)&gt;0,IF((($BC$13-($D85*(1+$BC$14)))-($D85*0.03))&gt;0,($BC$13-($D85*(1+$BC$14)))-($D85*0.03),0)*BG$62*365,0)+IF(($BC$13-($D85*(1+$BC$14)))&lt;=0,0,IF(($BC$13-($D85*(1+$BC$14)))&lt;($D85*0.03),($BC$13-($D85*(1+$BC$14)))*(BG$62*Inputs!$B$16)*365,($D85*0.03)*(BG$62*Inputs!$B$16)*365))-IF(($BC$13-($D85*(1+$BC$14)))&gt;=0,0, -$I$57*$BC$16*1.75*($BC$13-($D85*(1+$BC$14)))*365-$I$58*BG$62*1.25*($BC$13-($D85*(1+$BC$14)))*365)</f>
        <v>-5053041.7499999758</v>
      </c>
      <c r="BH85" s="70">
        <f>IF(IF((($BC$13-($D85*(1+$BC$14)))-($D85*0.03))&gt;0,($BC$13-($D85*(1+$BC$14)))-($D85*0.03),0)&gt;0,IF((($BC$13-($D85*(1+$BC$14)))-($D85*0.03))&gt;0,($BC$13-($D85*(1+$BC$14)))-($D85*0.03),0)*BH$62*365,0)+IF(($BC$13-($D85*(1+$BC$14)))&lt;=0,0,IF(($BC$13-($D85*(1+$BC$14)))&lt;($D85*0.03),($BC$13-($D85*(1+$BC$14)))*(BH$62*Inputs!$B$16)*365,($D85*0.03)*(BH$62*Inputs!$B$16)*365))-IF(($BC$13-($D85*(1+$BC$14)))&gt;=0,0, -$I$57*$BC$16*1.75*($BC$13-($D85*(1+$BC$14)))*365-$I$58*BH$62*1.25*($BC$13-($D85*(1+$BC$14)))*365)</f>
        <v>-5127351.1874999749</v>
      </c>
      <c r="BI85" s="70">
        <f>IF(IF((($BC$13-($D85*(1+$BC$14)))-($D85*0.03))&gt;0,($BC$13-($D85*(1+$BC$14)))-($D85*0.03),0)&gt;0,IF((($BC$13-($D85*(1+$BC$14)))-($D85*0.03))&gt;0,($BC$13-($D85*(1+$BC$14)))-($D85*0.03),0)*BI$62*365,0)+IF(($BC$13-($D85*(1+$BC$14)))&lt;=0,0,IF(($BC$13-($D85*(1+$BC$14)))&lt;($D85*0.03),($BC$13-($D85*(1+$BC$14)))*(BI$62*Inputs!$B$16)*365,($D85*0.03)*(BI$62*Inputs!$B$16)*365))-IF(($BC$13-($D85*(1+$BC$14)))&gt;=0,0, -$I$57*$BC$16*1.75*($BC$13-($D85*(1+$BC$14)))*365-$I$58*BI$62*1.25*($BC$13-($D85*(1+$BC$14)))*365)</f>
        <v>-5201660.6249999749</v>
      </c>
      <c r="BJ85" s="70">
        <f>IF(IF((($BC$13-($D85*(1+$BC$14)))-($D85*0.03))&gt;0,($BC$13-($D85*(1+$BC$14)))-($D85*0.03),0)&gt;0,IF((($BC$13-($D85*(1+$BC$14)))-($D85*0.03))&gt;0,($BC$13-($D85*(1+$BC$14)))-($D85*0.03),0)*BJ$62*365,0)+IF(($BC$13-($D85*(1+$BC$14)))&lt;=0,0,IF(($BC$13-($D85*(1+$BC$14)))&lt;($D85*0.03),($BC$13-($D85*(1+$BC$14)))*(BJ$62*Inputs!$B$16)*365,($D85*0.03)*(BJ$62*Inputs!$B$16)*365))-IF(($BC$13-($D85*(1+$BC$14)))&gt;=0,0, -$I$57*$BC$16*1.75*($BC$13-($D85*(1+$BC$14)))*365-$I$58*BJ$62*1.25*($BC$13-($D85*(1+$BC$14)))*365)</f>
        <v>-5275970.0624999749</v>
      </c>
      <c r="BK85" s="70">
        <f>IF(IF((($BC$13-($D85*(1+$BC$14)))-($D85*0.03))&gt;0,($BC$13-($D85*(1+$BC$14)))-($D85*0.03),0)&gt;0,IF((($BC$13-($D85*(1+$BC$14)))-($D85*0.03))&gt;0,($BC$13-($D85*(1+$BC$14)))-($D85*0.03),0)*BK$62*365,0)+IF(($BC$13-($D85*(1+$BC$14)))&lt;=0,0,IF(($BC$13-($D85*(1+$BC$14)))&lt;($D85*0.03),($BC$13-($D85*(1+$BC$14)))*(BK$62*Inputs!$B$16)*365,($D85*0.03)*(BK$62*Inputs!$B$16)*365))-IF(($BC$13-($D85*(1+$BC$14)))&gt;=0,0, -$I$57*$BC$16*1.75*($BC$13-($D85*(1+$BC$14)))*365-$I$58*BK$62*1.25*($BC$13-($D85*(1+$BC$14)))*365)</f>
        <v>-5350279.4999999739</v>
      </c>
      <c r="BL85" s="70">
        <f>IF(IF((($BC$13-($D85*(1+$BC$14)))-($D85*0.03))&gt;0,($BC$13-($D85*(1+$BC$14)))-($D85*0.03),0)&gt;0,IF((($BC$13-($D85*(1+$BC$14)))-($D85*0.03))&gt;0,($BC$13-($D85*(1+$BC$14)))-($D85*0.03),0)*BL$62*365,0)+IF(($BC$13-($D85*(1+$BC$14)))&lt;=0,0,IF(($BC$13-($D85*(1+$BC$14)))&lt;($D85*0.03),($BC$13-($D85*(1+$BC$14)))*(BL$62*Inputs!$B$16)*365,($D85*0.03)*(BL$62*Inputs!$B$16)*365))-IF(($BC$13-($D85*(1+$BC$14)))&gt;=0,0, -$I$57*$BC$16*1.75*($BC$13-($D85*(1+$BC$14)))*365-$I$58*BL$62*1.25*($BC$13-($D85*(1+$BC$14)))*365)</f>
        <v>-5424588.9374999739</v>
      </c>
      <c r="BM85" s="70">
        <f>IF(IF((($BC$13-($D85*(1+$BC$14)))-($D85*0.03))&gt;0,($BC$13-($D85*(1+$BC$14)))-($D85*0.03),0)&gt;0,IF((($BC$13-($D85*(1+$BC$14)))-($D85*0.03))&gt;0,($BC$13-($D85*(1+$BC$14)))-($D85*0.03),0)*BM$62*365,0)+IF(($BC$13-($D85*(1+$BC$14)))&lt;=0,0,IF(($BC$13-($D85*(1+$BC$14)))&lt;($D85*0.03),($BC$13-($D85*(1+$BC$14)))*(BM$62*Inputs!$B$16)*365,($D85*0.03)*(BM$62*Inputs!$B$16)*365))-IF(($BC$13-($D85*(1+$BC$14)))&gt;=0,0, -$I$57*$BC$16*1.75*($BC$13-($D85*(1+$BC$14)))*365-$I$58*BM$62*1.25*($BC$13-($D85*(1+$BC$14)))*365)</f>
        <v>-5498898.374999973</v>
      </c>
      <c r="BN85" s="70">
        <f>IF(IF((($BC$13-($D85*(1+$BC$14)))-($D85*0.03))&gt;0,($BC$13-($D85*(1+$BC$14)))-($D85*0.03),0)&gt;0,IF((($BC$13-($D85*(1+$BC$14)))-($D85*0.03))&gt;0,($BC$13-($D85*(1+$BC$14)))-($D85*0.03),0)*BN$62*365,0)+IF(($BC$13-($D85*(1+$BC$14)))&lt;=0,0,IF(($BC$13-($D85*(1+$BC$14)))&lt;($D85*0.03),($BC$13-($D85*(1+$BC$14)))*(BN$62*Inputs!$B$16)*365,($D85*0.03)*(BN$62*Inputs!$B$16)*365))-IF(($BC$13-($D85*(1+$BC$14)))&gt;=0,0, -$I$57*$BC$16*1.75*($BC$13-($D85*(1+$BC$14)))*365-$I$58*BN$62*1.25*($BC$13-($D85*(1+$BC$14)))*365)</f>
        <v>-5573207.812499973</v>
      </c>
      <c r="BO85" s="70">
        <f>IF(IF((($BC$13-($D85*(1+$BC$14)))-($D85*0.03))&gt;0,($BC$13-($D85*(1+$BC$14)))-($D85*0.03),0)&gt;0,IF((($BC$13-($D85*(1+$BC$14)))-($D85*0.03))&gt;0,($BC$13-($D85*(1+$BC$14)))-($D85*0.03),0)*BO$62*365,0)+IF(($BC$13-($D85*(1+$BC$14)))&lt;=0,0,IF(($BC$13-($D85*(1+$BC$14)))&lt;($D85*0.03),($BC$13-($D85*(1+$BC$14)))*(BO$62*Inputs!$B$16)*365,($D85*0.03)*(BO$62*Inputs!$B$16)*365))-IF(($BC$13-($D85*(1+$BC$14)))&gt;=0,0, -$I$57*$BC$16*1.75*($BC$13-($D85*(1+$BC$14)))*365-$I$58*BO$62*1.25*($BC$13-($D85*(1+$BC$14)))*365)</f>
        <v>-5647517.249999973</v>
      </c>
      <c r="BP85" s="70">
        <f>IF(IF((($BC$13-($D85*(1+$BC$14)))-($D85*0.03))&gt;0,($BC$13-($D85*(1+$BC$14)))-($D85*0.03),0)&gt;0,IF((($BC$13-($D85*(1+$BC$14)))-($D85*0.03))&gt;0,($BC$13-($D85*(1+$BC$14)))-($D85*0.03),0)*BP$62*365,0)+IF(($BC$13-($D85*(1+$BC$14)))&lt;=0,0,IF(($BC$13-($D85*(1+$BC$14)))&lt;($D85*0.03),($BC$13-($D85*(1+$BC$14)))*(BP$62*Inputs!$B$16)*365,($D85*0.03)*(BP$62*Inputs!$B$16)*365))-IF(($BC$13-($D85*(1+$BC$14)))&gt;=0,0, -$I$57*$BC$16*1.75*($BC$13-($D85*(1+$BC$14)))*365-$I$58*BP$62*1.25*($BC$13-($D85*(1+$BC$14)))*365)</f>
        <v>-5721826.6874999721</v>
      </c>
      <c r="BQ85" s="70">
        <f>IF(IF((($BC$13-($D85*(1+$BC$14)))-($D85*0.03))&gt;0,($BC$13-($D85*(1+$BC$14)))-($D85*0.03),0)&gt;0,IF((($BC$13-($D85*(1+$BC$14)))-($D85*0.03))&gt;0,($BC$13-($D85*(1+$BC$14)))-($D85*0.03),0)*BQ$62*365,0)+IF(($BC$13-($D85*(1+$BC$14)))&lt;=0,0,IF(($BC$13-($D85*(1+$BC$14)))&lt;($D85*0.03),($BC$13-($D85*(1+$BC$14)))*(BQ$62*Inputs!$B$16)*365,($D85*0.03)*(BQ$62*Inputs!$B$16)*365))-IF(($BC$13-($D85*(1+$BC$14)))&gt;=0,0, -$I$57*$BC$16*1.75*($BC$13-($D85*(1+$BC$14)))*365-$I$58*BQ$62*1.25*($BC$13-($D85*(1+$BC$14)))*365)</f>
        <v>-5796136.1249999721</v>
      </c>
      <c r="BR85" s="70">
        <f>IF(IF((($BC$13-($D85*(1+$BC$14)))-($D85*0.03))&gt;0,($BC$13-($D85*(1+$BC$14)))-($D85*0.03),0)&gt;0,IF((($BC$13-($D85*(1+$BC$14)))-($D85*0.03))&gt;0,($BC$13-($D85*(1+$BC$14)))-($D85*0.03),0)*BR$62*365,0)+IF(($BC$13-($D85*(1+$BC$14)))&lt;=0,0,IF(($BC$13-($D85*(1+$BC$14)))&lt;($D85*0.03),($BC$13-($D85*(1+$BC$14)))*(BR$62*Inputs!$B$16)*365,($D85*0.03)*(BR$62*Inputs!$B$16)*365))-IF(($BC$13-($D85*(1+$BC$14)))&gt;=0,0, -$I$57*$BC$16*1.75*($BC$13-($D85*(1+$BC$14)))*365-$I$58*BR$62*1.25*($BC$13-($D85*(1+$BC$14)))*365)</f>
        <v>-5870445.5624999721</v>
      </c>
      <c r="BS85" s="70">
        <f>IF(IF((($BC$13-($D85*(1+$BC$14)))-($D85*0.03))&gt;0,($BC$13-($D85*(1+$BC$14)))-($D85*0.03),0)&gt;0,IF((($BC$13-($D85*(1+$BC$14)))-($D85*0.03))&gt;0,($BC$13-($D85*(1+$BC$14)))-($D85*0.03),0)*BS$62*365,0)+IF(($BC$13-($D85*(1+$BC$14)))&lt;=0,0,IF(($BC$13-($D85*(1+$BC$14)))&lt;($D85*0.03),($BC$13-($D85*(1+$BC$14)))*(BS$62*Inputs!$B$16)*365,($D85*0.03)*(BS$62*Inputs!$B$16)*365))-IF(($BC$13-($D85*(1+$BC$14)))&gt;=0,0, -$I$57*$BC$16*1.75*($BC$13-($D85*(1+$BC$14)))*365-$I$58*BS$62*1.25*($BC$13-($D85*(1+$BC$14)))*365)</f>
        <v>-5944754.9999999711</v>
      </c>
      <c r="BT85" s="70">
        <f>IF(IF((($BC$13-($D85*(1+$BC$14)))-($D85*0.03))&gt;0,($BC$13-($D85*(1+$BC$14)))-($D85*0.03),0)&gt;0,IF((($BC$13-($D85*(1+$BC$14)))-($D85*0.03))&gt;0,($BC$13-($D85*(1+$BC$14)))-($D85*0.03),0)*BT$62*365,0)+IF(($BC$13-($D85*(1+$BC$14)))&lt;=0,0,IF(($BC$13-($D85*(1+$BC$14)))&lt;($D85*0.03),($BC$13-($D85*(1+$BC$14)))*(BT$62*Inputs!$B$16)*365,($D85*0.03)*(BT$62*Inputs!$B$16)*365))-IF(($BC$13-($D85*(1+$BC$14)))&gt;=0,0, -$I$57*$BC$16*1.75*($BC$13-($D85*(1+$BC$14)))*365-$I$58*BT$62*1.25*($BC$13-($D85*(1+$BC$14)))*365)</f>
        <v>-6019064.4374999711</v>
      </c>
      <c r="BU85" s="70">
        <f>IF(IF((($BC$13-($D85*(1+$BC$14)))-($D85*0.03))&gt;0,($BC$13-($D85*(1+$BC$14)))-($D85*0.03),0)&gt;0,IF((($BC$13-($D85*(1+$BC$14)))-($D85*0.03))&gt;0,($BC$13-($D85*(1+$BC$14)))-($D85*0.03),0)*BU$62*365,0)+IF(($BC$13-($D85*(1+$BC$14)))&lt;=0,0,IF(($BC$13-($D85*(1+$BC$14)))&lt;($D85*0.03),($BC$13-($D85*(1+$BC$14)))*(BU$62*Inputs!$B$16)*365,($D85*0.03)*(BU$62*Inputs!$B$16)*365))-IF(($BC$13-($D85*(1+$BC$14)))&gt;=0,0, -$I$57*$BC$16*1.75*($BC$13-($D85*(1+$BC$14)))*365-$I$58*BU$62*1.25*($BC$13-($D85*(1+$BC$14)))*365)</f>
        <v>-6093373.8749999711</v>
      </c>
      <c r="BV85" s="70">
        <f>IF(IF((($BC$13-($D85*(1+$BC$14)))-($D85*0.03))&gt;0,($BC$13-($D85*(1+$BC$14)))-($D85*0.03),0)&gt;0,IF((($BC$13-($D85*(1+$BC$14)))-($D85*0.03))&gt;0,($BC$13-($D85*(1+$BC$14)))-($D85*0.03),0)*BV$62*365,0)+IF(($BC$13-($D85*(1+$BC$14)))&lt;=0,0,IF(($BC$13-($D85*(1+$BC$14)))&lt;($D85*0.03),($BC$13-($D85*(1+$BC$14)))*(BV$62*Inputs!$B$16)*365,($D85*0.03)*(BV$62*Inputs!$B$16)*365))-IF(($BC$13-($D85*(1+$BC$14)))&gt;=0,0, -$I$57*$BC$16*1.75*($BC$13-($D85*(1+$BC$14)))*365-$I$58*BV$62*1.25*($BC$13-($D85*(1+$BC$14)))*365)</f>
        <v>-6167683.3124999702</v>
      </c>
      <c r="BW85" s="70">
        <f>IF(IF((($BC$13-($D85*(1+$BC$14)))-($D85*0.03))&gt;0,($BC$13-($D85*(1+$BC$14)))-($D85*0.03),0)&gt;0,IF((($BC$13-($D85*(1+$BC$14)))-($D85*0.03))&gt;0,($BC$13-($D85*(1+$BC$14)))-($D85*0.03),0)*BW$62*365,0)+IF(($BC$13-($D85*(1+$BC$14)))&lt;=0,0,IF(($BC$13-($D85*(1+$BC$14)))&lt;($D85*0.03),($BC$13-($D85*(1+$BC$14)))*(BW$62*Inputs!$B$16)*365,($D85*0.03)*(BW$62*Inputs!$B$16)*365))-IF(($BC$13-($D85*(1+$BC$14)))&gt;=0,0, -$I$57*$BC$16*1.75*($BC$13-($D85*(1+$BC$14)))*365-$I$58*BW$62*1.25*($BC$13-($D85*(1+$BC$14)))*365)</f>
        <v>-6241992.7499999702</v>
      </c>
      <c r="BX85" s="70">
        <f>IF(IF((($BC$13-($D85*(1+$BC$14)))-($D85*0.03))&gt;0,($BC$13-($D85*(1+$BC$14)))-($D85*0.03),0)&gt;0,IF((($BC$13-($D85*(1+$BC$14)))-($D85*0.03))&gt;0,($BC$13-($D85*(1+$BC$14)))-($D85*0.03),0)*BX$62*365,0)+IF(($BC$13-($D85*(1+$BC$14)))&lt;=0,0,IF(($BC$13-($D85*(1+$BC$14)))&lt;($D85*0.03),($BC$13-($D85*(1+$BC$14)))*(BX$62*Inputs!$B$16)*365,($D85*0.03)*(BX$62*Inputs!$B$16)*365))-IF(($BC$13-($D85*(1+$BC$14)))&gt;=0,0, -$I$57*$BC$16*1.75*($BC$13-($D85*(1+$BC$14)))*365-$I$58*BX$62*1.25*($BC$13-($D85*(1+$BC$14)))*365)</f>
        <v>-6316302.1874999702</v>
      </c>
      <c r="BY85" s="70">
        <f>IF(IF((($BC$13-($D85*(1+$BC$14)))-($D85*0.03))&gt;0,($BC$13-($D85*(1+$BC$14)))-($D85*0.03),0)&gt;0,IF((($BC$13-($D85*(1+$BC$14)))-($D85*0.03))&gt;0,($BC$13-($D85*(1+$BC$14)))-($D85*0.03),0)*BY$62*365,0)+IF(($BC$13-($D85*(1+$BC$14)))&lt;=0,0,IF(($BC$13-($D85*(1+$BC$14)))&lt;($D85*0.03),($BC$13-($D85*(1+$BC$14)))*(BY$62*Inputs!$B$16)*365,($D85*0.03)*(BY$62*Inputs!$B$16)*365))-IF(($BC$13-($D85*(1+$BC$14)))&gt;=0,0, -$I$57*$BC$16*1.75*($BC$13-($D85*(1+$BC$14)))*365-$I$58*BY$62*1.25*($BC$13-($D85*(1+$BC$14)))*365)</f>
        <v>-6390611.6249999693</v>
      </c>
      <c r="BZ85" s="70">
        <f>IF(IF((($BC$13-($D85*(1+$BC$14)))-($D85*0.03))&gt;0,($BC$13-($D85*(1+$BC$14)))-($D85*0.03),0)&gt;0,IF((($BC$13-($D85*(1+$BC$14)))-($D85*0.03))&gt;0,($BC$13-($D85*(1+$BC$14)))-($D85*0.03),0)*BZ$62*365,0)+IF(($BC$13-($D85*(1+$BC$14)))&lt;=0,0,IF(($BC$13-($D85*(1+$BC$14)))&lt;($D85*0.03),($BC$13-($D85*(1+$BC$14)))*(BZ$62*Inputs!$B$16)*365,($D85*0.03)*(BZ$62*Inputs!$B$16)*365))-IF(($BC$13-($D85*(1+$BC$14)))&gt;=0,0, -$I$57*$BC$16*1.75*($BC$13-($D85*(1+$BC$14)))*365-$I$58*BZ$62*1.25*($BC$13-($D85*(1+$BC$14)))*365)</f>
        <v>-6464921.0624999693</v>
      </c>
      <c r="CA85" s="70">
        <f>IF(IF((($BC$13-($D85*(1+$BC$14)))-($D85*0.03))&gt;0,($BC$13-($D85*(1+$BC$14)))-($D85*0.03),0)&gt;0,IF((($BC$13-($D85*(1+$BC$14)))-($D85*0.03))&gt;0,($BC$13-($D85*(1+$BC$14)))-($D85*0.03),0)*CA$62*365,0)+IF(($BC$13-($D85*(1+$BC$14)))&lt;=0,0,IF(($BC$13-($D85*(1+$BC$14)))&lt;($D85*0.03),($BC$13-($D85*(1+$BC$14)))*(CA$62*Inputs!$B$16)*365,($D85*0.03)*(CA$62*Inputs!$B$16)*365))-IF(($BC$13-($D85*(1+$BC$14)))&gt;=0,0, -$I$57*$BC$16*1.75*($BC$13-($D85*(1+$BC$14)))*365-$I$58*CA$62*1.25*($BC$13-($D85*(1+$BC$14)))*365)</f>
        <v>-6539230.4999999693</v>
      </c>
      <c r="CB85" s="70">
        <f>IF(IF((($BC$13-($D85*(1+$BC$14)))-($D85*0.03))&gt;0,($BC$13-($D85*(1+$BC$14)))-($D85*0.03),0)&gt;0,IF((($BC$13-($D85*(1+$BC$14)))-($D85*0.03))&gt;0,($BC$13-($D85*(1+$BC$14)))-($D85*0.03),0)*CB$62*365,0)+IF(($BC$13-($D85*(1+$BC$14)))&lt;=0,0,IF(($BC$13-($D85*(1+$BC$14)))&lt;($D85*0.03),($BC$13-($D85*(1+$BC$14)))*(CB$62*Inputs!$B$16)*365,($D85*0.03)*(CB$62*Inputs!$B$16)*365))-IF(($BC$13-($D85*(1+$BC$14)))&gt;=0,0, -$I$57*$BC$16*1.75*($BC$13-($D85*(1+$BC$14)))*365-$I$58*CB$62*1.25*($BC$13-($D85*(1+$BC$14)))*365)</f>
        <v>-6613539.9374999683</v>
      </c>
      <c r="CC85" s="70">
        <f>IF(IF((($BC$13-($D85*(1+$BC$14)))-($D85*0.03))&gt;0,($BC$13-($D85*(1+$BC$14)))-($D85*0.03),0)&gt;0,IF((($BC$13-($D85*(1+$BC$14)))-($D85*0.03))&gt;0,($BC$13-($D85*(1+$BC$14)))-($D85*0.03),0)*CC$62*365,0)+IF(($BC$13-($D85*(1+$BC$14)))&lt;=0,0,IF(($BC$13-($D85*(1+$BC$14)))&lt;($D85*0.03),($BC$13-($D85*(1+$BC$14)))*(CC$62*Inputs!$B$16)*365,($D85*0.03)*(CC$62*Inputs!$B$16)*365))-IF(($BC$13-($D85*(1+$BC$14)))&gt;=0,0, -$I$57*$BC$16*1.75*($BC$13-($D85*(1+$BC$14)))*365-$I$58*CC$62*1.25*($BC$13-($D85*(1+$BC$14)))*365)</f>
        <v>-6687849.3749999683</v>
      </c>
      <c r="CD85" s="70">
        <f>IF(IF((($BC$13-($D85*(1+$BC$14)))-($D85*0.03))&gt;0,($BC$13-($D85*(1+$BC$14)))-($D85*0.03),0)&gt;0,IF((($BC$13-($D85*(1+$BC$14)))-($D85*0.03))&gt;0,($BC$13-($D85*(1+$BC$14)))-($D85*0.03),0)*CD$62*365,0)+IF(($BC$13-($D85*(1+$BC$14)))&lt;=0,0,IF(($BC$13-($D85*(1+$BC$14)))&lt;($D85*0.03),($BC$13-($D85*(1+$BC$14)))*(CD$62*Inputs!$B$16)*365,($D85*0.03)*(CD$62*Inputs!$B$16)*365))-IF(($BC$13-($D85*(1+$BC$14)))&gt;=0,0, -$I$57*$BC$16*1.75*($BC$13-($D85*(1+$BC$14)))*365-$I$58*CD$62*1.25*($BC$13-($D85*(1+$BC$14)))*365)</f>
        <v>-6762158.8124999674</v>
      </c>
      <c r="CE85" s="70">
        <f>IF(IF((($BC$13-($D85*(1+$BC$14)))-($D85*0.03))&gt;0,($BC$13-($D85*(1+$BC$14)))-($D85*0.03),0)&gt;0,IF((($BC$13-($D85*(1+$BC$14)))-($D85*0.03))&gt;0,($BC$13-($D85*(1+$BC$14)))-($D85*0.03),0)*CE$62*365,0)+IF(($BC$13-($D85*(1+$BC$14)))&lt;=0,0,IF(($BC$13-($D85*(1+$BC$14)))&lt;($D85*0.03),($BC$13-($D85*(1+$BC$14)))*(CE$62*Inputs!$B$16)*365,($D85*0.03)*(CE$62*Inputs!$B$16)*365))-IF(($BC$13-($D85*(1+$BC$14)))&gt;=0,0, -$I$57*$BC$16*1.75*($BC$13-($D85*(1+$BC$14)))*365-$I$58*CE$62*1.25*($BC$13-($D85*(1+$BC$14)))*365)</f>
        <v>-6836468.2499999674</v>
      </c>
      <c r="CF85" s="70">
        <f>IF(IF((($BC$13-($D85*(1+$BC$14)))-($D85*0.03))&gt;0,($BC$13-($D85*(1+$BC$14)))-($D85*0.03),0)&gt;0,IF((($BC$13-($D85*(1+$BC$14)))-($D85*0.03))&gt;0,($BC$13-($D85*(1+$BC$14)))-($D85*0.03),0)*CF$62*365,0)+IF(($BC$13-($D85*(1+$BC$14)))&lt;=0,0,IF(($BC$13-($D85*(1+$BC$14)))&lt;($D85*0.03),($BC$13-($D85*(1+$BC$14)))*(CF$62*Inputs!$B$16)*365,($D85*0.03)*(CF$62*Inputs!$B$16)*365))-IF(($BC$13-($D85*(1+$BC$14)))&gt;=0,0, -$I$57*$BC$16*1.75*($BC$13-($D85*(1+$BC$14)))*365-$I$58*CF$62*1.25*($BC$13-($D85*(1+$BC$14)))*365)</f>
        <v>-6910777.6874999665</v>
      </c>
      <c r="CG85" s="70">
        <f>IF(IF((($BC$13-($D85*(1+$BC$14)))-($D85*0.03))&gt;0,($BC$13-($D85*(1+$BC$14)))-($D85*0.03),0)&gt;0,IF((($BC$13-($D85*(1+$BC$14)))-($D85*0.03))&gt;0,($BC$13-($D85*(1+$BC$14)))-($D85*0.03),0)*CG$62*365,0)+IF(($BC$13-($D85*(1+$BC$14)))&lt;=0,0,IF(($BC$13-($D85*(1+$BC$14)))&lt;($D85*0.03),($BC$13-($D85*(1+$BC$14)))*(CG$62*Inputs!$B$16)*365,($D85*0.03)*(CG$62*Inputs!$B$16)*365))-IF(($BC$13-($D85*(1+$BC$14)))&gt;=0,0, -$I$57*$BC$16*1.75*($BC$13-($D85*(1+$BC$14)))*365-$I$58*CG$62*1.25*($BC$13-($D85*(1+$BC$14)))*365)</f>
        <v>-6985087.1249999665</v>
      </c>
      <c r="CH85" s="70">
        <f>IF(IF((($BC$13-($D85*(1+$BC$14)))-($D85*0.03))&gt;0,($BC$13-($D85*(1+$BC$14)))-($D85*0.03),0)&gt;0,IF((($BC$13-($D85*(1+$BC$14)))-($D85*0.03))&gt;0,($BC$13-($D85*(1+$BC$14)))-($D85*0.03),0)*CH$62*365,0)+IF(($BC$13-($D85*(1+$BC$14)))&lt;=0,0,IF(($BC$13-($D85*(1+$BC$14)))&lt;($D85*0.03),($BC$13-($D85*(1+$BC$14)))*(CH$62*Inputs!$B$16)*365,($D85*0.03)*(CH$62*Inputs!$B$16)*365))-IF(($BC$13-($D85*(1+$BC$14)))&gt;=0,0, -$I$57*$BC$16*1.75*($BC$13-($D85*(1+$BC$14)))*365-$I$58*CH$62*1.25*($BC$13-($D85*(1+$BC$14)))*365)</f>
        <v>-7059396.5624999665</v>
      </c>
      <c r="CI85" s="70">
        <f>IF(IF((($BC$13-($D85*(1+$BC$14)))-($D85*0.03))&gt;0,($BC$13-($D85*(1+$BC$14)))-($D85*0.03),0)&gt;0,IF((($BC$13-($D85*(1+$BC$14)))-($D85*0.03))&gt;0,($BC$13-($D85*(1+$BC$14)))-($D85*0.03),0)*CI$62*365,0)+IF(($BC$13-($D85*(1+$BC$14)))&lt;=0,0,IF(($BC$13-($D85*(1+$BC$14)))&lt;($D85*0.03),($BC$13-($D85*(1+$BC$14)))*(CI$62*Inputs!$B$16)*365,($D85*0.03)*(CI$62*Inputs!$B$16)*365))-IF(($BC$13-($D85*(1+$BC$14)))&gt;=0,0, -$I$57*$BC$16*1.75*($BC$13-($D85*(1+$BC$14)))*365-$I$58*CI$62*1.25*($BC$13-($D85*(1+$BC$14)))*365)</f>
        <v>-7133705.9999999655</v>
      </c>
      <c r="CJ85" s="70">
        <f>IF(IF((($BC$13-($D85*(1+$BC$14)))-($D85*0.03))&gt;0,($BC$13-($D85*(1+$BC$14)))-($D85*0.03),0)&gt;0,IF((($BC$13-($D85*(1+$BC$14)))-($D85*0.03))&gt;0,($BC$13-($D85*(1+$BC$14)))-($D85*0.03),0)*CJ$62*365,0)+IF(($BC$13-($D85*(1+$BC$14)))&lt;=0,0,IF(($BC$13-($D85*(1+$BC$14)))&lt;($D85*0.03),($BC$13-($D85*(1+$BC$14)))*(CJ$62*Inputs!$B$16)*365,($D85*0.03)*(CJ$62*Inputs!$B$16)*365))-IF(($BC$13-($D85*(1+$BC$14)))&gt;=0,0, -$I$57*$BC$16*1.75*($BC$13-($D85*(1+$BC$14)))*365-$I$58*CJ$62*1.25*($BC$13-($D85*(1+$BC$14)))*365)</f>
        <v>-7208015.4374999646</v>
      </c>
      <c r="CK85" s="70">
        <f>IF(IF((($BC$13-($D85*(1+$BC$14)))-($D85*0.03))&gt;0,($BC$13-($D85*(1+$BC$14)))-($D85*0.03),0)&gt;0,IF((($BC$13-($D85*(1+$BC$14)))-($D85*0.03))&gt;0,($BC$13-($D85*(1+$BC$14)))-($D85*0.03),0)*CK$62*365,0)+IF(($BC$13-($D85*(1+$BC$14)))&lt;=0,0,IF(($BC$13-($D85*(1+$BC$14)))&lt;($D85*0.03),($BC$13-($D85*(1+$BC$14)))*(CK$62*Inputs!$B$16)*365,($D85*0.03)*(CK$62*Inputs!$B$16)*365))-IF(($BC$13-($D85*(1+$BC$14)))&gt;=0,0, -$I$57*$BC$16*1.75*($BC$13-($D85*(1+$BC$14)))*365-$I$58*CK$62*1.25*($BC$13-($D85*(1+$BC$14)))*365)</f>
        <v>-7282324.8749999655</v>
      </c>
      <c r="CL85" s="70">
        <f>IF(IF((($BC$13-($D85*(1+$BC$14)))-($D85*0.03))&gt;0,($BC$13-($D85*(1+$BC$14)))-($D85*0.03),0)&gt;0,IF((($BC$13-($D85*(1+$BC$14)))-($D85*0.03))&gt;0,($BC$13-($D85*(1+$BC$14)))-($D85*0.03),0)*CL$62*365,0)+IF(($BC$13-($D85*(1+$BC$14)))&lt;=0,0,IF(($BC$13-($D85*(1+$BC$14)))&lt;($D85*0.03),($BC$13-($D85*(1+$BC$14)))*(CL$62*Inputs!$B$16)*365,($D85*0.03)*(CL$62*Inputs!$B$16)*365))-IF(($BC$13-($D85*(1+$BC$14)))&gt;=0,0, -$I$57*$BC$16*1.75*($BC$13-($D85*(1+$BC$14)))*365-$I$58*CL$62*1.25*($BC$13-($D85*(1+$BC$14)))*365)</f>
        <v>-7356634.3124999646</v>
      </c>
      <c r="CM85" s="70">
        <f>IF(IF((($BC$13-($D85*(1+$BC$14)))-($D85*0.03))&gt;0,($BC$13-($D85*(1+$BC$14)))-($D85*0.03),0)&gt;0,IF((($BC$13-($D85*(1+$BC$14)))-($D85*0.03))&gt;0,($BC$13-($D85*(1+$BC$14)))-($D85*0.03),0)*CM$62*365,0)+IF(($BC$13-($D85*(1+$BC$14)))&lt;=0,0,IF(($BC$13-($D85*(1+$BC$14)))&lt;($D85*0.03),($BC$13-($D85*(1+$BC$14)))*(CM$62*Inputs!$B$16)*365,($D85*0.03)*(CM$62*Inputs!$B$16)*365))-IF(($BC$13-($D85*(1+$BC$14)))&gt;=0,0, -$I$57*$BC$16*1.75*($BC$13-($D85*(1+$BC$14)))*365-$I$58*CM$62*1.25*($BC$13-($D85*(1+$BC$14)))*365)</f>
        <v>-7430943.7499999637</v>
      </c>
      <c r="CN85" s="70">
        <f>IF(IF((($BC$13-($D85*(1+$BC$14)))-($D85*0.03))&gt;0,($BC$13-($D85*(1+$BC$14)))-($D85*0.03),0)&gt;0,IF((($BC$13-($D85*(1+$BC$14)))-($D85*0.03))&gt;0,($BC$13-($D85*(1+$BC$14)))-($D85*0.03),0)*CN$62*365,0)+IF(($BC$13-($D85*(1+$BC$14)))&lt;=0,0,IF(($BC$13-($D85*(1+$BC$14)))&lt;($D85*0.03),($BC$13-($D85*(1+$BC$14)))*(CN$62*Inputs!$B$16)*365,($D85*0.03)*(CN$62*Inputs!$B$16)*365))-IF(($BC$13-($D85*(1+$BC$14)))&gt;=0,0, -$I$57*$BC$16*1.75*($BC$13-($D85*(1+$BC$14)))*365-$I$58*CN$62*1.25*($BC$13-($D85*(1+$BC$14)))*365)</f>
        <v>-7505253.1874999646</v>
      </c>
      <c r="CO85" s="70">
        <f>IF(IF((($BC$13-($D85*(1+$BC$14)))-($D85*0.03))&gt;0,($BC$13-($D85*(1+$BC$14)))-($D85*0.03),0)&gt;0,IF((($BC$13-($D85*(1+$BC$14)))-($D85*0.03))&gt;0,($BC$13-($D85*(1+$BC$14)))-($D85*0.03),0)*CO$62*365,0)+IF(($BC$13-($D85*(1+$BC$14)))&lt;=0,0,IF(($BC$13-($D85*(1+$BC$14)))&lt;($D85*0.03),($BC$13-($D85*(1+$BC$14)))*(CO$62*Inputs!$B$16)*365,($D85*0.03)*(CO$62*Inputs!$B$16)*365))-IF(($BC$13-($D85*(1+$BC$14)))&gt;=0,0, -$I$57*$BC$16*1.75*($BC$13-($D85*(1+$BC$14)))*365-$I$58*CO$62*1.25*($BC$13-($D85*(1+$BC$14)))*365)</f>
        <v>-7579562.6249999637</v>
      </c>
      <c r="CP85" s="70">
        <f>IF(IF((($BC$13-($D85*(1+$BC$14)))-($D85*0.03))&gt;0,($BC$13-($D85*(1+$BC$14)))-($D85*0.03),0)&gt;0,IF((($BC$13-($D85*(1+$BC$14)))-($D85*0.03))&gt;0,($BC$13-($D85*(1+$BC$14)))-($D85*0.03),0)*CP$62*365,0)+IF(($BC$13-($D85*(1+$BC$14)))&lt;=0,0,IF(($BC$13-($D85*(1+$BC$14)))&lt;($D85*0.03),($BC$13-($D85*(1+$BC$14)))*(CP$62*Inputs!$B$16)*365,($D85*0.03)*(CP$62*Inputs!$B$16)*365))-IF(($BC$13-($D85*(1+$BC$14)))&gt;=0,0, -$I$57*$BC$16*1.75*($BC$13-($D85*(1+$BC$14)))*365-$I$58*CP$62*1.25*($BC$13-($D85*(1+$BC$14)))*365)</f>
        <v>-7653872.0624999627</v>
      </c>
      <c r="CQ85" s="70">
        <f>IF(IF((($BC$13-($D85*(1+$BC$14)))-($D85*0.03))&gt;0,($BC$13-($D85*(1+$BC$14)))-($D85*0.03),0)&gt;0,IF((($BC$13-($D85*(1+$BC$14)))-($D85*0.03))&gt;0,($BC$13-($D85*(1+$BC$14)))-($D85*0.03),0)*CQ$62*365,0)+IF(($BC$13-($D85*(1+$BC$14)))&lt;=0,0,IF(($BC$13-($D85*(1+$BC$14)))&lt;($D85*0.03),($BC$13-($D85*(1+$BC$14)))*(CQ$62*Inputs!$B$16)*365,($D85*0.03)*(CQ$62*Inputs!$B$16)*365))-IF(($BC$13-($D85*(1+$BC$14)))&gt;=0,0, -$I$57*$BC$16*1.75*($BC$13-($D85*(1+$BC$14)))*365-$I$58*CQ$62*1.25*($BC$13-($D85*(1+$BC$14)))*365)</f>
        <v>-7728181.4999999637</v>
      </c>
      <c r="CR85" s="70">
        <f>IF(IF((($BC$13-($D85*(1+$BC$14)))-($D85*0.03))&gt;0,($BC$13-($D85*(1+$BC$14)))-($D85*0.03),0)&gt;0,IF((($BC$13-($D85*(1+$BC$14)))-($D85*0.03))&gt;0,($BC$13-($D85*(1+$BC$14)))-($D85*0.03),0)*CR$62*365,0)+IF(($BC$13-($D85*(1+$BC$14)))&lt;=0,0,IF(($BC$13-($D85*(1+$BC$14)))&lt;($D85*0.03),($BC$13-($D85*(1+$BC$14)))*(CR$62*Inputs!$B$16)*365,($D85*0.03)*(CR$62*Inputs!$B$16)*365))-IF(($BC$13-($D85*(1+$BC$14)))&gt;=0,0, -$I$57*$BC$16*1.75*($BC$13-($D85*(1+$BC$14)))*365-$I$58*CR$62*1.25*($BC$13-($D85*(1+$BC$14)))*365)</f>
        <v>-7802490.9374999627</v>
      </c>
      <c r="CS85" s="70">
        <f>IF(IF((($BC$13-($D85*(1+$BC$14)))-($D85*0.03))&gt;0,($BC$13-($D85*(1+$BC$14)))-($D85*0.03),0)&gt;0,IF((($BC$13-($D85*(1+$BC$14)))-($D85*0.03))&gt;0,($BC$13-($D85*(1+$BC$14)))-($D85*0.03),0)*CS$62*365,0)+IF(($BC$13-($D85*(1+$BC$14)))&lt;=0,0,IF(($BC$13-($D85*(1+$BC$14)))&lt;($D85*0.03),($BC$13-($D85*(1+$BC$14)))*(CS$62*Inputs!$B$16)*365,($D85*0.03)*(CS$62*Inputs!$B$16)*365))-IF(($BC$13-($D85*(1+$BC$14)))&gt;=0,0, -$I$57*$BC$16*1.75*($BC$13-($D85*(1+$BC$14)))*365-$I$58*CS$62*1.25*($BC$13-($D85*(1+$BC$14)))*365)</f>
        <v>-7876800.3749999618</v>
      </c>
      <c r="CT85" s="70">
        <f>IF(IF((($BC$13-($D85*(1+$BC$14)))-($D85*0.03))&gt;0,($BC$13-($D85*(1+$BC$14)))-($D85*0.03),0)&gt;0,IF((($BC$13-($D85*(1+$BC$14)))-($D85*0.03))&gt;0,($BC$13-($D85*(1+$BC$14)))-($D85*0.03),0)*CT$62*365,0)+IF(($BC$13-($D85*(1+$BC$14)))&lt;=0,0,IF(($BC$13-($D85*(1+$BC$14)))&lt;($D85*0.03),($BC$13-($D85*(1+$BC$14)))*(CT$62*Inputs!$B$16)*365,($D85*0.03)*(CT$62*Inputs!$B$16)*365))-IF(($BC$13-($D85*(1+$BC$14)))&gt;=0,0, -$I$57*$BC$16*1.75*($BC$13-($D85*(1+$BC$14)))*365-$I$58*CT$62*1.25*($BC$13-($D85*(1+$BC$14)))*365)</f>
        <v>-7951109.8124999627</v>
      </c>
      <c r="CU85" s="70">
        <f>IF(IF((($BC$13-($D85*(1+$BC$14)))-($D85*0.03))&gt;0,($BC$13-($D85*(1+$BC$14)))-($D85*0.03),0)&gt;0,IF((($BC$13-($D85*(1+$BC$14)))-($D85*0.03))&gt;0,($BC$13-($D85*(1+$BC$14)))-($D85*0.03),0)*CU$62*365,0)+IF(($BC$13-($D85*(1+$BC$14)))&lt;=0,0,IF(($BC$13-($D85*(1+$BC$14)))&lt;($D85*0.03),($BC$13-($D85*(1+$BC$14)))*(CU$62*Inputs!$B$16)*365,($D85*0.03)*(CU$62*Inputs!$B$16)*365))-IF(($BC$13-($D85*(1+$BC$14)))&gt;=0,0, -$I$57*$BC$16*1.75*($BC$13-($D85*(1+$BC$14)))*365-$I$58*CU$62*1.25*($BC$13-($D85*(1+$BC$14)))*365)</f>
        <v>-8025419.2499999618</v>
      </c>
      <c r="CV85" s="70">
        <f>IF(IF((($BC$13-($D85*(1+$BC$14)))-($D85*0.03))&gt;0,($BC$13-($D85*(1+$BC$14)))-($D85*0.03),0)&gt;0,IF((($BC$13-($D85*(1+$BC$14)))-($D85*0.03))&gt;0,($BC$13-($D85*(1+$BC$14)))-($D85*0.03),0)*CV$62*365,0)+IF(($BC$13-($D85*(1+$BC$14)))&lt;=0,0,IF(($BC$13-($D85*(1+$BC$14)))&lt;($D85*0.03),($BC$13-($D85*(1+$BC$14)))*(CV$62*Inputs!$B$16)*365,($D85*0.03)*(CV$62*Inputs!$B$16)*365))-IF(($BC$13-($D85*(1+$BC$14)))&gt;=0,0, -$I$57*$BC$16*1.75*($BC$13-($D85*(1+$BC$14)))*365-$I$58*CV$62*1.25*($BC$13-($D85*(1+$BC$14)))*365)</f>
        <v>-8099728.6874999609</v>
      </c>
      <c r="CW85" s="70">
        <f>IF(IF((($BC$13-($D85*(1+$BC$14)))-($D85*0.03))&gt;0,($BC$13-($D85*(1+$BC$14)))-($D85*0.03),0)&gt;0,IF((($BC$13-($D85*(1+$BC$14)))-($D85*0.03))&gt;0,($BC$13-($D85*(1+$BC$14)))-($D85*0.03),0)*CW$62*365,0)+IF(($BC$13-($D85*(1+$BC$14)))&lt;=0,0,IF(($BC$13-($D85*(1+$BC$14)))&lt;($D85*0.03),($BC$13-($D85*(1+$BC$14)))*(CW$62*Inputs!$B$16)*365,($D85*0.03)*(CW$62*Inputs!$B$16)*365))-IF(($BC$13-($D85*(1+$BC$14)))&gt;=0,0, -$I$57*$BC$16*1.75*($BC$13-($D85*(1+$BC$14)))*365-$I$58*CW$62*1.25*($BC$13-($D85*(1+$BC$14)))*365)</f>
        <v>-8174038.1249999618</v>
      </c>
      <c r="CX85" s="70">
        <f>IF(IF((($BC$13-($D85*(1+$BC$14)))-($D85*0.03))&gt;0,($BC$13-($D85*(1+$BC$14)))-($D85*0.03),0)&gt;0,IF((($BC$13-($D85*(1+$BC$14)))-($D85*0.03))&gt;0,($BC$13-($D85*(1+$BC$14)))-($D85*0.03),0)*CX$62*365,0)+IF(($BC$13-($D85*(1+$BC$14)))&lt;=0,0,IF(($BC$13-($D85*(1+$BC$14)))&lt;($D85*0.03),($BC$13-($D85*(1+$BC$14)))*(CX$62*Inputs!$B$16)*365,($D85*0.03)*(CX$62*Inputs!$B$16)*365))-IF(($BC$13-($D85*(1+$BC$14)))&gt;=0,0, -$I$57*$BC$16*1.75*($BC$13-($D85*(1+$BC$14)))*365-$I$58*CX$62*1.25*($BC$13-($D85*(1+$BC$14)))*365)</f>
        <v>-8248347.5624999609</v>
      </c>
      <c r="CY85" s="70">
        <f>IF(IF((($BC$13-($D85*(1+$BC$14)))-($D85*0.03))&gt;0,($BC$13-($D85*(1+$BC$14)))-($D85*0.03),0)&gt;0,IF((($BC$13-($D85*(1+$BC$14)))-($D85*0.03))&gt;0,($BC$13-($D85*(1+$BC$14)))-($D85*0.03),0)*CY$62*365,0)+IF(($BC$13-($D85*(1+$BC$14)))&lt;=0,0,IF(($BC$13-($D85*(1+$BC$14)))&lt;($D85*0.03),($BC$13-($D85*(1+$BC$14)))*(CY$62*Inputs!$B$16)*365,($D85*0.03)*(CY$62*Inputs!$B$16)*365))-IF(($BC$13-($D85*(1+$BC$14)))&gt;=0,0, -$I$57*$BC$16*1.75*($BC$13-($D85*(1+$BC$14)))*365-$I$58*CY$62*1.25*($BC$13-($D85*(1+$BC$14)))*365)</f>
        <v>-8322656.99999996</v>
      </c>
      <c r="CZ85" s="70">
        <f>IF(IF((($BC$13-($D85*(1+$BC$14)))-($D85*0.03))&gt;0,($BC$13-($D85*(1+$BC$14)))-($D85*0.03),0)&gt;0,IF((($BC$13-($D85*(1+$BC$14)))-($D85*0.03))&gt;0,($BC$13-($D85*(1+$BC$14)))-($D85*0.03),0)*CZ$62*365,0)+IF(($BC$13-($D85*(1+$BC$14)))&lt;=0,0,IF(($BC$13-($D85*(1+$BC$14)))&lt;($D85*0.03),($BC$13-($D85*(1+$BC$14)))*(CZ$62*Inputs!$B$16)*365,($D85*0.03)*(CZ$62*Inputs!$B$16)*365))-IF(($BC$13-($D85*(1+$BC$14)))&gt;=0,0, -$I$57*$BC$16*1.75*($BC$13-($D85*(1+$BC$14)))*365-$I$58*CZ$62*1.25*($BC$13-($D85*(1+$BC$14)))*365)</f>
        <v>-8396966.437499959</v>
      </c>
      <c r="DA85" s="70">
        <f>IF(IF((($BC$13-($D85*(1+$BC$14)))-($D85*0.03))&gt;0,($BC$13-($D85*(1+$BC$14)))-($D85*0.03),0)&gt;0,IF((($BC$13-($D85*(1+$BC$14)))-($D85*0.03))&gt;0,($BC$13-($D85*(1+$BC$14)))-($D85*0.03),0)*DA$62*365,0)+IF(($BC$13-($D85*(1+$BC$14)))&lt;=0,0,IF(($BC$13-($D85*(1+$BC$14)))&lt;($D85*0.03),($BC$13-($D85*(1+$BC$14)))*(DA$62*Inputs!$B$16)*365,($D85*0.03)*(DA$62*Inputs!$B$16)*365))-IF(($BC$13-($D85*(1+$BC$14)))&gt;=0,0, -$I$57*$BC$16*1.75*($BC$13-($D85*(1+$BC$14)))*365-$I$58*DA$62*1.25*($BC$13-($D85*(1+$BC$14)))*365)</f>
        <v>-8471275.874999959</v>
      </c>
    </row>
    <row r="86" spans="2:105">
      <c r="B86"/>
      <c r="C86" s="67">
        <f t="shared" si="2"/>
        <v>-3.0000000000000034E-2</v>
      </c>
      <c r="D86" s="69">
        <f>Inputs!$B$20*(1+(C86*-1))</f>
        <v>1133</v>
      </c>
      <c r="E86" s="70">
        <f>IF(IF((($BC$13-($D86*(1+$BC$14)))-($D86*0.03))&gt;0,($BC$13-($D86*(1+$BC$14)))-($D86*0.03),0)&gt;0,IF((($BC$13-($D86*(1+$BC$14)))-($D86*0.03))&gt;0,($BC$13-($D86*(1+$BC$14)))-($D86*0.03),0)*E$62*365,0)+IF(($BC$13-($D86*(1+$BC$14)))&lt;=0,0,IF(($BC$13-($D86*(1+$BC$14)))&lt;($D86*0.03),($BC$13-($D86*(1+$BC$14)))*(E$62*Inputs!$B$16)*365,($D86*0.03)*(E$62*Inputs!$B$16)*365))-IF(($BC$13-($D86*(1+$BC$14)))&gt;=0,0, -$I$57*$BC$16*1.75*($BC$13-($D86*(1+$BC$14)))*365-$I$58*E$62*1.25*($BC$13-($D86*(1+$BC$14)))*365)</f>
        <v>-1661101.3125118639</v>
      </c>
      <c r="F86" s="70">
        <f>IF(IF((($BC$13-($D86*(1+$BC$14)))-($D86*0.03))&gt;0,($BC$13-($D86*(1+$BC$14)))-($D86*0.03),0)&gt;0,IF((($BC$13-($D86*(1+$BC$14)))-($D86*0.03))&gt;0,($BC$13-($D86*(1+$BC$14)))-($D86*0.03),0)*F$62*365,0)+IF(($BC$13-($D86*(1+$BC$14)))&lt;=0,0,IF(($BC$13-($D86*(1+$BC$14)))&lt;($D86*0.03),($BC$13-($D86*(1+$BC$14)))*(F$62*Inputs!$B$16)*365,($D86*0.03)*(F$62*Inputs!$B$16)*365))-IF(($BC$13-($D86*(1+$BC$14)))&gt;=0,0, -$I$57*$BC$16*1.75*($BC$13-($D86*(1+$BC$14)))*365-$I$58*F$62*1.25*($BC$13-($D86*(1+$BC$14)))*365)</f>
        <v>-1779751.4062499988</v>
      </c>
      <c r="G86" s="70">
        <f>IF(IF((($BC$13-($D86*(1+$BC$14)))-($D86*0.03))&gt;0,($BC$13-($D86*(1+$BC$14)))-($D86*0.03),0)&gt;0,IF((($BC$13-($D86*(1+$BC$14)))-($D86*0.03))&gt;0,($BC$13-($D86*(1+$BC$14)))-($D86*0.03),0)*G$62*365,0)+IF(($BC$13-($D86*(1+$BC$14)))&lt;=0,0,IF(($BC$13-($D86*(1+$BC$14)))&lt;($D86*0.03),($BC$13-($D86*(1+$BC$14)))*(G$62*Inputs!$B$16)*365,($D86*0.03)*(G$62*Inputs!$B$16)*365))-IF(($BC$13-($D86*(1+$BC$14)))&gt;=0,0, -$I$57*$BC$16*1.75*($BC$13-($D86*(1+$BC$14)))*365-$I$58*G$62*1.25*($BC$13-($D86*(1+$BC$14)))*365)</f>
        <v>-1898401.4999999986</v>
      </c>
      <c r="H86" s="70">
        <f>IF(IF((($BC$13-($D86*(1+$BC$14)))-($D86*0.03))&gt;0,($BC$13-($D86*(1+$BC$14)))-($D86*0.03),0)&gt;0,IF((($BC$13-($D86*(1+$BC$14)))-($D86*0.03))&gt;0,($BC$13-($D86*(1+$BC$14)))-($D86*0.03),0)*H$62*365,0)+IF(($BC$13-($D86*(1+$BC$14)))&lt;=0,0,IF(($BC$13-($D86*(1+$BC$14)))&lt;($D86*0.03),($BC$13-($D86*(1+$BC$14)))*(H$62*Inputs!$B$16)*365,($D86*0.03)*(H$62*Inputs!$B$16)*365))-IF(($BC$13-($D86*(1+$BC$14)))&gt;=0,0, -$I$57*$BC$16*1.75*($BC$13-($D86*(1+$BC$14)))*365-$I$58*H$62*1.25*($BC$13-($D86*(1+$BC$14)))*365)</f>
        <v>-2017051.5937499986</v>
      </c>
      <c r="I86" s="70">
        <f>IF(IF((($BC$13-($D86*(1+$BC$14)))-($D86*0.03))&gt;0,($BC$13-($D86*(1+$BC$14)))-($D86*0.03),0)&gt;0,IF((($BC$13-($D86*(1+$BC$14)))-($D86*0.03))&gt;0,($BC$13-($D86*(1+$BC$14)))-($D86*0.03),0)*I$62*365,0)+IF(($BC$13-($D86*(1+$BC$14)))&lt;=0,0,IF(($BC$13-($D86*(1+$BC$14)))&lt;($D86*0.03),($BC$13-($D86*(1+$BC$14)))*(I$62*Inputs!$B$16)*365,($D86*0.03)*(I$62*Inputs!$B$16)*365))-IF(($BC$13-($D86*(1+$BC$14)))&gt;=0,0, -$I$57*$BC$16*1.75*($BC$13-($D86*(1+$BC$14)))*365-$I$58*I$62*1.25*($BC$13-($D86*(1+$BC$14)))*365)</f>
        <v>-2135701.6874999986</v>
      </c>
      <c r="J86" s="70">
        <f>IF(IF((($BC$13-($D86*(1+$BC$14)))-($D86*0.03))&gt;0,($BC$13-($D86*(1+$BC$14)))-($D86*0.03),0)&gt;0,IF((($BC$13-($D86*(1+$BC$14)))-($D86*0.03))&gt;0,($BC$13-($D86*(1+$BC$14)))-($D86*0.03),0)*J$62*365,0)+IF(($BC$13-($D86*(1+$BC$14)))&lt;=0,0,IF(($BC$13-($D86*(1+$BC$14)))&lt;($D86*0.03),($BC$13-($D86*(1+$BC$14)))*(J$62*Inputs!$B$16)*365,($D86*0.03)*(J$62*Inputs!$B$16)*365))-IF(($BC$13-($D86*(1+$BC$14)))&gt;=0,0, -$I$57*$BC$16*1.75*($BC$13-($D86*(1+$BC$14)))*365-$I$58*J$62*1.25*($BC$13-($D86*(1+$BC$14)))*365)</f>
        <v>-2254351.7812499986</v>
      </c>
      <c r="K86" s="70">
        <f>IF(IF((($BC$13-($D86*(1+$BC$14)))-($D86*0.03))&gt;0,($BC$13-($D86*(1+$BC$14)))-($D86*0.03),0)&gt;0,IF((($BC$13-($D86*(1+$BC$14)))-($D86*0.03))&gt;0,($BC$13-($D86*(1+$BC$14)))-($D86*0.03),0)*K$62*365,0)+IF(($BC$13-($D86*(1+$BC$14)))&lt;=0,0,IF(($BC$13-($D86*(1+$BC$14)))&lt;($D86*0.03),($BC$13-($D86*(1+$BC$14)))*(K$62*Inputs!$B$16)*365,($D86*0.03)*(K$62*Inputs!$B$16)*365))-IF(($BC$13-($D86*(1+$BC$14)))&gt;=0,0, -$I$57*$BC$16*1.75*($BC$13-($D86*(1+$BC$14)))*365-$I$58*K$62*1.25*($BC$13-($D86*(1+$BC$14)))*365)</f>
        <v>-2373001.8749999981</v>
      </c>
      <c r="L86" s="70">
        <f>IF(IF((($BC$13-($D86*(1+$BC$14)))-($D86*0.03))&gt;0,($BC$13-($D86*(1+$BC$14)))-($D86*0.03),0)&gt;0,IF((($BC$13-($D86*(1+$BC$14)))-($D86*0.03))&gt;0,($BC$13-($D86*(1+$BC$14)))-($D86*0.03),0)*L$62*365,0)+IF(($BC$13-($D86*(1+$BC$14)))&lt;=0,0,IF(($BC$13-($D86*(1+$BC$14)))&lt;($D86*0.03),($BC$13-($D86*(1+$BC$14)))*(L$62*Inputs!$B$16)*365,($D86*0.03)*(L$62*Inputs!$B$16)*365))-IF(($BC$13-($D86*(1+$BC$14)))&gt;=0,0, -$I$57*$BC$16*1.75*($BC$13-($D86*(1+$BC$14)))*365-$I$58*L$62*1.25*($BC$13-($D86*(1+$BC$14)))*365)</f>
        <v>-2491651.9687499981</v>
      </c>
      <c r="M86" s="70">
        <f>IF(IF((($BC$13-($D86*(1+$BC$14)))-($D86*0.03))&gt;0,($BC$13-($D86*(1+$BC$14)))-($D86*0.03),0)&gt;0,IF((($BC$13-($D86*(1+$BC$14)))-($D86*0.03))&gt;0,($BC$13-($D86*(1+$BC$14)))-($D86*0.03),0)*M$62*365,0)+IF(($BC$13-($D86*(1+$BC$14)))&lt;=0,0,IF(($BC$13-($D86*(1+$BC$14)))&lt;($D86*0.03),($BC$13-($D86*(1+$BC$14)))*(M$62*Inputs!$B$16)*365,($D86*0.03)*(M$62*Inputs!$B$16)*365))-IF(($BC$13-($D86*(1+$BC$14)))&gt;=0,0, -$I$57*$BC$16*1.75*($BC$13-($D86*(1+$BC$14)))*365-$I$58*M$62*1.25*($BC$13-($D86*(1+$BC$14)))*365)</f>
        <v>-2610302.0624999981</v>
      </c>
      <c r="N86" s="70">
        <f>IF(IF((($BC$13-($D86*(1+$BC$14)))-($D86*0.03))&gt;0,($BC$13-($D86*(1+$BC$14)))-($D86*0.03),0)&gt;0,IF((($BC$13-($D86*(1+$BC$14)))-($D86*0.03))&gt;0,($BC$13-($D86*(1+$BC$14)))-($D86*0.03),0)*N$62*365,0)+IF(($BC$13-($D86*(1+$BC$14)))&lt;=0,0,IF(($BC$13-($D86*(1+$BC$14)))&lt;($D86*0.03),($BC$13-($D86*(1+$BC$14)))*(N$62*Inputs!$B$16)*365,($D86*0.03)*(N$62*Inputs!$B$16)*365))-IF(($BC$13-($D86*(1+$BC$14)))&gt;=0,0, -$I$57*$BC$16*1.75*($BC$13-($D86*(1+$BC$14)))*365-$I$58*N$62*1.25*($BC$13-($D86*(1+$BC$14)))*365)</f>
        <v>-2728952.1562499981</v>
      </c>
      <c r="O86" s="70">
        <f>IF(IF((($BC$13-($D86*(1+$BC$14)))-($D86*0.03))&gt;0,($BC$13-($D86*(1+$BC$14)))-($D86*0.03),0)&gt;0,IF((($BC$13-($D86*(1+$BC$14)))-($D86*0.03))&gt;0,($BC$13-($D86*(1+$BC$14)))-($D86*0.03),0)*O$62*365,0)+IF(($BC$13-($D86*(1+$BC$14)))&lt;=0,0,IF(($BC$13-($D86*(1+$BC$14)))&lt;($D86*0.03),($BC$13-($D86*(1+$BC$14)))*(O$62*Inputs!$B$16)*365,($D86*0.03)*(O$62*Inputs!$B$16)*365))-IF(($BC$13-($D86*(1+$BC$14)))&gt;=0,0, -$I$57*$BC$16*1.75*($BC$13-($D86*(1+$BC$14)))*365-$I$58*O$62*1.25*($BC$13-($D86*(1+$BC$14)))*365)</f>
        <v>-2847602.2499999981</v>
      </c>
      <c r="P86" s="70">
        <f>IF(IF((($BC$13-($D86*(1+$BC$14)))-($D86*0.03))&gt;0,($BC$13-($D86*(1+$BC$14)))-($D86*0.03),0)&gt;0,IF((($BC$13-($D86*(1+$BC$14)))-($D86*0.03))&gt;0,($BC$13-($D86*(1+$BC$14)))-($D86*0.03),0)*P$62*365,0)+IF(($BC$13-($D86*(1+$BC$14)))&lt;=0,0,IF(($BC$13-($D86*(1+$BC$14)))&lt;($D86*0.03),($BC$13-($D86*(1+$BC$14)))*(P$62*Inputs!$B$16)*365,($D86*0.03)*(P$62*Inputs!$B$16)*365))-IF(($BC$13-($D86*(1+$BC$14)))&gt;=0,0, -$I$57*$BC$16*1.75*($BC$13-($D86*(1+$BC$14)))*365-$I$58*P$62*1.25*($BC$13-($D86*(1+$BC$14)))*365)</f>
        <v>-2966252.3437499981</v>
      </c>
      <c r="Q86" s="70">
        <f>IF(IF((($BC$13-($D86*(1+$BC$14)))-($D86*0.03))&gt;0,($BC$13-($D86*(1+$BC$14)))-($D86*0.03),0)&gt;0,IF((($BC$13-($D86*(1+$BC$14)))-($D86*0.03))&gt;0,($BC$13-($D86*(1+$BC$14)))-($D86*0.03),0)*Q$62*365,0)+IF(($BC$13-($D86*(1+$BC$14)))&lt;=0,0,IF(($BC$13-($D86*(1+$BC$14)))&lt;($D86*0.03),($BC$13-($D86*(1+$BC$14)))*(Q$62*Inputs!$B$16)*365,($D86*0.03)*(Q$62*Inputs!$B$16)*365))-IF(($BC$13-($D86*(1+$BC$14)))&gt;=0,0, -$I$57*$BC$16*1.75*($BC$13-($D86*(1+$BC$14)))*365-$I$58*Q$62*1.25*($BC$13-($D86*(1+$BC$14)))*365)</f>
        <v>-3084902.4374999981</v>
      </c>
      <c r="R86" s="70">
        <f>IF(IF((($BC$13-($D86*(1+$BC$14)))-($D86*0.03))&gt;0,($BC$13-($D86*(1+$BC$14)))-($D86*0.03),0)&gt;0,IF((($BC$13-($D86*(1+$BC$14)))-($D86*0.03))&gt;0,($BC$13-($D86*(1+$BC$14)))-($D86*0.03),0)*R$62*365,0)+IF(($BC$13-($D86*(1+$BC$14)))&lt;=0,0,IF(($BC$13-($D86*(1+$BC$14)))&lt;($D86*0.03),($BC$13-($D86*(1+$BC$14)))*(R$62*Inputs!$B$16)*365,($D86*0.03)*(R$62*Inputs!$B$16)*365))-IF(($BC$13-($D86*(1+$BC$14)))&gt;=0,0, -$I$57*$BC$16*1.75*($BC$13-($D86*(1+$BC$14)))*365-$I$58*R$62*1.25*($BC$13-($D86*(1+$BC$14)))*365)</f>
        <v>-3203552.5312499981</v>
      </c>
      <c r="S86" s="70">
        <f>IF(IF((($BC$13-($D86*(1+$BC$14)))-($D86*0.03))&gt;0,($BC$13-($D86*(1+$BC$14)))-($D86*0.03),0)&gt;0,IF((($BC$13-($D86*(1+$BC$14)))-($D86*0.03))&gt;0,($BC$13-($D86*(1+$BC$14)))-($D86*0.03),0)*S$62*365,0)+IF(($BC$13-($D86*(1+$BC$14)))&lt;=0,0,IF(($BC$13-($D86*(1+$BC$14)))&lt;($D86*0.03),($BC$13-($D86*(1+$BC$14)))*(S$62*Inputs!$B$16)*365,($D86*0.03)*(S$62*Inputs!$B$16)*365))-IF(($BC$13-($D86*(1+$BC$14)))&gt;=0,0, -$I$57*$BC$16*1.75*($BC$13-($D86*(1+$BC$14)))*365-$I$58*S$62*1.25*($BC$13-($D86*(1+$BC$14)))*365)</f>
        <v>-3322202.6249999977</v>
      </c>
      <c r="T86" s="70">
        <f>IF(IF((($BC$13-($D86*(1+$BC$14)))-($D86*0.03))&gt;0,($BC$13-($D86*(1+$BC$14)))-($D86*0.03),0)&gt;0,IF((($BC$13-($D86*(1+$BC$14)))-($D86*0.03))&gt;0,($BC$13-($D86*(1+$BC$14)))-($D86*0.03),0)*T$62*365,0)+IF(($BC$13-($D86*(1+$BC$14)))&lt;=0,0,IF(($BC$13-($D86*(1+$BC$14)))&lt;($D86*0.03),($BC$13-($D86*(1+$BC$14)))*(T$62*Inputs!$B$16)*365,($D86*0.03)*(T$62*Inputs!$B$16)*365))-IF(($BC$13-($D86*(1+$BC$14)))&gt;=0,0, -$I$57*$BC$16*1.75*($BC$13-($D86*(1+$BC$14)))*365-$I$58*T$62*1.25*($BC$13-($D86*(1+$BC$14)))*365)</f>
        <v>-3440852.7187499981</v>
      </c>
      <c r="U86" s="70">
        <f>IF(IF((($BC$13-($D86*(1+$BC$14)))-($D86*0.03))&gt;0,($BC$13-($D86*(1+$BC$14)))-($D86*0.03),0)&gt;0,IF((($BC$13-($D86*(1+$BC$14)))-($D86*0.03))&gt;0,($BC$13-($D86*(1+$BC$14)))-($D86*0.03),0)*U$62*365,0)+IF(($BC$13-($D86*(1+$BC$14)))&lt;=0,0,IF(($BC$13-($D86*(1+$BC$14)))&lt;($D86*0.03),($BC$13-($D86*(1+$BC$14)))*(U$62*Inputs!$B$16)*365,($D86*0.03)*(U$62*Inputs!$B$16)*365))-IF(($BC$13-($D86*(1+$BC$14)))&gt;=0,0, -$I$57*$BC$16*1.75*($BC$13-($D86*(1+$BC$14)))*365-$I$58*U$62*1.25*($BC$13-($D86*(1+$BC$14)))*365)</f>
        <v>-3559502.8124999977</v>
      </c>
      <c r="V86" s="70">
        <f>IF(IF((($BC$13-($D86*(1+$BC$14)))-($D86*0.03))&gt;0,($BC$13-($D86*(1+$BC$14)))-($D86*0.03),0)&gt;0,IF((($BC$13-($D86*(1+$BC$14)))-($D86*0.03))&gt;0,($BC$13-($D86*(1+$BC$14)))-($D86*0.03),0)*V$62*365,0)+IF(($BC$13-($D86*(1+$BC$14)))&lt;=0,0,IF(($BC$13-($D86*(1+$BC$14)))&lt;($D86*0.03),($BC$13-($D86*(1+$BC$14)))*(V$62*Inputs!$B$16)*365,($D86*0.03)*(V$62*Inputs!$B$16)*365))-IF(($BC$13-($D86*(1+$BC$14)))&gt;=0,0, -$I$57*$BC$16*1.75*($BC$13-($D86*(1+$BC$14)))*365-$I$58*V$62*1.25*($BC$13-($D86*(1+$BC$14)))*365)</f>
        <v>-3678152.9062499972</v>
      </c>
      <c r="W86" s="70">
        <f>IF(IF((($BC$13-($D86*(1+$BC$14)))-($D86*0.03))&gt;0,($BC$13-($D86*(1+$BC$14)))-($D86*0.03),0)&gt;0,IF((($BC$13-($D86*(1+$BC$14)))-($D86*0.03))&gt;0,($BC$13-($D86*(1+$BC$14)))-($D86*0.03),0)*W$62*365,0)+IF(($BC$13-($D86*(1+$BC$14)))&lt;=0,0,IF(($BC$13-($D86*(1+$BC$14)))&lt;($D86*0.03),($BC$13-($D86*(1+$BC$14)))*(W$62*Inputs!$B$16)*365,($D86*0.03)*(W$62*Inputs!$B$16)*365))-IF(($BC$13-($D86*(1+$BC$14)))&gt;=0,0, -$I$57*$BC$16*1.75*($BC$13-($D86*(1+$BC$14)))*365-$I$58*W$62*1.25*($BC$13-($D86*(1+$BC$14)))*365)</f>
        <v>-3796802.9999999972</v>
      </c>
      <c r="X86" s="70">
        <f>IF(IF((($BC$13-($D86*(1+$BC$14)))-($D86*0.03))&gt;0,($BC$13-($D86*(1+$BC$14)))-($D86*0.03),0)&gt;0,IF((($BC$13-($D86*(1+$BC$14)))-($D86*0.03))&gt;0,($BC$13-($D86*(1+$BC$14)))-($D86*0.03),0)*X$62*365,0)+IF(($BC$13-($D86*(1+$BC$14)))&lt;=0,0,IF(($BC$13-($D86*(1+$BC$14)))&lt;($D86*0.03),($BC$13-($D86*(1+$BC$14)))*(X$62*Inputs!$B$16)*365,($D86*0.03)*(X$62*Inputs!$B$16)*365))-IF(($BC$13-($D86*(1+$BC$14)))&gt;=0,0, -$I$57*$BC$16*1.75*($BC$13-($D86*(1+$BC$14)))*365-$I$58*X$62*1.25*($BC$13-($D86*(1+$BC$14)))*365)</f>
        <v>-3915453.0937499972</v>
      </c>
      <c r="Y86" s="70">
        <f>IF(IF((($BC$13-($D86*(1+$BC$14)))-($D86*0.03))&gt;0,($BC$13-($D86*(1+$BC$14)))-($D86*0.03),0)&gt;0,IF((($BC$13-($D86*(1+$BC$14)))-($D86*0.03))&gt;0,($BC$13-($D86*(1+$BC$14)))-($D86*0.03),0)*Y$62*365,0)+IF(($BC$13-($D86*(1+$BC$14)))&lt;=0,0,IF(($BC$13-($D86*(1+$BC$14)))&lt;($D86*0.03),($BC$13-($D86*(1+$BC$14)))*(Y$62*Inputs!$B$16)*365,($D86*0.03)*(Y$62*Inputs!$B$16)*365))-IF(($BC$13-($D86*(1+$BC$14)))&gt;=0,0, -$I$57*$BC$16*1.75*($BC$13-($D86*(1+$BC$14)))*365-$I$58*Y$62*1.25*($BC$13-($D86*(1+$BC$14)))*365)</f>
        <v>-4034103.1874999972</v>
      </c>
      <c r="Z86" s="70">
        <f>IF(IF((($BC$13-($D86*(1+$BC$14)))-($D86*0.03))&gt;0,($BC$13-($D86*(1+$BC$14)))-($D86*0.03),0)&gt;0,IF((($BC$13-($D86*(1+$BC$14)))-($D86*0.03))&gt;0,($BC$13-($D86*(1+$BC$14)))-($D86*0.03),0)*Z$62*365,0)+IF(($BC$13-($D86*(1+$BC$14)))&lt;=0,0,IF(($BC$13-($D86*(1+$BC$14)))&lt;($D86*0.03),($BC$13-($D86*(1+$BC$14)))*(Z$62*Inputs!$B$16)*365,($D86*0.03)*(Z$62*Inputs!$B$16)*365))-IF(($BC$13-($D86*(1+$BC$14)))&gt;=0,0, -$I$57*$BC$16*1.75*($BC$13-($D86*(1+$BC$14)))*365-$I$58*Z$62*1.25*($BC$13-($D86*(1+$BC$14)))*365)</f>
        <v>-4152753.2812499972</v>
      </c>
      <c r="AA86" s="70">
        <f>IF(IF((($BC$13-($D86*(1+$BC$14)))-($D86*0.03))&gt;0,($BC$13-($D86*(1+$BC$14)))-($D86*0.03),0)&gt;0,IF((($BC$13-($D86*(1+$BC$14)))-($D86*0.03))&gt;0,($BC$13-($D86*(1+$BC$14)))-($D86*0.03),0)*AA$62*365,0)+IF(($BC$13-($D86*(1+$BC$14)))&lt;=0,0,IF(($BC$13-($D86*(1+$BC$14)))&lt;($D86*0.03),($BC$13-($D86*(1+$BC$14)))*(AA$62*Inputs!$B$16)*365,($D86*0.03)*(AA$62*Inputs!$B$16)*365))-IF(($BC$13-($D86*(1+$BC$14)))&gt;=0,0, -$I$57*$BC$16*1.75*($BC$13-($D86*(1+$BC$14)))*365-$I$58*AA$62*1.25*($BC$13-($D86*(1+$BC$14)))*365)</f>
        <v>-4271403.3749999972</v>
      </c>
      <c r="AB86" s="70">
        <f>IF(IF((($BC$13-($D86*(1+$BC$14)))-($D86*0.03))&gt;0,($BC$13-($D86*(1+$BC$14)))-($D86*0.03),0)&gt;0,IF((($BC$13-($D86*(1+$BC$14)))-($D86*0.03))&gt;0,($BC$13-($D86*(1+$BC$14)))-($D86*0.03),0)*AB$62*365,0)+IF(($BC$13-($D86*(1+$BC$14)))&lt;=0,0,IF(($BC$13-($D86*(1+$BC$14)))&lt;($D86*0.03),($BC$13-($D86*(1+$BC$14)))*(AB$62*Inputs!$B$16)*365,($D86*0.03)*(AB$62*Inputs!$B$16)*365))-IF(($BC$13-($D86*(1+$BC$14)))&gt;=0,0, -$I$57*$BC$16*1.75*($BC$13-($D86*(1+$BC$14)))*365-$I$58*AB$62*1.25*($BC$13-($D86*(1+$BC$14)))*365)</f>
        <v>-4390053.4687499972</v>
      </c>
      <c r="AC86" s="70">
        <f>IF(IF((($BC$13-($D86*(1+$BC$14)))-($D86*0.03))&gt;0,($BC$13-($D86*(1+$BC$14)))-($D86*0.03),0)&gt;0,IF((($BC$13-($D86*(1+$BC$14)))-($D86*0.03))&gt;0,($BC$13-($D86*(1+$BC$14)))-($D86*0.03),0)*AC$62*365,0)+IF(($BC$13-($D86*(1+$BC$14)))&lt;=0,0,IF(($BC$13-($D86*(1+$BC$14)))&lt;($D86*0.03),($BC$13-($D86*(1+$BC$14)))*(AC$62*Inputs!$B$16)*365,($D86*0.03)*(AC$62*Inputs!$B$16)*365))-IF(($BC$13-($D86*(1+$BC$14)))&gt;=0,0, -$I$57*$BC$16*1.75*($BC$13-($D86*(1+$BC$14)))*365-$I$58*AC$62*1.25*($BC$13-($D86*(1+$BC$14)))*365)</f>
        <v>-4508703.5624999972</v>
      </c>
      <c r="AD86" s="70">
        <f>IF(IF((($BC$13-($D86*(1+$BC$14)))-($D86*0.03))&gt;0,($BC$13-($D86*(1+$BC$14)))-($D86*0.03),0)&gt;0,IF((($BC$13-($D86*(1+$BC$14)))-($D86*0.03))&gt;0,($BC$13-($D86*(1+$BC$14)))-($D86*0.03),0)*AD$62*365,0)+IF(($BC$13-($D86*(1+$BC$14)))&lt;=0,0,IF(($BC$13-($D86*(1+$BC$14)))&lt;($D86*0.03),($BC$13-($D86*(1+$BC$14)))*(AD$62*Inputs!$B$16)*365,($D86*0.03)*(AD$62*Inputs!$B$16)*365))-IF(($BC$13-($D86*(1+$BC$14)))&gt;=0,0, -$I$57*$BC$16*1.75*($BC$13-($D86*(1+$BC$14)))*365-$I$58*AD$62*1.25*($BC$13-($D86*(1+$BC$14)))*365)</f>
        <v>-4627353.6562499972</v>
      </c>
      <c r="AE86" s="70">
        <f>IF(IF((($BC$13-($D86*(1+$BC$14)))-($D86*0.03))&gt;0,($BC$13-($D86*(1+$BC$14)))-($D86*0.03),0)&gt;0,IF((($BC$13-($D86*(1+$BC$14)))-($D86*0.03))&gt;0,($BC$13-($D86*(1+$BC$14)))-($D86*0.03),0)*AE$62*365,0)+IF(($BC$13-($D86*(1+$BC$14)))&lt;=0,0,IF(($BC$13-($D86*(1+$BC$14)))&lt;($D86*0.03),($BC$13-($D86*(1+$BC$14)))*(AE$62*Inputs!$B$16)*365,($D86*0.03)*(AE$62*Inputs!$B$16)*365))-IF(($BC$13-($D86*(1+$BC$14)))&gt;=0,0, -$I$57*$BC$16*1.75*($BC$13-($D86*(1+$BC$14)))*365-$I$58*AE$62*1.25*($BC$13-($D86*(1+$BC$14)))*365)</f>
        <v>-4746003.7499999972</v>
      </c>
      <c r="AF86" s="70">
        <f>IF(IF((($BC$13-($D86*(1+$BC$14)))-($D86*0.03))&gt;0,($BC$13-($D86*(1+$BC$14)))-($D86*0.03),0)&gt;0,IF((($BC$13-($D86*(1+$BC$14)))-($D86*0.03))&gt;0,($BC$13-($D86*(1+$BC$14)))-($D86*0.03),0)*AF$62*365,0)+IF(($BC$13-($D86*(1+$BC$14)))&lt;=0,0,IF(($BC$13-($D86*(1+$BC$14)))&lt;($D86*0.03),($BC$13-($D86*(1+$BC$14)))*(AF$62*Inputs!$B$16)*365,($D86*0.03)*(AF$62*Inputs!$B$16)*365))-IF(($BC$13-($D86*(1+$BC$14)))&gt;=0,0, -$I$57*$BC$16*1.75*($BC$13-($D86*(1+$BC$14)))*365-$I$58*AF$62*1.25*($BC$13-($D86*(1+$BC$14)))*365)</f>
        <v>-4864653.8437499972</v>
      </c>
      <c r="AG86" s="70">
        <f>IF(IF((($BC$13-($D86*(1+$BC$14)))-($D86*0.03))&gt;0,($BC$13-($D86*(1+$BC$14)))-($D86*0.03),0)&gt;0,IF((($BC$13-($D86*(1+$BC$14)))-($D86*0.03))&gt;0,($BC$13-($D86*(1+$BC$14)))-($D86*0.03),0)*AG$62*365,0)+IF(($BC$13-($D86*(1+$BC$14)))&lt;=0,0,IF(($BC$13-($D86*(1+$BC$14)))&lt;($D86*0.03),($BC$13-($D86*(1+$BC$14)))*(AG$62*Inputs!$B$16)*365,($D86*0.03)*(AG$62*Inputs!$B$16)*365))-IF(($BC$13-($D86*(1+$BC$14)))&gt;=0,0, -$I$57*$BC$16*1.75*($BC$13-($D86*(1+$BC$14)))*365-$I$58*AG$62*1.25*($BC$13-($D86*(1+$BC$14)))*365)</f>
        <v>-4983303.9374999963</v>
      </c>
      <c r="AH86" s="70">
        <f>IF(IF((($BC$13-($D86*(1+$BC$14)))-($D86*0.03))&gt;0,($BC$13-($D86*(1+$BC$14)))-($D86*0.03),0)&gt;0,IF((($BC$13-($D86*(1+$BC$14)))-($D86*0.03))&gt;0,($BC$13-($D86*(1+$BC$14)))-($D86*0.03),0)*AH$62*365,0)+IF(($BC$13-($D86*(1+$BC$14)))&lt;=0,0,IF(($BC$13-($D86*(1+$BC$14)))&lt;($D86*0.03),($BC$13-($D86*(1+$BC$14)))*(AH$62*Inputs!$B$16)*365,($D86*0.03)*(AH$62*Inputs!$B$16)*365))-IF(($BC$13-($D86*(1+$BC$14)))&gt;=0,0, -$I$57*$BC$16*1.75*($BC$13-($D86*(1+$BC$14)))*365-$I$58*AH$62*1.25*($BC$13-($D86*(1+$BC$14)))*365)</f>
        <v>-5101954.0312499963</v>
      </c>
      <c r="AI86" s="70">
        <f>IF(IF((($BC$13-($D86*(1+$BC$14)))-($D86*0.03))&gt;0,($BC$13-($D86*(1+$BC$14)))-($D86*0.03),0)&gt;0,IF((($BC$13-($D86*(1+$BC$14)))-($D86*0.03))&gt;0,($BC$13-($D86*(1+$BC$14)))-($D86*0.03),0)*AI$62*365,0)+IF(($BC$13-($D86*(1+$BC$14)))&lt;=0,0,IF(($BC$13-($D86*(1+$BC$14)))&lt;($D86*0.03),($BC$13-($D86*(1+$BC$14)))*(AI$62*Inputs!$B$16)*365,($D86*0.03)*(AI$62*Inputs!$B$16)*365))-IF(($BC$13-($D86*(1+$BC$14)))&gt;=0,0, -$I$57*$BC$16*1.75*($BC$13-($D86*(1+$BC$14)))*365-$I$58*AI$62*1.25*($BC$13-($D86*(1+$BC$14)))*365)</f>
        <v>-5220604.1249999972</v>
      </c>
      <c r="AJ86" s="70">
        <f>IF(IF((($BC$13-($D86*(1+$BC$14)))-($D86*0.03))&gt;0,($BC$13-($D86*(1+$BC$14)))-($D86*0.03),0)&gt;0,IF((($BC$13-($D86*(1+$BC$14)))-($D86*0.03))&gt;0,($BC$13-($D86*(1+$BC$14)))-($D86*0.03),0)*AJ$62*365,0)+IF(($BC$13-($D86*(1+$BC$14)))&lt;=0,0,IF(($BC$13-($D86*(1+$BC$14)))&lt;($D86*0.03),($BC$13-($D86*(1+$BC$14)))*(AJ$62*Inputs!$B$16)*365,($D86*0.03)*(AJ$62*Inputs!$B$16)*365))-IF(($BC$13-($D86*(1+$BC$14)))&gt;=0,0, -$I$57*$BC$16*1.75*($BC$13-($D86*(1+$BC$14)))*365-$I$58*AJ$62*1.25*($BC$13-($D86*(1+$BC$14)))*365)</f>
        <v>-5339254.2187499963</v>
      </c>
      <c r="AK86" s="70">
        <f>IF(IF((($BC$13-($D86*(1+$BC$14)))-($D86*0.03))&gt;0,($BC$13-($D86*(1+$BC$14)))-($D86*0.03),0)&gt;0,IF((($BC$13-($D86*(1+$BC$14)))-($D86*0.03))&gt;0,($BC$13-($D86*(1+$BC$14)))-($D86*0.03),0)*AK$62*365,0)+IF(($BC$13-($D86*(1+$BC$14)))&lt;=0,0,IF(($BC$13-($D86*(1+$BC$14)))&lt;($D86*0.03),($BC$13-($D86*(1+$BC$14)))*(AK$62*Inputs!$B$16)*365,($D86*0.03)*(AK$62*Inputs!$B$16)*365))-IF(($BC$13-($D86*(1+$BC$14)))&gt;=0,0, -$I$57*$BC$16*1.75*($BC$13-($D86*(1+$BC$14)))*365-$I$58*AK$62*1.25*($BC$13-($D86*(1+$BC$14)))*365)</f>
        <v>-5457904.3124999963</v>
      </c>
      <c r="AL86" s="70">
        <f>IF(IF((($BC$13-($D86*(1+$BC$14)))-($D86*0.03))&gt;0,($BC$13-($D86*(1+$BC$14)))-($D86*0.03),0)&gt;0,IF((($BC$13-($D86*(1+$BC$14)))-($D86*0.03))&gt;0,($BC$13-($D86*(1+$BC$14)))-($D86*0.03),0)*AL$62*365,0)+IF(($BC$13-($D86*(1+$BC$14)))&lt;=0,0,IF(($BC$13-($D86*(1+$BC$14)))&lt;($D86*0.03),($BC$13-($D86*(1+$BC$14)))*(AL$62*Inputs!$B$16)*365,($D86*0.03)*(AL$62*Inputs!$B$16)*365))-IF(($BC$13-($D86*(1+$BC$14)))&gt;=0,0, -$I$57*$BC$16*1.75*($BC$13-($D86*(1+$BC$14)))*365-$I$58*AL$62*1.25*($BC$13-($D86*(1+$BC$14)))*365)</f>
        <v>-5576554.4062499963</v>
      </c>
      <c r="AM86" s="70">
        <f>IF(IF((($BC$13-($D86*(1+$BC$14)))-($D86*0.03))&gt;0,($BC$13-($D86*(1+$BC$14)))-($D86*0.03),0)&gt;0,IF((($BC$13-($D86*(1+$BC$14)))-($D86*0.03))&gt;0,($BC$13-($D86*(1+$BC$14)))-($D86*0.03),0)*AM$62*365,0)+IF(($BC$13-($D86*(1+$BC$14)))&lt;=0,0,IF(($BC$13-($D86*(1+$BC$14)))&lt;($D86*0.03),($BC$13-($D86*(1+$BC$14)))*(AM$62*Inputs!$B$16)*365,($D86*0.03)*(AM$62*Inputs!$B$16)*365))-IF(($BC$13-($D86*(1+$BC$14)))&gt;=0,0, -$I$57*$BC$16*1.75*($BC$13-($D86*(1+$BC$14)))*365-$I$58*AM$62*1.25*($BC$13-($D86*(1+$BC$14)))*365)</f>
        <v>-5695204.4999999963</v>
      </c>
      <c r="AN86" s="70">
        <f>IF(IF((($BC$13-($D86*(1+$BC$14)))-($D86*0.03))&gt;0,($BC$13-($D86*(1+$BC$14)))-($D86*0.03),0)&gt;0,IF((($BC$13-($D86*(1+$BC$14)))-($D86*0.03))&gt;0,($BC$13-($D86*(1+$BC$14)))-($D86*0.03),0)*AN$62*365,0)+IF(($BC$13-($D86*(1+$BC$14)))&lt;=0,0,IF(($BC$13-($D86*(1+$BC$14)))&lt;($D86*0.03),($BC$13-($D86*(1+$BC$14)))*(AN$62*Inputs!$B$16)*365,($D86*0.03)*(AN$62*Inputs!$B$16)*365))-IF(($BC$13-($D86*(1+$BC$14)))&gt;=0,0, -$I$57*$BC$16*1.75*($BC$13-($D86*(1+$BC$14)))*365-$I$58*AN$62*1.25*($BC$13-($D86*(1+$BC$14)))*365)</f>
        <v>-5813854.5937499963</v>
      </c>
      <c r="AO86" s="70">
        <f>IF(IF((($BC$13-($D86*(1+$BC$14)))-($D86*0.03))&gt;0,($BC$13-($D86*(1+$BC$14)))-($D86*0.03),0)&gt;0,IF((($BC$13-($D86*(1+$BC$14)))-($D86*0.03))&gt;0,($BC$13-($D86*(1+$BC$14)))-($D86*0.03),0)*AO$62*365,0)+IF(($BC$13-($D86*(1+$BC$14)))&lt;=0,0,IF(($BC$13-($D86*(1+$BC$14)))&lt;($D86*0.03),($BC$13-($D86*(1+$BC$14)))*(AO$62*Inputs!$B$16)*365,($D86*0.03)*(AO$62*Inputs!$B$16)*365))-IF(($BC$13-($D86*(1+$BC$14)))&gt;=0,0, -$I$57*$BC$16*1.75*($BC$13-($D86*(1+$BC$14)))*365-$I$58*AO$62*1.25*($BC$13-($D86*(1+$BC$14)))*365)</f>
        <v>-5932504.6874999963</v>
      </c>
      <c r="AP86" s="70">
        <f>IF(IF((($BC$13-($D86*(1+$BC$14)))-($D86*0.03))&gt;0,($BC$13-($D86*(1+$BC$14)))-($D86*0.03),0)&gt;0,IF((($BC$13-($D86*(1+$BC$14)))-($D86*0.03))&gt;0,($BC$13-($D86*(1+$BC$14)))-($D86*0.03),0)*AP$62*365,0)+IF(($BC$13-($D86*(1+$BC$14)))&lt;=0,0,IF(($BC$13-($D86*(1+$BC$14)))&lt;($D86*0.03),($BC$13-($D86*(1+$BC$14)))*(AP$62*Inputs!$B$16)*365,($D86*0.03)*(AP$62*Inputs!$B$16)*365))-IF(($BC$13-($D86*(1+$BC$14)))&gt;=0,0, -$I$57*$BC$16*1.75*($BC$13-($D86*(1+$BC$14)))*365-$I$58*AP$62*1.25*($BC$13-($D86*(1+$BC$14)))*365)</f>
        <v>-6051154.7812499963</v>
      </c>
      <c r="AQ86" s="70">
        <f>IF(IF((($BC$13-($D86*(1+$BC$14)))-($D86*0.03))&gt;0,($BC$13-($D86*(1+$BC$14)))-($D86*0.03),0)&gt;0,IF((($BC$13-($D86*(1+$BC$14)))-($D86*0.03))&gt;0,($BC$13-($D86*(1+$BC$14)))-($D86*0.03),0)*AQ$62*365,0)+IF(($BC$13-($D86*(1+$BC$14)))&lt;=0,0,IF(($BC$13-($D86*(1+$BC$14)))&lt;($D86*0.03),($BC$13-($D86*(1+$BC$14)))*(AQ$62*Inputs!$B$16)*365,($D86*0.03)*(AQ$62*Inputs!$B$16)*365))-IF(($BC$13-($D86*(1+$BC$14)))&gt;=0,0, -$I$57*$BC$16*1.75*($BC$13-($D86*(1+$BC$14)))*365-$I$58*AQ$62*1.25*($BC$13-($D86*(1+$BC$14)))*365)</f>
        <v>-6169804.8749999963</v>
      </c>
      <c r="AR86" s="70">
        <f>IF(IF((($BC$13-($D86*(1+$BC$14)))-($D86*0.03))&gt;0,($BC$13-($D86*(1+$BC$14)))-($D86*0.03),0)&gt;0,IF((($BC$13-($D86*(1+$BC$14)))-($D86*0.03))&gt;0,($BC$13-($D86*(1+$BC$14)))-($D86*0.03),0)*AR$62*365,0)+IF(($BC$13-($D86*(1+$BC$14)))&lt;=0,0,IF(($BC$13-($D86*(1+$BC$14)))&lt;($D86*0.03),($BC$13-($D86*(1+$BC$14)))*(AR$62*Inputs!$B$16)*365,($D86*0.03)*(AR$62*Inputs!$B$16)*365))-IF(($BC$13-($D86*(1+$BC$14)))&gt;=0,0, -$I$57*$BC$16*1.75*($BC$13-($D86*(1+$BC$14)))*365-$I$58*AR$62*1.25*($BC$13-($D86*(1+$BC$14)))*365)</f>
        <v>-6288454.9687499963</v>
      </c>
      <c r="AS86" s="70">
        <f>IF(IF((($BC$13-($D86*(1+$BC$14)))-($D86*0.03))&gt;0,($BC$13-($D86*(1+$BC$14)))-($D86*0.03),0)&gt;0,IF((($BC$13-($D86*(1+$BC$14)))-($D86*0.03))&gt;0,($BC$13-($D86*(1+$BC$14)))-($D86*0.03),0)*AS$62*365,0)+IF(($BC$13-($D86*(1+$BC$14)))&lt;=0,0,IF(($BC$13-($D86*(1+$BC$14)))&lt;($D86*0.03),($BC$13-($D86*(1+$BC$14)))*(AS$62*Inputs!$B$16)*365,($D86*0.03)*(AS$62*Inputs!$B$16)*365))-IF(($BC$13-($D86*(1+$BC$14)))&gt;=0,0, -$I$57*$BC$16*1.75*($BC$13-($D86*(1+$BC$14)))*365-$I$58*AS$62*1.25*($BC$13-($D86*(1+$BC$14)))*365)</f>
        <v>-6407105.0624999963</v>
      </c>
      <c r="AT86" s="70">
        <f>IF(IF((($BC$13-($D86*(1+$BC$14)))-($D86*0.03))&gt;0,($BC$13-($D86*(1+$BC$14)))-($D86*0.03),0)&gt;0,IF((($BC$13-($D86*(1+$BC$14)))-($D86*0.03))&gt;0,($BC$13-($D86*(1+$BC$14)))-($D86*0.03),0)*AT$62*365,0)+IF(($BC$13-($D86*(1+$BC$14)))&lt;=0,0,IF(($BC$13-($D86*(1+$BC$14)))&lt;($D86*0.03),($BC$13-($D86*(1+$BC$14)))*(AT$62*Inputs!$B$16)*365,($D86*0.03)*(AT$62*Inputs!$B$16)*365))-IF(($BC$13-($D86*(1+$BC$14)))&gt;=0,0, -$I$57*$BC$16*1.75*($BC$13-($D86*(1+$BC$14)))*365-$I$58*AT$62*1.25*($BC$13-($D86*(1+$BC$14)))*365)</f>
        <v>-6525755.1562499963</v>
      </c>
      <c r="AU86" s="70">
        <f>IF(IF((($BC$13-($D86*(1+$BC$14)))-($D86*0.03))&gt;0,($BC$13-($D86*(1+$BC$14)))-($D86*0.03),0)&gt;0,IF((($BC$13-($D86*(1+$BC$14)))-($D86*0.03))&gt;0,($BC$13-($D86*(1+$BC$14)))-($D86*0.03),0)*AU$62*365,0)+IF(($BC$13-($D86*(1+$BC$14)))&lt;=0,0,IF(($BC$13-($D86*(1+$BC$14)))&lt;($D86*0.03),($BC$13-($D86*(1+$BC$14)))*(AU$62*Inputs!$B$16)*365,($D86*0.03)*(AU$62*Inputs!$B$16)*365))-IF(($BC$13-($D86*(1+$BC$14)))&gt;=0,0, -$I$57*$BC$16*1.75*($BC$13-($D86*(1+$BC$14)))*365-$I$58*AU$62*1.25*($BC$13-($D86*(1+$BC$14)))*365)</f>
        <v>-6644405.2499999963</v>
      </c>
      <c r="AV86" s="70">
        <f>IF(IF((($BC$13-($D86*(1+$BC$14)))-($D86*0.03))&gt;0,($BC$13-($D86*(1+$BC$14)))-($D86*0.03),0)&gt;0,IF((($BC$13-($D86*(1+$BC$14)))-($D86*0.03))&gt;0,($BC$13-($D86*(1+$BC$14)))-($D86*0.03),0)*AV$62*365,0)+IF(($BC$13-($D86*(1+$BC$14)))&lt;=0,0,IF(($BC$13-($D86*(1+$BC$14)))&lt;($D86*0.03),($BC$13-($D86*(1+$BC$14)))*(AV$62*Inputs!$B$16)*365,($D86*0.03)*(AV$62*Inputs!$B$16)*365))-IF(($BC$13-($D86*(1+$BC$14)))&gt;=0,0, -$I$57*$BC$16*1.75*($BC$13-($D86*(1+$BC$14)))*365-$I$58*AV$62*1.25*($BC$13-($D86*(1+$BC$14)))*365)</f>
        <v>-6763055.3437499963</v>
      </c>
      <c r="AW86" s="70">
        <f>IF(IF((($BC$13-($D86*(1+$BC$14)))-($D86*0.03))&gt;0,($BC$13-($D86*(1+$BC$14)))-($D86*0.03),0)&gt;0,IF((($BC$13-($D86*(1+$BC$14)))-($D86*0.03))&gt;0,($BC$13-($D86*(1+$BC$14)))-($D86*0.03),0)*AW$62*365,0)+IF(($BC$13-($D86*(1+$BC$14)))&lt;=0,0,IF(($BC$13-($D86*(1+$BC$14)))&lt;($D86*0.03),($BC$13-($D86*(1+$BC$14)))*(AW$62*Inputs!$B$16)*365,($D86*0.03)*(AW$62*Inputs!$B$16)*365))-IF(($BC$13-($D86*(1+$BC$14)))&gt;=0,0, -$I$57*$BC$16*1.75*($BC$13-($D86*(1+$BC$14)))*365-$I$58*AW$62*1.25*($BC$13-($D86*(1+$BC$14)))*365)</f>
        <v>-6881705.4374999953</v>
      </c>
      <c r="AX86" s="70">
        <f>IF(IF((($BC$13-($D86*(1+$BC$14)))-($D86*0.03))&gt;0,($BC$13-($D86*(1+$BC$14)))-($D86*0.03),0)&gt;0,IF((($BC$13-($D86*(1+$BC$14)))-($D86*0.03))&gt;0,($BC$13-($D86*(1+$BC$14)))-($D86*0.03),0)*AX$62*365,0)+IF(($BC$13-($D86*(1+$BC$14)))&lt;=0,0,IF(($BC$13-($D86*(1+$BC$14)))&lt;($D86*0.03),($BC$13-($D86*(1+$BC$14)))*(AX$62*Inputs!$B$16)*365,($D86*0.03)*(AX$62*Inputs!$B$16)*365))-IF(($BC$13-($D86*(1+$BC$14)))&gt;=0,0, -$I$57*$BC$16*1.75*($BC$13-($D86*(1+$BC$14)))*365-$I$58*AX$62*1.25*($BC$13-($D86*(1+$BC$14)))*365)</f>
        <v>-7000355.5312499953</v>
      </c>
      <c r="AY86" s="70">
        <f>IF(IF((($BC$13-($D86*(1+$BC$14)))-($D86*0.03))&gt;0,($BC$13-($D86*(1+$BC$14)))-($D86*0.03),0)&gt;0,IF((($BC$13-($D86*(1+$BC$14)))-($D86*0.03))&gt;0,($BC$13-($D86*(1+$BC$14)))-($D86*0.03),0)*AY$62*365,0)+IF(($BC$13-($D86*(1+$BC$14)))&lt;=0,0,IF(($BC$13-($D86*(1+$BC$14)))&lt;($D86*0.03),($BC$13-($D86*(1+$BC$14)))*(AY$62*Inputs!$B$16)*365,($D86*0.03)*(AY$62*Inputs!$B$16)*365))-IF(($BC$13-($D86*(1+$BC$14)))&gt;=0,0, -$I$57*$BC$16*1.75*($BC$13-($D86*(1+$BC$14)))*365-$I$58*AY$62*1.25*($BC$13-($D86*(1+$BC$14)))*365)</f>
        <v>-7119005.6249999963</v>
      </c>
      <c r="AZ86" s="70">
        <f>IF(IF((($BC$13-($D86*(1+$BC$14)))-($D86*0.03))&gt;0,($BC$13-($D86*(1+$BC$14)))-($D86*0.03),0)&gt;0,IF((($BC$13-($D86*(1+$BC$14)))-($D86*0.03))&gt;0,($BC$13-($D86*(1+$BC$14)))-($D86*0.03),0)*AZ$62*365,0)+IF(($BC$13-($D86*(1+$BC$14)))&lt;=0,0,IF(($BC$13-($D86*(1+$BC$14)))&lt;($D86*0.03),($BC$13-($D86*(1+$BC$14)))*(AZ$62*Inputs!$B$16)*365,($D86*0.03)*(AZ$62*Inputs!$B$16)*365))-IF(($BC$13-($D86*(1+$BC$14)))&gt;=0,0, -$I$57*$BC$16*1.75*($BC$13-($D86*(1+$BC$14)))*365-$I$58*AZ$62*1.25*($BC$13-($D86*(1+$BC$14)))*365)</f>
        <v>-7237655.7187499953</v>
      </c>
      <c r="BA86" s="70">
        <f>IF(IF((($BC$13-($D86*(1+$BC$14)))-($D86*0.03))&gt;0,($BC$13-($D86*(1+$BC$14)))-($D86*0.03),0)&gt;0,IF((($BC$13-($D86*(1+$BC$14)))-($D86*0.03))&gt;0,($BC$13-($D86*(1+$BC$14)))-($D86*0.03),0)*BA$62*365,0)+IF(($BC$13-($D86*(1+$BC$14)))&lt;=0,0,IF(($BC$13-($D86*(1+$BC$14)))&lt;($D86*0.03),($BC$13-($D86*(1+$BC$14)))*(BA$62*Inputs!$B$16)*365,($D86*0.03)*(BA$62*Inputs!$B$16)*365))-IF(($BC$13-($D86*(1+$BC$14)))&gt;=0,0, -$I$57*$BC$16*1.75*($BC$13-($D86*(1+$BC$14)))*365-$I$58*BA$62*1.25*($BC$13-($D86*(1+$BC$14)))*365)</f>
        <v>-7356305.8124999953</v>
      </c>
      <c r="BB86" s="70">
        <f>IF(IF((($BC$13-($D86*(1+$BC$14)))-($D86*0.03))&gt;0,($BC$13-($D86*(1+$BC$14)))-($D86*0.03),0)&gt;0,IF((($BC$13-($D86*(1+$BC$14)))-($D86*0.03))&gt;0,($BC$13-($D86*(1+$BC$14)))-($D86*0.03),0)*BB$62*365,0)+IF(($BC$13-($D86*(1+$BC$14)))&lt;=0,0,IF(($BC$13-($D86*(1+$BC$14)))&lt;($D86*0.03),($BC$13-($D86*(1+$BC$14)))*(BB$62*Inputs!$B$16)*365,($D86*0.03)*(BB$62*Inputs!$B$16)*365))-IF(($BC$13-($D86*(1+$BC$14)))&gt;=0,0, -$I$57*$BC$16*1.75*($BC$13-($D86*(1+$BC$14)))*365-$I$58*BB$62*1.25*($BC$13-($D86*(1+$BC$14)))*365)</f>
        <v>-7474955.9062499953</v>
      </c>
      <c r="BC86" s="70">
        <f>IF(IF((($BC$13-($D86*(1+$BC$14)))-($D86*0.03))&gt;0,($BC$13-($D86*(1+$BC$14)))-($D86*0.03),0)&gt;0,IF((($BC$13-($D86*(1+$BC$14)))-($D86*0.03))&gt;0,($BC$13-($D86*(1+$BC$14)))-($D86*0.03),0)*BC$62*365,0)+IF(($BC$13-($D86*(1+$BC$14)))&lt;=0,0,IF(($BC$13-($D86*(1+$BC$14)))&lt;($D86*0.03),($BC$13-($D86*(1+$BC$14)))*(BC$62*Inputs!$B$16)*365,($D86*0.03)*(BC$62*Inputs!$B$16)*365))-IF(($BC$13-($D86*(1+$BC$14)))&gt;=0,0, -$I$57*$BC$16*1.75*($BC$13-($D86*(1+$BC$14)))*365-$I$58*BC$62*1.25*($BC$13-($D86*(1+$BC$14)))*365)</f>
        <v>-7593605.9999999953</v>
      </c>
      <c r="BD86" s="70">
        <f>IF(IF((($BC$13-($D86*(1+$BC$14)))-($D86*0.03))&gt;0,($BC$13-($D86*(1+$BC$14)))-($D86*0.03),0)&gt;0,IF((($BC$13-($D86*(1+$BC$14)))-($D86*0.03))&gt;0,($BC$13-($D86*(1+$BC$14)))-($D86*0.03),0)*BD$62*365,0)+IF(($BC$13-($D86*(1+$BC$14)))&lt;=0,0,IF(($BC$13-($D86*(1+$BC$14)))&lt;($D86*0.03),($BC$13-($D86*(1+$BC$14)))*(BD$62*Inputs!$B$16)*365,($D86*0.03)*(BD$62*Inputs!$B$16)*365))-IF(($BC$13-($D86*(1+$BC$14)))&gt;=0,0, -$I$57*$BC$16*1.75*($BC$13-($D86*(1+$BC$14)))*365-$I$58*BD$62*1.25*($BC$13-($D86*(1+$BC$14)))*365)</f>
        <v>-7712256.0937499963</v>
      </c>
      <c r="BE86" s="70">
        <f>IF(IF((($BC$13-($D86*(1+$BC$14)))-($D86*0.03))&gt;0,($BC$13-($D86*(1+$BC$14)))-($D86*0.03),0)&gt;0,IF((($BC$13-($D86*(1+$BC$14)))-($D86*0.03))&gt;0,($BC$13-($D86*(1+$BC$14)))-($D86*0.03),0)*BE$62*365,0)+IF(($BC$13-($D86*(1+$BC$14)))&lt;=0,0,IF(($BC$13-($D86*(1+$BC$14)))&lt;($D86*0.03),($BC$13-($D86*(1+$BC$14)))*(BE$62*Inputs!$B$16)*365,($D86*0.03)*(BE$62*Inputs!$B$16)*365))-IF(($BC$13-($D86*(1+$BC$14)))&gt;=0,0, -$I$57*$BC$16*1.75*($BC$13-($D86*(1+$BC$14)))*365-$I$58*BE$62*1.25*($BC$13-($D86*(1+$BC$14)))*365)</f>
        <v>-7830906.1874999953</v>
      </c>
      <c r="BF86" s="70">
        <f>IF(IF((($BC$13-($D86*(1+$BC$14)))-($D86*0.03))&gt;0,($BC$13-($D86*(1+$BC$14)))-($D86*0.03),0)&gt;0,IF((($BC$13-($D86*(1+$BC$14)))-($D86*0.03))&gt;0,($BC$13-($D86*(1+$BC$14)))-($D86*0.03),0)*BF$62*365,0)+IF(($BC$13-($D86*(1+$BC$14)))&lt;=0,0,IF(($BC$13-($D86*(1+$BC$14)))&lt;($D86*0.03),($BC$13-($D86*(1+$BC$14)))*(BF$62*Inputs!$B$16)*365,($D86*0.03)*(BF$62*Inputs!$B$16)*365))-IF(($BC$13-($D86*(1+$BC$14)))&gt;=0,0, -$I$57*$BC$16*1.75*($BC$13-($D86*(1+$BC$14)))*365-$I$58*BF$62*1.25*($BC$13-($D86*(1+$BC$14)))*365)</f>
        <v>-7949556.2812499944</v>
      </c>
      <c r="BG86" s="70">
        <f>IF(IF((($BC$13-($D86*(1+$BC$14)))-($D86*0.03))&gt;0,($BC$13-($D86*(1+$BC$14)))-($D86*0.03),0)&gt;0,IF((($BC$13-($D86*(1+$BC$14)))-($D86*0.03))&gt;0,($BC$13-($D86*(1+$BC$14)))-($D86*0.03),0)*BG$62*365,0)+IF(($BC$13-($D86*(1+$BC$14)))&lt;=0,0,IF(($BC$13-($D86*(1+$BC$14)))&lt;($D86*0.03),($BC$13-($D86*(1+$BC$14)))*(BG$62*Inputs!$B$16)*365,($D86*0.03)*(BG$62*Inputs!$B$16)*365))-IF(($BC$13-($D86*(1+$BC$14)))&gt;=0,0, -$I$57*$BC$16*1.75*($BC$13-($D86*(1+$BC$14)))*365-$I$58*BG$62*1.25*($BC$13-($D86*(1+$BC$14)))*365)</f>
        <v>-8068206.3749999953</v>
      </c>
      <c r="BH86" s="70">
        <f>IF(IF((($BC$13-($D86*(1+$BC$14)))-($D86*0.03))&gt;0,($BC$13-($D86*(1+$BC$14)))-($D86*0.03),0)&gt;0,IF((($BC$13-($D86*(1+$BC$14)))-($D86*0.03))&gt;0,($BC$13-($D86*(1+$BC$14)))-($D86*0.03),0)*BH$62*365,0)+IF(($BC$13-($D86*(1+$BC$14)))&lt;=0,0,IF(($BC$13-($D86*(1+$BC$14)))&lt;($D86*0.03),($BC$13-($D86*(1+$BC$14)))*(BH$62*Inputs!$B$16)*365,($D86*0.03)*(BH$62*Inputs!$B$16)*365))-IF(($BC$13-($D86*(1+$BC$14)))&gt;=0,0, -$I$57*$BC$16*1.75*($BC$13-($D86*(1+$BC$14)))*365-$I$58*BH$62*1.25*($BC$13-($D86*(1+$BC$14)))*365)</f>
        <v>-8186856.4687499953</v>
      </c>
      <c r="BI86" s="70">
        <f>IF(IF((($BC$13-($D86*(1+$BC$14)))-($D86*0.03))&gt;0,($BC$13-($D86*(1+$BC$14)))-($D86*0.03),0)&gt;0,IF((($BC$13-($D86*(1+$BC$14)))-($D86*0.03))&gt;0,($BC$13-($D86*(1+$BC$14)))-($D86*0.03),0)*BI$62*365,0)+IF(($BC$13-($D86*(1+$BC$14)))&lt;=0,0,IF(($BC$13-($D86*(1+$BC$14)))&lt;($D86*0.03),($BC$13-($D86*(1+$BC$14)))*(BI$62*Inputs!$B$16)*365,($D86*0.03)*(BI$62*Inputs!$B$16)*365))-IF(($BC$13-($D86*(1+$BC$14)))&gt;=0,0, -$I$57*$BC$16*1.75*($BC$13-($D86*(1+$BC$14)))*365-$I$58*BI$62*1.25*($BC$13-($D86*(1+$BC$14)))*365)</f>
        <v>-8305506.5624999944</v>
      </c>
      <c r="BJ86" s="70">
        <f>IF(IF((($BC$13-($D86*(1+$BC$14)))-($D86*0.03))&gt;0,($BC$13-($D86*(1+$BC$14)))-($D86*0.03),0)&gt;0,IF((($BC$13-($D86*(1+$BC$14)))-($D86*0.03))&gt;0,($BC$13-($D86*(1+$BC$14)))-($D86*0.03),0)*BJ$62*365,0)+IF(($BC$13-($D86*(1+$BC$14)))&lt;=0,0,IF(($BC$13-($D86*(1+$BC$14)))&lt;($D86*0.03),($BC$13-($D86*(1+$BC$14)))*(BJ$62*Inputs!$B$16)*365,($D86*0.03)*(BJ$62*Inputs!$B$16)*365))-IF(($BC$13-($D86*(1+$BC$14)))&gt;=0,0, -$I$57*$BC$16*1.75*($BC$13-($D86*(1+$BC$14)))*365-$I$58*BJ$62*1.25*($BC$13-($D86*(1+$BC$14)))*365)</f>
        <v>-8424156.6562499944</v>
      </c>
      <c r="BK86" s="70">
        <f>IF(IF((($BC$13-($D86*(1+$BC$14)))-($D86*0.03))&gt;0,($BC$13-($D86*(1+$BC$14)))-($D86*0.03),0)&gt;0,IF((($BC$13-($D86*(1+$BC$14)))-($D86*0.03))&gt;0,($BC$13-($D86*(1+$BC$14)))-($D86*0.03),0)*BK$62*365,0)+IF(($BC$13-($D86*(1+$BC$14)))&lt;=0,0,IF(($BC$13-($D86*(1+$BC$14)))&lt;($D86*0.03),($BC$13-($D86*(1+$BC$14)))*(BK$62*Inputs!$B$16)*365,($D86*0.03)*(BK$62*Inputs!$B$16)*365))-IF(($BC$13-($D86*(1+$BC$14)))&gt;=0,0, -$I$57*$BC$16*1.75*($BC$13-($D86*(1+$BC$14)))*365-$I$58*BK$62*1.25*($BC$13-($D86*(1+$BC$14)))*365)</f>
        <v>-8542806.7499999944</v>
      </c>
      <c r="BL86" s="70">
        <f>IF(IF((($BC$13-($D86*(1+$BC$14)))-($D86*0.03))&gt;0,($BC$13-($D86*(1+$BC$14)))-($D86*0.03),0)&gt;0,IF((($BC$13-($D86*(1+$BC$14)))-($D86*0.03))&gt;0,($BC$13-($D86*(1+$BC$14)))-($D86*0.03),0)*BL$62*365,0)+IF(($BC$13-($D86*(1+$BC$14)))&lt;=0,0,IF(($BC$13-($D86*(1+$BC$14)))&lt;($D86*0.03),($BC$13-($D86*(1+$BC$14)))*(BL$62*Inputs!$B$16)*365,($D86*0.03)*(BL$62*Inputs!$B$16)*365))-IF(($BC$13-($D86*(1+$BC$14)))&gt;=0,0, -$I$57*$BC$16*1.75*($BC$13-($D86*(1+$BC$14)))*365-$I$58*BL$62*1.25*($BC$13-($D86*(1+$BC$14)))*365)</f>
        <v>-8661456.8437499944</v>
      </c>
      <c r="BM86" s="70">
        <f>IF(IF((($BC$13-($D86*(1+$BC$14)))-($D86*0.03))&gt;0,($BC$13-($D86*(1+$BC$14)))-($D86*0.03),0)&gt;0,IF((($BC$13-($D86*(1+$BC$14)))-($D86*0.03))&gt;0,($BC$13-($D86*(1+$BC$14)))-($D86*0.03),0)*BM$62*365,0)+IF(($BC$13-($D86*(1+$BC$14)))&lt;=0,0,IF(($BC$13-($D86*(1+$BC$14)))&lt;($D86*0.03),($BC$13-($D86*(1+$BC$14)))*(BM$62*Inputs!$B$16)*365,($D86*0.03)*(BM$62*Inputs!$B$16)*365))-IF(($BC$13-($D86*(1+$BC$14)))&gt;=0,0, -$I$57*$BC$16*1.75*($BC$13-($D86*(1+$BC$14)))*365-$I$58*BM$62*1.25*($BC$13-($D86*(1+$BC$14)))*365)</f>
        <v>-8780106.9374999944</v>
      </c>
      <c r="BN86" s="70">
        <f>IF(IF((($BC$13-($D86*(1+$BC$14)))-($D86*0.03))&gt;0,($BC$13-($D86*(1+$BC$14)))-($D86*0.03),0)&gt;0,IF((($BC$13-($D86*(1+$BC$14)))-($D86*0.03))&gt;0,($BC$13-($D86*(1+$BC$14)))-($D86*0.03),0)*BN$62*365,0)+IF(($BC$13-($D86*(1+$BC$14)))&lt;=0,0,IF(($BC$13-($D86*(1+$BC$14)))&lt;($D86*0.03),($BC$13-($D86*(1+$BC$14)))*(BN$62*Inputs!$B$16)*365,($D86*0.03)*(BN$62*Inputs!$B$16)*365))-IF(($BC$13-($D86*(1+$BC$14)))&gt;=0,0, -$I$57*$BC$16*1.75*($BC$13-($D86*(1+$BC$14)))*365-$I$58*BN$62*1.25*($BC$13-($D86*(1+$BC$14)))*365)</f>
        <v>-8898757.0312499944</v>
      </c>
      <c r="BO86" s="70">
        <f>IF(IF((($BC$13-($D86*(1+$BC$14)))-($D86*0.03))&gt;0,($BC$13-($D86*(1+$BC$14)))-($D86*0.03),0)&gt;0,IF((($BC$13-($D86*(1+$BC$14)))-($D86*0.03))&gt;0,($BC$13-($D86*(1+$BC$14)))-($D86*0.03),0)*BO$62*365,0)+IF(($BC$13-($D86*(1+$BC$14)))&lt;=0,0,IF(($BC$13-($D86*(1+$BC$14)))&lt;($D86*0.03),($BC$13-($D86*(1+$BC$14)))*(BO$62*Inputs!$B$16)*365,($D86*0.03)*(BO$62*Inputs!$B$16)*365))-IF(($BC$13-($D86*(1+$BC$14)))&gt;=0,0, -$I$57*$BC$16*1.75*($BC$13-($D86*(1+$BC$14)))*365-$I$58*BO$62*1.25*($BC$13-($D86*(1+$BC$14)))*365)</f>
        <v>-9017407.1249999944</v>
      </c>
      <c r="BP86" s="70">
        <f>IF(IF((($BC$13-($D86*(1+$BC$14)))-($D86*0.03))&gt;0,($BC$13-($D86*(1+$BC$14)))-($D86*0.03),0)&gt;0,IF((($BC$13-($D86*(1+$BC$14)))-($D86*0.03))&gt;0,($BC$13-($D86*(1+$BC$14)))-($D86*0.03),0)*BP$62*365,0)+IF(($BC$13-($D86*(1+$BC$14)))&lt;=0,0,IF(($BC$13-($D86*(1+$BC$14)))&lt;($D86*0.03),($BC$13-($D86*(1+$BC$14)))*(BP$62*Inputs!$B$16)*365,($D86*0.03)*(BP$62*Inputs!$B$16)*365))-IF(($BC$13-($D86*(1+$BC$14)))&gt;=0,0, -$I$57*$BC$16*1.75*($BC$13-($D86*(1+$BC$14)))*365-$I$58*BP$62*1.25*($BC$13-($D86*(1+$BC$14)))*365)</f>
        <v>-9136057.2187499944</v>
      </c>
      <c r="BQ86" s="70">
        <f>IF(IF((($BC$13-($D86*(1+$BC$14)))-($D86*0.03))&gt;0,($BC$13-($D86*(1+$BC$14)))-($D86*0.03),0)&gt;0,IF((($BC$13-($D86*(1+$BC$14)))-($D86*0.03))&gt;0,($BC$13-($D86*(1+$BC$14)))-($D86*0.03),0)*BQ$62*365,0)+IF(($BC$13-($D86*(1+$BC$14)))&lt;=0,0,IF(($BC$13-($D86*(1+$BC$14)))&lt;($D86*0.03),($BC$13-($D86*(1+$BC$14)))*(BQ$62*Inputs!$B$16)*365,($D86*0.03)*(BQ$62*Inputs!$B$16)*365))-IF(($BC$13-($D86*(1+$BC$14)))&gt;=0,0, -$I$57*$BC$16*1.75*($BC$13-($D86*(1+$BC$14)))*365-$I$58*BQ$62*1.25*($BC$13-($D86*(1+$BC$14)))*365)</f>
        <v>-9254707.3124999944</v>
      </c>
      <c r="BR86" s="70">
        <f>IF(IF((($BC$13-($D86*(1+$BC$14)))-($D86*0.03))&gt;0,($BC$13-($D86*(1+$BC$14)))-($D86*0.03),0)&gt;0,IF((($BC$13-($D86*(1+$BC$14)))-($D86*0.03))&gt;0,($BC$13-($D86*(1+$BC$14)))-($D86*0.03),0)*BR$62*365,0)+IF(($BC$13-($D86*(1+$BC$14)))&lt;=0,0,IF(($BC$13-($D86*(1+$BC$14)))&lt;($D86*0.03),($BC$13-($D86*(1+$BC$14)))*(BR$62*Inputs!$B$16)*365,($D86*0.03)*(BR$62*Inputs!$B$16)*365))-IF(($BC$13-($D86*(1+$BC$14)))&gt;=0,0, -$I$57*$BC$16*1.75*($BC$13-($D86*(1+$BC$14)))*365-$I$58*BR$62*1.25*($BC$13-($D86*(1+$BC$14)))*365)</f>
        <v>-9373357.4062499925</v>
      </c>
      <c r="BS86" s="70">
        <f>IF(IF((($BC$13-($D86*(1+$BC$14)))-($D86*0.03))&gt;0,($BC$13-($D86*(1+$BC$14)))-($D86*0.03),0)&gt;0,IF((($BC$13-($D86*(1+$BC$14)))-($D86*0.03))&gt;0,($BC$13-($D86*(1+$BC$14)))-($D86*0.03),0)*BS$62*365,0)+IF(($BC$13-($D86*(1+$BC$14)))&lt;=0,0,IF(($BC$13-($D86*(1+$BC$14)))&lt;($D86*0.03),($BC$13-($D86*(1+$BC$14)))*(BS$62*Inputs!$B$16)*365,($D86*0.03)*(BS$62*Inputs!$B$16)*365))-IF(($BC$13-($D86*(1+$BC$14)))&gt;=0,0, -$I$57*$BC$16*1.75*($BC$13-($D86*(1+$BC$14)))*365-$I$58*BS$62*1.25*($BC$13-($D86*(1+$BC$14)))*365)</f>
        <v>-9492007.4999999944</v>
      </c>
      <c r="BT86" s="70">
        <f>IF(IF((($BC$13-($D86*(1+$BC$14)))-($D86*0.03))&gt;0,($BC$13-($D86*(1+$BC$14)))-($D86*0.03),0)&gt;0,IF((($BC$13-($D86*(1+$BC$14)))-($D86*0.03))&gt;0,($BC$13-($D86*(1+$BC$14)))-($D86*0.03),0)*BT$62*365,0)+IF(($BC$13-($D86*(1+$BC$14)))&lt;=0,0,IF(($BC$13-($D86*(1+$BC$14)))&lt;($D86*0.03),($BC$13-($D86*(1+$BC$14)))*(BT$62*Inputs!$B$16)*365,($D86*0.03)*(BT$62*Inputs!$B$16)*365))-IF(($BC$13-($D86*(1+$BC$14)))&gt;=0,0, -$I$57*$BC$16*1.75*($BC$13-($D86*(1+$BC$14)))*365-$I$58*BT$62*1.25*($BC$13-($D86*(1+$BC$14)))*365)</f>
        <v>-9610657.5937499944</v>
      </c>
      <c r="BU86" s="70">
        <f>IF(IF((($BC$13-($D86*(1+$BC$14)))-($D86*0.03))&gt;0,($BC$13-($D86*(1+$BC$14)))-($D86*0.03),0)&gt;0,IF((($BC$13-($D86*(1+$BC$14)))-($D86*0.03))&gt;0,($BC$13-($D86*(1+$BC$14)))-($D86*0.03),0)*BU$62*365,0)+IF(($BC$13-($D86*(1+$BC$14)))&lt;=0,0,IF(($BC$13-($D86*(1+$BC$14)))&lt;($D86*0.03),($BC$13-($D86*(1+$BC$14)))*(BU$62*Inputs!$B$16)*365,($D86*0.03)*(BU$62*Inputs!$B$16)*365))-IF(($BC$13-($D86*(1+$BC$14)))&gt;=0,0, -$I$57*$BC$16*1.75*($BC$13-($D86*(1+$BC$14)))*365-$I$58*BU$62*1.25*($BC$13-($D86*(1+$BC$14)))*365)</f>
        <v>-9729307.6874999925</v>
      </c>
      <c r="BV86" s="70">
        <f>IF(IF((($BC$13-($D86*(1+$BC$14)))-($D86*0.03))&gt;0,($BC$13-($D86*(1+$BC$14)))-($D86*0.03),0)&gt;0,IF((($BC$13-($D86*(1+$BC$14)))-($D86*0.03))&gt;0,($BC$13-($D86*(1+$BC$14)))-($D86*0.03),0)*BV$62*365,0)+IF(($BC$13-($D86*(1+$BC$14)))&lt;=0,0,IF(($BC$13-($D86*(1+$BC$14)))&lt;($D86*0.03),($BC$13-($D86*(1+$BC$14)))*(BV$62*Inputs!$B$16)*365,($D86*0.03)*(BV$62*Inputs!$B$16)*365))-IF(($BC$13-($D86*(1+$BC$14)))&gt;=0,0, -$I$57*$BC$16*1.75*($BC$13-($D86*(1+$BC$14)))*365-$I$58*BV$62*1.25*($BC$13-($D86*(1+$BC$14)))*365)</f>
        <v>-9847957.7812499944</v>
      </c>
      <c r="BW86" s="70">
        <f>IF(IF((($BC$13-($D86*(1+$BC$14)))-($D86*0.03))&gt;0,($BC$13-($D86*(1+$BC$14)))-($D86*0.03),0)&gt;0,IF((($BC$13-($D86*(1+$BC$14)))-($D86*0.03))&gt;0,($BC$13-($D86*(1+$BC$14)))-($D86*0.03),0)*BW$62*365,0)+IF(($BC$13-($D86*(1+$BC$14)))&lt;=0,0,IF(($BC$13-($D86*(1+$BC$14)))&lt;($D86*0.03),($BC$13-($D86*(1+$BC$14)))*(BW$62*Inputs!$B$16)*365,($D86*0.03)*(BW$62*Inputs!$B$16)*365))-IF(($BC$13-($D86*(1+$BC$14)))&gt;=0,0, -$I$57*$BC$16*1.75*($BC$13-($D86*(1+$BC$14)))*365-$I$58*BW$62*1.25*($BC$13-($D86*(1+$BC$14)))*365)</f>
        <v>-9966607.8749999925</v>
      </c>
      <c r="BX86" s="70">
        <f>IF(IF((($BC$13-($D86*(1+$BC$14)))-($D86*0.03))&gt;0,($BC$13-($D86*(1+$BC$14)))-($D86*0.03),0)&gt;0,IF((($BC$13-($D86*(1+$BC$14)))-($D86*0.03))&gt;0,($BC$13-($D86*(1+$BC$14)))-($D86*0.03),0)*BX$62*365,0)+IF(($BC$13-($D86*(1+$BC$14)))&lt;=0,0,IF(($BC$13-($D86*(1+$BC$14)))&lt;($D86*0.03),($BC$13-($D86*(1+$BC$14)))*(BX$62*Inputs!$B$16)*365,($D86*0.03)*(BX$62*Inputs!$B$16)*365))-IF(($BC$13-($D86*(1+$BC$14)))&gt;=0,0, -$I$57*$BC$16*1.75*($BC$13-($D86*(1+$BC$14)))*365-$I$58*BX$62*1.25*($BC$13-($D86*(1+$BC$14)))*365)</f>
        <v>-10085257.968749993</v>
      </c>
      <c r="BY86" s="70">
        <f>IF(IF((($BC$13-($D86*(1+$BC$14)))-($D86*0.03))&gt;0,($BC$13-($D86*(1+$BC$14)))-($D86*0.03),0)&gt;0,IF((($BC$13-($D86*(1+$BC$14)))-($D86*0.03))&gt;0,($BC$13-($D86*(1+$BC$14)))-($D86*0.03),0)*BY$62*365,0)+IF(($BC$13-($D86*(1+$BC$14)))&lt;=0,0,IF(($BC$13-($D86*(1+$BC$14)))&lt;($D86*0.03),($BC$13-($D86*(1+$BC$14)))*(BY$62*Inputs!$B$16)*365,($D86*0.03)*(BY$62*Inputs!$B$16)*365))-IF(($BC$13-($D86*(1+$BC$14)))&gt;=0,0, -$I$57*$BC$16*1.75*($BC$13-($D86*(1+$BC$14)))*365-$I$58*BY$62*1.25*($BC$13-($D86*(1+$BC$14)))*365)</f>
        <v>-10203908.062499993</v>
      </c>
      <c r="BZ86" s="70">
        <f>IF(IF((($BC$13-($D86*(1+$BC$14)))-($D86*0.03))&gt;0,($BC$13-($D86*(1+$BC$14)))-($D86*0.03),0)&gt;0,IF((($BC$13-($D86*(1+$BC$14)))-($D86*0.03))&gt;0,($BC$13-($D86*(1+$BC$14)))-($D86*0.03),0)*BZ$62*365,0)+IF(($BC$13-($D86*(1+$BC$14)))&lt;=0,0,IF(($BC$13-($D86*(1+$BC$14)))&lt;($D86*0.03),($BC$13-($D86*(1+$BC$14)))*(BZ$62*Inputs!$B$16)*365,($D86*0.03)*(BZ$62*Inputs!$B$16)*365))-IF(($BC$13-($D86*(1+$BC$14)))&gt;=0,0, -$I$57*$BC$16*1.75*($BC$13-($D86*(1+$BC$14)))*365-$I$58*BZ$62*1.25*($BC$13-($D86*(1+$BC$14)))*365)</f>
        <v>-10322558.156249993</v>
      </c>
      <c r="CA86" s="70">
        <f>IF(IF((($BC$13-($D86*(1+$BC$14)))-($D86*0.03))&gt;0,($BC$13-($D86*(1+$BC$14)))-($D86*0.03),0)&gt;0,IF((($BC$13-($D86*(1+$BC$14)))-($D86*0.03))&gt;0,($BC$13-($D86*(1+$BC$14)))-($D86*0.03),0)*CA$62*365,0)+IF(($BC$13-($D86*(1+$BC$14)))&lt;=0,0,IF(($BC$13-($D86*(1+$BC$14)))&lt;($D86*0.03),($BC$13-($D86*(1+$BC$14)))*(CA$62*Inputs!$B$16)*365,($D86*0.03)*(CA$62*Inputs!$B$16)*365))-IF(($BC$13-($D86*(1+$BC$14)))&gt;=0,0, -$I$57*$BC$16*1.75*($BC$13-($D86*(1+$BC$14)))*365-$I$58*CA$62*1.25*($BC$13-($D86*(1+$BC$14)))*365)</f>
        <v>-10441208.249999993</v>
      </c>
      <c r="CB86" s="70">
        <f>IF(IF((($BC$13-($D86*(1+$BC$14)))-($D86*0.03))&gt;0,($BC$13-($D86*(1+$BC$14)))-($D86*0.03),0)&gt;0,IF((($BC$13-($D86*(1+$BC$14)))-($D86*0.03))&gt;0,($BC$13-($D86*(1+$BC$14)))-($D86*0.03),0)*CB$62*365,0)+IF(($BC$13-($D86*(1+$BC$14)))&lt;=0,0,IF(($BC$13-($D86*(1+$BC$14)))&lt;($D86*0.03),($BC$13-($D86*(1+$BC$14)))*(CB$62*Inputs!$B$16)*365,($D86*0.03)*(CB$62*Inputs!$B$16)*365))-IF(($BC$13-($D86*(1+$BC$14)))&gt;=0,0, -$I$57*$BC$16*1.75*($BC$13-($D86*(1+$BC$14)))*365-$I$58*CB$62*1.25*($BC$13-($D86*(1+$BC$14)))*365)</f>
        <v>-10559858.343749993</v>
      </c>
      <c r="CC86" s="70">
        <f>IF(IF((($BC$13-($D86*(1+$BC$14)))-($D86*0.03))&gt;0,($BC$13-($D86*(1+$BC$14)))-($D86*0.03),0)&gt;0,IF((($BC$13-($D86*(1+$BC$14)))-($D86*0.03))&gt;0,($BC$13-($D86*(1+$BC$14)))-($D86*0.03),0)*CC$62*365,0)+IF(($BC$13-($D86*(1+$BC$14)))&lt;=0,0,IF(($BC$13-($D86*(1+$BC$14)))&lt;($D86*0.03),($BC$13-($D86*(1+$BC$14)))*(CC$62*Inputs!$B$16)*365,($D86*0.03)*(CC$62*Inputs!$B$16)*365))-IF(($BC$13-($D86*(1+$BC$14)))&gt;=0,0, -$I$57*$BC$16*1.75*($BC$13-($D86*(1+$BC$14)))*365-$I$58*CC$62*1.25*($BC$13-($D86*(1+$BC$14)))*365)</f>
        <v>-10678508.437499993</v>
      </c>
      <c r="CD86" s="70">
        <f>IF(IF((($BC$13-($D86*(1+$BC$14)))-($D86*0.03))&gt;0,($BC$13-($D86*(1+$BC$14)))-($D86*0.03),0)&gt;0,IF((($BC$13-($D86*(1+$BC$14)))-($D86*0.03))&gt;0,($BC$13-($D86*(1+$BC$14)))-($D86*0.03),0)*CD$62*365,0)+IF(($BC$13-($D86*(1+$BC$14)))&lt;=0,0,IF(($BC$13-($D86*(1+$BC$14)))&lt;($D86*0.03),($BC$13-($D86*(1+$BC$14)))*(CD$62*Inputs!$B$16)*365,($D86*0.03)*(CD$62*Inputs!$B$16)*365))-IF(($BC$13-($D86*(1+$BC$14)))&gt;=0,0, -$I$57*$BC$16*1.75*($BC$13-($D86*(1+$BC$14)))*365-$I$58*CD$62*1.25*($BC$13-($D86*(1+$BC$14)))*365)</f>
        <v>-10797158.531249993</v>
      </c>
      <c r="CE86" s="70">
        <f>IF(IF((($BC$13-($D86*(1+$BC$14)))-($D86*0.03))&gt;0,($BC$13-($D86*(1+$BC$14)))-($D86*0.03),0)&gt;0,IF((($BC$13-($D86*(1+$BC$14)))-($D86*0.03))&gt;0,($BC$13-($D86*(1+$BC$14)))-($D86*0.03),0)*CE$62*365,0)+IF(($BC$13-($D86*(1+$BC$14)))&lt;=0,0,IF(($BC$13-($D86*(1+$BC$14)))&lt;($D86*0.03),($BC$13-($D86*(1+$BC$14)))*(CE$62*Inputs!$B$16)*365,($D86*0.03)*(CE$62*Inputs!$B$16)*365))-IF(($BC$13-($D86*(1+$BC$14)))&gt;=0,0, -$I$57*$BC$16*1.75*($BC$13-($D86*(1+$BC$14)))*365-$I$58*CE$62*1.25*($BC$13-($D86*(1+$BC$14)))*365)</f>
        <v>-10915808.624999993</v>
      </c>
      <c r="CF86" s="70">
        <f>IF(IF((($BC$13-($D86*(1+$BC$14)))-($D86*0.03))&gt;0,($BC$13-($D86*(1+$BC$14)))-($D86*0.03),0)&gt;0,IF((($BC$13-($D86*(1+$BC$14)))-($D86*0.03))&gt;0,($BC$13-($D86*(1+$BC$14)))-($D86*0.03),0)*CF$62*365,0)+IF(($BC$13-($D86*(1+$BC$14)))&lt;=0,0,IF(($BC$13-($D86*(1+$BC$14)))&lt;($D86*0.03),($BC$13-($D86*(1+$BC$14)))*(CF$62*Inputs!$B$16)*365,($D86*0.03)*(CF$62*Inputs!$B$16)*365))-IF(($BC$13-($D86*(1+$BC$14)))&gt;=0,0, -$I$57*$BC$16*1.75*($BC$13-($D86*(1+$BC$14)))*365-$I$58*CF$62*1.25*($BC$13-($D86*(1+$BC$14)))*365)</f>
        <v>-11034458.718749993</v>
      </c>
      <c r="CG86" s="70">
        <f>IF(IF((($BC$13-($D86*(1+$BC$14)))-($D86*0.03))&gt;0,($BC$13-($D86*(1+$BC$14)))-($D86*0.03),0)&gt;0,IF((($BC$13-($D86*(1+$BC$14)))-($D86*0.03))&gt;0,($BC$13-($D86*(1+$BC$14)))-($D86*0.03),0)*CG$62*365,0)+IF(($BC$13-($D86*(1+$BC$14)))&lt;=0,0,IF(($BC$13-($D86*(1+$BC$14)))&lt;($D86*0.03),($BC$13-($D86*(1+$BC$14)))*(CG$62*Inputs!$B$16)*365,($D86*0.03)*(CG$62*Inputs!$B$16)*365))-IF(($BC$13-($D86*(1+$BC$14)))&gt;=0,0, -$I$57*$BC$16*1.75*($BC$13-($D86*(1+$BC$14)))*365-$I$58*CG$62*1.25*($BC$13-($D86*(1+$BC$14)))*365)</f>
        <v>-11153108.812499993</v>
      </c>
      <c r="CH86" s="70">
        <f>IF(IF((($BC$13-($D86*(1+$BC$14)))-($D86*0.03))&gt;0,($BC$13-($D86*(1+$BC$14)))-($D86*0.03),0)&gt;0,IF((($BC$13-($D86*(1+$BC$14)))-($D86*0.03))&gt;0,($BC$13-($D86*(1+$BC$14)))-($D86*0.03),0)*CH$62*365,0)+IF(($BC$13-($D86*(1+$BC$14)))&lt;=0,0,IF(($BC$13-($D86*(1+$BC$14)))&lt;($D86*0.03),($BC$13-($D86*(1+$BC$14)))*(CH$62*Inputs!$B$16)*365,($D86*0.03)*(CH$62*Inputs!$B$16)*365))-IF(($BC$13-($D86*(1+$BC$14)))&gt;=0,0, -$I$57*$BC$16*1.75*($BC$13-($D86*(1+$BC$14)))*365-$I$58*CH$62*1.25*($BC$13-($D86*(1+$BC$14)))*365)</f>
        <v>-11271758.906249993</v>
      </c>
      <c r="CI86" s="70">
        <f>IF(IF((($BC$13-($D86*(1+$BC$14)))-($D86*0.03))&gt;0,($BC$13-($D86*(1+$BC$14)))-($D86*0.03),0)&gt;0,IF((($BC$13-($D86*(1+$BC$14)))-($D86*0.03))&gt;0,($BC$13-($D86*(1+$BC$14)))-($D86*0.03),0)*CI$62*365,0)+IF(($BC$13-($D86*(1+$BC$14)))&lt;=0,0,IF(($BC$13-($D86*(1+$BC$14)))&lt;($D86*0.03),($BC$13-($D86*(1+$BC$14)))*(CI$62*Inputs!$B$16)*365,($D86*0.03)*(CI$62*Inputs!$B$16)*365))-IF(($BC$13-($D86*(1+$BC$14)))&gt;=0,0, -$I$57*$BC$16*1.75*($BC$13-($D86*(1+$BC$14)))*365-$I$58*CI$62*1.25*($BC$13-($D86*(1+$BC$14)))*365)</f>
        <v>-11390408.999999993</v>
      </c>
      <c r="CJ86" s="70">
        <f>IF(IF((($BC$13-($D86*(1+$BC$14)))-($D86*0.03))&gt;0,($BC$13-($D86*(1+$BC$14)))-($D86*0.03),0)&gt;0,IF((($BC$13-($D86*(1+$BC$14)))-($D86*0.03))&gt;0,($BC$13-($D86*(1+$BC$14)))-($D86*0.03),0)*CJ$62*365,0)+IF(($BC$13-($D86*(1+$BC$14)))&lt;=0,0,IF(($BC$13-($D86*(1+$BC$14)))&lt;($D86*0.03),($BC$13-($D86*(1+$BC$14)))*(CJ$62*Inputs!$B$16)*365,($D86*0.03)*(CJ$62*Inputs!$B$16)*365))-IF(($BC$13-($D86*(1+$BC$14)))&gt;=0,0, -$I$57*$BC$16*1.75*($BC$13-($D86*(1+$BC$14)))*365-$I$58*CJ$62*1.25*($BC$13-($D86*(1+$BC$14)))*365)</f>
        <v>-11509059.093749993</v>
      </c>
      <c r="CK86" s="70">
        <f>IF(IF((($BC$13-($D86*(1+$BC$14)))-($D86*0.03))&gt;0,($BC$13-($D86*(1+$BC$14)))-($D86*0.03),0)&gt;0,IF((($BC$13-($D86*(1+$BC$14)))-($D86*0.03))&gt;0,($BC$13-($D86*(1+$BC$14)))-($D86*0.03),0)*CK$62*365,0)+IF(($BC$13-($D86*(1+$BC$14)))&lt;=0,0,IF(($BC$13-($D86*(1+$BC$14)))&lt;($D86*0.03),($BC$13-($D86*(1+$BC$14)))*(CK$62*Inputs!$B$16)*365,($D86*0.03)*(CK$62*Inputs!$B$16)*365))-IF(($BC$13-($D86*(1+$BC$14)))&gt;=0,0, -$I$57*$BC$16*1.75*($BC$13-($D86*(1+$BC$14)))*365-$I$58*CK$62*1.25*($BC$13-($D86*(1+$BC$14)))*365)</f>
        <v>-11627709.187499993</v>
      </c>
      <c r="CL86" s="70">
        <f>IF(IF((($BC$13-($D86*(1+$BC$14)))-($D86*0.03))&gt;0,($BC$13-($D86*(1+$BC$14)))-($D86*0.03),0)&gt;0,IF((($BC$13-($D86*(1+$BC$14)))-($D86*0.03))&gt;0,($BC$13-($D86*(1+$BC$14)))-($D86*0.03),0)*CL$62*365,0)+IF(($BC$13-($D86*(1+$BC$14)))&lt;=0,0,IF(($BC$13-($D86*(1+$BC$14)))&lt;($D86*0.03),($BC$13-($D86*(1+$BC$14)))*(CL$62*Inputs!$B$16)*365,($D86*0.03)*(CL$62*Inputs!$B$16)*365))-IF(($BC$13-($D86*(1+$BC$14)))&gt;=0,0, -$I$57*$BC$16*1.75*($BC$13-($D86*(1+$BC$14)))*365-$I$58*CL$62*1.25*($BC$13-($D86*(1+$BC$14)))*365)</f>
        <v>-11746359.281249991</v>
      </c>
      <c r="CM86" s="70">
        <f>IF(IF((($BC$13-($D86*(1+$BC$14)))-($D86*0.03))&gt;0,($BC$13-($D86*(1+$BC$14)))-($D86*0.03),0)&gt;0,IF((($BC$13-($D86*(1+$BC$14)))-($D86*0.03))&gt;0,($BC$13-($D86*(1+$BC$14)))-($D86*0.03),0)*CM$62*365,0)+IF(($BC$13-($D86*(1+$BC$14)))&lt;=0,0,IF(($BC$13-($D86*(1+$BC$14)))&lt;($D86*0.03),($BC$13-($D86*(1+$BC$14)))*(CM$62*Inputs!$B$16)*365,($D86*0.03)*(CM$62*Inputs!$B$16)*365))-IF(($BC$13-($D86*(1+$BC$14)))&gt;=0,0, -$I$57*$BC$16*1.75*($BC$13-($D86*(1+$BC$14)))*365-$I$58*CM$62*1.25*($BC$13-($D86*(1+$BC$14)))*365)</f>
        <v>-11865009.374999993</v>
      </c>
      <c r="CN86" s="70">
        <f>IF(IF((($BC$13-($D86*(1+$BC$14)))-($D86*0.03))&gt;0,($BC$13-($D86*(1+$BC$14)))-($D86*0.03),0)&gt;0,IF((($BC$13-($D86*(1+$BC$14)))-($D86*0.03))&gt;0,($BC$13-($D86*(1+$BC$14)))-($D86*0.03),0)*CN$62*365,0)+IF(($BC$13-($D86*(1+$BC$14)))&lt;=0,0,IF(($BC$13-($D86*(1+$BC$14)))&lt;($D86*0.03),($BC$13-($D86*(1+$BC$14)))*(CN$62*Inputs!$B$16)*365,($D86*0.03)*(CN$62*Inputs!$B$16)*365))-IF(($BC$13-($D86*(1+$BC$14)))&gt;=0,0, -$I$57*$BC$16*1.75*($BC$13-($D86*(1+$BC$14)))*365-$I$58*CN$62*1.25*($BC$13-($D86*(1+$BC$14)))*365)</f>
        <v>-11983659.468749993</v>
      </c>
      <c r="CO86" s="70">
        <f>IF(IF((($BC$13-($D86*(1+$BC$14)))-($D86*0.03))&gt;0,($BC$13-($D86*(1+$BC$14)))-($D86*0.03),0)&gt;0,IF((($BC$13-($D86*(1+$BC$14)))-($D86*0.03))&gt;0,($BC$13-($D86*(1+$BC$14)))-($D86*0.03),0)*CO$62*365,0)+IF(($BC$13-($D86*(1+$BC$14)))&lt;=0,0,IF(($BC$13-($D86*(1+$BC$14)))&lt;($D86*0.03),($BC$13-($D86*(1+$BC$14)))*(CO$62*Inputs!$B$16)*365,($D86*0.03)*(CO$62*Inputs!$B$16)*365))-IF(($BC$13-($D86*(1+$BC$14)))&gt;=0,0, -$I$57*$BC$16*1.75*($BC$13-($D86*(1+$BC$14)))*365-$I$58*CO$62*1.25*($BC$13-($D86*(1+$BC$14)))*365)</f>
        <v>-12102309.562499991</v>
      </c>
      <c r="CP86" s="70">
        <f>IF(IF((($BC$13-($D86*(1+$BC$14)))-($D86*0.03))&gt;0,($BC$13-($D86*(1+$BC$14)))-($D86*0.03),0)&gt;0,IF((($BC$13-($D86*(1+$BC$14)))-($D86*0.03))&gt;0,($BC$13-($D86*(1+$BC$14)))-($D86*0.03),0)*CP$62*365,0)+IF(($BC$13-($D86*(1+$BC$14)))&lt;=0,0,IF(($BC$13-($D86*(1+$BC$14)))&lt;($D86*0.03),($BC$13-($D86*(1+$BC$14)))*(CP$62*Inputs!$B$16)*365,($D86*0.03)*(CP$62*Inputs!$B$16)*365))-IF(($BC$13-($D86*(1+$BC$14)))&gt;=0,0, -$I$57*$BC$16*1.75*($BC$13-($D86*(1+$BC$14)))*365-$I$58*CP$62*1.25*($BC$13-($D86*(1+$BC$14)))*365)</f>
        <v>-12220959.656249993</v>
      </c>
      <c r="CQ86" s="70">
        <f>IF(IF((($BC$13-($D86*(1+$BC$14)))-($D86*0.03))&gt;0,($BC$13-($D86*(1+$BC$14)))-($D86*0.03),0)&gt;0,IF((($BC$13-($D86*(1+$BC$14)))-($D86*0.03))&gt;0,($BC$13-($D86*(1+$BC$14)))-($D86*0.03),0)*CQ$62*365,0)+IF(($BC$13-($D86*(1+$BC$14)))&lt;=0,0,IF(($BC$13-($D86*(1+$BC$14)))&lt;($D86*0.03),($BC$13-($D86*(1+$BC$14)))*(CQ$62*Inputs!$B$16)*365,($D86*0.03)*(CQ$62*Inputs!$B$16)*365))-IF(($BC$13-($D86*(1+$BC$14)))&gt;=0,0, -$I$57*$BC$16*1.75*($BC$13-($D86*(1+$BC$14)))*365-$I$58*CQ$62*1.25*($BC$13-($D86*(1+$BC$14)))*365)</f>
        <v>-12339609.749999991</v>
      </c>
      <c r="CR86" s="70">
        <f>IF(IF((($BC$13-($D86*(1+$BC$14)))-($D86*0.03))&gt;0,($BC$13-($D86*(1+$BC$14)))-($D86*0.03),0)&gt;0,IF((($BC$13-($D86*(1+$BC$14)))-($D86*0.03))&gt;0,($BC$13-($D86*(1+$BC$14)))-($D86*0.03),0)*CR$62*365,0)+IF(($BC$13-($D86*(1+$BC$14)))&lt;=0,0,IF(($BC$13-($D86*(1+$BC$14)))&lt;($D86*0.03),($BC$13-($D86*(1+$BC$14)))*(CR$62*Inputs!$B$16)*365,($D86*0.03)*(CR$62*Inputs!$B$16)*365))-IF(($BC$13-($D86*(1+$BC$14)))&gt;=0,0, -$I$57*$BC$16*1.75*($BC$13-($D86*(1+$BC$14)))*365-$I$58*CR$62*1.25*($BC$13-($D86*(1+$BC$14)))*365)</f>
        <v>-12458259.843749991</v>
      </c>
      <c r="CS86" s="70">
        <f>IF(IF((($BC$13-($D86*(1+$BC$14)))-($D86*0.03))&gt;0,($BC$13-($D86*(1+$BC$14)))-($D86*0.03),0)&gt;0,IF((($BC$13-($D86*(1+$BC$14)))-($D86*0.03))&gt;0,($BC$13-($D86*(1+$BC$14)))-($D86*0.03),0)*CS$62*365,0)+IF(($BC$13-($D86*(1+$BC$14)))&lt;=0,0,IF(($BC$13-($D86*(1+$BC$14)))&lt;($D86*0.03),($BC$13-($D86*(1+$BC$14)))*(CS$62*Inputs!$B$16)*365,($D86*0.03)*(CS$62*Inputs!$B$16)*365))-IF(($BC$13-($D86*(1+$BC$14)))&gt;=0,0, -$I$57*$BC$16*1.75*($BC$13-($D86*(1+$BC$14)))*365-$I$58*CS$62*1.25*($BC$13-($D86*(1+$BC$14)))*365)</f>
        <v>-12576909.937499993</v>
      </c>
      <c r="CT86" s="70">
        <f>IF(IF((($BC$13-($D86*(1+$BC$14)))-($D86*0.03))&gt;0,($BC$13-($D86*(1+$BC$14)))-($D86*0.03),0)&gt;0,IF((($BC$13-($D86*(1+$BC$14)))-($D86*0.03))&gt;0,($BC$13-($D86*(1+$BC$14)))-($D86*0.03),0)*CT$62*365,0)+IF(($BC$13-($D86*(1+$BC$14)))&lt;=0,0,IF(($BC$13-($D86*(1+$BC$14)))&lt;($D86*0.03),($BC$13-($D86*(1+$BC$14)))*(CT$62*Inputs!$B$16)*365,($D86*0.03)*(CT$62*Inputs!$B$16)*365))-IF(($BC$13-($D86*(1+$BC$14)))&gt;=0,0, -$I$57*$BC$16*1.75*($BC$13-($D86*(1+$BC$14)))*365-$I$58*CT$62*1.25*($BC$13-($D86*(1+$BC$14)))*365)</f>
        <v>-12695560.031249991</v>
      </c>
      <c r="CU86" s="70">
        <f>IF(IF((($BC$13-($D86*(1+$BC$14)))-($D86*0.03))&gt;0,($BC$13-($D86*(1+$BC$14)))-($D86*0.03),0)&gt;0,IF((($BC$13-($D86*(1+$BC$14)))-($D86*0.03))&gt;0,($BC$13-($D86*(1+$BC$14)))-($D86*0.03),0)*CU$62*365,0)+IF(($BC$13-($D86*(1+$BC$14)))&lt;=0,0,IF(($BC$13-($D86*(1+$BC$14)))&lt;($D86*0.03),($BC$13-($D86*(1+$BC$14)))*(CU$62*Inputs!$B$16)*365,($D86*0.03)*(CU$62*Inputs!$B$16)*365))-IF(($BC$13-($D86*(1+$BC$14)))&gt;=0,0, -$I$57*$BC$16*1.75*($BC$13-($D86*(1+$BC$14)))*365-$I$58*CU$62*1.25*($BC$13-($D86*(1+$BC$14)))*365)</f>
        <v>-12814210.124999991</v>
      </c>
      <c r="CV86" s="70">
        <f>IF(IF((($BC$13-($D86*(1+$BC$14)))-($D86*0.03))&gt;0,($BC$13-($D86*(1+$BC$14)))-($D86*0.03),0)&gt;0,IF((($BC$13-($D86*(1+$BC$14)))-($D86*0.03))&gt;0,($BC$13-($D86*(1+$BC$14)))-($D86*0.03),0)*CV$62*365,0)+IF(($BC$13-($D86*(1+$BC$14)))&lt;=0,0,IF(($BC$13-($D86*(1+$BC$14)))&lt;($D86*0.03),($BC$13-($D86*(1+$BC$14)))*(CV$62*Inputs!$B$16)*365,($D86*0.03)*(CV$62*Inputs!$B$16)*365))-IF(($BC$13-($D86*(1+$BC$14)))&gt;=0,0, -$I$57*$BC$16*1.75*($BC$13-($D86*(1+$BC$14)))*365-$I$58*CV$62*1.25*($BC$13-($D86*(1+$BC$14)))*365)</f>
        <v>-12932860.218749991</v>
      </c>
      <c r="CW86" s="70">
        <f>IF(IF((($BC$13-($D86*(1+$BC$14)))-($D86*0.03))&gt;0,($BC$13-($D86*(1+$BC$14)))-($D86*0.03),0)&gt;0,IF((($BC$13-($D86*(1+$BC$14)))-($D86*0.03))&gt;0,($BC$13-($D86*(1+$BC$14)))-($D86*0.03),0)*CW$62*365,0)+IF(($BC$13-($D86*(1+$BC$14)))&lt;=0,0,IF(($BC$13-($D86*(1+$BC$14)))&lt;($D86*0.03),($BC$13-($D86*(1+$BC$14)))*(CW$62*Inputs!$B$16)*365,($D86*0.03)*(CW$62*Inputs!$B$16)*365))-IF(($BC$13-($D86*(1+$BC$14)))&gt;=0,0, -$I$57*$BC$16*1.75*($BC$13-($D86*(1+$BC$14)))*365-$I$58*CW$62*1.25*($BC$13-($D86*(1+$BC$14)))*365)</f>
        <v>-13051510.312499991</v>
      </c>
      <c r="CX86" s="70">
        <f>IF(IF((($BC$13-($D86*(1+$BC$14)))-($D86*0.03))&gt;0,($BC$13-($D86*(1+$BC$14)))-($D86*0.03),0)&gt;0,IF((($BC$13-($D86*(1+$BC$14)))-($D86*0.03))&gt;0,($BC$13-($D86*(1+$BC$14)))-($D86*0.03),0)*CX$62*365,0)+IF(($BC$13-($D86*(1+$BC$14)))&lt;=0,0,IF(($BC$13-($D86*(1+$BC$14)))&lt;($D86*0.03),($BC$13-($D86*(1+$BC$14)))*(CX$62*Inputs!$B$16)*365,($D86*0.03)*(CX$62*Inputs!$B$16)*365))-IF(($BC$13-($D86*(1+$BC$14)))&gt;=0,0, -$I$57*$BC$16*1.75*($BC$13-($D86*(1+$BC$14)))*365-$I$58*CX$62*1.25*($BC$13-($D86*(1+$BC$14)))*365)</f>
        <v>-13170160.406249991</v>
      </c>
      <c r="CY86" s="70">
        <f>IF(IF((($BC$13-($D86*(1+$BC$14)))-($D86*0.03))&gt;0,($BC$13-($D86*(1+$BC$14)))-($D86*0.03),0)&gt;0,IF((($BC$13-($D86*(1+$BC$14)))-($D86*0.03))&gt;0,($BC$13-($D86*(1+$BC$14)))-($D86*0.03),0)*CY$62*365,0)+IF(($BC$13-($D86*(1+$BC$14)))&lt;=0,0,IF(($BC$13-($D86*(1+$BC$14)))&lt;($D86*0.03),($BC$13-($D86*(1+$BC$14)))*(CY$62*Inputs!$B$16)*365,($D86*0.03)*(CY$62*Inputs!$B$16)*365))-IF(($BC$13-($D86*(1+$BC$14)))&gt;=0,0, -$I$57*$BC$16*1.75*($BC$13-($D86*(1+$BC$14)))*365-$I$58*CY$62*1.25*($BC$13-($D86*(1+$BC$14)))*365)</f>
        <v>-13288810.499999991</v>
      </c>
      <c r="CZ86" s="70">
        <f>IF(IF((($BC$13-($D86*(1+$BC$14)))-($D86*0.03))&gt;0,($BC$13-($D86*(1+$BC$14)))-($D86*0.03),0)&gt;0,IF((($BC$13-($D86*(1+$BC$14)))-($D86*0.03))&gt;0,($BC$13-($D86*(1+$BC$14)))-($D86*0.03),0)*CZ$62*365,0)+IF(($BC$13-($D86*(1+$BC$14)))&lt;=0,0,IF(($BC$13-($D86*(1+$BC$14)))&lt;($D86*0.03),($BC$13-($D86*(1+$BC$14)))*(CZ$62*Inputs!$B$16)*365,($D86*0.03)*(CZ$62*Inputs!$B$16)*365))-IF(($BC$13-($D86*(1+$BC$14)))&gt;=0,0, -$I$57*$BC$16*1.75*($BC$13-($D86*(1+$BC$14)))*365-$I$58*CZ$62*1.25*($BC$13-($D86*(1+$BC$14)))*365)</f>
        <v>-13407460.593749991</v>
      </c>
      <c r="DA86" s="70">
        <f>IF(IF((($BC$13-($D86*(1+$BC$14)))-($D86*0.03))&gt;0,($BC$13-($D86*(1+$BC$14)))-($D86*0.03),0)&gt;0,IF((($BC$13-($D86*(1+$BC$14)))-($D86*0.03))&gt;0,($BC$13-($D86*(1+$BC$14)))-($D86*0.03),0)*DA$62*365,0)+IF(($BC$13-($D86*(1+$BC$14)))&lt;=0,0,IF(($BC$13-($D86*(1+$BC$14)))&lt;($D86*0.03),($BC$13-($D86*(1+$BC$14)))*(DA$62*Inputs!$B$16)*365,($D86*0.03)*(DA$62*Inputs!$B$16)*365))-IF(($BC$13-($D86*(1+$BC$14)))&gt;=0,0, -$I$57*$BC$16*1.75*($BC$13-($D86*(1+$BC$14)))*365-$I$58*DA$62*1.25*($BC$13-($D86*(1+$BC$14)))*365)</f>
        <v>-13526110.687499991</v>
      </c>
    </row>
    <row r="87" spans="2:105">
      <c r="B87"/>
      <c r="C87" s="67">
        <f t="shared" si="2"/>
        <v>-4.0000000000000036E-2</v>
      </c>
      <c r="D87" s="69">
        <f>Inputs!$B$20*(1+(C87*-1))</f>
        <v>1144</v>
      </c>
      <c r="E87" s="70">
        <f>IF(IF((($BC$13-($D87*(1+$BC$14)))-($D87*0.03))&gt;0,($BC$13-($D87*(1+$BC$14)))-($D87*0.03),0)&gt;0,IF((($BC$13-($D87*(1+$BC$14)))-($D87*0.03))&gt;0,($BC$13-($D87*(1+$BC$14)))-($D87*0.03),0)*E$62*365,0)+IF(($BC$13-($D87*(1+$BC$14)))&lt;=0,0,IF(($BC$13-($D87*(1+$BC$14)))&lt;($D87*0.03),($BC$13-($D87*(1+$BC$14)))*(E$62*Inputs!$B$16)*365,($D87*0.03)*(E$62*Inputs!$B$16)*365))-IF(($BC$13-($D87*(1+$BC$14)))&gt;=0,0, -$I$57*$BC$16*1.75*($BC$13-($D87*(1+$BC$14)))*365-$I$58*E$62*1.25*($BC$13-($D87*(1+$BC$14)))*365)</f>
        <v>-2281870.5000162912</v>
      </c>
      <c r="F87" s="70">
        <f>IF(IF((($BC$13-($D87*(1+$BC$14)))-($D87*0.03))&gt;0,($BC$13-($D87*(1+$BC$14)))-($D87*0.03),0)&gt;0,IF((($BC$13-($D87*(1+$BC$14)))-($D87*0.03))&gt;0,($BC$13-($D87*(1+$BC$14)))-($D87*0.03),0)*F$62*365,0)+IF(($BC$13-($D87*(1+$BC$14)))&lt;=0,0,IF(($BC$13-($D87*(1+$BC$14)))&lt;($D87*0.03),($BC$13-($D87*(1+$BC$14)))*(F$62*Inputs!$B$16)*365,($D87*0.03)*(F$62*Inputs!$B$16)*365))-IF(($BC$13-($D87*(1+$BC$14)))&gt;=0,0, -$I$57*$BC$16*1.75*($BC$13-($D87*(1+$BC$14)))*365-$I$58*F$62*1.25*($BC$13-($D87*(1+$BC$14)))*365)</f>
        <v>-2444861.2499999916</v>
      </c>
      <c r="G87" s="70">
        <f>IF(IF((($BC$13-($D87*(1+$BC$14)))-($D87*0.03))&gt;0,($BC$13-($D87*(1+$BC$14)))-($D87*0.03),0)&gt;0,IF((($BC$13-($D87*(1+$BC$14)))-($D87*0.03))&gt;0,($BC$13-($D87*(1+$BC$14)))-($D87*0.03),0)*G$62*365,0)+IF(($BC$13-($D87*(1+$BC$14)))&lt;=0,0,IF(($BC$13-($D87*(1+$BC$14)))&lt;($D87*0.03),($BC$13-($D87*(1+$BC$14)))*(G$62*Inputs!$B$16)*365,($D87*0.03)*(G$62*Inputs!$B$16)*365))-IF(($BC$13-($D87*(1+$BC$14)))&gt;=0,0, -$I$57*$BC$16*1.75*($BC$13-($D87*(1+$BC$14)))*365-$I$58*G$62*1.25*($BC$13-($D87*(1+$BC$14)))*365)</f>
        <v>-2607851.9999999912</v>
      </c>
      <c r="H87" s="70">
        <f>IF(IF((($BC$13-($D87*(1+$BC$14)))-($D87*0.03))&gt;0,($BC$13-($D87*(1+$BC$14)))-($D87*0.03),0)&gt;0,IF((($BC$13-($D87*(1+$BC$14)))-($D87*0.03))&gt;0,($BC$13-($D87*(1+$BC$14)))-($D87*0.03),0)*H$62*365,0)+IF(($BC$13-($D87*(1+$BC$14)))&lt;=0,0,IF(($BC$13-($D87*(1+$BC$14)))&lt;($D87*0.03),($BC$13-($D87*(1+$BC$14)))*(H$62*Inputs!$B$16)*365,($D87*0.03)*(H$62*Inputs!$B$16)*365))-IF(($BC$13-($D87*(1+$BC$14)))&gt;=0,0, -$I$57*$BC$16*1.75*($BC$13-($D87*(1+$BC$14)))*365-$I$58*H$62*1.25*($BC$13-($D87*(1+$BC$14)))*365)</f>
        <v>-2770842.7499999902</v>
      </c>
      <c r="I87" s="70">
        <f>IF(IF((($BC$13-($D87*(1+$BC$14)))-($D87*0.03))&gt;0,($BC$13-($D87*(1+$BC$14)))-($D87*0.03),0)&gt;0,IF((($BC$13-($D87*(1+$BC$14)))-($D87*0.03))&gt;0,($BC$13-($D87*(1+$BC$14)))-($D87*0.03),0)*I$62*365,0)+IF(($BC$13-($D87*(1+$BC$14)))&lt;=0,0,IF(($BC$13-($D87*(1+$BC$14)))&lt;($D87*0.03),($BC$13-($D87*(1+$BC$14)))*(I$62*Inputs!$B$16)*365,($D87*0.03)*(I$62*Inputs!$B$16)*365))-IF(($BC$13-($D87*(1+$BC$14)))&gt;=0,0, -$I$57*$BC$16*1.75*($BC$13-($D87*(1+$BC$14)))*365-$I$58*I$62*1.25*($BC$13-($D87*(1+$BC$14)))*365)</f>
        <v>-2933833.4999999898</v>
      </c>
      <c r="J87" s="70">
        <f>IF(IF((($BC$13-($D87*(1+$BC$14)))-($D87*0.03))&gt;0,($BC$13-($D87*(1+$BC$14)))-($D87*0.03),0)&gt;0,IF((($BC$13-($D87*(1+$BC$14)))-($D87*0.03))&gt;0,($BC$13-($D87*(1+$BC$14)))-($D87*0.03),0)*J$62*365,0)+IF(($BC$13-($D87*(1+$BC$14)))&lt;=0,0,IF(($BC$13-($D87*(1+$BC$14)))&lt;($D87*0.03),($BC$13-($D87*(1+$BC$14)))*(J$62*Inputs!$B$16)*365,($D87*0.03)*(J$62*Inputs!$B$16)*365))-IF(($BC$13-($D87*(1+$BC$14)))&gt;=0,0, -$I$57*$BC$16*1.75*($BC$13-($D87*(1+$BC$14)))*365-$I$58*J$62*1.25*($BC$13-($D87*(1+$BC$14)))*365)</f>
        <v>-3096824.2499999893</v>
      </c>
      <c r="K87" s="70">
        <f>IF(IF((($BC$13-($D87*(1+$BC$14)))-($D87*0.03))&gt;0,($BC$13-($D87*(1+$BC$14)))-($D87*0.03),0)&gt;0,IF((($BC$13-($D87*(1+$BC$14)))-($D87*0.03))&gt;0,($BC$13-($D87*(1+$BC$14)))-($D87*0.03),0)*K$62*365,0)+IF(($BC$13-($D87*(1+$BC$14)))&lt;=0,0,IF(($BC$13-($D87*(1+$BC$14)))&lt;($D87*0.03),($BC$13-($D87*(1+$BC$14)))*(K$62*Inputs!$B$16)*365,($D87*0.03)*(K$62*Inputs!$B$16)*365))-IF(($BC$13-($D87*(1+$BC$14)))&gt;=0,0, -$I$57*$BC$16*1.75*($BC$13-($D87*(1+$BC$14)))*365-$I$58*K$62*1.25*($BC$13-($D87*(1+$BC$14)))*365)</f>
        <v>-3259814.9999999888</v>
      </c>
      <c r="L87" s="70">
        <f>IF(IF((($BC$13-($D87*(1+$BC$14)))-($D87*0.03))&gt;0,($BC$13-($D87*(1+$BC$14)))-($D87*0.03),0)&gt;0,IF((($BC$13-($D87*(1+$BC$14)))-($D87*0.03))&gt;0,($BC$13-($D87*(1+$BC$14)))-($D87*0.03),0)*L$62*365,0)+IF(($BC$13-($D87*(1+$BC$14)))&lt;=0,0,IF(($BC$13-($D87*(1+$BC$14)))&lt;($D87*0.03),($BC$13-($D87*(1+$BC$14)))*(L$62*Inputs!$B$16)*365,($D87*0.03)*(L$62*Inputs!$B$16)*365))-IF(($BC$13-($D87*(1+$BC$14)))&gt;=0,0, -$I$57*$BC$16*1.75*($BC$13-($D87*(1+$BC$14)))*365-$I$58*L$62*1.25*($BC$13-($D87*(1+$BC$14)))*365)</f>
        <v>-3422805.7499999879</v>
      </c>
      <c r="M87" s="70">
        <f>IF(IF((($BC$13-($D87*(1+$BC$14)))-($D87*0.03))&gt;0,($BC$13-($D87*(1+$BC$14)))-($D87*0.03),0)&gt;0,IF((($BC$13-($D87*(1+$BC$14)))-($D87*0.03))&gt;0,($BC$13-($D87*(1+$BC$14)))-($D87*0.03),0)*M$62*365,0)+IF(($BC$13-($D87*(1+$BC$14)))&lt;=0,0,IF(($BC$13-($D87*(1+$BC$14)))&lt;($D87*0.03),($BC$13-($D87*(1+$BC$14)))*(M$62*Inputs!$B$16)*365,($D87*0.03)*(M$62*Inputs!$B$16)*365))-IF(($BC$13-($D87*(1+$BC$14)))&gt;=0,0, -$I$57*$BC$16*1.75*($BC$13-($D87*(1+$BC$14)))*365-$I$58*M$62*1.25*($BC$13-($D87*(1+$BC$14)))*365)</f>
        <v>-3585796.4999999879</v>
      </c>
      <c r="N87" s="70">
        <f>IF(IF((($BC$13-($D87*(1+$BC$14)))-($D87*0.03))&gt;0,($BC$13-($D87*(1+$BC$14)))-($D87*0.03),0)&gt;0,IF((($BC$13-($D87*(1+$BC$14)))-($D87*0.03))&gt;0,($BC$13-($D87*(1+$BC$14)))-($D87*0.03),0)*N$62*365,0)+IF(($BC$13-($D87*(1+$BC$14)))&lt;=0,0,IF(($BC$13-($D87*(1+$BC$14)))&lt;($D87*0.03),($BC$13-($D87*(1+$BC$14)))*(N$62*Inputs!$B$16)*365,($D87*0.03)*(N$62*Inputs!$B$16)*365))-IF(($BC$13-($D87*(1+$BC$14)))&gt;=0,0, -$I$57*$BC$16*1.75*($BC$13-($D87*(1+$BC$14)))*365-$I$58*N$62*1.25*($BC$13-($D87*(1+$BC$14)))*365)</f>
        <v>-3748787.249999987</v>
      </c>
      <c r="O87" s="70">
        <f>IF(IF((($BC$13-($D87*(1+$BC$14)))-($D87*0.03))&gt;0,($BC$13-($D87*(1+$BC$14)))-($D87*0.03),0)&gt;0,IF((($BC$13-($D87*(1+$BC$14)))-($D87*0.03))&gt;0,($BC$13-($D87*(1+$BC$14)))-($D87*0.03),0)*O$62*365,0)+IF(($BC$13-($D87*(1+$BC$14)))&lt;=0,0,IF(($BC$13-($D87*(1+$BC$14)))&lt;($D87*0.03),($BC$13-($D87*(1+$BC$14)))*(O$62*Inputs!$B$16)*365,($D87*0.03)*(O$62*Inputs!$B$16)*365))-IF(($BC$13-($D87*(1+$BC$14)))&gt;=0,0, -$I$57*$BC$16*1.75*($BC$13-($D87*(1+$BC$14)))*365-$I$58*O$62*1.25*($BC$13-($D87*(1+$BC$14)))*365)</f>
        <v>-3911777.9999999865</v>
      </c>
      <c r="P87" s="70">
        <f>IF(IF((($BC$13-($D87*(1+$BC$14)))-($D87*0.03))&gt;0,($BC$13-($D87*(1+$BC$14)))-($D87*0.03),0)&gt;0,IF((($BC$13-($D87*(1+$BC$14)))-($D87*0.03))&gt;0,($BC$13-($D87*(1+$BC$14)))-($D87*0.03),0)*P$62*365,0)+IF(($BC$13-($D87*(1+$BC$14)))&lt;=0,0,IF(($BC$13-($D87*(1+$BC$14)))&lt;($D87*0.03),($BC$13-($D87*(1+$BC$14)))*(P$62*Inputs!$B$16)*365,($D87*0.03)*(P$62*Inputs!$B$16)*365))-IF(($BC$13-($D87*(1+$BC$14)))&gt;=0,0, -$I$57*$BC$16*1.75*($BC$13-($D87*(1+$BC$14)))*365-$I$58*P$62*1.25*($BC$13-($D87*(1+$BC$14)))*365)</f>
        <v>-4074768.749999986</v>
      </c>
      <c r="Q87" s="70">
        <f>IF(IF((($BC$13-($D87*(1+$BC$14)))-($D87*0.03))&gt;0,($BC$13-($D87*(1+$BC$14)))-($D87*0.03),0)&gt;0,IF((($BC$13-($D87*(1+$BC$14)))-($D87*0.03))&gt;0,($BC$13-($D87*(1+$BC$14)))-($D87*0.03),0)*Q$62*365,0)+IF(($BC$13-($D87*(1+$BC$14)))&lt;=0,0,IF(($BC$13-($D87*(1+$BC$14)))&lt;($D87*0.03),($BC$13-($D87*(1+$BC$14)))*(Q$62*Inputs!$B$16)*365,($D87*0.03)*(Q$62*Inputs!$B$16)*365))-IF(($BC$13-($D87*(1+$BC$14)))&gt;=0,0, -$I$57*$BC$16*1.75*($BC$13-($D87*(1+$BC$14)))*365-$I$58*Q$62*1.25*($BC$13-($D87*(1+$BC$14)))*365)</f>
        <v>-4237759.4999999851</v>
      </c>
      <c r="R87" s="70">
        <f>IF(IF((($BC$13-($D87*(1+$BC$14)))-($D87*0.03))&gt;0,($BC$13-($D87*(1+$BC$14)))-($D87*0.03),0)&gt;0,IF((($BC$13-($D87*(1+$BC$14)))-($D87*0.03))&gt;0,($BC$13-($D87*(1+$BC$14)))-($D87*0.03),0)*R$62*365,0)+IF(($BC$13-($D87*(1+$BC$14)))&lt;=0,0,IF(($BC$13-($D87*(1+$BC$14)))&lt;($D87*0.03),($BC$13-($D87*(1+$BC$14)))*(R$62*Inputs!$B$16)*365,($D87*0.03)*(R$62*Inputs!$B$16)*365))-IF(($BC$13-($D87*(1+$BC$14)))&gt;=0,0, -$I$57*$BC$16*1.75*($BC$13-($D87*(1+$BC$14)))*365-$I$58*R$62*1.25*($BC$13-($D87*(1+$BC$14)))*365)</f>
        <v>-4400750.2499999851</v>
      </c>
      <c r="S87" s="70">
        <f>IF(IF((($BC$13-($D87*(1+$BC$14)))-($D87*0.03))&gt;0,($BC$13-($D87*(1+$BC$14)))-($D87*0.03),0)&gt;0,IF((($BC$13-($D87*(1+$BC$14)))-($D87*0.03))&gt;0,($BC$13-($D87*(1+$BC$14)))-($D87*0.03),0)*S$62*365,0)+IF(($BC$13-($D87*(1+$BC$14)))&lt;=0,0,IF(($BC$13-($D87*(1+$BC$14)))&lt;($D87*0.03),($BC$13-($D87*(1+$BC$14)))*(S$62*Inputs!$B$16)*365,($D87*0.03)*(S$62*Inputs!$B$16)*365))-IF(($BC$13-($D87*(1+$BC$14)))&gt;=0,0, -$I$57*$BC$16*1.75*($BC$13-($D87*(1+$BC$14)))*365-$I$58*S$62*1.25*($BC$13-($D87*(1+$BC$14)))*365)</f>
        <v>-4563740.9999999842</v>
      </c>
      <c r="T87" s="70">
        <f>IF(IF((($BC$13-($D87*(1+$BC$14)))-($D87*0.03))&gt;0,($BC$13-($D87*(1+$BC$14)))-($D87*0.03),0)&gt;0,IF((($BC$13-($D87*(1+$BC$14)))-($D87*0.03))&gt;0,($BC$13-($D87*(1+$BC$14)))-($D87*0.03),0)*T$62*365,0)+IF(($BC$13-($D87*(1+$BC$14)))&lt;=0,0,IF(($BC$13-($D87*(1+$BC$14)))&lt;($D87*0.03),($BC$13-($D87*(1+$BC$14)))*(T$62*Inputs!$B$16)*365,($D87*0.03)*(T$62*Inputs!$B$16)*365))-IF(($BC$13-($D87*(1+$BC$14)))&gt;=0,0, -$I$57*$BC$16*1.75*($BC$13-($D87*(1+$BC$14)))*365-$I$58*T$62*1.25*($BC$13-($D87*(1+$BC$14)))*365)</f>
        <v>-4726731.7499999832</v>
      </c>
      <c r="U87" s="70">
        <f>IF(IF((($BC$13-($D87*(1+$BC$14)))-($D87*0.03))&gt;0,($BC$13-($D87*(1+$BC$14)))-($D87*0.03),0)&gt;0,IF((($BC$13-($D87*(1+$BC$14)))-($D87*0.03))&gt;0,($BC$13-($D87*(1+$BC$14)))-($D87*0.03),0)*U$62*365,0)+IF(($BC$13-($D87*(1+$BC$14)))&lt;=0,0,IF(($BC$13-($D87*(1+$BC$14)))&lt;($D87*0.03),($BC$13-($D87*(1+$BC$14)))*(U$62*Inputs!$B$16)*365,($D87*0.03)*(U$62*Inputs!$B$16)*365))-IF(($BC$13-($D87*(1+$BC$14)))&gt;=0,0, -$I$57*$BC$16*1.75*($BC$13-($D87*(1+$BC$14)))*365-$I$58*U$62*1.25*($BC$13-($D87*(1+$BC$14)))*365)</f>
        <v>-4889722.4999999832</v>
      </c>
      <c r="V87" s="70">
        <f>IF(IF((($BC$13-($D87*(1+$BC$14)))-($D87*0.03))&gt;0,($BC$13-($D87*(1+$BC$14)))-($D87*0.03),0)&gt;0,IF((($BC$13-($D87*(1+$BC$14)))-($D87*0.03))&gt;0,($BC$13-($D87*(1+$BC$14)))-($D87*0.03),0)*V$62*365,0)+IF(($BC$13-($D87*(1+$BC$14)))&lt;=0,0,IF(($BC$13-($D87*(1+$BC$14)))&lt;($D87*0.03),($BC$13-($D87*(1+$BC$14)))*(V$62*Inputs!$B$16)*365,($D87*0.03)*(V$62*Inputs!$B$16)*365))-IF(($BC$13-($D87*(1+$BC$14)))&gt;=0,0, -$I$57*$BC$16*1.75*($BC$13-($D87*(1+$BC$14)))*365-$I$58*V$62*1.25*($BC$13-($D87*(1+$BC$14)))*365)</f>
        <v>-5052713.2499999832</v>
      </c>
      <c r="W87" s="70">
        <f>IF(IF((($BC$13-($D87*(1+$BC$14)))-($D87*0.03))&gt;0,($BC$13-($D87*(1+$BC$14)))-($D87*0.03),0)&gt;0,IF((($BC$13-($D87*(1+$BC$14)))-($D87*0.03))&gt;0,($BC$13-($D87*(1+$BC$14)))-($D87*0.03),0)*W$62*365,0)+IF(($BC$13-($D87*(1+$BC$14)))&lt;=0,0,IF(($BC$13-($D87*(1+$BC$14)))&lt;($D87*0.03),($BC$13-($D87*(1+$BC$14)))*(W$62*Inputs!$B$16)*365,($D87*0.03)*(W$62*Inputs!$B$16)*365))-IF(($BC$13-($D87*(1+$BC$14)))&gt;=0,0, -$I$57*$BC$16*1.75*($BC$13-($D87*(1+$BC$14)))*365-$I$58*W$62*1.25*($BC$13-($D87*(1+$BC$14)))*365)</f>
        <v>-5215703.9999999814</v>
      </c>
      <c r="X87" s="70">
        <f>IF(IF((($BC$13-($D87*(1+$BC$14)))-($D87*0.03))&gt;0,($BC$13-($D87*(1+$BC$14)))-($D87*0.03),0)&gt;0,IF((($BC$13-($D87*(1+$BC$14)))-($D87*0.03))&gt;0,($BC$13-($D87*(1+$BC$14)))-($D87*0.03),0)*X$62*365,0)+IF(($BC$13-($D87*(1+$BC$14)))&lt;=0,0,IF(($BC$13-($D87*(1+$BC$14)))&lt;($D87*0.03),($BC$13-($D87*(1+$BC$14)))*(X$62*Inputs!$B$16)*365,($D87*0.03)*(X$62*Inputs!$B$16)*365))-IF(($BC$13-($D87*(1+$BC$14)))&gt;=0,0, -$I$57*$BC$16*1.75*($BC$13-($D87*(1+$BC$14)))*365-$I$58*X$62*1.25*($BC$13-($D87*(1+$BC$14)))*365)</f>
        <v>-5378694.7499999814</v>
      </c>
      <c r="Y87" s="70">
        <f>IF(IF((($BC$13-($D87*(1+$BC$14)))-($D87*0.03))&gt;0,($BC$13-($D87*(1+$BC$14)))-($D87*0.03),0)&gt;0,IF((($BC$13-($D87*(1+$BC$14)))-($D87*0.03))&gt;0,($BC$13-($D87*(1+$BC$14)))-($D87*0.03),0)*Y$62*365,0)+IF(($BC$13-($D87*(1+$BC$14)))&lt;=0,0,IF(($BC$13-($D87*(1+$BC$14)))&lt;($D87*0.03),($BC$13-($D87*(1+$BC$14)))*(Y$62*Inputs!$B$16)*365,($D87*0.03)*(Y$62*Inputs!$B$16)*365))-IF(($BC$13-($D87*(1+$BC$14)))&gt;=0,0, -$I$57*$BC$16*1.75*($BC$13-($D87*(1+$BC$14)))*365-$I$58*Y$62*1.25*($BC$13-($D87*(1+$BC$14)))*365)</f>
        <v>-5541685.4999999814</v>
      </c>
      <c r="Z87" s="70">
        <f>IF(IF((($BC$13-($D87*(1+$BC$14)))-($D87*0.03))&gt;0,($BC$13-($D87*(1+$BC$14)))-($D87*0.03),0)&gt;0,IF((($BC$13-($D87*(1+$BC$14)))-($D87*0.03))&gt;0,($BC$13-($D87*(1+$BC$14)))-($D87*0.03),0)*Z$62*365,0)+IF(($BC$13-($D87*(1+$BC$14)))&lt;=0,0,IF(($BC$13-($D87*(1+$BC$14)))&lt;($D87*0.03),($BC$13-($D87*(1+$BC$14)))*(Z$62*Inputs!$B$16)*365,($D87*0.03)*(Z$62*Inputs!$B$16)*365))-IF(($BC$13-($D87*(1+$BC$14)))&gt;=0,0, -$I$57*$BC$16*1.75*($BC$13-($D87*(1+$BC$14)))*365-$I$58*Z$62*1.25*($BC$13-($D87*(1+$BC$14)))*365)</f>
        <v>-5704676.2499999795</v>
      </c>
      <c r="AA87" s="70">
        <f>IF(IF((($BC$13-($D87*(1+$BC$14)))-($D87*0.03))&gt;0,($BC$13-($D87*(1+$BC$14)))-($D87*0.03),0)&gt;0,IF((($BC$13-($D87*(1+$BC$14)))-($D87*0.03))&gt;0,($BC$13-($D87*(1+$BC$14)))-($D87*0.03),0)*AA$62*365,0)+IF(($BC$13-($D87*(1+$BC$14)))&lt;=0,0,IF(($BC$13-($D87*(1+$BC$14)))&lt;($D87*0.03),($BC$13-($D87*(1+$BC$14)))*(AA$62*Inputs!$B$16)*365,($D87*0.03)*(AA$62*Inputs!$B$16)*365))-IF(($BC$13-($D87*(1+$BC$14)))&gt;=0,0, -$I$57*$BC$16*1.75*($BC$13-($D87*(1+$BC$14)))*365-$I$58*AA$62*1.25*($BC$13-($D87*(1+$BC$14)))*365)</f>
        <v>-5867666.9999999795</v>
      </c>
      <c r="AB87" s="70">
        <f>IF(IF((($BC$13-($D87*(1+$BC$14)))-($D87*0.03))&gt;0,($BC$13-($D87*(1+$BC$14)))-($D87*0.03),0)&gt;0,IF((($BC$13-($D87*(1+$BC$14)))-($D87*0.03))&gt;0,($BC$13-($D87*(1+$BC$14)))-($D87*0.03),0)*AB$62*365,0)+IF(($BC$13-($D87*(1+$BC$14)))&lt;=0,0,IF(($BC$13-($D87*(1+$BC$14)))&lt;($D87*0.03),($BC$13-($D87*(1+$BC$14)))*(AB$62*Inputs!$B$16)*365,($D87*0.03)*(AB$62*Inputs!$B$16)*365))-IF(($BC$13-($D87*(1+$BC$14)))&gt;=0,0, -$I$57*$BC$16*1.75*($BC$13-($D87*(1+$BC$14)))*365-$I$58*AB$62*1.25*($BC$13-($D87*(1+$BC$14)))*365)</f>
        <v>-6030657.7499999795</v>
      </c>
      <c r="AC87" s="70">
        <f>IF(IF((($BC$13-($D87*(1+$BC$14)))-($D87*0.03))&gt;0,($BC$13-($D87*(1+$BC$14)))-($D87*0.03),0)&gt;0,IF((($BC$13-($D87*(1+$BC$14)))-($D87*0.03))&gt;0,($BC$13-($D87*(1+$BC$14)))-($D87*0.03),0)*AC$62*365,0)+IF(($BC$13-($D87*(1+$BC$14)))&lt;=0,0,IF(($BC$13-($D87*(1+$BC$14)))&lt;($D87*0.03),($BC$13-($D87*(1+$BC$14)))*(AC$62*Inputs!$B$16)*365,($D87*0.03)*(AC$62*Inputs!$B$16)*365))-IF(($BC$13-($D87*(1+$BC$14)))&gt;=0,0, -$I$57*$BC$16*1.75*($BC$13-($D87*(1+$BC$14)))*365-$I$58*AC$62*1.25*($BC$13-($D87*(1+$BC$14)))*365)</f>
        <v>-6193648.4999999786</v>
      </c>
      <c r="AD87" s="70">
        <f>IF(IF((($BC$13-($D87*(1+$BC$14)))-($D87*0.03))&gt;0,($BC$13-($D87*(1+$BC$14)))-($D87*0.03),0)&gt;0,IF((($BC$13-($D87*(1+$BC$14)))-($D87*0.03))&gt;0,($BC$13-($D87*(1+$BC$14)))-($D87*0.03),0)*AD$62*365,0)+IF(($BC$13-($D87*(1+$BC$14)))&lt;=0,0,IF(($BC$13-($D87*(1+$BC$14)))&lt;($D87*0.03),($BC$13-($D87*(1+$BC$14)))*(AD$62*Inputs!$B$16)*365,($D87*0.03)*(AD$62*Inputs!$B$16)*365))-IF(($BC$13-($D87*(1+$BC$14)))&gt;=0,0, -$I$57*$BC$16*1.75*($BC$13-($D87*(1+$BC$14)))*365-$I$58*AD$62*1.25*($BC$13-($D87*(1+$BC$14)))*365)</f>
        <v>-6356639.2499999776</v>
      </c>
      <c r="AE87" s="70">
        <f>IF(IF((($BC$13-($D87*(1+$BC$14)))-($D87*0.03))&gt;0,($BC$13-($D87*(1+$BC$14)))-($D87*0.03),0)&gt;0,IF((($BC$13-($D87*(1+$BC$14)))-($D87*0.03))&gt;0,($BC$13-($D87*(1+$BC$14)))-($D87*0.03),0)*AE$62*365,0)+IF(($BC$13-($D87*(1+$BC$14)))&lt;=0,0,IF(($BC$13-($D87*(1+$BC$14)))&lt;($D87*0.03),($BC$13-($D87*(1+$BC$14)))*(AE$62*Inputs!$B$16)*365,($D87*0.03)*(AE$62*Inputs!$B$16)*365))-IF(($BC$13-($D87*(1+$BC$14)))&gt;=0,0, -$I$57*$BC$16*1.75*($BC$13-($D87*(1+$BC$14)))*365-$I$58*AE$62*1.25*($BC$13-($D87*(1+$BC$14)))*365)</f>
        <v>-6519629.9999999776</v>
      </c>
      <c r="AF87" s="70">
        <f>IF(IF((($BC$13-($D87*(1+$BC$14)))-($D87*0.03))&gt;0,($BC$13-($D87*(1+$BC$14)))-($D87*0.03),0)&gt;0,IF((($BC$13-($D87*(1+$BC$14)))-($D87*0.03))&gt;0,($BC$13-($D87*(1+$BC$14)))-($D87*0.03),0)*AF$62*365,0)+IF(($BC$13-($D87*(1+$BC$14)))&lt;=0,0,IF(($BC$13-($D87*(1+$BC$14)))&lt;($D87*0.03),($BC$13-($D87*(1+$BC$14)))*(AF$62*Inputs!$B$16)*365,($D87*0.03)*(AF$62*Inputs!$B$16)*365))-IF(($BC$13-($D87*(1+$BC$14)))&gt;=0,0, -$I$57*$BC$16*1.75*($BC$13-($D87*(1+$BC$14)))*365-$I$58*AF$62*1.25*($BC$13-($D87*(1+$BC$14)))*365)</f>
        <v>-6682620.7499999776</v>
      </c>
      <c r="AG87" s="70">
        <f>IF(IF((($BC$13-($D87*(1+$BC$14)))-($D87*0.03))&gt;0,($BC$13-($D87*(1+$BC$14)))-($D87*0.03),0)&gt;0,IF((($BC$13-($D87*(1+$BC$14)))-($D87*0.03))&gt;0,($BC$13-($D87*(1+$BC$14)))-($D87*0.03),0)*AG$62*365,0)+IF(($BC$13-($D87*(1+$BC$14)))&lt;=0,0,IF(($BC$13-($D87*(1+$BC$14)))&lt;($D87*0.03),($BC$13-($D87*(1+$BC$14)))*(AG$62*Inputs!$B$16)*365,($D87*0.03)*(AG$62*Inputs!$B$16)*365))-IF(($BC$13-($D87*(1+$BC$14)))&gt;=0,0, -$I$57*$BC$16*1.75*($BC$13-($D87*(1+$BC$14)))*365-$I$58*AG$62*1.25*($BC$13-($D87*(1+$BC$14)))*365)</f>
        <v>-6845611.4999999758</v>
      </c>
      <c r="AH87" s="70">
        <f>IF(IF((($BC$13-($D87*(1+$BC$14)))-($D87*0.03))&gt;0,($BC$13-($D87*(1+$BC$14)))-($D87*0.03),0)&gt;0,IF((($BC$13-($D87*(1+$BC$14)))-($D87*0.03))&gt;0,($BC$13-($D87*(1+$BC$14)))-($D87*0.03),0)*AH$62*365,0)+IF(($BC$13-($D87*(1+$BC$14)))&lt;=0,0,IF(($BC$13-($D87*(1+$BC$14)))&lt;($D87*0.03),($BC$13-($D87*(1+$BC$14)))*(AH$62*Inputs!$B$16)*365,($D87*0.03)*(AH$62*Inputs!$B$16)*365))-IF(($BC$13-($D87*(1+$BC$14)))&gt;=0,0, -$I$57*$BC$16*1.75*($BC$13-($D87*(1+$BC$14)))*365-$I$58*AH$62*1.25*($BC$13-($D87*(1+$BC$14)))*365)</f>
        <v>-7008602.2499999758</v>
      </c>
      <c r="AI87" s="70">
        <f>IF(IF((($BC$13-($D87*(1+$BC$14)))-($D87*0.03))&gt;0,($BC$13-($D87*(1+$BC$14)))-($D87*0.03),0)&gt;0,IF((($BC$13-($D87*(1+$BC$14)))-($D87*0.03))&gt;0,($BC$13-($D87*(1+$BC$14)))-($D87*0.03),0)*AI$62*365,0)+IF(($BC$13-($D87*(1+$BC$14)))&lt;=0,0,IF(($BC$13-($D87*(1+$BC$14)))&lt;($D87*0.03),($BC$13-($D87*(1+$BC$14)))*(AI$62*Inputs!$B$16)*365,($D87*0.03)*(AI$62*Inputs!$B$16)*365))-IF(($BC$13-($D87*(1+$BC$14)))&gt;=0,0, -$I$57*$BC$16*1.75*($BC$13-($D87*(1+$BC$14)))*365-$I$58*AI$62*1.25*($BC$13-($D87*(1+$BC$14)))*365)</f>
        <v>-7171592.9999999739</v>
      </c>
      <c r="AJ87" s="70">
        <f>IF(IF((($BC$13-($D87*(1+$BC$14)))-($D87*0.03))&gt;0,($BC$13-($D87*(1+$BC$14)))-($D87*0.03),0)&gt;0,IF((($BC$13-($D87*(1+$BC$14)))-($D87*0.03))&gt;0,($BC$13-($D87*(1+$BC$14)))-($D87*0.03),0)*AJ$62*365,0)+IF(($BC$13-($D87*(1+$BC$14)))&lt;=0,0,IF(($BC$13-($D87*(1+$BC$14)))&lt;($D87*0.03),($BC$13-($D87*(1+$BC$14)))*(AJ$62*Inputs!$B$16)*365,($D87*0.03)*(AJ$62*Inputs!$B$16)*365))-IF(($BC$13-($D87*(1+$BC$14)))&gt;=0,0, -$I$57*$BC$16*1.75*($BC$13-($D87*(1+$BC$14)))*365-$I$58*AJ$62*1.25*($BC$13-($D87*(1+$BC$14)))*365)</f>
        <v>-7334583.7499999739</v>
      </c>
      <c r="AK87" s="70">
        <f>IF(IF((($BC$13-($D87*(1+$BC$14)))-($D87*0.03))&gt;0,($BC$13-($D87*(1+$BC$14)))-($D87*0.03),0)&gt;0,IF((($BC$13-($D87*(1+$BC$14)))-($D87*0.03))&gt;0,($BC$13-($D87*(1+$BC$14)))-($D87*0.03),0)*AK$62*365,0)+IF(($BC$13-($D87*(1+$BC$14)))&lt;=0,0,IF(($BC$13-($D87*(1+$BC$14)))&lt;($D87*0.03),($BC$13-($D87*(1+$BC$14)))*(AK$62*Inputs!$B$16)*365,($D87*0.03)*(AK$62*Inputs!$B$16)*365))-IF(($BC$13-($D87*(1+$BC$14)))&gt;=0,0, -$I$57*$BC$16*1.75*($BC$13-($D87*(1+$BC$14)))*365-$I$58*AK$62*1.25*($BC$13-($D87*(1+$BC$14)))*365)</f>
        <v>-7497574.4999999739</v>
      </c>
      <c r="AL87" s="70">
        <f>IF(IF((($BC$13-($D87*(1+$BC$14)))-($D87*0.03))&gt;0,($BC$13-($D87*(1+$BC$14)))-($D87*0.03),0)&gt;0,IF((($BC$13-($D87*(1+$BC$14)))-($D87*0.03))&gt;0,($BC$13-($D87*(1+$BC$14)))-($D87*0.03),0)*AL$62*365,0)+IF(($BC$13-($D87*(1+$BC$14)))&lt;=0,0,IF(($BC$13-($D87*(1+$BC$14)))&lt;($D87*0.03),($BC$13-($D87*(1+$BC$14)))*(AL$62*Inputs!$B$16)*365,($D87*0.03)*(AL$62*Inputs!$B$16)*365))-IF(($BC$13-($D87*(1+$BC$14)))&gt;=0,0, -$I$57*$BC$16*1.75*($BC$13-($D87*(1+$BC$14)))*365-$I$58*AL$62*1.25*($BC$13-($D87*(1+$BC$14)))*365)</f>
        <v>-7660565.2499999739</v>
      </c>
      <c r="AM87" s="70">
        <f>IF(IF((($BC$13-($D87*(1+$BC$14)))-($D87*0.03))&gt;0,($BC$13-($D87*(1+$BC$14)))-($D87*0.03),0)&gt;0,IF((($BC$13-($D87*(1+$BC$14)))-($D87*0.03))&gt;0,($BC$13-($D87*(1+$BC$14)))-($D87*0.03),0)*AM$62*365,0)+IF(($BC$13-($D87*(1+$BC$14)))&lt;=0,0,IF(($BC$13-($D87*(1+$BC$14)))&lt;($D87*0.03),($BC$13-($D87*(1+$BC$14)))*(AM$62*Inputs!$B$16)*365,($D87*0.03)*(AM$62*Inputs!$B$16)*365))-IF(($BC$13-($D87*(1+$BC$14)))&gt;=0,0, -$I$57*$BC$16*1.75*($BC$13-($D87*(1+$BC$14)))*365-$I$58*AM$62*1.25*($BC$13-($D87*(1+$BC$14)))*365)</f>
        <v>-7823555.9999999739</v>
      </c>
      <c r="AN87" s="70">
        <f>IF(IF((($BC$13-($D87*(1+$BC$14)))-($D87*0.03))&gt;0,($BC$13-($D87*(1+$BC$14)))-($D87*0.03),0)&gt;0,IF((($BC$13-($D87*(1+$BC$14)))-($D87*0.03))&gt;0,($BC$13-($D87*(1+$BC$14)))-($D87*0.03),0)*AN$62*365,0)+IF(($BC$13-($D87*(1+$BC$14)))&lt;=0,0,IF(($BC$13-($D87*(1+$BC$14)))&lt;($D87*0.03),($BC$13-($D87*(1+$BC$14)))*(AN$62*Inputs!$B$16)*365,($D87*0.03)*(AN$62*Inputs!$B$16)*365))-IF(($BC$13-($D87*(1+$BC$14)))&gt;=0,0, -$I$57*$BC$16*1.75*($BC$13-($D87*(1+$BC$14)))*365-$I$58*AN$62*1.25*($BC$13-($D87*(1+$BC$14)))*365)</f>
        <v>-7986546.7499999721</v>
      </c>
      <c r="AO87" s="70">
        <f>IF(IF((($BC$13-($D87*(1+$BC$14)))-($D87*0.03))&gt;0,($BC$13-($D87*(1+$BC$14)))-($D87*0.03),0)&gt;0,IF((($BC$13-($D87*(1+$BC$14)))-($D87*0.03))&gt;0,($BC$13-($D87*(1+$BC$14)))-($D87*0.03),0)*AO$62*365,0)+IF(($BC$13-($D87*(1+$BC$14)))&lt;=0,0,IF(($BC$13-($D87*(1+$BC$14)))&lt;($D87*0.03),($BC$13-($D87*(1+$BC$14)))*(AO$62*Inputs!$B$16)*365,($D87*0.03)*(AO$62*Inputs!$B$16)*365))-IF(($BC$13-($D87*(1+$BC$14)))&gt;=0,0, -$I$57*$BC$16*1.75*($BC$13-($D87*(1+$BC$14)))*365-$I$58*AO$62*1.25*($BC$13-($D87*(1+$BC$14)))*365)</f>
        <v>-8149537.4999999721</v>
      </c>
      <c r="AP87" s="70">
        <f>IF(IF((($BC$13-($D87*(1+$BC$14)))-($D87*0.03))&gt;0,($BC$13-($D87*(1+$BC$14)))-($D87*0.03),0)&gt;0,IF((($BC$13-($D87*(1+$BC$14)))-($D87*0.03))&gt;0,($BC$13-($D87*(1+$BC$14)))-($D87*0.03),0)*AP$62*365,0)+IF(($BC$13-($D87*(1+$BC$14)))&lt;=0,0,IF(($BC$13-($D87*(1+$BC$14)))&lt;($D87*0.03),($BC$13-($D87*(1+$BC$14)))*(AP$62*Inputs!$B$16)*365,($D87*0.03)*(AP$62*Inputs!$B$16)*365))-IF(($BC$13-($D87*(1+$BC$14)))&gt;=0,0, -$I$57*$BC$16*1.75*($BC$13-($D87*(1+$BC$14)))*365-$I$58*AP$62*1.25*($BC$13-($D87*(1+$BC$14)))*365)</f>
        <v>-8312528.2499999721</v>
      </c>
      <c r="AQ87" s="70">
        <f>IF(IF((($BC$13-($D87*(1+$BC$14)))-($D87*0.03))&gt;0,($BC$13-($D87*(1+$BC$14)))-($D87*0.03),0)&gt;0,IF((($BC$13-($D87*(1+$BC$14)))-($D87*0.03))&gt;0,($BC$13-($D87*(1+$BC$14)))-($D87*0.03),0)*AQ$62*365,0)+IF(($BC$13-($D87*(1+$BC$14)))&lt;=0,0,IF(($BC$13-($D87*(1+$BC$14)))&lt;($D87*0.03),($BC$13-($D87*(1+$BC$14)))*(AQ$62*Inputs!$B$16)*365,($D87*0.03)*(AQ$62*Inputs!$B$16)*365))-IF(($BC$13-($D87*(1+$BC$14)))&gt;=0,0, -$I$57*$BC$16*1.75*($BC$13-($D87*(1+$BC$14)))*365-$I$58*AQ$62*1.25*($BC$13-($D87*(1+$BC$14)))*365)</f>
        <v>-8475518.9999999702</v>
      </c>
      <c r="AR87" s="70">
        <f>IF(IF((($BC$13-($D87*(1+$BC$14)))-($D87*0.03))&gt;0,($BC$13-($D87*(1+$BC$14)))-($D87*0.03),0)&gt;0,IF((($BC$13-($D87*(1+$BC$14)))-($D87*0.03))&gt;0,($BC$13-($D87*(1+$BC$14)))-($D87*0.03),0)*AR$62*365,0)+IF(($BC$13-($D87*(1+$BC$14)))&lt;=0,0,IF(($BC$13-($D87*(1+$BC$14)))&lt;($D87*0.03),($BC$13-($D87*(1+$BC$14)))*(AR$62*Inputs!$B$16)*365,($D87*0.03)*(AR$62*Inputs!$B$16)*365))-IF(($BC$13-($D87*(1+$BC$14)))&gt;=0,0, -$I$57*$BC$16*1.75*($BC$13-($D87*(1+$BC$14)))*365-$I$58*AR$62*1.25*($BC$13-($D87*(1+$BC$14)))*365)</f>
        <v>-8638509.7499999702</v>
      </c>
      <c r="AS87" s="70">
        <f>IF(IF((($BC$13-($D87*(1+$BC$14)))-($D87*0.03))&gt;0,($BC$13-($D87*(1+$BC$14)))-($D87*0.03),0)&gt;0,IF((($BC$13-($D87*(1+$BC$14)))-($D87*0.03))&gt;0,($BC$13-($D87*(1+$BC$14)))-($D87*0.03),0)*AS$62*365,0)+IF(($BC$13-($D87*(1+$BC$14)))&lt;=0,0,IF(($BC$13-($D87*(1+$BC$14)))&lt;($D87*0.03),($BC$13-($D87*(1+$BC$14)))*(AS$62*Inputs!$B$16)*365,($D87*0.03)*(AS$62*Inputs!$B$16)*365))-IF(($BC$13-($D87*(1+$BC$14)))&gt;=0,0, -$I$57*$BC$16*1.75*($BC$13-($D87*(1+$BC$14)))*365-$I$58*AS$62*1.25*($BC$13-($D87*(1+$BC$14)))*365)</f>
        <v>-8801500.4999999702</v>
      </c>
      <c r="AT87" s="70">
        <f>IF(IF((($BC$13-($D87*(1+$BC$14)))-($D87*0.03))&gt;0,($BC$13-($D87*(1+$BC$14)))-($D87*0.03),0)&gt;0,IF((($BC$13-($D87*(1+$BC$14)))-($D87*0.03))&gt;0,($BC$13-($D87*(1+$BC$14)))-($D87*0.03),0)*AT$62*365,0)+IF(($BC$13-($D87*(1+$BC$14)))&lt;=0,0,IF(($BC$13-($D87*(1+$BC$14)))&lt;($D87*0.03),($BC$13-($D87*(1+$BC$14)))*(AT$62*Inputs!$B$16)*365,($D87*0.03)*(AT$62*Inputs!$B$16)*365))-IF(($BC$13-($D87*(1+$BC$14)))&gt;=0,0, -$I$57*$BC$16*1.75*($BC$13-($D87*(1+$BC$14)))*365-$I$58*AT$62*1.25*($BC$13-($D87*(1+$BC$14)))*365)</f>
        <v>-8964491.2499999683</v>
      </c>
      <c r="AU87" s="70">
        <f>IF(IF((($BC$13-($D87*(1+$BC$14)))-($D87*0.03))&gt;0,($BC$13-($D87*(1+$BC$14)))-($D87*0.03),0)&gt;0,IF((($BC$13-($D87*(1+$BC$14)))-($D87*0.03))&gt;0,($BC$13-($D87*(1+$BC$14)))-($D87*0.03),0)*AU$62*365,0)+IF(($BC$13-($D87*(1+$BC$14)))&lt;=0,0,IF(($BC$13-($D87*(1+$BC$14)))&lt;($D87*0.03),($BC$13-($D87*(1+$BC$14)))*(AU$62*Inputs!$B$16)*365,($D87*0.03)*(AU$62*Inputs!$B$16)*365))-IF(($BC$13-($D87*(1+$BC$14)))&gt;=0,0, -$I$57*$BC$16*1.75*($BC$13-($D87*(1+$BC$14)))*365-$I$58*AU$62*1.25*($BC$13-($D87*(1+$BC$14)))*365)</f>
        <v>-9127481.9999999683</v>
      </c>
      <c r="AV87" s="70">
        <f>IF(IF((($BC$13-($D87*(1+$BC$14)))-($D87*0.03))&gt;0,($BC$13-($D87*(1+$BC$14)))-($D87*0.03),0)&gt;0,IF((($BC$13-($D87*(1+$BC$14)))-($D87*0.03))&gt;0,($BC$13-($D87*(1+$BC$14)))-($D87*0.03),0)*AV$62*365,0)+IF(($BC$13-($D87*(1+$BC$14)))&lt;=0,0,IF(($BC$13-($D87*(1+$BC$14)))&lt;($D87*0.03),($BC$13-($D87*(1+$BC$14)))*(AV$62*Inputs!$B$16)*365,($D87*0.03)*(AV$62*Inputs!$B$16)*365))-IF(($BC$13-($D87*(1+$BC$14)))&gt;=0,0, -$I$57*$BC$16*1.75*($BC$13-($D87*(1+$BC$14)))*365-$I$58*AV$62*1.25*($BC$13-($D87*(1+$BC$14)))*365)</f>
        <v>-9290472.7499999665</v>
      </c>
      <c r="AW87" s="70">
        <f>IF(IF((($BC$13-($D87*(1+$BC$14)))-($D87*0.03))&gt;0,($BC$13-($D87*(1+$BC$14)))-($D87*0.03),0)&gt;0,IF((($BC$13-($D87*(1+$BC$14)))-($D87*0.03))&gt;0,($BC$13-($D87*(1+$BC$14)))-($D87*0.03),0)*AW$62*365,0)+IF(($BC$13-($D87*(1+$BC$14)))&lt;=0,0,IF(($BC$13-($D87*(1+$BC$14)))&lt;($D87*0.03),($BC$13-($D87*(1+$BC$14)))*(AW$62*Inputs!$B$16)*365,($D87*0.03)*(AW$62*Inputs!$B$16)*365))-IF(($BC$13-($D87*(1+$BC$14)))&gt;=0,0, -$I$57*$BC$16*1.75*($BC$13-($D87*(1+$BC$14)))*365-$I$58*AW$62*1.25*($BC$13-($D87*(1+$BC$14)))*365)</f>
        <v>-9453463.4999999665</v>
      </c>
      <c r="AX87" s="70">
        <f>IF(IF((($BC$13-($D87*(1+$BC$14)))-($D87*0.03))&gt;0,($BC$13-($D87*(1+$BC$14)))-($D87*0.03),0)&gt;0,IF((($BC$13-($D87*(1+$BC$14)))-($D87*0.03))&gt;0,($BC$13-($D87*(1+$BC$14)))-($D87*0.03),0)*AX$62*365,0)+IF(($BC$13-($D87*(1+$BC$14)))&lt;=0,0,IF(($BC$13-($D87*(1+$BC$14)))&lt;($D87*0.03),($BC$13-($D87*(1+$BC$14)))*(AX$62*Inputs!$B$16)*365,($D87*0.03)*(AX$62*Inputs!$B$16)*365))-IF(($BC$13-($D87*(1+$BC$14)))&gt;=0,0, -$I$57*$BC$16*1.75*($BC$13-($D87*(1+$BC$14)))*365-$I$58*AX$62*1.25*($BC$13-($D87*(1+$BC$14)))*365)</f>
        <v>-9616454.2499999665</v>
      </c>
      <c r="AY87" s="70">
        <f>IF(IF((($BC$13-($D87*(1+$BC$14)))-($D87*0.03))&gt;0,($BC$13-($D87*(1+$BC$14)))-($D87*0.03),0)&gt;0,IF((($BC$13-($D87*(1+$BC$14)))-($D87*0.03))&gt;0,($BC$13-($D87*(1+$BC$14)))-($D87*0.03),0)*AY$62*365,0)+IF(($BC$13-($D87*(1+$BC$14)))&lt;=0,0,IF(($BC$13-($D87*(1+$BC$14)))&lt;($D87*0.03),($BC$13-($D87*(1+$BC$14)))*(AY$62*Inputs!$B$16)*365,($D87*0.03)*(AY$62*Inputs!$B$16)*365))-IF(($BC$13-($D87*(1+$BC$14)))&gt;=0,0, -$I$57*$BC$16*1.75*($BC$13-($D87*(1+$BC$14)))*365-$I$58*AY$62*1.25*($BC$13-($D87*(1+$BC$14)))*365)</f>
        <v>-9779444.9999999665</v>
      </c>
      <c r="AZ87" s="70">
        <f>IF(IF((($BC$13-($D87*(1+$BC$14)))-($D87*0.03))&gt;0,($BC$13-($D87*(1+$BC$14)))-($D87*0.03),0)&gt;0,IF((($BC$13-($D87*(1+$BC$14)))-($D87*0.03))&gt;0,($BC$13-($D87*(1+$BC$14)))-($D87*0.03),0)*AZ$62*365,0)+IF(($BC$13-($D87*(1+$BC$14)))&lt;=0,0,IF(($BC$13-($D87*(1+$BC$14)))&lt;($D87*0.03),($BC$13-($D87*(1+$BC$14)))*(AZ$62*Inputs!$B$16)*365,($D87*0.03)*(AZ$62*Inputs!$B$16)*365))-IF(($BC$13-($D87*(1+$BC$14)))&gt;=0,0, -$I$57*$BC$16*1.75*($BC$13-($D87*(1+$BC$14)))*365-$I$58*AZ$62*1.25*($BC$13-($D87*(1+$BC$14)))*365)</f>
        <v>-9942435.7499999646</v>
      </c>
      <c r="BA87" s="70">
        <f>IF(IF((($BC$13-($D87*(1+$BC$14)))-($D87*0.03))&gt;0,($BC$13-($D87*(1+$BC$14)))-($D87*0.03),0)&gt;0,IF((($BC$13-($D87*(1+$BC$14)))-($D87*0.03))&gt;0,($BC$13-($D87*(1+$BC$14)))-($D87*0.03),0)*BA$62*365,0)+IF(($BC$13-($D87*(1+$BC$14)))&lt;=0,0,IF(($BC$13-($D87*(1+$BC$14)))&lt;($D87*0.03),($BC$13-($D87*(1+$BC$14)))*(BA$62*Inputs!$B$16)*365,($D87*0.03)*(BA$62*Inputs!$B$16)*365))-IF(($BC$13-($D87*(1+$BC$14)))&gt;=0,0, -$I$57*$BC$16*1.75*($BC$13-($D87*(1+$BC$14)))*365-$I$58*BA$62*1.25*($BC$13-($D87*(1+$BC$14)))*365)</f>
        <v>-10105426.499999965</v>
      </c>
      <c r="BB87" s="70">
        <f>IF(IF((($BC$13-($D87*(1+$BC$14)))-($D87*0.03))&gt;0,($BC$13-($D87*(1+$BC$14)))-($D87*0.03),0)&gt;0,IF((($BC$13-($D87*(1+$BC$14)))-($D87*0.03))&gt;0,($BC$13-($D87*(1+$BC$14)))-($D87*0.03),0)*BB$62*365,0)+IF(($BC$13-($D87*(1+$BC$14)))&lt;=0,0,IF(($BC$13-($D87*(1+$BC$14)))&lt;($D87*0.03),($BC$13-($D87*(1+$BC$14)))*(BB$62*Inputs!$B$16)*365,($D87*0.03)*(BB$62*Inputs!$B$16)*365))-IF(($BC$13-($D87*(1+$BC$14)))&gt;=0,0, -$I$57*$BC$16*1.75*($BC$13-($D87*(1+$BC$14)))*365-$I$58*BB$62*1.25*($BC$13-($D87*(1+$BC$14)))*365)</f>
        <v>-10268417.249999965</v>
      </c>
      <c r="BC87" s="70">
        <f>IF(IF((($BC$13-($D87*(1+$BC$14)))-($D87*0.03))&gt;0,($BC$13-($D87*(1+$BC$14)))-($D87*0.03),0)&gt;0,IF((($BC$13-($D87*(1+$BC$14)))-($D87*0.03))&gt;0,($BC$13-($D87*(1+$BC$14)))-($D87*0.03),0)*BC$62*365,0)+IF(($BC$13-($D87*(1+$BC$14)))&lt;=0,0,IF(($BC$13-($D87*(1+$BC$14)))&lt;($D87*0.03),($BC$13-($D87*(1+$BC$14)))*(BC$62*Inputs!$B$16)*365,($D87*0.03)*(BC$62*Inputs!$B$16)*365))-IF(($BC$13-($D87*(1+$BC$14)))&gt;=0,0, -$I$57*$BC$16*1.75*($BC$13-($D87*(1+$BC$14)))*365-$I$58*BC$62*1.25*($BC$13-($D87*(1+$BC$14)))*365)</f>
        <v>-10431407.999999965</v>
      </c>
      <c r="BD87" s="70">
        <f>IF(IF((($BC$13-($D87*(1+$BC$14)))-($D87*0.03))&gt;0,($BC$13-($D87*(1+$BC$14)))-($D87*0.03),0)&gt;0,IF((($BC$13-($D87*(1+$BC$14)))-($D87*0.03))&gt;0,($BC$13-($D87*(1+$BC$14)))-($D87*0.03),0)*BD$62*365,0)+IF(($BC$13-($D87*(1+$BC$14)))&lt;=0,0,IF(($BC$13-($D87*(1+$BC$14)))&lt;($D87*0.03),($BC$13-($D87*(1+$BC$14)))*(BD$62*Inputs!$B$16)*365,($D87*0.03)*(BD$62*Inputs!$B$16)*365))-IF(($BC$13-($D87*(1+$BC$14)))&gt;=0,0, -$I$57*$BC$16*1.75*($BC$13-($D87*(1+$BC$14)))*365-$I$58*BD$62*1.25*($BC$13-($D87*(1+$BC$14)))*365)</f>
        <v>-10594398.749999963</v>
      </c>
      <c r="BE87" s="70">
        <f>IF(IF((($BC$13-($D87*(1+$BC$14)))-($D87*0.03))&gt;0,($BC$13-($D87*(1+$BC$14)))-($D87*0.03),0)&gt;0,IF((($BC$13-($D87*(1+$BC$14)))-($D87*0.03))&gt;0,($BC$13-($D87*(1+$BC$14)))-($D87*0.03),0)*BE$62*365,0)+IF(($BC$13-($D87*(1+$BC$14)))&lt;=0,0,IF(($BC$13-($D87*(1+$BC$14)))&lt;($D87*0.03),($BC$13-($D87*(1+$BC$14)))*(BE$62*Inputs!$B$16)*365,($D87*0.03)*(BE$62*Inputs!$B$16)*365))-IF(($BC$13-($D87*(1+$BC$14)))&gt;=0,0, -$I$57*$BC$16*1.75*($BC$13-($D87*(1+$BC$14)))*365-$I$58*BE$62*1.25*($BC$13-($D87*(1+$BC$14)))*365)</f>
        <v>-10757389.499999963</v>
      </c>
      <c r="BF87" s="70">
        <f>IF(IF((($BC$13-($D87*(1+$BC$14)))-($D87*0.03))&gt;0,($BC$13-($D87*(1+$BC$14)))-($D87*0.03),0)&gt;0,IF((($BC$13-($D87*(1+$BC$14)))-($D87*0.03))&gt;0,($BC$13-($D87*(1+$BC$14)))-($D87*0.03),0)*BF$62*365,0)+IF(($BC$13-($D87*(1+$BC$14)))&lt;=0,0,IF(($BC$13-($D87*(1+$BC$14)))&lt;($D87*0.03),($BC$13-($D87*(1+$BC$14)))*(BF$62*Inputs!$B$16)*365,($D87*0.03)*(BF$62*Inputs!$B$16)*365))-IF(($BC$13-($D87*(1+$BC$14)))&gt;=0,0, -$I$57*$BC$16*1.75*($BC$13-($D87*(1+$BC$14)))*365-$I$58*BF$62*1.25*($BC$13-($D87*(1+$BC$14)))*365)</f>
        <v>-10920380.249999963</v>
      </c>
      <c r="BG87" s="70">
        <f>IF(IF((($BC$13-($D87*(1+$BC$14)))-($D87*0.03))&gt;0,($BC$13-($D87*(1+$BC$14)))-($D87*0.03),0)&gt;0,IF((($BC$13-($D87*(1+$BC$14)))-($D87*0.03))&gt;0,($BC$13-($D87*(1+$BC$14)))-($D87*0.03),0)*BG$62*365,0)+IF(($BC$13-($D87*(1+$BC$14)))&lt;=0,0,IF(($BC$13-($D87*(1+$BC$14)))&lt;($D87*0.03),($BC$13-($D87*(1+$BC$14)))*(BG$62*Inputs!$B$16)*365,($D87*0.03)*(BG$62*Inputs!$B$16)*365))-IF(($BC$13-($D87*(1+$BC$14)))&gt;=0,0, -$I$57*$BC$16*1.75*($BC$13-($D87*(1+$BC$14)))*365-$I$58*BG$62*1.25*($BC$13-($D87*(1+$BC$14)))*365)</f>
        <v>-11083370.999999963</v>
      </c>
      <c r="BH87" s="70">
        <f>IF(IF((($BC$13-($D87*(1+$BC$14)))-($D87*0.03))&gt;0,($BC$13-($D87*(1+$BC$14)))-($D87*0.03),0)&gt;0,IF((($BC$13-($D87*(1+$BC$14)))-($D87*0.03))&gt;0,($BC$13-($D87*(1+$BC$14)))-($D87*0.03),0)*BH$62*365,0)+IF(($BC$13-($D87*(1+$BC$14)))&lt;=0,0,IF(($BC$13-($D87*(1+$BC$14)))&lt;($D87*0.03),($BC$13-($D87*(1+$BC$14)))*(BH$62*Inputs!$B$16)*365,($D87*0.03)*(BH$62*Inputs!$B$16)*365))-IF(($BC$13-($D87*(1+$BC$14)))&gt;=0,0, -$I$57*$BC$16*1.75*($BC$13-($D87*(1+$BC$14)))*365-$I$58*BH$62*1.25*($BC$13-($D87*(1+$BC$14)))*365)</f>
        <v>-11246361.749999963</v>
      </c>
      <c r="BI87" s="70">
        <f>IF(IF((($BC$13-($D87*(1+$BC$14)))-($D87*0.03))&gt;0,($BC$13-($D87*(1+$BC$14)))-($D87*0.03),0)&gt;0,IF((($BC$13-($D87*(1+$BC$14)))-($D87*0.03))&gt;0,($BC$13-($D87*(1+$BC$14)))-($D87*0.03),0)*BI$62*365,0)+IF(($BC$13-($D87*(1+$BC$14)))&lt;=0,0,IF(($BC$13-($D87*(1+$BC$14)))&lt;($D87*0.03),($BC$13-($D87*(1+$BC$14)))*(BI$62*Inputs!$B$16)*365,($D87*0.03)*(BI$62*Inputs!$B$16)*365))-IF(($BC$13-($D87*(1+$BC$14)))&gt;=0,0, -$I$57*$BC$16*1.75*($BC$13-($D87*(1+$BC$14)))*365-$I$58*BI$62*1.25*($BC$13-($D87*(1+$BC$14)))*365)</f>
        <v>-11409352.499999961</v>
      </c>
      <c r="BJ87" s="70">
        <f>IF(IF((($BC$13-($D87*(1+$BC$14)))-($D87*0.03))&gt;0,($BC$13-($D87*(1+$BC$14)))-($D87*0.03),0)&gt;0,IF((($BC$13-($D87*(1+$BC$14)))-($D87*0.03))&gt;0,($BC$13-($D87*(1+$BC$14)))-($D87*0.03),0)*BJ$62*365,0)+IF(($BC$13-($D87*(1+$BC$14)))&lt;=0,0,IF(($BC$13-($D87*(1+$BC$14)))&lt;($D87*0.03),($BC$13-($D87*(1+$BC$14)))*(BJ$62*Inputs!$B$16)*365,($D87*0.03)*(BJ$62*Inputs!$B$16)*365))-IF(($BC$13-($D87*(1+$BC$14)))&gt;=0,0, -$I$57*$BC$16*1.75*($BC$13-($D87*(1+$BC$14)))*365-$I$58*BJ$62*1.25*($BC$13-($D87*(1+$BC$14)))*365)</f>
        <v>-11572343.249999961</v>
      </c>
      <c r="BK87" s="70">
        <f>IF(IF((($BC$13-($D87*(1+$BC$14)))-($D87*0.03))&gt;0,($BC$13-($D87*(1+$BC$14)))-($D87*0.03),0)&gt;0,IF((($BC$13-($D87*(1+$BC$14)))-($D87*0.03))&gt;0,($BC$13-($D87*(1+$BC$14)))-($D87*0.03),0)*BK$62*365,0)+IF(($BC$13-($D87*(1+$BC$14)))&lt;=0,0,IF(($BC$13-($D87*(1+$BC$14)))&lt;($D87*0.03),($BC$13-($D87*(1+$BC$14)))*(BK$62*Inputs!$B$16)*365,($D87*0.03)*(BK$62*Inputs!$B$16)*365))-IF(($BC$13-($D87*(1+$BC$14)))&gt;=0,0, -$I$57*$BC$16*1.75*($BC$13-($D87*(1+$BC$14)))*365-$I$58*BK$62*1.25*($BC$13-($D87*(1+$BC$14)))*365)</f>
        <v>-11735333.999999959</v>
      </c>
      <c r="BL87" s="70">
        <f>IF(IF((($BC$13-($D87*(1+$BC$14)))-($D87*0.03))&gt;0,($BC$13-($D87*(1+$BC$14)))-($D87*0.03),0)&gt;0,IF((($BC$13-($D87*(1+$BC$14)))-($D87*0.03))&gt;0,($BC$13-($D87*(1+$BC$14)))-($D87*0.03),0)*BL$62*365,0)+IF(($BC$13-($D87*(1+$BC$14)))&lt;=0,0,IF(($BC$13-($D87*(1+$BC$14)))&lt;($D87*0.03),($BC$13-($D87*(1+$BC$14)))*(BL$62*Inputs!$B$16)*365,($D87*0.03)*(BL$62*Inputs!$B$16)*365))-IF(($BC$13-($D87*(1+$BC$14)))&gt;=0,0, -$I$57*$BC$16*1.75*($BC$13-($D87*(1+$BC$14)))*365-$I$58*BL$62*1.25*($BC$13-($D87*(1+$BC$14)))*365)</f>
        <v>-11898324.749999959</v>
      </c>
      <c r="BM87" s="70">
        <f>IF(IF((($BC$13-($D87*(1+$BC$14)))-($D87*0.03))&gt;0,($BC$13-($D87*(1+$BC$14)))-($D87*0.03),0)&gt;0,IF((($BC$13-($D87*(1+$BC$14)))-($D87*0.03))&gt;0,($BC$13-($D87*(1+$BC$14)))-($D87*0.03),0)*BM$62*365,0)+IF(($BC$13-($D87*(1+$BC$14)))&lt;=0,0,IF(($BC$13-($D87*(1+$BC$14)))&lt;($D87*0.03),($BC$13-($D87*(1+$BC$14)))*(BM$62*Inputs!$B$16)*365,($D87*0.03)*(BM$62*Inputs!$B$16)*365))-IF(($BC$13-($D87*(1+$BC$14)))&gt;=0,0, -$I$57*$BC$16*1.75*($BC$13-($D87*(1+$BC$14)))*365-$I$58*BM$62*1.25*($BC$13-($D87*(1+$BC$14)))*365)</f>
        <v>-12061315.499999957</v>
      </c>
      <c r="BN87" s="70">
        <f>IF(IF((($BC$13-($D87*(1+$BC$14)))-($D87*0.03))&gt;0,($BC$13-($D87*(1+$BC$14)))-($D87*0.03),0)&gt;0,IF((($BC$13-($D87*(1+$BC$14)))-($D87*0.03))&gt;0,($BC$13-($D87*(1+$BC$14)))-($D87*0.03),0)*BN$62*365,0)+IF(($BC$13-($D87*(1+$BC$14)))&lt;=0,0,IF(($BC$13-($D87*(1+$BC$14)))&lt;($D87*0.03),($BC$13-($D87*(1+$BC$14)))*(BN$62*Inputs!$B$16)*365,($D87*0.03)*(BN$62*Inputs!$B$16)*365))-IF(($BC$13-($D87*(1+$BC$14)))&gt;=0,0, -$I$57*$BC$16*1.75*($BC$13-($D87*(1+$BC$14)))*365-$I$58*BN$62*1.25*($BC$13-($D87*(1+$BC$14)))*365)</f>
        <v>-12224306.249999957</v>
      </c>
      <c r="BO87" s="70">
        <f>IF(IF((($BC$13-($D87*(1+$BC$14)))-($D87*0.03))&gt;0,($BC$13-($D87*(1+$BC$14)))-($D87*0.03),0)&gt;0,IF((($BC$13-($D87*(1+$BC$14)))-($D87*0.03))&gt;0,($BC$13-($D87*(1+$BC$14)))-($D87*0.03),0)*BO$62*365,0)+IF(($BC$13-($D87*(1+$BC$14)))&lt;=0,0,IF(($BC$13-($D87*(1+$BC$14)))&lt;($D87*0.03),($BC$13-($D87*(1+$BC$14)))*(BO$62*Inputs!$B$16)*365,($D87*0.03)*(BO$62*Inputs!$B$16)*365))-IF(($BC$13-($D87*(1+$BC$14)))&gt;=0,0, -$I$57*$BC$16*1.75*($BC$13-($D87*(1+$BC$14)))*365-$I$58*BO$62*1.25*($BC$13-($D87*(1+$BC$14)))*365)</f>
        <v>-12387296.999999957</v>
      </c>
      <c r="BP87" s="70">
        <f>IF(IF((($BC$13-($D87*(1+$BC$14)))-($D87*0.03))&gt;0,($BC$13-($D87*(1+$BC$14)))-($D87*0.03),0)&gt;0,IF((($BC$13-($D87*(1+$BC$14)))-($D87*0.03))&gt;0,($BC$13-($D87*(1+$BC$14)))-($D87*0.03),0)*BP$62*365,0)+IF(($BC$13-($D87*(1+$BC$14)))&lt;=0,0,IF(($BC$13-($D87*(1+$BC$14)))&lt;($D87*0.03),($BC$13-($D87*(1+$BC$14)))*(BP$62*Inputs!$B$16)*365,($D87*0.03)*(BP$62*Inputs!$B$16)*365))-IF(($BC$13-($D87*(1+$BC$14)))&gt;=0,0, -$I$57*$BC$16*1.75*($BC$13-($D87*(1+$BC$14)))*365-$I$58*BP$62*1.25*($BC$13-($D87*(1+$BC$14)))*365)</f>
        <v>-12550287.749999957</v>
      </c>
      <c r="BQ87" s="70">
        <f>IF(IF((($BC$13-($D87*(1+$BC$14)))-($D87*0.03))&gt;0,($BC$13-($D87*(1+$BC$14)))-($D87*0.03),0)&gt;0,IF((($BC$13-($D87*(1+$BC$14)))-($D87*0.03))&gt;0,($BC$13-($D87*(1+$BC$14)))-($D87*0.03),0)*BQ$62*365,0)+IF(($BC$13-($D87*(1+$BC$14)))&lt;=0,0,IF(($BC$13-($D87*(1+$BC$14)))&lt;($D87*0.03),($BC$13-($D87*(1+$BC$14)))*(BQ$62*Inputs!$B$16)*365,($D87*0.03)*(BQ$62*Inputs!$B$16)*365))-IF(($BC$13-($D87*(1+$BC$14)))&gt;=0,0, -$I$57*$BC$16*1.75*($BC$13-($D87*(1+$BC$14)))*365-$I$58*BQ$62*1.25*($BC$13-($D87*(1+$BC$14)))*365)</f>
        <v>-12713278.499999957</v>
      </c>
      <c r="BR87" s="70">
        <f>IF(IF((($BC$13-($D87*(1+$BC$14)))-($D87*0.03))&gt;0,($BC$13-($D87*(1+$BC$14)))-($D87*0.03),0)&gt;0,IF((($BC$13-($D87*(1+$BC$14)))-($D87*0.03))&gt;0,($BC$13-($D87*(1+$BC$14)))-($D87*0.03),0)*BR$62*365,0)+IF(($BC$13-($D87*(1+$BC$14)))&lt;=0,0,IF(($BC$13-($D87*(1+$BC$14)))&lt;($D87*0.03),($BC$13-($D87*(1+$BC$14)))*(BR$62*Inputs!$B$16)*365,($D87*0.03)*(BR$62*Inputs!$B$16)*365))-IF(($BC$13-($D87*(1+$BC$14)))&gt;=0,0, -$I$57*$BC$16*1.75*($BC$13-($D87*(1+$BC$14)))*365-$I$58*BR$62*1.25*($BC$13-($D87*(1+$BC$14)))*365)</f>
        <v>-12876269.249999955</v>
      </c>
      <c r="BS87" s="70">
        <f>IF(IF((($BC$13-($D87*(1+$BC$14)))-($D87*0.03))&gt;0,($BC$13-($D87*(1+$BC$14)))-($D87*0.03),0)&gt;0,IF((($BC$13-($D87*(1+$BC$14)))-($D87*0.03))&gt;0,($BC$13-($D87*(1+$BC$14)))-($D87*0.03),0)*BS$62*365,0)+IF(($BC$13-($D87*(1+$BC$14)))&lt;=0,0,IF(($BC$13-($D87*(1+$BC$14)))&lt;($D87*0.03),($BC$13-($D87*(1+$BC$14)))*(BS$62*Inputs!$B$16)*365,($D87*0.03)*(BS$62*Inputs!$B$16)*365))-IF(($BC$13-($D87*(1+$BC$14)))&gt;=0,0, -$I$57*$BC$16*1.75*($BC$13-($D87*(1+$BC$14)))*365-$I$58*BS$62*1.25*($BC$13-($D87*(1+$BC$14)))*365)</f>
        <v>-13039259.999999955</v>
      </c>
      <c r="BT87" s="70">
        <f>IF(IF((($BC$13-($D87*(1+$BC$14)))-($D87*0.03))&gt;0,($BC$13-($D87*(1+$BC$14)))-($D87*0.03),0)&gt;0,IF((($BC$13-($D87*(1+$BC$14)))-($D87*0.03))&gt;0,($BC$13-($D87*(1+$BC$14)))-($D87*0.03),0)*BT$62*365,0)+IF(($BC$13-($D87*(1+$BC$14)))&lt;=0,0,IF(($BC$13-($D87*(1+$BC$14)))&lt;($D87*0.03),($BC$13-($D87*(1+$BC$14)))*(BT$62*Inputs!$B$16)*365,($D87*0.03)*(BT$62*Inputs!$B$16)*365))-IF(($BC$13-($D87*(1+$BC$14)))&gt;=0,0, -$I$57*$BC$16*1.75*($BC$13-($D87*(1+$BC$14)))*365-$I$58*BT$62*1.25*($BC$13-($D87*(1+$BC$14)))*365)</f>
        <v>-13202250.749999955</v>
      </c>
      <c r="BU87" s="70">
        <f>IF(IF((($BC$13-($D87*(1+$BC$14)))-($D87*0.03))&gt;0,($BC$13-($D87*(1+$BC$14)))-($D87*0.03),0)&gt;0,IF((($BC$13-($D87*(1+$BC$14)))-($D87*0.03))&gt;0,($BC$13-($D87*(1+$BC$14)))-($D87*0.03),0)*BU$62*365,0)+IF(($BC$13-($D87*(1+$BC$14)))&lt;=0,0,IF(($BC$13-($D87*(1+$BC$14)))&lt;($D87*0.03),($BC$13-($D87*(1+$BC$14)))*(BU$62*Inputs!$B$16)*365,($D87*0.03)*(BU$62*Inputs!$B$16)*365))-IF(($BC$13-($D87*(1+$BC$14)))&gt;=0,0, -$I$57*$BC$16*1.75*($BC$13-($D87*(1+$BC$14)))*365-$I$58*BU$62*1.25*($BC$13-($D87*(1+$BC$14)))*365)</f>
        <v>-13365241.499999955</v>
      </c>
      <c r="BV87" s="70">
        <f>IF(IF((($BC$13-($D87*(1+$BC$14)))-($D87*0.03))&gt;0,($BC$13-($D87*(1+$BC$14)))-($D87*0.03),0)&gt;0,IF((($BC$13-($D87*(1+$BC$14)))-($D87*0.03))&gt;0,($BC$13-($D87*(1+$BC$14)))-($D87*0.03),0)*BV$62*365,0)+IF(($BC$13-($D87*(1+$BC$14)))&lt;=0,0,IF(($BC$13-($D87*(1+$BC$14)))&lt;($D87*0.03),($BC$13-($D87*(1+$BC$14)))*(BV$62*Inputs!$B$16)*365,($D87*0.03)*(BV$62*Inputs!$B$16)*365))-IF(($BC$13-($D87*(1+$BC$14)))&gt;=0,0, -$I$57*$BC$16*1.75*($BC$13-($D87*(1+$BC$14)))*365-$I$58*BV$62*1.25*($BC$13-($D87*(1+$BC$14)))*365)</f>
        <v>-13528232.249999953</v>
      </c>
      <c r="BW87" s="70">
        <f>IF(IF((($BC$13-($D87*(1+$BC$14)))-($D87*0.03))&gt;0,($BC$13-($D87*(1+$BC$14)))-($D87*0.03),0)&gt;0,IF((($BC$13-($D87*(1+$BC$14)))-($D87*0.03))&gt;0,($BC$13-($D87*(1+$BC$14)))-($D87*0.03),0)*BW$62*365,0)+IF(($BC$13-($D87*(1+$BC$14)))&lt;=0,0,IF(($BC$13-($D87*(1+$BC$14)))&lt;($D87*0.03),($BC$13-($D87*(1+$BC$14)))*(BW$62*Inputs!$B$16)*365,($D87*0.03)*(BW$62*Inputs!$B$16)*365))-IF(($BC$13-($D87*(1+$BC$14)))&gt;=0,0, -$I$57*$BC$16*1.75*($BC$13-($D87*(1+$BC$14)))*365-$I$58*BW$62*1.25*($BC$13-($D87*(1+$BC$14)))*365)</f>
        <v>-13691222.999999953</v>
      </c>
      <c r="BX87" s="70">
        <f>IF(IF((($BC$13-($D87*(1+$BC$14)))-($D87*0.03))&gt;0,($BC$13-($D87*(1+$BC$14)))-($D87*0.03),0)&gt;0,IF((($BC$13-($D87*(1+$BC$14)))-($D87*0.03))&gt;0,($BC$13-($D87*(1+$BC$14)))-($D87*0.03),0)*BX$62*365,0)+IF(($BC$13-($D87*(1+$BC$14)))&lt;=0,0,IF(($BC$13-($D87*(1+$BC$14)))&lt;($D87*0.03),($BC$13-($D87*(1+$BC$14)))*(BX$62*Inputs!$B$16)*365,($D87*0.03)*(BX$62*Inputs!$B$16)*365))-IF(($BC$13-($D87*(1+$BC$14)))&gt;=0,0, -$I$57*$BC$16*1.75*($BC$13-($D87*(1+$BC$14)))*365-$I$58*BX$62*1.25*($BC$13-($D87*(1+$BC$14)))*365)</f>
        <v>-13854213.749999952</v>
      </c>
      <c r="BY87" s="70">
        <f>IF(IF((($BC$13-($D87*(1+$BC$14)))-($D87*0.03))&gt;0,($BC$13-($D87*(1+$BC$14)))-($D87*0.03),0)&gt;0,IF((($BC$13-($D87*(1+$BC$14)))-($D87*0.03))&gt;0,($BC$13-($D87*(1+$BC$14)))-($D87*0.03),0)*BY$62*365,0)+IF(($BC$13-($D87*(1+$BC$14)))&lt;=0,0,IF(($BC$13-($D87*(1+$BC$14)))&lt;($D87*0.03),($BC$13-($D87*(1+$BC$14)))*(BY$62*Inputs!$B$16)*365,($D87*0.03)*(BY$62*Inputs!$B$16)*365))-IF(($BC$13-($D87*(1+$BC$14)))&gt;=0,0, -$I$57*$BC$16*1.75*($BC$13-($D87*(1+$BC$14)))*365-$I$58*BY$62*1.25*($BC$13-($D87*(1+$BC$14)))*365)</f>
        <v>-14017204.499999952</v>
      </c>
      <c r="BZ87" s="70">
        <f>IF(IF((($BC$13-($D87*(1+$BC$14)))-($D87*0.03))&gt;0,($BC$13-($D87*(1+$BC$14)))-($D87*0.03),0)&gt;0,IF((($BC$13-($D87*(1+$BC$14)))-($D87*0.03))&gt;0,($BC$13-($D87*(1+$BC$14)))-($D87*0.03),0)*BZ$62*365,0)+IF(($BC$13-($D87*(1+$BC$14)))&lt;=0,0,IF(($BC$13-($D87*(1+$BC$14)))&lt;($D87*0.03),($BC$13-($D87*(1+$BC$14)))*(BZ$62*Inputs!$B$16)*365,($D87*0.03)*(BZ$62*Inputs!$B$16)*365))-IF(($BC$13-($D87*(1+$BC$14)))&gt;=0,0, -$I$57*$BC$16*1.75*($BC$13-($D87*(1+$BC$14)))*365-$I$58*BZ$62*1.25*($BC$13-($D87*(1+$BC$14)))*365)</f>
        <v>-14180195.24999995</v>
      </c>
      <c r="CA87" s="70">
        <f>IF(IF((($BC$13-($D87*(1+$BC$14)))-($D87*0.03))&gt;0,($BC$13-($D87*(1+$BC$14)))-($D87*0.03),0)&gt;0,IF((($BC$13-($D87*(1+$BC$14)))-($D87*0.03))&gt;0,($BC$13-($D87*(1+$BC$14)))-($D87*0.03),0)*CA$62*365,0)+IF(($BC$13-($D87*(1+$BC$14)))&lt;=0,0,IF(($BC$13-($D87*(1+$BC$14)))&lt;($D87*0.03),($BC$13-($D87*(1+$BC$14)))*(CA$62*Inputs!$B$16)*365,($D87*0.03)*(CA$62*Inputs!$B$16)*365))-IF(($BC$13-($D87*(1+$BC$14)))&gt;=0,0, -$I$57*$BC$16*1.75*($BC$13-($D87*(1+$BC$14)))*365-$I$58*CA$62*1.25*($BC$13-($D87*(1+$BC$14)))*365)</f>
        <v>-14343185.999999952</v>
      </c>
      <c r="CB87" s="70">
        <f>IF(IF((($BC$13-($D87*(1+$BC$14)))-($D87*0.03))&gt;0,($BC$13-($D87*(1+$BC$14)))-($D87*0.03),0)&gt;0,IF((($BC$13-($D87*(1+$BC$14)))-($D87*0.03))&gt;0,($BC$13-($D87*(1+$BC$14)))-($D87*0.03),0)*CB$62*365,0)+IF(($BC$13-($D87*(1+$BC$14)))&lt;=0,0,IF(($BC$13-($D87*(1+$BC$14)))&lt;($D87*0.03),($BC$13-($D87*(1+$BC$14)))*(CB$62*Inputs!$B$16)*365,($D87*0.03)*(CB$62*Inputs!$B$16)*365))-IF(($BC$13-($D87*(1+$BC$14)))&gt;=0,0, -$I$57*$BC$16*1.75*($BC$13-($D87*(1+$BC$14)))*365-$I$58*CB$62*1.25*($BC$13-($D87*(1+$BC$14)))*365)</f>
        <v>-14506176.74999995</v>
      </c>
      <c r="CC87" s="70">
        <f>IF(IF((($BC$13-($D87*(1+$BC$14)))-($D87*0.03))&gt;0,($BC$13-($D87*(1+$BC$14)))-($D87*0.03),0)&gt;0,IF((($BC$13-($D87*(1+$BC$14)))-($D87*0.03))&gt;0,($BC$13-($D87*(1+$BC$14)))-($D87*0.03),0)*CC$62*365,0)+IF(($BC$13-($D87*(1+$BC$14)))&lt;=0,0,IF(($BC$13-($D87*(1+$BC$14)))&lt;($D87*0.03),($BC$13-($D87*(1+$BC$14)))*(CC$62*Inputs!$B$16)*365,($D87*0.03)*(CC$62*Inputs!$B$16)*365))-IF(($BC$13-($D87*(1+$BC$14)))&gt;=0,0, -$I$57*$BC$16*1.75*($BC$13-($D87*(1+$BC$14)))*365-$I$58*CC$62*1.25*($BC$13-($D87*(1+$BC$14)))*365)</f>
        <v>-14669167.499999948</v>
      </c>
      <c r="CD87" s="70">
        <f>IF(IF((($BC$13-($D87*(1+$BC$14)))-($D87*0.03))&gt;0,($BC$13-($D87*(1+$BC$14)))-($D87*0.03),0)&gt;0,IF((($BC$13-($D87*(1+$BC$14)))-($D87*0.03))&gt;0,($BC$13-($D87*(1+$BC$14)))-($D87*0.03),0)*CD$62*365,0)+IF(($BC$13-($D87*(1+$BC$14)))&lt;=0,0,IF(($BC$13-($D87*(1+$BC$14)))&lt;($D87*0.03),($BC$13-($D87*(1+$BC$14)))*(CD$62*Inputs!$B$16)*365,($D87*0.03)*(CD$62*Inputs!$B$16)*365))-IF(($BC$13-($D87*(1+$BC$14)))&gt;=0,0, -$I$57*$BC$16*1.75*($BC$13-($D87*(1+$BC$14)))*365-$I$58*CD$62*1.25*($BC$13-($D87*(1+$BC$14)))*365)</f>
        <v>-14832158.24999995</v>
      </c>
      <c r="CE87" s="70">
        <f>IF(IF((($BC$13-($D87*(1+$BC$14)))-($D87*0.03))&gt;0,($BC$13-($D87*(1+$BC$14)))-($D87*0.03),0)&gt;0,IF((($BC$13-($D87*(1+$BC$14)))-($D87*0.03))&gt;0,($BC$13-($D87*(1+$BC$14)))-($D87*0.03),0)*CE$62*365,0)+IF(($BC$13-($D87*(1+$BC$14)))&lt;=0,0,IF(($BC$13-($D87*(1+$BC$14)))&lt;($D87*0.03),($BC$13-($D87*(1+$BC$14)))*(CE$62*Inputs!$B$16)*365,($D87*0.03)*(CE$62*Inputs!$B$16)*365))-IF(($BC$13-($D87*(1+$BC$14)))&gt;=0,0, -$I$57*$BC$16*1.75*($BC$13-($D87*(1+$BC$14)))*365-$I$58*CE$62*1.25*($BC$13-($D87*(1+$BC$14)))*365)</f>
        <v>-14995148.999999948</v>
      </c>
      <c r="CF87" s="70">
        <f>IF(IF((($BC$13-($D87*(1+$BC$14)))-($D87*0.03))&gt;0,($BC$13-($D87*(1+$BC$14)))-($D87*0.03),0)&gt;0,IF((($BC$13-($D87*(1+$BC$14)))-($D87*0.03))&gt;0,($BC$13-($D87*(1+$BC$14)))-($D87*0.03),0)*CF$62*365,0)+IF(($BC$13-($D87*(1+$BC$14)))&lt;=0,0,IF(($BC$13-($D87*(1+$BC$14)))&lt;($D87*0.03),($BC$13-($D87*(1+$BC$14)))*(CF$62*Inputs!$B$16)*365,($D87*0.03)*(CF$62*Inputs!$B$16)*365))-IF(($BC$13-($D87*(1+$BC$14)))&gt;=0,0, -$I$57*$BC$16*1.75*($BC$13-($D87*(1+$BC$14)))*365-$I$58*CF$62*1.25*($BC$13-($D87*(1+$BC$14)))*365)</f>
        <v>-15158139.74999995</v>
      </c>
      <c r="CG87" s="70">
        <f>IF(IF((($BC$13-($D87*(1+$BC$14)))-($D87*0.03))&gt;0,($BC$13-($D87*(1+$BC$14)))-($D87*0.03),0)&gt;0,IF((($BC$13-($D87*(1+$BC$14)))-($D87*0.03))&gt;0,($BC$13-($D87*(1+$BC$14)))-($D87*0.03),0)*CG$62*365,0)+IF(($BC$13-($D87*(1+$BC$14)))&lt;=0,0,IF(($BC$13-($D87*(1+$BC$14)))&lt;($D87*0.03),($BC$13-($D87*(1+$BC$14)))*(CG$62*Inputs!$B$16)*365,($D87*0.03)*(CG$62*Inputs!$B$16)*365))-IF(($BC$13-($D87*(1+$BC$14)))&gt;=0,0, -$I$57*$BC$16*1.75*($BC$13-($D87*(1+$BC$14)))*365-$I$58*CG$62*1.25*($BC$13-($D87*(1+$BC$14)))*365)</f>
        <v>-15321130.499999948</v>
      </c>
      <c r="CH87" s="70">
        <f>IF(IF((($BC$13-($D87*(1+$BC$14)))-($D87*0.03))&gt;0,($BC$13-($D87*(1+$BC$14)))-($D87*0.03),0)&gt;0,IF((($BC$13-($D87*(1+$BC$14)))-($D87*0.03))&gt;0,($BC$13-($D87*(1+$BC$14)))-($D87*0.03),0)*CH$62*365,0)+IF(($BC$13-($D87*(1+$BC$14)))&lt;=0,0,IF(($BC$13-($D87*(1+$BC$14)))&lt;($D87*0.03),($BC$13-($D87*(1+$BC$14)))*(CH$62*Inputs!$B$16)*365,($D87*0.03)*(CH$62*Inputs!$B$16)*365))-IF(($BC$13-($D87*(1+$BC$14)))&gt;=0,0, -$I$57*$BC$16*1.75*($BC$13-($D87*(1+$BC$14)))*365-$I$58*CH$62*1.25*($BC$13-($D87*(1+$BC$14)))*365)</f>
        <v>-15484121.249999946</v>
      </c>
      <c r="CI87" s="70">
        <f>IF(IF((($BC$13-($D87*(1+$BC$14)))-($D87*0.03))&gt;0,($BC$13-($D87*(1+$BC$14)))-($D87*0.03),0)&gt;0,IF((($BC$13-($D87*(1+$BC$14)))-($D87*0.03))&gt;0,($BC$13-($D87*(1+$BC$14)))-($D87*0.03),0)*CI$62*365,0)+IF(($BC$13-($D87*(1+$BC$14)))&lt;=0,0,IF(($BC$13-($D87*(1+$BC$14)))&lt;($D87*0.03),($BC$13-($D87*(1+$BC$14)))*(CI$62*Inputs!$B$16)*365,($D87*0.03)*(CI$62*Inputs!$B$16)*365))-IF(($BC$13-($D87*(1+$BC$14)))&gt;=0,0, -$I$57*$BC$16*1.75*($BC$13-($D87*(1+$BC$14)))*365-$I$58*CI$62*1.25*($BC$13-($D87*(1+$BC$14)))*365)</f>
        <v>-15647111.999999946</v>
      </c>
      <c r="CJ87" s="70">
        <f>IF(IF((($BC$13-($D87*(1+$BC$14)))-($D87*0.03))&gt;0,($BC$13-($D87*(1+$BC$14)))-($D87*0.03),0)&gt;0,IF((($BC$13-($D87*(1+$BC$14)))-($D87*0.03))&gt;0,($BC$13-($D87*(1+$BC$14)))-($D87*0.03),0)*CJ$62*365,0)+IF(($BC$13-($D87*(1+$BC$14)))&lt;=0,0,IF(($BC$13-($D87*(1+$BC$14)))&lt;($D87*0.03),($BC$13-($D87*(1+$BC$14)))*(CJ$62*Inputs!$B$16)*365,($D87*0.03)*(CJ$62*Inputs!$B$16)*365))-IF(($BC$13-($D87*(1+$BC$14)))&gt;=0,0, -$I$57*$BC$16*1.75*($BC$13-($D87*(1+$BC$14)))*365-$I$58*CJ$62*1.25*($BC$13-($D87*(1+$BC$14)))*365)</f>
        <v>-15810102.749999946</v>
      </c>
      <c r="CK87" s="70">
        <f>IF(IF((($BC$13-($D87*(1+$BC$14)))-($D87*0.03))&gt;0,($BC$13-($D87*(1+$BC$14)))-($D87*0.03),0)&gt;0,IF((($BC$13-($D87*(1+$BC$14)))-($D87*0.03))&gt;0,($BC$13-($D87*(1+$BC$14)))-($D87*0.03),0)*CK$62*365,0)+IF(($BC$13-($D87*(1+$BC$14)))&lt;=0,0,IF(($BC$13-($D87*(1+$BC$14)))&lt;($D87*0.03),($BC$13-($D87*(1+$BC$14)))*(CK$62*Inputs!$B$16)*365,($D87*0.03)*(CK$62*Inputs!$B$16)*365))-IF(($BC$13-($D87*(1+$BC$14)))&gt;=0,0, -$I$57*$BC$16*1.75*($BC$13-($D87*(1+$BC$14)))*365-$I$58*CK$62*1.25*($BC$13-($D87*(1+$BC$14)))*365)</f>
        <v>-15973093.499999944</v>
      </c>
      <c r="CL87" s="70">
        <f>IF(IF((($BC$13-($D87*(1+$BC$14)))-($D87*0.03))&gt;0,($BC$13-($D87*(1+$BC$14)))-($D87*0.03),0)&gt;0,IF((($BC$13-($D87*(1+$BC$14)))-($D87*0.03))&gt;0,($BC$13-($D87*(1+$BC$14)))-($D87*0.03),0)*CL$62*365,0)+IF(($BC$13-($D87*(1+$BC$14)))&lt;=0,0,IF(($BC$13-($D87*(1+$BC$14)))&lt;($D87*0.03),($BC$13-($D87*(1+$BC$14)))*(CL$62*Inputs!$B$16)*365,($D87*0.03)*(CL$62*Inputs!$B$16)*365))-IF(($BC$13-($D87*(1+$BC$14)))&gt;=0,0, -$I$57*$BC$16*1.75*($BC$13-($D87*(1+$BC$14)))*365-$I$58*CL$62*1.25*($BC$13-($D87*(1+$BC$14)))*365)</f>
        <v>-16136084.249999944</v>
      </c>
      <c r="CM87" s="70">
        <f>IF(IF((($BC$13-($D87*(1+$BC$14)))-($D87*0.03))&gt;0,($BC$13-($D87*(1+$BC$14)))-($D87*0.03),0)&gt;0,IF((($BC$13-($D87*(1+$BC$14)))-($D87*0.03))&gt;0,($BC$13-($D87*(1+$BC$14)))-($D87*0.03),0)*CM$62*365,0)+IF(($BC$13-($D87*(1+$BC$14)))&lt;=0,0,IF(($BC$13-($D87*(1+$BC$14)))&lt;($D87*0.03),($BC$13-($D87*(1+$BC$14)))*(CM$62*Inputs!$B$16)*365,($D87*0.03)*(CM$62*Inputs!$B$16)*365))-IF(($BC$13-($D87*(1+$BC$14)))&gt;=0,0, -$I$57*$BC$16*1.75*($BC$13-($D87*(1+$BC$14)))*365-$I$58*CM$62*1.25*($BC$13-($D87*(1+$BC$14)))*365)</f>
        <v>-16299074.999999942</v>
      </c>
      <c r="CN87" s="70">
        <f>IF(IF((($BC$13-($D87*(1+$BC$14)))-($D87*0.03))&gt;0,($BC$13-($D87*(1+$BC$14)))-($D87*0.03),0)&gt;0,IF((($BC$13-($D87*(1+$BC$14)))-($D87*0.03))&gt;0,($BC$13-($D87*(1+$BC$14)))-($D87*0.03),0)*CN$62*365,0)+IF(($BC$13-($D87*(1+$BC$14)))&lt;=0,0,IF(($BC$13-($D87*(1+$BC$14)))&lt;($D87*0.03),($BC$13-($D87*(1+$BC$14)))*(CN$62*Inputs!$B$16)*365,($D87*0.03)*(CN$62*Inputs!$B$16)*365))-IF(($BC$13-($D87*(1+$BC$14)))&gt;=0,0, -$I$57*$BC$16*1.75*($BC$13-($D87*(1+$BC$14)))*365-$I$58*CN$62*1.25*($BC$13-($D87*(1+$BC$14)))*365)</f>
        <v>-16462065.749999944</v>
      </c>
      <c r="CO87" s="70">
        <f>IF(IF((($BC$13-($D87*(1+$BC$14)))-($D87*0.03))&gt;0,($BC$13-($D87*(1+$BC$14)))-($D87*0.03),0)&gt;0,IF((($BC$13-($D87*(1+$BC$14)))-($D87*0.03))&gt;0,($BC$13-($D87*(1+$BC$14)))-($D87*0.03),0)*CO$62*365,0)+IF(($BC$13-($D87*(1+$BC$14)))&lt;=0,0,IF(($BC$13-($D87*(1+$BC$14)))&lt;($D87*0.03),($BC$13-($D87*(1+$BC$14)))*(CO$62*Inputs!$B$16)*365,($D87*0.03)*(CO$62*Inputs!$B$16)*365))-IF(($BC$13-($D87*(1+$BC$14)))&gt;=0,0, -$I$57*$BC$16*1.75*($BC$13-($D87*(1+$BC$14)))*365-$I$58*CO$62*1.25*($BC$13-($D87*(1+$BC$14)))*365)</f>
        <v>-16625056.499999942</v>
      </c>
      <c r="CP87" s="70">
        <f>IF(IF((($BC$13-($D87*(1+$BC$14)))-($D87*0.03))&gt;0,($BC$13-($D87*(1+$BC$14)))-($D87*0.03),0)&gt;0,IF((($BC$13-($D87*(1+$BC$14)))-($D87*0.03))&gt;0,($BC$13-($D87*(1+$BC$14)))-($D87*0.03),0)*CP$62*365,0)+IF(($BC$13-($D87*(1+$BC$14)))&lt;=0,0,IF(($BC$13-($D87*(1+$BC$14)))&lt;($D87*0.03),($BC$13-($D87*(1+$BC$14)))*(CP$62*Inputs!$B$16)*365,($D87*0.03)*(CP$62*Inputs!$B$16)*365))-IF(($BC$13-($D87*(1+$BC$14)))&gt;=0,0, -$I$57*$BC$16*1.75*($BC$13-($D87*(1+$BC$14)))*365-$I$58*CP$62*1.25*($BC$13-($D87*(1+$BC$14)))*365)</f>
        <v>-16788047.24999994</v>
      </c>
      <c r="CQ87" s="70">
        <f>IF(IF((($BC$13-($D87*(1+$BC$14)))-($D87*0.03))&gt;0,($BC$13-($D87*(1+$BC$14)))-($D87*0.03),0)&gt;0,IF((($BC$13-($D87*(1+$BC$14)))-($D87*0.03))&gt;0,($BC$13-($D87*(1+$BC$14)))-($D87*0.03),0)*CQ$62*365,0)+IF(($BC$13-($D87*(1+$BC$14)))&lt;=0,0,IF(($BC$13-($D87*(1+$BC$14)))&lt;($D87*0.03),($BC$13-($D87*(1+$BC$14)))*(CQ$62*Inputs!$B$16)*365,($D87*0.03)*(CQ$62*Inputs!$B$16)*365))-IF(($BC$13-($D87*(1+$BC$14)))&gt;=0,0, -$I$57*$BC$16*1.75*($BC$13-($D87*(1+$BC$14)))*365-$I$58*CQ$62*1.25*($BC$13-($D87*(1+$BC$14)))*365)</f>
        <v>-16951037.99999994</v>
      </c>
      <c r="CR87" s="70">
        <f>IF(IF((($BC$13-($D87*(1+$BC$14)))-($D87*0.03))&gt;0,($BC$13-($D87*(1+$BC$14)))-($D87*0.03),0)&gt;0,IF((($BC$13-($D87*(1+$BC$14)))-($D87*0.03))&gt;0,($BC$13-($D87*(1+$BC$14)))-($D87*0.03),0)*CR$62*365,0)+IF(($BC$13-($D87*(1+$BC$14)))&lt;=0,0,IF(($BC$13-($D87*(1+$BC$14)))&lt;($D87*0.03),($BC$13-($D87*(1+$BC$14)))*(CR$62*Inputs!$B$16)*365,($D87*0.03)*(CR$62*Inputs!$B$16)*365))-IF(($BC$13-($D87*(1+$BC$14)))&gt;=0,0, -$I$57*$BC$16*1.75*($BC$13-($D87*(1+$BC$14)))*365-$I$58*CR$62*1.25*($BC$13-($D87*(1+$BC$14)))*365)</f>
        <v>-17114028.74999994</v>
      </c>
      <c r="CS87" s="70">
        <f>IF(IF((($BC$13-($D87*(1+$BC$14)))-($D87*0.03))&gt;0,($BC$13-($D87*(1+$BC$14)))-($D87*0.03),0)&gt;0,IF((($BC$13-($D87*(1+$BC$14)))-($D87*0.03))&gt;0,($BC$13-($D87*(1+$BC$14)))-($D87*0.03),0)*CS$62*365,0)+IF(($BC$13-($D87*(1+$BC$14)))&lt;=0,0,IF(($BC$13-($D87*(1+$BC$14)))&lt;($D87*0.03),($BC$13-($D87*(1+$BC$14)))*(CS$62*Inputs!$B$16)*365,($D87*0.03)*(CS$62*Inputs!$B$16)*365))-IF(($BC$13-($D87*(1+$BC$14)))&gt;=0,0, -$I$57*$BC$16*1.75*($BC$13-($D87*(1+$BC$14)))*365-$I$58*CS$62*1.25*($BC$13-($D87*(1+$BC$14)))*365)</f>
        <v>-17277019.49999994</v>
      </c>
      <c r="CT87" s="70">
        <f>IF(IF((($BC$13-($D87*(1+$BC$14)))-($D87*0.03))&gt;0,($BC$13-($D87*(1+$BC$14)))-($D87*0.03),0)&gt;0,IF((($BC$13-($D87*(1+$BC$14)))-($D87*0.03))&gt;0,($BC$13-($D87*(1+$BC$14)))-($D87*0.03),0)*CT$62*365,0)+IF(($BC$13-($D87*(1+$BC$14)))&lt;=0,0,IF(($BC$13-($D87*(1+$BC$14)))&lt;($D87*0.03),($BC$13-($D87*(1+$BC$14)))*(CT$62*Inputs!$B$16)*365,($D87*0.03)*(CT$62*Inputs!$B$16)*365))-IF(($BC$13-($D87*(1+$BC$14)))&gt;=0,0, -$I$57*$BC$16*1.75*($BC$13-($D87*(1+$BC$14)))*365-$I$58*CT$62*1.25*($BC$13-($D87*(1+$BC$14)))*365)</f>
        <v>-17440010.24999994</v>
      </c>
      <c r="CU87" s="70">
        <f>IF(IF((($BC$13-($D87*(1+$BC$14)))-($D87*0.03))&gt;0,($BC$13-($D87*(1+$BC$14)))-($D87*0.03),0)&gt;0,IF((($BC$13-($D87*(1+$BC$14)))-($D87*0.03))&gt;0,($BC$13-($D87*(1+$BC$14)))-($D87*0.03),0)*CU$62*365,0)+IF(($BC$13-($D87*(1+$BC$14)))&lt;=0,0,IF(($BC$13-($D87*(1+$BC$14)))&lt;($D87*0.03),($BC$13-($D87*(1+$BC$14)))*(CU$62*Inputs!$B$16)*365,($D87*0.03)*(CU$62*Inputs!$B$16)*365))-IF(($BC$13-($D87*(1+$BC$14)))&gt;=0,0, -$I$57*$BC$16*1.75*($BC$13-($D87*(1+$BC$14)))*365-$I$58*CU$62*1.25*($BC$13-($D87*(1+$BC$14)))*365)</f>
        <v>-17603000.999999937</v>
      </c>
      <c r="CV87" s="70">
        <f>IF(IF((($BC$13-($D87*(1+$BC$14)))-($D87*0.03))&gt;0,($BC$13-($D87*(1+$BC$14)))-($D87*0.03),0)&gt;0,IF((($BC$13-($D87*(1+$BC$14)))-($D87*0.03))&gt;0,($BC$13-($D87*(1+$BC$14)))-($D87*0.03),0)*CV$62*365,0)+IF(($BC$13-($D87*(1+$BC$14)))&lt;=0,0,IF(($BC$13-($D87*(1+$BC$14)))&lt;($D87*0.03),($BC$13-($D87*(1+$BC$14)))*(CV$62*Inputs!$B$16)*365,($D87*0.03)*(CV$62*Inputs!$B$16)*365))-IF(($BC$13-($D87*(1+$BC$14)))&gt;=0,0, -$I$57*$BC$16*1.75*($BC$13-($D87*(1+$BC$14)))*365-$I$58*CV$62*1.25*($BC$13-($D87*(1+$BC$14)))*365)</f>
        <v>-17765991.749999937</v>
      </c>
      <c r="CW87" s="70">
        <f>IF(IF((($BC$13-($D87*(1+$BC$14)))-($D87*0.03))&gt;0,($BC$13-($D87*(1+$BC$14)))-($D87*0.03),0)&gt;0,IF((($BC$13-($D87*(1+$BC$14)))-($D87*0.03))&gt;0,($BC$13-($D87*(1+$BC$14)))-($D87*0.03),0)*CW$62*365,0)+IF(($BC$13-($D87*(1+$BC$14)))&lt;=0,0,IF(($BC$13-($D87*(1+$BC$14)))&lt;($D87*0.03),($BC$13-($D87*(1+$BC$14)))*(CW$62*Inputs!$B$16)*365,($D87*0.03)*(CW$62*Inputs!$B$16)*365))-IF(($BC$13-($D87*(1+$BC$14)))&gt;=0,0, -$I$57*$BC$16*1.75*($BC$13-($D87*(1+$BC$14)))*365-$I$58*CW$62*1.25*($BC$13-($D87*(1+$BC$14)))*365)</f>
        <v>-17928982.499999937</v>
      </c>
      <c r="CX87" s="70">
        <f>IF(IF((($BC$13-($D87*(1+$BC$14)))-($D87*0.03))&gt;0,($BC$13-($D87*(1+$BC$14)))-($D87*0.03),0)&gt;0,IF((($BC$13-($D87*(1+$BC$14)))-($D87*0.03))&gt;0,($BC$13-($D87*(1+$BC$14)))-($D87*0.03),0)*CX$62*365,0)+IF(($BC$13-($D87*(1+$BC$14)))&lt;=0,0,IF(($BC$13-($D87*(1+$BC$14)))&lt;($D87*0.03),($BC$13-($D87*(1+$BC$14)))*(CX$62*Inputs!$B$16)*365,($D87*0.03)*(CX$62*Inputs!$B$16)*365))-IF(($BC$13-($D87*(1+$BC$14)))&gt;=0,0, -$I$57*$BC$16*1.75*($BC$13-($D87*(1+$BC$14)))*365-$I$58*CX$62*1.25*($BC$13-($D87*(1+$BC$14)))*365)</f>
        <v>-18091973.249999937</v>
      </c>
      <c r="CY87" s="70">
        <f>IF(IF((($BC$13-($D87*(1+$BC$14)))-($D87*0.03))&gt;0,($BC$13-($D87*(1+$BC$14)))-($D87*0.03),0)&gt;0,IF((($BC$13-($D87*(1+$BC$14)))-($D87*0.03))&gt;0,($BC$13-($D87*(1+$BC$14)))-($D87*0.03),0)*CY$62*365,0)+IF(($BC$13-($D87*(1+$BC$14)))&lt;=0,0,IF(($BC$13-($D87*(1+$BC$14)))&lt;($D87*0.03),($BC$13-($D87*(1+$BC$14)))*(CY$62*Inputs!$B$16)*365,($D87*0.03)*(CY$62*Inputs!$B$16)*365))-IF(($BC$13-($D87*(1+$BC$14)))&gt;=0,0, -$I$57*$BC$16*1.75*($BC$13-($D87*(1+$BC$14)))*365-$I$58*CY$62*1.25*($BC$13-($D87*(1+$BC$14)))*365)</f>
        <v>-18254963.999999937</v>
      </c>
      <c r="CZ87" s="70">
        <f>IF(IF((($BC$13-($D87*(1+$BC$14)))-($D87*0.03))&gt;0,($BC$13-($D87*(1+$BC$14)))-($D87*0.03),0)&gt;0,IF((($BC$13-($D87*(1+$BC$14)))-($D87*0.03))&gt;0,($BC$13-($D87*(1+$BC$14)))-($D87*0.03),0)*CZ$62*365,0)+IF(($BC$13-($D87*(1+$BC$14)))&lt;=0,0,IF(($BC$13-($D87*(1+$BC$14)))&lt;($D87*0.03),($BC$13-($D87*(1+$BC$14)))*(CZ$62*Inputs!$B$16)*365,($D87*0.03)*(CZ$62*Inputs!$B$16)*365))-IF(($BC$13-($D87*(1+$BC$14)))&gt;=0,0, -$I$57*$BC$16*1.75*($BC$13-($D87*(1+$BC$14)))*365-$I$58*CZ$62*1.25*($BC$13-($D87*(1+$BC$14)))*365)</f>
        <v>-18417954.749999933</v>
      </c>
      <c r="DA87" s="70">
        <f>IF(IF((($BC$13-($D87*(1+$BC$14)))-($D87*0.03))&gt;0,($BC$13-($D87*(1+$BC$14)))-($D87*0.03),0)&gt;0,IF((($BC$13-($D87*(1+$BC$14)))-($D87*0.03))&gt;0,($BC$13-($D87*(1+$BC$14)))-($D87*0.03),0)*DA$62*365,0)+IF(($BC$13-($D87*(1+$BC$14)))&lt;=0,0,IF(($BC$13-($D87*(1+$BC$14)))&lt;($D87*0.03),($BC$13-($D87*(1+$BC$14)))*(DA$62*Inputs!$B$16)*365,($D87*0.03)*(DA$62*Inputs!$B$16)*365))-IF(($BC$13-($D87*(1+$BC$14)))&gt;=0,0, -$I$57*$BC$16*1.75*($BC$13-($D87*(1+$BC$14)))*365-$I$58*DA$62*1.25*($BC$13-($D87*(1+$BC$14)))*365)</f>
        <v>-18580945.499999937</v>
      </c>
    </row>
    <row r="88" spans="2:105">
      <c r="B88"/>
      <c r="C88" s="67">
        <f t="shared" si="2"/>
        <v>-5.0000000000000037E-2</v>
      </c>
      <c r="D88" s="69">
        <f>Inputs!$B$20*(1+(C88*-1))</f>
        <v>1155</v>
      </c>
      <c r="E88" s="70">
        <f>IF(IF((($BC$13-($D88*(1+$BC$14)))-($D88*0.03))&gt;0,($BC$13-($D88*(1+$BC$14)))-($D88*0.03),0)&gt;0,IF((($BC$13-($D88*(1+$BC$14)))-($D88*0.03))&gt;0,($BC$13-($D88*(1+$BC$14)))-($D88*0.03),0)*E$62*365,0)+IF(($BC$13-($D88*(1+$BC$14)))&lt;=0,0,IF(($BC$13-($D88*(1+$BC$14)))&lt;($D88*0.03),($BC$13-($D88*(1+$BC$14)))*(E$62*Inputs!$B$16)*365,($D88*0.03)*(E$62*Inputs!$B$16)*365))-IF(($BC$13-($D88*(1+$BC$14)))&gt;=0,0, -$I$57*$BC$16*1.75*($BC$13-($D88*(1+$BC$14)))*365-$I$58*E$62*1.25*($BC$13-($D88*(1+$BC$14)))*365)</f>
        <v>-2902639.6875207289</v>
      </c>
      <c r="F88" s="70">
        <f>IF(IF((($BC$13-($D88*(1+$BC$14)))-($D88*0.03))&gt;0,($BC$13-($D88*(1+$BC$14)))-($D88*0.03),0)&gt;0,IF((($BC$13-($D88*(1+$BC$14)))-($D88*0.03))&gt;0,($BC$13-($D88*(1+$BC$14)))-($D88*0.03),0)*F$62*365,0)+IF(($BC$13-($D88*(1+$BC$14)))&lt;=0,0,IF(($BC$13-($D88*(1+$BC$14)))&lt;($D88*0.03),($BC$13-($D88*(1+$BC$14)))*(F$62*Inputs!$B$16)*365,($D88*0.03)*(F$62*Inputs!$B$16)*365))-IF(($BC$13-($D88*(1+$BC$14)))&gt;=0,0, -$I$57*$BC$16*1.75*($BC$13-($D88*(1+$BC$14)))*365-$I$58*F$62*1.25*($BC$13-($D88*(1+$BC$14)))*365)</f>
        <v>-3109971.0937499953</v>
      </c>
      <c r="G88" s="70">
        <f>IF(IF((($BC$13-($D88*(1+$BC$14)))-($D88*0.03))&gt;0,($BC$13-($D88*(1+$BC$14)))-($D88*0.03),0)&gt;0,IF((($BC$13-($D88*(1+$BC$14)))-($D88*0.03))&gt;0,($BC$13-($D88*(1+$BC$14)))-($D88*0.03),0)*G$62*365,0)+IF(($BC$13-($D88*(1+$BC$14)))&lt;=0,0,IF(($BC$13-($D88*(1+$BC$14)))&lt;($D88*0.03),($BC$13-($D88*(1+$BC$14)))*(G$62*Inputs!$B$16)*365,($D88*0.03)*(G$62*Inputs!$B$16)*365))-IF(($BC$13-($D88*(1+$BC$14)))&gt;=0,0, -$I$57*$BC$16*1.75*($BC$13-($D88*(1+$BC$14)))*365-$I$58*G$62*1.25*($BC$13-($D88*(1+$BC$14)))*365)</f>
        <v>-3317302.4999999953</v>
      </c>
      <c r="H88" s="70">
        <f>IF(IF((($BC$13-($D88*(1+$BC$14)))-($D88*0.03))&gt;0,($BC$13-($D88*(1+$BC$14)))-($D88*0.03),0)&gt;0,IF((($BC$13-($D88*(1+$BC$14)))-($D88*0.03))&gt;0,($BC$13-($D88*(1+$BC$14)))-($D88*0.03),0)*H$62*365,0)+IF(($BC$13-($D88*(1+$BC$14)))&lt;=0,0,IF(($BC$13-($D88*(1+$BC$14)))&lt;($D88*0.03),($BC$13-($D88*(1+$BC$14)))*(H$62*Inputs!$B$16)*365,($D88*0.03)*(H$62*Inputs!$B$16)*365))-IF(($BC$13-($D88*(1+$BC$14)))&gt;=0,0, -$I$57*$BC$16*1.75*($BC$13-($D88*(1+$BC$14)))*365-$I$58*H$62*1.25*($BC$13-($D88*(1+$BC$14)))*365)</f>
        <v>-3524633.9062499949</v>
      </c>
      <c r="I88" s="70">
        <f>IF(IF((($BC$13-($D88*(1+$BC$14)))-($D88*0.03))&gt;0,($BC$13-($D88*(1+$BC$14)))-($D88*0.03),0)&gt;0,IF((($BC$13-($D88*(1+$BC$14)))-($D88*0.03))&gt;0,($BC$13-($D88*(1+$BC$14)))-($D88*0.03),0)*I$62*365,0)+IF(($BC$13-($D88*(1+$BC$14)))&lt;=0,0,IF(($BC$13-($D88*(1+$BC$14)))&lt;($D88*0.03),($BC$13-($D88*(1+$BC$14)))*(I$62*Inputs!$B$16)*365,($D88*0.03)*(I$62*Inputs!$B$16)*365))-IF(($BC$13-($D88*(1+$BC$14)))&gt;=0,0, -$I$57*$BC$16*1.75*($BC$13-($D88*(1+$BC$14)))*365-$I$58*I$62*1.25*($BC$13-($D88*(1+$BC$14)))*365)</f>
        <v>-3731965.3124999944</v>
      </c>
      <c r="J88" s="70">
        <f>IF(IF((($BC$13-($D88*(1+$BC$14)))-($D88*0.03))&gt;0,($BC$13-($D88*(1+$BC$14)))-($D88*0.03),0)&gt;0,IF((($BC$13-($D88*(1+$BC$14)))-($D88*0.03))&gt;0,($BC$13-($D88*(1+$BC$14)))-($D88*0.03),0)*J$62*365,0)+IF(($BC$13-($D88*(1+$BC$14)))&lt;=0,0,IF(($BC$13-($D88*(1+$BC$14)))&lt;($D88*0.03),($BC$13-($D88*(1+$BC$14)))*(J$62*Inputs!$B$16)*365,($D88*0.03)*(J$62*Inputs!$B$16)*365))-IF(($BC$13-($D88*(1+$BC$14)))&gt;=0,0, -$I$57*$BC$16*1.75*($BC$13-($D88*(1+$BC$14)))*365-$I$58*J$62*1.25*($BC$13-($D88*(1+$BC$14)))*365)</f>
        <v>-3939296.7187499944</v>
      </c>
      <c r="K88" s="70">
        <f>IF(IF((($BC$13-($D88*(1+$BC$14)))-($D88*0.03))&gt;0,($BC$13-($D88*(1+$BC$14)))-($D88*0.03),0)&gt;0,IF((($BC$13-($D88*(1+$BC$14)))-($D88*0.03))&gt;0,($BC$13-($D88*(1+$BC$14)))-($D88*0.03),0)*K$62*365,0)+IF(($BC$13-($D88*(1+$BC$14)))&lt;=0,0,IF(($BC$13-($D88*(1+$BC$14)))&lt;($D88*0.03),($BC$13-($D88*(1+$BC$14)))*(K$62*Inputs!$B$16)*365,($D88*0.03)*(K$62*Inputs!$B$16)*365))-IF(($BC$13-($D88*(1+$BC$14)))&gt;=0,0, -$I$57*$BC$16*1.75*($BC$13-($D88*(1+$BC$14)))*365-$I$58*K$62*1.25*($BC$13-($D88*(1+$BC$14)))*365)</f>
        <v>-4146628.1249999944</v>
      </c>
      <c r="L88" s="70">
        <f>IF(IF((($BC$13-($D88*(1+$BC$14)))-($D88*0.03))&gt;0,($BC$13-($D88*(1+$BC$14)))-($D88*0.03),0)&gt;0,IF((($BC$13-($D88*(1+$BC$14)))-($D88*0.03))&gt;0,($BC$13-($D88*(1+$BC$14)))-($D88*0.03),0)*L$62*365,0)+IF(($BC$13-($D88*(1+$BC$14)))&lt;=0,0,IF(($BC$13-($D88*(1+$BC$14)))&lt;($D88*0.03),($BC$13-($D88*(1+$BC$14)))*(L$62*Inputs!$B$16)*365,($D88*0.03)*(L$62*Inputs!$B$16)*365))-IF(($BC$13-($D88*(1+$BC$14)))&gt;=0,0, -$I$57*$BC$16*1.75*($BC$13-($D88*(1+$BC$14)))*365-$I$58*L$62*1.25*($BC$13-($D88*(1+$BC$14)))*365)</f>
        <v>-4353959.5312499935</v>
      </c>
      <c r="M88" s="70">
        <f>IF(IF((($BC$13-($D88*(1+$BC$14)))-($D88*0.03))&gt;0,($BC$13-($D88*(1+$BC$14)))-($D88*0.03),0)&gt;0,IF((($BC$13-($D88*(1+$BC$14)))-($D88*0.03))&gt;0,($BC$13-($D88*(1+$BC$14)))-($D88*0.03),0)*M$62*365,0)+IF(($BC$13-($D88*(1+$BC$14)))&lt;=0,0,IF(($BC$13-($D88*(1+$BC$14)))&lt;($D88*0.03),($BC$13-($D88*(1+$BC$14)))*(M$62*Inputs!$B$16)*365,($D88*0.03)*(M$62*Inputs!$B$16)*365))-IF(($BC$13-($D88*(1+$BC$14)))&gt;=0,0, -$I$57*$BC$16*1.75*($BC$13-($D88*(1+$BC$14)))*365-$I$58*M$62*1.25*($BC$13-($D88*(1+$BC$14)))*365)</f>
        <v>-4561290.9374999935</v>
      </c>
      <c r="N88" s="70">
        <f>IF(IF((($BC$13-($D88*(1+$BC$14)))-($D88*0.03))&gt;0,($BC$13-($D88*(1+$BC$14)))-($D88*0.03),0)&gt;0,IF((($BC$13-($D88*(1+$BC$14)))-($D88*0.03))&gt;0,($BC$13-($D88*(1+$BC$14)))-($D88*0.03),0)*N$62*365,0)+IF(($BC$13-($D88*(1+$BC$14)))&lt;=0,0,IF(($BC$13-($D88*(1+$BC$14)))&lt;($D88*0.03),($BC$13-($D88*(1+$BC$14)))*(N$62*Inputs!$B$16)*365,($D88*0.03)*(N$62*Inputs!$B$16)*365))-IF(($BC$13-($D88*(1+$BC$14)))&gt;=0,0, -$I$57*$BC$16*1.75*($BC$13-($D88*(1+$BC$14)))*365-$I$58*N$62*1.25*($BC$13-($D88*(1+$BC$14)))*365)</f>
        <v>-4768622.3437499935</v>
      </c>
      <c r="O88" s="70">
        <f>IF(IF((($BC$13-($D88*(1+$BC$14)))-($D88*0.03))&gt;0,($BC$13-($D88*(1+$BC$14)))-($D88*0.03),0)&gt;0,IF((($BC$13-($D88*(1+$BC$14)))-($D88*0.03))&gt;0,($BC$13-($D88*(1+$BC$14)))-($D88*0.03),0)*O$62*365,0)+IF(($BC$13-($D88*(1+$BC$14)))&lt;=0,0,IF(($BC$13-($D88*(1+$BC$14)))&lt;($D88*0.03),($BC$13-($D88*(1+$BC$14)))*(O$62*Inputs!$B$16)*365,($D88*0.03)*(O$62*Inputs!$B$16)*365))-IF(($BC$13-($D88*(1+$BC$14)))&gt;=0,0, -$I$57*$BC$16*1.75*($BC$13-($D88*(1+$BC$14)))*365-$I$58*O$62*1.25*($BC$13-($D88*(1+$BC$14)))*365)</f>
        <v>-4975953.7499999935</v>
      </c>
      <c r="P88" s="70">
        <f>IF(IF((($BC$13-($D88*(1+$BC$14)))-($D88*0.03))&gt;0,($BC$13-($D88*(1+$BC$14)))-($D88*0.03),0)&gt;0,IF((($BC$13-($D88*(1+$BC$14)))-($D88*0.03))&gt;0,($BC$13-($D88*(1+$BC$14)))-($D88*0.03),0)*P$62*365,0)+IF(($BC$13-($D88*(1+$BC$14)))&lt;=0,0,IF(($BC$13-($D88*(1+$BC$14)))&lt;($D88*0.03),($BC$13-($D88*(1+$BC$14)))*(P$62*Inputs!$B$16)*365,($D88*0.03)*(P$62*Inputs!$B$16)*365))-IF(($BC$13-($D88*(1+$BC$14)))&gt;=0,0, -$I$57*$BC$16*1.75*($BC$13-($D88*(1+$BC$14)))*365-$I$58*P$62*1.25*($BC$13-($D88*(1+$BC$14)))*365)</f>
        <v>-5183285.1562499925</v>
      </c>
      <c r="Q88" s="70">
        <f>IF(IF((($BC$13-($D88*(1+$BC$14)))-($D88*0.03))&gt;0,($BC$13-($D88*(1+$BC$14)))-($D88*0.03),0)&gt;0,IF((($BC$13-($D88*(1+$BC$14)))-($D88*0.03))&gt;0,($BC$13-($D88*(1+$BC$14)))-($D88*0.03),0)*Q$62*365,0)+IF(($BC$13-($D88*(1+$BC$14)))&lt;=0,0,IF(($BC$13-($D88*(1+$BC$14)))&lt;($D88*0.03),($BC$13-($D88*(1+$BC$14)))*(Q$62*Inputs!$B$16)*365,($D88*0.03)*(Q$62*Inputs!$B$16)*365))-IF(($BC$13-($D88*(1+$BC$14)))&gt;=0,0, -$I$57*$BC$16*1.75*($BC$13-($D88*(1+$BC$14)))*365-$I$58*Q$62*1.25*($BC$13-($D88*(1+$BC$14)))*365)</f>
        <v>-5390616.5624999925</v>
      </c>
      <c r="R88" s="70">
        <f>IF(IF((($BC$13-($D88*(1+$BC$14)))-($D88*0.03))&gt;0,($BC$13-($D88*(1+$BC$14)))-($D88*0.03),0)&gt;0,IF((($BC$13-($D88*(1+$BC$14)))-($D88*0.03))&gt;0,($BC$13-($D88*(1+$BC$14)))-($D88*0.03),0)*R$62*365,0)+IF(($BC$13-($D88*(1+$BC$14)))&lt;=0,0,IF(($BC$13-($D88*(1+$BC$14)))&lt;($D88*0.03),($BC$13-($D88*(1+$BC$14)))*(R$62*Inputs!$B$16)*365,($D88*0.03)*(R$62*Inputs!$B$16)*365))-IF(($BC$13-($D88*(1+$BC$14)))&gt;=0,0, -$I$57*$BC$16*1.75*($BC$13-($D88*(1+$BC$14)))*365-$I$58*R$62*1.25*($BC$13-($D88*(1+$BC$14)))*365)</f>
        <v>-5597947.9687499925</v>
      </c>
      <c r="S88" s="70">
        <f>IF(IF((($BC$13-($D88*(1+$BC$14)))-($D88*0.03))&gt;0,($BC$13-($D88*(1+$BC$14)))-($D88*0.03),0)&gt;0,IF((($BC$13-($D88*(1+$BC$14)))-($D88*0.03))&gt;0,($BC$13-($D88*(1+$BC$14)))-($D88*0.03),0)*S$62*365,0)+IF(($BC$13-($D88*(1+$BC$14)))&lt;=0,0,IF(($BC$13-($D88*(1+$BC$14)))&lt;($D88*0.03),($BC$13-($D88*(1+$BC$14)))*(S$62*Inputs!$B$16)*365,($D88*0.03)*(S$62*Inputs!$B$16)*365))-IF(($BC$13-($D88*(1+$BC$14)))&gt;=0,0, -$I$57*$BC$16*1.75*($BC$13-($D88*(1+$BC$14)))*365-$I$58*S$62*1.25*($BC$13-($D88*(1+$BC$14)))*365)</f>
        <v>-5805279.3749999916</v>
      </c>
      <c r="T88" s="70">
        <f>IF(IF((($BC$13-($D88*(1+$BC$14)))-($D88*0.03))&gt;0,($BC$13-($D88*(1+$BC$14)))-($D88*0.03),0)&gt;0,IF((($BC$13-($D88*(1+$BC$14)))-($D88*0.03))&gt;0,($BC$13-($D88*(1+$BC$14)))-($D88*0.03),0)*T$62*365,0)+IF(($BC$13-($D88*(1+$BC$14)))&lt;=0,0,IF(($BC$13-($D88*(1+$BC$14)))&lt;($D88*0.03),($BC$13-($D88*(1+$BC$14)))*(T$62*Inputs!$B$16)*365,($D88*0.03)*(T$62*Inputs!$B$16)*365))-IF(($BC$13-($D88*(1+$BC$14)))&gt;=0,0, -$I$57*$BC$16*1.75*($BC$13-($D88*(1+$BC$14)))*365-$I$58*T$62*1.25*($BC$13-($D88*(1+$BC$14)))*365)</f>
        <v>-6012610.7812499916</v>
      </c>
      <c r="U88" s="70">
        <f>IF(IF((($BC$13-($D88*(1+$BC$14)))-($D88*0.03))&gt;0,($BC$13-($D88*(1+$BC$14)))-($D88*0.03),0)&gt;0,IF((($BC$13-($D88*(1+$BC$14)))-($D88*0.03))&gt;0,($BC$13-($D88*(1+$BC$14)))-($D88*0.03),0)*U$62*365,0)+IF(($BC$13-($D88*(1+$BC$14)))&lt;=0,0,IF(($BC$13-($D88*(1+$BC$14)))&lt;($D88*0.03),($BC$13-($D88*(1+$BC$14)))*(U$62*Inputs!$B$16)*365,($D88*0.03)*(U$62*Inputs!$B$16)*365))-IF(($BC$13-($D88*(1+$BC$14)))&gt;=0,0, -$I$57*$BC$16*1.75*($BC$13-($D88*(1+$BC$14)))*365-$I$58*U$62*1.25*($BC$13-($D88*(1+$BC$14)))*365)</f>
        <v>-6219942.1874999907</v>
      </c>
      <c r="V88" s="70">
        <f>IF(IF((($BC$13-($D88*(1+$BC$14)))-($D88*0.03))&gt;0,($BC$13-($D88*(1+$BC$14)))-($D88*0.03),0)&gt;0,IF((($BC$13-($D88*(1+$BC$14)))-($D88*0.03))&gt;0,($BC$13-($D88*(1+$BC$14)))-($D88*0.03),0)*V$62*365,0)+IF(($BC$13-($D88*(1+$BC$14)))&lt;=0,0,IF(($BC$13-($D88*(1+$BC$14)))&lt;($D88*0.03),($BC$13-($D88*(1+$BC$14)))*(V$62*Inputs!$B$16)*365,($D88*0.03)*(V$62*Inputs!$B$16)*365))-IF(($BC$13-($D88*(1+$BC$14)))&gt;=0,0, -$I$57*$BC$16*1.75*($BC$13-($D88*(1+$BC$14)))*365-$I$58*V$62*1.25*($BC$13-($D88*(1+$BC$14)))*365)</f>
        <v>-6427273.5937499907</v>
      </c>
      <c r="W88" s="70">
        <f>IF(IF((($BC$13-($D88*(1+$BC$14)))-($D88*0.03))&gt;0,($BC$13-($D88*(1+$BC$14)))-($D88*0.03),0)&gt;0,IF((($BC$13-($D88*(1+$BC$14)))-($D88*0.03))&gt;0,($BC$13-($D88*(1+$BC$14)))-($D88*0.03),0)*W$62*365,0)+IF(($BC$13-($D88*(1+$BC$14)))&lt;=0,0,IF(($BC$13-($D88*(1+$BC$14)))&lt;($D88*0.03),($BC$13-($D88*(1+$BC$14)))*(W$62*Inputs!$B$16)*365,($D88*0.03)*(W$62*Inputs!$B$16)*365))-IF(($BC$13-($D88*(1+$BC$14)))&gt;=0,0, -$I$57*$BC$16*1.75*($BC$13-($D88*(1+$BC$14)))*365-$I$58*W$62*1.25*($BC$13-($D88*(1+$BC$14)))*365)</f>
        <v>-6634604.9999999907</v>
      </c>
      <c r="X88" s="70">
        <f>IF(IF((($BC$13-($D88*(1+$BC$14)))-($D88*0.03))&gt;0,($BC$13-($D88*(1+$BC$14)))-($D88*0.03),0)&gt;0,IF((($BC$13-($D88*(1+$BC$14)))-($D88*0.03))&gt;0,($BC$13-($D88*(1+$BC$14)))-($D88*0.03),0)*X$62*365,0)+IF(($BC$13-($D88*(1+$BC$14)))&lt;=0,0,IF(($BC$13-($D88*(1+$BC$14)))&lt;($D88*0.03),($BC$13-($D88*(1+$BC$14)))*(X$62*Inputs!$B$16)*365,($D88*0.03)*(X$62*Inputs!$B$16)*365))-IF(($BC$13-($D88*(1+$BC$14)))&gt;=0,0, -$I$57*$BC$16*1.75*($BC$13-($D88*(1+$BC$14)))*365-$I$58*X$62*1.25*($BC$13-($D88*(1+$BC$14)))*365)</f>
        <v>-6841936.4062499907</v>
      </c>
      <c r="Y88" s="70">
        <f>IF(IF((($BC$13-($D88*(1+$BC$14)))-($D88*0.03))&gt;0,($BC$13-($D88*(1+$BC$14)))-($D88*0.03),0)&gt;0,IF((($BC$13-($D88*(1+$BC$14)))-($D88*0.03))&gt;0,($BC$13-($D88*(1+$BC$14)))-($D88*0.03),0)*Y$62*365,0)+IF(($BC$13-($D88*(1+$BC$14)))&lt;=0,0,IF(($BC$13-($D88*(1+$BC$14)))&lt;($D88*0.03),($BC$13-($D88*(1+$BC$14)))*(Y$62*Inputs!$B$16)*365,($D88*0.03)*(Y$62*Inputs!$B$16)*365))-IF(($BC$13-($D88*(1+$BC$14)))&gt;=0,0, -$I$57*$BC$16*1.75*($BC$13-($D88*(1+$BC$14)))*365-$I$58*Y$62*1.25*($BC$13-($D88*(1+$BC$14)))*365)</f>
        <v>-7049267.8124999907</v>
      </c>
      <c r="Z88" s="70">
        <f>IF(IF((($BC$13-($D88*(1+$BC$14)))-($D88*0.03))&gt;0,($BC$13-($D88*(1+$BC$14)))-($D88*0.03),0)&gt;0,IF((($BC$13-($D88*(1+$BC$14)))-($D88*0.03))&gt;0,($BC$13-($D88*(1+$BC$14)))-($D88*0.03),0)*Z$62*365,0)+IF(($BC$13-($D88*(1+$BC$14)))&lt;=0,0,IF(($BC$13-($D88*(1+$BC$14)))&lt;($D88*0.03),($BC$13-($D88*(1+$BC$14)))*(Z$62*Inputs!$B$16)*365,($D88*0.03)*(Z$62*Inputs!$B$16)*365))-IF(($BC$13-($D88*(1+$BC$14)))&gt;=0,0, -$I$57*$BC$16*1.75*($BC$13-($D88*(1+$BC$14)))*365-$I$58*Z$62*1.25*($BC$13-($D88*(1+$BC$14)))*365)</f>
        <v>-7256599.2187499907</v>
      </c>
      <c r="AA88" s="70">
        <f>IF(IF((($BC$13-($D88*(1+$BC$14)))-($D88*0.03))&gt;0,($BC$13-($D88*(1+$BC$14)))-($D88*0.03),0)&gt;0,IF((($BC$13-($D88*(1+$BC$14)))-($D88*0.03))&gt;0,($BC$13-($D88*(1+$BC$14)))-($D88*0.03),0)*AA$62*365,0)+IF(($BC$13-($D88*(1+$BC$14)))&lt;=0,0,IF(($BC$13-($D88*(1+$BC$14)))&lt;($D88*0.03),($BC$13-($D88*(1+$BC$14)))*(AA$62*Inputs!$B$16)*365,($D88*0.03)*(AA$62*Inputs!$B$16)*365))-IF(($BC$13-($D88*(1+$BC$14)))&gt;=0,0, -$I$57*$BC$16*1.75*($BC$13-($D88*(1+$BC$14)))*365-$I$58*AA$62*1.25*($BC$13-($D88*(1+$BC$14)))*365)</f>
        <v>-7463930.6249999907</v>
      </c>
      <c r="AB88" s="70">
        <f>IF(IF((($BC$13-($D88*(1+$BC$14)))-($D88*0.03))&gt;0,($BC$13-($D88*(1+$BC$14)))-($D88*0.03),0)&gt;0,IF((($BC$13-($D88*(1+$BC$14)))-($D88*0.03))&gt;0,($BC$13-($D88*(1+$BC$14)))-($D88*0.03),0)*AB$62*365,0)+IF(($BC$13-($D88*(1+$BC$14)))&lt;=0,0,IF(($BC$13-($D88*(1+$BC$14)))&lt;($D88*0.03),($BC$13-($D88*(1+$BC$14)))*(AB$62*Inputs!$B$16)*365,($D88*0.03)*(AB$62*Inputs!$B$16)*365))-IF(($BC$13-($D88*(1+$BC$14)))&gt;=0,0, -$I$57*$BC$16*1.75*($BC$13-($D88*(1+$BC$14)))*365-$I$58*AB$62*1.25*($BC$13-($D88*(1+$BC$14)))*365)</f>
        <v>-7671262.0312499888</v>
      </c>
      <c r="AC88" s="70">
        <f>IF(IF((($BC$13-($D88*(1+$BC$14)))-($D88*0.03))&gt;0,($BC$13-($D88*(1+$BC$14)))-($D88*0.03),0)&gt;0,IF((($BC$13-($D88*(1+$BC$14)))-($D88*0.03))&gt;0,($BC$13-($D88*(1+$BC$14)))-($D88*0.03),0)*AC$62*365,0)+IF(($BC$13-($D88*(1+$BC$14)))&lt;=0,0,IF(($BC$13-($D88*(1+$BC$14)))&lt;($D88*0.03),($BC$13-($D88*(1+$BC$14)))*(AC$62*Inputs!$B$16)*365,($D88*0.03)*(AC$62*Inputs!$B$16)*365))-IF(($BC$13-($D88*(1+$BC$14)))&gt;=0,0, -$I$57*$BC$16*1.75*($BC$13-($D88*(1+$BC$14)))*365-$I$58*AC$62*1.25*($BC$13-($D88*(1+$BC$14)))*365)</f>
        <v>-7878593.4374999888</v>
      </c>
      <c r="AD88" s="70">
        <f>IF(IF((($BC$13-($D88*(1+$BC$14)))-($D88*0.03))&gt;0,($BC$13-($D88*(1+$BC$14)))-($D88*0.03),0)&gt;0,IF((($BC$13-($D88*(1+$BC$14)))-($D88*0.03))&gt;0,($BC$13-($D88*(1+$BC$14)))-($D88*0.03),0)*AD$62*365,0)+IF(($BC$13-($D88*(1+$BC$14)))&lt;=0,0,IF(($BC$13-($D88*(1+$BC$14)))&lt;($D88*0.03),($BC$13-($D88*(1+$BC$14)))*(AD$62*Inputs!$B$16)*365,($D88*0.03)*(AD$62*Inputs!$B$16)*365))-IF(($BC$13-($D88*(1+$BC$14)))&gt;=0,0, -$I$57*$BC$16*1.75*($BC$13-($D88*(1+$BC$14)))*365-$I$58*AD$62*1.25*($BC$13-($D88*(1+$BC$14)))*365)</f>
        <v>-8085924.8437499888</v>
      </c>
      <c r="AE88" s="70">
        <f>IF(IF((($BC$13-($D88*(1+$BC$14)))-($D88*0.03))&gt;0,($BC$13-($D88*(1+$BC$14)))-($D88*0.03),0)&gt;0,IF((($BC$13-($D88*(1+$BC$14)))-($D88*0.03))&gt;0,($BC$13-($D88*(1+$BC$14)))-($D88*0.03),0)*AE$62*365,0)+IF(($BC$13-($D88*(1+$BC$14)))&lt;=0,0,IF(($BC$13-($D88*(1+$BC$14)))&lt;($D88*0.03),($BC$13-($D88*(1+$BC$14)))*(AE$62*Inputs!$B$16)*365,($D88*0.03)*(AE$62*Inputs!$B$16)*365))-IF(($BC$13-($D88*(1+$BC$14)))&gt;=0,0, -$I$57*$BC$16*1.75*($BC$13-($D88*(1+$BC$14)))*365-$I$58*AE$62*1.25*($BC$13-($D88*(1+$BC$14)))*365)</f>
        <v>-8293256.2499999888</v>
      </c>
      <c r="AF88" s="70">
        <f>IF(IF((($BC$13-($D88*(1+$BC$14)))-($D88*0.03))&gt;0,($BC$13-($D88*(1+$BC$14)))-($D88*0.03),0)&gt;0,IF((($BC$13-($D88*(1+$BC$14)))-($D88*0.03))&gt;0,($BC$13-($D88*(1+$BC$14)))-($D88*0.03),0)*AF$62*365,0)+IF(($BC$13-($D88*(1+$BC$14)))&lt;=0,0,IF(($BC$13-($D88*(1+$BC$14)))&lt;($D88*0.03),($BC$13-($D88*(1+$BC$14)))*(AF$62*Inputs!$B$16)*365,($D88*0.03)*(AF$62*Inputs!$B$16)*365))-IF(($BC$13-($D88*(1+$BC$14)))&gt;=0,0, -$I$57*$BC$16*1.75*($BC$13-($D88*(1+$BC$14)))*365-$I$58*AF$62*1.25*($BC$13-($D88*(1+$BC$14)))*365)</f>
        <v>-8500587.6562499888</v>
      </c>
      <c r="AG88" s="70">
        <f>IF(IF((($BC$13-($D88*(1+$BC$14)))-($D88*0.03))&gt;0,($BC$13-($D88*(1+$BC$14)))-($D88*0.03),0)&gt;0,IF((($BC$13-($D88*(1+$BC$14)))-($D88*0.03))&gt;0,($BC$13-($D88*(1+$BC$14)))-($D88*0.03),0)*AG$62*365,0)+IF(($BC$13-($D88*(1+$BC$14)))&lt;=0,0,IF(($BC$13-($D88*(1+$BC$14)))&lt;($D88*0.03),($BC$13-($D88*(1+$BC$14)))*(AG$62*Inputs!$B$16)*365,($D88*0.03)*(AG$62*Inputs!$B$16)*365))-IF(($BC$13-($D88*(1+$BC$14)))&gt;=0,0, -$I$57*$BC$16*1.75*($BC$13-($D88*(1+$BC$14)))*365-$I$58*AG$62*1.25*($BC$13-($D88*(1+$BC$14)))*365)</f>
        <v>-8707919.062499987</v>
      </c>
      <c r="AH88" s="70">
        <f>IF(IF((($BC$13-($D88*(1+$BC$14)))-($D88*0.03))&gt;0,($BC$13-($D88*(1+$BC$14)))-($D88*0.03),0)&gt;0,IF((($BC$13-($D88*(1+$BC$14)))-($D88*0.03))&gt;0,($BC$13-($D88*(1+$BC$14)))-($D88*0.03),0)*AH$62*365,0)+IF(($BC$13-($D88*(1+$BC$14)))&lt;=0,0,IF(($BC$13-($D88*(1+$BC$14)))&lt;($D88*0.03),($BC$13-($D88*(1+$BC$14)))*(AH$62*Inputs!$B$16)*365,($D88*0.03)*(AH$62*Inputs!$B$16)*365))-IF(($BC$13-($D88*(1+$BC$14)))&gt;=0,0, -$I$57*$BC$16*1.75*($BC$13-($D88*(1+$BC$14)))*365-$I$58*AH$62*1.25*($BC$13-($D88*(1+$BC$14)))*365)</f>
        <v>-8915250.468749987</v>
      </c>
      <c r="AI88" s="70">
        <f>IF(IF((($BC$13-($D88*(1+$BC$14)))-($D88*0.03))&gt;0,($BC$13-($D88*(1+$BC$14)))-($D88*0.03),0)&gt;0,IF((($BC$13-($D88*(1+$BC$14)))-($D88*0.03))&gt;0,($BC$13-($D88*(1+$BC$14)))-($D88*0.03),0)*AI$62*365,0)+IF(($BC$13-($D88*(1+$BC$14)))&lt;=0,0,IF(($BC$13-($D88*(1+$BC$14)))&lt;($D88*0.03),($BC$13-($D88*(1+$BC$14)))*(AI$62*Inputs!$B$16)*365,($D88*0.03)*(AI$62*Inputs!$B$16)*365))-IF(($BC$13-($D88*(1+$BC$14)))&gt;=0,0, -$I$57*$BC$16*1.75*($BC$13-($D88*(1+$BC$14)))*365-$I$58*AI$62*1.25*($BC$13-($D88*(1+$BC$14)))*365)</f>
        <v>-9122581.874999987</v>
      </c>
      <c r="AJ88" s="70">
        <f>IF(IF((($BC$13-($D88*(1+$BC$14)))-($D88*0.03))&gt;0,($BC$13-($D88*(1+$BC$14)))-($D88*0.03),0)&gt;0,IF((($BC$13-($D88*(1+$BC$14)))-($D88*0.03))&gt;0,($BC$13-($D88*(1+$BC$14)))-($D88*0.03),0)*AJ$62*365,0)+IF(($BC$13-($D88*(1+$BC$14)))&lt;=0,0,IF(($BC$13-($D88*(1+$BC$14)))&lt;($D88*0.03),($BC$13-($D88*(1+$BC$14)))*(AJ$62*Inputs!$B$16)*365,($D88*0.03)*(AJ$62*Inputs!$B$16)*365))-IF(($BC$13-($D88*(1+$BC$14)))&gt;=0,0, -$I$57*$BC$16*1.75*($BC$13-($D88*(1+$BC$14)))*365-$I$58*AJ$62*1.25*($BC$13-($D88*(1+$BC$14)))*365)</f>
        <v>-9329913.281249987</v>
      </c>
      <c r="AK88" s="70">
        <f>IF(IF((($BC$13-($D88*(1+$BC$14)))-($D88*0.03))&gt;0,($BC$13-($D88*(1+$BC$14)))-($D88*0.03),0)&gt;0,IF((($BC$13-($D88*(1+$BC$14)))-($D88*0.03))&gt;0,($BC$13-($D88*(1+$BC$14)))-($D88*0.03),0)*AK$62*365,0)+IF(($BC$13-($D88*(1+$BC$14)))&lt;=0,0,IF(($BC$13-($D88*(1+$BC$14)))&lt;($D88*0.03),($BC$13-($D88*(1+$BC$14)))*(AK$62*Inputs!$B$16)*365,($D88*0.03)*(AK$62*Inputs!$B$16)*365))-IF(($BC$13-($D88*(1+$BC$14)))&gt;=0,0, -$I$57*$BC$16*1.75*($BC$13-($D88*(1+$BC$14)))*365-$I$58*AK$62*1.25*($BC$13-($D88*(1+$BC$14)))*365)</f>
        <v>-9537244.687499987</v>
      </c>
      <c r="AL88" s="70">
        <f>IF(IF((($BC$13-($D88*(1+$BC$14)))-($D88*0.03))&gt;0,($BC$13-($D88*(1+$BC$14)))-($D88*0.03),0)&gt;0,IF((($BC$13-($D88*(1+$BC$14)))-($D88*0.03))&gt;0,($BC$13-($D88*(1+$BC$14)))-($D88*0.03),0)*AL$62*365,0)+IF(($BC$13-($D88*(1+$BC$14)))&lt;=0,0,IF(($BC$13-($D88*(1+$BC$14)))&lt;($D88*0.03),($BC$13-($D88*(1+$BC$14)))*(AL$62*Inputs!$B$16)*365,($D88*0.03)*(AL$62*Inputs!$B$16)*365))-IF(($BC$13-($D88*(1+$BC$14)))&gt;=0,0, -$I$57*$BC$16*1.75*($BC$13-($D88*(1+$BC$14)))*365-$I$58*AL$62*1.25*($BC$13-($D88*(1+$BC$14)))*365)</f>
        <v>-9744576.093749987</v>
      </c>
      <c r="AM88" s="70">
        <f>IF(IF((($BC$13-($D88*(1+$BC$14)))-($D88*0.03))&gt;0,($BC$13-($D88*(1+$BC$14)))-($D88*0.03),0)&gt;0,IF((($BC$13-($D88*(1+$BC$14)))-($D88*0.03))&gt;0,($BC$13-($D88*(1+$BC$14)))-($D88*0.03),0)*AM$62*365,0)+IF(($BC$13-($D88*(1+$BC$14)))&lt;=0,0,IF(($BC$13-($D88*(1+$BC$14)))&lt;($D88*0.03),($BC$13-($D88*(1+$BC$14)))*(AM$62*Inputs!$B$16)*365,($D88*0.03)*(AM$62*Inputs!$B$16)*365))-IF(($BC$13-($D88*(1+$BC$14)))&gt;=0,0, -$I$57*$BC$16*1.75*($BC$13-($D88*(1+$BC$14)))*365-$I$58*AM$62*1.25*($BC$13-($D88*(1+$BC$14)))*365)</f>
        <v>-9951907.499999987</v>
      </c>
      <c r="AN88" s="70">
        <f>IF(IF((($BC$13-($D88*(1+$BC$14)))-($D88*0.03))&gt;0,($BC$13-($D88*(1+$BC$14)))-($D88*0.03),0)&gt;0,IF((($BC$13-($D88*(1+$BC$14)))-($D88*0.03))&gt;0,($BC$13-($D88*(1+$BC$14)))-($D88*0.03),0)*AN$62*365,0)+IF(($BC$13-($D88*(1+$BC$14)))&lt;=0,0,IF(($BC$13-($D88*(1+$BC$14)))&lt;($D88*0.03),($BC$13-($D88*(1+$BC$14)))*(AN$62*Inputs!$B$16)*365,($D88*0.03)*(AN$62*Inputs!$B$16)*365))-IF(($BC$13-($D88*(1+$BC$14)))&gt;=0,0, -$I$57*$BC$16*1.75*($BC$13-($D88*(1+$BC$14)))*365-$I$58*AN$62*1.25*($BC$13-($D88*(1+$BC$14)))*365)</f>
        <v>-10159238.906249987</v>
      </c>
      <c r="AO88" s="70">
        <f>IF(IF((($BC$13-($D88*(1+$BC$14)))-($D88*0.03))&gt;0,($BC$13-($D88*(1+$BC$14)))-($D88*0.03),0)&gt;0,IF((($BC$13-($D88*(1+$BC$14)))-($D88*0.03))&gt;0,($BC$13-($D88*(1+$BC$14)))-($D88*0.03),0)*AO$62*365,0)+IF(($BC$13-($D88*(1+$BC$14)))&lt;=0,0,IF(($BC$13-($D88*(1+$BC$14)))&lt;($D88*0.03),($BC$13-($D88*(1+$BC$14)))*(AO$62*Inputs!$B$16)*365,($D88*0.03)*(AO$62*Inputs!$B$16)*365))-IF(($BC$13-($D88*(1+$BC$14)))&gt;=0,0, -$I$57*$BC$16*1.75*($BC$13-($D88*(1+$BC$14)))*365-$I$58*AO$62*1.25*($BC$13-($D88*(1+$BC$14)))*365)</f>
        <v>-10366570.312499985</v>
      </c>
      <c r="AP88" s="70">
        <f>IF(IF((($BC$13-($D88*(1+$BC$14)))-($D88*0.03))&gt;0,($BC$13-($D88*(1+$BC$14)))-($D88*0.03),0)&gt;0,IF((($BC$13-($D88*(1+$BC$14)))-($D88*0.03))&gt;0,($BC$13-($D88*(1+$BC$14)))-($D88*0.03),0)*AP$62*365,0)+IF(($BC$13-($D88*(1+$BC$14)))&lt;=0,0,IF(($BC$13-($D88*(1+$BC$14)))&lt;($D88*0.03),($BC$13-($D88*(1+$BC$14)))*(AP$62*Inputs!$B$16)*365,($D88*0.03)*(AP$62*Inputs!$B$16)*365))-IF(($BC$13-($D88*(1+$BC$14)))&gt;=0,0, -$I$57*$BC$16*1.75*($BC$13-($D88*(1+$BC$14)))*365-$I$58*AP$62*1.25*($BC$13-($D88*(1+$BC$14)))*365)</f>
        <v>-10573901.718749985</v>
      </c>
      <c r="AQ88" s="70">
        <f>IF(IF((($BC$13-($D88*(1+$BC$14)))-($D88*0.03))&gt;0,($BC$13-($D88*(1+$BC$14)))-($D88*0.03),0)&gt;0,IF((($BC$13-($D88*(1+$BC$14)))-($D88*0.03))&gt;0,($BC$13-($D88*(1+$BC$14)))-($D88*0.03),0)*AQ$62*365,0)+IF(($BC$13-($D88*(1+$BC$14)))&lt;=0,0,IF(($BC$13-($D88*(1+$BC$14)))&lt;($D88*0.03),($BC$13-($D88*(1+$BC$14)))*(AQ$62*Inputs!$B$16)*365,($D88*0.03)*(AQ$62*Inputs!$B$16)*365))-IF(($BC$13-($D88*(1+$BC$14)))&gt;=0,0, -$I$57*$BC$16*1.75*($BC$13-($D88*(1+$BC$14)))*365-$I$58*AQ$62*1.25*($BC$13-($D88*(1+$BC$14)))*365)</f>
        <v>-10781233.124999985</v>
      </c>
      <c r="AR88" s="70">
        <f>IF(IF((($BC$13-($D88*(1+$BC$14)))-($D88*0.03))&gt;0,($BC$13-($D88*(1+$BC$14)))-($D88*0.03),0)&gt;0,IF((($BC$13-($D88*(1+$BC$14)))-($D88*0.03))&gt;0,($BC$13-($D88*(1+$BC$14)))-($D88*0.03),0)*AR$62*365,0)+IF(($BC$13-($D88*(1+$BC$14)))&lt;=0,0,IF(($BC$13-($D88*(1+$BC$14)))&lt;($D88*0.03),($BC$13-($D88*(1+$BC$14)))*(AR$62*Inputs!$B$16)*365,($D88*0.03)*(AR$62*Inputs!$B$16)*365))-IF(($BC$13-($D88*(1+$BC$14)))&gt;=0,0, -$I$57*$BC$16*1.75*($BC$13-($D88*(1+$BC$14)))*365-$I$58*AR$62*1.25*($BC$13-($D88*(1+$BC$14)))*365)</f>
        <v>-10988564.531249985</v>
      </c>
      <c r="AS88" s="70">
        <f>IF(IF((($BC$13-($D88*(1+$BC$14)))-($D88*0.03))&gt;0,($BC$13-($D88*(1+$BC$14)))-($D88*0.03),0)&gt;0,IF((($BC$13-($D88*(1+$BC$14)))-($D88*0.03))&gt;0,($BC$13-($D88*(1+$BC$14)))-($D88*0.03),0)*AS$62*365,0)+IF(($BC$13-($D88*(1+$BC$14)))&lt;=0,0,IF(($BC$13-($D88*(1+$BC$14)))&lt;($D88*0.03),($BC$13-($D88*(1+$BC$14)))*(AS$62*Inputs!$B$16)*365,($D88*0.03)*(AS$62*Inputs!$B$16)*365))-IF(($BC$13-($D88*(1+$BC$14)))&gt;=0,0, -$I$57*$BC$16*1.75*($BC$13-($D88*(1+$BC$14)))*365-$I$58*AS$62*1.25*($BC$13-($D88*(1+$BC$14)))*365)</f>
        <v>-11195895.937499985</v>
      </c>
      <c r="AT88" s="70">
        <f>IF(IF((($BC$13-($D88*(1+$BC$14)))-($D88*0.03))&gt;0,($BC$13-($D88*(1+$BC$14)))-($D88*0.03),0)&gt;0,IF((($BC$13-($D88*(1+$BC$14)))-($D88*0.03))&gt;0,($BC$13-($D88*(1+$BC$14)))-($D88*0.03),0)*AT$62*365,0)+IF(($BC$13-($D88*(1+$BC$14)))&lt;=0,0,IF(($BC$13-($D88*(1+$BC$14)))&lt;($D88*0.03),($BC$13-($D88*(1+$BC$14)))*(AT$62*Inputs!$B$16)*365,($D88*0.03)*(AT$62*Inputs!$B$16)*365))-IF(($BC$13-($D88*(1+$BC$14)))&gt;=0,0, -$I$57*$BC$16*1.75*($BC$13-($D88*(1+$BC$14)))*365-$I$58*AT$62*1.25*($BC$13-($D88*(1+$BC$14)))*365)</f>
        <v>-11403227.343749985</v>
      </c>
      <c r="AU88" s="70">
        <f>IF(IF((($BC$13-($D88*(1+$BC$14)))-($D88*0.03))&gt;0,($BC$13-($D88*(1+$BC$14)))-($D88*0.03),0)&gt;0,IF((($BC$13-($D88*(1+$BC$14)))-($D88*0.03))&gt;0,($BC$13-($D88*(1+$BC$14)))-($D88*0.03),0)*AU$62*365,0)+IF(($BC$13-($D88*(1+$BC$14)))&lt;=0,0,IF(($BC$13-($D88*(1+$BC$14)))&lt;($D88*0.03),($BC$13-($D88*(1+$BC$14)))*(AU$62*Inputs!$B$16)*365,($D88*0.03)*(AU$62*Inputs!$B$16)*365))-IF(($BC$13-($D88*(1+$BC$14)))&gt;=0,0, -$I$57*$BC$16*1.75*($BC$13-($D88*(1+$BC$14)))*365-$I$58*AU$62*1.25*($BC$13-($D88*(1+$BC$14)))*365)</f>
        <v>-11610558.749999985</v>
      </c>
      <c r="AV88" s="70">
        <f>IF(IF((($BC$13-($D88*(1+$BC$14)))-($D88*0.03))&gt;0,($BC$13-($D88*(1+$BC$14)))-($D88*0.03),0)&gt;0,IF((($BC$13-($D88*(1+$BC$14)))-($D88*0.03))&gt;0,($BC$13-($D88*(1+$BC$14)))-($D88*0.03),0)*AV$62*365,0)+IF(($BC$13-($D88*(1+$BC$14)))&lt;=0,0,IF(($BC$13-($D88*(1+$BC$14)))&lt;($D88*0.03),($BC$13-($D88*(1+$BC$14)))*(AV$62*Inputs!$B$16)*365,($D88*0.03)*(AV$62*Inputs!$B$16)*365))-IF(($BC$13-($D88*(1+$BC$14)))&gt;=0,0, -$I$57*$BC$16*1.75*($BC$13-($D88*(1+$BC$14)))*365-$I$58*AV$62*1.25*($BC$13-($D88*(1+$BC$14)))*365)</f>
        <v>-11817890.156249985</v>
      </c>
      <c r="AW88" s="70">
        <f>IF(IF((($BC$13-($D88*(1+$BC$14)))-($D88*0.03))&gt;0,($BC$13-($D88*(1+$BC$14)))-($D88*0.03),0)&gt;0,IF((($BC$13-($D88*(1+$BC$14)))-($D88*0.03))&gt;0,($BC$13-($D88*(1+$BC$14)))-($D88*0.03),0)*AW$62*365,0)+IF(($BC$13-($D88*(1+$BC$14)))&lt;=0,0,IF(($BC$13-($D88*(1+$BC$14)))&lt;($D88*0.03),($BC$13-($D88*(1+$BC$14)))*(AW$62*Inputs!$B$16)*365,($D88*0.03)*(AW$62*Inputs!$B$16)*365))-IF(($BC$13-($D88*(1+$BC$14)))&gt;=0,0, -$I$57*$BC$16*1.75*($BC$13-($D88*(1+$BC$14)))*365-$I$58*AW$62*1.25*($BC$13-($D88*(1+$BC$14)))*365)</f>
        <v>-12025221.562499985</v>
      </c>
      <c r="AX88" s="70">
        <f>IF(IF((($BC$13-($D88*(1+$BC$14)))-($D88*0.03))&gt;0,($BC$13-($D88*(1+$BC$14)))-($D88*0.03),0)&gt;0,IF((($BC$13-($D88*(1+$BC$14)))-($D88*0.03))&gt;0,($BC$13-($D88*(1+$BC$14)))-($D88*0.03),0)*AX$62*365,0)+IF(($BC$13-($D88*(1+$BC$14)))&lt;=0,0,IF(($BC$13-($D88*(1+$BC$14)))&lt;($D88*0.03),($BC$13-($D88*(1+$BC$14)))*(AX$62*Inputs!$B$16)*365,($D88*0.03)*(AX$62*Inputs!$B$16)*365))-IF(($BC$13-($D88*(1+$BC$14)))&gt;=0,0, -$I$57*$BC$16*1.75*($BC$13-($D88*(1+$BC$14)))*365-$I$58*AX$62*1.25*($BC$13-($D88*(1+$BC$14)))*365)</f>
        <v>-12232552.968749985</v>
      </c>
      <c r="AY88" s="70">
        <f>IF(IF((($BC$13-($D88*(1+$BC$14)))-($D88*0.03))&gt;0,($BC$13-($D88*(1+$BC$14)))-($D88*0.03),0)&gt;0,IF((($BC$13-($D88*(1+$BC$14)))-($D88*0.03))&gt;0,($BC$13-($D88*(1+$BC$14)))-($D88*0.03),0)*AY$62*365,0)+IF(($BC$13-($D88*(1+$BC$14)))&lt;=0,0,IF(($BC$13-($D88*(1+$BC$14)))&lt;($D88*0.03),($BC$13-($D88*(1+$BC$14)))*(AY$62*Inputs!$B$16)*365,($D88*0.03)*(AY$62*Inputs!$B$16)*365))-IF(($BC$13-($D88*(1+$BC$14)))&gt;=0,0, -$I$57*$BC$16*1.75*($BC$13-($D88*(1+$BC$14)))*365-$I$58*AY$62*1.25*($BC$13-($D88*(1+$BC$14)))*365)</f>
        <v>-12439884.374999983</v>
      </c>
      <c r="AZ88" s="70">
        <f>IF(IF((($BC$13-($D88*(1+$BC$14)))-($D88*0.03))&gt;0,($BC$13-($D88*(1+$BC$14)))-($D88*0.03),0)&gt;0,IF((($BC$13-($D88*(1+$BC$14)))-($D88*0.03))&gt;0,($BC$13-($D88*(1+$BC$14)))-($D88*0.03),0)*AZ$62*365,0)+IF(($BC$13-($D88*(1+$BC$14)))&lt;=0,0,IF(($BC$13-($D88*(1+$BC$14)))&lt;($D88*0.03),($BC$13-($D88*(1+$BC$14)))*(AZ$62*Inputs!$B$16)*365,($D88*0.03)*(AZ$62*Inputs!$B$16)*365))-IF(($BC$13-($D88*(1+$BC$14)))&gt;=0,0, -$I$57*$BC$16*1.75*($BC$13-($D88*(1+$BC$14)))*365-$I$58*AZ$62*1.25*($BC$13-($D88*(1+$BC$14)))*365)</f>
        <v>-12647215.781249983</v>
      </c>
      <c r="BA88" s="70">
        <f>IF(IF((($BC$13-($D88*(1+$BC$14)))-($D88*0.03))&gt;0,($BC$13-($D88*(1+$BC$14)))-($D88*0.03),0)&gt;0,IF((($BC$13-($D88*(1+$BC$14)))-($D88*0.03))&gt;0,($BC$13-($D88*(1+$BC$14)))-($D88*0.03),0)*BA$62*365,0)+IF(($BC$13-($D88*(1+$BC$14)))&lt;=0,0,IF(($BC$13-($D88*(1+$BC$14)))&lt;($D88*0.03),($BC$13-($D88*(1+$BC$14)))*(BA$62*Inputs!$B$16)*365,($D88*0.03)*(BA$62*Inputs!$B$16)*365))-IF(($BC$13-($D88*(1+$BC$14)))&gt;=0,0, -$I$57*$BC$16*1.75*($BC$13-($D88*(1+$BC$14)))*365-$I$58*BA$62*1.25*($BC$13-($D88*(1+$BC$14)))*365)</f>
        <v>-12854547.187499983</v>
      </c>
      <c r="BB88" s="70">
        <f>IF(IF((($BC$13-($D88*(1+$BC$14)))-($D88*0.03))&gt;0,($BC$13-($D88*(1+$BC$14)))-($D88*0.03),0)&gt;0,IF((($BC$13-($D88*(1+$BC$14)))-($D88*0.03))&gt;0,($BC$13-($D88*(1+$BC$14)))-($D88*0.03),0)*BB$62*365,0)+IF(($BC$13-($D88*(1+$BC$14)))&lt;=0,0,IF(($BC$13-($D88*(1+$BC$14)))&lt;($D88*0.03),($BC$13-($D88*(1+$BC$14)))*(BB$62*Inputs!$B$16)*365,($D88*0.03)*(BB$62*Inputs!$B$16)*365))-IF(($BC$13-($D88*(1+$BC$14)))&gt;=0,0, -$I$57*$BC$16*1.75*($BC$13-($D88*(1+$BC$14)))*365-$I$58*BB$62*1.25*($BC$13-($D88*(1+$BC$14)))*365)</f>
        <v>-13061878.593749983</v>
      </c>
      <c r="BC88" s="70">
        <f>IF(IF((($BC$13-($D88*(1+$BC$14)))-($D88*0.03))&gt;0,($BC$13-($D88*(1+$BC$14)))-($D88*0.03),0)&gt;0,IF((($BC$13-($D88*(1+$BC$14)))-($D88*0.03))&gt;0,($BC$13-($D88*(1+$BC$14)))-($D88*0.03),0)*BC$62*365,0)+IF(($BC$13-($D88*(1+$BC$14)))&lt;=0,0,IF(($BC$13-($D88*(1+$BC$14)))&lt;($D88*0.03),($BC$13-($D88*(1+$BC$14)))*(BC$62*Inputs!$B$16)*365,($D88*0.03)*(BC$62*Inputs!$B$16)*365))-IF(($BC$13-($D88*(1+$BC$14)))&gt;=0,0, -$I$57*$BC$16*1.75*($BC$13-($D88*(1+$BC$14)))*365-$I$58*BC$62*1.25*($BC$13-($D88*(1+$BC$14)))*365)</f>
        <v>-13269209.999999981</v>
      </c>
      <c r="BD88" s="70">
        <f>IF(IF((($BC$13-($D88*(1+$BC$14)))-($D88*0.03))&gt;0,($BC$13-($D88*(1+$BC$14)))-($D88*0.03),0)&gt;0,IF((($BC$13-($D88*(1+$BC$14)))-($D88*0.03))&gt;0,($BC$13-($D88*(1+$BC$14)))-($D88*0.03),0)*BD$62*365,0)+IF(($BC$13-($D88*(1+$BC$14)))&lt;=0,0,IF(($BC$13-($D88*(1+$BC$14)))&lt;($D88*0.03),($BC$13-($D88*(1+$BC$14)))*(BD$62*Inputs!$B$16)*365,($D88*0.03)*(BD$62*Inputs!$B$16)*365))-IF(($BC$13-($D88*(1+$BC$14)))&gt;=0,0, -$I$57*$BC$16*1.75*($BC$13-($D88*(1+$BC$14)))*365-$I$58*BD$62*1.25*($BC$13-($D88*(1+$BC$14)))*365)</f>
        <v>-13476541.406249981</v>
      </c>
      <c r="BE88" s="70">
        <f>IF(IF((($BC$13-($D88*(1+$BC$14)))-($D88*0.03))&gt;0,($BC$13-($D88*(1+$BC$14)))-($D88*0.03),0)&gt;0,IF((($BC$13-($D88*(1+$BC$14)))-($D88*0.03))&gt;0,($BC$13-($D88*(1+$BC$14)))-($D88*0.03),0)*BE$62*365,0)+IF(($BC$13-($D88*(1+$BC$14)))&lt;=0,0,IF(($BC$13-($D88*(1+$BC$14)))&lt;($D88*0.03),($BC$13-($D88*(1+$BC$14)))*(BE$62*Inputs!$B$16)*365,($D88*0.03)*(BE$62*Inputs!$B$16)*365))-IF(($BC$13-($D88*(1+$BC$14)))&gt;=0,0, -$I$57*$BC$16*1.75*($BC$13-($D88*(1+$BC$14)))*365-$I$58*BE$62*1.25*($BC$13-($D88*(1+$BC$14)))*365)</f>
        <v>-13683872.812499981</v>
      </c>
      <c r="BF88" s="70">
        <f>IF(IF((($BC$13-($D88*(1+$BC$14)))-($D88*0.03))&gt;0,($BC$13-($D88*(1+$BC$14)))-($D88*0.03),0)&gt;0,IF((($BC$13-($D88*(1+$BC$14)))-($D88*0.03))&gt;0,($BC$13-($D88*(1+$BC$14)))-($D88*0.03),0)*BF$62*365,0)+IF(($BC$13-($D88*(1+$BC$14)))&lt;=0,0,IF(($BC$13-($D88*(1+$BC$14)))&lt;($D88*0.03),($BC$13-($D88*(1+$BC$14)))*(BF$62*Inputs!$B$16)*365,($D88*0.03)*(BF$62*Inputs!$B$16)*365))-IF(($BC$13-($D88*(1+$BC$14)))&gt;=0,0, -$I$57*$BC$16*1.75*($BC$13-($D88*(1+$BC$14)))*365-$I$58*BF$62*1.25*($BC$13-($D88*(1+$BC$14)))*365)</f>
        <v>-13891204.218749981</v>
      </c>
      <c r="BG88" s="70">
        <f>IF(IF((($BC$13-($D88*(1+$BC$14)))-($D88*0.03))&gt;0,($BC$13-($D88*(1+$BC$14)))-($D88*0.03),0)&gt;0,IF((($BC$13-($D88*(1+$BC$14)))-($D88*0.03))&gt;0,($BC$13-($D88*(1+$BC$14)))-($D88*0.03),0)*BG$62*365,0)+IF(($BC$13-($D88*(1+$BC$14)))&lt;=0,0,IF(($BC$13-($D88*(1+$BC$14)))&lt;($D88*0.03),($BC$13-($D88*(1+$BC$14)))*(BG$62*Inputs!$B$16)*365,($D88*0.03)*(BG$62*Inputs!$B$16)*365))-IF(($BC$13-($D88*(1+$BC$14)))&gt;=0,0, -$I$57*$BC$16*1.75*($BC$13-($D88*(1+$BC$14)))*365-$I$58*BG$62*1.25*($BC$13-($D88*(1+$BC$14)))*365)</f>
        <v>-14098535.624999981</v>
      </c>
      <c r="BH88" s="70">
        <f>IF(IF((($BC$13-($D88*(1+$BC$14)))-($D88*0.03))&gt;0,($BC$13-($D88*(1+$BC$14)))-($D88*0.03),0)&gt;0,IF((($BC$13-($D88*(1+$BC$14)))-($D88*0.03))&gt;0,($BC$13-($D88*(1+$BC$14)))-($D88*0.03),0)*BH$62*365,0)+IF(($BC$13-($D88*(1+$BC$14)))&lt;=0,0,IF(($BC$13-($D88*(1+$BC$14)))&lt;($D88*0.03),($BC$13-($D88*(1+$BC$14)))*(BH$62*Inputs!$B$16)*365,($D88*0.03)*(BH$62*Inputs!$B$16)*365))-IF(($BC$13-($D88*(1+$BC$14)))&gt;=0,0, -$I$57*$BC$16*1.75*($BC$13-($D88*(1+$BC$14)))*365-$I$58*BH$62*1.25*($BC$13-($D88*(1+$BC$14)))*365)</f>
        <v>-14305867.03124998</v>
      </c>
      <c r="BI88" s="70">
        <f>IF(IF((($BC$13-($D88*(1+$BC$14)))-($D88*0.03))&gt;0,($BC$13-($D88*(1+$BC$14)))-($D88*0.03),0)&gt;0,IF((($BC$13-($D88*(1+$BC$14)))-($D88*0.03))&gt;0,($BC$13-($D88*(1+$BC$14)))-($D88*0.03),0)*BI$62*365,0)+IF(($BC$13-($D88*(1+$BC$14)))&lt;=0,0,IF(($BC$13-($D88*(1+$BC$14)))&lt;($D88*0.03),($BC$13-($D88*(1+$BC$14)))*(BI$62*Inputs!$B$16)*365,($D88*0.03)*(BI$62*Inputs!$B$16)*365))-IF(($BC$13-($D88*(1+$BC$14)))&gt;=0,0, -$I$57*$BC$16*1.75*($BC$13-($D88*(1+$BC$14)))*365-$I$58*BI$62*1.25*($BC$13-($D88*(1+$BC$14)))*365)</f>
        <v>-14513198.43749998</v>
      </c>
      <c r="BJ88" s="70">
        <f>IF(IF((($BC$13-($D88*(1+$BC$14)))-($D88*0.03))&gt;0,($BC$13-($D88*(1+$BC$14)))-($D88*0.03),0)&gt;0,IF((($BC$13-($D88*(1+$BC$14)))-($D88*0.03))&gt;0,($BC$13-($D88*(1+$BC$14)))-($D88*0.03),0)*BJ$62*365,0)+IF(($BC$13-($D88*(1+$BC$14)))&lt;=0,0,IF(($BC$13-($D88*(1+$BC$14)))&lt;($D88*0.03),($BC$13-($D88*(1+$BC$14)))*(BJ$62*Inputs!$B$16)*365,($D88*0.03)*(BJ$62*Inputs!$B$16)*365))-IF(($BC$13-($D88*(1+$BC$14)))&gt;=0,0, -$I$57*$BC$16*1.75*($BC$13-($D88*(1+$BC$14)))*365-$I$58*BJ$62*1.25*($BC$13-($D88*(1+$BC$14)))*365)</f>
        <v>-14720529.84374998</v>
      </c>
      <c r="BK88" s="70">
        <f>IF(IF((($BC$13-($D88*(1+$BC$14)))-($D88*0.03))&gt;0,($BC$13-($D88*(1+$BC$14)))-($D88*0.03),0)&gt;0,IF((($BC$13-($D88*(1+$BC$14)))-($D88*0.03))&gt;0,($BC$13-($D88*(1+$BC$14)))-($D88*0.03),0)*BK$62*365,0)+IF(($BC$13-($D88*(1+$BC$14)))&lt;=0,0,IF(($BC$13-($D88*(1+$BC$14)))&lt;($D88*0.03),($BC$13-($D88*(1+$BC$14)))*(BK$62*Inputs!$B$16)*365,($D88*0.03)*(BK$62*Inputs!$B$16)*365))-IF(($BC$13-($D88*(1+$BC$14)))&gt;=0,0, -$I$57*$BC$16*1.75*($BC$13-($D88*(1+$BC$14)))*365-$I$58*BK$62*1.25*($BC$13-($D88*(1+$BC$14)))*365)</f>
        <v>-14927861.24999998</v>
      </c>
      <c r="BL88" s="70">
        <f>IF(IF((($BC$13-($D88*(1+$BC$14)))-($D88*0.03))&gt;0,($BC$13-($D88*(1+$BC$14)))-($D88*0.03),0)&gt;0,IF((($BC$13-($D88*(1+$BC$14)))-($D88*0.03))&gt;0,($BC$13-($D88*(1+$BC$14)))-($D88*0.03),0)*BL$62*365,0)+IF(($BC$13-($D88*(1+$BC$14)))&lt;=0,0,IF(($BC$13-($D88*(1+$BC$14)))&lt;($D88*0.03),($BC$13-($D88*(1+$BC$14)))*(BL$62*Inputs!$B$16)*365,($D88*0.03)*(BL$62*Inputs!$B$16)*365))-IF(($BC$13-($D88*(1+$BC$14)))&gt;=0,0, -$I$57*$BC$16*1.75*($BC$13-($D88*(1+$BC$14)))*365-$I$58*BL$62*1.25*($BC$13-($D88*(1+$BC$14)))*365)</f>
        <v>-15135192.65624998</v>
      </c>
      <c r="BM88" s="70">
        <f>IF(IF((($BC$13-($D88*(1+$BC$14)))-($D88*0.03))&gt;0,($BC$13-($D88*(1+$BC$14)))-($D88*0.03),0)&gt;0,IF((($BC$13-($D88*(1+$BC$14)))-($D88*0.03))&gt;0,($BC$13-($D88*(1+$BC$14)))-($D88*0.03),0)*BM$62*365,0)+IF(($BC$13-($D88*(1+$BC$14)))&lt;=0,0,IF(($BC$13-($D88*(1+$BC$14)))&lt;($D88*0.03),($BC$13-($D88*(1+$BC$14)))*(BM$62*Inputs!$B$16)*365,($D88*0.03)*(BM$62*Inputs!$B$16)*365))-IF(($BC$13-($D88*(1+$BC$14)))&gt;=0,0, -$I$57*$BC$16*1.75*($BC$13-($D88*(1+$BC$14)))*365-$I$58*BM$62*1.25*($BC$13-($D88*(1+$BC$14)))*365)</f>
        <v>-15342524.06249998</v>
      </c>
      <c r="BN88" s="70">
        <f>IF(IF((($BC$13-($D88*(1+$BC$14)))-($D88*0.03))&gt;0,($BC$13-($D88*(1+$BC$14)))-($D88*0.03),0)&gt;0,IF((($BC$13-($D88*(1+$BC$14)))-($D88*0.03))&gt;0,($BC$13-($D88*(1+$BC$14)))-($D88*0.03),0)*BN$62*365,0)+IF(($BC$13-($D88*(1+$BC$14)))&lt;=0,0,IF(($BC$13-($D88*(1+$BC$14)))&lt;($D88*0.03),($BC$13-($D88*(1+$BC$14)))*(BN$62*Inputs!$B$16)*365,($D88*0.03)*(BN$62*Inputs!$B$16)*365))-IF(($BC$13-($D88*(1+$BC$14)))&gt;=0,0, -$I$57*$BC$16*1.75*($BC$13-($D88*(1+$BC$14)))*365-$I$58*BN$62*1.25*($BC$13-($D88*(1+$BC$14)))*365)</f>
        <v>-15549855.46874998</v>
      </c>
      <c r="BO88" s="70">
        <f>IF(IF((($BC$13-($D88*(1+$BC$14)))-($D88*0.03))&gt;0,($BC$13-($D88*(1+$BC$14)))-($D88*0.03),0)&gt;0,IF((($BC$13-($D88*(1+$BC$14)))-($D88*0.03))&gt;0,($BC$13-($D88*(1+$BC$14)))-($D88*0.03),0)*BO$62*365,0)+IF(($BC$13-($D88*(1+$BC$14)))&lt;=0,0,IF(($BC$13-($D88*(1+$BC$14)))&lt;($D88*0.03),($BC$13-($D88*(1+$BC$14)))*(BO$62*Inputs!$B$16)*365,($D88*0.03)*(BO$62*Inputs!$B$16)*365))-IF(($BC$13-($D88*(1+$BC$14)))&gt;=0,0, -$I$57*$BC$16*1.75*($BC$13-($D88*(1+$BC$14)))*365-$I$58*BO$62*1.25*($BC$13-($D88*(1+$BC$14)))*365)</f>
        <v>-15757186.874999978</v>
      </c>
      <c r="BP88" s="70">
        <f>IF(IF((($BC$13-($D88*(1+$BC$14)))-($D88*0.03))&gt;0,($BC$13-($D88*(1+$BC$14)))-($D88*0.03),0)&gt;0,IF((($BC$13-($D88*(1+$BC$14)))-($D88*0.03))&gt;0,($BC$13-($D88*(1+$BC$14)))-($D88*0.03),0)*BP$62*365,0)+IF(($BC$13-($D88*(1+$BC$14)))&lt;=0,0,IF(($BC$13-($D88*(1+$BC$14)))&lt;($D88*0.03),($BC$13-($D88*(1+$BC$14)))*(BP$62*Inputs!$B$16)*365,($D88*0.03)*(BP$62*Inputs!$B$16)*365))-IF(($BC$13-($D88*(1+$BC$14)))&gt;=0,0, -$I$57*$BC$16*1.75*($BC$13-($D88*(1+$BC$14)))*365-$I$58*BP$62*1.25*($BC$13-($D88*(1+$BC$14)))*365)</f>
        <v>-15964518.281249978</v>
      </c>
      <c r="BQ88" s="70">
        <f>IF(IF((($BC$13-($D88*(1+$BC$14)))-($D88*0.03))&gt;0,($BC$13-($D88*(1+$BC$14)))-($D88*0.03),0)&gt;0,IF((($BC$13-($D88*(1+$BC$14)))-($D88*0.03))&gt;0,($BC$13-($D88*(1+$BC$14)))-($D88*0.03),0)*BQ$62*365,0)+IF(($BC$13-($D88*(1+$BC$14)))&lt;=0,0,IF(($BC$13-($D88*(1+$BC$14)))&lt;($D88*0.03),($BC$13-($D88*(1+$BC$14)))*(BQ$62*Inputs!$B$16)*365,($D88*0.03)*(BQ$62*Inputs!$B$16)*365))-IF(($BC$13-($D88*(1+$BC$14)))&gt;=0,0, -$I$57*$BC$16*1.75*($BC$13-($D88*(1+$BC$14)))*365-$I$58*BQ$62*1.25*($BC$13-($D88*(1+$BC$14)))*365)</f>
        <v>-16171849.687499978</v>
      </c>
      <c r="BR88" s="70">
        <f>IF(IF((($BC$13-($D88*(1+$BC$14)))-($D88*0.03))&gt;0,($BC$13-($D88*(1+$BC$14)))-($D88*0.03),0)&gt;0,IF((($BC$13-($D88*(1+$BC$14)))-($D88*0.03))&gt;0,($BC$13-($D88*(1+$BC$14)))-($D88*0.03),0)*BR$62*365,0)+IF(($BC$13-($D88*(1+$BC$14)))&lt;=0,0,IF(($BC$13-($D88*(1+$BC$14)))&lt;($D88*0.03),($BC$13-($D88*(1+$BC$14)))*(BR$62*Inputs!$B$16)*365,($D88*0.03)*(BR$62*Inputs!$B$16)*365))-IF(($BC$13-($D88*(1+$BC$14)))&gt;=0,0, -$I$57*$BC$16*1.75*($BC$13-($D88*(1+$BC$14)))*365-$I$58*BR$62*1.25*($BC$13-($D88*(1+$BC$14)))*365)</f>
        <v>-16379181.093749978</v>
      </c>
      <c r="BS88" s="70">
        <f>IF(IF((($BC$13-($D88*(1+$BC$14)))-($D88*0.03))&gt;0,($BC$13-($D88*(1+$BC$14)))-($D88*0.03),0)&gt;0,IF((($BC$13-($D88*(1+$BC$14)))-($D88*0.03))&gt;0,($BC$13-($D88*(1+$BC$14)))-($D88*0.03),0)*BS$62*365,0)+IF(($BC$13-($D88*(1+$BC$14)))&lt;=0,0,IF(($BC$13-($D88*(1+$BC$14)))&lt;($D88*0.03),($BC$13-($D88*(1+$BC$14)))*(BS$62*Inputs!$B$16)*365,($D88*0.03)*(BS$62*Inputs!$B$16)*365))-IF(($BC$13-($D88*(1+$BC$14)))&gt;=0,0, -$I$57*$BC$16*1.75*($BC$13-($D88*(1+$BC$14)))*365-$I$58*BS$62*1.25*($BC$13-($D88*(1+$BC$14)))*365)</f>
        <v>-16586512.499999978</v>
      </c>
      <c r="BT88" s="70">
        <f>IF(IF((($BC$13-($D88*(1+$BC$14)))-($D88*0.03))&gt;0,($BC$13-($D88*(1+$BC$14)))-($D88*0.03),0)&gt;0,IF((($BC$13-($D88*(1+$BC$14)))-($D88*0.03))&gt;0,($BC$13-($D88*(1+$BC$14)))-($D88*0.03),0)*BT$62*365,0)+IF(($BC$13-($D88*(1+$BC$14)))&lt;=0,0,IF(($BC$13-($D88*(1+$BC$14)))&lt;($D88*0.03),($BC$13-($D88*(1+$BC$14)))*(BT$62*Inputs!$B$16)*365,($D88*0.03)*(BT$62*Inputs!$B$16)*365))-IF(($BC$13-($D88*(1+$BC$14)))&gt;=0,0, -$I$57*$BC$16*1.75*($BC$13-($D88*(1+$BC$14)))*365-$I$58*BT$62*1.25*($BC$13-($D88*(1+$BC$14)))*365)</f>
        <v>-16793843.906249978</v>
      </c>
      <c r="BU88" s="70">
        <f>IF(IF((($BC$13-($D88*(1+$BC$14)))-($D88*0.03))&gt;0,($BC$13-($D88*(1+$BC$14)))-($D88*0.03),0)&gt;0,IF((($BC$13-($D88*(1+$BC$14)))-($D88*0.03))&gt;0,($BC$13-($D88*(1+$BC$14)))-($D88*0.03),0)*BU$62*365,0)+IF(($BC$13-($D88*(1+$BC$14)))&lt;=0,0,IF(($BC$13-($D88*(1+$BC$14)))&lt;($D88*0.03),($BC$13-($D88*(1+$BC$14)))*(BU$62*Inputs!$B$16)*365,($D88*0.03)*(BU$62*Inputs!$B$16)*365))-IF(($BC$13-($D88*(1+$BC$14)))&gt;=0,0, -$I$57*$BC$16*1.75*($BC$13-($D88*(1+$BC$14)))*365-$I$58*BU$62*1.25*($BC$13-($D88*(1+$BC$14)))*365)</f>
        <v>-17001175.312499978</v>
      </c>
      <c r="BV88" s="70">
        <f>IF(IF((($BC$13-($D88*(1+$BC$14)))-($D88*0.03))&gt;0,($BC$13-($D88*(1+$BC$14)))-($D88*0.03),0)&gt;0,IF((($BC$13-($D88*(1+$BC$14)))-($D88*0.03))&gt;0,($BC$13-($D88*(1+$BC$14)))-($D88*0.03),0)*BV$62*365,0)+IF(($BC$13-($D88*(1+$BC$14)))&lt;=0,0,IF(($BC$13-($D88*(1+$BC$14)))&lt;($D88*0.03),($BC$13-($D88*(1+$BC$14)))*(BV$62*Inputs!$B$16)*365,($D88*0.03)*(BV$62*Inputs!$B$16)*365))-IF(($BC$13-($D88*(1+$BC$14)))&gt;=0,0, -$I$57*$BC$16*1.75*($BC$13-($D88*(1+$BC$14)))*365-$I$58*BV$62*1.25*($BC$13-($D88*(1+$BC$14)))*365)</f>
        <v>-17208506.718749978</v>
      </c>
      <c r="BW88" s="70">
        <f>IF(IF((($BC$13-($D88*(1+$BC$14)))-($D88*0.03))&gt;0,($BC$13-($D88*(1+$BC$14)))-($D88*0.03),0)&gt;0,IF((($BC$13-($D88*(1+$BC$14)))-($D88*0.03))&gt;0,($BC$13-($D88*(1+$BC$14)))-($D88*0.03),0)*BW$62*365,0)+IF(($BC$13-($D88*(1+$BC$14)))&lt;=0,0,IF(($BC$13-($D88*(1+$BC$14)))&lt;($D88*0.03),($BC$13-($D88*(1+$BC$14)))*(BW$62*Inputs!$B$16)*365,($D88*0.03)*(BW$62*Inputs!$B$16)*365))-IF(($BC$13-($D88*(1+$BC$14)))&gt;=0,0, -$I$57*$BC$16*1.75*($BC$13-($D88*(1+$BC$14)))*365-$I$58*BW$62*1.25*($BC$13-($D88*(1+$BC$14)))*365)</f>
        <v>-17415838.124999978</v>
      </c>
      <c r="BX88" s="70">
        <f>IF(IF((($BC$13-($D88*(1+$BC$14)))-($D88*0.03))&gt;0,($BC$13-($D88*(1+$BC$14)))-($D88*0.03),0)&gt;0,IF((($BC$13-($D88*(1+$BC$14)))-($D88*0.03))&gt;0,($BC$13-($D88*(1+$BC$14)))-($D88*0.03),0)*BX$62*365,0)+IF(($BC$13-($D88*(1+$BC$14)))&lt;=0,0,IF(($BC$13-($D88*(1+$BC$14)))&lt;($D88*0.03),($BC$13-($D88*(1+$BC$14)))*(BX$62*Inputs!$B$16)*365,($D88*0.03)*(BX$62*Inputs!$B$16)*365))-IF(($BC$13-($D88*(1+$BC$14)))&gt;=0,0, -$I$57*$BC$16*1.75*($BC$13-($D88*(1+$BC$14)))*365-$I$58*BX$62*1.25*($BC$13-($D88*(1+$BC$14)))*365)</f>
        <v>-17623169.531249978</v>
      </c>
      <c r="BY88" s="70">
        <f>IF(IF((($BC$13-($D88*(1+$BC$14)))-($D88*0.03))&gt;0,($BC$13-($D88*(1+$BC$14)))-($D88*0.03),0)&gt;0,IF((($BC$13-($D88*(1+$BC$14)))-($D88*0.03))&gt;0,($BC$13-($D88*(1+$BC$14)))-($D88*0.03),0)*BY$62*365,0)+IF(($BC$13-($D88*(1+$BC$14)))&lt;=0,0,IF(($BC$13-($D88*(1+$BC$14)))&lt;($D88*0.03),($BC$13-($D88*(1+$BC$14)))*(BY$62*Inputs!$B$16)*365,($D88*0.03)*(BY$62*Inputs!$B$16)*365))-IF(($BC$13-($D88*(1+$BC$14)))&gt;=0,0, -$I$57*$BC$16*1.75*($BC$13-($D88*(1+$BC$14)))*365-$I$58*BY$62*1.25*($BC$13-($D88*(1+$BC$14)))*365)</f>
        <v>-17830500.937499974</v>
      </c>
      <c r="BZ88" s="70">
        <f>IF(IF((($BC$13-($D88*(1+$BC$14)))-($D88*0.03))&gt;0,($BC$13-($D88*(1+$BC$14)))-($D88*0.03),0)&gt;0,IF((($BC$13-($D88*(1+$BC$14)))-($D88*0.03))&gt;0,($BC$13-($D88*(1+$BC$14)))-($D88*0.03),0)*BZ$62*365,0)+IF(($BC$13-($D88*(1+$BC$14)))&lt;=0,0,IF(($BC$13-($D88*(1+$BC$14)))&lt;($D88*0.03),($BC$13-($D88*(1+$BC$14)))*(BZ$62*Inputs!$B$16)*365,($D88*0.03)*(BZ$62*Inputs!$B$16)*365))-IF(($BC$13-($D88*(1+$BC$14)))&gt;=0,0, -$I$57*$BC$16*1.75*($BC$13-($D88*(1+$BC$14)))*365-$I$58*BZ$62*1.25*($BC$13-($D88*(1+$BC$14)))*365)</f>
        <v>-18037832.343749974</v>
      </c>
      <c r="CA88" s="70">
        <f>IF(IF((($BC$13-($D88*(1+$BC$14)))-($D88*0.03))&gt;0,($BC$13-($D88*(1+$BC$14)))-($D88*0.03),0)&gt;0,IF((($BC$13-($D88*(1+$BC$14)))-($D88*0.03))&gt;0,($BC$13-($D88*(1+$BC$14)))-($D88*0.03),0)*CA$62*365,0)+IF(($BC$13-($D88*(1+$BC$14)))&lt;=0,0,IF(($BC$13-($D88*(1+$BC$14)))&lt;($D88*0.03),($BC$13-($D88*(1+$BC$14)))*(CA$62*Inputs!$B$16)*365,($D88*0.03)*(CA$62*Inputs!$B$16)*365))-IF(($BC$13-($D88*(1+$BC$14)))&gt;=0,0, -$I$57*$BC$16*1.75*($BC$13-($D88*(1+$BC$14)))*365-$I$58*CA$62*1.25*($BC$13-($D88*(1+$BC$14)))*365)</f>
        <v>-18245163.749999974</v>
      </c>
      <c r="CB88" s="70">
        <f>IF(IF((($BC$13-($D88*(1+$BC$14)))-($D88*0.03))&gt;0,($BC$13-($D88*(1+$BC$14)))-($D88*0.03),0)&gt;0,IF((($BC$13-($D88*(1+$BC$14)))-($D88*0.03))&gt;0,($BC$13-($D88*(1+$BC$14)))-($D88*0.03),0)*CB$62*365,0)+IF(($BC$13-($D88*(1+$BC$14)))&lt;=0,0,IF(($BC$13-($D88*(1+$BC$14)))&lt;($D88*0.03),($BC$13-($D88*(1+$BC$14)))*(CB$62*Inputs!$B$16)*365,($D88*0.03)*(CB$62*Inputs!$B$16)*365))-IF(($BC$13-($D88*(1+$BC$14)))&gt;=0,0, -$I$57*$BC$16*1.75*($BC$13-($D88*(1+$BC$14)))*365-$I$58*CB$62*1.25*($BC$13-($D88*(1+$BC$14)))*365)</f>
        <v>-18452495.156249974</v>
      </c>
      <c r="CC88" s="70">
        <f>IF(IF((($BC$13-($D88*(1+$BC$14)))-($D88*0.03))&gt;0,($BC$13-($D88*(1+$BC$14)))-($D88*0.03),0)&gt;0,IF((($BC$13-($D88*(1+$BC$14)))-($D88*0.03))&gt;0,($BC$13-($D88*(1+$BC$14)))-($D88*0.03),0)*CC$62*365,0)+IF(($BC$13-($D88*(1+$BC$14)))&lt;=0,0,IF(($BC$13-($D88*(1+$BC$14)))&lt;($D88*0.03),($BC$13-($D88*(1+$BC$14)))*(CC$62*Inputs!$B$16)*365,($D88*0.03)*(CC$62*Inputs!$B$16)*365))-IF(($BC$13-($D88*(1+$BC$14)))&gt;=0,0, -$I$57*$BC$16*1.75*($BC$13-($D88*(1+$BC$14)))*365-$I$58*CC$62*1.25*($BC$13-($D88*(1+$BC$14)))*365)</f>
        <v>-18659826.562499974</v>
      </c>
      <c r="CD88" s="70">
        <f>IF(IF((($BC$13-($D88*(1+$BC$14)))-($D88*0.03))&gt;0,($BC$13-($D88*(1+$BC$14)))-($D88*0.03),0)&gt;0,IF((($BC$13-($D88*(1+$BC$14)))-($D88*0.03))&gt;0,($BC$13-($D88*(1+$BC$14)))-($D88*0.03),0)*CD$62*365,0)+IF(($BC$13-($D88*(1+$BC$14)))&lt;=0,0,IF(($BC$13-($D88*(1+$BC$14)))&lt;($D88*0.03),($BC$13-($D88*(1+$BC$14)))*(CD$62*Inputs!$B$16)*365,($D88*0.03)*(CD$62*Inputs!$B$16)*365))-IF(($BC$13-($D88*(1+$BC$14)))&gt;=0,0, -$I$57*$BC$16*1.75*($BC$13-($D88*(1+$BC$14)))*365-$I$58*CD$62*1.25*($BC$13-($D88*(1+$BC$14)))*365)</f>
        <v>-18867157.968749974</v>
      </c>
      <c r="CE88" s="70">
        <f>IF(IF((($BC$13-($D88*(1+$BC$14)))-($D88*0.03))&gt;0,($BC$13-($D88*(1+$BC$14)))-($D88*0.03),0)&gt;0,IF((($BC$13-($D88*(1+$BC$14)))-($D88*0.03))&gt;0,($BC$13-($D88*(1+$BC$14)))-($D88*0.03),0)*CE$62*365,0)+IF(($BC$13-($D88*(1+$BC$14)))&lt;=0,0,IF(($BC$13-($D88*(1+$BC$14)))&lt;($D88*0.03),($BC$13-($D88*(1+$BC$14)))*(CE$62*Inputs!$B$16)*365,($D88*0.03)*(CE$62*Inputs!$B$16)*365))-IF(($BC$13-($D88*(1+$BC$14)))&gt;=0,0, -$I$57*$BC$16*1.75*($BC$13-($D88*(1+$BC$14)))*365-$I$58*CE$62*1.25*($BC$13-($D88*(1+$BC$14)))*365)</f>
        <v>-19074489.374999974</v>
      </c>
      <c r="CF88" s="70">
        <f>IF(IF((($BC$13-($D88*(1+$BC$14)))-($D88*0.03))&gt;0,($BC$13-($D88*(1+$BC$14)))-($D88*0.03),0)&gt;0,IF((($BC$13-($D88*(1+$BC$14)))-($D88*0.03))&gt;0,($BC$13-($D88*(1+$BC$14)))-($D88*0.03),0)*CF$62*365,0)+IF(($BC$13-($D88*(1+$BC$14)))&lt;=0,0,IF(($BC$13-($D88*(1+$BC$14)))&lt;($D88*0.03),($BC$13-($D88*(1+$BC$14)))*(CF$62*Inputs!$B$16)*365,($D88*0.03)*(CF$62*Inputs!$B$16)*365))-IF(($BC$13-($D88*(1+$BC$14)))&gt;=0,0, -$I$57*$BC$16*1.75*($BC$13-($D88*(1+$BC$14)))*365-$I$58*CF$62*1.25*($BC$13-($D88*(1+$BC$14)))*365)</f>
        <v>-19281820.781249974</v>
      </c>
      <c r="CG88" s="70">
        <f>IF(IF((($BC$13-($D88*(1+$BC$14)))-($D88*0.03))&gt;0,($BC$13-($D88*(1+$BC$14)))-($D88*0.03),0)&gt;0,IF((($BC$13-($D88*(1+$BC$14)))-($D88*0.03))&gt;0,($BC$13-($D88*(1+$BC$14)))-($D88*0.03),0)*CG$62*365,0)+IF(($BC$13-($D88*(1+$BC$14)))&lt;=0,0,IF(($BC$13-($D88*(1+$BC$14)))&lt;($D88*0.03),($BC$13-($D88*(1+$BC$14)))*(CG$62*Inputs!$B$16)*365,($D88*0.03)*(CG$62*Inputs!$B$16)*365))-IF(($BC$13-($D88*(1+$BC$14)))&gt;=0,0, -$I$57*$BC$16*1.75*($BC$13-($D88*(1+$BC$14)))*365-$I$58*CG$62*1.25*($BC$13-($D88*(1+$BC$14)))*365)</f>
        <v>-19489152.187499974</v>
      </c>
      <c r="CH88" s="70">
        <f>IF(IF((($BC$13-($D88*(1+$BC$14)))-($D88*0.03))&gt;0,($BC$13-($D88*(1+$BC$14)))-($D88*0.03),0)&gt;0,IF((($BC$13-($D88*(1+$BC$14)))-($D88*0.03))&gt;0,($BC$13-($D88*(1+$BC$14)))-($D88*0.03),0)*CH$62*365,0)+IF(($BC$13-($D88*(1+$BC$14)))&lt;=0,0,IF(($BC$13-($D88*(1+$BC$14)))&lt;($D88*0.03),($BC$13-($D88*(1+$BC$14)))*(CH$62*Inputs!$B$16)*365,($D88*0.03)*(CH$62*Inputs!$B$16)*365))-IF(($BC$13-($D88*(1+$BC$14)))&gt;=0,0, -$I$57*$BC$16*1.75*($BC$13-($D88*(1+$BC$14)))*365-$I$58*CH$62*1.25*($BC$13-($D88*(1+$BC$14)))*365)</f>
        <v>-19696483.593749974</v>
      </c>
      <c r="CI88" s="70">
        <f>IF(IF((($BC$13-($D88*(1+$BC$14)))-($D88*0.03))&gt;0,($BC$13-($D88*(1+$BC$14)))-($D88*0.03),0)&gt;0,IF((($BC$13-($D88*(1+$BC$14)))-($D88*0.03))&gt;0,($BC$13-($D88*(1+$BC$14)))-($D88*0.03),0)*CI$62*365,0)+IF(($BC$13-($D88*(1+$BC$14)))&lt;=0,0,IF(($BC$13-($D88*(1+$BC$14)))&lt;($D88*0.03),($BC$13-($D88*(1+$BC$14)))*(CI$62*Inputs!$B$16)*365,($D88*0.03)*(CI$62*Inputs!$B$16)*365))-IF(($BC$13-($D88*(1+$BC$14)))&gt;=0,0, -$I$57*$BC$16*1.75*($BC$13-($D88*(1+$BC$14)))*365-$I$58*CI$62*1.25*($BC$13-($D88*(1+$BC$14)))*365)</f>
        <v>-19903814.999999974</v>
      </c>
      <c r="CJ88" s="70">
        <f>IF(IF((($BC$13-($D88*(1+$BC$14)))-($D88*0.03))&gt;0,($BC$13-($D88*(1+$BC$14)))-($D88*0.03),0)&gt;0,IF((($BC$13-($D88*(1+$BC$14)))-($D88*0.03))&gt;0,($BC$13-($D88*(1+$BC$14)))-($D88*0.03),0)*CJ$62*365,0)+IF(($BC$13-($D88*(1+$BC$14)))&lt;=0,0,IF(($BC$13-($D88*(1+$BC$14)))&lt;($D88*0.03),($BC$13-($D88*(1+$BC$14)))*(CJ$62*Inputs!$B$16)*365,($D88*0.03)*(CJ$62*Inputs!$B$16)*365))-IF(($BC$13-($D88*(1+$BC$14)))&gt;=0,0, -$I$57*$BC$16*1.75*($BC$13-($D88*(1+$BC$14)))*365-$I$58*CJ$62*1.25*($BC$13-($D88*(1+$BC$14)))*365)</f>
        <v>-20111146.406249974</v>
      </c>
      <c r="CK88" s="70">
        <f>IF(IF((($BC$13-($D88*(1+$BC$14)))-($D88*0.03))&gt;0,($BC$13-($D88*(1+$BC$14)))-($D88*0.03),0)&gt;0,IF((($BC$13-($D88*(1+$BC$14)))-($D88*0.03))&gt;0,($BC$13-($D88*(1+$BC$14)))-($D88*0.03),0)*CK$62*365,0)+IF(($BC$13-($D88*(1+$BC$14)))&lt;=0,0,IF(($BC$13-($D88*(1+$BC$14)))&lt;($D88*0.03),($BC$13-($D88*(1+$BC$14)))*(CK$62*Inputs!$B$16)*365,($D88*0.03)*(CK$62*Inputs!$B$16)*365))-IF(($BC$13-($D88*(1+$BC$14)))&gt;=0,0, -$I$57*$BC$16*1.75*($BC$13-($D88*(1+$BC$14)))*365-$I$58*CK$62*1.25*($BC$13-($D88*(1+$BC$14)))*365)</f>
        <v>-20318477.812499974</v>
      </c>
      <c r="CL88" s="70">
        <f>IF(IF((($BC$13-($D88*(1+$BC$14)))-($D88*0.03))&gt;0,($BC$13-($D88*(1+$BC$14)))-($D88*0.03),0)&gt;0,IF((($BC$13-($D88*(1+$BC$14)))-($D88*0.03))&gt;0,($BC$13-($D88*(1+$BC$14)))-($D88*0.03),0)*CL$62*365,0)+IF(($BC$13-($D88*(1+$BC$14)))&lt;=0,0,IF(($BC$13-($D88*(1+$BC$14)))&lt;($D88*0.03),($BC$13-($D88*(1+$BC$14)))*(CL$62*Inputs!$B$16)*365,($D88*0.03)*(CL$62*Inputs!$B$16)*365))-IF(($BC$13-($D88*(1+$BC$14)))&gt;=0,0, -$I$57*$BC$16*1.75*($BC$13-($D88*(1+$BC$14)))*365-$I$58*CL$62*1.25*($BC$13-($D88*(1+$BC$14)))*365)</f>
        <v>-20525809.218749974</v>
      </c>
      <c r="CM88" s="70">
        <f>IF(IF((($BC$13-($D88*(1+$BC$14)))-($D88*0.03))&gt;0,($BC$13-($D88*(1+$BC$14)))-($D88*0.03),0)&gt;0,IF((($BC$13-($D88*(1+$BC$14)))-($D88*0.03))&gt;0,($BC$13-($D88*(1+$BC$14)))-($D88*0.03),0)*CM$62*365,0)+IF(($BC$13-($D88*(1+$BC$14)))&lt;=0,0,IF(($BC$13-($D88*(1+$BC$14)))&lt;($D88*0.03),($BC$13-($D88*(1+$BC$14)))*(CM$62*Inputs!$B$16)*365,($D88*0.03)*(CM$62*Inputs!$B$16)*365))-IF(($BC$13-($D88*(1+$BC$14)))&gt;=0,0, -$I$57*$BC$16*1.75*($BC$13-($D88*(1+$BC$14)))*365-$I$58*CM$62*1.25*($BC$13-($D88*(1+$BC$14)))*365)</f>
        <v>-20733140.624999974</v>
      </c>
      <c r="CN88" s="70">
        <f>IF(IF((($BC$13-($D88*(1+$BC$14)))-($D88*0.03))&gt;0,($BC$13-($D88*(1+$BC$14)))-($D88*0.03),0)&gt;0,IF((($BC$13-($D88*(1+$BC$14)))-($D88*0.03))&gt;0,($BC$13-($D88*(1+$BC$14)))-($D88*0.03),0)*CN$62*365,0)+IF(($BC$13-($D88*(1+$BC$14)))&lt;=0,0,IF(($BC$13-($D88*(1+$BC$14)))&lt;($D88*0.03),($BC$13-($D88*(1+$BC$14)))*(CN$62*Inputs!$B$16)*365,($D88*0.03)*(CN$62*Inputs!$B$16)*365))-IF(($BC$13-($D88*(1+$BC$14)))&gt;=0,0, -$I$57*$BC$16*1.75*($BC$13-($D88*(1+$BC$14)))*365-$I$58*CN$62*1.25*($BC$13-($D88*(1+$BC$14)))*365)</f>
        <v>-20940472.031249974</v>
      </c>
      <c r="CO88" s="70">
        <f>IF(IF((($BC$13-($D88*(1+$BC$14)))-($D88*0.03))&gt;0,($BC$13-($D88*(1+$BC$14)))-($D88*0.03),0)&gt;0,IF((($BC$13-($D88*(1+$BC$14)))-($D88*0.03))&gt;0,($BC$13-($D88*(1+$BC$14)))-($D88*0.03),0)*CO$62*365,0)+IF(($BC$13-($D88*(1+$BC$14)))&lt;=0,0,IF(($BC$13-($D88*(1+$BC$14)))&lt;($D88*0.03),($BC$13-($D88*(1+$BC$14)))*(CO$62*Inputs!$B$16)*365,($D88*0.03)*(CO$62*Inputs!$B$16)*365))-IF(($BC$13-($D88*(1+$BC$14)))&gt;=0,0, -$I$57*$BC$16*1.75*($BC$13-($D88*(1+$BC$14)))*365-$I$58*CO$62*1.25*($BC$13-($D88*(1+$BC$14)))*365)</f>
        <v>-21147803.437499974</v>
      </c>
      <c r="CP88" s="70">
        <f>IF(IF((($BC$13-($D88*(1+$BC$14)))-($D88*0.03))&gt;0,($BC$13-($D88*(1+$BC$14)))-($D88*0.03),0)&gt;0,IF((($BC$13-($D88*(1+$BC$14)))-($D88*0.03))&gt;0,($BC$13-($D88*(1+$BC$14)))-($D88*0.03),0)*CP$62*365,0)+IF(($BC$13-($D88*(1+$BC$14)))&lt;=0,0,IF(($BC$13-($D88*(1+$BC$14)))&lt;($D88*0.03),($BC$13-($D88*(1+$BC$14)))*(CP$62*Inputs!$B$16)*365,($D88*0.03)*(CP$62*Inputs!$B$16)*365))-IF(($BC$13-($D88*(1+$BC$14)))&gt;=0,0, -$I$57*$BC$16*1.75*($BC$13-($D88*(1+$BC$14)))*365-$I$58*CP$62*1.25*($BC$13-($D88*(1+$BC$14)))*365)</f>
        <v>-21355134.843749974</v>
      </c>
      <c r="CQ88" s="70">
        <f>IF(IF((($BC$13-($D88*(1+$BC$14)))-($D88*0.03))&gt;0,($BC$13-($D88*(1+$BC$14)))-($D88*0.03),0)&gt;0,IF((($BC$13-($D88*(1+$BC$14)))-($D88*0.03))&gt;0,($BC$13-($D88*(1+$BC$14)))-($D88*0.03),0)*CQ$62*365,0)+IF(($BC$13-($D88*(1+$BC$14)))&lt;=0,0,IF(($BC$13-($D88*(1+$BC$14)))&lt;($D88*0.03),($BC$13-($D88*(1+$BC$14)))*(CQ$62*Inputs!$B$16)*365,($D88*0.03)*(CQ$62*Inputs!$B$16)*365))-IF(($BC$13-($D88*(1+$BC$14)))&gt;=0,0, -$I$57*$BC$16*1.75*($BC$13-($D88*(1+$BC$14)))*365-$I$58*CQ$62*1.25*($BC$13-($D88*(1+$BC$14)))*365)</f>
        <v>-21562466.249999974</v>
      </c>
      <c r="CR88" s="70">
        <f>IF(IF((($BC$13-($D88*(1+$BC$14)))-($D88*0.03))&gt;0,($BC$13-($D88*(1+$BC$14)))-($D88*0.03),0)&gt;0,IF((($BC$13-($D88*(1+$BC$14)))-($D88*0.03))&gt;0,($BC$13-($D88*(1+$BC$14)))-($D88*0.03),0)*CR$62*365,0)+IF(($BC$13-($D88*(1+$BC$14)))&lt;=0,0,IF(($BC$13-($D88*(1+$BC$14)))&lt;($D88*0.03),($BC$13-($D88*(1+$BC$14)))*(CR$62*Inputs!$B$16)*365,($D88*0.03)*(CR$62*Inputs!$B$16)*365))-IF(($BC$13-($D88*(1+$BC$14)))&gt;=0,0, -$I$57*$BC$16*1.75*($BC$13-($D88*(1+$BC$14)))*365-$I$58*CR$62*1.25*($BC$13-($D88*(1+$BC$14)))*365)</f>
        <v>-21769797.65624997</v>
      </c>
      <c r="CS88" s="70">
        <f>IF(IF((($BC$13-($D88*(1+$BC$14)))-($D88*0.03))&gt;0,($BC$13-($D88*(1+$BC$14)))-($D88*0.03),0)&gt;0,IF((($BC$13-($D88*(1+$BC$14)))-($D88*0.03))&gt;0,($BC$13-($D88*(1+$BC$14)))-($D88*0.03),0)*CS$62*365,0)+IF(($BC$13-($D88*(1+$BC$14)))&lt;=0,0,IF(($BC$13-($D88*(1+$BC$14)))&lt;($D88*0.03),($BC$13-($D88*(1+$BC$14)))*(CS$62*Inputs!$B$16)*365,($D88*0.03)*(CS$62*Inputs!$B$16)*365))-IF(($BC$13-($D88*(1+$BC$14)))&gt;=0,0, -$I$57*$BC$16*1.75*($BC$13-($D88*(1+$BC$14)))*365-$I$58*CS$62*1.25*($BC$13-($D88*(1+$BC$14)))*365)</f>
        <v>-21977129.06249997</v>
      </c>
      <c r="CT88" s="70">
        <f>IF(IF((($BC$13-($D88*(1+$BC$14)))-($D88*0.03))&gt;0,($BC$13-($D88*(1+$BC$14)))-($D88*0.03),0)&gt;0,IF((($BC$13-($D88*(1+$BC$14)))-($D88*0.03))&gt;0,($BC$13-($D88*(1+$BC$14)))-($D88*0.03),0)*CT$62*365,0)+IF(($BC$13-($D88*(1+$BC$14)))&lt;=0,0,IF(($BC$13-($D88*(1+$BC$14)))&lt;($D88*0.03),($BC$13-($D88*(1+$BC$14)))*(CT$62*Inputs!$B$16)*365,($D88*0.03)*(CT$62*Inputs!$B$16)*365))-IF(($BC$13-($D88*(1+$BC$14)))&gt;=0,0, -$I$57*$BC$16*1.75*($BC$13-($D88*(1+$BC$14)))*365-$I$58*CT$62*1.25*($BC$13-($D88*(1+$BC$14)))*365)</f>
        <v>-22184460.46874997</v>
      </c>
      <c r="CU88" s="70">
        <f>IF(IF((($BC$13-($D88*(1+$BC$14)))-($D88*0.03))&gt;0,($BC$13-($D88*(1+$BC$14)))-($D88*0.03),0)&gt;0,IF((($BC$13-($D88*(1+$BC$14)))-($D88*0.03))&gt;0,($BC$13-($D88*(1+$BC$14)))-($D88*0.03),0)*CU$62*365,0)+IF(($BC$13-($D88*(1+$BC$14)))&lt;=0,0,IF(($BC$13-($D88*(1+$BC$14)))&lt;($D88*0.03),($BC$13-($D88*(1+$BC$14)))*(CU$62*Inputs!$B$16)*365,($D88*0.03)*(CU$62*Inputs!$B$16)*365))-IF(($BC$13-($D88*(1+$BC$14)))&gt;=0,0, -$I$57*$BC$16*1.75*($BC$13-($D88*(1+$BC$14)))*365-$I$58*CU$62*1.25*($BC$13-($D88*(1+$BC$14)))*365)</f>
        <v>-22391791.87499997</v>
      </c>
      <c r="CV88" s="70">
        <f>IF(IF((($BC$13-($D88*(1+$BC$14)))-($D88*0.03))&gt;0,($BC$13-($D88*(1+$BC$14)))-($D88*0.03),0)&gt;0,IF((($BC$13-($D88*(1+$BC$14)))-($D88*0.03))&gt;0,($BC$13-($D88*(1+$BC$14)))-($D88*0.03),0)*CV$62*365,0)+IF(($BC$13-($D88*(1+$BC$14)))&lt;=0,0,IF(($BC$13-($D88*(1+$BC$14)))&lt;($D88*0.03),($BC$13-($D88*(1+$BC$14)))*(CV$62*Inputs!$B$16)*365,($D88*0.03)*(CV$62*Inputs!$B$16)*365))-IF(($BC$13-($D88*(1+$BC$14)))&gt;=0,0, -$I$57*$BC$16*1.75*($BC$13-($D88*(1+$BC$14)))*365-$I$58*CV$62*1.25*($BC$13-($D88*(1+$BC$14)))*365)</f>
        <v>-22599123.28124997</v>
      </c>
      <c r="CW88" s="70">
        <f>IF(IF((($BC$13-($D88*(1+$BC$14)))-($D88*0.03))&gt;0,($BC$13-($D88*(1+$BC$14)))-($D88*0.03),0)&gt;0,IF((($BC$13-($D88*(1+$BC$14)))-($D88*0.03))&gt;0,($BC$13-($D88*(1+$BC$14)))-($D88*0.03),0)*CW$62*365,0)+IF(($BC$13-($D88*(1+$BC$14)))&lt;=0,0,IF(($BC$13-($D88*(1+$BC$14)))&lt;($D88*0.03),($BC$13-($D88*(1+$BC$14)))*(CW$62*Inputs!$B$16)*365,($D88*0.03)*(CW$62*Inputs!$B$16)*365))-IF(($BC$13-($D88*(1+$BC$14)))&gt;=0,0, -$I$57*$BC$16*1.75*($BC$13-($D88*(1+$BC$14)))*365-$I$58*CW$62*1.25*($BC$13-($D88*(1+$BC$14)))*365)</f>
        <v>-22806454.68749997</v>
      </c>
      <c r="CX88" s="70">
        <f>IF(IF((($BC$13-($D88*(1+$BC$14)))-($D88*0.03))&gt;0,($BC$13-($D88*(1+$BC$14)))-($D88*0.03),0)&gt;0,IF((($BC$13-($D88*(1+$BC$14)))-($D88*0.03))&gt;0,($BC$13-($D88*(1+$BC$14)))-($D88*0.03),0)*CX$62*365,0)+IF(($BC$13-($D88*(1+$BC$14)))&lt;=0,0,IF(($BC$13-($D88*(1+$BC$14)))&lt;($D88*0.03),($BC$13-($D88*(1+$BC$14)))*(CX$62*Inputs!$B$16)*365,($D88*0.03)*(CX$62*Inputs!$B$16)*365))-IF(($BC$13-($D88*(1+$BC$14)))&gt;=0,0, -$I$57*$BC$16*1.75*($BC$13-($D88*(1+$BC$14)))*365-$I$58*CX$62*1.25*($BC$13-($D88*(1+$BC$14)))*365)</f>
        <v>-23013786.09374997</v>
      </c>
      <c r="CY88" s="70">
        <f>IF(IF((($BC$13-($D88*(1+$BC$14)))-($D88*0.03))&gt;0,($BC$13-($D88*(1+$BC$14)))-($D88*0.03),0)&gt;0,IF((($BC$13-($D88*(1+$BC$14)))-($D88*0.03))&gt;0,($BC$13-($D88*(1+$BC$14)))-($D88*0.03),0)*CY$62*365,0)+IF(($BC$13-($D88*(1+$BC$14)))&lt;=0,0,IF(($BC$13-($D88*(1+$BC$14)))&lt;($D88*0.03),($BC$13-($D88*(1+$BC$14)))*(CY$62*Inputs!$B$16)*365,($D88*0.03)*(CY$62*Inputs!$B$16)*365))-IF(($BC$13-($D88*(1+$BC$14)))&gt;=0,0, -$I$57*$BC$16*1.75*($BC$13-($D88*(1+$BC$14)))*365-$I$58*CY$62*1.25*($BC$13-($D88*(1+$BC$14)))*365)</f>
        <v>-23221117.49999997</v>
      </c>
      <c r="CZ88" s="70">
        <f>IF(IF((($BC$13-($D88*(1+$BC$14)))-($D88*0.03))&gt;0,($BC$13-($D88*(1+$BC$14)))-($D88*0.03),0)&gt;0,IF((($BC$13-($D88*(1+$BC$14)))-($D88*0.03))&gt;0,($BC$13-($D88*(1+$BC$14)))-($D88*0.03),0)*CZ$62*365,0)+IF(($BC$13-($D88*(1+$BC$14)))&lt;=0,0,IF(($BC$13-($D88*(1+$BC$14)))&lt;($D88*0.03),($BC$13-($D88*(1+$BC$14)))*(CZ$62*Inputs!$B$16)*365,($D88*0.03)*(CZ$62*Inputs!$B$16)*365))-IF(($BC$13-($D88*(1+$BC$14)))&gt;=0,0, -$I$57*$BC$16*1.75*($BC$13-($D88*(1+$BC$14)))*365-$I$58*CZ$62*1.25*($BC$13-($D88*(1+$BC$14)))*365)</f>
        <v>-23428448.90624997</v>
      </c>
      <c r="DA88" s="70">
        <f>IF(IF((($BC$13-($D88*(1+$BC$14)))-($D88*0.03))&gt;0,($BC$13-($D88*(1+$BC$14)))-($D88*0.03),0)&gt;0,IF((($BC$13-($D88*(1+$BC$14)))-($D88*0.03))&gt;0,($BC$13-($D88*(1+$BC$14)))-($D88*0.03),0)*DA$62*365,0)+IF(($BC$13-($D88*(1+$BC$14)))&lt;=0,0,IF(($BC$13-($D88*(1+$BC$14)))&lt;($D88*0.03),($BC$13-($D88*(1+$BC$14)))*(DA$62*Inputs!$B$16)*365,($D88*0.03)*(DA$62*Inputs!$B$16)*365))-IF(($BC$13-($D88*(1+$BC$14)))&gt;=0,0, -$I$57*$BC$16*1.75*($BC$13-($D88*(1+$BC$14)))*365-$I$58*DA$62*1.25*($BC$13-($D88*(1+$BC$14)))*365)</f>
        <v>-23635780.312499966</v>
      </c>
    </row>
    <row r="89" spans="2:105">
      <c r="B89"/>
      <c r="C89" s="67">
        <f t="shared" si="2"/>
        <v>-6.0000000000000039E-2</v>
      </c>
      <c r="D89" s="69">
        <f>Inputs!$B$20*(1+(C89*-1))</f>
        <v>1166</v>
      </c>
      <c r="E89" s="70">
        <f>IF(IF((($BC$13-($D89*(1+$BC$14)))-($D89*0.03))&gt;0,($BC$13-($D89*(1+$BC$14)))-($D89*0.03),0)&gt;0,IF((($BC$13-($D89*(1+$BC$14)))-($D89*0.03))&gt;0,($BC$13-($D89*(1+$BC$14)))-($D89*0.03),0)*E$62*365,0)+IF(($BC$13-($D89*(1+$BC$14)))&lt;=0,0,IF(($BC$13-($D89*(1+$BC$14)))&lt;($D89*0.03),($BC$13-($D89*(1+$BC$14)))*(E$62*Inputs!$B$16)*365,($D89*0.03)*(E$62*Inputs!$B$16)*365))-IF(($BC$13-($D89*(1+$BC$14)))&gt;=0,0, -$I$57*$BC$16*1.75*($BC$13-($D89*(1+$BC$14)))*365-$I$58*E$62*1.25*($BC$13-($D89*(1+$BC$14)))*365)</f>
        <v>-3523408.8750251676</v>
      </c>
      <c r="F89" s="70">
        <f>IF(IF((($BC$13-($D89*(1+$BC$14)))-($D89*0.03))&gt;0,($BC$13-($D89*(1+$BC$14)))-($D89*0.03),0)&gt;0,IF((($BC$13-($D89*(1+$BC$14)))-($D89*0.03))&gt;0,($BC$13-($D89*(1+$BC$14)))-($D89*0.03),0)*F$62*365,0)+IF(($BC$13-($D89*(1+$BC$14)))&lt;=0,0,IF(($BC$13-($D89*(1+$BC$14)))&lt;($D89*0.03),($BC$13-($D89*(1+$BC$14)))*(F$62*Inputs!$B$16)*365,($D89*0.03)*(F$62*Inputs!$B$16)*365))-IF(($BC$13-($D89*(1+$BC$14)))&gt;=0,0, -$I$57*$BC$16*1.75*($BC$13-($D89*(1+$BC$14)))*365-$I$58*F$62*1.25*($BC$13-($D89*(1+$BC$14)))*365)</f>
        <v>-3775080.9375000005</v>
      </c>
      <c r="G89" s="70">
        <f>IF(IF((($BC$13-($D89*(1+$BC$14)))-($D89*0.03))&gt;0,($BC$13-($D89*(1+$BC$14)))-($D89*0.03),0)&gt;0,IF((($BC$13-($D89*(1+$BC$14)))-($D89*0.03))&gt;0,($BC$13-($D89*(1+$BC$14)))-($D89*0.03),0)*G$62*365,0)+IF(($BC$13-($D89*(1+$BC$14)))&lt;=0,0,IF(($BC$13-($D89*(1+$BC$14)))&lt;($D89*0.03),($BC$13-($D89*(1+$BC$14)))*(G$62*Inputs!$B$16)*365,($D89*0.03)*(G$62*Inputs!$B$16)*365))-IF(($BC$13-($D89*(1+$BC$14)))&gt;=0,0, -$I$57*$BC$16*1.75*($BC$13-($D89*(1+$BC$14)))*365-$I$58*G$62*1.25*($BC$13-($D89*(1+$BC$14)))*365)</f>
        <v>-4026753.0000000005</v>
      </c>
      <c r="H89" s="70">
        <f>IF(IF((($BC$13-($D89*(1+$BC$14)))-($D89*0.03))&gt;0,($BC$13-($D89*(1+$BC$14)))-($D89*0.03),0)&gt;0,IF((($BC$13-($D89*(1+$BC$14)))-($D89*0.03))&gt;0,($BC$13-($D89*(1+$BC$14)))-($D89*0.03),0)*H$62*365,0)+IF(($BC$13-($D89*(1+$BC$14)))&lt;=0,0,IF(($BC$13-($D89*(1+$BC$14)))&lt;($D89*0.03),($BC$13-($D89*(1+$BC$14)))*(H$62*Inputs!$B$16)*365,($D89*0.03)*(H$62*Inputs!$B$16)*365))-IF(($BC$13-($D89*(1+$BC$14)))&gt;=0,0, -$I$57*$BC$16*1.75*($BC$13-($D89*(1+$BC$14)))*365-$I$58*H$62*1.25*($BC$13-($D89*(1+$BC$14)))*365)</f>
        <v>-4278425.0625</v>
      </c>
      <c r="I89" s="70">
        <f>IF(IF((($BC$13-($D89*(1+$BC$14)))-($D89*0.03))&gt;0,($BC$13-($D89*(1+$BC$14)))-($D89*0.03),0)&gt;0,IF((($BC$13-($D89*(1+$BC$14)))-($D89*0.03))&gt;0,($BC$13-($D89*(1+$BC$14)))-($D89*0.03),0)*I$62*365,0)+IF(($BC$13-($D89*(1+$BC$14)))&lt;=0,0,IF(($BC$13-($D89*(1+$BC$14)))&lt;($D89*0.03),($BC$13-($D89*(1+$BC$14)))*(I$62*Inputs!$B$16)*365,($D89*0.03)*(I$62*Inputs!$B$16)*365))-IF(($BC$13-($D89*(1+$BC$14)))&gt;=0,0, -$I$57*$BC$16*1.75*($BC$13-($D89*(1+$BC$14)))*365-$I$58*I$62*1.25*($BC$13-($D89*(1+$BC$14)))*365)</f>
        <v>-4530097.1250000009</v>
      </c>
      <c r="J89" s="70">
        <f>IF(IF((($BC$13-($D89*(1+$BC$14)))-($D89*0.03))&gt;0,($BC$13-($D89*(1+$BC$14)))-($D89*0.03),0)&gt;0,IF((($BC$13-($D89*(1+$BC$14)))-($D89*0.03))&gt;0,($BC$13-($D89*(1+$BC$14)))-($D89*0.03),0)*J$62*365,0)+IF(($BC$13-($D89*(1+$BC$14)))&lt;=0,0,IF(($BC$13-($D89*(1+$BC$14)))&lt;($D89*0.03),($BC$13-($D89*(1+$BC$14)))*(J$62*Inputs!$B$16)*365,($D89*0.03)*(J$62*Inputs!$B$16)*365))-IF(($BC$13-($D89*(1+$BC$14)))&gt;=0,0, -$I$57*$BC$16*1.75*($BC$13-($D89*(1+$BC$14)))*365-$I$58*J$62*1.25*($BC$13-($D89*(1+$BC$14)))*365)</f>
        <v>-4781769.1875</v>
      </c>
      <c r="K89" s="70">
        <f>IF(IF((($BC$13-($D89*(1+$BC$14)))-($D89*0.03))&gt;0,($BC$13-($D89*(1+$BC$14)))-($D89*0.03),0)&gt;0,IF((($BC$13-($D89*(1+$BC$14)))-($D89*0.03))&gt;0,($BC$13-($D89*(1+$BC$14)))-($D89*0.03),0)*K$62*365,0)+IF(($BC$13-($D89*(1+$BC$14)))&lt;=0,0,IF(($BC$13-($D89*(1+$BC$14)))&lt;($D89*0.03),($BC$13-($D89*(1+$BC$14)))*(K$62*Inputs!$B$16)*365,($D89*0.03)*(K$62*Inputs!$B$16)*365))-IF(($BC$13-($D89*(1+$BC$14)))&gt;=0,0, -$I$57*$BC$16*1.75*($BC$13-($D89*(1+$BC$14)))*365-$I$58*K$62*1.25*($BC$13-($D89*(1+$BC$14)))*365)</f>
        <v>-5033441.25</v>
      </c>
      <c r="L89" s="70">
        <f>IF(IF((($BC$13-($D89*(1+$BC$14)))-($D89*0.03))&gt;0,($BC$13-($D89*(1+$BC$14)))-($D89*0.03),0)&gt;0,IF((($BC$13-($D89*(1+$BC$14)))-($D89*0.03))&gt;0,($BC$13-($D89*(1+$BC$14)))-($D89*0.03),0)*L$62*365,0)+IF(($BC$13-($D89*(1+$BC$14)))&lt;=0,0,IF(($BC$13-($D89*(1+$BC$14)))&lt;($D89*0.03),($BC$13-($D89*(1+$BC$14)))*(L$62*Inputs!$B$16)*365,($D89*0.03)*(L$62*Inputs!$B$16)*365))-IF(($BC$13-($D89*(1+$BC$14)))&gt;=0,0, -$I$57*$BC$16*1.75*($BC$13-($D89*(1+$BC$14)))*365-$I$58*L$62*1.25*($BC$13-($D89*(1+$BC$14)))*365)</f>
        <v>-5285113.3125000009</v>
      </c>
      <c r="M89" s="70">
        <f>IF(IF((($BC$13-($D89*(1+$BC$14)))-($D89*0.03))&gt;0,($BC$13-($D89*(1+$BC$14)))-($D89*0.03),0)&gt;0,IF((($BC$13-($D89*(1+$BC$14)))-($D89*0.03))&gt;0,($BC$13-($D89*(1+$BC$14)))-($D89*0.03),0)*M$62*365,0)+IF(($BC$13-($D89*(1+$BC$14)))&lt;=0,0,IF(($BC$13-($D89*(1+$BC$14)))&lt;($D89*0.03),($BC$13-($D89*(1+$BC$14)))*(M$62*Inputs!$B$16)*365,($D89*0.03)*(M$62*Inputs!$B$16)*365))-IF(($BC$13-($D89*(1+$BC$14)))&gt;=0,0, -$I$57*$BC$16*1.75*($BC$13-($D89*(1+$BC$14)))*365-$I$58*M$62*1.25*($BC$13-($D89*(1+$BC$14)))*365)</f>
        <v>-5536785.3750000009</v>
      </c>
      <c r="N89" s="70">
        <f>IF(IF((($BC$13-($D89*(1+$BC$14)))-($D89*0.03))&gt;0,($BC$13-($D89*(1+$BC$14)))-($D89*0.03),0)&gt;0,IF((($BC$13-($D89*(1+$BC$14)))-($D89*0.03))&gt;0,($BC$13-($D89*(1+$BC$14)))-($D89*0.03),0)*N$62*365,0)+IF(($BC$13-($D89*(1+$BC$14)))&lt;=0,0,IF(($BC$13-($D89*(1+$BC$14)))&lt;($D89*0.03),($BC$13-($D89*(1+$BC$14)))*(N$62*Inputs!$B$16)*365,($D89*0.03)*(N$62*Inputs!$B$16)*365))-IF(($BC$13-($D89*(1+$BC$14)))&gt;=0,0, -$I$57*$BC$16*1.75*($BC$13-($D89*(1+$BC$14)))*365-$I$58*N$62*1.25*($BC$13-($D89*(1+$BC$14)))*365)</f>
        <v>-5788457.4375</v>
      </c>
      <c r="O89" s="70">
        <f>IF(IF((($BC$13-($D89*(1+$BC$14)))-($D89*0.03))&gt;0,($BC$13-($D89*(1+$BC$14)))-($D89*0.03),0)&gt;0,IF((($BC$13-($D89*(1+$BC$14)))-($D89*0.03))&gt;0,($BC$13-($D89*(1+$BC$14)))-($D89*0.03),0)*O$62*365,0)+IF(($BC$13-($D89*(1+$BC$14)))&lt;=0,0,IF(($BC$13-($D89*(1+$BC$14)))&lt;($D89*0.03),($BC$13-($D89*(1+$BC$14)))*(O$62*Inputs!$B$16)*365,($D89*0.03)*(O$62*Inputs!$B$16)*365))-IF(($BC$13-($D89*(1+$BC$14)))&gt;=0,0, -$I$57*$BC$16*1.75*($BC$13-($D89*(1+$BC$14)))*365-$I$58*O$62*1.25*($BC$13-($D89*(1+$BC$14)))*365)</f>
        <v>-6040129.5</v>
      </c>
      <c r="P89" s="70">
        <f>IF(IF((($BC$13-($D89*(1+$BC$14)))-($D89*0.03))&gt;0,($BC$13-($D89*(1+$BC$14)))-($D89*0.03),0)&gt;0,IF((($BC$13-($D89*(1+$BC$14)))-($D89*0.03))&gt;0,($BC$13-($D89*(1+$BC$14)))-($D89*0.03),0)*P$62*365,0)+IF(($BC$13-($D89*(1+$BC$14)))&lt;=0,0,IF(($BC$13-($D89*(1+$BC$14)))&lt;($D89*0.03),($BC$13-($D89*(1+$BC$14)))*(P$62*Inputs!$B$16)*365,($D89*0.03)*(P$62*Inputs!$B$16)*365))-IF(($BC$13-($D89*(1+$BC$14)))&gt;=0,0, -$I$57*$BC$16*1.75*($BC$13-($D89*(1+$BC$14)))*365-$I$58*P$62*1.25*($BC$13-($D89*(1+$BC$14)))*365)</f>
        <v>-6291801.5625</v>
      </c>
      <c r="Q89" s="70">
        <f>IF(IF((($BC$13-($D89*(1+$BC$14)))-($D89*0.03))&gt;0,($BC$13-($D89*(1+$BC$14)))-($D89*0.03),0)&gt;0,IF((($BC$13-($D89*(1+$BC$14)))-($D89*0.03))&gt;0,($BC$13-($D89*(1+$BC$14)))-($D89*0.03),0)*Q$62*365,0)+IF(($BC$13-($D89*(1+$BC$14)))&lt;=0,0,IF(($BC$13-($D89*(1+$BC$14)))&lt;($D89*0.03),($BC$13-($D89*(1+$BC$14)))*(Q$62*Inputs!$B$16)*365,($D89*0.03)*(Q$62*Inputs!$B$16)*365))-IF(($BC$13-($D89*(1+$BC$14)))&gt;=0,0, -$I$57*$BC$16*1.75*($BC$13-($D89*(1+$BC$14)))*365-$I$58*Q$62*1.25*($BC$13-($D89*(1+$BC$14)))*365)</f>
        <v>-6543473.625</v>
      </c>
      <c r="R89" s="70">
        <f>IF(IF((($BC$13-($D89*(1+$BC$14)))-($D89*0.03))&gt;0,($BC$13-($D89*(1+$BC$14)))-($D89*0.03),0)&gt;0,IF((($BC$13-($D89*(1+$BC$14)))-($D89*0.03))&gt;0,($BC$13-($D89*(1+$BC$14)))-($D89*0.03),0)*R$62*365,0)+IF(($BC$13-($D89*(1+$BC$14)))&lt;=0,0,IF(($BC$13-($D89*(1+$BC$14)))&lt;($D89*0.03),($BC$13-($D89*(1+$BC$14)))*(R$62*Inputs!$B$16)*365,($D89*0.03)*(R$62*Inputs!$B$16)*365))-IF(($BC$13-($D89*(1+$BC$14)))&gt;=0,0, -$I$57*$BC$16*1.75*($BC$13-($D89*(1+$BC$14)))*365-$I$58*R$62*1.25*($BC$13-($D89*(1+$BC$14)))*365)</f>
        <v>-6795145.6875</v>
      </c>
      <c r="S89" s="70">
        <f>IF(IF((($BC$13-($D89*(1+$BC$14)))-($D89*0.03))&gt;0,($BC$13-($D89*(1+$BC$14)))-($D89*0.03),0)&gt;0,IF((($BC$13-($D89*(1+$BC$14)))-($D89*0.03))&gt;0,($BC$13-($D89*(1+$BC$14)))-($D89*0.03),0)*S$62*365,0)+IF(($BC$13-($D89*(1+$BC$14)))&lt;=0,0,IF(($BC$13-($D89*(1+$BC$14)))&lt;($D89*0.03),($BC$13-($D89*(1+$BC$14)))*(S$62*Inputs!$B$16)*365,($D89*0.03)*(S$62*Inputs!$B$16)*365))-IF(($BC$13-($D89*(1+$BC$14)))&gt;=0,0, -$I$57*$BC$16*1.75*($BC$13-($D89*(1+$BC$14)))*365-$I$58*S$62*1.25*($BC$13-($D89*(1+$BC$14)))*365)</f>
        <v>-7046817.7500000009</v>
      </c>
      <c r="T89" s="70">
        <f>IF(IF((($BC$13-($D89*(1+$BC$14)))-($D89*0.03))&gt;0,($BC$13-($D89*(1+$BC$14)))-($D89*0.03),0)&gt;0,IF((($BC$13-($D89*(1+$BC$14)))-($D89*0.03))&gt;0,($BC$13-($D89*(1+$BC$14)))-($D89*0.03),0)*T$62*365,0)+IF(($BC$13-($D89*(1+$BC$14)))&lt;=0,0,IF(($BC$13-($D89*(1+$BC$14)))&lt;($D89*0.03),($BC$13-($D89*(1+$BC$14)))*(T$62*Inputs!$B$16)*365,($D89*0.03)*(T$62*Inputs!$B$16)*365))-IF(($BC$13-($D89*(1+$BC$14)))&gt;=0,0, -$I$57*$BC$16*1.75*($BC$13-($D89*(1+$BC$14)))*365-$I$58*T$62*1.25*($BC$13-($D89*(1+$BC$14)))*365)</f>
        <v>-7298489.8125</v>
      </c>
      <c r="U89" s="70">
        <f>IF(IF((($BC$13-($D89*(1+$BC$14)))-($D89*0.03))&gt;0,($BC$13-($D89*(1+$BC$14)))-($D89*0.03),0)&gt;0,IF((($BC$13-($D89*(1+$BC$14)))-($D89*0.03))&gt;0,($BC$13-($D89*(1+$BC$14)))-($D89*0.03),0)*U$62*365,0)+IF(($BC$13-($D89*(1+$BC$14)))&lt;=0,0,IF(($BC$13-($D89*(1+$BC$14)))&lt;($D89*0.03),($BC$13-($D89*(1+$BC$14)))*(U$62*Inputs!$B$16)*365,($D89*0.03)*(U$62*Inputs!$B$16)*365))-IF(($BC$13-($D89*(1+$BC$14)))&gt;=0,0, -$I$57*$BC$16*1.75*($BC$13-($D89*(1+$BC$14)))*365-$I$58*U$62*1.25*($BC$13-($D89*(1+$BC$14)))*365)</f>
        <v>-7550161.8750000009</v>
      </c>
      <c r="V89" s="70">
        <f>IF(IF((($BC$13-($D89*(1+$BC$14)))-($D89*0.03))&gt;0,($BC$13-($D89*(1+$BC$14)))-($D89*0.03),0)&gt;0,IF((($BC$13-($D89*(1+$BC$14)))-($D89*0.03))&gt;0,($BC$13-($D89*(1+$BC$14)))-($D89*0.03),0)*V$62*365,0)+IF(($BC$13-($D89*(1+$BC$14)))&lt;=0,0,IF(($BC$13-($D89*(1+$BC$14)))&lt;($D89*0.03),($BC$13-($D89*(1+$BC$14)))*(V$62*Inputs!$B$16)*365,($D89*0.03)*(V$62*Inputs!$B$16)*365))-IF(($BC$13-($D89*(1+$BC$14)))&gt;=0,0, -$I$57*$BC$16*1.75*($BC$13-($D89*(1+$BC$14)))*365-$I$58*V$62*1.25*($BC$13-($D89*(1+$BC$14)))*365)</f>
        <v>-7801833.9375</v>
      </c>
      <c r="W89" s="70">
        <f>IF(IF((($BC$13-($D89*(1+$BC$14)))-($D89*0.03))&gt;0,($BC$13-($D89*(1+$BC$14)))-($D89*0.03),0)&gt;0,IF((($BC$13-($D89*(1+$BC$14)))-($D89*0.03))&gt;0,($BC$13-($D89*(1+$BC$14)))-($D89*0.03),0)*W$62*365,0)+IF(($BC$13-($D89*(1+$BC$14)))&lt;=0,0,IF(($BC$13-($D89*(1+$BC$14)))&lt;($D89*0.03),($BC$13-($D89*(1+$BC$14)))*(W$62*Inputs!$B$16)*365,($D89*0.03)*(W$62*Inputs!$B$16)*365))-IF(($BC$13-($D89*(1+$BC$14)))&gt;=0,0, -$I$57*$BC$16*1.75*($BC$13-($D89*(1+$BC$14)))*365-$I$58*W$62*1.25*($BC$13-($D89*(1+$BC$14)))*365)</f>
        <v>-8053506</v>
      </c>
      <c r="X89" s="70">
        <f>IF(IF((($BC$13-($D89*(1+$BC$14)))-($D89*0.03))&gt;0,($BC$13-($D89*(1+$BC$14)))-($D89*0.03),0)&gt;0,IF((($BC$13-($D89*(1+$BC$14)))-($D89*0.03))&gt;0,($BC$13-($D89*(1+$BC$14)))-($D89*0.03),0)*X$62*365,0)+IF(($BC$13-($D89*(1+$BC$14)))&lt;=0,0,IF(($BC$13-($D89*(1+$BC$14)))&lt;($D89*0.03),($BC$13-($D89*(1+$BC$14)))*(X$62*Inputs!$B$16)*365,($D89*0.03)*(X$62*Inputs!$B$16)*365))-IF(($BC$13-($D89*(1+$BC$14)))&gt;=0,0, -$I$57*$BC$16*1.75*($BC$13-($D89*(1+$BC$14)))*365-$I$58*X$62*1.25*($BC$13-($D89*(1+$BC$14)))*365)</f>
        <v>-8305178.0625</v>
      </c>
      <c r="Y89" s="70">
        <f>IF(IF((($BC$13-($D89*(1+$BC$14)))-($D89*0.03))&gt;0,($BC$13-($D89*(1+$BC$14)))-($D89*0.03),0)&gt;0,IF((($BC$13-($D89*(1+$BC$14)))-($D89*0.03))&gt;0,($BC$13-($D89*(1+$BC$14)))-($D89*0.03),0)*Y$62*365,0)+IF(($BC$13-($D89*(1+$BC$14)))&lt;=0,0,IF(($BC$13-($D89*(1+$BC$14)))&lt;($D89*0.03),($BC$13-($D89*(1+$BC$14)))*(Y$62*Inputs!$B$16)*365,($D89*0.03)*(Y$62*Inputs!$B$16)*365))-IF(($BC$13-($D89*(1+$BC$14)))&gt;=0,0, -$I$57*$BC$16*1.75*($BC$13-($D89*(1+$BC$14)))*365-$I$58*Y$62*1.25*($BC$13-($D89*(1+$BC$14)))*365)</f>
        <v>-8556850.125</v>
      </c>
      <c r="Z89" s="70">
        <f>IF(IF((($BC$13-($D89*(1+$BC$14)))-($D89*0.03))&gt;0,($BC$13-($D89*(1+$BC$14)))-($D89*0.03),0)&gt;0,IF((($BC$13-($D89*(1+$BC$14)))-($D89*0.03))&gt;0,($BC$13-($D89*(1+$BC$14)))-($D89*0.03),0)*Z$62*365,0)+IF(($BC$13-($D89*(1+$BC$14)))&lt;=0,0,IF(($BC$13-($D89*(1+$BC$14)))&lt;($D89*0.03),($BC$13-($D89*(1+$BC$14)))*(Z$62*Inputs!$B$16)*365,($D89*0.03)*(Z$62*Inputs!$B$16)*365))-IF(($BC$13-($D89*(1+$BC$14)))&gt;=0,0, -$I$57*$BC$16*1.75*($BC$13-($D89*(1+$BC$14)))*365-$I$58*Z$62*1.25*($BC$13-($D89*(1+$BC$14)))*365)</f>
        <v>-8808522.1875</v>
      </c>
      <c r="AA89" s="70">
        <f>IF(IF((($BC$13-($D89*(1+$BC$14)))-($D89*0.03))&gt;0,($BC$13-($D89*(1+$BC$14)))-($D89*0.03),0)&gt;0,IF((($BC$13-($D89*(1+$BC$14)))-($D89*0.03))&gt;0,($BC$13-($D89*(1+$BC$14)))-($D89*0.03),0)*AA$62*365,0)+IF(($BC$13-($D89*(1+$BC$14)))&lt;=0,0,IF(($BC$13-($D89*(1+$BC$14)))&lt;($D89*0.03),($BC$13-($D89*(1+$BC$14)))*(AA$62*Inputs!$B$16)*365,($D89*0.03)*(AA$62*Inputs!$B$16)*365))-IF(($BC$13-($D89*(1+$BC$14)))&gt;=0,0, -$I$57*$BC$16*1.75*($BC$13-($D89*(1+$BC$14)))*365-$I$58*AA$62*1.25*($BC$13-($D89*(1+$BC$14)))*365)</f>
        <v>-9060194.25</v>
      </c>
      <c r="AB89" s="70">
        <f>IF(IF((($BC$13-($D89*(1+$BC$14)))-($D89*0.03))&gt;0,($BC$13-($D89*(1+$BC$14)))-($D89*0.03),0)&gt;0,IF((($BC$13-($D89*(1+$BC$14)))-($D89*0.03))&gt;0,($BC$13-($D89*(1+$BC$14)))-($D89*0.03),0)*AB$62*365,0)+IF(($BC$13-($D89*(1+$BC$14)))&lt;=0,0,IF(($BC$13-($D89*(1+$BC$14)))&lt;($D89*0.03),($BC$13-($D89*(1+$BC$14)))*(AB$62*Inputs!$B$16)*365,($D89*0.03)*(AB$62*Inputs!$B$16)*365))-IF(($BC$13-($D89*(1+$BC$14)))&gt;=0,0, -$I$57*$BC$16*1.75*($BC$13-($D89*(1+$BC$14)))*365-$I$58*AB$62*1.25*($BC$13-($D89*(1+$BC$14)))*365)</f>
        <v>-9311866.3125</v>
      </c>
      <c r="AC89" s="70">
        <f>IF(IF((($BC$13-($D89*(1+$BC$14)))-($D89*0.03))&gt;0,($BC$13-($D89*(1+$BC$14)))-($D89*0.03),0)&gt;0,IF((($BC$13-($D89*(1+$BC$14)))-($D89*0.03))&gt;0,($BC$13-($D89*(1+$BC$14)))-($D89*0.03),0)*AC$62*365,0)+IF(($BC$13-($D89*(1+$BC$14)))&lt;=0,0,IF(($BC$13-($D89*(1+$BC$14)))&lt;($D89*0.03),($BC$13-($D89*(1+$BC$14)))*(AC$62*Inputs!$B$16)*365,($D89*0.03)*(AC$62*Inputs!$B$16)*365))-IF(($BC$13-($D89*(1+$BC$14)))&gt;=0,0, -$I$57*$BC$16*1.75*($BC$13-($D89*(1+$BC$14)))*365-$I$58*AC$62*1.25*($BC$13-($D89*(1+$BC$14)))*365)</f>
        <v>-9563538.375</v>
      </c>
      <c r="AD89" s="70">
        <f>IF(IF((($BC$13-($D89*(1+$BC$14)))-($D89*0.03))&gt;0,($BC$13-($D89*(1+$BC$14)))-($D89*0.03),0)&gt;0,IF((($BC$13-($D89*(1+$BC$14)))-($D89*0.03))&gt;0,($BC$13-($D89*(1+$BC$14)))-($D89*0.03),0)*AD$62*365,0)+IF(($BC$13-($D89*(1+$BC$14)))&lt;=0,0,IF(($BC$13-($D89*(1+$BC$14)))&lt;($D89*0.03),($BC$13-($D89*(1+$BC$14)))*(AD$62*Inputs!$B$16)*365,($D89*0.03)*(AD$62*Inputs!$B$16)*365))-IF(($BC$13-($D89*(1+$BC$14)))&gt;=0,0, -$I$57*$BC$16*1.75*($BC$13-($D89*(1+$BC$14)))*365-$I$58*AD$62*1.25*($BC$13-($D89*(1+$BC$14)))*365)</f>
        <v>-9815210.4375</v>
      </c>
      <c r="AE89" s="70">
        <f>IF(IF((($BC$13-($D89*(1+$BC$14)))-($D89*0.03))&gt;0,($BC$13-($D89*(1+$BC$14)))-($D89*0.03),0)&gt;0,IF((($BC$13-($D89*(1+$BC$14)))-($D89*0.03))&gt;0,($BC$13-($D89*(1+$BC$14)))-($D89*0.03),0)*AE$62*365,0)+IF(($BC$13-($D89*(1+$BC$14)))&lt;=0,0,IF(($BC$13-($D89*(1+$BC$14)))&lt;($D89*0.03),($BC$13-($D89*(1+$BC$14)))*(AE$62*Inputs!$B$16)*365,($D89*0.03)*(AE$62*Inputs!$B$16)*365))-IF(($BC$13-($D89*(1+$BC$14)))&gt;=0,0, -$I$57*$BC$16*1.75*($BC$13-($D89*(1+$BC$14)))*365-$I$58*AE$62*1.25*($BC$13-($D89*(1+$BC$14)))*365)</f>
        <v>-10066882.5</v>
      </c>
      <c r="AF89" s="70">
        <f>IF(IF((($BC$13-($D89*(1+$BC$14)))-($D89*0.03))&gt;0,($BC$13-($D89*(1+$BC$14)))-($D89*0.03),0)&gt;0,IF((($BC$13-($D89*(1+$BC$14)))-($D89*0.03))&gt;0,($BC$13-($D89*(1+$BC$14)))-($D89*0.03),0)*AF$62*365,0)+IF(($BC$13-($D89*(1+$BC$14)))&lt;=0,0,IF(($BC$13-($D89*(1+$BC$14)))&lt;($D89*0.03),($BC$13-($D89*(1+$BC$14)))*(AF$62*Inputs!$B$16)*365,($D89*0.03)*(AF$62*Inputs!$B$16)*365))-IF(($BC$13-($D89*(1+$BC$14)))&gt;=0,0, -$I$57*$BC$16*1.75*($BC$13-($D89*(1+$BC$14)))*365-$I$58*AF$62*1.25*($BC$13-($D89*(1+$BC$14)))*365)</f>
        <v>-10318554.562500002</v>
      </c>
      <c r="AG89" s="70">
        <f>IF(IF((($BC$13-($D89*(1+$BC$14)))-($D89*0.03))&gt;0,($BC$13-($D89*(1+$BC$14)))-($D89*0.03),0)&gt;0,IF((($BC$13-($D89*(1+$BC$14)))-($D89*0.03))&gt;0,($BC$13-($D89*(1+$BC$14)))-($D89*0.03),0)*AG$62*365,0)+IF(($BC$13-($D89*(1+$BC$14)))&lt;=0,0,IF(($BC$13-($D89*(1+$BC$14)))&lt;($D89*0.03),($BC$13-($D89*(1+$BC$14)))*(AG$62*Inputs!$B$16)*365,($D89*0.03)*(AG$62*Inputs!$B$16)*365))-IF(($BC$13-($D89*(1+$BC$14)))&gt;=0,0, -$I$57*$BC$16*1.75*($BC$13-($D89*(1+$BC$14)))*365-$I$58*AG$62*1.25*($BC$13-($D89*(1+$BC$14)))*365)</f>
        <v>-10570226.625000002</v>
      </c>
      <c r="AH89" s="70">
        <f>IF(IF((($BC$13-($D89*(1+$BC$14)))-($D89*0.03))&gt;0,($BC$13-($D89*(1+$BC$14)))-($D89*0.03),0)&gt;0,IF((($BC$13-($D89*(1+$BC$14)))-($D89*0.03))&gt;0,($BC$13-($D89*(1+$BC$14)))-($D89*0.03),0)*AH$62*365,0)+IF(($BC$13-($D89*(1+$BC$14)))&lt;=0,0,IF(($BC$13-($D89*(1+$BC$14)))&lt;($D89*0.03),($BC$13-($D89*(1+$BC$14)))*(AH$62*Inputs!$B$16)*365,($D89*0.03)*(AH$62*Inputs!$B$16)*365))-IF(($BC$13-($D89*(1+$BC$14)))&gt;=0,0, -$I$57*$BC$16*1.75*($BC$13-($D89*(1+$BC$14)))*365-$I$58*AH$62*1.25*($BC$13-($D89*(1+$BC$14)))*365)</f>
        <v>-10821898.6875</v>
      </c>
      <c r="AI89" s="70">
        <f>IF(IF((($BC$13-($D89*(1+$BC$14)))-($D89*0.03))&gt;0,($BC$13-($D89*(1+$BC$14)))-($D89*0.03),0)&gt;0,IF((($BC$13-($D89*(1+$BC$14)))-($D89*0.03))&gt;0,($BC$13-($D89*(1+$BC$14)))-($D89*0.03),0)*AI$62*365,0)+IF(($BC$13-($D89*(1+$BC$14)))&lt;=0,0,IF(($BC$13-($D89*(1+$BC$14)))&lt;($D89*0.03),($BC$13-($D89*(1+$BC$14)))*(AI$62*Inputs!$B$16)*365,($D89*0.03)*(AI$62*Inputs!$B$16)*365))-IF(($BC$13-($D89*(1+$BC$14)))&gt;=0,0, -$I$57*$BC$16*1.75*($BC$13-($D89*(1+$BC$14)))*365-$I$58*AI$62*1.25*($BC$13-($D89*(1+$BC$14)))*365)</f>
        <v>-11073570.75</v>
      </c>
      <c r="AJ89" s="70">
        <f>IF(IF((($BC$13-($D89*(1+$BC$14)))-($D89*0.03))&gt;0,($BC$13-($D89*(1+$BC$14)))-($D89*0.03),0)&gt;0,IF((($BC$13-($D89*(1+$BC$14)))-($D89*0.03))&gt;0,($BC$13-($D89*(1+$BC$14)))-($D89*0.03),0)*AJ$62*365,0)+IF(($BC$13-($D89*(1+$BC$14)))&lt;=0,0,IF(($BC$13-($D89*(1+$BC$14)))&lt;($D89*0.03),($BC$13-($D89*(1+$BC$14)))*(AJ$62*Inputs!$B$16)*365,($D89*0.03)*(AJ$62*Inputs!$B$16)*365))-IF(($BC$13-($D89*(1+$BC$14)))&gt;=0,0, -$I$57*$BC$16*1.75*($BC$13-($D89*(1+$BC$14)))*365-$I$58*AJ$62*1.25*($BC$13-($D89*(1+$BC$14)))*365)</f>
        <v>-11325242.8125</v>
      </c>
      <c r="AK89" s="70">
        <f>IF(IF((($BC$13-($D89*(1+$BC$14)))-($D89*0.03))&gt;0,($BC$13-($D89*(1+$BC$14)))-($D89*0.03),0)&gt;0,IF((($BC$13-($D89*(1+$BC$14)))-($D89*0.03))&gt;0,($BC$13-($D89*(1+$BC$14)))-($D89*0.03),0)*AK$62*365,0)+IF(($BC$13-($D89*(1+$BC$14)))&lt;=0,0,IF(($BC$13-($D89*(1+$BC$14)))&lt;($D89*0.03),($BC$13-($D89*(1+$BC$14)))*(AK$62*Inputs!$B$16)*365,($D89*0.03)*(AK$62*Inputs!$B$16)*365))-IF(($BC$13-($D89*(1+$BC$14)))&gt;=0,0, -$I$57*$BC$16*1.75*($BC$13-($D89*(1+$BC$14)))*365-$I$58*AK$62*1.25*($BC$13-($D89*(1+$BC$14)))*365)</f>
        <v>-11576914.875000002</v>
      </c>
      <c r="AL89" s="70">
        <f>IF(IF((($BC$13-($D89*(1+$BC$14)))-($D89*0.03))&gt;0,($BC$13-($D89*(1+$BC$14)))-($D89*0.03),0)&gt;0,IF((($BC$13-($D89*(1+$BC$14)))-($D89*0.03))&gt;0,($BC$13-($D89*(1+$BC$14)))-($D89*0.03),0)*AL$62*365,0)+IF(($BC$13-($D89*(1+$BC$14)))&lt;=0,0,IF(($BC$13-($D89*(1+$BC$14)))&lt;($D89*0.03),($BC$13-($D89*(1+$BC$14)))*(AL$62*Inputs!$B$16)*365,($D89*0.03)*(AL$62*Inputs!$B$16)*365))-IF(($BC$13-($D89*(1+$BC$14)))&gt;=0,0, -$I$57*$BC$16*1.75*($BC$13-($D89*(1+$BC$14)))*365-$I$58*AL$62*1.25*($BC$13-($D89*(1+$BC$14)))*365)</f>
        <v>-11828586.937500002</v>
      </c>
      <c r="AM89" s="70">
        <f>IF(IF((($BC$13-($D89*(1+$BC$14)))-($D89*0.03))&gt;0,($BC$13-($D89*(1+$BC$14)))-($D89*0.03),0)&gt;0,IF((($BC$13-($D89*(1+$BC$14)))-($D89*0.03))&gt;0,($BC$13-($D89*(1+$BC$14)))-($D89*0.03),0)*AM$62*365,0)+IF(($BC$13-($D89*(1+$BC$14)))&lt;=0,0,IF(($BC$13-($D89*(1+$BC$14)))&lt;($D89*0.03),($BC$13-($D89*(1+$BC$14)))*(AM$62*Inputs!$B$16)*365,($D89*0.03)*(AM$62*Inputs!$B$16)*365))-IF(($BC$13-($D89*(1+$BC$14)))&gt;=0,0, -$I$57*$BC$16*1.75*($BC$13-($D89*(1+$BC$14)))*365-$I$58*AM$62*1.25*($BC$13-($D89*(1+$BC$14)))*365)</f>
        <v>-12080259</v>
      </c>
      <c r="AN89" s="70">
        <f>IF(IF((($BC$13-($D89*(1+$BC$14)))-($D89*0.03))&gt;0,($BC$13-($D89*(1+$BC$14)))-($D89*0.03),0)&gt;0,IF((($BC$13-($D89*(1+$BC$14)))-($D89*0.03))&gt;0,($BC$13-($D89*(1+$BC$14)))-($D89*0.03),0)*AN$62*365,0)+IF(($BC$13-($D89*(1+$BC$14)))&lt;=0,0,IF(($BC$13-($D89*(1+$BC$14)))&lt;($D89*0.03),($BC$13-($D89*(1+$BC$14)))*(AN$62*Inputs!$B$16)*365,($D89*0.03)*(AN$62*Inputs!$B$16)*365))-IF(($BC$13-($D89*(1+$BC$14)))&gt;=0,0, -$I$57*$BC$16*1.75*($BC$13-($D89*(1+$BC$14)))*365-$I$58*AN$62*1.25*($BC$13-($D89*(1+$BC$14)))*365)</f>
        <v>-12331931.0625</v>
      </c>
      <c r="AO89" s="70">
        <f>IF(IF((($BC$13-($D89*(1+$BC$14)))-($D89*0.03))&gt;0,($BC$13-($D89*(1+$BC$14)))-($D89*0.03),0)&gt;0,IF((($BC$13-($D89*(1+$BC$14)))-($D89*0.03))&gt;0,($BC$13-($D89*(1+$BC$14)))-($D89*0.03),0)*AO$62*365,0)+IF(($BC$13-($D89*(1+$BC$14)))&lt;=0,0,IF(($BC$13-($D89*(1+$BC$14)))&lt;($D89*0.03),($BC$13-($D89*(1+$BC$14)))*(AO$62*Inputs!$B$16)*365,($D89*0.03)*(AO$62*Inputs!$B$16)*365))-IF(($BC$13-($D89*(1+$BC$14)))&gt;=0,0, -$I$57*$BC$16*1.75*($BC$13-($D89*(1+$BC$14)))*365-$I$58*AO$62*1.25*($BC$13-($D89*(1+$BC$14)))*365)</f>
        <v>-12583603.125</v>
      </c>
      <c r="AP89" s="70">
        <f>IF(IF((($BC$13-($D89*(1+$BC$14)))-($D89*0.03))&gt;0,($BC$13-($D89*(1+$BC$14)))-($D89*0.03),0)&gt;0,IF((($BC$13-($D89*(1+$BC$14)))-($D89*0.03))&gt;0,($BC$13-($D89*(1+$BC$14)))-($D89*0.03),0)*AP$62*365,0)+IF(($BC$13-($D89*(1+$BC$14)))&lt;=0,0,IF(($BC$13-($D89*(1+$BC$14)))&lt;($D89*0.03),($BC$13-($D89*(1+$BC$14)))*(AP$62*Inputs!$B$16)*365,($D89*0.03)*(AP$62*Inputs!$B$16)*365))-IF(($BC$13-($D89*(1+$BC$14)))&gt;=0,0, -$I$57*$BC$16*1.75*($BC$13-($D89*(1+$BC$14)))*365-$I$58*AP$62*1.25*($BC$13-($D89*(1+$BC$14)))*365)</f>
        <v>-12835275.1875</v>
      </c>
      <c r="AQ89" s="70">
        <f>IF(IF((($BC$13-($D89*(1+$BC$14)))-($D89*0.03))&gt;0,($BC$13-($D89*(1+$BC$14)))-($D89*0.03),0)&gt;0,IF((($BC$13-($D89*(1+$BC$14)))-($D89*0.03))&gt;0,($BC$13-($D89*(1+$BC$14)))-($D89*0.03),0)*AQ$62*365,0)+IF(($BC$13-($D89*(1+$BC$14)))&lt;=0,0,IF(($BC$13-($D89*(1+$BC$14)))&lt;($D89*0.03),($BC$13-($D89*(1+$BC$14)))*(AQ$62*Inputs!$B$16)*365,($D89*0.03)*(AQ$62*Inputs!$B$16)*365))-IF(($BC$13-($D89*(1+$BC$14)))&gt;=0,0, -$I$57*$BC$16*1.75*($BC$13-($D89*(1+$BC$14)))*365-$I$58*AQ$62*1.25*($BC$13-($D89*(1+$BC$14)))*365)</f>
        <v>-13086947.25</v>
      </c>
      <c r="AR89" s="70">
        <f>IF(IF((($BC$13-($D89*(1+$BC$14)))-($D89*0.03))&gt;0,($BC$13-($D89*(1+$BC$14)))-($D89*0.03),0)&gt;0,IF((($BC$13-($D89*(1+$BC$14)))-($D89*0.03))&gt;0,($BC$13-($D89*(1+$BC$14)))-($D89*0.03),0)*AR$62*365,0)+IF(($BC$13-($D89*(1+$BC$14)))&lt;=0,0,IF(($BC$13-($D89*(1+$BC$14)))&lt;($D89*0.03),($BC$13-($D89*(1+$BC$14)))*(AR$62*Inputs!$B$16)*365,($D89*0.03)*(AR$62*Inputs!$B$16)*365))-IF(($BC$13-($D89*(1+$BC$14)))&gt;=0,0, -$I$57*$BC$16*1.75*($BC$13-($D89*(1+$BC$14)))*365-$I$58*AR$62*1.25*($BC$13-($D89*(1+$BC$14)))*365)</f>
        <v>-13338619.3125</v>
      </c>
      <c r="AS89" s="70">
        <f>IF(IF((($BC$13-($D89*(1+$BC$14)))-($D89*0.03))&gt;0,($BC$13-($D89*(1+$BC$14)))-($D89*0.03),0)&gt;0,IF((($BC$13-($D89*(1+$BC$14)))-($D89*0.03))&gt;0,($BC$13-($D89*(1+$BC$14)))-($D89*0.03),0)*AS$62*365,0)+IF(($BC$13-($D89*(1+$BC$14)))&lt;=0,0,IF(($BC$13-($D89*(1+$BC$14)))&lt;($D89*0.03),($BC$13-($D89*(1+$BC$14)))*(AS$62*Inputs!$B$16)*365,($D89*0.03)*(AS$62*Inputs!$B$16)*365))-IF(($BC$13-($D89*(1+$BC$14)))&gt;=0,0, -$I$57*$BC$16*1.75*($BC$13-($D89*(1+$BC$14)))*365-$I$58*AS$62*1.25*($BC$13-($D89*(1+$BC$14)))*365)</f>
        <v>-13590291.375</v>
      </c>
      <c r="AT89" s="70">
        <f>IF(IF((($BC$13-($D89*(1+$BC$14)))-($D89*0.03))&gt;0,($BC$13-($D89*(1+$BC$14)))-($D89*0.03),0)&gt;0,IF((($BC$13-($D89*(1+$BC$14)))-($D89*0.03))&gt;0,($BC$13-($D89*(1+$BC$14)))-($D89*0.03),0)*AT$62*365,0)+IF(($BC$13-($D89*(1+$BC$14)))&lt;=0,0,IF(($BC$13-($D89*(1+$BC$14)))&lt;($D89*0.03),($BC$13-($D89*(1+$BC$14)))*(AT$62*Inputs!$B$16)*365,($D89*0.03)*(AT$62*Inputs!$B$16)*365))-IF(($BC$13-($D89*(1+$BC$14)))&gt;=0,0, -$I$57*$BC$16*1.75*($BC$13-($D89*(1+$BC$14)))*365-$I$58*AT$62*1.25*($BC$13-($D89*(1+$BC$14)))*365)</f>
        <v>-13841963.4375</v>
      </c>
      <c r="AU89" s="70">
        <f>IF(IF((($BC$13-($D89*(1+$BC$14)))-($D89*0.03))&gt;0,($BC$13-($D89*(1+$BC$14)))-($D89*0.03),0)&gt;0,IF((($BC$13-($D89*(1+$BC$14)))-($D89*0.03))&gt;0,($BC$13-($D89*(1+$BC$14)))-($D89*0.03),0)*AU$62*365,0)+IF(($BC$13-($D89*(1+$BC$14)))&lt;=0,0,IF(($BC$13-($D89*(1+$BC$14)))&lt;($D89*0.03),($BC$13-($D89*(1+$BC$14)))*(AU$62*Inputs!$B$16)*365,($D89*0.03)*(AU$62*Inputs!$B$16)*365))-IF(($BC$13-($D89*(1+$BC$14)))&gt;=0,0, -$I$57*$BC$16*1.75*($BC$13-($D89*(1+$BC$14)))*365-$I$58*AU$62*1.25*($BC$13-($D89*(1+$BC$14)))*365)</f>
        <v>-14093635.5</v>
      </c>
      <c r="AV89" s="70">
        <f>IF(IF((($BC$13-($D89*(1+$BC$14)))-($D89*0.03))&gt;0,($BC$13-($D89*(1+$BC$14)))-($D89*0.03),0)&gt;0,IF((($BC$13-($D89*(1+$BC$14)))-($D89*0.03))&gt;0,($BC$13-($D89*(1+$BC$14)))-($D89*0.03),0)*AV$62*365,0)+IF(($BC$13-($D89*(1+$BC$14)))&lt;=0,0,IF(($BC$13-($D89*(1+$BC$14)))&lt;($D89*0.03),($BC$13-($D89*(1+$BC$14)))*(AV$62*Inputs!$B$16)*365,($D89*0.03)*(AV$62*Inputs!$B$16)*365))-IF(($BC$13-($D89*(1+$BC$14)))&gt;=0,0, -$I$57*$BC$16*1.75*($BC$13-($D89*(1+$BC$14)))*365-$I$58*AV$62*1.25*($BC$13-($D89*(1+$BC$14)))*365)</f>
        <v>-14345307.5625</v>
      </c>
      <c r="AW89" s="70">
        <f>IF(IF((($BC$13-($D89*(1+$BC$14)))-($D89*0.03))&gt;0,($BC$13-($D89*(1+$BC$14)))-($D89*0.03),0)&gt;0,IF((($BC$13-($D89*(1+$BC$14)))-($D89*0.03))&gt;0,($BC$13-($D89*(1+$BC$14)))-($D89*0.03),0)*AW$62*365,0)+IF(($BC$13-($D89*(1+$BC$14)))&lt;=0,0,IF(($BC$13-($D89*(1+$BC$14)))&lt;($D89*0.03),($BC$13-($D89*(1+$BC$14)))*(AW$62*Inputs!$B$16)*365,($D89*0.03)*(AW$62*Inputs!$B$16)*365))-IF(($BC$13-($D89*(1+$BC$14)))&gt;=0,0, -$I$57*$BC$16*1.75*($BC$13-($D89*(1+$BC$14)))*365-$I$58*AW$62*1.25*($BC$13-($D89*(1+$BC$14)))*365)</f>
        <v>-14596979.625</v>
      </c>
      <c r="AX89" s="70">
        <f>IF(IF((($BC$13-($D89*(1+$BC$14)))-($D89*0.03))&gt;0,($BC$13-($D89*(1+$BC$14)))-($D89*0.03),0)&gt;0,IF((($BC$13-($D89*(1+$BC$14)))-($D89*0.03))&gt;0,($BC$13-($D89*(1+$BC$14)))-($D89*0.03),0)*AX$62*365,0)+IF(($BC$13-($D89*(1+$BC$14)))&lt;=0,0,IF(($BC$13-($D89*(1+$BC$14)))&lt;($D89*0.03),($BC$13-($D89*(1+$BC$14)))*(AX$62*Inputs!$B$16)*365,($D89*0.03)*(AX$62*Inputs!$B$16)*365))-IF(($BC$13-($D89*(1+$BC$14)))&gt;=0,0, -$I$57*$BC$16*1.75*($BC$13-($D89*(1+$BC$14)))*365-$I$58*AX$62*1.25*($BC$13-($D89*(1+$BC$14)))*365)</f>
        <v>-14848651.6875</v>
      </c>
      <c r="AY89" s="70">
        <f>IF(IF((($BC$13-($D89*(1+$BC$14)))-($D89*0.03))&gt;0,($BC$13-($D89*(1+$BC$14)))-($D89*0.03),0)&gt;0,IF((($BC$13-($D89*(1+$BC$14)))-($D89*0.03))&gt;0,($BC$13-($D89*(1+$BC$14)))-($D89*0.03),0)*AY$62*365,0)+IF(($BC$13-($D89*(1+$BC$14)))&lt;=0,0,IF(($BC$13-($D89*(1+$BC$14)))&lt;($D89*0.03),($BC$13-($D89*(1+$BC$14)))*(AY$62*Inputs!$B$16)*365,($D89*0.03)*(AY$62*Inputs!$B$16)*365))-IF(($BC$13-($D89*(1+$BC$14)))&gt;=0,0, -$I$57*$BC$16*1.75*($BC$13-($D89*(1+$BC$14)))*365-$I$58*AY$62*1.25*($BC$13-($D89*(1+$BC$14)))*365)</f>
        <v>-15100323.75</v>
      </c>
      <c r="AZ89" s="70">
        <f>IF(IF((($BC$13-($D89*(1+$BC$14)))-($D89*0.03))&gt;0,($BC$13-($D89*(1+$BC$14)))-($D89*0.03),0)&gt;0,IF((($BC$13-($D89*(1+$BC$14)))-($D89*0.03))&gt;0,($BC$13-($D89*(1+$BC$14)))-($D89*0.03),0)*AZ$62*365,0)+IF(($BC$13-($D89*(1+$BC$14)))&lt;=0,0,IF(($BC$13-($D89*(1+$BC$14)))&lt;($D89*0.03),($BC$13-($D89*(1+$BC$14)))*(AZ$62*Inputs!$B$16)*365,($D89*0.03)*(AZ$62*Inputs!$B$16)*365))-IF(($BC$13-($D89*(1+$BC$14)))&gt;=0,0, -$I$57*$BC$16*1.75*($BC$13-($D89*(1+$BC$14)))*365-$I$58*AZ$62*1.25*($BC$13-($D89*(1+$BC$14)))*365)</f>
        <v>-15351995.8125</v>
      </c>
      <c r="BA89" s="70">
        <f>IF(IF((($BC$13-($D89*(1+$BC$14)))-($D89*0.03))&gt;0,($BC$13-($D89*(1+$BC$14)))-($D89*0.03),0)&gt;0,IF((($BC$13-($D89*(1+$BC$14)))-($D89*0.03))&gt;0,($BC$13-($D89*(1+$BC$14)))-($D89*0.03),0)*BA$62*365,0)+IF(($BC$13-($D89*(1+$BC$14)))&lt;=0,0,IF(($BC$13-($D89*(1+$BC$14)))&lt;($D89*0.03),($BC$13-($D89*(1+$BC$14)))*(BA$62*Inputs!$B$16)*365,($D89*0.03)*(BA$62*Inputs!$B$16)*365))-IF(($BC$13-($D89*(1+$BC$14)))&gt;=0,0, -$I$57*$BC$16*1.75*($BC$13-($D89*(1+$BC$14)))*365-$I$58*BA$62*1.25*($BC$13-($D89*(1+$BC$14)))*365)</f>
        <v>-15603667.875</v>
      </c>
      <c r="BB89" s="70">
        <f>IF(IF((($BC$13-($D89*(1+$BC$14)))-($D89*0.03))&gt;0,($BC$13-($D89*(1+$BC$14)))-($D89*0.03),0)&gt;0,IF((($BC$13-($D89*(1+$BC$14)))-($D89*0.03))&gt;0,($BC$13-($D89*(1+$BC$14)))-($D89*0.03),0)*BB$62*365,0)+IF(($BC$13-($D89*(1+$BC$14)))&lt;=0,0,IF(($BC$13-($D89*(1+$BC$14)))&lt;($D89*0.03),($BC$13-($D89*(1+$BC$14)))*(BB$62*Inputs!$B$16)*365,($D89*0.03)*(BB$62*Inputs!$B$16)*365))-IF(($BC$13-($D89*(1+$BC$14)))&gt;=0,0, -$I$57*$BC$16*1.75*($BC$13-($D89*(1+$BC$14)))*365-$I$58*BB$62*1.25*($BC$13-($D89*(1+$BC$14)))*365)</f>
        <v>-15855339.937500002</v>
      </c>
      <c r="BC89" s="70">
        <f>IF(IF((($BC$13-($D89*(1+$BC$14)))-($D89*0.03))&gt;0,($BC$13-($D89*(1+$BC$14)))-($D89*0.03),0)&gt;0,IF((($BC$13-($D89*(1+$BC$14)))-($D89*0.03))&gt;0,($BC$13-($D89*(1+$BC$14)))-($D89*0.03),0)*BC$62*365,0)+IF(($BC$13-($D89*(1+$BC$14)))&lt;=0,0,IF(($BC$13-($D89*(1+$BC$14)))&lt;($D89*0.03),($BC$13-($D89*(1+$BC$14)))*(BC$62*Inputs!$B$16)*365,($D89*0.03)*(BC$62*Inputs!$B$16)*365))-IF(($BC$13-($D89*(1+$BC$14)))&gt;=0,0, -$I$57*$BC$16*1.75*($BC$13-($D89*(1+$BC$14)))*365-$I$58*BC$62*1.25*($BC$13-($D89*(1+$BC$14)))*365)</f>
        <v>-16107012</v>
      </c>
      <c r="BD89" s="70">
        <f>IF(IF((($BC$13-($D89*(1+$BC$14)))-($D89*0.03))&gt;0,($BC$13-($D89*(1+$BC$14)))-($D89*0.03),0)&gt;0,IF((($BC$13-($D89*(1+$BC$14)))-($D89*0.03))&gt;0,($BC$13-($D89*(1+$BC$14)))-($D89*0.03),0)*BD$62*365,0)+IF(($BC$13-($D89*(1+$BC$14)))&lt;=0,0,IF(($BC$13-($D89*(1+$BC$14)))&lt;($D89*0.03),($BC$13-($D89*(1+$BC$14)))*(BD$62*Inputs!$B$16)*365,($D89*0.03)*(BD$62*Inputs!$B$16)*365))-IF(($BC$13-($D89*(1+$BC$14)))&gt;=0,0, -$I$57*$BC$16*1.75*($BC$13-($D89*(1+$BC$14)))*365-$I$58*BD$62*1.25*($BC$13-($D89*(1+$BC$14)))*365)</f>
        <v>-16358684.062500002</v>
      </c>
      <c r="BE89" s="70">
        <f>IF(IF((($BC$13-($D89*(1+$BC$14)))-($D89*0.03))&gt;0,($BC$13-($D89*(1+$BC$14)))-($D89*0.03),0)&gt;0,IF((($BC$13-($D89*(1+$BC$14)))-($D89*0.03))&gt;0,($BC$13-($D89*(1+$BC$14)))-($D89*0.03),0)*BE$62*365,0)+IF(($BC$13-($D89*(1+$BC$14)))&lt;=0,0,IF(($BC$13-($D89*(1+$BC$14)))&lt;($D89*0.03),($BC$13-($D89*(1+$BC$14)))*(BE$62*Inputs!$B$16)*365,($D89*0.03)*(BE$62*Inputs!$B$16)*365))-IF(($BC$13-($D89*(1+$BC$14)))&gt;=0,0, -$I$57*$BC$16*1.75*($BC$13-($D89*(1+$BC$14)))*365-$I$58*BE$62*1.25*($BC$13-($D89*(1+$BC$14)))*365)</f>
        <v>-16610356.125</v>
      </c>
      <c r="BF89" s="70">
        <f>IF(IF((($BC$13-($D89*(1+$BC$14)))-($D89*0.03))&gt;0,($BC$13-($D89*(1+$BC$14)))-($D89*0.03),0)&gt;0,IF((($BC$13-($D89*(1+$BC$14)))-($D89*0.03))&gt;0,($BC$13-($D89*(1+$BC$14)))-($D89*0.03),0)*BF$62*365,0)+IF(($BC$13-($D89*(1+$BC$14)))&lt;=0,0,IF(($BC$13-($D89*(1+$BC$14)))&lt;($D89*0.03),($BC$13-($D89*(1+$BC$14)))*(BF$62*Inputs!$B$16)*365,($D89*0.03)*(BF$62*Inputs!$B$16)*365))-IF(($BC$13-($D89*(1+$BC$14)))&gt;=0,0, -$I$57*$BC$16*1.75*($BC$13-($D89*(1+$BC$14)))*365-$I$58*BF$62*1.25*($BC$13-($D89*(1+$BC$14)))*365)</f>
        <v>-16862028.1875</v>
      </c>
      <c r="BG89" s="70">
        <f>IF(IF((($BC$13-($D89*(1+$BC$14)))-($D89*0.03))&gt;0,($BC$13-($D89*(1+$BC$14)))-($D89*0.03),0)&gt;0,IF((($BC$13-($D89*(1+$BC$14)))-($D89*0.03))&gt;0,($BC$13-($D89*(1+$BC$14)))-($D89*0.03),0)*BG$62*365,0)+IF(($BC$13-($D89*(1+$BC$14)))&lt;=0,0,IF(($BC$13-($D89*(1+$BC$14)))&lt;($D89*0.03),($BC$13-($D89*(1+$BC$14)))*(BG$62*Inputs!$B$16)*365,($D89*0.03)*(BG$62*Inputs!$B$16)*365))-IF(($BC$13-($D89*(1+$BC$14)))&gt;=0,0, -$I$57*$BC$16*1.75*($BC$13-($D89*(1+$BC$14)))*365-$I$58*BG$62*1.25*($BC$13-($D89*(1+$BC$14)))*365)</f>
        <v>-17113700.250000004</v>
      </c>
      <c r="BH89" s="70">
        <f>IF(IF((($BC$13-($D89*(1+$BC$14)))-($D89*0.03))&gt;0,($BC$13-($D89*(1+$BC$14)))-($D89*0.03),0)&gt;0,IF((($BC$13-($D89*(1+$BC$14)))-($D89*0.03))&gt;0,($BC$13-($D89*(1+$BC$14)))-($D89*0.03),0)*BH$62*365,0)+IF(($BC$13-($D89*(1+$BC$14)))&lt;=0,0,IF(($BC$13-($D89*(1+$BC$14)))&lt;($D89*0.03),($BC$13-($D89*(1+$BC$14)))*(BH$62*Inputs!$B$16)*365,($D89*0.03)*(BH$62*Inputs!$B$16)*365))-IF(($BC$13-($D89*(1+$BC$14)))&gt;=0,0, -$I$57*$BC$16*1.75*($BC$13-($D89*(1+$BC$14)))*365-$I$58*BH$62*1.25*($BC$13-($D89*(1+$BC$14)))*365)</f>
        <v>-17365372.3125</v>
      </c>
      <c r="BI89" s="70">
        <f>IF(IF((($BC$13-($D89*(1+$BC$14)))-($D89*0.03))&gt;0,($BC$13-($D89*(1+$BC$14)))-($D89*0.03),0)&gt;0,IF((($BC$13-($D89*(1+$BC$14)))-($D89*0.03))&gt;0,($BC$13-($D89*(1+$BC$14)))-($D89*0.03),0)*BI$62*365,0)+IF(($BC$13-($D89*(1+$BC$14)))&lt;=0,0,IF(($BC$13-($D89*(1+$BC$14)))&lt;($D89*0.03),($BC$13-($D89*(1+$BC$14)))*(BI$62*Inputs!$B$16)*365,($D89*0.03)*(BI$62*Inputs!$B$16)*365))-IF(($BC$13-($D89*(1+$BC$14)))&gt;=0,0, -$I$57*$BC$16*1.75*($BC$13-($D89*(1+$BC$14)))*365-$I$58*BI$62*1.25*($BC$13-($D89*(1+$BC$14)))*365)</f>
        <v>-17617044.375000004</v>
      </c>
      <c r="BJ89" s="70">
        <f>IF(IF((($BC$13-($D89*(1+$BC$14)))-($D89*0.03))&gt;0,($BC$13-($D89*(1+$BC$14)))-($D89*0.03),0)&gt;0,IF((($BC$13-($D89*(1+$BC$14)))-($D89*0.03))&gt;0,($BC$13-($D89*(1+$BC$14)))-($D89*0.03),0)*BJ$62*365,0)+IF(($BC$13-($D89*(1+$BC$14)))&lt;=0,0,IF(($BC$13-($D89*(1+$BC$14)))&lt;($D89*0.03),($BC$13-($D89*(1+$BC$14)))*(BJ$62*Inputs!$B$16)*365,($D89*0.03)*(BJ$62*Inputs!$B$16)*365))-IF(($BC$13-($D89*(1+$BC$14)))&gt;=0,0, -$I$57*$BC$16*1.75*($BC$13-($D89*(1+$BC$14)))*365-$I$58*BJ$62*1.25*($BC$13-($D89*(1+$BC$14)))*365)</f>
        <v>-17868716.4375</v>
      </c>
      <c r="BK89" s="70">
        <f>IF(IF((($BC$13-($D89*(1+$BC$14)))-($D89*0.03))&gt;0,($BC$13-($D89*(1+$BC$14)))-($D89*0.03),0)&gt;0,IF((($BC$13-($D89*(1+$BC$14)))-($D89*0.03))&gt;0,($BC$13-($D89*(1+$BC$14)))-($D89*0.03),0)*BK$62*365,0)+IF(($BC$13-($D89*(1+$BC$14)))&lt;=0,0,IF(($BC$13-($D89*(1+$BC$14)))&lt;($D89*0.03),($BC$13-($D89*(1+$BC$14)))*(BK$62*Inputs!$B$16)*365,($D89*0.03)*(BK$62*Inputs!$B$16)*365))-IF(($BC$13-($D89*(1+$BC$14)))&gt;=0,0, -$I$57*$BC$16*1.75*($BC$13-($D89*(1+$BC$14)))*365-$I$58*BK$62*1.25*($BC$13-($D89*(1+$BC$14)))*365)</f>
        <v>-18120388.5</v>
      </c>
      <c r="BL89" s="70">
        <f>IF(IF((($BC$13-($D89*(1+$BC$14)))-($D89*0.03))&gt;0,($BC$13-($D89*(1+$BC$14)))-($D89*0.03),0)&gt;0,IF((($BC$13-($D89*(1+$BC$14)))-($D89*0.03))&gt;0,($BC$13-($D89*(1+$BC$14)))-($D89*0.03),0)*BL$62*365,0)+IF(($BC$13-($D89*(1+$BC$14)))&lt;=0,0,IF(($BC$13-($D89*(1+$BC$14)))&lt;($D89*0.03),($BC$13-($D89*(1+$BC$14)))*(BL$62*Inputs!$B$16)*365,($D89*0.03)*(BL$62*Inputs!$B$16)*365))-IF(($BC$13-($D89*(1+$BC$14)))&gt;=0,0, -$I$57*$BC$16*1.75*($BC$13-($D89*(1+$BC$14)))*365-$I$58*BL$62*1.25*($BC$13-($D89*(1+$BC$14)))*365)</f>
        <v>-18372060.562500004</v>
      </c>
      <c r="BM89" s="70">
        <f>IF(IF((($BC$13-($D89*(1+$BC$14)))-($D89*0.03))&gt;0,($BC$13-($D89*(1+$BC$14)))-($D89*0.03),0)&gt;0,IF((($BC$13-($D89*(1+$BC$14)))-($D89*0.03))&gt;0,($BC$13-($D89*(1+$BC$14)))-($D89*0.03),0)*BM$62*365,0)+IF(($BC$13-($D89*(1+$BC$14)))&lt;=0,0,IF(($BC$13-($D89*(1+$BC$14)))&lt;($D89*0.03),($BC$13-($D89*(1+$BC$14)))*(BM$62*Inputs!$B$16)*365,($D89*0.03)*(BM$62*Inputs!$B$16)*365))-IF(($BC$13-($D89*(1+$BC$14)))&gt;=0,0, -$I$57*$BC$16*1.75*($BC$13-($D89*(1+$BC$14)))*365-$I$58*BM$62*1.25*($BC$13-($D89*(1+$BC$14)))*365)</f>
        <v>-18623732.625</v>
      </c>
      <c r="BN89" s="70">
        <f>IF(IF((($BC$13-($D89*(1+$BC$14)))-($D89*0.03))&gt;0,($BC$13-($D89*(1+$BC$14)))-($D89*0.03),0)&gt;0,IF((($BC$13-($D89*(1+$BC$14)))-($D89*0.03))&gt;0,($BC$13-($D89*(1+$BC$14)))-($D89*0.03),0)*BN$62*365,0)+IF(($BC$13-($D89*(1+$BC$14)))&lt;=0,0,IF(($BC$13-($D89*(1+$BC$14)))&lt;($D89*0.03),($BC$13-($D89*(1+$BC$14)))*(BN$62*Inputs!$B$16)*365,($D89*0.03)*(BN$62*Inputs!$B$16)*365))-IF(($BC$13-($D89*(1+$BC$14)))&gt;=0,0, -$I$57*$BC$16*1.75*($BC$13-($D89*(1+$BC$14)))*365-$I$58*BN$62*1.25*($BC$13-($D89*(1+$BC$14)))*365)</f>
        <v>-18875404.687500004</v>
      </c>
      <c r="BO89" s="70">
        <f>IF(IF((($BC$13-($D89*(1+$BC$14)))-($D89*0.03))&gt;0,($BC$13-($D89*(1+$BC$14)))-($D89*0.03),0)&gt;0,IF((($BC$13-($D89*(1+$BC$14)))-($D89*0.03))&gt;0,($BC$13-($D89*(1+$BC$14)))-($D89*0.03),0)*BO$62*365,0)+IF(($BC$13-($D89*(1+$BC$14)))&lt;=0,0,IF(($BC$13-($D89*(1+$BC$14)))&lt;($D89*0.03),($BC$13-($D89*(1+$BC$14)))*(BO$62*Inputs!$B$16)*365,($D89*0.03)*(BO$62*Inputs!$B$16)*365))-IF(($BC$13-($D89*(1+$BC$14)))&gt;=0,0, -$I$57*$BC$16*1.75*($BC$13-($D89*(1+$BC$14)))*365-$I$58*BO$62*1.25*($BC$13-($D89*(1+$BC$14)))*365)</f>
        <v>-19127076.75</v>
      </c>
      <c r="BP89" s="70">
        <f>IF(IF((($BC$13-($D89*(1+$BC$14)))-($D89*0.03))&gt;0,($BC$13-($D89*(1+$BC$14)))-($D89*0.03),0)&gt;0,IF((($BC$13-($D89*(1+$BC$14)))-($D89*0.03))&gt;0,($BC$13-($D89*(1+$BC$14)))-($D89*0.03),0)*BP$62*365,0)+IF(($BC$13-($D89*(1+$BC$14)))&lt;=0,0,IF(($BC$13-($D89*(1+$BC$14)))&lt;($D89*0.03),($BC$13-($D89*(1+$BC$14)))*(BP$62*Inputs!$B$16)*365,($D89*0.03)*(BP$62*Inputs!$B$16)*365))-IF(($BC$13-($D89*(1+$BC$14)))&gt;=0,0, -$I$57*$BC$16*1.75*($BC$13-($D89*(1+$BC$14)))*365-$I$58*BP$62*1.25*($BC$13-($D89*(1+$BC$14)))*365)</f>
        <v>-19378748.8125</v>
      </c>
      <c r="BQ89" s="70">
        <f>IF(IF((($BC$13-($D89*(1+$BC$14)))-($D89*0.03))&gt;0,($BC$13-($D89*(1+$BC$14)))-($D89*0.03),0)&gt;0,IF((($BC$13-($D89*(1+$BC$14)))-($D89*0.03))&gt;0,($BC$13-($D89*(1+$BC$14)))-($D89*0.03),0)*BQ$62*365,0)+IF(($BC$13-($D89*(1+$BC$14)))&lt;=0,0,IF(($BC$13-($D89*(1+$BC$14)))&lt;($D89*0.03),($BC$13-($D89*(1+$BC$14)))*(BQ$62*Inputs!$B$16)*365,($D89*0.03)*(BQ$62*Inputs!$B$16)*365))-IF(($BC$13-($D89*(1+$BC$14)))&gt;=0,0, -$I$57*$BC$16*1.75*($BC$13-($D89*(1+$BC$14)))*365-$I$58*BQ$62*1.25*($BC$13-($D89*(1+$BC$14)))*365)</f>
        <v>-19630420.875000004</v>
      </c>
      <c r="BR89" s="70">
        <f>IF(IF((($BC$13-($D89*(1+$BC$14)))-($D89*0.03))&gt;0,($BC$13-($D89*(1+$BC$14)))-($D89*0.03),0)&gt;0,IF((($BC$13-($D89*(1+$BC$14)))-($D89*0.03))&gt;0,($BC$13-($D89*(1+$BC$14)))-($D89*0.03),0)*BR$62*365,0)+IF(($BC$13-($D89*(1+$BC$14)))&lt;=0,0,IF(($BC$13-($D89*(1+$BC$14)))&lt;($D89*0.03),($BC$13-($D89*(1+$BC$14)))*(BR$62*Inputs!$B$16)*365,($D89*0.03)*(BR$62*Inputs!$B$16)*365))-IF(($BC$13-($D89*(1+$BC$14)))&gt;=0,0, -$I$57*$BC$16*1.75*($BC$13-($D89*(1+$BC$14)))*365-$I$58*BR$62*1.25*($BC$13-($D89*(1+$BC$14)))*365)</f>
        <v>-19882092.9375</v>
      </c>
      <c r="BS89" s="70">
        <f>IF(IF((($BC$13-($D89*(1+$BC$14)))-($D89*0.03))&gt;0,($BC$13-($D89*(1+$BC$14)))-($D89*0.03),0)&gt;0,IF((($BC$13-($D89*(1+$BC$14)))-($D89*0.03))&gt;0,($BC$13-($D89*(1+$BC$14)))-($D89*0.03),0)*BS$62*365,0)+IF(($BC$13-($D89*(1+$BC$14)))&lt;=0,0,IF(($BC$13-($D89*(1+$BC$14)))&lt;($D89*0.03),($BC$13-($D89*(1+$BC$14)))*(BS$62*Inputs!$B$16)*365,($D89*0.03)*(BS$62*Inputs!$B$16)*365))-IF(($BC$13-($D89*(1+$BC$14)))&gt;=0,0, -$I$57*$BC$16*1.75*($BC$13-($D89*(1+$BC$14)))*365-$I$58*BS$62*1.25*($BC$13-($D89*(1+$BC$14)))*365)</f>
        <v>-20133765.000000004</v>
      </c>
      <c r="BT89" s="70">
        <f>IF(IF((($BC$13-($D89*(1+$BC$14)))-($D89*0.03))&gt;0,($BC$13-($D89*(1+$BC$14)))-($D89*0.03),0)&gt;0,IF((($BC$13-($D89*(1+$BC$14)))-($D89*0.03))&gt;0,($BC$13-($D89*(1+$BC$14)))-($D89*0.03),0)*BT$62*365,0)+IF(($BC$13-($D89*(1+$BC$14)))&lt;=0,0,IF(($BC$13-($D89*(1+$BC$14)))&lt;($D89*0.03),($BC$13-($D89*(1+$BC$14)))*(BT$62*Inputs!$B$16)*365,($D89*0.03)*(BT$62*Inputs!$B$16)*365))-IF(($BC$13-($D89*(1+$BC$14)))&gt;=0,0, -$I$57*$BC$16*1.75*($BC$13-($D89*(1+$BC$14)))*365-$I$58*BT$62*1.25*($BC$13-($D89*(1+$BC$14)))*365)</f>
        <v>-20385437.0625</v>
      </c>
      <c r="BU89" s="70">
        <f>IF(IF((($BC$13-($D89*(1+$BC$14)))-($D89*0.03))&gt;0,($BC$13-($D89*(1+$BC$14)))-($D89*0.03),0)&gt;0,IF((($BC$13-($D89*(1+$BC$14)))-($D89*0.03))&gt;0,($BC$13-($D89*(1+$BC$14)))-($D89*0.03),0)*BU$62*365,0)+IF(($BC$13-($D89*(1+$BC$14)))&lt;=0,0,IF(($BC$13-($D89*(1+$BC$14)))&lt;($D89*0.03),($BC$13-($D89*(1+$BC$14)))*(BU$62*Inputs!$B$16)*365,($D89*0.03)*(BU$62*Inputs!$B$16)*365))-IF(($BC$13-($D89*(1+$BC$14)))&gt;=0,0, -$I$57*$BC$16*1.75*($BC$13-($D89*(1+$BC$14)))*365-$I$58*BU$62*1.25*($BC$13-($D89*(1+$BC$14)))*365)</f>
        <v>-20637109.125</v>
      </c>
      <c r="BV89" s="70">
        <f>IF(IF((($BC$13-($D89*(1+$BC$14)))-($D89*0.03))&gt;0,($BC$13-($D89*(1+$BC$14)))-($D89*0.03),0)&gt;0,IF((($BC$13-($D89*(1+$BC$14)))-($D89*0.03))&gt;0,($BC$13-($D89*(1+$BC$14)))-($D89*0.03),0)*BV$62*365,0)+IF(($BC$13-($D89*(1+$BC$14)))&lt;=0,0,IF(($BC$13-($D89*(1+$BC$14)))&lt;($D89*0.03),($BC$13-($D89*(1+$BC$14)))*(BV$62*Inputs!$B$16)*365,($D89*0.03)*(BV$62*Inputs!$B$16)*365))-IF(($BC$13-($D89*(1+$BC$14)))&gt;=0,0, -$I$57*$BC$16*1.75*($BC$13-($D89*(1+$BC$14)))*365-$I$58*BV$62*1.25*($BC$13-($D89*(1+$BC$14)))*365)</f>
        <v>-20888781.1875</v>
      </c>
      <c r="BW89" s="70">
        <f>IF(IF((($BC$13-($D89*(1+$BC$14)))-($D89*0.03))&gt;0,($BC$13-($D89*(1+$BC$14)))-($D89*0.03),0)&gt;0,IF((($BC$13-($D89*(1+$BC$14)))-($D89*0.03))&gt;0,($BC$13-($D89*(1+$BC$14)))-($D89*0.03),0)*BW$62*365,0)+IF(($BC$13-($D89*(1+$BC$14)))&lt;=0,0,IF(($BC$13-($D89*(1+$BC$14)))&lt;($D89*0.03),($BC$13-($D89*(1+$BC$14)))*(BW$62*Inputs!$B$16)*365,($D89*0.03)*(BW$62*Inputs!$B$16)*365))-IF(($BC$13-($D89*(1+$BC$14)))&gt;=0,0, -$I$57*$BC$16*1.75*($BC$13-($D89*(1+$BC$14)))*365-$I$58*BW$62*1.25*($BC$13-($D89*(1+$BC$14)))*365)</f>
        <v>-21140453.25</v>
      </c>
      <c r="BX89" s="70">
        <f>IF(IF((($BC$13-($D89*(1+$BC$14)))-($D89*0.03))&gt;0,($BC$13-($D89*(1+$BC$14)))-($D89*0.03),0)&gt;0,IF((($BC$13-($D89*(1+$BC$14)))-($D89*0.03))&gt;0,($BC$13-($D89*(1+$BC$14)))-($D89*0.03),0)*BX$62*365,0)+IF(($BC$13-($D89*(1+$BC$14)))&lt;=0,0,IF(($BC$13-($D89*(1+$BC$14)))&lt;($D89*0.03),($BC$13-($D89*(1+$BC$14)))*(BX$62*Inputs!$B$16)*365,($D89*0.03)*(BX$62*Inputs!$B$16)*365))-IF(($BC$13-($D89*(1+$BC$14)))&gt;=0,0, -$I$57*$BC$16*1.75*($BC$13-($D89*(1+$BC$14)))*365-$I$58*BX$62*1.25*($BC$13-($D89*(1+$BC$14)))*365)</f>
        <v>-21392125.3125</v>
      </c>
      <c r="BY89" s="70">
        <f>IF(IF((($BC$13-($D89*(1+$BC$14)))-($D89*0.03))&gt;0,($BC$13-($D89*(1+$BC$14)))-($D89*0.03),0)&gt;0,IF((($BC$13-($D89*(1+$BC$14)))-($D89*0.03))&gt;0,($BC$13-($D89*(1+$BC$14)))-($D89*0.03),0)*BY$62*365,0)+IF(($BC$13-($D89*(1+$BC$14)))&lt;=0,0,IF(($BC$13-($D89*(1+$BC$14)))&lt;($D89*0.03),($BC$13-($D89*(1+$BC$14)))*(BY$62*Inputs!$B$16)*365,($D89*0.03)*(BY$62*Inputs!$B$16)*365))-IF(($BC$13-($D89*(1+$BC$14)))&gt;=0,0, -$I$57*$BC$16*1.75*($BC$13-($D89*(1+$BC$14)))*365-$I$58*BY$62*1.25*($BC$13-($D89*(1+$BC$14)))*365)</f>
        <v>-21643797.375</v>
      </c>
      <c r="BZ89" s="70">
        <f>IF(IF((($BC$13-($D89*(1+$BC$14)))-($D89*0.03))&gt;0,($BC$13-($D89*(1+$BC$14)))-($D89*0.03),0)&gt;0,IF((($BC$13-($D89*(1+$BC$14)))-($D89*0.03))&gt;0,($BC$13-($D89*(1+$BC$14)))-($D89*0.03),0)*BZ$62*365,0)+IF(($BC$13-($D89*(1+$BC$14)))&lt;=0,0,IF(($BC$13-($D89*(1+$BC$14)))&lt;($D89*0.03),($BC$13-($D89*(1+$BC$14)))*(BZ$62*Inputs!$B$16)*365,($D89*0.03)*(BZ$62*Inputs!$B$16)*365))-IF(($BC$13-($D89*(1+$BC$14)))&gt;=0,0, -$I$57*$BC$16*1.75*($BC$13-($D89*(1+$BC$14)))*365-$I$58*BZ$62*1.25*($BC$13-($D89*(1+$BC$14)))*365)</f>
        <v>-21895469.4375</v>
      </c>
      <c r="CA89" s="70">
        <f>IF(IF((($BC$13-($D89*(1+$BC$14)))-($D89*0.03))&gt;0,($BC$13-($D89*(1+$BC$14)))-($D89*0.03),0)&gt;0,IF((($BC$13-($D89*(1+$BC$14)))-($D89*0.03))&gt;0,($BC$13-($D89*(1+$BC$14)))-($D89*0.03),0)*CA$62*365,0)+IF(($BC$13-($D89*(1+$BC$14)))&lt;=0,0,IF(($BC$13-($D89*(1+$BC$14)))&lt;($D89*0.03),($BC$13-($D89*(1+$BC$14)))*(CA$62*Inputs!$B$16)*365,($D89*0.03)*(CA$62*Inputs!$B$16)*365))-IF(($BC$13-($D89*(1+$BC$14)))&gt;=0,0, -$I$57*$BC$16*1.75*($BC$13-($D89*(1+$BC$14)))*365-$I$58*CA$62*1.25*($BC$13-($D89*(1+$BC$14)))*365)</f>
        <v>-22147141.5</v>
      </c>
      <c r="CB89" s="70">
        <f>IF(IF((($BC$13-($D89*(1+$BC$14)))-($D89*0.03))&gt;0,($BC$13-($D89*(1+$BC$14)))-($D89*0.03),0)&gt;0,IF((($BC$13-($D89*(1+$BC$14)))-($D89*0.03))&gt;0,($BC$13-($D89*(1+$BC$14)))-($D89*0.03),0)*CB$62*365,0)+IF(($BC$13-($D89*(1+$BC$14)))&lt;=0,0,IF(($BC$13-($D89*(1+$BC$14)))&lt;($D89*0.03),($BC$13-($D89*(1+$BC$14)))*(CB$62*Inputs!$B$16)*365,($D89*0.03)*(CB$62*Inputs!$B$16)*365))-IF(($BC$13-($D89*(1+$BC$14)))&gt;=0,0, -$I$57*$BC$16*1.75*($BC$13-($D89*(1+$BC$14)))*365-$I$58*CB$62*1.25*($BC$13-($D89*(1+$BC$14)))*365)</f>
        <v>-22398813.5625</v>
      </c>
      <c r="CC89" s="70">
        <f>IF(IF((($BC$13-($D89*(1+$BC$14)))-($D89*0.03))&gt;0,($BC$13-($D89*(1+$BC$14)))-($D89*0.03),0)&gt;0,IF((($BC$13-($D89*(1+$BC$14)))-($D89*0.03))&gt;0,($BC$13-($D89*(1+$BC$14)))-($D89*0.03),0)*CC$62*365,0)+IF(($BC$13-($D89*(1+$BC$14)))&lt;=0,0,IF(($BC$13-($D89*(1+$BC$14)))&lt;($D89*0.03),($BC$13-($D89*(1+$BC$14)))*(CC$62*Inputs!$B$16)*365,($D89*0.03)*(CC$62*Inputs!$B$16)*365))-IF(($BC$13-($D89*(1+$BC$14)))&gt;=0,0, -$I$57*$BC$16*1.75*($BC$13-($D89*(1+$BC$14)))*365-$I$58*CC$62*1.25*($BC$13-($D89*(1+$BC$14)))*365)</f>
        <v>-22650485.625</v>
      </c>
      <c r="CD89" s="70">
        <f>IF(IF((($BC$13-($D89*(1+$BC$14)))-($D89*0.03))&gt;0,($BC$13-($D89*(1+$BC$14)))-($D89*0.03),0)&gt;0,IF((($BC$13-($D89*(1+$BC$14)))-($D89*0.03))&gt;0,($BC$13-($D89*(1+$BC$14)))-($D89*0.03),0)*CD$62*365,0)+IF(($BC$13-($D89*(1+$BC$14)))&lt;=0,0,IF(($BC$13-($D89*(1+$BC$14)))&lt;($D89*0.03),($BC$13-($D89*(1+$BC$14)))*(CD$62*Inputs!$B$16)*365,($D89*0.03)*(CD$62*Inputs!$B$16)*365))-IF(($BC$13-($D89*(1+$BC$14)))&gt;=0,0, -$I$57*$BC$16*1.75*($BC$13-($D89*(1+$BC$14)))*365-$I$58*CD$62*1.25*($BC$13-($D89*(1+$BC$14)))*365)</f>
        <v>-22902157.6875</v>
      </c>
      <c r="CE89" s="70">
        <f>IF(IF((($BC$13-($D89*(1+$BC$14)))-($D89*0.03))&gt;0,($BC$13-($D89*(1+$BC$14)))-($D89*0.03),0)&gt;0,IF((($BC$13-($D89*(1+$BC$14)))-($D89*0.03))&gt;0,($BC$13-($D89*(1+$BC$14)))-($D89*0.03),0)*CE$62*365,0)+IF(($BC$13-($D89*(1+$BC$14)))&lt;=0,0,IF(($BC$13-($D89*(1+$BC$14)))&lt;($D89*0.03),($BC$13-($D89*(1+$BC$14)))*(CE$62*Inputs!$B$16)*365,($D89*0.03)*(CE$62*Inputs!$B$16)*365))-IF(($BC$13-($D89*(1+$BC$14)))&gt;=0,0, -$I$57*$BC$16*1.75*($BC$13-($D89*(1+$BC$14)))*365-$I$58*CE$62*1.25*($BC$13-($D89*(1+$BC$14)))*365)</f>
        <v>-23153829.75</v>
      </c>
      <c r="CF89" s="70">
        <f>IF(IF((($BC$13-($D89*(1+$BC$14)))-($D89*0.03))&gt;0,($BC$13-($D89*(1+$BC$14)))-($D89*0.03),0)&gt;0,IF((($BC$13-($D89*(1+$BC$14)))-($D89*0.03))&gt;0,($BC$13-($D89*(1+$BC$14)))-($D89*0.03),0)*CF$62*365,0)+IF(($BC$13-($D89*(1+$BC$14)))&lt;=0,0,IF(($BC$13-($D89*(1+$BC$14)))&lt;($D89*0.03),($BC$13-($D89*(1+$BC$14)))*(CF$62*Inputs!$B$16)*365,($D89*0.03)*(CF$62*Inputs!$B$16)*365))-IF(($BC$13-($D89*(1+$BC$14)))&gt;=0,0, -$I$57*$BC$16*1.75*($BC$13-($D89*(1+$BC$14)))*365-$I$58*CF$62*1.25*($BC$13-($D89*(1+$BC$14)))*365)</f>
        <v>-23405501.8125</v>
      </c>
      <c r="CG89" s="70">
        <f>IF(IF((($BC$13-($D89*(1+$BC$14)))-($D89*0.03))&gt;0,($BC$13-($D89*(1+$BC$14)))-($D89*0.03),0)&gt;0,IF((($BC$13-($D89*(1+$BC$14)))-($D89*0.03))&gt;0,($BC$13-($D89*(1+$BC$14)))-($D89*0.03),0)*CG$62*365,0)+IF(($BC$13-($D89*(1+$BC$14)))&lt;=0,0,IF(($BC$13-($D89*(1+$BC$14)))&lt;($D89*0.03),($BC$13-($D89*(1+$BC$14)))*(CG$62*Inputs!$B$16)*365,($D89*0.03)*(CG$62*Inputs!$B$16)*365))-IF(($BC$13-($D89*(1+$BC$14)))&gt;=0,0, -$I$57*$BC$16*1.75*($BC$13-($D89*(1+$BC$14)))*365-$I$58*CG$62*1.25*($BC$13-($D89*(1+$BC$14)))*365)</f>
        <v>-23657173.875</v>
      </c>
      <c r="CH89" s="70">
        <f>IF(IF((($BC$13-($D89*(1+$BC$14)))-($D89*0.03))&gt;0,($BC$13-($D89*(1+$BC$14)))-($D89*0.03),0)&gt;0,IF((($BC$13-($D89*(1+$BC$14)))-($D89*0.03))&gt;0,($BC$13-($D89*(1+$BC$14)))-($D89*0.03),0)*CH$62*365,0)+IF(($BC$13-($D89*(1+$BC$14)))&lt;=0,0,IF(($BC$13-($D89*(1+$BC$14)))&lt;($D89*0.03),($BC$13-($D89*(1+$BC$14)))*(CH$62*Inputs!$B$16)*365,($D89*0.03)*(CH$62*Inputs!$B$16)*365))-IF(($BC$13-($D89*(1+$BC$14)))&gt;=0,0, -$I$57*$BC$16*1.75*($BC$13-($D89*(1+$BC$14)))*365-$I$58*CH$62*1.25*($BC$13-($D89*(1+$BC$14)))*365)</f>
        <v>-23908845.9375</v>
      </c>
      <c r="CI89" s="70">
        <f>IF(IF((($BC$13-($D89*(1+$BC$14)))-($D89*0.03))&gt;0,($BC$13-($D89*(1+$BC$14)))-($D89*0.03),0)&gt;0,IF((($BC$13-($D89*(1+$BC$14)))-($D89*0.03))&gt;0,($BC$13-($D89*(1+$BC$14)))-($D89*0.03),0)*CI$62*365,0)+IF(($BC$13-($D89*(1+$BC$14)))&lt;=0,0,IF(($BC$13-($D89*(1+$BC$14)))&lt;($D89*0.03),($BC$13-($D89*(1+$BC$14)))*(CI$62*Inputs!$B$16)*365,($D89*0.03)*(CI$62*Inputs!$B$16)*365))-IF(($BC$13-($D89*(1+$BC$14)))&gt;=0,0, -$I$57*$BC$16*1.75*($BC$13-($D89*(1+$BC$14)))*365-$I$58*CI$62*1.25*($BC$13-($D89*(1+$BC$14)))*365)</f>
        <v>-24160518</v>
      </c>
      <c r="CJ89" s="70">
        <f>IF(IF((($BC$13-($D89*(1+$BC$14)))-($D89*0.03))&gt;0,($BC$13-($D89*(1+$BC$14)))-($D89*0.03),0)&gt;0,IF((($BC$13-($D89*(1+$BC$14)))-($D89*0.03))&gt;0,($BC$13-($D89*(1+$BC$14)))-($D89*0.03),0)*CJ$62*365,0)+IF(($BC$13-($D89*(1+$BC$14)))&lt;=0,0,IF(($BC$13-($D89*(1+$BC$14)))&lt;($D89*0.03),($BC$13-($D89*(1+$BC$14)))*(CJ$62*Inputs!$B$16)*365,($D89*0.03)*(CJ$62*Inputs!$B$16)*365))-IF(($BC$13-($D89*(1+$BC$14)))&gt;=0,0, -$I$57*$BC$16*1.75*($BC$13-($D89*(1+$BC$14)))*365-$I$58*CJ$62*1.25*($BC$13-($D89*(1+$BC$14)))*365)</f>
        <v>-24412190.0625</v>
      </c>
      <c r="CK89" s="70">
        <f>IF(IF((($BC$13-($D89*(1+$BC$14)))-($D89*0.03))&gt;0,($BC$13-($D89*(1+$BC$14)))-($D89*0.03),0)&gt;0,IF((($BC$13-($D89*(1+$BC$14)))-($D89*0.03))&gt;0,($BC$13-($D89*(1+$BC$14)))-($D89*0.03),0)*CK$62*365,0)+IF(($BC$13-($D89*(1+$BC$14)))&lt;=0,0,IF(($BC$13-($D89*(1+$BC$14)))&lt;($D89*0.03),($BC$13-($D89*(1+$BC$14)))*(CK$62*Inputs!$B$16)*365,($D89*0.03)*(CK$62*Inputs!$B$16)*365))-IF(($BC$13-($D89*(1+$BC$14)))&gt;=0,0, -$I$57*$BC$16*1.75*($BC$13-($D89*(1+$BC$14)))*365-$I$58*CK$62*1.25*($BC$13-($D89*(1+$BC$14)))*365)</f>
        <v>-24663862.125</v>
      </c>
      <c r="CL89" s="70">
        <f>IF(IF((($BC$13-($D89*(1+$BC$14)))-($D89*0.03))&gt;0,($BC$13-($D89*(1+$BC$14)))-($D89*0.03),0)&gt;0,IF((($BC$13-($D89*(1+$BC$14)))-($D89*0.03))&gt;0,($BC$13-($D89*(1+$BC$14)))-($D89*0.03),0)*CL$62*365,0)+IF(($BC$13-($D89*(1+$BC$14)))&lt;=0,0,IF(($BC$13-($D89*(1+$BC$14)))&lt;($D89*0.03),($BC$13-($D89*(1+$BC$14)))*(CL$62*Inputs!$B$16)*365,($D89*0.03)*(CL$62*Inputs!$B$16)*365))-IF(($BC$13-($D89*(1+$BC$14)))&gt;=0,0, -$I$57*$BC$16*1.75*($BC$13-($D89*(1+$BC$14)))*365-$I$58*CL$62*1.25*($BC$13-($D89*(1+$BC$14)))*365)</f>
        <v>-24915534.1875</v>
      </c>
      <c r="CM89" s="70">
        <f>IF(IF((($BC$13-($D89*(1+$BC$14)))-($D89*0.03))&gt;0,($BC$13-($D89*(1+$BC$14)))-($D89*0.03),0)&gt;0,IF((($BC$13-($D89*(1+$BC$14)))-($D89*0.03))&gt;0,($BC$13-($D89*(1+$BC$14)))-($D89*0.03),0)*CM$62*365,0)+IF(($BC$13-($D89*(1+$BC$14)))&lt;=0,0,IF(($BC$13-($D89*(1+$BC$14)))&lt;($D89*0.03),($BC$13-($D89*(1+$BC$14)))*(CM$62*Inputs!$B$16)*365,($D89*0.03)*(CM$62*Inputs!$B$16)*365))-IF(($BC$13-($D89*(1+$BC$14)))&gt;=0,0, -$I$57*$BC$16*1.75*($BC$13-($D89*(1+$BC$14)))*365-$I$58*CM$62*1.25*($BC$13-($D89*(1+$BC$14)))*365)</f>
        <v>-25167206.25</v>
      </c>
      <c r="CN89" s="70">
        <f>IF(IF((($BC$13-($D89*(1+$BC$14)))-($D89*0.03))&gt;0,($BC$13-($D89*(1+$BC$14)))-($D89*0.03),0)&gt;0,IF((($BC$13-($D89*(1+$BC$14)))-($D89*0.03))&gt;0,($BC$13-($D89*(1+$BC$14)))-($D89*0.03),0)*CN$62*365,0)+IF(($BC$13-($D89*(1+$BC$14)))&lt;=0,0,IF(($BC$13-($D89*(1+$BC$14)))&lt;($D89*0.03),($BC$13-($D89*(1+$BC$14)))*(CN$62*Inputs!$B$16)*365,($D89*0.03)*(CN$62*Inputs!$B$16)*365))-IF(($BC$13-($D89*(1+$BC$14)))&gt;=0,0, -$I$57*$BC$16*1.75*($BC$13-($D89*(1+$BC$14)))*365-$I$58*CN$62*1.25*($BC$13-($D89*(1+$BC$14)))*365)</f>
        <v>-25418878.3125</v>
      </c>
      <c r="CO89" s="70">
        <f>IF(IF((($BC$13-($D89*(1+$BC$14)))-($D89*0.03))&gt;0,($BC$13-($D89*(1+$BC$14)))-($D89*0.03),0)&gt;0,IF((($BC$13-($D89*(1+$BC$14)))-($D89*0.03))&gt;0,($BC$13-($D89*(1+$BC$14)))-($D89*0.03),0)*CO$62*365,0)+IF(($BC$13-($D89*(1+$BC$14)))&lt;=0,0,IF(($BC$13-($D89*(1+$BC$14)))&lt;($D89*0.03),($BC$13-($D89*(1+$BC$14)))*(CO$62*Inputs!$B$16)*365,($D89*0.03)*(CO$62*Inputs!$B$16)*365))-IF(($BC$13-($D89*(1+$BC$14)))&gt;=0,0, -$I$57*$BC$16*1.75*($BC$13-($D89*(1+$BC$14)))*365-$I$58*CO$62*1.25*($BC$13-($D89*(1+$BC$14)))*365)</f>
        <v>-25670550.375</v>
      </c>
      <c r="CP89" s="70">
        <f>IF(IF((($BC$13-($D89*(1+$BC$14)))-($D89*0.03))&gt;0,($BC$13-($D89*(1+$BC$14)))-($D89*0.03),0)&gt;0,IF((($BC$13-($D89*(1+$BC$14)))-($D89*0.03))&gt;0,($BC$13-($D89*(1+$BC$14)))-($D89*0.03),0)*CP$62*365,0)+IF(($BC$13-($D89*(1+$BC$14)))&lt;=0,0,IF(($BC$13-($D89*(1+$BC$14)))&lt;($D89*0.03),($BC$13-($D89*(1+$BC$14)))*(CP$62*Inputs!$B$16)*365,($D89*0.03)*(CP$62*Inputs!$B$16)*365))-IF(($BC$13-($D89*(1+$BC$14)))&gt;=0,0, -$I$57*$BC$16*1.75*($BC$13-($D89*(1+$BC$14)))*365-$I$58*CP$62*1.25*($BC$13-($D89*(1+$BC$14)))*365)</f>
        <v>-25922222.4375</v>
      </c>
      <c r="CQ89" s="70">
        <f>IF(IF((($BC$13-($D89*(1+$BC$14)))-($D89*0.03))&gt;0,($BC$13-($D89*(1+$BC$14)))-($D89*0.03),0)&gt;0,IF((($BC$13-($D89*(1+$BC$14)))-($D89*0.03))&gt;0,($BC$13-($D89*(1+$BC$14)))-($D89*0.03),0)*CQ$62*365,0)+IF(($BC$13-($D89*(1+$BC$14)))&lt;=0,0,IF(($BC$13-($D89*(1+$BC$14)))&lt;($D89*0.03),($BC$13-($D89*(1+$BC$14)))*(CQ$62*Inputs!$B$16)*365,($D89*0.03)*(CQ$62*Inputs!$B$16)*365))-IF(($BC$13-($D89*(1+$BC$14)))&gt;=0,0, -$I$57*$BC$16*1.75*($BC$13-($D89*(1+$BC$14)))*365-$I$58*CQ$62*1.25*($BC$13-($D89*(1+$BC$14)))*365)</f>
        <v>-26173894.5</v>
      </c>
      <c r="CR89" s="70">
        <f>IF(IF((($BC$13-($D89*(1+$BC$14)))-($D89*0.03))&gt;0,($BC$13-($D89*(1+$BC$14)))-($D89*0.03),0)&gt;0,IF((($BC$13-($D89*(1+$BC$14)))-($D89*0.03))&gt;0,($BC$13-($D89*(1+$BC$14)))-($D89*0.03),0)*CR$62*365,0)+IF(($BC$13-($D89*(1+$BC$14)))&lt;=0,0,IF(($BC$13-($D89*(1+$BC$14)))&lt;($D89*0.03),($BC$13-($D89*(1+$BC$14)))*(CR$62*Inputs!$B$16)*365,($D89*0.03)*(CR$62*Inputs!$B$16)*365))-IF(($BC$13-($D89*(1+$BC$14)))&gt;=0,0, -$I$57*$BC$16*1.75*($BC$13-($D89*(1+$BC$14)))*365-$I$58*CR$62*1.25*($BC$13-($D89*(1+$BC$14)))*365)</f>
        <v>-26425566.5625</v>
      </c>
      <c r="CS89" s="70">
        <f>IF(IF((($BC$13-($D89*(1+$BC$14)))-($D89*0.03))&gt;0,($BC$13-($D89*(1+$BC$14)))-($D89*0.03),0)&gt;0,IF((($BC$13-($D89*(1+$BC$14)))-($D89*0.03))&gt;0,($BC$13-($D89*(1+$BC$14)))-($D89*0.03),0)*CS$62*365,0)+IF(($BC$13-($D89*(1+$BC$14)))&lt;=0,0,IF(($BC$13-($D89*(1+$BC$14)))&lt;($D89*0.03),($BC$13-($D89*(1+$BC$14)))*(CS$62*Inputs!$B$16)*365,($D89*0.03)*(CS$62*Inputs!$B$16)*365))-IF(($BC$13-($D89*(1+$BC$14)))&gt;=0,0, -$I$57*$BC$16*1.75*($BC$13-($D89*(1+$BC$14)))*365-$I$58*CS$62*1.25*($BC$13-($D89*(1+$BC$14)))*365)</f>
        <v>-26677238.625</v>
      </c>
      <c r="CT89" s="70">
        <f>IF(IF((($BC$13-($D89*(1+$BC$14)))-($D89*0.03))&gt;0,($BC$13-($D89*(1+$BC$14)))-($D89*0.03),0)&gt;0,IF((($BC$13-($D89*(1+$BC$14)))-($D89*0.03))&gt;0,($BC$13-($D89*(1+$BC$14)))-($D89*0.03),0)*CT$62*365,0)+IF(($BC$13-($D89*(1+$BC$14)))&lt;=0,0,IF(($BC$13-($D89*(1+$BC$14)))&lt;($D89*0.03),($BC$13-($D89*(1+$BC$14)))*(CT$62*Inputs!$B$16)*365,($D89*0.03)*(CT$62*Inputs!$B$16)*365))-IF(($BC$13-($D89*(1+$BC$14)))&gt;=0,0, -$I$57*$BC$16*1.75*($BC$13-($D89*(1+$BC$14)))*365-$I$58*CT$62*1.25*($BC$13-($D89*(1+$BC$14)))*365)</f>
        <v>-26928910.6875</v>
      </c>
      <c r="CU89" s="70">
        <f>IF(IF((($BC$13-($D89*(1+$BC$14)))-($D89*0.03))&gt;0,($BC$13-($D89*(1+$BC$14)))-($D89*0.03),0)&gt;0,IF((($BC$13-($D89*(1+$BC$14)))-($D89*0.03))&gt;0,($BC$13-($D89*(1+$BC$14)))-($D89*0.03),0)*CU$62*365,0)+IF(($BC$13-($D89*(1+$BC$14)))&lt;=0,0,IF(($BC$13-($D89*(1+$BC$14)))&lt;($D89*0.03),($BC$13-($D89*(1+$BC$14)))*(CU$62*Inputs!$B$16)*365,($D89*0.03)*(CU$62*Inputs!$B$16)*365))-IF(($BC$13-($D89*(1+$BC$14)))&gt;=0,0, -$I$57*$BC$16*1.75*($BC$13-($D89*(1+$BC$14)))*365-$I$58*CU$62*1.25*($BC$13-($D89*(1+$BC$14)))*365)</f>
        <v>-27180582.75</v>
      </c>
      <c r="CV89" s="70">
        <f>IF(IF((($BC$13-($D89*(1+$BC$14)))-($D89*0.03))&gt;0,($BC$13-($D89*(1+$BC$14)))-($D89*0.03),0)&gt;0,IF((($BC$13-($D89*(1+$BC$14)))-($D89*0.03))&gt;0,($BC$13-($D89*(1+$BC$14)))-($D89*0.03),0)*CV$62*365,0)+IF(($BC$13-($D89*(1+$BC$14)))&lt;=0,0,IF(($BC$13-($D89*(1+$BC$14)))&lt;($D89*0.03),($BC$13-($D89*(1+$BC$14)))*(CV$62*Inputs!$B$16)*365,($D89*0.03)*(CV$62*Inputs!$B$16)*365))-IF(($BC$13-($D89*(1+$BC$14)))&gt;=0,0, -$I$57*$BC$16*1.75*($BC$13-($D89*(1+$BC$14)))*365-$I$58*CV$62*1.25*($BC$13-($D89*(1+$BC$14)))*365)</f>
        <v>-27432254.8125</v>
      </c>
      <c r="CW89" s="70">
        <f>IF(IF((($BC$13-($D89*(1+$BC$14)))-($D89*0.03))&gt;0,($BC$13-($D89*(1+$BC$14)))-($D89*0.03),0)&gt;0,IF((($BC$13-($D89*(1+$BC$14)))-($D89*0.03))&gt;0,($BC$13-($D89*(1+$BC$14)))-($D89*0.03),0)*CW$62*365,0)+IF(($BC$13-($D89*(1+$BC$14)))&lt;=0,0,IF(($BC$13-($D89*(1+$BC$14)))&lt;($D89*0.03),($BC$13-($D89*(1+$BC$14)))*(CW$62*Inputs!$B$16)*365,($D89*0.03)*(CW$62*Inputs!$B$16)*365))-IF(($BC$13-($D89*(1+$BC$14)))&gt;=0,0, -$I$57*$BC$16*1.75*($BC$13-($D89*(1+$BC$14)))*365-$I$58*CW$62*1.25*($BC$13-($D89*(1+$BC$14)))*365)</f>
        <v>-27683926.875</v>
      </c>
      <c r="CX89" s="70">
        <f>IF(IF((($BC$13-($D89*(1+$BC$14)))-($D89*0.03))&gt;0,($BC$13-($D89*(1+$BC$14)))-($D89*0.03),0)&gt;0,IF((($BC$13-($D89*(1+$BC$14)))-($D89*0.03))&gt;0,($BC$13-($D89*(1+$BC$14)))-($D89*0.03),0)*CX$62*365,0)+IF(($BC$13-($D89*(1+$BC$14)))&lt;=0,0,IF(($BC$13-($D89*(1+$BC$14)))&lt;($D89*0.03),($BC$13-($D89*(1+$BC$14)))*(CX$62*Inputs!$B$16)*365,($D89*0.03)*(CX$62*Inputs!$B$16)*365))-IF(($BC$13-($D89*(1+$BC$14)))&gt;=0,0, -$I$57*$BC$16*1.75*($BC$13-($D89*(1+$BC$14)))*365-$I$58*CX$62*1.25*($BC$13-($D89*(1+$BC$14)))*365)</f>
        <v>-27935598.937500004</v>
      </c>
      <c r="CY89" s="70">
        <f>IF(IF((($BC$13-($D89*(1+$BC$14)))-($D89*0.03))&gt;0,($BC$13-($D89*(1+$BC$14)))-($D89*0.03),0)&gt;0,IF((($BC$13-($D89*(1+$BC$14)))-($D89*0.03))&gt;0,($BC$13-($D89*(1+$BC$14)))-($D89*0.03),0)*CY$62*365,0)+IF(($BC$13-($D89*(1+$BC$14)))&lt;=0,0,IF(($BC$13-($D89*(1+$BC$14)))&lt;($D89*0.03),($BC$13-($D89*(1+$BC$14)))*(CY$62*Inputs!$B$16)*365,($D89*0.03)*(CY$62*Inputs!$B$16)*365))-IF(($BC$13-($D89*(1+$BC$14)))&gt;=0,0, -$I$57*$BC$16*1.75*($BC$13-($D89*(1+$BC$14)))*365-$I$58*CY$62*1.25*($BC$13-($D89*(1+$BC$14)))*365)</f>
        <v>-28187271.000000004</v>
      </c>
      <c r="CZ89" s="70">
        <f>IF(IF((($BC$13-($D89*(1+$BC$14)))-($D89*0.03))&gt;0,($BC$13-($D89*(1+$BC$14)))-($D89*0.03),0)&gt;0,IF((($BC$13-($D89*(1+$BC$14)))-($D89*0.03))&gt;0,($BC$13-($D89*(1+$BC$14)))-($D89*0.03),0)*CZ$62*365,0)+IF(($BC$13-($D89*(1+$BC$14)))&lt;=0,0,IF(($BC$13-($D89*(1+$BC$14)))&lt;($D89*0.03),($BC$13-($D89*(1+$BC$14)))*(CZ$62*Inputs!$B$16)*365,($D89*0.03)*(CZ$62*Inputs!$B$16)*365))-IF(($BC$13-($D89*(1+$BC$14)))&gt;=0,0, -$I$57*$BC$16*1.75*($BC$13-($D89*(1+$BC$14)))*365-$I$58*CZ$62*1.25*($BC$13-($D89*(1+$BC$14)))*365)</f>
        <v>-28438943.0625</v>
      </c>
      <c r="DA89" s="70">
        <f>IF(IF((($BC$13-($D89*(1+$BC$14)))-($D89*0.03))&gt;0,($BC$13-($D89*(1+$BC$14)))-($D89*0.03),0)&gt;0,IF((($BC$13-($D89*(1+$BC$14)))-($D89*0.03))&gt;0,($BC$13-($D89*(1+$BC$14)))-($D89*0.03),0)*DA$62*365,0)+IF(($BC$13-($D89*(1+$BC$14)))&lt;=0,0,IF(($BC$13-($D89*(1+$BC$14)))&lt;($D89*0.03),($BC$13-($D89*(1+$BC$14)))*(DA$62*Inputs!$B$16)*365,($D89*0.03)*(DA$62*Inputs!$B$16)*365))-IF(($BC$13-($D89*(1+$BC$14)))&gt;=0,0, -$I$57*$BC$16*1.75*($BC$13-($D89*(1+$BC$14)))*365-$I$58*DA$62*1.25*($BC$13-($D89*(1+$BC$14)))*365)</f>
        <v>-28690615.125</v>
      </c>
    </row>
    <row r="90" spans="2:105">
      <c r="B90"/>
      <c r="C90" s="67">
        <f t="shared" si="2"/>
        <v>-7.0000000000000034E-2</v>
      </c>
      <c r="D90" s="69">
        <f>Inputs!$B$20*(1+(C90*-1))</f>
        <v>1177</v>
      </c>
      <c r="E90" s="70">
        <f>IF(IF((($BC$13-($D90*(1+$BC$14)))-($D90*0.03))&gt;0,($BC$13-($D90*(1+$BC$14)))-($D90*0.03),0)&gt;0,IF((($BC$13-($D90*(1+$BC$14)))-($D90*0.03))&gt;0,($BC$13-($D90*(1+$BC$14)))-($D90*0.03),0)*E$62*365,0)+IF(($BC$13-($D90*(1+$BC$14)))&lt;=0,0,IF(($BC$13-($D90*(1+$BC$14)))&lt;($D90*0.03),($BC$13-($D90*(1+$BC$14)))*(E$62*Inputs!$B$16)*365,($D90*0.03)*(E$62*Inputs!$B$16)*365))-IF(($BC$13-($D90*(1+$BC$14)))&gt;=0,0, -$I$57*$BC$16*1.75*($BC$13-($D90*(1+$BC$14)))*365-$I$58*E$62*1.25*($BC$13-($D90*(1+$BC$14)))*365)</f>
        <v>-4144178.0625295946</v>
      </c>
      <c r="F90" s="70">
        <f>IF(IF((($BC$13-($D90*(1+$BC$14)))-($D90*0.03))&gt;0,($BC$13-($D90*(1+$BC$14)))-($D90*0.03),0)&gt;0,IF((($BC$13-($D90*(1+$BC$14)))-($D90*0.03))&gt;0,($BC$13-($D90*(1+$BC$14)))-($D90*0.03),0)*F$62*365,0)+IF(($BC$13-($D90*(1+$BC$14)))&lt;=0,0,IF(($BC$13-($D90*(1+$BC$14)))&lt;($D90*0.03),($BC$13-($D90*(1+$BC$14)))*(F$62*Inputs!$B$16)*365,($D90*0.03)*(F$62*Inputs!$B$16)*365))-IF(($BC$13-($D90*(1+$BC$14)))&gt;=0,0, -$I$57*$BC$16*1.75*($BC$13-($D90*(1+$BC$14)))*365-$I$58*F$62*1.25*($BC$13-($D90*(1+$BC$14)))*365)</f>
        <v>-4440190.7812499925</v>
      </c>
      <c r="G90" s="70">
        <f>IF(IF((($BC$13-($D90*(1+$BC$14)))-($D90*0.03))&gt;0,($BC$13-($D90*(1+$BC$14)))-($D90*0.03),0)&gt;0,IF((($BC$13-($D90*(1+$BC$14)))-($D90*0.03))&gt;0,($BC$13-($D90*(1+$BC$14)))-($D90*0.03),0)*G$62*365,0)+IF(($BC$13-($D90*(1+$BC$14)))&lt;=0,0,IF(($BC$13-($D90*(1+$BC$14)))&lt;($D90*0.03),($BC$13-($D90*(1+$BC$14)))*(G$62*Inputs!$B$16)*365,($D90*0.03)*(G$62*Inputs!$B$16)*365))-IF(($BC$13-($D90*(1+$BC$14)))&gt;=0,0, -$I$57*$BC$16*1.75*($BC$13-($D90*(1+$BC$14)))*365-$I$58*G$62*1.25*($BC$13-($D90*(1+$BC$14)))*365)</f>
        <v>-4736203.4999999925</v>
      </c>
      <c r="H90" s="70">
        <f>IF(IF((($BC$13-($D90*(1+$BC$14)))-($D90*0.03))&gt;0,($BC$13-($D90*(1+$BC$14)))-($D90*0.03),0)&gt;0,IF((($BC$13-($D90*(1+$BC$14)))-($D90*0.03))&gt;0,($BC$13-($D90*(1+$BC$14)))-($D90*0.03),0)*H$62*365,0)+IF(($BC$13-($D90*(1+$BC$14)))&lt;=0,0,IF(($BC$13-($D90*(1+$BC$14)))&lt;($D90*0.03),($BC$13-($D90*(1+$BC$14)))*(H$62*Inputs!$B$16)*365,($D90*0.03)*(H$62*Inputs!$B$16)*365))-IF(($BC$13-($D90*(1+$BC$14)))&gt;=0,0, -$I$57*$BC$16*1.75*($BC$13-($D90*(1+$BC$14)))*365-$I$58*H$62*1.25*($BC$13-($D90*(1+$BC$14)))*365)</f>
        <v>-5032216.2187499925</v>
      </c>
      <c r="I90" s="70">
        <f>IF(IF((($BC$13-($D90*(1+$BC$14)))-($D90*0.03))&gt;0,($BC$13-($D90*(1+$BC$14)))-($D90*0.03),0)&gt;0,IF((($BC$13-($D90*(1+$BC$14)))-($D90*0.03))&gt;0,($BC$13-($D90*(1+$BC$14)))-($D90*0.03),0)*I$62*365,0)+IF(($BC$13-($D90*(1+$BC$14)))&lt;=0,0,IF(($BC$13-($D90*(1+$BC$14)))&lt;($D90*0.03),($BC$13-($D90*(1+$BC$14)))*(I$62*Inputs!$B$16)*365,($D90*0.03)*(I$62*Inputs!$B$16)*365))-IF(($BC$13-($D90*(1+$BC$14)))&gt;=0,0, -$I$57*$BC$16*1.75*($BC$13-($D90*(1+$BC$14)))*365-$I$58*I$62*1.25*($BC$13-($D90*(1+$BC$14)))*365)</f>
        <v>-5328228.9374999916</v>
      </c>
      <c r="J90" s="70">
        <f>IF(IF((($BC$13-($D90*(1+$BC$14)))-($D90*0.03))&gt;0,($BC$13-($D90*(1+$BC$14)))-($D90*0.03),0)&gt;0,IF((($BC$13-($D90*(1+$BC$14)))-($D90*0.03))&gt;0,($BC$13-($D90*(1+$BC$14)))-($D90*0.03),0)*J$62*365,0)+IF(($BC$13-($D90*(1+$BC$14)))&lt;=0,0,IF(($BC$13-($D90*(1+$BC$14)))&lt;($D90*0.03),($BC$13-($D90*(1+$BC$14)))*(J$62*Inputs!$B$16)*365,($D90*0.03)*(J$62*Inputs!$B$16)*365))-IF(($BC$13-($D90*(1+$BC$14)))&gt;=0,0, -$I$57*$BC$16*1.75*($BC$13-($D90*(1+$BC$14)))*365-$I$58*J$62*1.25*($BC$13-($D90*(1+$BC$14)))*365)</f>
        <v>-5624241.6562499907</v>
      </c>
      <c r="K90" s="70">
        <f>IF(IF((($BC$13-($D90*(1+$BC$14)))-($D90*0.03))&gt;0,($BC$13-($D90*(1+$BC$14)))-($D90*0.03),0)&gt;0,IF((($BC$13-($D90*(1+$BC$14)))-($D90*0.03))&gt;0,($BC$13-($D90*(1+$BC$14)))-($D90*0.03),0)*K$62*365,0)+IF(($BC$13-($D90*(1+$BC$14)))&lt;=0,0,IF(($BC$13-($D90*(1+$BC$14)))&lt;($D90*0.03),($BC$13-($D90*(1+$BC$14)))*(K$62*Inputs!$B$16)*365,($D90*0.03)*(K$62*Inputs!$B$16)*365))-IF(($BC$13-($D90*(1+$BC$14)))&gt;=0,0, -$I$57*$BC$16*1.75*($BC$13-($D90*(1+$BC$14)))*365-$I$58*K$62*1.25*($BC$13-($D90*(1+$BC$14)))*365)</f>
        <v>-5920254.3749999907</v>
      </c>
      <c r="L90" s="70">
        <f>IF(IF((($BC$13-($D90*(1+$BC$14)))-($D90*0.03))&gt;0,($BC$13-($D90*(1+$BC$14)))-($D90*0.03),0)&gt;0,IF((($BC$13-($D90*(1+$BC$14)))-($D90*0.03))&gt;0,($BC$13-($D90*(1+$BC$14)))-($D90*0.03),0)*L$62*365,0)+IF(($BC$13-($D90*(1+$BC$14)))&lt;=0,0,IF(($BC$13-($D90*(1+$BC$14)))&lt;($D90*0.03),($BC$13-($D90*(1+$BC$14)))*(L$62*Inputs!$B$16)*365,($D90*0.03)*(L$62*Inputs!$B$16)*365))-IF(($BC$13-($D90*(1+$BC$14)))&gt;=0,0, -$I$57*$BC$16*1.75*($BC$13-($D90*(1+$BC$14)))*365-$I$58*L$62*1.25*($BC$13-($D90*(1+$BC$14)))*365)</f>
        <v>-6216267.0937499907</v>
      </c>
      <c r="M90" s="70">
        <f>IF(IF((($BC$13-($D90*(1+$BC$14)))-($D90*0.03))&gt;0,($BC$13-($D90*(1+$BC$14)))-($D90*0.03),0)&gt;0,IF((($BC$13-($D90*(1+$BC$14)))-($D90*0.03))&gt;0,($BC$13-($D90*(1+$BC$14)))-($D90*0.03),0)*M$62*365,0)+IF(($BC$13-($D90*(1+$BC$14)))&lt;=0,0,IF(($BC$13-($D90*(1+$BC$14)))&lt;($D90*0.03),($BC$13-($D90*(1+$BC$14)))*(M$62*Inputs!$B$16)*365,($D90*0.03)*(M$62*Inputs!$B$16)*365))-IF(($BC$13-($D90*(1+$BC$14)))&gt;=0,0, -$I$57*$BC$16*1.75*($BC$13-($D90*(1+$BC$14)))*365-$I$58*M$62*1.25*($BC$13-($D90*(1+$BC$14)))*365)</f>
        <v>-6512279.8124999898</v>
      </c>
      <c r="N90" s="70">
        <f>IF(IF((($BC$13-($D90*(1+$BC$14)))-($D90*0.03))&gt;0,($BC$13-($D90*(1+$BC$14)))-($D90*0.03),0)&gt;0,IF((($BC$13-($D90*(1+$BC$14)))-($D90*0.03))&gt;0,($BC$13-($D90*(1+$BC$14)))-($D90*0.03),0)*N$62*365,0)+IF(($BC$13-($D90*(1+$BC$14)))&lt;=0,0,IF(($BC$13-($D90*(1+$BC$14)))&lt;($D90*0.03),($BC$13-($D90*(1+$BC$14)))*(N$62*Inputs!$B$16)*365,($D90*0.03)*(N$62*Inputs!$B$16)*365))-IF(($BC$13-($D90*(1+$BC$14)))&gt;=0,0, -$I$57*$BC$16*1.75*($BC$13-($D90*(1+$BC$14)))*365-$I$58*N$62*1.25*($BC$13-($D90*(1+$BC$14)))*365)</f>
        <v>-6808292.5312499888</v>
      </c>
      <c r="O90" s="70">
        <f>IF(IF((($BC$13-($D90*(1+$BC$14)))-($D90*0.03))&gt;0,($BC$13-($D90*(1+$BC$14)))-($D90*0.03),0)&gt;0,IF((($BC$13-($D90*(1+$BC$14)))-($D90*0.03))&gt;0,($BC$13-($D90*(1+$BC$14)))-($D90*0.03),0)*O$62*365,0)+IF(($BC$13-($D90*(1+$BC$14)))&lt;=0,0,IF(($BC$13-($D90*(1+$BC$14)))&lt;($D90*0.03),($BC$13-($D90*(1+$BC$14)))*(O$62*Inputs!$B$16)*365,($D90*0.03)*(O$62*Inputs!$B$16)*365))-IF(($BC$13-($D90*(1+$BC$14)))&gt;=0,0, -$I$57*$BC$16*1.75*($BC$13-($D90*(1+$BC$14)))*365-$I$58*O$62*1.25*($BC$13-($D90*(1+$BC$14)))*365)</f>
        <v>-7104305.2499999888</v>
      </c>
      <c r="P90" s="70">
        <f>IF(IF((($BC$13-($D90*(1+$BC$14)))-($D90*0.03))&gt;0,($BC$13-($D90*(1+$BC$14)))-($D90*0.03),0)&gt;0,IF((($BC$13-($D90*(1+$BC$14)))-($D90*0.03))&gt;0,($BC$13-($D90*(1+$BC$14)))-($D90*0.03),0)*P$62*365,0)+IF(($BC$13-($D90*(1+$BC$14)))&lt;=0,0,IF(($BC$13-($D90*(1+$BC$14)))&lt;($D90*0.03),($BC$13-($D90*(1+$BC$14)))*(P$62*Inputs!$B$16)*365,($D90*0.03)*(P$62*Inputs!$B$16)*365))-IF(($BC$13-($D90*(1+$BC$14)))&gt;=0,0, -$I$57*$BC$16*1.75*($BC$13-($D90*(1+$BC$14)))*365-$I$58*P$62*1.25*($BC$13-($D90*(1+$BC$14)))*365)</f>
        <v>-7400317.9687499879</v>
      </c>
      <c r="Q90" s="70">
        <f>IF(IF((($BC$13-($D90*(1+$BC$14)))-($D90*0.03))&gt;0,($BC$13-($D90*(1+$BC$14)))-($D90*0.03),0)&gt;0,IF((($BC$13-($D90*(1+$BC$14)))-($D90*0.03))&gt;0,($BC$13-($D90*(1+$BC$14)))-($D90*0.03),0)*Q$62*365,0)+IF(($BC$13-($D90*(1+$BC$14)))&lt;=0,0,IF(($BC$13-($D90*(1+$BC$14)))&lt;($D90*0.03),($BC$13-($D90*(1+$BC$14)))*(Q$62*Inputs!$B$16)*365,($D90*0.03)*(Q$62*Inputs!$B$16)*365))-IF(($BC$13-($D90*(1+$BC$14)))&gt;=0,0, -$I$57*$BC$16*1.75*($BC$13-($D90*(1+$BC$14)))*365-$I$58*Q$62*1.25*($BC$13-($D90*(1+$BC$14)))*365)</f>
        <v>-7696330.6874999879</v>
      </c>
      <c r="R90" s="70">
        <f>IF(IF((($BC$13-($D90*(1+$BC$14)))-($D90*0.03))&gt;0,($BC$13-($D90*(1+$BC$14)))-($D90*0.03),0)&gt;0,IF((($BC$13-($D90*(1+$BC$14)))-($D90*0.03))&gt;0,($BC$13-($D90*(1+$BC$14)))-($D90*0.03),0)*R$62*365,0)+IF(($BC$13-($D90*(1+$BC$14)))&lt;=0,0,IF(($BC$13-($D90*(1+$BC$14)))&lt;($D90*0.03),($BC$13-($D90*(1+$BC$14)))*(R$62*Inputs!$B$16)*365,($D90*0.03)*(R$62*Inputs!$B$16)*365))-IF(($BC$13-($D90*(1+$BC$14)))&gt;=0,0, -$I$57*$BC$16*1.75*($BC$13-($D90*(1+$BC$14)))*365-$I$58*R$62*1.25*($BC$13-($D90*(1+$BC$14)))*365)</f>
        <v>-7992343.406249987</v>
      </c>
      <c r="S90" s="70">
        <f>IF(IF((($BC$13-($D90*(1+$BC$14)))-($D90*0.03))&gt;0,($BC$13-($D90*(1+$BC$14)))-($D90*0.03),0)&gt;0,IF((($BC$13-($D90*(1+$BC$14)))-($D90*0.03))&gt;0,($BC$13-($D90*(1+$BC$14)))-($D90*0.03),0)*S$62*365,0)+IF(($BC$13-($D90*(1+$BC$14)))&lt;=0,0,IF(($BC$13-($D90*(1+$BC$14)))&lt;($D90*0.03),($BC$13-($D90*(1+$BC$14)))*(S$62*Inputs!$B$16)*365,($D90*0.03)*(S$62*Inputs!$B$16)*365))-IF(($BC$13-($D90*(1+$BC$14)))&gt;=0,0, -$I$57*$BC$16*1.75*($BC$13-($D90*(1+$BC$14)))*365-$I$58*S$62*1.25*($BC$13-($D90*(1+$BC$14)))*365)</f>
        <v>-8288356.124999987</v>
      </c>
      <c r="T90" s="70">
        <f>IF(IF((($BC$13-($D90*(1+$BC$14)))-($D90*0.03))&gt;0,($BC$13-($D90*(1+$BC$14)))-($D90*0.03),0)&gt;0,IF((($BC$13-($D90*(1+$BC$14)))-($D90*0.03))&gt;0,($BC$13-($D90*(1+$BC$14)))-($D90*0.03),0)*T$62*365,0)+IF(($BC$13-($D90*(1+$BC$14)))&lt;=0,0,IF(($BC$13-($D90*(1+$BC$14)))&lt;($D90*0.03),($BC$13-($D90*(1+$BC$14)))*(T$62*Inputs!$B$16)*365,($D90*0.03)*(T$62*Inputs!$B$16)*365))-IF(($BC$13-($D90*(1+$BC$14)))&gt;=0,0, -$I$57*$BC$16*1.75*($BC$13-($D90*(1+$BC$14)))*365-$I$58*T$62*1.25*($BC$13-($D90*(1+$BC$14)))*365)</f>
        <v>-8584368.8437499851</v>
      </c>
      <c r="U90" s="70">
        <f>IF(IF((($BC$13-($D90*(1+$BC$14)))-($D90*0.03))&gt;0,($BC$13-($D90*(1+$BC$14)))-($D90*0.03),0)&gt;0,IF((($BC$13-($D90*(1+$BC$14)))-($D90*0.03))&gt;0,($BC$13-($D90*(1+$BC$14)))-($D90*0.03),0)*U$62*365,0)+IF(($BC$13-($D90*(1+$BC$14)))&lt;=0,0,IF(($BC$13-($D90*(1+$BC$14)))&lt;($D90*0.03),($BC$13-($D90*(1+$BC$14)))*(U$62*Inputs!$B$16)*365,($D90*0.03)*(U$62*Inputs!$B$16)*365))-IF(($BC$13-($D90*(1+$BC$14)))&gt;=0,0, -$I$57*$BC$16*1.75*($BC$13-($D90*(1+$BC$14)))*365-$I$58*U$62*1.25*($BC$13-($D90*(1+$BC$14)))*365)</f>
        <v>-8880381.5624999851</v>
      </c>
      <c r="V90" s="70">
        <f>IF(IF((($BC$13-($D90*(1+$BC$14)))-($D90*0.03))&gt;0,($BC$13-($D90*(1+$BC$14)))-($D90*0.03),0)&gt;0,IF((($BC$13-($D90*(1+$BC$14)))-($D90*0.03))&gt;0,($BC$13-($D90*(1+$BC$14)))-($D90*0.03),0)*V$62*365,0)+IF(($BC$13-($D90*(1+$BC$14)))&lt;=0,0,IF(($BC$13-($D90*(1+$BC$14)))&lt;($D90*0.03),($BC$13-($D90*(1+$BC$14)))*(V$62*Inputs!$B$16)*365,($D90*0.03)*(V$62*Inputs!$B$16)*365))-IF(($BC$13-($D90*(1+$BC$14)))&gt;=0,0, -$I$57*$BC$16*1.75*($BC$13-($D90*(1+$BC$14)))*365-$I$58*V$62*1.25*($BC$13-($D90*(1+$BC$14)))*365)</f>
        <v>-9176394.2812499851</v>
      </c>
      <c r="W90" s="70">
        <f>IF(IF((($BC$13-($D90*(1+$BC$14)))-($D90*0.03))&gt;0,($BC$13-($D90*(1+$BC$14)))-($D90*0.03),0)&gt;0,IF((($BC$13-($D90*(1+$BC$14)))-($D90*0.03))&gt;0,($BC$13-($D90*(1+$BC$14)))-($D90*0.03),0)*W$62*365,0)+IF(($BC$13-($D90*(1+$BC$14)))&lt;=0,0,IF(($BC$13-($D90*(1+$BC$14)))&lt;($D90*0.03),($BC$13-($D90*(1+$BC$14)))*(W$62*Inputs!$B$16)*365,($D90*0.03)*(W$62*Inputs!$B$16)*365))-IF(($BC$13-($D90*(1+$BC$14)))&gt;=0,0, -$I$57*$BC$16*1.75*($BC$13-($D90*(1+$BC$14)))*365-$I$58*W$62*1.25*($BC$13-($D90*(1+$BC$14)))*365)</f>
        <v>-9472406.9999999851</v>
      </c>
      <c r="X90" s="70">
        <f>IF(IF((($BC$13-($D90*(1+$BC$14)))-($D90*0.03))&gt;0,($BC$13-($D90*(1+$BC$14)))-($D90*0.03),0)&gt;0,IF((($BC$13-($D90*(1+$BC$14)))-($D90*0.03))&gt;0,($BC$13-($D90*(1+$BC$14)))-($D90*0.03),0)*X$62*365,0)+IF(($BC$13-($D90*(1+$BC$14)))&lt;=0,0,IF(($BC$13-($D90*(1+$BC$14)))&lt;($D90*0.03),($BC$13-($D90*(1+$BC$14)))*(X$62*Inputs!$B$16)*365,($D90*0.03)*(X$62*Inputs!$B$16)*365))-IF(($BC$13-($D90*(1+$BC$14)))&gt;=0,0, -$I$57*$BC$16*1.75*($BC$13-($D90*(1+$BC$14)))*365-$I$58*X$62*1.25*($BC$13-($D90*(1+$BC$14)))*365)</f>
        <v>-9768419.7187499851</v>
      </c>
      <c r="Y90" s="70">
        <f>IF(IF((($BC$13-($D90*(1+$BC$14)))-($D90*0.03))&gt;0,($BC$13-($D90*(1+$BC$14)))-($D90*0.03),0)&gt;0,IF((($BC$13-($D90*(1+$BC$14)))-($D90*0.03))&gt;0,($BC$13-($D90*(1+$BC$14)))-($D90*0.03),0)*Y$62*365,0)+IF(($BC$13-($D90*(1+$BC$14)))&lt;=0,0,IF(($BC$13-($D90*(1+$BC$14)))&lt;($D90*0.03),($BC$13-($D90*(1+$BC$14)))*(Y$62*Inputs!$B$16)*365,($D90*0.03)*(Y$62*Inputs!$B$16)*365))-IF(($BC$13-($D90*(1+$BC$14)))&gt;=0,0, -$I$57*$BC$16*1.75*($BC$13-($D90*(1+$BC$14)))*365-$I$58*Y$62*1.25*($BC$13-($D90*(1+$BC$14)))*365)</f>
        <v>-10064432.437499983</v>
      </c>
      <c r="Z90" s="70">
        <f>IF(IF((($BC$13-($D90*(1+$BC$14)))-($D90*0.03))&gt;0,($BC$13-($D90*(1+$BC$14)))-($D90*0.03),0)&gt;0,IF((($BC$13-($D90*(1+$BC$14)))-($D90*0.03))&gt;0,($BC$13-($D90*(1+$BC$14)))-($D90*0.03),0)*Z$62*365,0)+IF(($BC$13-($D90*(1+$BC$14)))&lt;=0,0,IF(($BC$13-($D90*(1+$BC$14)))&lt;($D90*0.03),($BC$13-($D90*(1+$BC$14)))*(Z$62*Inputs!$B$16)*365,($D90*0.03)*(Z$62*Inputs!$B$16)*365))-IF(($BC$13-($D90*(1+$BC$14)))&gt;=0,0, -$I$57*$BC$16*1.75*($BC$13-($D90*(1+$BC$14)))*365-$I$58*Z$62*1.25*($BC$13-($D90*(1+$BC$14)))*365)</f>
        <v>-10360445.156249983</v>
      </c>
      <c r="AA90" s="70">
        <f>IF(IF((($BC$13-($D90*(1+$BC$14)))-($D90*0.03))&gt;0,($BC$13-($D90*(1+$BC$14)))-($D90*0.03),0)&gt;0,IF((($BC$13-($D90*(1+$BC$14)))-($D90*0.03))&gt;0,($BC$13-($D90*(1+$BC$14)))-($D90*0.03),0)*AA$62*365,0)+IF(($BC$13-($D90*(1+$BC$14)))&lt;=0,0,IF(($BC$13-($D90*(1+$BC$14)))&lt;($D90*0.03),($BC$13-($D90*(1+$BC$14)))*(AA$62*Inputs!$B$16)*365,($D90*0.03)*(AA$62*Inputs!$B$16)*365))-IF(($BC$13-($D90*(1+$BC$14)))&gt;=0,0, -$I$57*$BC$16*1.75*($BC$13-($D90*(1+$BC$14)))*365-$I$58*AA$62*1.25*($BC$13-($D90*(1+$BC$14)))*365)</f>
        <v>-10656457.874999981</v>
      </c>
      <c r="AB90" s="70">
        <f>IF(IF((($BC$13-($D90*(1+$BC$14)))-($D90*0.03))&gt;0,($BC$13-($D90*(1+$BC$14)))-($D90*0.03),0)&gt;0,IF((($BC$13-($D90*(1+$BC$14)))-($D90*0.03))&gt;0,($BC$13-($D90*(1+$BC$14)))-($D90*0.03),0)*AB$62*365,0)+IF(($BC$13-($D90*(1+$BC$14)))&lt;=0,0,IF(($BC$13-($D90*(1+$BC$14)))&lt;($D90*0.03),($BC$13-($D90*(1+$BC$14)))*(AB$62*Inputs!$B$16)*365,($D90*0.03)*(AB$62*Inputs!$B$16)*365))-IF(($BC$13-($D90*(1+$BC$14)))&gt;=0,0, -$I$57*$BC$16*1.75*($BC$13-($D90*(1+$BC$14)))*365-$I$58*AB$62*1.25*($BC$13-($D90*(1+$BC$14)))*365)</f>
        <v>-10952470.593749981</v>
      </c>
      <c r="AC90" s="70">
        <f>IF(IF((($BC$13-($D90*(1+$BC$14)))-($D90*0.03))&gt;0,($BC$13-($D90*(1+$BC$14)))-($D90*0.03),0)&gt;0,IF((($BC$13-($D90*(1+$BC$14)))-($D90*0.03))&gt;0,($BC$13-($D90*(1+$BC$14)))-($D90*0.03),0)*AC$62*365,0)+IF(($BC$13-($D90*(1+$BC$14)))&lt;=0,0,IF(($BC$13-($D90*(1+$BC$14)))&lt;($D90*0.03),($BC$13-($D90*(1+$BC$14)))*(AC$62*Inputs!$B$16)*365,($D90*0.03)*(AC$62*Inputs!$B$16)*365))-IF(($BC$13-($D90*(1+$BC$14)))&gt;=0,0, -$I$57*$BC$16*1.75*($BC$13-($D90*(1+$BC$14)))*365-$I$58*AC$62*1.25*($BC$13-($D90*(1+$BC$14)))*365)</f>
        <v>-11248483.312499981</v>
      </c>
      <c r="AD90" s="70">
        <f>IF(IF((($BC$13-($D90*(1+$BC$14)))-($D90*0.03))&gt;0,($BC$13-($D90*(1+$BC$14)))-($D90*0.03),0)&gt;0,IF((($BC$13-($D90*(1+$BC$14)))-($D90*0.03))&gt;0,($BC$13-($D90*(1+$BC$14)))-($D90*0.03),0)*AD$62*365,0)+IF(($BC$13-($D90*(1+$BC$14)))&lt;=0,0,IF(($BC$13-($D90*(1+$BC$14)))&lt;($D90*0.03),($BC$13-($D90*(1+$BC$14)))*(AD$62*Inputs!$B$16)*365,($D90*0.03)*(AD$62*Inputs!$B$16)*365))-IF(($BC$13-($D90*(1+$BC$14)))&gt;=0,0, -$I$57*$BC$16*1.75*($BC$13-($D90*(1+$BC$14)))*365-$I$58*AD$62*1.25*($BC$13-($D90*(1+$BC$14)))*365)</f>
        <v>-11544496.031249981</v>
      </c>
      <c r="AE90" s="70">
        <f>IF(IF((($BC$13-($D90*(1+$BC$14)))-($D90*0.03))&gt;0,($BC$13-($D90*(1+$BC$14)))-($D90*0.03),0)&gt;0,IF((($BC$13-($D90*(1+$BC$14)))-($D90*0.03))&gt;0,($BC$13-($D90*(1+$BC$14)))-($D90*0.03),0)*AE$62*365,0)+IF(($BC$13-($D90*(1+$BC$14)))&lt;=0,0,IF(($BC$13-($D90*(1+$BC$14)))&lt;($D90*0.03),($BC$13-($D90*(1+$BC$14)))*(AE$62*Inputs!$B$16)*365,($D90*0.03)*(AE$62*Inputs!$B$16)*365))-IF(($BC$13-($D90*(1+$BC$14)))&gt;=0,0, -$I$57*$BC$16*1.75*($BC$13-($D90*(1+$BC$14)))*365-$I$58*AE$62*1.25*($BC$13-($D90*(1+$BC$14)))*365)</f>
        <v>-11840508.749999981</v>
      </c>
      <c r="AF90" s="70">
        <f>IF(IF((($BC$13-($D90*(1+$BC$14)))-($D90*0.03))&gt;0,($BC$13-($D90*(1+$BC$14)))-($D90*0.03),0)&gt;0,IF((($BC$13-($D90*(1+$BC$14)))-($D90*0.03))&gt;0,($BC$13-($D90*(1+$BC$14)))-($D90*0.03),0)*AF$62*365,0)+IF(($BC$13-($D90*(1+$BC$14)))&lt;=0,0,IF(($BC$13-($D90*(1+$BC$14)))&lt;($D90*0.03),($BC$13-($D90*(1+$BC$14)))*(AF$62*Inputs!$B$16)*365,($D90*0.03)*(AF$62*Inputs!$B$16)*365))-IF(($BC$13-($D90*(1+$BC$14)))&gt;=0,0, -$I$57*$BC$16*1.75*($BC$13-($D90*(1+$BC$14)))*365-$I$58*AF$62*1.25*($BC$13-($D90*(1+$BC$14)))*365)</f>
        <v>-12136521.46874998</v>
      </c>
      <c r="AG90" s="70">
        <f>IF(IF((($BC$13-($D90*(1+$BC$14)))-($D90*0.03))&gt;0,($BC$13-($D90*(1+$BC$14)))-($D90*0.03),0)&gt;0,IF((($BC$13-($D90*(1+$BC$14)))-($D90*0.03))&gt;0,($BC$13-($D90*(1+$BC$14)))-($D90*0.03),0)*AG$62*365,0)+IF(($BC$13-($D90*(1+$BC$14)))&lt;=0,0,IF(($BC$13-($D90*(1+$BC$14)))&lt;($D90*0.03),($BC$13-($D90*(1+$BC$14)))*(AG$62*Inputs!$B$16)*365,($D90*0.03)*(AG$62*Inputs!$B$16)*365))-IF(($BC$13-($D90*(1+$BC$14)))&gt;=0,0, -$I$57*$BC$16*1.75*($BC$13-($D90*(1+$BC$14)))*365-$I$58*AG$62*1.25*($BC$13-($D90*(1+$BC$14)))*365)</f>
        <v>-12432534.187499981</v>
      </c>
      <c r="AH90" s="70">
        <f>IF(IF((($BC$13-($D90*(1+$BC$14)))-($D90*0.03))&gt;0,($BC$13-($D90*(1+$BC$14)))-($D90*0.03),0)&gt;0,IF((($BC$13-($D90*(1+$BC$14)))-($D90*0.03))&gt;0,($BC$13-($D90*(1+$BC$14)))-($D90*0.03),0)*AH$62*365,0)+IF(($BC$13-($D90*(1+$BC$14)))&lt;=0,0,IF(($BC$13-($D90*(1+$BC$14)))&lt;($D90*0.03),($BC$13-($D90*(1+$BC$14)))*(AH$62*Inputs!$B$16)*365,($D90*0.03)*(AH$62*Inputs!$B$16)*365))-IF(($BC$13-($D90*(1+$BC$14)))&gt;=0,0, -$I$57*$BC$16*1.75*($BC$13-($D90*(1+$BC$14)))*365-$I$58*AH$62*1.25*($BC$13-($D90*(1+$BC$14)))*365)</f>
        <v>-12728546.906249981</v>
      </c>
      <c r="AI90" s="70">
        <f>IF(IF((($BC$13-($D90*(1+$BC$14)))-($D90*0.03))&gt;0,($BC$13-($D90*(1+$BC$14)))-($D90*0.03),0)&gt;0,IF((($BC$13-($D90*(1+$BC$14)))-($D90*0.03))&gt;0,($BC$13-($D90*(1+$BC$14)))-($D90*0.03),0)*AI$62*365,0)+IF(($BC$13-($D90*(1+$BC$14)))&lt;=0,0,IF(($BC$13-($D90*(1+$BC$14)))&lt;($D90*0.03),($BC$13-($D90*(1+$BC$14)))*(AI$62*Inputs!$B$16)*365,($D90*0.03)*(AI$62*Inputs!$B$16)*365))-IF(($BC$13-($D90*(1+$BC$14)))&gt;=0,0, -$I$57*$BC$16*1.75*($BC$13-($D90*(1+$BC$14)))*365-$I$58*AI$62*1.25*($BC$13-($D90*(1+$BC$14)))*365)</f>
        <v>-13024559.624999978</v>
      </c>
      <c r="AJ90" s="70">
        <f>IF(IF((($BC$13-($D90*(1+$BC$14)))-($D90*0.03))&gt;0,($BC$13-($D90*(1+$BC$14)))-($D90*0.03),0)&gt;0,IF((($BC$13-($D90*(1+$BC$14)))-($D90*0.03))&gt;0,($BC$13-($D90*(1+$BC$14)))-($D90*0.03),0)*AJ$62*365,0)+IF(($BC$13-($D90*(1+$BC$14)))&lt;=0,0,IF(($BC$13-($D90*(1+$BC$14)))&lt;($D90*0.03),($BC$13-($D90*(1+$BC$14)))*(AJ$62*Inputs!$B$16)*365,($D90*0.03)*(AJ$62*Inputs!$B$16)*365))-IF(($BC$13-($D90*(1+$BC$14)))&gt;=0,0, -$I$57*$BC$16*1.75*($BC$13-($D90*(1+$BC$14)))*365-$I$58*AJ$62*1.25*($BC$13-($D90*(1+$BC$14)))*365)</f>
        <v>-13320572.343749978</v>
      </c>
      <c r="AK90" s="70">
        <f>IF(IF((($BC$13-($D90*(1+$BC$14)))-($D90*0.03))&gt;0,($BC$13-($D90*(1+$BC$14)))-($D90*0.03),0)&gt;0,IF((($BC$13-($D90*(1+$BC$14)))-($D90*0.03))&gt;0,($BC$13-($D90*(1+$BC$14)))-($D90*0.03),0)*AK$62*365,0)+IF(($BC$13-($D90*(1+$BC$14)))&lt;=0,0,IF(($BC$13-($D90*(1+$BC$14)))&lt;($D90*0.03),($BC$13-($D90*(1+$BC$14)))*(AK$62*Inputs!$B$16)*365,($D90*0.03)*(AK$62*Inputs!$B$16)*365))-IF(($BC$13-($D90*(1+$BC$14)))&gt;=0,0, -$I$57*$BC$16*1.75*($BC$13-($D90*(1+$BC$14)))*365-$I$58*AK$62*1.25*($BC$13-($D90*(1+$BC$14)))*365)</f>
        <v>-13616585.062499978</v>
      </c>
      <c r="AL90" s="70">
        <f>IF(IF((($BC$13-($D90*(1+$BC$14)))-($D90*0.03))&gt;0,($BC$13-($D90*(1+$BC$14)))-($D90*0.03),0)&gt;0,IF((($BC$13-($D90*(1+$BC$14)))-($D90*0.03))&gt;0,($BC$13-($D90*(1+$BC$14)))-($D90*0.03),0)*AL$62*365,0)+IF(($BC$13-($D90*(1+$BC$14)))&lt;=0,0,IF(($BC$13-($D90*(1+$BC$14)))&lt;($D90*0.03),($BC$13-($D90*(1+$BC$14)))*(AL$62*Inputs!$B$16)*365,($D90*0.03)*(AL$62*Inputs!$B$16)*365))-IF(($BC$13-($D90*(1+$BC$14)))&gt;=0,0, -$I$57*$BC$16*1.75*($BC$13-($D90*(1+$BC$14)))*365-$I$58*AL$62*1.25*($BC$13-($D90*(1+$BC$14)))*365)</f>
        <v>-13912597.781249978</v>
      </c>
      <c r="AM90" s="70">
        <f>IF(IF((($BC$13-($D90*(1+$BC$14)))-($D90*0.03))&gt;0,($BC$13-($D90*(1+$BC$14)))-($D90*0.03),0)&gt;0,IF((($BC$13-($D90*(1+$BC$14)))-($D90*0.03))&gt;0,($BC$13-($D90*(1+$BC$14)))-($D90*0.03),0)*AM$62*365,0)+IF(($BC$13-($D90*(1+$BC$14)))&lt;=0,0,IF(($BC$13-($D90*(1+$BC$14)))&lt;($D90*0.03),($BC$13-($D90*(1+$BC$14)))*(AM$62*Inputs!$B$16)*365,($D90*0.03)*(AM$62*Inputs!$B$16)*365))-IF(($BC$13-($D90*(1+$BC$14)))&gt;=0,0, -$I$57*$BC$16*1.75*($BC$13-($D90*(1+$BC$14)))*365-$I$58*AM$62*1.25*($BC$13-($D90*(1+$BC$14)))*365)</f>
        <v>-14208610.499999978</v>
      </c>
      <c r="AN90" s="70">
        <f>IF(IF((($BC$13-($D90*(1+$BC$14)))-($D90*0.03))&gt;0,($BC$13-($D90*(1+$BC$14)))-($D90*0.03),0)&gt;0,IF((($BC$13-($D90*(1+$BC$14)))-($D90*0.03))&gt;0,($BC$13-($D90*(1+$BC$14)))-($D90*0.03),0)*AN$62*365,0)+IF(($BC$13-($D90*(1+$BC$14)))&lt;=0,0,IF(($BC$13-($D90*(1+$BC$14)))&lt;($D90*0.03),($BC$13-($D90*(1+$BC$14)))*(AN$62*Inputs!$B$16)*365,($D90*0.03)*(AN$62*Inputs!$B$16)*365))-IF(($BC$13-($D90*(1+$BC$14)))&gt;=0,0, -$I$57*$BC$16*1.75*($BC$13-($D90*(1+$BC$14)))*365-$I$58*AN$62*1.25*($BC$13-($D90*(1+$BC$14)))*365)</f>
        <v>-14504623.218749978</v>
      </c>
      <c r="AO90" s="70">
        <f>IF(IF((($BC$13-($D90*(1+$BC$14)))-($D90*0.03))&gt;0,($BC$13-($D90*(1+$BC$14)))-($D90*0.03),0)&gt;0,IF((($BC$13-($D90*(1+$BC$14)))-($D90*0.03))&gt;0,($BC$13-($D90*(1+$BC$14)))-($D90*0.03),0)*AO$62*365,0)+IF(($BC$13-($D90*(1+$BC$14)))&lt;=0,0,IF(($BC$13-($D90*(1+$BC$14)))&lt;($D90*0.03),($BC$13-($D90*(1+$BC$14)))*(AO$62*Inputs!$B$16)*365,($D90*0.03)*(AO$62*Inputs!$B$16)*365))-IF(($BC$13-($D90*(1+$BC$14)))&gt;=0,0, -$I$57*$BC$16*1.75*($BC$13-($D90*(1+$BC$14)))*365-$I$58*AO$62*1.25*($BC$13-($D90*(1+$BC$14)))*365)</f>
        <v>-14800635.937499974</v>
      </c>
      <c r="AP90" s="70">
        <f>IF(IF((($BC$13-($D90*(1+$BC$14)))-($D90*0.03))&gt;0,($BC$13-($D90*(1+$BC$14)))-($D90*0.03),0)&gt;0,IF((($BC$13-($D90*(1+$BC$14)))-($D90*0.03))&gt;0,($BC$13-($D90*(1+$BC$14)))-($D90*0.03),0)*AP$62*365,0)+IF(($BC$13-($D90*(1+$BC$14)))&lt;=0,0,IF(($BC$13-($D90*(1+$BC$14)))&lt;($D90*0.03),($BC$13-($D90*(1+$BC$14)))*(AP$62*Inputs!$B$16)*365,($D90*0.03)*(AP$62*Inputs!$B$16)*365))-IF(($BC$13-($D90*(1+$BC$14)))&gt;=0,0, -$I$57*$BC$16*1.75*($BC$13-($D90*(1+$BC$14)))*365-$I$58*AP$62*1.25*($BC$13-($D90*(1+$BC$14)))*365)</f>
        <v>-15096648.656249978</v>
      </c>
      <c r="AQ90" s="70">
        <f>IF(IF((($BC$13-($D90*(1+$BC$14)))-($D90*0.03))&gt;0,($BC$13-($D90*(1+$BC$14)))-($D90*0.03),0)&gt;0,IF((($BC$13-($D90*(1+$BC$14)))-($D90*0.03))&gt;0,($BC$13-($D90*(1+$BC$14)))-($D90*0.03),0)*AQ$62*365,0)+IF(($BC$13-($D90*(1+$BC$14)))&lt;=0,0,IF(($BC$13-($D90*(1+$BC$14)))&lt;($D90*0.03),($BC$13-($D90*(1+$BC$14)))*(AQ$62*Inputs!$B$16)*365,($D90*0.03)*(AQ$62*Inputs!$B$16)*365))-IF(($BC$13-($D90*(1+$BC$14)))&gt;=0,0, -$I$57*$BC$16*1.75*($BC$13-($D90*(1+$BC$14)))*365-$I$58*AQ$62*1.25*($BC$13-($D90*(1+$BC$14)))*365)</f>
        <v>-15392661.374999974</v>
      </c>
      <c r="AR90" s="70">
        <f>IF(IF((($BC$13-($D90*(1+$BC$14)))-($D90*0.03))&gt;0,($BC$13-($D90*(1+$BC$14)))-($D90*0.03),0)&gt;0,IF((($BC$13-($D90*(1+$BC$14)))-($D90*0.03))&gt;0,($BC$13-($D90*(1+$BC$14)))-($D90*0.03),0)*AR$62*365,0)+IF(($BC$13-($D90*(1+$BC$14)))&lt;=0,0,IF(($BC$13-($D90*(1+$BC$14)))&lt;($D90*0.03),($BC$13-($D90*(1+$BC$14)))*(AR$62*Inputs!$B$16)*365,($D90*0.03)*(AR$62*Inputs!$B$16)*365))-IF(($BC$13-($D90*(1+$BC$14)))&gt;=0,0, -$I$57*$BC$16*1.75*($BC$13-($D90*(1+$BC$14)))*365-$I$58*AR$62*1.25*($BC$13-($D90*(1+$BC$14)))*365)</f>
        <v>-15688674.093749974</v>
      </c>
      <c r="AS90" s="70">
        <f>IF(IF((($BC$13-($D90*(1+$BC$14)))-($D90*0.03))&gt;0,($BC$13-($D90*(1+$BC$14)))-($D90*0.03),0)&gt;0,IF((($BC$13-($D90*(1+$BC$14)))-($D90*0.03))&gt;0,($BC$13-($D90*(1+$BC$14)))-($D90*0.03),0)*AS$62*365,0)+IF(($BC$13-($D90*(1+$BC$14)))&lt;=0,0,IF(($BC$13-($D90*(1+$BC$14)))&lt;($D90*0.03),($BC$13-($D90*(1+$BC$14)))*(AS$62*Inputs!$B$16)*365,($D90*0.03)*(AS$62*Inputs!$B$16)*365))-IF(($BC$13-($D90*(1+$BC$14)))&gt;=0,0, -$I$57*$BC$16*1.75*($BC$13-($D90*(1+$BC$14)))*365-$I$58*AS$62*1.25*($BC$13-($D90*(1+$BC$14)))*365)</f>
        <v>-15984686.812499974</v>
      </c>
      <c r="AT90" s="70">
        <f>IF(IF((($BC$13-($D90*(1+$BC$14)))-($D90*0.03))&gt;0,($BC$13-($D90*(1+$BC$14)))-($D90*0.03),0)&gt;0,IF((($BC$13-($D90*(1+$BC$14)))-($D90*0.03))&gt;0,($BC$13-($D90*(1+$BC$14)))-($D90*0.03),0)*AT$62*365,0)+IF(($BC$13-($D90*(1+$BC$14)))&lt;=0,0,IF(($BC$13-($D90*(1+$BC$14)))&lt;($D90*0.03),($BC$13-($D90*(1+$BC$14)))*(AT$62*Inputs!$B$16)*365,($D90*0.03)*(AT$62*Inputs!$B$16)*365))-IF(($BC$13-($D90*(1+$BC$14)))&gt;=0,0, -$I$57*$BC$16*1.75*($BC$13-($D90*(1+$BC$14)))*365-$I$58*AT$62*1.25*($BC$13-($D90*(1+$BC$14)))*365)</f>
        <v>-16280699.531249974</v>
      </c>
      <c r="AU90" s="70">
        <f>IF(IF((($BC$13-($D90*(1+$BC$14)))-($D90*0.03))&gt;0,($BC$13-($D90*(1+$BC$14)))-($D90*0.03),0)&gt;0,IF((($BC$13-($D90*(1+$BC$14)))-($D90*0.03))&gt;0,($BC$13-($D90*(1+$BC$14)))-($D90*0.03),0)*AU$62*365,0)+IF(($BC$13-($D90*(1+$BC$14)))&lt;=0,0,IF(($BC$13-($D90*(1+$BC$14)))&lt;($D90*0.03),($BC$13-($D90*(1+$BC$14)))*(AU$62*Inputs!$B$16)*365,($D90*0.03)*(AU$62*Inputs!$B$16)*365))-IF(($BC$13-($D90*(1+$BC$14)))&gt;=0,0, -$I$57*$BC$16*1.75*($BC$13-($D90*(1+$BC$14)))*365-$I$58*AU$62*1.25*($BC$13-($D90*(1+$BC$14)))*365)</f>
        <v>-16576712.249999974</v>
      </c>
      <c r="AV90" s="70">
        <f>IF(IF((($BC$13-($D90*(1+$BC$14)))-($D90*0.03))&gt;0,($BC$13-($D90*(1+$BC$14)))-($D90*0.03),0)&gt;0,IF((($BC$13-($D90*(1+$BC$14)))-($D90*0.03))&gt;0,($BC$13-($D90*(1+$BC$14)))-($D90*0.03),0)*AV$62*365,0)+IF(($BC$13-($D90*(1+$BC$14)))&lt;=0,0,IF(($BC$13-($D90*(1+$BC$14)))&lt;($D90*0.03),($BC$13-($D90*(1+$BC$14)))*(AV$62*Inputs!$B$16)*365,($D90*0.03)*(AV$62*Inputs!$B$16)*365))-IF(($BC$13-($D90*(1+$BC$14)))&gt;=0,0, -$I$57*$BC$16*1.75*($BC$13-($D90*(1+$BC$14)))*365-$I$58*AV$62*1.25*($BC$13-($D90*(1+$BC$14)))*365)</f>
        <v>-16872724.968749974</v>
      </c>
      <c r="AW90" s="70">
        <f>IF(IF((($BC$13-($D90*(1+$BC$14)))-($D90*0.03))&gt;0,($BC$13-($D90*(1+$BC$14)))-($D90*0.03),0)&gt;0,IF((($BC$13-($D90*(1+$BC$14)))-($D90*0.03))&gt;0,($BC$13-($D90*(1+$BC$14)))-($D90*0.03),0)*AW$62*365,0)+IF(($BC$13-($D90*(1+$BC$14)))&lt;=0,0,IF(($BC$13-($D90*(1+$BC$14)))&lt;($D90*0.03),($BC$13-($D90*(1+$BC$14)))*(AW$62*Inputs!$B$16)*365,($D90*0.03)*(AW$62*Inputs!$B$16)*365))-IF(($BC$13-($D90*(1+$BC$14)))&gt;=0,0, -$I$57*$BC$16*1.75*($BC$13-($D90*(1+$BC$14)))*365-$I$58*AW$62*1.25*($BC$13-($D90*(1+$BC$14)))*365)</f>
        <v>-17168737.68749997</v>
      </c>
      <c r="AX90" s="70">
        <f>IF(IF((($BC$13-($D90*(1+$BC$14)))-($D90*0.03))&gt;0,($BC$13-($D90*(1+$BC$14)))-($D90*0.03),0)&gt;0,IF((($BC$13-($D90*(1+$BC$14)))-($D90*0.03))&gt;0,($BC$13-($D90*(1+$BC$14)))-($D90*0.03),0)*AX$62*365,0)+IF(($BC$13-($D90*(1+$BC$14)))&lt;=0,0,IF(($BC$13-($D90*(1+$BC$14)))&lt;($D90*0.03),($BC$13-($D90*(1+$BC$14)))*(AX$62*Inputs!$B$16)*365,($D90*0.03)*(AX$62*Inputs!$B$16)*365))-IF(($BC$13-($D90*(1+$BC$14)))&gt;=0,0, -$I$57*$BC$16*1.75*($BC$13-($D90*(1+$BC$14)))*365-$I$58*AX$62*1.25*($BC$13-($D90*(1+$BC$14)))*365)</f>
        <v>-17464750.406249974</v>
      </c>
      <c r="AY90" s="70">
        <f>IF(IF((($BC$13-($D90*(1+$BC$14)))-($D90*0.03))&gt;0,($BC$13-($D90*(1+$BC$14)))-($D90*0.03),0)&gt;0,IF((($BC$13-($D90*(1+$BC$14)))-($D90*0.03))&gt;0,($BC$13-($D90*(1+$BC$14)))-($D90*0.03),0)*AY$62*365,0)+IF(($BC$13-($D90*(1+$BC$14)))&lt;=0,0,IF(($BC$13-($D90*(1+$BC$14)))&lt;($D90*0.03),($BC$13-($D90*(1+$BC$14)))*(AY$62*Inputs!$B$16)*365,($D90*0.03)*(AY$62*Inputs!$B$16)*365))-IF(($BC$13-($D90*(1+$BC$14)))&gt;=0,0, -$I$57*$BC$16*1.75*($BC$13-($D90*(1+$BC$14)))*365-$I$58*AY$62*1.25*($BC$13-($D90*(1+$BC$14)))*365)</f>
        <v>-17760763.12499997</v>
      </c>
      <c r="AZ90" s="70">
        <f>IF(IF((($BC$13-($D90*(1+$BC$14)))-($D90*0.03))&gt;0,($BC$13-($D90*(1+$BC$14)))-($D90*0.03),0)&gt;0,IF((($BC$13-($D90*(1+$BC$14)))-($D90*0.03))&gt;0,($BC$13-($D90*(1+$BC$14)))-($D90*0.03),0)*AZ$62*365,0)+IF(($BC$13-($D90*(1+$BC$14)))&lt;=0,0,IF(($BC$13-($D90*(1+$BC$14)))&lt;($D90*0.03),($BC$13-($D90*(1+$BC$14)))*(AZ$62*Inputs!$B$16)*365,($D90*0.03)*(AZ$62*Inputs!$B$16)*365))-IF(($BC$13-($D90*(1+$BC$14)))&gt;=0,0, -$I$57*$BC$16*1.75*($BC$13-($D90*(1+$BC$14)))*365-$I$58*AZ$62*1.25*($BC$13-($D90*(1+$BC$14)))*365)</f>
        <v>-18056775.84374997</v>
      </c>
      <c r="BA90" s="70">
        <f>IF(IF((($BC$13-($D90*(1+$BC$14)))-($D90*0.03))&gt;0,($BC$13-($D90*(1+$BC$14)))-($D90*0.03),0)&gt;0,IF((($BC$13-($D90*(1+$BC$14)))-($D90*0.03))&gt;0,($BC$13-($D90*(1+$BC$14)))-($D90*0.03),0)*BA$62*365,0)+IF(($BC$13-($D90*(1+$BC$14)))&lt;=0,0,IF(($BC$13-($D90*(1+$BC$14)))&lt;($D90*0.03),($BC$13-($D90*(1+$BC$14)))*(BA$62*Inputs!$B$16)*365,($D90*0.03)*(BA$62*Inputs!$B$16)*365))-IF(($BC$13-($D90*(1+$BC$14)))&gt;=0,0, -$I$57*$BC$16*1.75*($BC$13-($D90*(1+$BC$14)))*365-$I$58*BA$62*1.25*($BC$13-($D90*(1+$BC$14)))*365)</f>
        <v>-18352788.56249997</v>
      </c>
      <c r="BB90" s="70">
        <f>IF(IF((($BC$13-($D90*(1+$BC$14)))-($D90*0.03))&gt;0,($BC$13-($D90*(1+$BC$14)))-($D90*0.03),0)&gt;0,IF((($BC$13-($D90*(1+$BC$14)))-($D90*0.03))&gt;0,($BC$13-($D90*(1+$BC$14)))-($D90*0.03),0)*BB$62*365,0)+IF(($BC$13-($D90*(1+$BC$14)))&lt;=0,0,IF(($BC$13-($D90*(1+$BC$14)))&lt;($D90*0.03),($BC$13-($D90*(1+$BC$14)))*(BB$62*Inputs!$B$16)*365,($D90*0.03)*(BB$62*Inputs!$B$16)*365))-IF(($BC$13-($D90*(1+$BC$14)))&gt;=0,0, -$I$57*$BC$16*1.75*($BC$13-($D90*(1+$BC$14)))*365-$I$58*BB$62*1.25*($BC$13-($D90*(1+$BC$14)))*365)</f>
        <v>-18648801.28124997</v>
      </c>
      <c r="BC90" s="70">
        <f>IF(IF((($BC$13-($D90*(1+$BC$14)))-($D90*0.03))&gt;0,($BC$13-($D90*(1+$BC$14)))-($D90*0.03),0)&gt;0,IF((($BC$13-($D90*(1+$BC$14)))-($D90*0.03))&gt;0,($BC$13-($D90*(1+$BC$14)))-($D90*0.03),0)*BC$62*365,0)+IF(($BC$13-($D90*(1+$BC$14)))&lt;=0,0,IF(($BC$13-($D90*(1+$BC$14)))&lt;($D90*0.03),($BC$13-($D90*(1+$BC$14)))*(BC$62*Inputs!$B$16)*365,($D90*0.03)*(BC$62*Inputs!$B$16)*365))-IF(($BC$13-($D90*(1+$BC$14)))&gt;=0,0, -$I$57*$BC$16*1.75*($BC$13-($D90*(1+$BC$14)))*365-$I$58*BC$62*1.25*($BC$13-($D90*(1+$BC$14)))*365)</f>
        <v>-18944813.99999997</v>
      </c>
      <c r="BD90" s="70">
        <f>IF(IF((($BC$13-($D90*(1+$BC$14)))-($D90*0.03))&gt;0,($BC$13-($D90*(1+$BC$14)))-($D90*0.03),0)&gt;0,IF((($BC$13-($D90*(1+$BC$14)))-($D90*0.03))&gt;0,($BC$13-($D90*(1+$BC$14)))-($D90*0.03),0)*BD$62*365,0)+IF(($BC$13-($D90*(1+$BC$14)))&lt;=0,0,IF(($BC$13-($D90*(1+$BC$14)))&lt;($D90*0.03),($BC$13-($D90*(1+$BC$14)))*(BD$62*Inputs!$B$16)*365,($D90*0.03)*(BD$62*Inputs!$B$16)*365))-IF(($BC$13-($D90*(1+$BC$14)))&gt;=0,0, -$I$57*$BC$16*1.75*($BC$13-($D90*(1+$BC$14)))*365-$I$58*BD$62*1.25*($BC$13-($D90*(1+$BC$14)))*365)</f>
        <v>-19240826.718749966</v>
      </c>
      <c r="BE90" s="70">
        <f>IF(IF((($BC$13-($D90*(1+$BC$14)))-($D90*0.03))&gt;0,($BC$13-($D90*(1+$BC$14)))-($D90*0.03),0)&gt;0,IF((($BC$13-($D90*(1+$BC$14)))-($D90*0.03))&gt;0,($BC$13-($D90*(1+$BC$14)))-($D90*0.03),0)*BE$62*365,0)+IF(($BC$13-($D90*(1+$BC$14)))&lt;=0,0,IF(($BC$13-($D90*(1+$BC$14)))&lt;($D90*0.03),($BC$13-($D90*(1+$BC$14)))*(BE$62*Inputs!$B$16)*365,($D90*0.03)*(BE$62*Inputs!$B$16)*365))-IF(($BC$13-($D90*(1+$BC$14)))&gt;=0,0, -$I$57*$BC$16*1.75*($BC$13-($D90*(1+$BC$14)))*365-$I$58*BE$62*1.25*($BC$13-($D90*(1+$BC$14)))*365)</f>
        <v>-19536839.437499966</v>
      </c>
      <c r="BF90" s="70">
        <f>IF(IF((($BC$13-($D90*(1+$BC$14)))-($D90*0.03))&gt;0,($BC$13-($D90*(1+$BC$14)))-($D90*0.03),0)&gt;0,IF((($BC$13-($D90*(1+$BC$14)))-($D90*0.03))&gt;0,($BC$13-($D90*(1+$BC$14)))-($D90*0.03),0)*BF$62*365,0)+IF(($BC$13-($D90*(1+$BC$14)))&lt;=0,0,IF(($BC$13-($D90*(1+$BC$14)))&lt;($D90*0.03),($BC$13-($D90*(1+$BC$14)))*(BF$62*Inputs!$B$16)*365,($D90*0.03)*(BF$62*Inputs!$B$16)*365))-IF(($BC$13-($D90*(1+$BC$14)))&gt;=0,0, -$I$57*$BC$16*1.75*($BC$13-($D90*(1+$BC$14)))*365-$I$58*BF$62*1.25*($BC$13-($D90*(1+$BC$14)))*365)</f>
        <v>-19832852.15624997</v>
      </c>
      <c r="BG90" s="70">
        <f>IF(IF((($BC$13-($D90*(1+$BC$14)))-($D90*0.03))&gt;0,($BC$13-($D90*(1+$BC$14)))-($D90*0.03),0)&gt;0,IF((($BC$13-($D90*(1+$BC$14)))-($D90*0.03))&gt;0,($BC$13-($D90*(1+$BC$14)))-($D90*0.03),0)*BG$62*365,0)+IF(($BC$13-($D90*(1+$BC$14)))&lt;=0,0,IF(($BC$13-($D90*(1+$BC$14)))&lt;($D90*0.03),($BC$13-($D90*(1+$BC$14)))*(BG$62*Inputs!$B$16)*365,($D90*0.03)*(BG$62*Inputs!$B$16)*365))-IF(($BC$13-($D90*(1+$BC$14)))&gt;=0,0, -$I$57*$BC$16*1.75*($BC$13-($D90*(1+$BC$14)))*365-$I$58*BG$62*1.25*($BC$13-($D90*(1+$BC$14)))*365)</f>
        <v>-20128864.874999966</v>
      </c>
      <c r="BH90" s="70">
        <f>IF(IF((($BC$13-($D90*(1+$BC$14)))-($D90*0.03))&gt;0,($BC$13-($D90*(1+$BC$14)))-($D90*0.03),0)&gt;0,IF((($BC$13-($D90*(1+$BC$14)))-($D90*0.03))&gt;0,($BC$13-($D90*(1+$BC$14)))-($D90*0.03),0)*BH$62*365,0)+IF(($BC$13-($D90*(1+$BC$14)))&lt;=0,0,IF(($BC$13-($D90*(1+$BC$14)))&lt;($D90*0.03),($BC$13-($D90*(1+$BC$14)))*(BH$62*Inputs!$B$16)*365,($D90*0.03)*(BH$62*Inputs!$B$16)*365))-IF(($BC$13-($D90*(1+$BC$14)))&gt;=0,0, -$I$57*$BC$16*1.75*($BC$13-($D90*(1+$BC$14)))*365-$I$58*BH$62*1.25*($BC$13-($D90*(1+$BC$14)))*365)</f>
        <v>-20424877.593749966</v>
      </c>
      <c r="BI90" s="70">
        <f>IF(IF((($BC$13-($D90*(1+$BC$14)))-($D90*0.03))&gt;0,($BC$13-($D90*(1+$BC$14)))-($D90*0.03),0)&gt;0,IF((($BC$13-($D90*(1+$BC$14)))-($D90*0.03))&gt;0,($BC$13-($D90*(1+$BC$14)))-($D90*0.03),0)*BI$62*365,0)+IF(($BC$13-($D90*(1+$BC$14)))&lt;=0,0,IF(($BC$13-($D90*(1+$BC$14)))&lt;($D90*0.03),($BC$13-($D90*(1+$BC$14)))*(BI$62*Inputs!$B$16)*365,($D90*0.03)*(BI$62*Inputs!$B$16)*365))-IF(($BC$13-($D90*(1+$BC$14)))&gt;=0,0, -$I$57*$BC$16*1.75*($BC$13-($D90*(1+$BC$14)))*365-$I$58*BI$62*1.25*($BC$13-($D90*(1+$BC$14)))*365)</f>
        <v>-20720890.312499966</v>
      </c>
      <c r="BJ90" s="70">
        <f>IF(IF((($BC$13-($D90*(1+$BC$14)))-($D90*0.03))&gt;0,($BC$13-($D90*(1+$BC$14)))-($D90*0.03),0)&gt;0,IF((($BC$13-($D90*(1+$BC$14)))-($D90*0.03))&gt;0,($BC$13-($D90*(1+$BC$14)))-($D90*0.03),0)*BJ$62*365,0)+IF(($BC$13-($D90*(1+$BC$14)))&lt;=0,0,IF(($BC$13-($D90*(1+$BC$14)))&lt;($D90*0.03),($BC$13-($D90*(1+$BC$14)))*(BJ$62*Inputs!$B$16)*365,($D90*0.03)*(BJ$62*Inputs!$B$16)*365))-IF(($BC$13-($D90*(1+$BC$14)))&gt;=0,0, -$I$57*$BC$16*1.75*($BC$13-($D90*(1+$BC$14)))*365-$I$58*BJ$62*1.25*($BC$13-($D90*(1+$BC$14)))*365)</f>
        <v>-21016903.031249963</v>
      </c>
      <c r="BK90" s="70">
        <f>IF(IF((($BC$13-($D90*(1+$BC$14)))-($D90*0.03))&gt;0,($BC$13-($D90*(1+$BC$14)))-($D90*0.03),0)&gt;0,IF((($BC$13-($D90*(1+$BC$14)))-($D90*0.03))&gt;0,($BC$13-($D90*(1+$BC$14)))-($D90*0.03),0)*BK$62*365,0)+IF(($BC$13-($D90*(1+$BC$14)))&lt;=0,0,IF(($BC$13-($D90*(1+$BC$14)))&lt;($D90*0.03),($BC$13-($D90*(1+$BC$14)))*(BK$62*Inputs!$B$16)*365,($D90*0.03)*(BK$62*Inputs!$B$16)*365))-IF(($BC$13-($D90*(1+$BC$14)))&gt;=0,0, -$I$57*$BC$16*1.75*($BC$13-($D90*(1+$BC$14)))*365-$I$58*BK$62*1.25*($BC$13-($D90*(1+$BC$14)))*365)</f>
        <v>-21312915.749999966</v>
      </c>
      <c r="BL90" s="70">
        <f>IF(IF((($BC$13-($D90*(1+$BC$14)))-($D90*0.03))&gt;0,($BC$13-($D90*(1+$BC$14)))-($D90*0.03),0)&gt;0,IF((($BC$13-($D90*(1+$BC$14)))-($D90*0.03))&gt;0,($BC$13-($D90*(1+$BC$14)))-($D90*0.03),0)*BL$62*365,0)+IF(($BC$13-($D90*(1+$BC$14)))&lt;=0,0,IF(($BC$13-($D90*(1+$BC$14)))&lt;($D90*0.03),($BC$13-($D90*(1+$BC$14)))*(BL$62*Inputs!$B$16)*365,($D90*0.03)*(BL$62*Inputs!$B$16)*365))-IF(($BC$13-($D90*(1+$BC$14)))&gt;=0,0, -$I$57*$BC$16*1.75*($BC$13-($D90*(1+$BC$14)))*365-$I$58*BL$62*1.25*($BC$13-($D90*(1+$BC$14)))*365)</f>
        <v>-21608928.468749963</v>
      </c>
      <c r="BM90" s="70">
        <f>IF(IF((($BC$13-($D90*(1+$BC$14)))-($D90*0.03))&gt;0,($BC$13-($D90*(1+$BC$14)))-($D90*0.03),0)&gt;0,IF((($BC$13-($D90*(1+$BC$14)))-($D90*0.03))&gt;0,($BC$13-($D90*(1+$BC$14)))-($D90*0.03),0)*BM$62*365,0)+IF(($BC$13-($D90*(1+$BC$14)))&lt;=0,0,IF(($BC$13-($D90*(1+$BC$14)))&lt;($D90*0.03),($BC$13-($D90*(1+$BC$14)))*(BM$62*Inputs!$B$16)*365,($D90*0.03)*(BM$62*Inputs!$B$16)*365))-IF(($BC$13-($D90*(1+$BC$14)))&gt;=0,0, -$I$57*$BC$16*1.75*($BC$13-($D90*(1+$BC$14)))*365-$I$58*BM$62*1.25*($BC$13-($D90*(1+$BC$14)))*365)</f>
        <v>-21904941.187499963</v>
      </c>
      <c r="BN90" s="70">
        <f>IF(IF((($BC$13-($D90*(1+$BC$14)))-($D90*0.03))&gt;0,($BC$13-($D90*(1+$BC$14)))-($D90*0.03),0)&gt;0,IF((($BC$13-($D90*(1+$BC$14)))-($D90*0.03))&gt;0,($BC$13-($D90*(1+$BC$14)))-($D90*0.03),0)*BN$62*365,0)+IF(($BC$13-($D90*(1+$BC$14)))&lt;=0,0,IF(($BC$13-($D90*(1+$BC$14)))&lt;($D90*0.03),($BC$13-($D90*(1+$BC$14)))*(BN$62*Inputs!$B$16)*365,($D90*0.03)*(BN$62*Inputs!$B$16)*365))-IF(($BC$13-($D90*(1+$BC$14)))&gt;=0,0, -$I$57*$BC$16*1.75*($BC$13-($D90*(1+$BC$14)))*365-$I$58*BN$62*1.25*($BC$13-($D90*(1+$BC$14)))*365)</f>
        <v>-22200953.906249963</v>
      </c>
      <c r="BO90" s="70">
        <f>IF(IF((($BC$13-($D90*(1+$BC$14)))-($D90*0.03))&gt;0,($BC$13-($D90*(1+$BC$14)))-($D90*0.03),0)&gt;0,IF((($BC$13-($D90*(1+$BC$14)))-($D90*0.03))&gt;0,($BC$13-($D90*(1+$BC$14)))-($D90*0.03),0)*BO$62*365,0)+IF(($BC$13-($D90*(1+$BC$14)))&lt;=0,0,IF(($BC$13-($D90*(1+$BC$14)))&lt;($D90*0.03),($BC$13-($D90*(1+$BC$14)))*(BO$62*Inputs!$B$16)*365,($D90*0.03)*(BO$62*Inputs!$B$16)*365))-IF(($BC$13-($D90*(1+$BC$14)))&gt;=0,0, -$I$57*$BC$16*1.75*($BC$13-($D90*(1+$BC$14)))*365-$I$58*BO$62*1.25*($BC$13-($D90*(1+$BC$14)))*365)</f>
        <v>-22496966.624999963</v>
      </c>
      <c r="BP90" s="70">
        <f>IF(IF((($BC$13-($D90*(1+$BC$14)))-($D90*0.03))&gt;0,($BC$13-($D90*(1+$BC$14)))-($D90*0.03),0)&gt;0,IF((($BC$13-($D90*(1+$BC$14)))-($D90*0.03))&gt;0,($BC$13-($D90*(1+$BC$14)))-($D90*0.03),0)*BP$62*365,0)+IF(($BC$13-($D90*(1+$BC$14)))&lt;=0,0,IF(($BC$13-($D90*(1+$BC$14)))&lt;($D90*0.03),($BC$13-($D90*(1+$BC$14)))*(BP$62*Inputs!$B$16)*365,($D90*0.03)*(BP$62*Inputs!$B$16)*365))-IF(($BC$13-($D90*(1+$BC$14)))&gt;=0,0, -$I$57*$BC$16*1.75*($BC$13-($D90*(1+$BC$14)))*365-$I$58*BP$62*1.25*($BC$13-($D90*(1+$BC$14)))*365)</f>
        <v>-22792979.343749963</v>
      </c>
      <c r="BQ90" s="70">
        <f>IF(IF((($BC$13-($D90*(1+$BC$14)))-($D90*0.03))&gt;0,($BC$13-($D90*(1+$BC$14)))-($D90*0.03),0)&gt;0,IF((($BC$13-($D90*(1+$BC$14)))-($D90*0.03))&gt;0,($BC$13-($D90*(1+$BC$14)))-($D90*0.03),0)*BQ$62*365,0)+IF(($BC$13-($D90*(1+$BC$14)))&lt;=0,0,IF(($BC$13-($D90*(1+$BC$14)))&lt;($D90*0.03),($BC$13-($D90*(1+$BC$14)))*(BQ$62*Inputs!$B$16)*365,($D90*0.03)*(BQ$62*Inputs!$B$16)*365))-IF(($BC$13-($D90*(1+$BC$14)))&gt;=0,0, -$I$57*$BC$16*1.75*($BC$13-($D90*(1+$BC$14)))*365-$I$58*BQ$62*1.25*($BC$13-($D90*(1+$BC$14)))*365)</f>
        <v>-23088992.062499963</v>
      </c>
      <c r="BR90" s="70">
        <f>IF(IF((($BC$13-($D90*(1+$BC$14)))-($D90*0.03))&gt;0,($BC$13-($D90*(1+$BC$14)))-($D90*0.03),0)&gt;0,IF((($BC$13-($D90*(1+$BC$14)))-($D90*0.03))&gt;0,($BC$13-($D90*(1+$BC$14)))-($D90*0.03),0)*BR$62*365,0)+IF(($BC$13-($D90*(1+$BC$14)))&lt;=0,0,IF(($BC$13-($D90*(1+$BC$14)))&lt;($D90*0.03),($BC$13-($D90*(1+$BC$14)))*(BR$62*Inputs!$B$16)*365,($D90*0.03)*(BR$62*Inputs!$B$16)*365))-IF(($BC$13-($D90*(1+$BC$14)))&gt;=0,0, -$I$57*$BC$16*1.75*($BC$13-($D90*(1+$BC$14)))*365-$I$58*BR$62*1.25*($BC$13-($D90*(1+$BC$14)))*365)</f>
        <v>-23385004.781249959</v>
      </c>
      <c r="BS90" s="70">
        <f>IF(IF((($BC$13-($D90*(1+$BC$14)))-($D90*0.03))&gt;0,($BC$13-($D90*(1+$BC$14)))-($D90*0.03),0)&gt;0,IF((($BC$13-($D90*(1+$BC$14)))-($D90*0.03))&gt;0,($BC$13-($D90*(1+$BC$14)))-($D90*0.03),0)*BS$62*365,0)+IF(($BC$13-($D90*(1+$BC$14)))&lt;=0,0,IF(($BC$13-($D90*(1+$BC$14)))&lt;($D90*0.03),($BC$13-($D90*(1+$BC$14)))*(BS$62*Inputs!$B$16)*365,($D90*0.03)*(BS$62*Inputs!$B$16)*365))-IF(($BC$13-($D90*(1+$BC$14)))&gt;=0,0, -$I$57*$BC$16*1.75*($BC$13-($D90*(1+$BC$14)))*365-$I$58*BS$62*1.25*($BC$13-($D90*(1+$BC$14)))*365)</f>
        <v>-23681017.499999963</v>
      </c>
      <c r="BT90" s="70">
        <f>IF(IF((($BC$13-($D90*(1+$BC$14)))-($D90*0.03))&gt;0,($BC$13-($D90*(1+$BC$14)))-($D90*0.03),0)&gt;0,IF((($BC$13-($D90*(1+$BC$14)))-($D90*0.03))&gt;0,($BC$13-($D90*(1+$BC$14)))-($D90*0.03),0)*BT$62*365,0)+IF(($BC$13-($D90*(1+$BC$14)))&lt;=0,0,IF(($BC$13-($D90*(1+$BC$14)))&lt;($D90*0.03),($BC$13-($D90*(1+$BC$14)))*(BT$62*Inputs!$B$16)*365,($D90*0.03)*(BT$62*Inputs!$B$16)*365))-IF(($BC$13-($D90*(1+$BC$14)))&gt;=0,0, -$I$57*$BC$16*1.75*($BC$13-($D90*(1+$BC$14)))*365-$I$58*BT$62*1.25*($BC$13-($D90*(1+$BC$14)))*365)</f>
        <v>-23977030.218749959</v>
      </c>
      <c r="BU90" s="70">
        <f>IF(IF((($BC$13-($D90*(1+$BC$14)))-($D90*0.03))&gt;0,($BC$13-($D90*(1+$BC$14)))-($D90*0.03),0)&gt;0,IF((($BC$13-($D90*(1+$BC$14)))-($D90*0.03))&gt;0,($BC$13-($D90*(1+$BC$14)))-($D90*0.03),0)*BU$62*365,0)+IF(($BC$13-($D90*(1+$BC$14)))&lt;=0,0,IF(($BC$13-($D90*(1+$BC$14)))&lt;($D90*0.03),($BC$13-($D90*(1+$BC$14)))*(BU$62*Inputs!$B$16)*365,($D90*0.03)*(BU$62*Inputs!$B$16)*365))-IF(($BC$13-($D90*(1+$BC$14)))&gt;=0,0, -$I$57*$BC$16*1.75*($BC$13-($D90*(1+$BC$14)))*365-$I$58*BU$62*1.25*($BC$13-($D90*(1+$BC$14)))*365)</f>
        <v>-24273042.937499959</v>
      </c>
      <c r="BV90" s="70">
        <f>IF(IF((($BC$13-($D90*(1+$BC$14)))-($D90*0.03))&gt;0,($BC$13-($D90*(1+$BC$14)))-($D90*0.03),0)&gt;0,IF((($BC$13-($D90*(1+$BC$14)))-($D90*0.03))&gt;0,($BC$13-($D90*(1+$BC$14)))-($D90*0.03),0)*BV$62*365,0)+IF(($BC$13-($D90*(1+$BC$14)))&lt;=0,0,IF(($BC$13-($D90*(1+$BC$14)))&lt;($D90*0.03),($BC$13-($D90*(1+$BC$14)))*(BV$62*Inputs!$B$16)*365,($D90*0.03)*(BV$62*Inputs!$B$16)*365))-IF(($BC$13-($D90*(1+$BC$14)))&gt;=0,0, -$I$57*$BC$16*1.75*($BC$13-($D90*(1+$BC$14)))*365-$I$58*BV$62*1.25*($BC$13-($D90*(1+$BC$14)))*365)</f>
        <v>-24569055.656249959</v>
      </c>
      <c r="BW90" s="70">
        <f>IF(IF((($BC$13-($D90*(1+$BC$14)))-($D90*0.03))&gt;0,($BC$13-($D90*(1+$BC$14)))-($D90*0.03),0)&gt;0,IF((($BC$13-($D90*(1+$BC$14)))-($D90*0.03))&gt;0,($BC$13-($D90*(1+$BC$14)))-($D90*0.03),0)*BW$62*365,0)+IF(($BC$13-($D90*(1+$BC$14)))&lt;=0,0,IF(($BC$13-($D90*(1+$BC$14)))&lt;($D90*0.03),($BC$13-($D90*(1+$BC$14)))*(BW$62*Inputs!$B$16)*365,($D90*0.03)*(BW$62*Inputs!$B$16)*365))-IF(($BC$13-($D90*(1+$BC$14)))&gt;=0,0, -$I$57*$BC$16*1.75*($BC$13-($D90*(1+$BC$14)))*365-$I$58*BW$62*1.25*($BC$13-($D90*(1+$BC$14)))*365)</f>
        <v>-24865068.374999959</v>
      </c>
      <c r="BX90" s="70">
        <f>IF(IF((($BC$13-($D90*(1+$BC$14)))-($D90*0.03))&gt;0,($BC$13-($D90*(1+$BC$14)))-($D90*0.03),0)&gt;0,IF((($BC$13-($D90*(1+$BC$14)))-($D90*0.03))&gt;0,($BC$13-($D90*(1+$BC$14)))-($D90*0.03),0)*BX$62*365,0)+IF(($BC$13-($D90*(1+$BC$14)))&lt;=0,0,IF(($BC$13-($D90*(1+$BC$14)))&lt;($D90*0.03),($BC$13-($D90*(1+$BC$14)))*(BX$62*Inputs!$B$16)*365,($D90*0.03)*(BX$62*Inputs!$B$16)*365))-IF(($BC$13-($D90*(1+$BC$14)))&gt;=0,0, -$I$57*$BC$16*1.75*($BC$13-($D90*(1+$BC$14)))*365-$I$58*BX$62*1.25*($BC$13-($D90*(1+$BC$14)))*365)</f>
        <v>-25161081.093749959</v>
      </c>
      <c r="BY90" s="70">
        <f>IF(IF((($BC$13-($D90*(1+$BC$14)))-($D90*0.03))&gt;0,($BC$13-($D90*(1+$BC$14)))-($D90*0.03),0)&gt;0,IF((($BC$13-($D90*(1+$BC$14)))-($D90*0.03))&gt;0,($BC$13-($D90*(1+$BC$14)))-($D90*0.03),0)*BY$62*365,0)+IF(($BC$13-($D90*(1+$BC$14)))&lt;=0,0,IF(($BC$13-($D90*(1+$BC$14)))&lt;($D90*0.03),($BC$13-($D90*(1+$BC$14)))*(BY$62*Inputs!$B$16)*365,($D90*0.03)*(BY$62*Inputs!$B$16)*365))-IF(($BC$13-($D90*(1+$BC$14)))&gt;=0,0, -$I$57*$BC$16*1.75*($BC$13-($D90*(1+$BC$14)))*365-$I$58*BY$62*1.25*($BC$13-($D90*(1+$BC$14)))*365)</f>
        <v>-25457093.812499955</v>
      </c>
      <c r="BZ90" s="70">
        <f>IF(IF((($BC$13-($D90*(1+$BC$14)))-($D90*0.03))&gt;0,($BC$13-($D90*(1+$BC$14)))-($D90*0.03),0)&gt;0,IF((($BC$13-($D90*(1+$BC$14)))-($D90*0.03))&gt;0,($BC$13-($D90*(1+$BC$14)))-($D90*0.03),0)*BZ$62*365,0)+IF(($BC$13-($D90*(1+$BC$14)))&lt;=0,0,IF(($BC$13-($D90*(1+$BC$14)))&lt;($D90*0.03),($BC$13-($D90*(1+$BC$14)))*(BZ$62*Inputs!$B$16)*365,($D90*0.03)*(BZ$62*Inputs!$B$16)*365))-IF(($BC$13-($D90*(1+$BC$14)))&gt;=0,0, -$I$57*$BC$16*1.75*($BC$13-($D90*(1+$BC$14)))*365-$I$58*BZ$62*1.25*($BC$13-($D90*(1+$BC$14)))*365)</f>
        <v>-25753106.531249955</v>
      </c>
      <c r="CA90" s="70">
        <f>IF(IF((($BC$13-($D90*(1+$BC$14)))-($D90*0.03))&gt;0,($BC$13-($D90*(1+$BC$14)))-($D90*0.03),0)&gt;0,IF((($BC$13-($D90*(1+$BC$14)))-($D90*0.03))&gt;0,($BC$13-($D90*(1+$BC$14)))-($D90*0.03),0)*CA$62*365,0)+IF(($BC$13-($D90*(1+$BC$14)))&lt;=0,0,IF(($BC$13-($D90*(1+$BC$14)))&lt;($D90*0.03),($BC$13-($D90*(1+$BC$14)))*(CA$62*Inputs!$B$16)*365,($D90*0.03)*(CA$62*Inputs!$B$16)*365))-IF(($BC$13-($D90*(1+$BC$14)))&gt;=0,0, -$I$57*$BC$16*1.75*($BC$13-($D90*(1+$BC$14)))*365-$I$58*CA$62*1.25*($BC$13-($D90*(1+$BC$14)))*365)</f>
        <v>-26049119.249999959</v>
      </c>
      <c r="CB90" s="70">
        <f>IF(IF((($BC$13-($D90*(1+$BC$14)))-($D90*0.03))&gt;0,($BC$13-($D90*(1+$BC$14)))-($D90*0.03),0)&gt;0,IF((($BC$13-($D90*(1+$BC$14)))-($D90*0.03))&gt;0,($BC$13-($D90*(1+$BC$14)))-($D90*0.03),0)*CB$62*365,0)+IF(($BC$13-($D90*(1+$BC$14)))&lt;=0,0,IF(($BC$13-($D90*(1+$BC$14)))&lt;($D90*0.03),($BC$13-($D90*(1+$BC$14)))*(CB$62*Inputs!$B$16)*365,($D90*0.03)*(CB$62*Inputs!$B$16)*365))-IF(($BC$13-($D90*(1+$BC$14)))&gt;=0,0, -$I$57*$BC$16*1.75*($BC$13-($D90*(1+$BC$14)))*365-$I$58*CB$62*1.25*($BC$13-($D90*(1+$BC$14)))*365)</f>
        <v>-26345131.968749955</v>
      </c>
      <c r="CC90" s="70">
        <f>IF(IF((($BC$13-($D90*(1+$BC$14)))-($D90*0.03))&gt;0,($BC$13-($D90*(1+$BC$14)))-($D90*0.03),0)&gt;0,IF((($BC$13-($D90*(1+$BC$14)))-($D90*0.03))&gt;0,($BC$13-($D90*(1+$BC$14)))-($D90*0.03),0)*CC$62*365,0)+IF(($BC$13-($D90*(1+$BC$14)))&lt;=0,0,IF(($BC$13-($D90*(1+$BC$14)))&lt;($D90*0.03),($BC$13-($D90*(1+$BC$14)))*(CC$62*Inputs!$B$16)*365,($D90*0.03)*(CC$62*Inputs!$B$16)*365))-IF(($BC$13-($D90*(1+$BC$14)))&gt;=0,0, -$I$57*$BC$16*1.75*($BC$13-($D90*(1+$BC$14)))*365-$I$58*CC$62*1.25*($BC$13-($D90*(1+$BC$14)))*365)</f>
        <v>-26641144.687499955</v>
      </c>
      <c r="CD90" s="70">
        <f>IF(IF((($BC$13-($D90*(1+$BC$14)))-($D90*0.03))&gt;0,($BC$13-($D90*(1+$BC$14)))-($D90*0.03),0)&gt;0,IF((($BC$13-($D90*(1+$BC$14)))-($D90*0.03))&gt;0,($BC$13-($D90*(1+$BC$14)))-($D90*0.03),0)*CD$62*365,0)+IF(($BC$13-($D90*(1+$BC$14)))&lt;=0,0,IF(($BC$13-($D90*(1+$BC$14)))&lt;($D90*0.03),($BC$13-($D90*(1+$BC$14)))*(CD$62*Inputs!$B$16)*365,($D90*0.03)*(CD$62*Inputs!$B$16)*365))-IF(($BC$13-($D90*(1+$BC$14)))&gt;=0,0, -$I$57*$BC$16*1.75*($BC$13-($D90*(1+$BC$14)))*365-$I$58*CD$62*1.25*($BC$13-($D90*(1+$BC$14)))*365)</f>
        <v>-26937157.406249955</v>
      </c>
      <c r="CE90" s="70">
        <f>IF(IF((($BC$13-($D90*(1+$BC$14)))-($D90*0.03))&gt;0,($BC$13-($D90*(1+$BC$14)))-($D90*0.03),0)&gt;0,IF((($BC$13-($D90*(1+$BC$14)))-($D90*0.03))&gt;0,($BC$13-($D90*(1+$BC$14)))-($D90*0.03),0)*CE$62*365,0)+IF(($BC$13-($D90*(1+$BC$14)))&lt;=0,0,IF(($BC$13-($D90*(1+$BC$14)))&lt;($D90*0.03),($BC$13-($D90*(1+$BC$14)))*(CE$62*Inputs!$B$16)*365,($D90*0.03)*(CE$62*Inputs!$B$16)*365))-IF(($BC$13-($D90*(1+$BC$14)))&gt;=0,0, -$I$57*$BC$16*1.75*($BC$13-($D90*(1+$BC$14)))*365-$I$58*CE$62*1.25*($BC$13-($D90*(1+$BC$14)))*365)</f>
        <v>-27233170.124999955</v>
      </c>
      <c r="CF90" s="70">
        <f>IF(IF((($BC$13-($D90*(1+$BC$14)))-($D90*0.03))&gt;0,($BC$13-($D90*(1+$BC$14)))-($D90*0.03),0)&gt;0,IF((($BC$13-($D90*(1+$BC$14)))-($D90*0.03))&gt;0,($BC$13-($D90*(1+$BC$14)))-($D90*0.03),0)*CF$62*365,0)+IF(($BC$13-($D90*(1+$BC$14)))&lt;=0,0,IF(($BC$13-($D90*(1+$BC$14)))&lt;($D90*0.03),($BC$13-($D90*(1+$BC$14)))*(CF$62*Inputs!$B$16)*365,($D90*0.03)*(CF$62*Inputs!$B$16)*365))-IF(($BC$13-($D90*(1+$BC$14)))&gt;=0,0, -$I$57*$BC$16*1.75*($BC$13-($D90*(1+$BC$14)))*365-$I$58*CF$62*1.25*($BC$13-($D90*(1+$BC$14)))*365)</f>
        <v>-27529182.843749955</v>
      </c>
      <c r="CG90" s="70">
        <f>IF(IF((($BC$13-($D90*(1+$BC$14)))-($D90*0.03))&gt;0,($BC$13-($D90*(1+$BC$14)))-($D90*0.03),0)&gt;0,IF((($BC$13-($D90*(1+$BC$14)))-($D90*0.03))&gt;0,($BC$13-($D90*(1+$BC$14)))-($D90*0.03),0)*CG$62*365,0)+IF(($BC$13-($D90*(1+$BC$14)))&lt;=0,0,IF(($BC$13-($D90*(1+$BC$14)))&lt;($D90*0.03),($BC$13-($D90*(1+$BC$14)))*(CG$62*Inputs!$B$16)*365,($D90*0.03)*(CG$62*Inputs!$B$16)*365))-IF(($BC$13-($D90*(1+$BC$14)))&gt;=0,0, -$I$57*$BC$16*1.75*($BC$13-($D90*(1+$BC$14)))*365-$I$58*CG$62*1.25*($BC$13-($D90*(1+$BC$14)))*365)</f>
        <v>-27825195.562499952</v>
      </c>
      <c r="CH90" s="70">
        <f>IF(IF((($BC$13-($D90*(1+$BC$14)))-($D90*0.03))&gt;0,($BC$13-($D90*(1+$BC$14)))-($D90*0.03),0)&gt;0,IF((($BC$13-($D90*(1+$BC$14)))-($D90*0.03))&gt;0,($BC$13-($D90*(1+$BC$14)))-($D90*0.03),0)*CH$62*365,0)+IF(($BC$13-($D90*(1+$BC$14)))&lt;=0,0,IF(($BC$13-($D90*(1+$BC$14)))&lt;($D90*0.03),($BC$13-($D90*(1+$BC$14)))*(CH$62*Inputs!$B$16)*365,($D90*0.03)*(CH$62*Inputs!$B$16)*365))-IF(($BC$13-($D90*(1+$BC$14)))&gt;=0,0, -$I$57*$BC$16*1.75*($BC$13-($D90*(1+$BC$14)))*365-$I$58*CH$62*1.25*($BC$13-($D90*(1+$BC$14)))*365)</f>
        <v>-28121208.281249952</v>
      </c>
      <c r="CI90" s="70">
        <f>IF(IF((($BC$13-($D90*(1+$BC$14)))-($D90*0.03))&gt;0,($BC$13-($D90*(1+$BC$14)))-($D90*0.03),0)&gt;0,IF((($BC$13-($D90*(1+$BC$14)))-($D90*0.03))&gt;0,($BC$13-($D90*(1+$BC$14)))-($D90*0.03),0)*CI$62*365,0)+IF(($BC$13-($D90*(1+$BC$14)))&lt;=0,0,IF(($BC$13-($D90*(1+$BC$14)))&lt;($D90*0.03),($BC$13-($D90*(1+$BC$14)))*(CI$62*Inputs!$B$16)*365,($D90*0.03)*(CI$62*Inputs!$B$16)*365))-IF(($BC$13-($D90*(1+$BC$14)))&gt;=0,0, -$I$57*$BC$16*1.75*($BC$13-($D90*(1+$BC$14)))*365-$I$58*CI$62*1.25*($BC$13-($D90*(1+$BC$14)))*365)</f>
        <v>-28417220.999999952</v>
      </c>
      <c r="CJ90" s="70">
        <f>IF(IF((($BC$13-($D90*(1+$BC$14)))-($D90*0.03))&gt;0,($BC$13-($D90*(1+$BC$14)))-($D90*0.03),0)&gt;0,IF((($BC$13-($D90*(1+$BC$14)))-($D90*0.03))&gt;0,($BC$13-($D90*(1+$BC$14)))-($D90*0.03),0)*CJ$62*365,0)+IF(($BC$13-($D90*(1+$BC$14)))&lt;=0,0,IF(($BC$13-($D90*(1+$BC$14)))&lt;($D90*0.03),($BC$13-($D90*(1+$BC$14)))*(CJ$62*Inputs!$B$16)*365,($D90*0.03)*(CJ$62*Inputs!$B$16)*365))-IF(($BC$13-($D90*(1+$BC$14)))&gt;=0,0, -$I$57*$BC$16*1.75*($BC$13-($D90*(1+$BC$14)))*365-$I$58*CJ$62*1.25*($BC$13-($D90*(1+$BC$14)))*365)</f>
        <v>-28713233.718749955</v>
      </c>
      <c r="CK90" s="70">
        <f>IF(IF((($BC$13-($D90*(1+$BC$14)))-($D90*0.03))&gt;0,($BC$13-($D90*(1+$BC$14)))-($D90*0.03),0)&gt;0,IF((($BC$13-($D90*(1+$BC$14)))-($D90*0.03))&gt;0,($BC$13-($D90*(1+$BC$14)))-($D90*0.03),0)*CK$62*365,0)+IF(($BC$13-($D90*(1+$BC$14)))&lt;=0,0,IF(($BC$13-($D90*(1+$BC$14)))&lt;($D90*0.03),($BC$13-($D90*(1+$BC$14)))*(CK$62*Inputs!$B$16)*365,($D90*0.03)*(CK$62*Inputs!$B$16)*365))-IF(($BC$13-($D90*(1+$BC$14)))&gt;=0,0, -$I$57*$BC$16*1.75*($BC$13-($D90*(1+$BC$14)))*365-$I$58*CK$62*1.25*($BC$13-($D90*(1+$BC$14)))*365)</f>
        <v>-29009246.437499952</v>
      </c>
      <c r="CL90" s="70">
        <f>IF(IF((($BC$13-($D90*(1+$BC$14)))-($D90*0.03))&gt;0,($BC$13-($D90*(1+$BC$14)))-($D90*0.03),0)&gt;0,IF((($BC$13-($D90*(1+$BC$14)))-($D90*0.03))&gt;0,($BC$13-($D90*(1+$BC$14)))-($D90*0.03),0)*CL$62*365,0)+IF(($BC$13-($D90*(1+$BC$14)))&lt;=0,0,IF(($BC$13-($D90*(1+$BC$14)))&lt;($D90*0.03),($BC$13-($D90*(1+$BC$14)))*(CL$62*Inputs!$B$16)*365,($D90*0.03)*(CL$62*Inputs!$B$16)*365))-IF(($BC$13-($D90*(1+$BC$14)))&gt;=0,0, -$I$57*$BC$16*1.75*($BC$13-($D90*(1+$BC$14)))*365-$I$58*CL$62*1.25*($BC$13-($D90*(1+$BC$14)))*365)</f>
        <v>-29305259.156249952</v>
      </c>
      <c r="CM90" s="70">
        <f>IF(IF((($BC$13-($D90*(1+$BC$14)))-($D90*0.03))&gt;0,($BC$13-($D90*(1+$BC$14)))-($D90*0.03),0)&gt;0,IF((($BC$13-($D90*(1+$BC$14)))-($D90*0.03))&gt;0,($BC$13-($D90*(1+$BC$14)))-($D90*0.03),0)*CM$62*365,0)+IF(($BC$13-($D90*(1+$BC$14)))&lt;=0,0,IF(($BC$13-($D90*(1+$BC$14)))&lt;($D90*0.03),($BC$13-($D90*(1+$BC$14)))*(CM$62*Inputs!$B$16)*365,($D90*0.03)*(CM$62*Inputs!$B$16)*365))-IF(($BC$13-($D90*(1+$BC$14)))&gt;=0,0, -$I$57*$BC$16*1.75*($BC$13-($D90*(1+$BC$14)))*365-$I$58*CM$62*1.25*($BC$13-($D90*(1+$BC$14)))*365)</f>
        <v>-29601271.874999952</v>
      </c>
      <c r="CN90" s="70">
        <f>IF(IF((($BC$13-($D90*(1+$BC$14)))-($D90*0.03))&gt;0,($BC$13-($D90*(1+$BC$14)))-($D90*0.03),0)&gt;0,IF((($BC$13-($D90*(1+$BC$14)))-($D90*0.03))&gt;0,($BC$13-($D90*(1+$BC$14)))-($D90*0.03),0)*CN$62*365,0)+IF(($BC$13-($D90*(1+$BC$14)))&lt;=0,0,IF(($BC$13-($D90*(1+$BC$14)))&lt;($D90*0.03),($BC$13-($D90*(1+$BC$14)))*(CN$62*Inputs!$B$16)*365,($D90*0.03)*(CN$62*Inputs!$B$16)*365))-IF(($BC$13-($D90*(1+$BC$14)))&gt;=0,0, -$I$57*$BC$16*1.75*($BC$13-($D90*(1+$BC$14)))*365-$I$58*CN$62*1.25*($BC$13-($D90*(1+$BC$14)))*365)</f>
        <v>-29897284.593749952</v>
      </c>
      <c r="CO90" s="70">
        <f>IF(IF((($BC$13-($D90*(1+$BC$14)))-($D90*0.03))&gt;0,($BC$13-($D90*(1+$BC$14)))-($D90*0.03),0)&gt;0,IF((($BC$13-($D90*(1+$BC$14)))-($D90*0.03))&gt;0,($BC$13-($D90*(1+$BC$14)))-($D90*0.03),0)*CO$62*365,0)+IF(($BC$13-($D90*(1+$BC$14)))&lt;=0,0,IF(($BC$13-($D90*(1+$BC$14)))&lt;($D90*0.03),($BC$13-($D90*(1+$BC$14)))*(CO$62*Inputs!$B$16)*365,($D90*0.03)*(CO$62*Inputs!$B$16)*365))-IF(($BC$13-($D90*(1+$BC$14)))&gt;=0,0, -$I$57*$BC$16*1.75*($BC$13-($D90*(1+$BC$14)))*365-$I$58*CO$62*1.25*($BC$13-($D90*(1+$BC$14)))*365)</f>
        <v>-30193297.312499948</v>
      </c>
      <c r="CP90" s="70">
        <f>IF(IF((($BC$13-($D90*(1+$BC$14)))-($D90*0.03))&gt;0,($BC$13-($D90*(1+$BC$14)))-($D90*0.03),0)&gt;0,IF((($BC$13-($D90*(1+$BC$14)))-($D90*0.03))&gt;0,($BC$13-($D90*(1+$BC$14)))-($D90*0.03),0)*CP$62*365,0)+IF(($BC$13-($D90*(1+$BC$14)))&lt;=0,0,IF(($BC$13-($D90*(1+$BC$14)))&lt;($D90*0.03),($BC$13-($D90*(1+$BC$14)))*(CP$62*Inputs!$B$16)*365,($D90*0.03)*(CP$62*Inputs!$B$16)*365))-IF(($BC$13-($D90*(1+$BC$14)))&gt;=0,0, -$I$57*$BC$16*1.75*($BC$13-($D90*(1+$BC$14)))*365-$I$58*CP$62*1.25*($BC$13-($D90*(1+$BC$14)))*365)</f>
        <v>-30489310.031249948</v>
      </c>
      <c r="CQ90" s="70">
        <f>IF(IF((($BC$13-($D90*(1+$BC$14)))-($D90*0.03))&gt;0,($BC$13-($D90*(1+$BC$14)))-($D90*0.03),0)&gt;0,IF((($BC$13-($D90*(1+$BC$14)))-($D90*0.03))&gt;0,($BC$13-($D90*(1+$BC$14)))-($D90*0.03),0)*CQ$62*365,0)+IF(($BC$13-($D90*(1+$BC$14)))&lt;=0,0,IF(($BC$13-($D90*(1+$BC$14)))&lt;($D90*0.03),($BC$13-($D90*(1+$BC$14)))*(CQ$62*Inputs!$B$16)*365,($D90*0.03)*(CQ$62*Inputs!$B$16)*365))-IF(($BC$13-($D90*(1+$BC$14)))&gt;=0,0, -$I$57*$BC$16*1.75*($BC$13-($D90*(1+$BC$14)))*365-$I$58*CQ$62*1.25*($BC$13-($D90*(1+$BC$14)))*365)</f>
        <v>-30785322.749999952</v>
      </c>
      <c r="CR90" s="70">
        <f>IF(IF((($BC$13-($D90*(1+$BC$14)))-($D90*0.03))&gt;0,($BC$13-($D90*(1+$BC$14)))-($D90*0.03),0)&gt;0,IF((($BC$13-($D90*(1+$BC$14)))-($D90*0.03))&gt;0,($BC$13-($D90*(1+$BC$14)))-($D90*0.03),0)*CR$62*365,0)+IF(($BC$13-($D90*(1+$BC$14)))&lt;=0,0,IF(($BC$13-($D90*(1+$BC$14)))&lt;($D90*0.03),($BC$13-($D90*(1+$BC$14)))*(CR$62*Inputs!$B$16)*365,($D90*0.03)*(CR$62*Inputs!$B$16)*365))-IF(($BC$13-($D90*(1+$BC$14)))&gt;=0,0, -$I$57*$BC$16*1.75*($BC$13-($D90*(1+$BC$14)))*365-$I$58*CR$62*1.25*($BC$13-($D90*(1+$BC$14)))*365)</f>
        <v>-31081335.468749948</v>
      </c>
      <c r="CS90" s="70">
        <f>IF(IF((($BC$13-($D90*(1+$BC$14)))-($D90*0.03))&gt;0,($BC$13-($D90*(1+$BC$14)))-($D90*0.03),0)&gt;0,IF((($BC$13-($D90*(1+$BC$14)))-($D90*0.03))&gt;0,($BC$13-($D90*(1+$BC$14)))-($D90*0.03),0)*CS$62*365,0)+IF(($BC$13-($D90*(1+$BC$14)))&lt;=0,0,IF(($BC$13-($D90*(1+$BC$14)))&lt;($D90*0.03),($BC$13-($D90*(1+$BC$14)))*(CS$62*Inputs!$B$16)*365,($D90*0.03)*(CS$62*Inputs!$B$16)*365))-IF(($BC$13-($D90*(1+$BC$14)))&gt;=0,0, -$I$57*$BC$16*1.75*($BC$13-($D90*(1+$BC$14)))*365-$I$58*CS$62*1.25*($BC$13-($D90*(1+$BC$14)))*365)</f>
        <v>-31377348.187499944</v>
      </c>
      <c r="CT90" s="70">
        <f>IF(IF((($BC$13-($D90*(1+$BC$14)))-($D90*0.03))&gt;0,($BC$13-($D90*(1+$BC$14)))-($D90*0.03),0)&gt;0,IF((($BC$13-($D90*(1+$BC$14)))-($D90*0.03))&gt;0,($BC$13-($D90*(1+$BC$14)))-($D90*0.03),0)*CT$62*365,0)+IF(($BC$13-($D90*(1+$BC$14)))&lt;=0,0,IF(($BC$13-($D90*(1+$BC$14)))&lt;($D90*0.03),($BC$13-($D90*(1+$BC$14)))*(CT$62*Inputs!$B$16)*365,($D90*0.03)*(CT$62*Inputs!$B$16)*365))-IF(($BC$13-($D90*(1+$BC$14)))&gt;=0,0, -$I$57*$BC$16*1.75*($BC$13-($D90*(1+$BC$14)))*365-$I$58*CT$62*1.25*($BC$13-($D90*(1+$BC$14)))*365)</f>
        <v>-31673360.906249948</v>
      </c>
      <c r="CU90" s="70">
        <f>IF(IF((($BC$13-($D90*(1+$BC$14)))-($D90*0.03))&gt;0,($BC$13-($D90*(1+$BC$14)))-($D90*0.03),0)&gt;0,IF((($BC$13-($D90*(1+$BC$14)))-($D90*0.03))&gt;0,($BC$13-($D90*(1+$BC$14)))-($D90*0.03),0)*CU$62*365,0)+IF(($BC$13-($D90*(1+$BC$14)))&lt;=0,0,IF(($BC$13-($D90*(1+$BC$14)))&lt;($D90*0.03),($BC$13-($D90*(1+$BC$14)))*(CU$62*Inputs!$B$16)*365,($D90*0.03)*(CU$62*Inputs!$B$16)*365))-IF(($BC$13-($D90*(1+$BC$14)))&gt;=0,0, -$I$57*$BC$16*1.75*($BC$13-($D90*(1+$BC$14)))*365-$I$58*CU$62*1.25*($BC$13-($D90*(1+$BC$14)))*365)</f>
        <v>-31969373.624999948</v>
      </c>
      <c r="CV90" s="70">
        <f>IF(IF((($BC$13-($D90*(1+$BC$14)))-($D90*0.03))&gt;0,($BC$13-($D90*(1+$BC$14)))-($D90*0.03),0)&gt;0,IF((($BC$13-($D90*(1+$BC$14)))-($D90*0.03))&gt;0,($BC$13-($D90*(1+$BC$14)))-($D90*0.03),0)*CV$62*365,0)+IF(($BC$13-($D90*(1+$BC$14)))&lt;=0,0,IF(($BC$13-($D90*(1+$BC$14)))&lt;($D90*0.03),($BC$13-($D90*(1+$BC$14)))*(CV$62*Inputs!$B$16)*365,($D90*0.03)*(CV$62*Inputs!$B$16)*365))-IF(($BC$13-($D90*(1+$BC$14)))&gt;=0,0, -$I$57*$BC$16*1.75*($BC$13-($D90*(1+$BC$14)))*365-$I$58*CV$62*1.25*($BC$13-($D90*(1+$BC$14)))*365)</f>
        <v>-32265386.343749944</v>
      </c>
      <c r="CW90" s="70">
        <f>IF(IF((($BC$13-($D90*(1+$BC$14)))-($D90*0.03))&gt;0,($BC$13-($D90*(1+$BC$14)))-($D90*0.03),0)&gt;0,IF((($BC$13-($D90*(1+$BC$14)))-($D90*0.03))&gt;0,($BC$13-($D90*(1+$BC$14)))-($D90*0.03),0)*CW$62*365,0)+IF(($BC$13-($D90*(1+$BC$14)))&lt;=0,0,IF(($BC$13-($D90*(1+$BC$14)))&lt;($D90*0.03),($BC$13-($D90*(1+$BC$14)))*(CW$62*Inputs!$B$16)*365,($D90*0.03)*(CW$62*Inputs!$B$16)*365))-IF(($BC$13-($D90*(1+$BC$14)))&gt;=0,0, -$I$57*$BC$16*1.75*($BC$13-($D90*(1+$BC$14)))*365-$I$58*CW$62*1.25*($BC$13-($D90*(1+$BC$14)))*365)</f>
        <v>-32561399.062499948</v>
      </c>
      <c r="CX90" s="70">
        <f>IF(IF((($BC$13-($D90*(1+$BC$14)))-($D90*0.03))&gt;0,($BC$13-($D90*(1+$BC$14)))-($D90*0.03),0)&gt;0,IF((($BC$13-($D90*(1+$BC$14)))-($D90*0.03))&gt;0,($BC$13-($D90*(1+$BC$14)))-($D90*0.03),0)*CX$62*365,0)+IF(($BC$13-($D90*(1+$BC$14)))&lt;=0,0,IF(($BC$13-($D90*(1+$BC$14)))&lt;($D90*0.03),($BC$13-($D90*(1+$BC$14)))*(CX$62*Inputs!$B$16)*365,($D90*0.03)*(CX$62*Inputs!$B$16)*365))-IF(($BC$13-($D90*(1+$BC$14)))&gt;=0,0, -$I$57*$BC$16*1.75*($BC$13-($D90*(1+$BC$14)))*365-$I$58*CX$62*1.25*($BC$13-($D90*(1+$BC$14)))*365)</f>
        <v>-32857411.781249944</v>
      </c>
      <c r="CY90" s="70">
        <f>IF(IF((($BC$13-($D90*(1+$BC$14)))-($D90*0.03))&gt;0,($BC$13-($D90*(1+$BC$14)))-($D90*0.03),0)&gt;0,IF((($BC$13-($D90*(1+$BC$14)))-($D90*0.03))&gt;0,($BC$13-($D90*(1+$BC$14)))-($D90*0.03),0)*CY$62*365,0)+IF(($BC$13-($D90*(1+$BC$14)))&lt;=0,0,IF(($BC$13-($D90*(1+$BC$14)))&lt;($D90*0.03),($BC$13-($D90*(1+$BC$14)))*(CY$62*Inputs!$B$16)*365,($D90*0.03)*(CY$62*Inputs!$B$16)*365))-IF(($BC$13-($D90*(1+$BC$14)))&gt;=0,0, -$I$57*$BC$16*1.75*($BC$13-($D90*(1+$BC$14)))*365-$I$58*CY$62*1.25*($BC$13-($D90*(1+$BC$14)))*365)</f>
        <v>-33153424.499999944</v>
      </c>
      <c r="CZ90" s="70">
        <f>IF(IF((($BC$13-($D90*(1+$BC$14)))-($D90*0.03))&gt;0,($BC$13-($D90*(1+$BC$14)))-($D90*0.03),0)&gt;0,IF((($BC$13-($D90*(1+$BC$14)))-($D90*0.03))&gt;0,($BC$13-($D90*(1+$BC$14)))-($D90*0.03),0)*CZ$62*365,0)+IF(($BC$13-($D90*(1+$BC$14)))&lt;=0,0,IF(($BC$13-($D90*(1+$BC$14)))&lt;($D90*0.03),($BC$13-($D90*(1+$BC$14)))*(CZ$62*Inputs!$B$16)*365,($D90*0.03)*(CZ$62*Inputs!$B$16)*365))-IF(($BC$13-($D90*(1+$BC$14)))&gt;=0,0, -$I$57*$BC$16*1.75*($BC$13-($D90*(1+$BC$14)))*365-$I$58*CZ$62*1.25*($BC$13-($D90*(1+$BC$14)))*365)</f>
        <v>-33449437.218749948</v>
      </c>
      <c r="DA90" s="70">
        <f>IF(IF((($BC$13-($D90*(1+$BC$14)))-($D90*0.03))&gt;0,($BC$13-($D90*(1+$BC$14)))-($D90*0.03),0)&gt;0,IF((($BC$13-($D90*(1+$BC$14)))-($D90*0.03))&gt;0,($BC$13-($D90*(1+$BC$14)))-($D90*0.03),0)*DA$62*365,0)+IF(($BC$13-($D90*(1+$BC$14)))&lt;=0,0,IF(($BC$13-($D90*(1+$BC$14)))&lt;($D90*0.03),($BC$13-($D90*(1+$BC$14)))*(DA$62*Inputs!$B$16)*365,($D90*0.03)*(DA$62*Inputs!$B$16)*365))-IF(($BC$13-($D90*(1+$BC$14)))&gt;=0,0, -$I$57*$BC$16*1.75*($BC$13-($D90*(1+$BC$14)))*365-$I$58*DA$62*1.25*($BC$13-($D90*(1+$BC$14)))*365)</f>
        <v>-33745449.937499948</v>
      </c>
    </row>
    <row r="91" spans="2:105">
      <c r="B91"/>
      <c r="C91" s="67">
        <f t="shared" si="2"/>
        <v>-8.0000000000000029E-2</v>
      </c>
      <c r="D91" s="69">
        <f>Inputs!$B$20*(1+(C91*-1))</f>
        <v>1188</v>
      </c>
      <c r="E91" s="70">
        <f>IF(IF((($BC$13-($D91*(1+$BC$14)))-($D91*0.03))&gt;0,($BC$13-($D91*(1+$BC$14)))-($D91*0.03),0)&gt;0,IF((($BC$13-($D91*(1+$BC$14)))-($D91*0.03))&gt;0,($BC$13-($D91*(1+$BC$14)))-($D91*0.03),0)*E$62*365,0)+IF(($BC$13-($D91*(1+$BC$14)))&lt;=0,0,IF(($BC$13-($D91*(1+$BC$14)))&lt;($D91*0.03),($BC$13-($D91*(1+$BC$14)))*(E$62*Inputs!$B$16)*365,($D91*0.03)*(E$62*Inputs!$B$16)*365))-IF(($BC$13-($D91*(1+$BC$14)))&gt;=0,0, -$I$57*$BC$16*1.75*($BC$13-($D91*(1+$BC$14)))*365-$I$58*E$62*1.25*($BC$13-($D91*(1+$BC$14)))*365)</f>
        <v>-4764947.2500340324</v>
      </c>
      <c r="F91" s="70">
        <f>IF(IF((($BC$13-($D91*(1+$BC$14)))-($D91*0.03))&gt;0,($BC$13-($D91*(1+$BC$14)))-($D91*0.03),0)&gt;0,IF((($BC$13-($D91*(1+$BC$14)))-($D91*0.03))&gt;0,($BC$13-($D91*(1+$BC$14)))-($D91*0.03),0)*F$62*365,0)+IF(($BC$13-($D91*(1+$BC$14)))&lt;=0,0,IF(($BC$13-($D91*(1+$BC$14)))&lt;($D91*0.03),($BC$13-($D91*(1+$BC$14)))*(F$62*Inputs!$B$16)*365,($D91*0.03)*(F$62*Inputs!$B$16)*365))-IF(($BC$13-($D91*(1+$BC$14)))&gt;=0,0, -$I$57*$BC$16*1.75*($BC$13-($D91*(1+$BC$14)))*365-$I$58*F$62*1.25*($BC$13-($D91*(1+$BC$14)))*365)</f>
        <v>-5105300.6249999972</v>
      </c>
      <c r="G91" s="70">
        <f>IF(IF((($BC$13-($D91*(1+$BC$14)))-($D91*0.03))&gt;0,($BC$13-($D91*(1+$BC$14)))-($D91*0.03),0)&gt;0,IF((($BC$13-($D91*(1+$BC$14)))-($D91*0.03))&gt;0,($BC$13-($D91*(1+$BC$14)))-($D91*0.03),0)*G$62*365,0)+IF(($BC$13-($D91*(1+$BC$14)))&lt;=0,0,IF(($BC$13-($D91*(1+$BC$14)))&lt;($D91*0.03),($BC$13-($D91*(1+$BC$14)))*(G$62*Inputs!$B$16)*365,($D91*0.03)*(G$62*Inputs!$B$16)*365))-IF(($BC$13-($D91*(1+$BC$14)))&gt;=0,0, -$I$57*$BC$16*1.75*($BC$13-($D91*(1+$BC$14)))*365-$I$58*G$62*1.25*($BC$13-($D91*(1+$BC$14)))*365)</f>
        <v>-5445653.9999999972</v>
      </c>
      <c r="H91" s="70">
        <f>IF(IF((($BC$13-($D91*(1+$BC$14)))-($D91*0.03))&gt;0,($BC$13-($D91*(1+$BC$14)))-($D91*0.03),0)&gt;0,IF((($BC$13-($D91*(1+$BC$14)))-($D91*0.03))&gt;0,($BC$13-($D91*(1+$BC$14)))-($D91*0.03),0)*H$62*365,0)+IF(($BC$13-($D91*(1+$BC$14)))&lt;=0,0,IF(($BC$13-($D91*(1+$BC$14)))&lt;($D91*0.03),($BC$13-($D91*(1+$BC$14)))*(H$62*Inputs!$B$16)*365,($D91*0.03)*(H$62*Inputs!$B$16)*365))-IF(($BC$13-($D91*(1+$BC$14)))&gt;=0,0, -$I$57*$BC$16*1.75*($BC$13-($D91*(1+$BC$14)))*365-$I$58*H$62*1.25*($BC$13-($D91*(1+$BC$14)))*365)</f>
        <v>-5786007.3749999963</v>
      </c>
      <c r="I91" s="70">
        <f>IF(IF((($BC$13-($D91*(1+$BC$14)))-($D91*0.03))&gt;0,($BC$13-($D91*(1+$BC$14)))-($D91*0.03),0)&gt;0,IF((($BC$13-($D91*(1+$BC$14)))-($D91*0.03))&gt;0,($BC$13-($D91*(1+$BC$14)))-($D91*0.03),0)*I$62*365,0)+IF(($BC$13-($D91*(1+$BC$14)))&lt;=0,0,IF(($BC$13-($D91*(1+$BC$14)))&lt;($D91*0.03),($BC$13-($D91*(1+$BC$14)))*(I$62*Inputs!$B$16)*365,($D91*0.03)*(I$62*Inputs!$B$16)*365))-IF(($BC$13-($D91*(1+$BC$14)))&gt;=0,0, -$I$57*$BC$16*1.75*($BC$13-($D91*(1+$BC$14)))*365-$I$58*I$62*1.25*($BC$13-($D91*(1+$BC$14)))*365)</f>
        <v>-6126360.7499999963</v>
      </c>
      <c r="J91" s="70">
        <f>IF(IF((($BC$13-($D91*(1+$BC$14)))-($D91*0.03))&gt;0,($BC$13-($D91*(1+$BC$14)))-($D91*0.03),0)&gt;0,IF((($BC$13-($D91*(1+$BC$14)))-($D91*0.03))&gt;0,($BC$13-($D91*(1+$BC$14)))-($D91*0.03),0)*J$62*365,0)+IF(($BC$13-($D91*(1+$BC$14)))&lt;=0,0,IF(($BC$13-($D91*(1+$BC$14)))&lt;($D91*0.03),($BC$13-($D91*(1+$BC$14)))*(J$62*Inputs!$B$16)*365,($D91*0.03)*(J$62*Inputs!$B$16)*365))-IF(($BC$13-($D91*(1+$BC$14)))&gt;=0,0, -$I$57*$BC$16*1.75*($BC$13-($D91*(1+$BC$14)))*365-$I$58*J$62*1.25*($BC$13-($D91*(1+$BC$14)))*365)</f>
        <v>-6466714.1249999963</v>
      </c>
      <c r="K91" s="70">
        <f>IF(IF((($BC$13-($D91*(1+$BC$14)))-($D91*0.03))&gt;0,($BC$13-($D91*(1+$BC$14)))-($D91*0.03),0)&gt;0,IF((($BC$13-($D91*(1+$BC$14)))-($D91*0.03))&gt;0,($BC$13-($D91*(1+$BC$14)))-($D91*0.03),0)*K$62*365,0)+IF(($BC$13-($D91*(1+$BC$14)))&lt;=0,0,IF(($BC$13-($D91*(1+$BC$14)))&lt;($D91*0.03),($BC$13-($D91*(1+$BC$14)))*(K$62*Inputs!$B$16)*365,($D91*0.03)*(K$62*Inputs!$B$16)*365))-IF(($BC$13-($D91*(1+$BC$14)))&gt;=0,0, -$I$57*$BC$16*1.75*($BC$13-($D91*(1+$BC$14)))*365-$I$58*K$62*1.25*($BC$13-($D91*(1+$BC$14)))*365)</f>
        <v>-6807067.4999999963</v>
      </c>
      <c r="L91" s="70">
        <f>IF(IF((($BC$13-($D91*(1+$BC$14)))-($D91*0.03))&gt;0,($BC$13-($D91*(1+$BC$14)))-($D91*0.03),0)&gt;0,IF((($BC$13-($D91*(1+$BC$14)))-($D91*0.03))&gt;0,($BC$13-($D91*(1+$BC$14)))-($D91*0.03),0)*L$62*365,0)+IF(($BC$13-($D91*(1+$BC$14)))&lt;=0,0,IF(($BC$13-($D91*(1+$BC$14)))&lt;($D91*0.03),($BC$13-($D91*(1+$BC$14)))*(L$62*Inputs!$B$16)*365,($D91*0.03)*(L$62*Inputs!$B$16)*365))-IF(($BC$13-($D91*(1+$BC$14)))&gt;=0,0, -$I$57*$BC$16*1.75*($BC$13-($D91*(1+$BC$14)))*365-$I$58*L$62*1.25*($BC$13-($D91*(1+$BC$14)))*365)</f>
        <v>-7147420.8749999963</v>
      </c>
      <c r="M91" s="70">
        <f>IF(IF((($BC$13-($D91*(1+$BC$14)))-($D91*0.03))&gt;0,($BC$13-($D91*(1+$BC$14)))-($D91*0.03),0)&gt;0,IF((($BC$13-($D91*(1+$BC$14)))-($D91*0.03))&gt;0,($BC$13-($D91*(1+$BC$14)))-($D91*0.03),0)*M$62*365,0)+IF(($BC$13-($D91*(1+$BC$14)))&lt;=0,0,IF(($BC$13-($D91*(1+$BC$14)))&lt;($D91*0.03),($BC$13-($D91*(1+$BC$14)))*(M$62*Inputs!$B$16)*365,($D91*0.03)*(M$62*Inputs!$B$16)*365))-IF(($BC$13-($D91*(1+$BC$14)))&gt;=0,0, -$I$57*$BC$16*1.75*($BC$13-($D91*(1+$BC$14)))*365-$I$58*M$62*1.25*($BC$13-($D91*(1+$BC$14)))*365)</f>
        <v>-7487774.2499999963</v>
      </c>
      <c r="N91" s="70">
        <f>IF(IF((($BC$13-($D91*(1+$BC$14)))-($D91*0.03))&gt;0,($BC$13-($D91*(1+$BC$14)))-($D91*0.03),0)&gt;0,IF((($BC$13-($D91*(1+$BC$14)))-($D91*0.03))&gt;0,($BC$13-($D91*(1+$BC$14)))-($D91*0.03),0)*N$62*365,0)+IF(($BC$13-($D91*(1+$BC$14)))&lt;=0,0,IF(($BC$13-($D91*(1+$BC$14)))&lt;($D91*0.03),($BC$13-($D91*(1+$BC$14)))*(N$62*Inputs!$B$16)*365,($D91*0.03)*(N$62*Inputs!$B$16)*365))-IF(($BC$13-($D91*(1+$BC$14)))&gt;=0,0, -$I$57*$BC$16*1.75*($BC$13-($D91*(1+$BC$14)))*365-$I$58*N$62*1.25*($BC$13-($D91*(1+$BC$14)))*365)</f>
        <v>-7828127.6249999944</v>
      </c>
      <c r="O91" s="70">
        <f>IF(IF((($BC$13-($D91*(1+$BC$14)))-($D91*0.03))&gt;0,($BC$13-($D91*(1+$BC$14)))-($D91*0.03),0)&gt;0,IF((($BC$13-($D91*(1+$BC$14)))-($D91*0.03))&gt;0,($BC$13-($D91*(1+$BC$14)))-($D91*0.03),0)*O$62*365,0)+IF(($BC$13-($D91*(1+$BC$14)))&lt;=0,0,IF(($BC$13-($D91*(1+$BC$14)))&lt;($D91*0.03),($BC$13-($D91*(1+$BC$14)))*(O$62*Inputs!$B$16)*365,($D91*0.03)*(O$62*Inputs!$B$16)*365))-IF(($BC$13-($D91*(1+$BC$14)))&gt;=0,0, -$I$57*$BC$16*1.75*($BC$13-($D91*(1+$BC$14)))*365-$I$58*O$62*1.25*($BC$13-($D91*(1+$BC$14)))*365)</f>
        <v>-8168480.9999999953</v>
      </c>
      <c r="P91" s="70">
        <f>IF(IF((($BC$13-($D91*(1+$BC$14)))-($D91*0.03))&gt;0,($BC$13-($D91*(1+$BC$14)))-($D91*0.03),0)&gt;0,IF((($BC$13-($D91*(1+$BC$14)))-($D91*0.03))&gt;0,($BC$13-($D91*(1+$BC$14)))-($D91*0.03),0)*P$62*365,0)+IF(($BC$13-($D91*(1+$BC$14)))&lt;=0,0,IF(($BC$13-($D91*(1+$BC$14)))&lt;($D91*0.03),($BC$13-($D91*(1+$BC$14)))*(P$62*Inputs!$B$16)*365,($D91*0.03)*(P$62*Inputs!$B$16)*365))-IF(($BC$13-($D91*(1+$BC$14)))&gt;=0,0, -$I$57*$BC$16*1.75*($BC$13-($D91*(1+$BC$14)))*365-$I$58*P$62*1.25*($BC$13-($D91*(1+$BC$14)))*365)</f>
        <v>-8508834.3749999963</v>
      </c>
      <c r="Q91" s="70">
        <f>IF(IF((($BC$13-($D91*(1+$BC$14)))-($D91*0.03))&gt;0,($BC$13-($D91*(1+$BC$14)))-($D91*0.03),0)&gt;0,IF((($BC$13-($D91*(1+$BC$14)))-($D91*0.03))&gt;0,($BC$13-($D91*(1+$BC$14)))-($D91*0.03),0)*Q$62*365,0)+IF(($BC$13-($D91*(1+$BC$14)))&lt;=0,0,IF(($BC$13-($D91*(1+$BC$14)))&lt;($D91*0.03),($BC$13-($D91*(1+$BC$14)))*(Q$62*Inputs!$B$16)*365,($D91*0.03)*(Q$62*Inputs!$B$16)*365))-IF(($BC$13-($D91*(1+$BC$14)))&gt;=0,0, -$I$57*$BC$16*1.75*($BC$13-($D91*(1+$BC$14)))*365-$I$58*Q$62*1.25*($BC$13-($D91*(1+$BC$14)))*365)</f>
        <v>-8849187.7499999944</v>
      </c>
      <c r="R91" s="70">
        <f>IF(IF((($BC$13-($D91*(1+$BC$14)))-($D91*0.03))&gt;0,($BC$13-($D91*(1+$BC$14)))-($D91*0.03),0)&gt;0,IF((($BC$13-($D91*(1+$BC$14)))-($D91*0.03))&gt;0,($BC$13-($D91*(1+$BC$14)))-($D91*0.03),0)*R$62*365,0)+IF(($BC$13-($D91*(1+$BC$14)))&lt;=0,0,IF(($BC$13-($D91*(1+$BC$14)))&lt;($D91*0.03),($BC$13-($D91*(1+$BC$14)))*(R$62*Inputs!$B$16)*365,($D91*0.03)*(R$62*Inputs!$B$16)*365))-IF(($BC$13-($D91*(1+$BC$14)))&gt;=0,0, -$I$57*$BC$16*1.75*($BC$13-($D91*(1+$BC$14)))*365-$I$58*R$62*1.25*($BC$13-($D91*(1+$BC$14)))*365)</f>
        <v>-9189541.1249999944</v>
      </c>
      <c r="S91" s="70">
        <f>IF(IF((($BC$13-($D91*(1+$BC$14)))-($D91*0.03))&gt;0,($BC$13-($D91*(1+$BC$14)))-($D91*0.03),0)&gt;0,IF((($BC$13-($D91*(1+$BC$14)))-($D91*0.03))&gt;0,($BC$13-($D91*(1+$BC$14)))-($D91*0.03),0)*S$62*365,0)+IF(($BC$13-($D91*(1+$BC$14)))&lt;=0,0,IF(($BC$13-($D91*(1+$BC$14)))&lt;($D91*0.03),($BC$13-($D91*(1+$BC$14)))*(S$62*Inputs!$B$16)*365,($D91*0.03)*(S$62*Inputs!$B$16)*365))-IF(($BC$13-($D91*(1+$BC$14)))&gt;=0,0, -$I$57*$BC$16*1.75*($BC$13-($D91*(1+$BC$14)))*365-$I$58*S$62*1.25*($BC$13-($D91*(1+$BC$14)))*365)</f>
        <v>-9529894.4999999944</v>
      </c>
      <c r="T91" s="70">
        <f>IF(IF((($BC$13-($D91*(1+$BC$14)))-($D91*0.03))&gt;0,($BC$13-($D91*(1+$BC$14)))-($D91*0.03),0)&gt;0,IF((($BC$13-($D91*(1+$BC$14)))-($D91*0.03))&gt;0,($BC$13-($D91*(1+$BC$14)))-($D91*0.03),0)*T$62*365,0)+IF(($BC$13-($D91*(1+$BC$14)))&lt;=0,0,IF(($BC$13-($D91*(1+$BC$14)))&lt;($D91*0.03),($BC$13-($D91*(1+$BC$14)))*(T$62*Inputs!$B$16)*365,($D91*0.03)*(T$62*Inputs!$B$16)*365))-IF(($BC$13-($D91*(1+$BC$14)))&gt;=0,0, -$I$57*$BC$16*1.75*($BC$13-($D91*(1+$BC$14)))*365-$I$58*T$62*1.25*($BC$13-($D91*(1+$BC$14)))*365)</f>
        <v>-9870247.8749999944</v>
      </c>
      <c r="U91" s="70">
        <f>IF(IF((($BC$13-($D91*(1+$BC$14)))-($D91*0.03))&gt;0,($BC$13-($D91*(1+$BC$14)))-($D91*0.03),0)&gt;0,IF((($BC$13-($D91*(1+$BC$14)))-($D91*0.03))&gt;0,($BC$13-($D91*(1+$BC$14)))-($D91*0.03),0)*U$62*365,0)+IF(($BC$13-($D91*(1+$BC$14)))&lt;=0,0,IF(($BC$13-($D91*(1+$BC$14)))&lt;($D91*0.03),($BC$13-($D91*(1+$BC$14)))*(U$62*Inputs!$B$16)*365,($D91*0.03)*(U$62*Inputs!$B$16)*365))-IF(($BC$13-($D91*(1+$BC$14)))&gt;=0,0, -$I$57*$BC$16*1.75*($BC$13-($D91*(1+$BC$14)))*365-$I$58*U$62*1.25*($BC$13-($D91*(1+$BC$14)))*365)</f>
        <v>-10210601.249999994</v>
      </c>
      <c r="V91" s="70">
        <f>IF(IF((($BC$13-($D91*(1+$BC$14)))-($D91*0.03))&gt;0,($BC$13-($D91*(1+$BC$14)))-($D91*0.03),0)&gt;0,IF((($BC$13-($D91*(1+$BC$14)))-($D91*0.03))&gt;0,($BC$13-($D91*(1+$BC$14)))-($D91*0.03),0)*V$62*365,0)+IF(($BC$13-($D91*(1+$BC$14)))&lt;=0,0,IF(($BC$13-($D91*(1+$BC$14)))&lt;($D91*0.03),($BC$13-($D91*(1+$BC$14)))*(V$62*Inputs!$B$16)*365,($D91*0.03)*(V$62*Inputs!$B$16)*365))-IF(($BC$13-($D91*(1+$BC$14)))&gt;=0,0, -$I$57*$BC$16*1.75*($BC$13-($D91*(1+$BC$14)))*365-$I$58*V$62*1.25*($BC$13-($D91*(1+$BC$14)))*365)</f>
        <v>-10550954.624999993</v>
      </c>
      <c r="W91" s="70">
        <f>IF(IF((($BC$13-($D91*(1+$BC$14)))-($D91*0.03))&gt;0,($BC$13-($D91*(1+$BC$14)))-($D91*0.03),0)&gt;0,IF((($BC$13-($D91*(1+$BC$14)))-($D91*0.03))&gt;0,($BC$13-($D91*(1+$BC$14)))-($D91*0.03),0)*W$62*365,0)+IF(($BC$13-($D91*(1+$BC$14)))&lt;=0,0,IF(($BC$13-($D91*(1+$BC$14)))&lt;($D91*0.03),($BC$13-($D91*(1+$BC$14)))*(W$62*Inputs!$B$16)*365,($D91*0.03)*(W$62*Inputs!$B$16)*365))-IF(($BC$13-($D91*(1+$BC$14)))&gt;=0,0, -$I$57*$BC$16*1.75*($BC$13-($D91*(1+$BC$14)))*365-$I$58*W$62*1.25*($BC$13-($D91*(1+$BC$14)))*365)</f>
        <v>-10891307.999999993</v>
      </c>
      <c r="X91" s="70">
        <f>IF(IF((($BC$13-($D91*(1+$BC$14)))-($D91*0.03))&gt;0,($BC$13-($D91*(1+$BC$14)))-($D91*0.03),0)&gt;0,IF((($BC$13-($D91*(1+$BC$14)))-($D91*0.03))&gt;0,($BC$13-($D91*(1+$BC$14)))-($D91*0.03),0)*X$62*365,0)+IF(($BC$13-($D91*(1+$BC$14)))&lt;=0,0,IF(($BC$13-($D91*(1+$BC$14)))&lt;($D91*0.03),($BC$13-($D91*(1+$BC$14)))*(X$62*Inputs!$B$16)*365,($D91*0.03)*(X$62*Inputs!$B$16)*365))-IF(($BC$13-($D91*(1+$BC$14)))&gt;=0,0, -$I$57*$BC$16*1.75*($BC$13-($D91*(1+$BC$14)))*365-$I$58*X$62*1.25*($BC$13-($D91*(1+$BC$14)))*365)</f>
        <v>-11231661.374999993</v>
      </c>
      <c r="Y91" s="70">
        <f>IF(IF((($BC$13-($D91*(1+$BC$14)))-($D91*0.03))&gt;0,($BC$13-($D91*(1+$BC$14)))-($D91*0.03),0)&gt;0,IF((($BC$13-($D91*(1+$BC$14)))-($D91*0.03))&gt;0,($BC$13-($D91*(1+$BC$14)))-($D91*0.03),0)*Y$62*365,0)+IF(($BC$13-($D91*(1+$BC$14)))&lt;=0,0,IF(($BC$13-($D91*(1+$BC$14)))&lt;($D91*0.03),($BC$13-($D91*(1+$BC$14)))*(Y$62*Inputs!$B$16)*365,($D91*0.03)*(Y$62*Inputs!$B$16)*365))-IF(($BC$13-($D91*(1+$BC$14)))&gt;=0,0, -$I$57*$BC$16*1.75*($BC$13-($D91*(1+$BC$14)))*365-$I$58*Y$62*1.25*($BC$13-($D91*(1+$BC$14)))*365)</f>
        <v>-11572014.749999993</v>
      </c>
      <c r="Z91" s="70">
        <f>IF(IF((($BC$13-($D91*(1+$BC$14)))-($D91*0.03))&gt;0,($BC$13-($D91*(1+$BC$14)))-($D91*0.03),0)&gt;0,IF((($BC$13-($D91*(1+$BC$14)))-($D91*0.03))&gt;0,($BC$13-($D91*(1+$BC$14)))-($D91*0.03),0)*Z$62*365,0)+IF(($BC$13-($D91*(1+$BC$14)))&lt;=0,0,IF(($BC$13-($D91*(1+$BC$14)))&lt;($D91*0.03),($BC$13-($D91*(1+$BC$14)))*(Z$62*Inputs!$B$16)*365,($D91*0.03)*(Z$62*Inputs!$B$16)*365))-IF(($BC$13-($D91*(1+$BC$14)))&gt;=0,0, -$I$57*$BC$16*1.75*($BC$13-($D91*(1+$BC$14)))*365-$I$58*Z$62*1.25*($BC$13-($D91*(1+$BC$14)))*365)</f>
        <v>-11912368.124999993</v>
      </c>
      <c r="AA91" s="70">
        <f>IF(IF((($BC$13-($D91*(1+$BC$14)))-($D91*0.03))&gt;0,($BC$13-($D91*(1+$BC$14)))-($D91*0.03),0)&gt;0,IF((($BC$13-($D91*(1+$BC$14)))-($D91*0.03))&gt;0,($BC$13-($D91*(1+$BC$14)))-($D91*0.03),0)*AA$62*365,0)+IF(($BC$13-($D91*(1+$BC$14)))&lt;=0,0,IF(($BC$13-($D91*(1+$BC$14)))&lt;($D91*0.03),($BC$13-($D91*(1+$BC$14)))*(AA$62*Inputs!$B$16)*365,($D91*0.03)*(AA$62*Inputs!$B$16)*365))-IF(($BC$13-($D91*(1+$BC$14)))&gt;=0,0, -$I$57*$BC$16*1.75*($BC$13-($D91*(1+$BC$14)))*365-$I$58*AA$62*1.25*($BC$13-($D91*(1+$BC$14)))*365)</f>
        <v>-12252721.499999993</v>
      </c>
      <c r="AB91" s="70">
        <f>IF(IF((($BC$13-($D91*(1+$BC$14)))-($D91*0.03))&gt;0,($BC$13-($D91*(1+$BC$14)))-($D91*0.03),0)&gt;0,IF((($BC$13-($D91*(1+$BC$14)))-($D91*0.03))&gt;0,($BC$13-($D91*(1+$BC$14)))-($D91*0.03),0)*AB$62*365,0)+IF(($BC$13-($D91*(1+$BC$14)))&lt;=0,0,IF(($BC$13-($D91*(1+$BC$14)))&lt;($D91*0.03),($BC$13-($D91*(1+$BC$14)))*(AB$62*Inputs!$B$16)*365,($D91*0.03)*(AB$62*Inputs!$B$16)*365))-IF(($BC$13-($D91*(1+$BC$14)))&gt;=0,0, -$I$57*$BC$16*1.75*($BC$13-($D91*(1+$BC$14)))*365-$I$58*AB$62*1.25*($BC$13-($D91*(1+$BC$14)))*365)</f>
        <v>-12593074.874999993</v>
      </c>
      <c r="AC91" s="70">
        <f>IF(IF((($BC$13-($D91*(1+$BC$14)))-($D91*0.03))&gt;0,($BC$13-($D91*(1+$BC$14)))-($D91*0.03),0)&gt;0,IF((($BC$13-($D91*(1+$BC$14)))-($D91*0.03))&gt;0,($BC$13-($D91*(1+$BC$14)))-($D91*0.03),0)*AC$62*365,0)+IF(($BC$13-($D91*(1+$BC$14)))&lt;=0,0,IF(($BC$13-($D91*(1+$BC$14)))&lt;($D91*0.03),($BC$13-($D91*(1+$BC$14)))*(AC$62*Inputs!$B$16)*365,($D91*0.03)*(AC$62*Inputs!$B$16)*365))-IF(($BC$13-($D91*(1+$BC$14)))&gt;=0,0, -$I$57*$BC$16*1.75*($BC$13-($D91*(1+$BC$14)))*365-$I$58*AC$62*1.25*($BC$13-($D91*(1+$BC$14)))*365)</f>
        <v>-12933428.249999993</v>
      </c>
      <c r="AD91" s="70">
        <f>IF(IF((($BC$13-($D91*(1+$BC$14)))-($D91*0.03))&gt;0,($BC$13-($D91*(1+$BC$14)))-($D91*0.03),0)&gt;0,IF((($BC$13-($D91*(1+$BC$14)))-($D91*0.03))&gt;0,($BC$13-($D91*(1+$BC$14)))-($D91*0.03),0)*AD$62*365,0)+IF(($BC$13-($D91*(1+$BC$14)))&lt;=0,0,IF(($BC$13-($D91*(1+$BC$14)))&lt;($D91*0.03),($BC$13-($D91*(1+$BC$14)))*(AD$62*Inputs!$B$16)*365,($D91*0.03)*(AD$62*Inputs!$B$16)*365))-IF(($BC$13-($D91*(1+$BC$14)))&gt;=0,0, -$I$57*$BC$16*1.75*($BC$13-($D91*(1+$BC$14)))*365-$I$58*AD$62*1.25*($BC$13-($D91*(1+$BC$14)))*365)</f>
        <v>-13273781.624999993</v>
      </c>
      <c r="AE91" s="70">
        <f>IF(IF((($BC$13-($D91*(1+$BC$14)))-($D91*0.03))&gt;0,($BC$13-($D91*(1+$BC$14)))-($D91*0.03),0)&gt;0,IF((($BC$13-($D91*(1+$BC$14)))-($D91*0.03))&gt;0,($BC$13-($D91*(1+$BC$14)))-($D91*0.03),0)*AE$62*365,0)+IF(($BC$13-($D91*(1+$BC$14)))&lt;=0,0,IF(($BC$13-($D91*(1+$BC$14)))&lt;($D91*0.03),($BC$13-($D91*(1+$BC$14)))*(AE$62*Inputs!$B$16)*365,($D91*0.03)*(AE$62*Inputs!$B$16)*365))-IF(($BC$13-($D91*(1+$BC$14)))&gt;=0,0, -$I$57*$BC$16*1.75*($BC$13-($D91*(1+$BC$14)))*365-$I$58*AE$62*1.25*($BC$13-($D91*(1+$BC$14)))*365)</f>
        <v>-13614134.999999993</v>
      </c>
      <c r="AF91" s="70">
        <f>IF(IF((($BC$13-($D91*(1+$BC$14)))-($D91*0.03))&gt;0,($BC$13-($D91*(1+$BC$14)))-($D91*0.03),0)&gt;0,IF((($BC$13-($D91*(1+$BC$14)))-($D91*0.03))&gt;0,($BC$13-($D91*(1+$BC$14)))-($D91*0.03),0)*AF$62*365,0)+IF(($BC$13-($D91*(1+$BC$14)))&lt;=0,0,IF(($BC$13-($D91*(1+$BC$14)))&lt;($D91*0.03),($BC$13-($D91*(1+$BC$14)))*(AF$62*Inputs!$B$16)*365,($D91*0.03)*(AF$62*Inputs!$B$16)*365))-IF(($BC$13-($D91*(1+$BC$14)))&gt;=0,0, -$I$57*$BC$16*1.75*($BC$13-($D91*(1+$BC$14)))*365-$I$58*AF$62*1.25*($BC$13-($D91*(1+$BC$14)))*365)</f>
        <v>-13954488.374999993</v>
      </c>
      <c r="AG91" s="70">
        <f>IF(IF((($BC$13-($D91*(1+$BC$14)))-($D91*0.03))&gt;0,($BC$13-($D91*(1+$BC$14)))-($D91*0.03),0)&gt;0,IF((($BC$13-($D91*(1+$BC$14)))-($D91*0.03))&gt;0,($BC$13-($D91*(1+$BC$14)))-($D91*0.03),0)*AG$62*365,0)+IF(($BC$13-($D91*(1+$BC$14)))&lt;=0,0,IF(($BC$13-($D91*(1+$BC$14)))&lt;($D91*0.03),($BC$13-($D91*(1+$BC$14)))*(AG$62*Inputs!$B$16)*365,($D91*0.03)*(AG$62*Inputs!$B$16)*365))-IF(($BC$13-($D91*(1+$BC$14)))&gt;=0,0, -$I$57*$BC$16*1.75*($BC$13-($D91*(1+$BC$14)))*365-$I$58*AG$62*1.25*($BC$13-($D91*(1+$BC$14)))*365)</f>
        <v>-14294841.749999993</v>
      </c>
      <c r="AH91" s="70">
        <f>IF(IF((($BC$13-($D91*(1+$BC$14)))-($D91*0.03))&gt;0,($BC$13-($D91*(1+$BC$14)))-($D91*0.03),0)&gt;0,IF((($BC$13-($D91*(1+$BC$14)))-($D91*0.03))&gt;0,($BC$13-($D91*(1+$BC$14)))-($D91*0.03),0)*AH$62*365,0)+IF(($BC$13-($D91*(1+$BC$14)))&lt;=0,0,IF(($BC$13-($D91*(1+$BC$14)))&lt;($D91*0.03),($BC$13-($D91*(1+$BC$14)))*(AH$62*Inputs!$B$16)*365,($D91*0.03)*(AH$62*Inputs!$B$16)*365))-IF(($BC$13-($D91*(1+$BC$14)))&gt;=0,0, -$I$57*$BC$16*1.75*($BC$13-($D91*(1+$BC$14)))*365-$I$58*AH$62*1.25*($BC$13-($D91*(1+$BC$14)))*365)</f>
        <v>-14635195.124999993</v>
      </c>
      <c r="AI91" s="70">
        <f>IF(IF((($BC$13-($D91*(1+$BC$14)))-($D91*0.03))&gt;0,($BC$13-($D91*(1+$BC$14)))-($D91*0.03),0)&gt;0,IF((($BC$13-($D91*(1+$BC$14)))-($D91*0.03))&gt;0,($BC$13-($D91*(1+$BC$14)))-($D91*0.03),0)*AI$62*365,0)+IF(($BC$13-($D91*(1+$BC$14)))&lt;=0,0,IF(($BC$13-($D91*(1+$BC$14)))&lt;($D91*0.03),($BC$13-($D91*(1+$BC$14)))*(AI$62*Inputs!$B$16)*365,($D91*0.03)*(AI$62*Inputs!$B$16)*365))-IF(($BC$13-($D91*(1+$BC$14)))&gt;=0,0, -$I$57*$BC$16*1.75*($BC$13-($D91*(1+$BC$14)))*365-$I$58*AI$62*1.25*($BC$13-($D91*(1+$BC$14)))*365)</f>
        <v>-14975548.499999993</v>
      </c>
      <c r="AJ91" s="70">
        <f>IF(IF((($BC$13-($D91*(1+$BC$14)))-($D91*0.03))&gt;0,($BC$13-($D91*(1+$BC$14)))-($D91*0.03),0)&gt;0,IF((($BC$13-($D91*(1+$BC$14)))-($D91*0.03))&gt;0,($BC$13-($D91*(1+$BC$14)))-($D91*0.03),0)*AJ$62*365,0)+IF(($BC$13-($D91*(1+$BC$14)))&lt;=0,0,IF(($BC$13-($D91*(1+$BC$14)))&lt;($D91*0.03),($BC$13-($D91*(1+$BC$14)))*(AJ$62*Inputs!$B$16)*365,($D91*0.03)*(AJ$62*Inputs!$B$16)*365))-IF(($BC$13-($D91*(1+$BC$14)))&gt;=0,0, -$I$57*$BC$16*1.75*($BC$13-($D91*(1+$BC$14)))*365-$I$58*AJ$62*1.25*($BC$13-($D91*(1+$BC$14)))*365)</f>
        <v>-15315901.874999993</v>
      </c>
      <c r="AK91" s="70">
        <f>IF(IF((($BC$13-($D91*(1+$BC$14)))-($D91*0.03))&gt;0,($BC$13-($D91*(1+$BC$14)))-($D91*0.03),0)&gt;0,IF((($BC$13-($D91*(1+$BC$14)))-($D91*0.03))&gt;0,($BC$13-($D91*(1+$BC$14)))-($D91*0.03),0)*AK$62*365,0)+IF(($BC$13-($D91*(1+$BC$14)))&lt;=0,0,IF(($BC$13-($D91*(1+$BC$14)))&lt;($D91*0.03),($BC$13-($D91*(1+$BC$14)))*(AK$62*Inputs!$B$16)*365,($D91*0.03)*(AK$62*Inputs!$B$16)*365))-IF(($BC$13-($D91*(1+$BC$14)))&gt;=0,0, -$I$57*$BC$16*1.75*($BC$13-($D91*(1+$BC$14)))*365-$I$58*AK$62*1.25*($BC$13-($D91*(1+$BC$14)))*365)</f>
        <v>-15656255.249999993</v>
      </c>
      <c r="AL91" s="70">
        <f>IF(IF((($BC$13-($D91*(1+$BC$14)))-($D91*0.03))&gt;0,($BC$13-($D91*(1+$BC$14)))-($D91*0.03),0)&gt;0,IF((($BC$13-($D91*(1+$BC$14)))-($D91*0.03))&gt;0,($BC$13-($D91*(1+$BC$14)))-($D91*0.03),0)*AL$62*365,0)+IF(($BC$13-($D91*(1+$BC$14)))&lt;=0,0,IF(($BC$13-($D91*(1+$BC$14)))&lt;($D91*0.03),($BC$13-($D91*(1+$BC$14)))*(AL$62*Inputs!$B$16)*365,($D91*0.03)*(AL$62*Inputs!$B$16)*365))-IF(($BC$13-($D91*(1+$BC$14)))&gt;=0,0, -$I$57*$BC$16*1.75*($BC$13-($D91*(1+$BC$14)))*365-$I$58*AL$62*1.25*($BC$13-($D91*(1+$BC$14)))*365)</f>
        <v>-15996608.624999989</v>
      </c>
      <c r="AM91" s="70">
        <f>IF(IF((($BC$13-($D91*(1+$BC$14)))-($D91*0.03))&gt;0,($BC$13-($D91*(1+$BC$14)))-($D91*0.03),0)&gt;0,IF((($BC$13-($D91*(1+$BC$14)))-($D91*0.03))&gt;0,($BC$13-($D91*(1+$BC$14)))-($D91*0.03),0)*AM$62*365,0)+IF(($BC$13-($D91*(1+$BC$14)))&lt;=0,0,IF(($BC$13-($D91*(1+$BC$14)))&lt;($D91*0.03),($BC$13-($D91*(1+$BC$14)))*(AM$62*Inputs!$B$16)*365,($D91*0.03)*(AM$62*Inputs!$B$16)*365))-IF(($BC$13-($D91*(1+$BC$14)))&gt;=0,0, -$I$57*$BC$16*1.75*($BC$13-($D91*(1+$BC$14)))*365-$I$58*AM$62*1.25*($BC$13-($D91*(1+$BC$14)))*365)</f>
        <v>-16336961.999999989</v>
      </c>
      <c r="AN91" s="70">
        <f>IF(IF((($BC$13-($D91*(1+$BC$14)))-($D91*0.03))&gt;0,($BC$13-($D91*(1+$BC$14)))-($D91*0.03),0)&gt;0,IF((($BC$13-($D91*(1+$BC$14)))-($D91*0.03))&gt;0,($BC$13-($D91*(1+$BC$14)))-($D91*0.03),0)*AN$62*365,0)+IF(($BC$13-($D91*(1+$BC$14)))&lt;=0,0,IF(($BC$13-($D91*(1+$BC$14)))&lt;($D91*0.03),($BC$13-($D91*(1+$BC$14)))*(AN$62*Inputs!$B$16)*365,($D91*0.03)*(AN$62*Inputs!$B$16)*365))-IF(($BC$13-($D91*(1+$BC$14)))&gt;=0,0, -$I$57*$BC$16*1.75*($BC$13-($D91*(1+$BC$14)))*365-$I$58*AN$62*1.25*($BC$13-($D91*(1+$BC$14)))*365)</f>
        <v>-16677315.374999989</v>
      </c>
      <c r="AO91" s="70">
        <f>IF(IF((($BC$13-($D91*(1+$BC$14)))-($D91*0.03))&gt;0,($BC$13-($D91*(1+$BC$14)))-($D91*0.03),0)&gt;0,IF((($BC$13-($D91*(1+$BC$14)))-($D91*0.03))&gt;0,($BC$13-($D91*(1+$BC$14)))-($D91*0.03),0)*AO$62*365,0)+IF(($BC$13-($D91*(1+$BC$14)))&lt;=0,0,IF(($BC$13-($D91*(1+$BC$14)))&lt;($D91*0.03),($BC$13-($D91*(1+$BC$14)))*(AO$62*Inputs!$B$16)*365,($D91*0.03)*(AO$62*Inputs!$B$16)*365))-IF(($BC$13-($D91*(1+$BC$14)))&gt;=0,0, -$I$57*$BC$16*1.75*($BC$13-($D91*(1+$BC$14)))*365-$I$58*AO$62*1.25*($BC$13-($D91*(1+$BC$14)))*365)</f>
        <v>-17017668.749999989</v>
      </c>
      <c r="AP91" s="70">
        <f>IF(IF((($BC$13-($D91*(1+$BC$14)))-($D91*0.03))&gt;0,($BC$13-($D91*(1+$BC$14)))-($D91*0.03),0)&gt;0,IF((($BC$13-($D91*(1+$BC$14)))-($D91*0.03))&gt;0,($BC$13-($D91*(1+$BC$14)))-($D91*0.03),0)*AP$62*365,0)+IF(($BC$13-($D91*(1+$BC$14)))&lt;=0,0,IF(($BC$13-($D91*(1+$BC$14)))&lt;($D91*0.03),($BC$13-($D91*(1+$BC$14)))*(AP$62*Inputs!$B$16)*365,($D91*0.03)*(AP$62*Inputs!$B$16)*365))-IF(($BC$13-($D91*(1+$BC$14)))&gt;=0,0, -$I$57*$BC$16*1.75*($BC$13-($D91*(1+$BC$14)))*365-$I$58*AP$62*1.25*($BC$13-($D91*(1+$BC$14)))*365)</f>
        <v>-17358022.124999993</v>
      </c>
      <c r="AQ91" s="70">
        <f>IF(IF((($BC$13-($D91*(1+$BC$14)))-($D91*0.03))&gt;0,($BC$13-($D91*(1+$BC$14)))-($D91*0.03),0)&gt;0,IF((($BC$13-($D91*(1+$BC$14)))-($D91*0.03))&gt;0,($BC$13-($D91*(1+$BC$14)))-($D91*0.03),0)*AQ$62*365,0)+IF(($BC$13-($D91*(1+$BC$14)))&lt;=0,0,IF(($BC$13-($D91*(1+$BC$14)))&lt;($D91*0.03),($BC$13-($D91*(1+$BC$14)))*(AQ$62*Inputs!$B$16)*365,($D91*0.03)*(AQ$62*Inputs!$B$16)*365))-IF(($BC$13-($D91*(1+$BC$14)))&gt;=0,0, -$I$57*$BC$16*1.75*($BC$13-($D91*(1+$BC$14)))*365-$I$58*AQ$62*1.25*($BC$13-($D91*(1+$BC$14)))*365)</f>
        <v>-17698375.499999989</v>
      </c>
      <c r="AR91" s="70">
        <f>IF(IF((($BC$13-($D91*(1+$BC$14)))-($D91*0.03))&gt;0,($BC$13-($D91*(1+$BC$14)))-($D91*0.03),0)&gt;0,IF((($BC$13-($D91*(1+$BC$14)))-($D91*0.03))&gt;0,($BC$13-($D91*(1+$BC$14)))-($D91*0.03),0)*AR$62*365,0)+IF(($BC$13-($D91*(1+$BC$14)))&lt;=0,0,IF(($BC$13-($D91*(1+$BC$14)))&lt;($D91*0.03),($BC$13-($D91*(1+$BC$14)))*(AR$62*Inputs!$B$16)*365,($D91*0.03)*(AR$62*Inputs!$B$16)*365))-IF(($BC$13-($D91*(1+$BC$14)))&gt;=0,0, -$I$57*$BC$16*1.75*($BC$13-($D91*(1+$BC$14)))*365-$I$58*AR$62*1.25*($BC$13-($D91*(1+$BC$14)))*365)</f>
        <v>-18038728.874999989</v>
      </c>
      <c r="AS91" s="70">
        <f>IF(IF((($BC$13-($D91*(1+$BC$14)))-($D91*0.03))&gt;0,($BC$13-($D91*(1+$BC$14)))-($D91*0.03),0)&gt;0,IF((($BC$13-($D91*(1+$BC$14)))-($D91*0.03))&gt;0,($BC$13-($D91*(1+$BC$14)))-($D91*0.03),0)*AS$62*365,0)+IF(($BC$13-($D91*(1+$BC$14)))&lt;=0,0,IF(($BC$13-($D91*(1+$BC$14)))&lt;($D91*0.03),($BC$13-($D91*(1+$BC$14)))*(AS$62*Inputs!$B$16)*365,($D91*0.03)*(AS$62*Inputs!$B$16)*365))-IF(($BC$13-($D91*(1+$BC$14)))&gt;=0,0, -$I$57*$BC$16*1.75*($BC$13-($D91*(1+$BC$14)))*365-$I$58*AS$62*1.25*($BC$13-($D91*(1+$BC$14)))*365)</f>
        <v>-18379082.249999989</v>
      </c>
      <c r="AT91" s="70">
        <f>IF(IF((($BC$13-($D91*(1+$BC$14)))-($D91*0.03))&gt;0,($BC$13-($D91*(1+$BC$14)))-($D91*0.03),0)&gt;0,IF((($BC$13-($D91*(1+$BC$14)))-($D91*0.03))&gt;0,($BC$13-($D91*(1+$BC$14)))-($D91*0.03),0)*AT$62*365,0)+IF(($BC$13-($D91*(1+$BC$14)))&lt;=0,0,IF(($BC$13-($D91*(1+$BC$14)))&lt;($D91*0.03),($BC$13-($D91*(1+$BC$14)))*(AT$62*Inputs!$B$16)*365,($D91*0.03)*(AT$62*Inputs!$B$16)*365))-IF(($BC$13-($D91*(1+$BC$14)))&gt;=0,0, -$I$57*$BC$16*1.75*($BC$13-($D91*(1+$BC$14)))*365-$I$58*AT$62*1.25*($BC$13-($D91*(1+$BC$14)))*365)</f>
        <v>-18719435.624999989</v>
      </c>
      <c r="AU91" s="70">
        <f>IF(IF((($BC$13-($D91*(1+$BC$14)))-($D91*0.03))&gt;0,($BC$13-($D91*(1+$BC$14)))-($D91*0.03),0)&gt;0,IF((($BC$13-($D91*(1+$BC$14)))-($D91*0.03))&gt;0,($BC$13-($D91*(1+$BC$14)))-($D91*0.03),0)*AU$62*365,0)+IF(($BC$13-($D91*(1+$BC$14)))&lt;=0,0,IF(($BC$13-($D91*(1+$BC$14)))&lt;($D91*0.03),($BC$13-($D91*(1+$BC$14)))*(AU$62*Inputs!$B$16)*365,($D91*0.03)*(AU$62*Inputs!$B$16)*365))-IF(($BC$13-($D91*(1+$BC$14)))&gt;=0,0, -$I$57*$BC$16*1.75*($BC$13-($D91*(1+$BC$14)))*365-$I$58*AU$62*1.25*($BC$13-($D91*(1+$BC$14)))*365)</f>
        <v>-19059788.999999989</v>
      </c>
      <c r="AV91" s="70">
        <f>IF(IF((($BC$13-($D91*(1+$BC$14)))-($D91*0.03))&gt;0,($BC$13-($D91*(1+$BC$14)))-($D91*0.03),0)&gt;0,IF((($BC$13-($D91*(1+$BC$14)))-($D91*0.03))&gt;0,($BC$13-($D91*(1+$BC$14)))-($D91*0.03),0)*AV$62*365,0)+IF(($BC$13-($D91*(1+$BC$14)))&lt;=0,0,IF(($BC$13-($D91*(1+$BC$14)))&lt;($D91*0.03),($BC$13-($D91*(1+$BC$14)))*(AV$62*Inputs!$B$16)*365,($D91*0.03)*(AV$62*Inputs!$B$16)*365))-IF(($BC$13-($D91*(1+$BC$14)))&gt;=0,0, -$I$57*$BC$16*1.75*($BC$13-($D91*(1+$BC$14)))*365-$I$58*AV$62*1.25*($BC$13-($D91*(1+$BC$14)))*365)</f>
        <v>-19400142.374999989</v>
      </c>
      <c r="AW91" s="70">
        <f>IF(IF((($BC$13-($D91*(1+$BC$14)))-($D91*0.03))&gt;0,($BC$13-($D91*(1+$BC$14)))-($D91*0.03),0)&gt;0,IF((($BC$13-($D91*(1+$BC$14)))-($D91*0.03))&gt;0,($BC$13-($D91*(1+$BC$14)))-($D91*0.03),0)*AW$62*365,0)+IF(($BC$13-($D91*(1+$BC$14)))&lt;=0,0,IF(($BC$13-($D91*(1+$BC$14)))&lt;($D91*0.03),($BC$13-($D91*(1+$BC$14)))*(AW$62*Inputs!$B$16)*365,($D91*0.03)*(AW$62*Inputs!$B$16)*365))-IF(($BC$13-($D91*(1+$BC$14)))&gt;=0,0, -$I$57*$BC$16*1.75*($BC$13-($D91*(1+$BC$14)))*365-$I$58*AW$62*1.25*($BC$13-($D91*(1+$BC$14)))*365)</f>
        <v>-19740495.749999989</v>
      </c>
      <c r="AX91" s="70">
        <f>IF(IF((($BC$13-($D91*(1+$BC$14)))-($D91*0.03))&gt;0,($BC$13-($D91*(1+$BC$14)))-($D91*0.03),0)&gt;0,IF((($BC$13-($D91*(1+$BC$14)))-($D91*0.03))&gt;0,($BC$13-($D91*(1+$BC$14)))-($D91*0.03),0)*AX$62*365,0)+IF(($BC$13-($D91*(1+$BC$14)))&lt;=0,0,IF(($BC$13-($D91*(1+$BC$14)))&lt;($D91*0.03),($BC$13-($D91*(1+$BC$14)))*(AX$62*Inputs!$B$16)*365,($D91*0.03)*(AX$62*Inputs!$B$16)*365))-IF(($BC$13-($D91*(1+$BC$14)))&gt;=0,0, -$I$57*$BC$16*1.75*($BC$13-($D91*(1+$BC$14)))*365-$I$58*AX$62*1.25*($BC$13-($D91*(1+$BC$14)))*365)</f>
        <v>-20080849.124999989</v>
      </c>
      <c r="AY91" s="70">
        <f>IF(IF((($BC$13-($D91*(1+$BC$14)))-($D91*0.03))&gt;0,($BC$13-($D91*(1+$BC$14)))-($D91*0.03),0)&gt;0,IF((($BC$13-($D91*(1+$BC$14)))-($D91*0.03))&gt;0,($BC$13-($D91*(1+$BC$14)))-($D91*0.03),0)*AY$62*365,0)+IF(($BC$13-($D91*(1+$BC$14)))&lt;=0,0,IF(($BC$13-($D91*(1+$BC$14)))&lt;($D91*0.03),($BC$13-($D91*(1+$BC$14)))*(AY$62*Inputs!$B$16)*365,($D91*0.03)*(AY$62*Inputs!$B$16)*365))-IF(($BC$13-($D91*(1+$BC$14)))&gt;=0,0, -$I$57*$BC$16*1.75*($BC$13-($D91*(1+$BC$14)))*365-$I$58*AY$62*1.25*($BC$13-($D91*(1+$BC$14)))*365)</f>
        <v>-20421202.499999989</v>
      </c>
      <c r="AZ91" s="70">
        <f>IF(IF((($BC$13-($D91*(1+$BC$14)))-($D91*0.03))&gt;0,($BC$13-($D91*(1+$BC$14)))-($D91*0.03),0)&gt;0,IF((($BC$13-($D91*(1+$BC$14)))-($D91*0.03))&gt;0,($BC$13-($D91*(1+$BC$14)))-($D91*0.03),0)*AZ$62*365,0)+IF(($BC$13-($D91*(1+$BC$14)))&lt;=0,0,IF(($BC$13-($D91*(1+$BC$14)))&lt;($D91*0.03),($BC$13-($D91*(1+$BC$14)))*(AZ$62*Inputs!$B$16)*365,($D91*0.03)*(AZ$62*Inputs!$B$16)*365))-IF(($BC$13-($D91*(1+$BC$14)))&gt;=0,0, -$I$57*$BC$16*1.75*($BC$13-($D91*(1+$BC$14)))*365-$I$58*AZ$62*1.25*($BC$13-($D91*(1+$BC$14)))*365)</f>
        <v>-20761555.874999989</v>
      </c>
      <c r="BA91" s="70">
        <f>IF(IF((($BC$13-($D91*(1+$BC$14)))-($D91*0.03))&gt;0,($BC$13-($D91*(1+$BC$14)))-($D91*0.03),0)&gt;0,IF((($BC$13-($D91*(1+$BC$14)))-($D91*0.03))&gt;0,($BC$13-($D91*(1+$BC$14)))-($D91*0.03),0)*BA$62*365,0)+IF(($BC$13-($D91*(1+$BC$14)))&lt;=0,0,IF(($BC$13-($D91*(1+$BC$14)))&lt;($D91*0.03),($BC$13-($D91*(1+$BC$14)))*(BA$62*Inputs!$B$16)*365,($D91*0.03)*(BA$62*Inputs!$B$16)*365))-IF(($BC$13-($D91*(1+$BC$14)))&gt;=0,0, -$I$57*$BC$16*1.75*($BC$13-($D91*(1+$BC$14)))*365-$I$58*BA$62*1.25*($BC$13-($D91*(1+$BC$14)))*365)</f>
        <v>-21101909.249999989</v>
      </c>
      <c r="BB91" s="70">
        <f>IF(IF((($BC$13-($D91*(1+$BC$14)))-($D91*0.03))&gt;0,($BC$13-($D91*(1+$BC$14)))-($D91*0.03),0)&gt;0,IF((($BC$13-($D91*(1+$BC$14)))-($D91*0.03))&gt;0,($BC$13-($D91*(1+$BC$14)))-($D91*0.03),0)*BB$62*365,0)+IF(($BC$13-($D91*(1+$BC$14)))&lt;=0,0,IF(($BC$13-($D91*(1+$BC$14)))&lt;($D91*0.03),($BC$13-($D91*(1+$BC$14)))*(BB$62*Inputs!$B$16)*365,($D91*0.03)*(BB$62*Inputs!$B$16)*365))-IF(($BC$13-($D91*(1+$BC$14)))&gt;=0,0, -$I$57*$BC$16*1.75*($BC$13-($D91*(1+$BC$14)))*365-$I$58*BB$62*1.25*($BC$13-($D91*(1+$BC$14)))*365)</f>
        <v>-21442262.624999989</v>
      </c>
      <c r="BC91" s="70">
        <f>IF(IF((($BC$13-($D91*(1+$BC$14)))-($D91*0.03))&gt;0,($BC$13-($D91*(1+$BC$14)))-($D91*0.03),0)&gt;0,IF((($BC$13-($D91*(1+$BC$14)))-($D91*0.03))&gt;0,($BC$13-($D91*(1+$BC$14)))-($D91*0.03),0)*BC$62*365,0)+IF(($BC$13-($D91*(1+$BC$14)))&lt;=0,0,IF(($BC$13-($D91*(1+$BC$14)))&lt;($D91*0.03),($BC$13-($D91*(1+$BC$14)))*(BC$62*Inputs!$B$16)*365,($D91*0.03)*(BC$62*Inputs!$B$16)*365))-IF(($BC$13-($D91*(1+$BC$14)))&gt;=0,0, -$I$57*$BC$16*1.75*($BC$13-($D91*(1+$BC$14)))*365-$I$58*BC$62*1.25*($BC$13-($D91*(1+$BC$14)))*365)</f>
        <v>-21782615.999999985</v>
      </c>
      <c r="BD91" s="70">
        <f>IF(IF((($BC$13-($D91*(1+$BC$14)))-($D91*0.03))&gt;0,($BC$13-($D91*(1+$BC$14)))-($D91*0.03),0)&gt;0,IF((($BC$13-($D91*(1+$BC$14)))-($D91*0.03))&gt;0,($BC$13-($D91*(1+$BC$14)))-($D91*0.03),0)*BD$62*365,0)+IF(($BC$13-($D91*(1+$BC$14)))&lt;=0,0,IF(($BC$13-($D91*(1+$BC$14)))&lt;($D91*0.03),($BC$13-($D91*(1+$BC$14)))*(BD$62*Inputs!$B$16)*365,($D91*0.03)*(BD$62*Inputs!$B$16)*365))-IF(($BC$13-($D91*(1+$BC$14)))&gt;=0,0, -$I$57*$BC$16*1.75*($BC$13-($D91*(1+$BC$14)))*365-$I$58*BD$62*1.25*($BC$13-($D91*(1+$BC$14)))*365)</f>
        <v>-22122969.374999985</v>
      </c>
      <c r="BE91" s="70">
        <f>IF(IF((($BC$13-($D91*(1+$BC$14)))-($D91*0.03))&gt;0,($BC$13-($D91*(1+$BC$14)))-($D91*0.03),0)&gt;0,IF((($BC$13-($D91*(1+$BC$14)))-($D91*0.03))&gt;0,($BC$13-($D91*(1+$BC$14)))-($D91*0.03),0)*BE$62*365,0)+IF(($BC$13-($D91*(1+$BC$14)))&lt;=0,0,IF(($BC$13-($D91*(1+$BC$14)))&lt;($D91*0.03),($BC$13-($D91*(1+$BC$14)))*(BE$62*Inputs!$B$16)*365,($D91*0.03)*(BE$62*Inputs!$B$16)*365))-IF(($BC$13-($D91*(1+$BC$14)))&gt;=0,0, -$I$57*$BC$16*1.75*($BC$13-($D91*(1+$BC$14)))*365-$I$58*BE$62*1.25*($BC$13-($D91*(1+$BC$14)))*365)</f>
        <v>-22463322.749999985</v>
      </c>
      <c r="BF91" s="70">
        <f>IF(IF((($BC$13-($D91*(1+$BC$14)))-($D91*0.03))&gt;0,($BC$13-($D91*(1+$BC$14)))-($D91*0.03),0)&gt;0,IF((($BC$13-($D91*(1+$BC$14)))-($D91*0.03))&gt;0,($BC$13-($D91*(1+$BC$14)))-($D91*0.03),0)*BF$62*365,0)+IF(($BC$13-($D91*(1+$BC$14)))&lt;=0,0,IF(($BC$13-($D91*(1+$BC$14)))&lt;($D91*0.03),($BC$13-($D91*(1+$BC$14)))*(BF$62*Inputs!$B$16)*365,($D91*0.03)*(BF$62*Inputs!$B$16)*365))-IF(($BC$13-($D91*(1+$BC$14)))&gt;=0,0, -$I$57*$BC$16*1.75*($BC$13-($D91*(1+$BC$14)))*365-$I$58*BF$62*1.25*($BC$13-($D91*(1+$BC$14)))*365)</f>
        <v>-22803676.124999985</v>
      </c>
      <c r="BG91" s="70">
        <f>IF(IF((($BC$13-($D91*(1+$BC$14)))-($D91*0.03))&gt;0,($BC$13-($D91*(1+$BC$14)))-($D91*0.03),0)&gt;0,IF((($BC$13-($D91*(1+$BC$14)))-($D91*0.03))&gt;0,($BC$13-($D91*(1+$BC$14)))-($D91*0.03),0)*BG$62*365,0)+IF(($BC$13-($D91*(1+$BC$14)))&lt;=0,0,IF(($BC$13-($D91*(1+$BC$14)))&lt;($D91*0.03),($BC$13-($D91*(1+$BC$14)))*(BG$62*Inputs!$B$16)*365,($D91*0.03)*(BG$62*Inputs!$B$16)*365))-IF(($BC$13-($D91*(1+$BC$14)))&gt;=0,0, -$I$57*$BC$16*1.75*($BC$13-($D91*(1+$BC$14)))*365-$I$58*BG$62*1.25*($BC$13-($D91*(1+$BC$14)))*365)</f>
        <v>-23144029.499999985</v>
      </c>
      <c r="BH91" s="70">
        <f>IF(IF((($BC$13-($D91*(1+$BC$14)))-($D91*0.03))&gt;0,($BC$13-($D91*(1+$BC$14)))-($D91*0.03),0)&gt;0,IF((($BC$13-($D91*(1+$BC$14)))-($D91*0.03))&gt;0,($BC$13-($D91*(1+$BC$14)))-($D91*0.03),0)*BH$62*365,0)+IF(($BC$13-($D91*(1+$BC$14)))&lt;=0,0,IF(($BC$13-($D91*(1+$BC$14)))&lt;($D91*0.03),($BC$13-($D91*(1+$BC$14)))*(BH$62*Inputs!$B$16)*365,($D91*0.03)*(BH$62*Inputs!$B$16)*365))-IF(($BC$13-($D91*(1+$BC$14)))&gt;=0,0, -$I$57*$BC$16*1.75*($BC$13-($D91*(1+$BC$14)))*365-$I$58*BH$62*1.25*($BC$13-($D91*(1+$BC$14)))*365)</f>
        <v>-23484382.874999985</v>
      </c>
      <c r="BI91" s="70">
        <f>IF(IF((($BC$13-($D91*(1+$BC$14)))-($D91*0.03))&gt;0,($BC$13-($D91*(1+$BC$14)))-($D91*0.03),0)&gt;0,IF((($BC$13-($D91*(1+$BC$14)))-($D91*0.03))&gt;0,($BC$13-($D91*(1+$BC$14)))-($D91*0.03),0)*BI$62*365,0)+IF(($BC$13-($D91*(1+$BC$14)))&lt;=0,0,IF(($BC$13-($D91*(1+$BC$14)))&lt;($D91*0.03),($BC$13-($D91*(1+$BC$14)))*(BI$62*Inputs!$B$16)*365,($D91*0.03)*(BI$62*Inputs!$B$16)*365))-IF(($BC$13-($D91*(1+$BC$14)))&gt;=0,0, -$I$57*$BC$16*1.75*($BC$13-($D91*(1+$BC$14)))*365-$I$58*BI$62*1.25*($BC$13-($D91*(1+$BC$14)))*365)</f>
        <v>-23824736.249999985</v>
      </c>
      <c r="BJ91" s="70">
        <f>IF(IF((($BC$13-($D91*(1+$BC$14)))-($D91*0.03))&gt;0,($BC$13-($D91*(1+$BC$14)))-($D91*0.03),0)&gt;0,IF((($BC$13-($D91*(1+$BC$14)))-($D91*0.03))&gt;0,($BC$13-($D91*(1+$BC$14)))-($D91*0.03),0)*BJ$62*365,0)+IF(($BC$13-($D91*(1+$BC$14)))&lt;=0,0,IF(($BC$13-($D91*(1+$BC$14)))&lt;($D91*0.03),($BC$13-($D91*(1+$BC$14)))*(BJ$62*Inputs!$B$16)*365,($D91*0.03)*(BJ$62*Inputs!$B$16)*365))-IF(($BC$13-($D91*(1+$BC$14)))&gt;=0,0, -$I$57*$BC$16*1.75*($BC$13-($D91*(1+$BC$14)))*365-$I$58*BJ$62*1.25*($BC$13-($D91*(1+$BC$14)))*365)</f>
        <v>-24165089.624999985</v>
      </c>
      <c r="BK91" s="70">
        <f>IF(IF((($BC$13-($D91*(1+$BC$14)))-($D91*0.03))&gt;0,($BC$13-($D91*(1+$BC$14)))-($D91*0.03),0)&gt;0,IF((($BC$13-($D91*(1+$BC$14)))-($D91*0.03))&gt;0,($BC$13-($D91*(1+$BC$14)))-($D91*0.03),0)*BK$62*365,0)+IF(($BC$13-($D91*(1+$BC$14)))&lt;=0,0,IF(($BC$13-($D91*(1+$BC$14)))&lt;($D91*0.03),($BC$13-($D91*(1+$BC$14)))*(BK$62*Inputs!$B$16)*365,($D91*0.03)*(BK$62*Inputs!$B$16)*365))-IF(($BC$13-($D91*(1+$BC$14)))&gt;=0,0, -$I$57*$BC$16*1.75*($BC$13-($D91*(1+$BC$14)))*365-$I$58*BK$62*1.25*($BC$13-($D91*(1+$BC$14)))*365)</f>
        <v>-24505442.999999985</v>
      </c>
      <c r="BL91" s="70">
        <f>IF(IF((($BC$13-($D91*(1+$BC$14)))-($D91*0.03))&gt;0,($BC$13-($D91*(1+$BC$14)))-($D91*0.03),0)&gt;0,IF((($BC$13-($D91*(1+$BC$14)))-($D91*0.03))&gt;0,($BC$13-($D91*(1+$BC$14)))-($D91*0.03),0)*BL$62*365,0)+IF(($BC$13-($D91*(1+$BC$14)))&lt;=0,0,IF(($BC$13-($D91*(1+$BC$14)))&lt;($D91*0.03),($BC$13-($D91*(1+$BC$14)))*(BL$62*Inputs!$B$16)*365,($D91*0.03)*(BL$62*Inputs!$B$16)*365))-IF(($BC$13-($D91*(1+$BC$14)))&gt;=0,0, -$I$57*$BC$16*1.75*($BC$13-($D91*(1+$BC$14)))*365-$I$58*BL$62*1.25*($BC$13-($D91*(1+$BC$14)))*365)</f>
        <v>-24845796.374999985</v>
      </c>
      <c r="BM91" s="70">
        <f>IF(IF((($BC$13-($D91*(1+$BC$14)))-($D91*0.03))&gt;0,($BC$13-($D91*(1+$BC$14)))-($D91*0.03),0)&gt;0,IF((($BC$13-($D91*(1+$BC$14)))-($D91*0.03))&gt;0,($BC$13-($D91*(1+$BC$14)))-($D91*0.03),0)*BM$62*365,0)+IF(($BC$13-($D91*(1+$BC$14)))&lt;=0,0,IF(($BC$13-($D91*(1+$BC$14)))&lt;($D91*0.03),($BC$13-($D91*(1+$BC$14)))*(BM$62*Inputs!$B$16)*365,($D91*0.03)*(BM$62*Inputs!$B$16)*365))-IF(($BC$13-($D91*(1+$BC$14)))&gt;=0,0, -$I$57*$BC$16*1.75*($BC$13-($D91*(1+$BC$14)))*365-$I$58*BM$62*1.25*($BC$13-($D91*(1+$BC$14)))*365)</f>
        <v>-25186149.749999985</v>
      </c>
      <c r="BN91" s="70">
        <f>IF(IF((($BC$13-($D91*(1+$BC$14)))-($D91*0.03))&gt;0,($BC$13-($D91*(1+$BC$14)))-($D91*0.03),0)&gt;0,IF((($BC$13-($D91*(1+$BC$14)))-($D91*0.03))&gt;0,($BC$13-($D91*(1+$BC$14)))-($D91*0.03),0)*BN$62*365,0)+IF(($BC$13-($D91*(1+$BC$14)))&lt;=0,0,IF(($BC$13-($D91*(1+$BC$14)))&lt;($D91*0.03),($BC$13-($D91*(1+$BC$14)))*(BN$62*Inputs!$B$16)*365,($D91*0.03)*(BN$62*Inputs!$B$16)*365))-IF(($BC$13-($D91*(1+$BC$14)))&gt;=0,0, -$I$57*$BC$16*1.75*($BC$13-($D91*(1+$BC$14)))*365-$I$58*BN$62*1.25*($BC$13-($D91*(1+$BC$14)))*365)</f>
        <v>-25526503.124999985</v>
      </c>
      <c r="BO91" s="70">
        <f>IF(IF((($BC$13-($D91*(1+$BC$14)))-($D91*0.03))&gt;0,($BC$13-($D91*(1+$BC$14)))-($D91*0.03),0)&gt;0,IF((($BC$13-($D91*(1+$BC$14)))-($D91*0.03))&gt;0,($BC$13-($D91*(1+$BC$14)))-($D91*0.03),0)*BO$62*365,0)+IF(($BC$13-($D91*(1+$BC$14)))&lt;=0,0,IF(($BC$13-($D91*(1+$BC$14)))&lt;($D91*0.03),($BC$13-($D91*(1+$BC$14)))*(BO$62*Inputs!$B$16)*365,($D91*0.03)*(BO$62*Inputs!$B$16)*365))-IF(($BC$13-($D91*(1+$BC$14)))&gt;=0,0, -$I$57*$BC$16*1.75*($BC$13-($D91*(1+$BC$14)))*365-$I$58*BO$62*1.25*($BC$13-($D91*(1+$BC$14)))*365)</f>
        <v>-25866856.499999985</v>
      </c>
      <c r="BP91" s="70">
        <f>IF(IF((($BC$13-($D91*(1+$BC$14)))-($D91*0.03))&gt;0,($BC$13-($D91*(1+$BC$14)))-($D91*0.03),0)&gt;0,IF((($BC$13-($D91*(1+$BC$14)))-($D91*0.03))&gt;0,($BC$13-($D91*(1+$BC$14)))-($D91*0.03),0)*BP$62*365,0)+IF(($BC$13-($D91*(1+$BC$14)))&lt;=0,0,IF(($BC$13-($D91*(1+$BC$14)))&lt;($D91*0.03),($BC$13-($D91*(1+$BC$14)))*(BP$62*Inputs!$B$16)*365,($D91*0.03)*(BP$62*Inputs!$B$16)*365))-IF(($BC$13-($D91*(1+$BC$14)))&gt;=0,0, -$I$57*$BC$16*1.75*($BC$13-($D91*(1+$BC$14)))*365-$I$58*BP$62*1.25*($BC$13-($D91*(1+$BC$14)))*365)</f>
        <v>-26207209.874999985</v>
      </c>
      <c r="BQ91" s="70">
        <f>IF(IF((($BC$13-($D91*(1+$BC$14)))-($D91*0.03))&gt;0,($BC$13-($D91*(1+$BC$14)))-($D91*0.03),0)&gt;0,IF((($BC$13-($D91*(1+$BC$14)))-($D91*0.03))&gt;0,($BC$13-($D91*(1+$BC$14)))-($D91*0.03),0)*BQ$62*365,0)+IF(($BC$13-($D91*(1+$BC$14)))&lt;=0,0,IF(($BC$13-($D91*(1+$BC$14)))&lt;($D91*0.03),($BC$13-($D91*(1+$BC$14)))*(BQ$62*Inputs!$B$16)*365,($D91*0.03)*(BQ$62*Inputs!$B$16)*365))-IF(($BC$13-($D91*(1+$BC$14)))&gt;=0,0, -$I$57*$BC$16*1.75*($BC$13-($D91*(1+$BC$14)))*365-$I$58*BQ$62*1.25*($BC$13-($D91*(1+$BC$14)))*365)</f>
        <v>-26547563.249999985</v>
      </c>
      <c r="BR91" s="70">
        <f>IF(IF((($BC$13-($D91*(1+$BC$14)))-($D91*0.03))&gt;0,($BC$13-($D91*(1+$BC$14)))-($D91*0.03),0)&gt;0,IF((($BC$13-($D91*(1+$BC$14)))-($D91*0.03))&gt;0,($BC$13-($D91*(1+$BC$14)))-($D91*0.03),0)*BR$62*365,0)+IF(($BC$13-($D91*(1+$BC$14)))&lt;=0,0,IF(($BC$13-($D91*(1+$BC$14)))&lt;($D91*0.03),($BC$13-($D91*(1+$BC$14)))*(BR$62*Inputs!$B$16)*365,($D91*0.03)*(BR$62*Inputs!$B$16)*365))-IF(($BC$13-($D91*(1+$BC$14)))&gt;=0,0, -$I$57*$BC$16*1.75*($BC$13-($D91*(1+$BC$14)))*365-$I$58*BR$62*1.25*($BC$13-($D91*(1+$BC$14)))*365)</f>
        <v>-26887916.624999981</v>
      </c>
      <c r="BS91" s="70">
        <f>IF(IF((($BC$13-($D91*(1+$BC$14)))-($D91*0.03))&gt;0,($BC$13-($D91*(1+$BC$14)))-($D91*0.03),0)&gt;0,IF((($BC$13-($D91*(1+$BC$14)))-($D91*0.03))&gt;0,($BC$13-($D91*(1+$BC$14)))-($D91*0.03),0)*BS$62*365,0)+IF(($BC$13-($D91*(1+$BC$14)))&lt;=0,0,IF(($BC$13-($D91*(1+$BC$14)))&lt;($D91*0.03),($BC$13-($D91*(1+$BC$14)))*(BS$62*Inputs!$B$16)*365,($D91*0.03)*(BS$62*Inputs!$B$16)*365))-IF(($BC$13-($D91*(1+$BC$14)))&gt;=0,0, -$I$57*$BC$16*1.75*($BC$13-($D91*(1+$BC$14)))*365-$I$58*BS$62*1.25*($BC$13-($D91*(1+$BC$14)))*365)</f>
        <v>-27228269.999999981</v>
      </c>
      <c r="BT91" s="70">
        <f>IF(IF((($BC$13-($D91*(1+$BC$14)))-($D91*0.03))&gt;0,($BC$13-($D91*(1+$BC$14)))-($D91*0.03),0)&gt;0,IF((($BC$13-($D91*(1+$BC$14)))-($D91*0.03))&gt;0,($BC$13-($D91*(1+$BC$14)))-($D91*0.03),0)*BT$62*365,0)+IF(($BC$13-($D91*(1+$BC$14)))&lt;=0,0,IF(($BC$13-($D91*(1+$BC$14)))&lt;($D91*0.03),($BC$13-($D91*(1+$BC$14)))*(BT$62*Inputs!$B$16)*365,($D91*0.03)*(BT$62*Inputs!$B$16)*365))-IF(($BC$13-($D91*(1+$BC$14)))&gt;=0,0, -$I$57*$BC$16*1.75*($BC$13-($D91*(1+$BC$14)))*365-$I$58*BT$62*1.25*($BC$13-($D91*(1+$BC$14)))*365)</f>
        <v>-27568623.374999981</v>
      </c>
      <c r="BU91" s="70">
        <f>IF(IF((($BC$13-($D91*(1+$BC$14)))-($D91*0.03))&gt;0,($BC$13-($D91*(1+$BC$14)))-($D91*0.03),0)&gt;0,IF((($BC$13-($D91*(1+$BC$14)))-($D91*0.03))&gt;0,($BC$13-($D91*(1+$BC$14)))-($D91*0.03),0)*BU$62*365,0)+IF(($BC$13-($D91*(1+$BC$14)))&lt;=0,0,IF(($BC$13-($D91*(1+$BC$14)))&lt;($D91*0.03),($BC$13-($D91*(1+$BC$14)))*(BU$62*Inputs!$B$16)*365,($D91*0.03)*(BU$62*Inputs!$B$16)*365))-IF(($BC$13-($D91*(1+$BC$14)))&gt;=0,0, -$I$57*$BC$16*1.75*($BC$13-($D91*(1+$BC$14)))*365-$I$58*BU$62*1.25*($BC$13-($D91*(1+$BC$14)))*365)</f>
        <v>-27908976.749999981</v>
      </c>
      <c r="BV91" s="70">
        <f>IF(IF((($BC$13-($D91*(1+$BC$14)))-($D91*0.03))&gt;0,($BC$13-($D91*(1+$BC$14)))-($D91*0.03),0)&gt;0,IF((($BC$13-($D91*(1+$BC$14)))-($D91*0.03))&gt;0,($BC$13-($D91*(1+$BC$14)))-($D91*0.03),0)*BV$62*365,0)+IF(($BC$13-($D91*(1+$BC$14)))&lt;=0,0,IF(($BC$13-($D91*(1+$BC$14)))&lt;($D91*0.03),($BC$13-($D91*(1+$BC$14)))*(BV$62*Inputs!$B$16)*365,($D91*0.03)*(BV$62*Inputs!$B$16)*365))-IF(($BC$13-($D91*(1+$BC$14)))&gt;=0,0, -$I$57*$BC$16*1.75*($BC$13-($D91*(1+$BC$14)))*365-$I$58*BV$62*1.25*($BC$13-($D91*(1+$BC$14)))*365)</f>
        <v>-28249330.124999985</v>
      </c>
      <c r="BW91" s="70">
        <f>IF(IF((($BC$13-($D91*(1+$BC$14)))-($D91*0.03))&gt;0,($BC$13-($D91*(1+$BC$14)))-($D91*0.03),0)&gt;0,IF((($BC$13-($D91*(1+$BC$14)))-($D91*0.03))&gt;0,($BC$13-($D91*(1+$BC$14)))-($D91*0.03),0)*BW$62*365,0)+IF(($BC$13-($D91*(1+$BC$14)))&lt;=0,0,IF(($BC$13-($D91*(1+$BC$14)))&lt;($D91*0.03),($BC$13-($D91*(1+$BC$14)))*(BW$62*Inputs!$B$16)*365,($D91*0.03)*(BW$62*Inputs!$B$16)*365))-IF(($BC$13-($D91*(1+$BC$14)))&gt;=0,0, -$I$57*$BC$16*1.75*($BC$13-($D91*(1+$BC$14)))*365-$I$58*BW$62*1.25*($BC$13-($D91*(1+$BC$14)))*365)</f>
        <v>-28589683.499999981</v>
      </c>
      <c r="BX91" s="70">
        <f>IF(IF((($BC$13-($D91*(1+$BC$14)))-($D91*0.03))&gt;0,($BC$13-($D91*(1+$BC$14)))-($D91*0.03),0)&gt;0,IF((($BC$13-($D91*(1+$BC$14)))-($D91*0.03))&gt;0,($BC$13-($D91*(1+$BC$14)))-($D91*0.03),0)*BX$62*365,0)+IF(($BC$13-($D91*(1+$BC$14)))&lt;=0,0,IF(($BC$13-($D91*(1+$BC$14)))&lt;($D91*0.03),($BC$13-($D91*(1+$BC$14)))*(BX$62*Inputs!$B$16)*365,($D91*0.03)*(BX$62*Inputs!$B$16)*365))-IF(($BC$13-($D91*(1+$BC$14)))&gt;=0,0, -$I$57*$BC$16*1.75*($BC$13-($D91*(1+$BC$14)))*365-$I$58*BX$62*1.25*($BC$13-($D91*(1+$BC$14)))*365)</f>
        <v>-28930036.874999981</v>
      </c>
      <c r="BY91" s="70">
        <f>IF(IF((($BC$13-($D91*(1+$BC$14)))-($D91*0.03))&gt;0,($BC$13-($D91*(1+$BC$14)))-($D91*0.03),0)&gt;0,IF((($BC$13-($D91*(1+$BC$14)))-($D91*0.03))&gt;0,($BC$13-($D91*(1+$BC$14)))-($D91*0.03),0)*BY$62*365,0)+IF(($BC$13-($D91*(1+$BC$14)))&lt;=0,0,IF(($BC$13-($D91*(1+$BC$14)))&lt;($D91*0.03),($BC$13-($D91*(1+$BC$14)))*(BY$62*Inputs!$B$16)*365,($D91*0.03)*(BY$62*Inputs!$B$16)*365))-IF(($BC$13-($D91*(1+$BC$14)))&gt;=0,0, -$I$57*$BC$16*1.75*($BC$13-($D91*(1+$BC$14)))*365-$I$58*BY$62*1.25*($BC$13-($D91*(1+$BC$14)))*365)</f>
        <v>-29270390.249999978</v>
      </c>
      <c r="BZ91" s="70">
        <f>IF(IF((($BC$13-($D91*(1+$BC$14)))-($D91*0.03))&gt;0,($BC$13-($D91*(1+$BC$14)))-($D91*0.03),0)&gt;0,IF((($BC$13-($D91*(1+$BC$14)))-($D91*0.03))&gt;0,($BC$13-($D91*(1+$BC$14)))-($D91*0.03),0)*BZ$62*365,0)+IF(($BC$13-($D91*(1+$BC$14)))&lt;=0,0,IF(($BC$13-($D91*(1+$BC$14)))&lt;($D91*0.03),($BC$13-($D91*(1+$BC$14)))*(BZ$62*Inputs!$B$16)*365,($D91*0.03)*(BZ$62*Inputs!$B$16)*365))-IF(($BC$13-($D91*(1+$BC$14)))&gt;=0,0, -$I$57*$BC$16*1.75*($BC$13-($D91*(1+$BC$14)))*365-$I$58*BZ$62*1.25*($BC$13-($D91*(1+$BC$14)))*365)</f>
        <v>-29610743.624999981</v>
      </c>
      <c r="CA91" s="70">
        <f>IF(IF((($BC$13-($D91*(1+$BC$14)))-($D91*0.03))&gt;0,($BC$13-($D91*(1+$BC$14)))-($D91*0.03),0)&gt;0,IF((($BC$13-($D91*(1+$BC$14)))-($D91*0.03))&gt;0,($BC$13-($D91*(1+$BC$14)))-($D91*0.03),0)*CA$62*365,0)+IF(($BC$13-($D91*(1+$BC$14)))&lt;=0,0,IF(($BC$13-($D91*(1+$BC$14)))&lt;($D91*0.03),($BC$13-($D91*(1+$BC$14)))*(CA$62*Inputs!$B$16)*365,($D91*0.03)*(CA$62*Inputs!$B$16)*365))-IF(($BC$13-($D91*(1+$BC$14)))&gt;=0,0, -$I$57*$BC$16*1.75*($BC$13-($D91*(1+$BC$14)))*365-$I$58*CA$62*1.25*($BC$13-($D91*(1+$BC$14)))*365)</f>
        <v>-29951096.999999985</v>
      </c>
      <c r="CB91" s="70">
        <f>IF(IF((($BC$13-($D91*(1+$BC$14)))-($D91*0.03))&gt;0,($BC$13-($D91*(1+$BC$14)))-($D91*0.03),0)&gt;0,IF((($BC$13-($D91*(1+$BC$14)))-($D91*0.03))&gt;0,($BC$13-($D91*(1+$BC$14)))-($D91*0.03),0)*CB$62*365,0)+IF(($BC$13-($D91*(1+$BC$14)))&lt;=0,0,IF(($BC$13-($D91*(1+$BC$14)))&lt;($D91*0.03),($BC$13-($D91*(1+$BC$14)))*(CB$62*Inputs!$B$16)*365,($D91*0.03)*(CB$62*Inputs!$B$16)*365))-IF(($BC$13-($D91*(1+$BC$14)))&gt;=0,0, -$I$57*$BC$16*1.75*($BC$13-($D91*(1+$BC$14)))*365-$I$58*CB$62*1.25*($BC$13-($D91*(1+$BC$14)))*365)</f>
        <v>-30291450.374999981</v>
      </c>
      <c r="CC91" s="70">
        <f>IF(IF((($BC$13-($D91*(1+$BC$14)))-($D91*0.03))&gt;0,($BC$13-($D91*(1+$BC$14)))-($D91*0.03),0)&gt;0,IF((($BC$13-($D91*(1+$BC$14)))-($D91*0.03))&gt;0,($BC$13-($D91*(1+$BC$14)))-($D91*0.03),0)*CC$62*365,0)+IF(($BC$13-($D91*(1+$BC$14)))&lt;=0,0,IF(($BC$13-($D91*(1+$BC$14)))&lt;($D91*0.03),($BC$13-($D91*(1+$BC$14)))*(CC$62*Inputs!$B$16)*365,($D91*0.03)*(CC$62*Inputs!$B$16)*365))-IF(($BC$13-($D91*(1+$BC$14)))&gt;=0,0, -$I$57*$BC$16*1.75*($BC$13-($D91*(1+$BC$14)))*365-$I$58*CC$62*1.25*($BC$13-($D91*(1+$BC$14)))*365)</f>
        <v>-30631803.749999981</v>
      </c>
      <c r="CD91" s="70">
        <f>IF(IF((($BC$13-($D91*(1+$BC$14)))-($D91*0.03))&gt;0,($BC$13-($D91*(1+$BC$14)))-($D91*0.03),0)&gt;0,IF((($BC$13-($D91*(1+$BC$14)))-($D91*0.03))&gt;0,($BC$13-($D91*(1+$BC$14)))-($D91*0.03),0)*CD$62*365,0)+IF(($BC$13-($D91*(1+$BC$14)))&lt;=0,0,IF(($BC$13-($D91*(1+$BC$14)))&lt;($D91*0.03),($BC$13-($D91*(1+$BC$14)))*(CD$62*Inputs!$B$16)*365,($D91*0.03)*(CD$62*Inputs!$B$16)*365))-IF(($BC$13-($D91*(1+$BC$14)))&gt;=0,0, -$I$57*$BC$16*1.75*($BC$13-($D91*(1+$BC$14)))*365-$I$58*CD$62*1.25*($BC$13-($D91*(1+$BC$14)))*365)</f>
        <v>-30972157.124999978</v>
      </c>
      <c r="CE91" s="70">
        <f>IF(IF((($BC$13-($D91*(1+$BC$14)))-($D91*0.03))&gt;0,($BC$13-($D91*(1+$BC$14)))-($D91*0.03),0)&gt;0,IF((($BC$13-($D91*(1+$BC$14)))-($D91*0.03))&gt;0,($BC$13-($D91*(1+$BC$14)))-($D91*0.03),0)*CE$62*365,0)+IF(($BC$13-($D91*(1+$BC$14)))&lt;=0,0,IF(($BC$13-($D91*(1+$BC$14)))&lt;($D91*0.03),($BC$13-($D91*(1+$BC$14)))*(CE$62*Inputs!$B$16)*365,($D91*0.03)*(CE$62*Inputs!$B$16)*365))-IF(($BC$13-($D91*(1+$BC$14)))&gt;=0,0, -$I$57*$BC$16*1.75*($BC$13-($D91*(1+$BC$14)))*365-$I$58*CE$62*1.25*($BC$13-($D91*(1+$BC$14)))*365)</f>
        <v>-31312510.499999981</v>
      </c>
      <c r="CF91" s="70">
        <f>IF(IF((($BC$13-($D91*(1+$BC$14)))-($D91*0.03))&gt;0,($BC$13-($D91*(1+$BC$14)))-($D91*0.03),0)&gt;0,IF((($BC$13-($D91*(1+$BC$14)))-($D91*0.03))&gt;0,($BC$13-($D91*(1+$BC$14)))-($D91*0.03),0)*CF$62*365,0)+IF(($BC$13-($D91*(1+$BC$14)))&lt;=0,0,IF(($BC$13-($D91*(1+$BC$14)))&lt;($D91*0.03),($BC$13-($D91*(1+$BC$14)))*(CF$62*Inputs!$B$16)*365,($D91*0.03)*(CF$62*Inputs!$B$16)*365))-IF(($BC$13-($D91*(1+$BC$14)))&gt;=0,0, -$I$57*$BC$16*1.75*($BC$13-($D91*(1+$BC$14)))*365-$I$58*CF$62*1.25*($BC$13-($D91*(1+$BC$14)))*365)</f>
        <v>-31652863.874999978</v>
      </c>
      <c r="CG91" s="70">
        <f>IF(IF((($BC$13-($D91*(1+$BC$14)))-($D91*0.03))&gt;0,($BC$13-($D91*(1+$BC$14)))-($D91*0.03),0)&gt;0,IF((($BC$13-($D91*(1+$BC$14)))-($D91*0.03))&gt;0,($BC$13-($D91*(1+$BC$14)))-($D91*0.03),0)*CG$62*365,0)+IF(($BC$13-($D91*(1+$BC$14)))&lt;=0,0,IF(($BC$13-($D91*(1+$BC$14)))&lt;($D91*0.03),($BC$13-($D91*(1+$BC$14)))*(CG$62*Inputs!$B$16)*365,($D91*0.03)*(CG$62*Inputs!$B$16)*365))-IF(($BC$13-($D91*(1+$BC$14)))&gt;=0,0, -$I$57*$BC$16*1.75*($BC$13-($D91*(1+$BC$14)))*365-$I$58*CG$62*1.25*($BC$13-($D91*(1+$BC$14)))*365)</f>
        <v>-31993217.249999981</v>
      </c>
      <c r="CH91" s="70">
        <f>IF(IF((($BC$13-($D91*(1+$BC$14)))-($D91*0.03))&gt;0,($BC$13-($D91*(1+$BC$14)))-($D91*0.03),0)&gt;0,IF((($BC$13-($D91*(1+$BC$14)))-($D91*0.03))&gt;0,($BC$13-($D91*(1+$BC$14)))-($D91*0.03),0)*CH$62*365,0)+IF(($BC$13-($D91*(1+$BC$14)))&lt;=0,0,IF(($BC$13-($D91*(1+$BC$14)))&lt;($D91*0.03),($BC$13-($D91*(1+$BC$14)))*(CH$62*Inputs!$B$16)*365,($D91*0.03)*(CH$62*Inputs!$B$16)*365))-IF(($BC$13-($D91*(1+$BC$14)))&gt;=0,0, -$I$57*$BC$16*1.75*($BC$13-($D91*(1+$BC$14)))*365-$I$58*CH$62*1.25*($BC$13-($D91*(1+$BC$14)))*365)</f>
        <v>-32333570.624999981</v>
      </c>
      <c r="CI91" s="70">
        <f>IF(IF((($BC$13-($D91*(1+$BC$14)))-($D91*0.03))&gt;0,($BC$13-($D91*(1+$BC$14)))-($D91*0.03),0)&gt;0,IF((($BC$13-($D91*(1+$BC$14)))-($D91*0.03))&gt;0,($BC$13-($D91*(1+$BC$14)))-($D91*0.03),0)*CI$62*365,0)+IF(($BC$13-($D91*(1+$BC$14)))&lt;=0,0,IF(($BC$13-($D91*(1+$BC$14)))&lt;($D91*0.03),($BC$13-($D91*(1+$BC$14)))*(CI$62*Inputs!$B$16)*365,($D91*0.03)*(CI$62*Inputs!$B$16)*365))-IF(($BC$13-($D91*(1+$BC$14)))&gt;=0,0, -$I$57*$BC$16*1.75*($BC$13-($D91*(1+$BC$14)))*365-$I$58*CI$62*1.25*($BC$13-($D91*(1+$BC$14)))*365)</f>
        <v>-32673923.999999978</v>
      </c>
      <c r="CJ91" s="70">
        <f>IF(IF((($BC$13-($D91*(1+$BC$14)))-($D91*0.03))&gt;0,($BC$13-($D91*(1+$BC$14)))-($D91*0.03),0)&gt;0,IF((($BC$13-($D91*(1+$BC$14)))-($D91*0.03))&gt;0,($BC$13-($D91*(1+$BC$14)))-($D91*0.03),0)*CJ$62*365,0)+IF(($BC$13-($D91*(1+$BC$14)))&lt;=0,0,IF(($BC$13-($D91*(1+$BC$14)))&lt;($D91*0.03),($BC$13-($D91*(1+$BC$14)))*(CJ$62*Inputs!$B$16)*365,($D91*0.03)*(CJ$62*Inputs!$B$16)*365))-IF(($BC$13-($D91*(1+$BC$14)))&gt;=0,0, -$I$57*$BC$16*1.75*($BC$13-($D91*(1+$BC$14)))*365-$I$58*CJ$62*1.25*($BC$13-($D91*(1+$BC$14)))*365)</f>
        <v>-33014277.374999981</v>
      </c>
      <c r="CK91" s="70">
        <f>IF(IF((($BC$13-($D91*(1+$BC$14)))-($D91*0.03))&gt;0,($BC$13-($D91*(1+$BC$14)))-($D91*0.03),0)&gt;0,IF((($BC$13-($D91*(1+$BC$14)))-($D91*0.03))&gt;0,($BC$13-($D91*(1+$BC$14)))-($D91*0.03),0)*CK$62*365,0)+IF(($BC$13-($D91*(1+$BC$14)))&lt;=0,0,IF(($BC$13-($D91*(1+$BC$14)))&lt;($D91*0.03),($BC$13-($D91*(1+$BC$14)))*(CK$62*Inputs!$B$16)*365,($D91*0.03)*(CK$62*Inputs!$B$16)*365))-IF(($BC$13-($D91*(1+$BC$14)))&gt;=0,0, -$I$57*$BC$16*1.75*($BC$13-($D91*(1+$BC$14)))*365-$I$58*CK$62*1.25*($BC$13-($D91*(1+$BC$14)))*365)</f>
        <v>-33354630.749999978</v>
      </c>
      <c r="CL91" s="70">
        <f>IF(IF((($BC$13-($D91*(1+$BC$14)))-($D91*0.03))&gt;0,($BC$13-($D91*(1+$BC$14)))-($D91*0.03),0)&gt;0,IF((($BC$13-($D91*(1+$BC$14)))-($D91*0.03))&gt;0,($BC$13-($D91*(1+$BC$14)))-($D91*0.03),0)*CL$62*365,0)+IF(($BC$13-($D91*(1+$BC$14)))&lt;=0,0,IF(($BC$13-($D91*(1+$BC$14)))&lt;($D91*0.03),($BC$13-($D91*(1+$BC$14)))*(CL$62*Inputs!$B$16)*365,($D91*0.03)*(CL$62*Inputs!$B$16)*365))-IF(($BC$13-($D91*(1+$BC$14)))&gt;=0,0, -$I$57*$BC$16*1.75*($BC$13-($D91*(1+$BC$14)))*365-$I$58*CL$62*1.25*($BC$13-($D91*(1+$BC$14)))*365)</f>
        <v>-33694984.124999985</v>
      </c>
      <c r="CM91" s="70">
        <f>IF(IF((($BC$13-($D91*(1+$BC$14)))-($D91*0.03))&gt;0,($BC$13-($D91*(1+$BC$14)))-($D91*0.03),0)&gt;0,IF((($BC$13-($D91*(1+$BC$14)))-($D91*0.03))&gt;0,($BC$13-($D91*(1+$BC$14)))-($D91*0.03),0)*CM$62*365,0)+IF(($BC$13-($D91*(1+$BC$14)))&lt;=0,0,IF(($BC$13-($D91*(1+$BC$14)))&lt;($D91*0.03),($BC$13-($D91*(1+$BC$14)))*(CM$62*Inputs!$B$16)*365,($D91*0.03)*(CM$62*Inputs!$B$16)*365))-IF(($BC$13-($D91*(1+$BC$14)))&gt;=0,0, -$I$57*$BC$16*1.75*($BC$13-($D91*(1+$BC$14)))*365-$I$58*CM$62*1.25*($BC$13-($D91*(1+$BC$14)))*365)</f>
        <v>-34035337.499999978</v>
      </c>
      <c r="CN91" s="70">
        <f>IF(IF((($BC$13-($D91*(1+$BC$14)))-($D91*0.03))&gt;0,($BC$13-($D91*(1+$BC$14)))-($D91*0.03),0)&gt;0,IF((($BC$13-($D91*(1+$BC$14)))-($D91*0.03))&gt;0,($BC$13-($D91*(1+$BC$14)))-($D91*0.03),0)*CN$62*365,0)+IF(($BC$13-($D91*(1+$BC$14)))&lt;=0,0,IF(($BC$13-($D91*(1+$BC$14)))&lt;($D91*0.03),($BC$13-($D91*(1+$BC$14)))*(CN$62*Inputs!$B$16)*365,($D91*0.03)*(CN$62*Inputs!$B$16)*365))-IF(($BC$13-($D91*(1+$BC$14)))&gt;=0,0, -$I$57*$BC$16*1.75*($BC$13-($D91*(1+$BC$14)))*365-$I$58*CN$62*1.25*($BC$13-($D91*(1+$BC$14)))*365)</f>
        <v>-34375690.874999978</v>
      </c>
      <c r="CO91" s="70">
        <f>IF(IF((($BC$13-($D91*(1+$BC$14)))-($D91*0.03))&gt;0,($BC$13-($D91*(1+$BC$14)))-($D91*0.03),0)&gt;0,IF((($BC$13-($D91*(1+$BC$14)))-($D91*0.03))&gt;0,($BC$13-($D91*(1+$BC$14)))-($D91*0.03),0)*CO$62*365,0)+IF(($BC$13-($D91*(1+$BC$14)))&lt;=0,0,IF(($BC$13-($D91*(1+$BC$14)))&lt;($D91*0.03),($BC$13-($D91*(1+$BC$14)))*(CO$62*Inputs!$B$16)*365,($D91*0.03)*(CO$62*Inputs!$B$16)*365))-IF(($BC$13-($D91*(1+$BC$14)))&gt;=0,0, -$I$57*$BC$16*1.75*($BC$13-($D91*(1+$BC$14)))*365-$I$58*CO$62*1.25*($BC$13-($D91*(1+$BC$14)))*365)</f>
        <v>-34716044.249999985</v>
      </c>
      <c r="CP91" s="70">
        <f>IF(IF((($BC$13-($D91*(1+$BC$14)))-($D91*0.03))&gt;0,($BC$13-($D91*(1+$BC$14)))-($D91*0.03),0)&gt;0,IF((($BC$13-($D91*(1+$BC$14)))-($D91*0.03))&gt;0,($BC$13-($D91*(1+$BC$14)))-($D91*0.03),0)*CP$62*365,0)+IF(($BC$13-($D91*(1+$BC$14)))&lt;=0,0,IF(($BC$13-($D91*(1+$BC$14)))&lt;($D91*0.03),($BC$13-($D91*(1+$BC$14)))*(CP$62*Inputs!$B$16)*365,($D91*0.03)*(CP$62*Inputs!$B$16)*365))-IF(($BC$13-($D91*(1+$BC$14)))&gt;=0,0, -$I$57*$BC$16*1.75*($BC$13-($D91*(1+$BC$14)))*365-$I$58*CP$62*1.25*($BC$13-($D91*(1+$BC$14)))*365)</f>
        <v>-35056397.624999978</v>
      </c>
      <c r="CQ91" s="70">
        <f>IF(IF((($BC$13-($D91*(1+$BC$14)))-($D91*0.03))&gt;0,($BC$13-($D91*(1+$BC$14)))-($D91*0.03),0)&gt;0,IF((($BC$13-($D91*(1+$BC$14)))-($D91*0.03))&gt;0,($BC$13-($D91*(1+$BC$14)))-($D91*0.03),0)*CQ$62*365,0)+IF(($BC$13-($D91*(1+$BC$14)))&lt;=0,0,IF(($BC$13-($D91*(1+$BC$14)))&lt;($D91*0.03),($BC$13-($D91*(1+$BC$14)))*(CQ$62*Inputs!$B$16)*365,($D91*0.03)*(CQ$62*Inputs!$B$16)*365))-IF(($BC$13-($D91*(1+$BC$14)))&gt;=0,0, -$I$57*$BC$16*1.75*($BC$13-($D91*(1+$BC$14)))*365-$I$58*CQ$62*1.25*($BC$13-($D91*(1+$BC$14)))*365)</f>
        <v>-35396750.999999985</v>
      </c>
      <c r="CR91" s="70">
        <f>IF(IF((($BC$13-($D91*(1+$BC$14)))-($D91*0.03))&gt;0,($BC$13-($D91*(1+$BC$14)))-($D91*0.03),0)&gt;0,IF((($BC$13-($D91*(1+$BC$14)))-($D91*0.03))&gt;0,($BC$13-($D91*(1+$BC$14)))-($D91*0.03),0)*CR$62*365,0)+IF(($BC$13-($D91*(1+$BC$14)))&lt;=0,0,IF(($BC$13-($D91*(1+$BC$14)))&lt;($D91*0.03),($BC$13-($D91*(1+$BC$14)))*(CR$62*Inputs!$B$16)*365,($D91*0.03)*(CR$62*Inputs!$B$16)*365))-IF(($BC$13-($D91*(1+$BC$14)))&gt;=0,0, -$I$57*$BC$16*1.75*($BC$13-($D91*(1+$BC$14)))*365-$I$58*CR$62*1.25*($BC$13-($D91*(1+$BC$14)))*365)</f>
        <v>-35737104.374999978</v>
      </c>
      <c r="CS91" s="70">
        <f>IF(IF((($BC$13-($D91*(1+$BC$14)))-($D91*0.03))&gt;0,($BC$13-($D91*(1+$BC$14)))-($D91*0.03),0)&gt;0,IF((($BC$13-($D91*(1+$BC$14)))-($D91*0.03))&gt;0,($BC$13-($D91*(1+$BC$14)))-($D91*0.03),0)*CS$62*365,0)+IF(($BC$13-($D91*(1+$BC$14)))&lt;=0,0,IF(($BC$13-($D91*(1+$BC$14)))&lt;($D91*0.03),($BC$13-($D91*(1+$BC$14)))*(CS$62*Inputs!$B$16)*365,($D91*0.03)*(CS$62*Inputs!$B$16)*365))-IF(($BC$13-($D91*(1+$BC$14)))&gt;=0,0, -$I$57*$BC$16*1.75*($BC$13-($D91*(1+$BC$14)))*365-$I$58*CS$62*1.25*($BC$13-($D91*(1+$BC$14)))*365)</f>
        <v>-36077457.749999978</v>
      </c>
      <c r="CT91" s="70">
        <f>IF(IF((($BC$13-($D91*(1+$BC$14)))-($D91*0.03))&gt;0,($BC$13-($D91*(1+$BC$14)))-($D91*0.03),0)&gt;0,IF((($BC$13-($D91*(1+$BC$14)))-($D91*0.03))&gt;0,($BC$13-($D91*(1+$BC$14)))-($D91*0.03),0)*CT$62*365,0)+IF(($BC$13-($D91*(1+$BC$14)))&lt;=0,0,IF(($BC$13-($D91*(1+$BC$14)))&lt;($D91*0.03),($BC$13-($D91*(1+$BC$14)))*(CT$62*Inputs!$B$16)*365,($D91*0.03)*(CT$62*Inputs!$B$16)*365))-IF(($BC$13-($D91*(1+$BC$14)))&gt;=0,0, -$I$57*$BC$16*1.75*($BC$13-($D91*(1+$BC$14)))*365-$I$58*CT$62*1.25*($BC$13-($D91*(1+$BC$14)))*365)</f>
        <v>-36417811.124999978</v>
      </c>
      <c r="CU91" s="70">
        <f>IF(IF((($BC$13-($D91*(1+$BC$14)))-($D91*0.03))&gt;0,($BC$13-($D91*(1+$BC$14)))-($D91*0.03),0)&gt;0,IF((($BC$13-($D91*(1+$BC$14)))-($D91*0.03))&gt;0,($BC$13-($D91*(1+$BC$14)))-($D91*0.03),0)*CU$62*365,0)+IF(($BC$13-($D91*(1+$BC$14)))&lt;=0,0,IF(($BC$13-($D91*(1+$BC$14)))&lt;($D91*0.03),($BC$13-($D91*(1+$BC$14)))*(CU$62*Inputs!$B$16)*365,($D91*0.03)*(CU$62*Inputs!$B$16)*365))-IF(($BC$13-($D91*(1+$BC$14)))&gt;=0,0, -$I$57*$BC$16*1.75*($BC$13-($D91*(1+$BC$14)))*365-$I$58*CU$62*1.25*($BC$13-($D91*(1+$BC$14)))*365)</f>
        <v>-36758164.499999978</v>
      </c>
      <c r="CV91" s="70">
        <f>IF(IF((($BC$13-($D91*(1+$BC$14)))-($D91*0.03))&gt;0,($BC$13-($D91*(1+$BC$14)))-($D91*0.03),0)&gt;0,IF((($BC$13-($D91*(1+$BC$14)))-($D91*0.03))&gt;0,($BC$13-($D91*(1+$BC$14)))-($D91*0.03),0)*CV$62*365,0)+IF(($BC$13-($D91*(1+$BC$14)))&lt;=0,0,IF(($BC$13-($D91*(1+$BC$14)))&lt;($D91*0.03),($BC$13-($D91*(1+$BC$14)))*(CV$62*Inputs!$B$16)*365,($D91*0.03)*(CV$62*Inputs!$B$16)*365))-IF(($BC$13-($D91*(1+$BC$14)))&gt;=0,0, -$I$57*$BC$16*1.75*($BC$13-($D91*(1+$BC$14)))*365-$I$58*CV$62*1.25*($BC$13-($D91*(1+$BC$14)))*365)</f>
        <v>-37098517.874999978</v>
      </c>
      <c r="CW91" s="70">
        <f>IF(IF((($BC$13-($D91*(1+$BC$14)))-($D91*0.03))&gt;0,($BC$13-($D91*(1+$BC$14)))-($D91*0.03),0)&gt;0,IF((($BC$13-($D91*(1+$BC$14)))-($D91*0.03))&gt;0,($BC$13-($D91*(1+$BC$14)))-($D91*0.03),0)*CW$62*365,0)+IF(($BC$13-($D91*(1+$BC$14)))&lt;=0,0,IF(($BC$13-($D91*(1+$BC$14)))&lt;($D91*0.03),($BC$13-($D91*(1+$BC$14)))*(CW$62*Inputs!$B$16)*365,($D91*0.03)*(CW$62*Inputs!$B$16)*365))-IF(($BC$13-($D91*(1+$BC$14)))&gt;=0,0, -$I$57*$BC$16*1.75*($BC$13-($D91*(1+$BC$14)))*365-$I$58*CW$62*1.25*($BC$13-($D91*(1+$BC$14)))*365)</f>
        <v>-37438871.249999978</v>
      </c>
      <c r="CX91" s="70">
        <f>IF(IF((($BC$13-($D91*(1+$BC$14)))-($D91*0.03))&gt;0,($BC$13-($D91*(1+$BC$14)))-($D91*0.03),0)&gt;0,IF((($BC$13-($D91*(1+$BC$14)))-($D91*0.03))&gt;0,($BC$13-($D91*(1+$BC$14)))-($D91*0.03),0)*CX$62*365,0)+IF(($BC$13-($D91*(1+$BC$14)))&lt;=0,0,IF(($BC$13-($D91*(1+$BC$14)))&lt;($D91*0.03),($BC$13-($D91*(1+$BC$14)))*(CX$62*Inputs!$B$16)*365,($D91*0.03)*(CX$62*Inputs!$B$16)*365))-IF(($BC$13-($D91*(1+$BC$14)))&gt;=0,0, -$I$57*$BC$16*1.75*($BC$13-($D91*(1+$BC$14)))*365-$I$58*CX$62*1.25*($BC$13-($D91*(1+$BC$14)))*365)</f>
        <v>-37779224.624999978</v>
      </c>
      <c r="CY91" s="70">
        <f>IF(IF((($BC$13-($D91*(1+$BC$14)))-($D91*0.03))&gt;0,($BC$13-($D91*(1+$BC$14)))-($D91*0.03),0)&gt;0,IF((($BC$13-($D91*(1+$BC$14)))-($D91*0.03))&gt;0,($BC$13-($D91*(1+$BC$14)))-($D91*0.03),0)*CY$62*365,0)+IF(($BC$13-($D91*(1+$BC$14)))&lt;=0,0,IF(($BC$13-($D91*(1+$BC$14)))&lt;($D91*0.03),($BC$13-($D91*(1+$BC$14)))*(CY$62*Inputs!$B$16)*365,($D91*0.03)*(CY$62*Inputs!$B$16)*365))-IF(($BC$13-($D91*(1+$BC$14)))&gt;=0,0, -$I$57*$BC$16*1.75*($BC$13-($D91*(1+$BC$14)))*365-$I$58*CY$62*1.25*($BC$13-($D91*(1+$BC$14)))*365)</f>
        <v>-38119577.999999978</v>
      </c>
      <c r="CZ91" s="70">
        <f>IF(IF((($BC$13-($D91*(1+$BC$14)))-($D91*0.03))&gt;0,($BC$13-($D91*(1+$BC$14)))-($D91*0.03),0)&gt;0,IF((($BC$13-($D91*(1+$BC$14)))-($D91*0.03))&gt;0,($BC$13-($D91*(1+$BC$14)))-($D91*0.03),0)*CZ$62*365,0)+IF(($BC$13-($D91*(1+$BC$14)))&lt;=0,0,IF(($BC$13-($D91*(1+$BC$14)))&lt;($D91*0.03),($BC$13-($D91*(1+$BC$14)))*(CZ$62*Inputs!$B$16)*365,($D91*0.03)*(CZ$62*Inputs!$B$16)*365))-IF(($BC$13-($D91*(1+$BC$14)))&gt;=0,0, -$I$57*$BC$16*1.75*($BC$13-($D91*(1+$BC$14)))*365-$I$58*CZ$62*1.25*($BC$13-($D91*(1+$BC$14)))*365)</f>
        <v>-38459931.374999985</v>
      </c>
      <c r="DA91" s="70">
        <f>IF(IF((($BC$13-($D91*(1+$BC$14)))-($D91*0.03))&gt;0,($BC$13-($D91*(1+$BC$14)))-($D91*0.03),0)&gt;0,IF((($BC$13-($D91*(1+$BC$14)))-($D91*0.03))&gt;0,($BC$13-($D91*(1+$BC$14)))-($D91*0.03),0)*DA$62*365,0)+IF(($BC$13-($D91*(1+$BC$14)))&lt;=0,0,IF(($BC$13-($D91*(1+$BC$14)))&lt;($D91*0.03),($BC$13-($D91*(1+$BC$14)))*(DA$62*Inputs!$B$16)*365,($D91*0.03)*(DA$62*Inputs!$B$16)*365))-IF(($BC$13-($D91*(1+$BC$14)))&gt;=0,0, -$I$57*$BC$16*1.75*($BC$13-($D91*(1+$BC$14)))*365-$I$58*DA$62*1.25*($BC$13-($D91*(1+$BC$14)))*365)</f>
        <v>-38800284.749999978</v>
      </c>
    </row>
    <row r="92" spans="2:105">
      <c r="B92"/>
      <c r="C92" s="67">
        <f t="shared" si="2"/>
        <v>-9.0000000000000024E-2</v>
      </c>
      <c r="D92" s="69">
        <f>Inputs!$B$20*(1+(C92*-1))</f>
        <v>1199</v>
      </c>
      <c r="E92" s="70">
        <f>IF(IF((($BC$13-($D92*(1+$BC$14)))-($D92*0.03))&gt;0,($BC$13-($D92*(1+$BC$14)))-($D92*0.03),0)&gt;0,IF((($BC$13-($D92*(1+$BC$14)))-($D92*0.03))&gt;0,($BC$13-($D92*(1+$BC$14)))-($D92*0.03),0)*E$62*365,0)+IF(($BC$13-($D92*(1+$BC$14)))&lt;=0,0,IF(($BC$13-($D92*(1+$BC$14)))&lt;($D92*0.03),($BC$13-($D92*(1+$BC$14)))*(E$62*Inputs!$B$16)*365,($D92*0.03)*(E$62*Inputs!$B$16)*365))-IF(($BC$13-($D92*(1+$BC$14)))&gt;=0,0, -$I$57*$BC$16*1.75*($BC$13-($D92*(1+$BC$14)))*365-$I$58*E$62*1.25*($BC$13-($D92*(1+$BC$14)))*365)</f>
        <v>-5385716.4375384701</v>
      </c>
      <c r="F92" s="70">
        <f>IF(IF((($BC$13-($D92*(1+$BC$14)))-($D92*0.03))&gt;0,($BC$13-($D92*(1+$BC$14)))-($D92*0.03),0)&gt;0,IF((($BC$13-($D92*(1+$BC$14)))-($D92*0.03))&gt;0,($BC$13-($D92*(1+$BC$14)))-($D92*0.03),0)*F$62*365,0)+IF(($BC$13-($D92*(1+$BC$14)))&lt;=0,0,IF(($BC$13-($D92*(1+$BC$14)))&lt;($D92*0.03),($BC$13-($D92*(1+$BC$14)))*(F$62*Inputs!$B$16)*365,($D92*0.03)*(F$62*Inputs!$B$16)*365))-IF(($BC$13-($D92*(1+$BC$14)))&gt;=0,0, -$I$57*$BC$16*1.75*($BC$13-($D92*(1+$BC$14)))*365-$I$58*F$62*1.25*($BC$13-($D92*(1+$BC$14)))*365)</f>
        <v>-5770410.4687500009</v>
      </c>
      <c r="G92" s="70">
        <f>IF(IF((($BC$13-($D92*(1+$BC$14)))-($D92*0.03))&gt;0,($BC$13-($D92*(1+$BC$14)))-($D92*0.03),0)&gt;0,IF((($BC$13-($D92*(1+$BC$14)))-($D92*0.03))&gt;0,($BC$13-($D92*(1+$BC$14)))-($D92*0.03),0)*G$62*365,0)+IF(($BC$13-($D92*(1+$BC$14)))&lt;=0,0,IF(($BC$13-($D92*(1+$BC$14)))&lt;($D92*0.03),($BC$13-($D92*(1+$BC$14)))*(G$62*Inputs!$B$16)*365,($D92*0.03)*(G$62*Inputs!$B$16)*365))-IF(($BC$13-($D92*(1+$BC$14)))&gt;=0,0, -$I$57*$BC$16*1.75*($BC$13-($D92*(1+$BC$14)))*365-$I$58*G$62*1.25*($BC$13-($D92*(1+$BC$14)))*365)</f>
        <v>-6155104.5000000009</v>
      </c>
      <c r="H92" s="70">
        <f>IF(IF((($BC$13-($D92*(1+$BC$14)))-($D92*0.03))&gt;0,($BC$13-($D92*(1+$BC$14)))-($D92*0.03),0)&gt;0,IF((($BC$13-($D92*(1+$BC$14)))-($D92*0.03))&gt;0,($BC$13-($D92*(1+$BC$14)))-($D92*0.03),0)*H$62*365,0)+IF(($BC$13-($D92*(1+$BC$14)))&lt;=0,0,IF(($BC$13-($D92*(1+$BC$14)))&lt;($D92*0.03),($BC$13-($D92*(1+$BC$14)))*(H$62*Inputs!$B$16)*365,($D92*0.03)*(H$62*Inputs!$B$16)*365))-IF(($BC$13-($D92*(1+$BC$14)))&gt;=0,0, -$I$57*$BC$16*1.75*($BC$13-($D92*(1+$BC$14)))*365-$I$58*H$62*1.25*($BC$13-($D92*(1+$BC$14)))*365)</f>
        <v>-6539798.5312500009</v>
      </c>
      <c r="I92" s="70">
        <f>IF(IF((($BC$13-($D92*(1+$BC$14)))-($D92*0.03))&gt;0,($BC$13-($D92*(1+$BC$14)))-($D92*0.03),0)&gt;0,IF((($BC$13-($D92*(1+$BC$14)))-($D92*0.03))&gt;0,($BC$13-($D92*(1+$BC$14)))-($D92*0.03),0)*I$62*365,0)+IF(($BC$13-($D92*(1+$BC$14)))&lt;=0,0,IF(($BC$13-($D92*(1+$BC$14)))&lt;($D92*0.03),($BC$13-($D92*(1+$BC$14)))*(I$62*Inputs!$B$16)*365,($D92*0.03)*(I$62*Inputs!$B$16)*365))-IF(($BC$13-($D92*(1+$BC$14)))&gt;=0,0, -$I$57*$BC$16*1.75*($BC$13-($D92*(1+$BC$14)))*365-$I$58*I$62*1.25*($BC$13-($D92*(1+$BC$14)))*365)</f>
        <v>-6924492.5625000009</v>
      </c>
      <c r="J92" s="70">
        <f>IF(IF((($BC$13-($D92*(1+$BC$14)))-($D92*0.03))&gt;0,($BC$13-($D92*(1+$BC$14)))-($D92*0.03),0)&gt;0,IF((($BC$13-($D92*(1+$BC$14)))-($D92*0.03))&gt;0,($BC$13-($D92*(1+$BC$14)))-($D92*0.03),0)*J$62*365,0)+IF(($BC$13-($D92*(1+$BC$14)))&lt;=0,0,IF(($BC$13-($D92*(1+$BC$14)))&lt;($D92*0.03),($BC$13-($D92*(1+$BC$14)))*(J$62*Inputs!$B$16)*365,($D92*0.03)*(J$62*Inputs!$B$16)*365))-IF(($BC$13-($D92*(1+$BC$14)))&gt;=0,0, -$I$57*$BC$16*1.75*($BC$13-($D92*(1+$BC$14)))*365-$I$58*J$62*1.25*($BC$13-($D92*(1+$BC$14)))*365)</f>
        <v>-7309186.5937500009</v>
      </c>
      <c r="K92" s="70">
        <f>IF(IF((($BC$13-($D92*(1+$BC$14)))-($D92*0.03))&gt;0,($BC$13-($D92*(1+$BC$14)))-($D92*0.03),0)&gt;0,IF((($BC$13-($D92*(1+$BC$14)))-($D92*0.03))&gt;0,($BC$13-($D92*(1+$BC$14)))-($D92*0.03),0)*K$62*365,0)+IF(($BC$13-($D92*(1+$BC$14)))&lt;=0,0,IF(($BC$13-($D92*(1+$BC$14)))&lt;($D92*0.03),($BC$13-($D92*(1+$BC$14)))*(K$62*Inputs!$B$16)*365,($D92*0.03)*(K$62*Inputs!$B$16)*365))-IF(($BC$13-($D92*(1+$BC$14)))&gt;=0,0, -$I$57*$BC$16*1.75*($BC$13-($D92*(1+$BC$14)))*365-$I$58*K$62*1.25*($BC$13-($D92*(1+$BC$14)))*365)</f>
        <v>-7693880.6250000019</v>
      </c>
      <c r="L92" s="70">
        <f>IF(IF((($BC$13-($D92*(1+$BC$14)))-($D92*0.03))&gt;0,($BC$13-($D92*(1+$BC$14)))-($D92*0.03),0)&gt;0,IF((($BC$13-($D92*(1+$BC$14)))-($D92*0.03))&gt;0,($BC$13-($D92*(1+$BC$14)))-($D92*0.03),0)*L$62*365,0)+IF(($BC$13-($D92*(1+$BC$14)))&lt;=0,0,IF(($BC$13-($D92*(1+$BC$14)))&lt;($D92*0.03),($BC$13-($D92*(1+$BC$14)))*(L$62*Inputs!$B$16)*365,($D92*0.03)*(L$62*Inputs!$B$16)*365))-IF(($BC$13-($D92*(1+$BC$14)))&gt;=0,0, -$I$57*$BC$16*1.75*($BC$13-($D92*(1+$BC$14)))*365-$I$58*L$62*1.25*($BC$13-($D92*(1+$BC$14)))*365)</f>
        <v>-8078574.6562500019</v>
      </c>
      <c r="M92" s="70">
        <f>IF(IF((($BC$13-($D92*(1+$BC$14)))-($D92*0.03))&gt;0,($BC$13-($D92*(1+$BC$14)))-($D92*0.03),0)&gt;0,IF((($BC$13-($D92*(1+$BC$14)))-($D92*0.03))&gt;0,($BC$13-($D92*(1+$BC$14)))-($D92*0.03),0)*M$62*365,0)+IF(($BC$13-($D92*(1+$BC$14)))&lt;=0,0,IF(($BC$13-($D92*(1+$BC$14)))&lt;($D92*0.03),($BC$13-($D92*(1+$BC$14)))*(M$62*Inputs!$B$16)*365,($D92*0.03)*(M$62*Inputs!$B$16)*365))-IF(($BC$13-($D92*(1+$BC$14)))&gt;=0,0, -$I$57*$BC$16*1.75*($BC$13-($D92*(1+$BC$14)))*365-$I$58*M$62*1.25*($BC$13-($D92*(1+$BC$14)))*365)</f>
        <v>-8463268.6875000019</v>
      </c>
      <c r="N92" s="70">
        <f>IF(IF((($BC$13-($D92*(1+$BC$14)))-($D92*0.03))&gt;0,($BC$13-($D92*(1+$BC$14)))-($D92*0.03),0)&gt;0,IF((($BC$13-($D92*(1+$BC$14)))-($D92*0.03))&gt;0,($BC$13-($D92*(1+$BC$14)))-($D92*0.03),0)*N$62*365,0)+IF(($BC$13-($D92*(1+$BC$14)))&lt;=0,0,IF(($BC$13-($D92*(1+$BC$14)))&lt;($D92*0.03),($BC$13-($D92*(1+$BC$14)))*(N$62*Inputs!$B$16)*365,($D92*0.03)*(N$62*Inputs!$B$16)*365))-IF(($BC$13-($D92*(1+$BC$14)))&gt;=0,0, -$I$57*$BC$16*1.75*($BC$13-($D92*(1+$BC$14)))*365-$I$58*N$62*1.25*($BC$13-($D92*(1+$BC$14)))*365)</f>
        <v>-8847962.7187500019</v>
      </c>
      <c r="O92" s="70">
        <f>IF(IF((($BC$13-($D92*(1+$BC$14)))-($D92*0.03))&gt;0,($BC$13-($D92*(1+$BC$14)))-($D92*0.03),0)&gt;0,IF((($BC$13-($D92*(1+$BC$14)))-($D92*0.03))&gt;0,($BC$13-($D92*(1+$BC$14)))-($D92*0.03),0)*O$62*365,0)+IF(($BC$13-($D92*(1+$BC$14)))&lt;=0,0,IF(($BC$13-($D92*(1+$BC$14)))&lt;($D92*0.03),($BC$13-($D92*(1+$BC$14)))*(O$62*Inputs!$B$16)*365,($D92*0.03)*(O$62*Inputs!$B$16)*365))-IF(($BC$13-($D92*(1+$BC$14)))&gt;=0,0, -$I$57*$BC$16*1.75*($BC$13-($D92*(1+$BC$14)))*365-$I$58*O$62*1.25*($BC$13-($D92*(1+$BC$14)))*365)</f>
        <v>-9232656.7500000019</v>
      </c>
      <c r="P92" s="70">
        <f>IF(IF((($BC$13-($D92*(1+$BC$14)))-($D92*0.03))&gt;0,($BC$13-($D92*(1+$BC$14)))-($D92*0.03),0)&gt;0,IF((($BC$13-($D92*(1+$BC$14)))-($D92*0.03))&gt;0,($BC$13-($D92*(1+$BC$14)))-($D92*0.03),0)*P$62*365,0)+IF(($BC$13-($D92*(1+$BC$14)))&lt;=0,0,IF(($BC$13-($D92*(1+$BC$14)))&lt;($D92*0.03),($BC$13-($D92*(1+$BC$14)))*(P$62*Inputs!$B$16)*365,($D92*0.03)*(P$62*Inputs!$B$16)*365))-IF(($BC$13-($D92*(1+$BC$14)))&gt;=0,0, -$I$57*$BC$16*1.75*($BC$13-($D92*(1+$BC$14)))*365-$I$58*P$62*1.25*($BC$13-($D92*(1+$BC$14)))*365)</f>
        <v>-9617350.7812500019</v>
      </c>
      <c r="Q92" s="70">
        <f>IF(IF((($BC$13-($D92*(1+$BC$14)))-($D92*0.03))&gt;0,($BC$13-($D92*(1+$BC$14)))-($D92*0.03),0)&gt;0,IF((($BC$13-($D92*(1+$BC$14)))-($D92*0.03))&gt;0,($BC$13-($D92*(1+$BC$14)))-($D92*0.03),0)*Q$62*365,0)+IF(($BC$13-($D92*(1+$BC$14)))&lt;=0,0,IF(($BC$13-($D92*(1+$BC$14)))&lt;($D92*0.03),($BC$13-($D92*(1+$BC$14)))*(Q$62*Inputs!$B$16)*365,($D92*0.03)*(Q$62*Inputs!$B$16)*365))-IF(($BC$13-($D92*(1+$BC$14)))&gt;=0,0, -$I$57*$BC$16*1.75*($BC$13-($D92*(1+$BC$14)))*365-$I$58*Q$62*1.25*($BC$13-($D92*(1+$BC$14)))*365)</f>
        <v>-10002044.812500002</v>
      </c>
      <c r="R92" s="70">
        <f>IF(IF((($BC$13-($D92*(1+$BC$14)))-($D92*0.03))&gt;0,($BC$13-($D92*(1+$BC$14)))-($D92*0.03),0)&gt;0,IF((($BC$13-($D92*(1+$BC$14)))-($D92*0.03))&gt;0,($BC$13-($D92*(1+$BC$14)))-($D92*0.03),0)*R$62*365,0)+IF(($BC$13-($D92*(1+$BC$14)))&lt;=0,0,IF(($BC$13-($D92*(1+$BC$14)))&lt;($D92*0.03),($BC$13-($D92*(1+$BC$14)))*(R$62*Inputs!$B$16)*365,($D92*0.03)*(R$62*Inputs!$B$16)*365))-IF(($BC$13-($D92*(1+$BC$14)))&gt;=0,0, -$I$57*$BC$16*1.75*($BC$13-($D92*(1+$BC$14)))*365-$I$58*R$62*1.25*($BC$13-($D92*(1+$BC$14)))*365)</f>
        <v>-10386738.843750002</v>
      </c>
      <c r="S92" s="70">
        <f>IF(IF((($BC$13-($D92*(1+$BC$14)))-($D92*0.03))&gt;0,($BC$13-($D92*(1+$BC$14)))-($D92*0.03),0)&gt;0,IF((($BC$13-($D92*(1+$BC$14)))-($D92*0.03))&gt;0,($BC$13-($D92*(1+$BC$14)))-($D92*0.03),0)*S$62*365,0)+IF(($BC$13-($D92*(1+$BC$14)))&lt;=0,0,IF(($BC$13-($D92*(1+$BC$14)))&lt;($D92*0.03),($BC$13-($D92*(1+$BC$14)))*(S$62*Inputs!$B$16)*365,($D92*0.03)*(S$62*Inputs!$B$16)*365))-IF(($BC$13-($D92*(1+$BC$14)))&gt;=0,0, -$I$57*$BC$16*1.75*($BC$13-($D92*(1+$BC$14)))*365-$I$58*S$62*1.25*($BC$13-($D92*(1+$BC$14)))*365)</f>
        <v>-10771432.875000002</v>
      </c>
      <c r="T92" s="70">
        <f>IF(IF((($BC$13-($D92*(1+$BC$14)))-($D92*0.03))&gt;0,($BC$13-($D92*(1+$BC$14)))-($D92*0.03),0)&gt;0,IF((($BC$13-($D92*(1+$BC$14)))-($D92*0.03))&gt;0,($BC$13-($D92*(1+$BC$14)))-($D92*0.03),0)*T$62*365,0)+IF(($BC$13-($D92*(1+$BC$14)))&lt;=0,0,IF(($BC$13-($D92*(1+$BC$14)))&lt;($D92*0.03),($BC$13-($D92*(1+$BC$14)))*(T$62*Inputs!$B$16)*365,($D92*0.03)*(T$62*Inputs!$B$16)*365))-IF(($BC$13-($D92*(1+$BC$14)))&gt;=0,0, -$I$57*$BC$16*1.75*($BC$13-($D92*(1+$BC$14)))*365-$I$58*T$62*1.25*($BC$13-($D92*(1+$BC$14)))*365)</f>
        <v>-11156126.906250002</v>
      </c>
      <c r="U92" s="70">
        <f>IF(IF((($BC$13-($D92*(1+$BC$14)))-($D92*0.03))&gt;0,($BC$13-($D92*(1+$BC$14)))-($D92*0.03),0)&gt;0,IF((($BC$13-($D92*(1+$BC$14)))-($D92*0.03))&gt;0,($BC$13-($D92*(1+$BC$14)))-($D92*0.03),0)*U$62*365,0)+IF(($BC$13-($D92*(1+$BC$14)))&lt;=0,0,IF(($BC$13-($D92*(1+$BC$14)))&lt;($D92*0.03),($BC$13-($D92*(1+$BC$14)))*(U$62*Inputs!$B$16)*365,($D92*0.03)*(U$62*Inputs!$B$16)*365))-IF(($BC$13-($D92*(1+$BC$14)))&gt;=0,0, -$I$57*$BC$16*1.75*($BC$13-($D92*(1+$BC$14)))*365-$I$58*U$62*1.25*($BC$13-($D92*(1+$BC$14)))*365)</f>
        <v>-11540820.937500002</v>
      </c>
      <c r="V92" s="70">
        <f>IF(IF((($BC$13-($D92*(1+$BC$14)))-($D92*0.03))&gt;0,($BC$13-($D92*(1+$BC$14)))-($D92*0.03),0)&gt;0,IF((($BC$13-($D92*(1+$BC$14)))-($D92*0.03))&gt;0,($BC$13-($D92*(1+$BC$14)))-($D92*0.03),0)*V$62*365,0)+IF(($BC$13-($D92*(1+$BC$14)))&lt;=0,0,IF(($BC$13-($D92*(1+$BC$14)))&lt;($D92*0.03),($BC$13-($D92*(1+$BC$14)))*(V$62*Inputs!$B$16)*365,($D92*0.03)*(V$62*Inputs!$B$16)*365))-IF(($BC$13-($D92*(1+$BC$14)))&gt;=0,0, -$I$57*$BC$16*1.75*($BC$13-($D92*(1+$BC$14)))*365-$I$58*V$62*1.25*($BC$13-($D92*(1+$BC$14)))*365)</f>
        <v>-11925514.968750004</v>
      </c>
      <c r="W92" s="70">
        <f>IF(IF((($BC$13-($D92*(1+$BC$14)))-($D92*0.03))&gt;0,($BC$13-($D92*(1+$BC$14)))-($D92*0.03),0)&gt;0,IF((($BC$13-($D92*(1+$BC$14)))-($D92*0.03))&gt;0,($BC$13-($D92*(1+$BC$14)))-($D92*0.03),0)*W$62*365,0)+IF(($BC$13-($D92*(1+$BC$14)))&lt;=0,0,IF(($BC$13-($D92*(1+$BC$14)))&lt;($D92*0.03),($BC$13-($D92*(1+$BC$14)))*(W$62*Inputs!$B$16)*365,($D92*0.03)*(W$62*Inputs!$B$16)*365))-IF(($BC$13-($D92*(1+$BC$14)))&gt;=0,0, -$I$57*$BC$16*1.75*($BC$13-($D92*(1+$BC$14)))*365-$I$58*W$62*1.25*($BC$13-($D92*(1+$BC$14)))*365)</f>
        <v>-12310209.000000004</v>
      </c>
      <c r="X92" s="70">
        <f>IF(IF((($BC$13-($D92*(1+$BC$14)))-($D92*0.03))&gt;0,($BC$13-($D92*(1+$BC$14)))-($D92*0.03),0)&gt;0,IF((($BC$13-($D92*(1+$BC$14)))-($D92*0.03))&gt;0,($BC$13-($D92*(1+$BC$14)))-($D92*0.03),0)*X$62*365,0)+IF(($BC$13-($D92*(1+$BC$14)))&lt;=0,0,IF(($BC$13-($D92*(1+$BC$14)))&lt;($D92*0.03),($BC$13-($D92*(1+$BC$14)))*(X$62*Inputs!$B$16)*365,($D92*0.03)*(X$62*Inputs!$B$16)*365))-IF(($BC$13-($D92*(1+$BC$14)))&gt;=0,0, -$I$57*$BC$16*1.75*($BC$13-($D92*(1+$BC$14)))*365-$I$58*X$62*1.25*($BC$13-($D92*(1+$BC$14)))*365)</f>
        <v>-12694903.031250004</v>
      </c>
      <c r="Y92" s="70">
        <f>IF(IF((($BC$13-($D92*(1+$BC$14)))-($D92*0.03))&gt;0,($BC$13-($D92*(1+$BC$14)))-($D92*0.03),0)&gt;0,IF((($BC$13-($D92*(1+$BC$14)))-($D92*0.03))&gt;0,($BC$13-($D92*(1+$BC$14)))-($D92*0.03),0)*Y$62*365,0)+IF(($BC$13-($D92*(1+$BC$14)))&lt;=0,0,IF(($BC$13-($D92*(1+$BC$14)))&lt;($D92*0.03),($BC$13-($D92*(1+$BC$14)))*(Y$62*Inputs!$B$16)*365,($D92*0.03)*(Y$62*Inputs!$B$16)*365))-IF(($BC$13-($D92*(1+$BC$14)))&gt;=0,0, -$I$57*$BC$16*1.75*($BC$13-($D92*(1+$BC$14)))*365-$I$58*Y$62*1.25*($BC$13-($D92*(1+$BC$14)))*365)</f>
        <v>-13079597.062500002</v>
      </c>
      <c r="Z92" s="70">
        <f>IF(IF((($BC$13-($D92*(1+$BC$14)))-($D92*0.03))&gt;0,($BC$13-($D92*(1+$BC$14)))-($D92*0.03),0)&gt;0,IF((($BC$13-($D92*(1+$BC$14)))-($D92*0.03))&gt;0,($BC$13-($D92*(1+$BC$14)))-($D92*0.03),0)*Z$62*365,0)+IF(($BC$13-($D92*(1+$BC$14)))&lt;=0,0,IF(($BC$13-($D92*(1+$BC$14)))&lt;($D92*0.03),($BC$13-($D92*(1+$BC$14)))*(Z$62*Inputs!$B$16)*365,($D92*0.03)*(Z$62*Inputs!$B$16)*365))-IF(($BC$13-($D92*(1+$BC$14)))&gt;=0,0, -$I$57*$BC$16*1.75*($BC$13-($D92*(1+$BC$14)))*365-$I$58*Z$62*1.25*($BC$13-($D92*(1+$BC$14)))*365)</f>
        <v>-13464291.093750004</v>
      </c>
      <c r="AA92" s="70">
        <f>IF(IF((($BC$13-($D92*(1+$BC$14)))-($D92*0.03))&gt;0,($BC$13-($D92*(1+$BC$14)))-($D92*0.03),0)&gt;0,IF((($BC$13-($D92*(1+$BC$14)))-($D92*0.03))&gt;0,($BC$13-($D92*(1+$BC$14)))-($D92*0.03),0)*AA$62*365,0)+IF(($BC$13-($D92*(1+$BC$14)))&lt;=0,0,IF(($BC$13-($D92*(1+$BC$14)))&lt;($D92*0.03),($BC$13-($D92*(1+$BC$14)))*(AA$62*Inputs!$B$16)*365,($D92*0.03)*(AA$62*Inputs!$B$16)*365))-IF(($BC$13-($D92*(1+$BC$14)))&gt;=0,0, -$I$57*$BC$16*1.75*($BC$13-($D92*(1+$BC$14)))*365-$I$58*AA$62*1.25*($BC$13-($D92*(1+$BC$14)))*365)</f>
        <v>-13848985.125000004</v>
      </c>
      <c r="AB92" s="70">
        <f>IF(IF((($BC$13-($D92*(1+$BC$14)))-($D92*0.03))&gt;0,($BC$13-($D92*(1+$BC$14)))-($D92*0.03),0)&gt;0,IF((($BC$13-($D92*(1+$BC$14)))-($D92*0.03))&gt;0,($BC$13-($D92*(1+$BC$14)))-($D92*0.03),0)*AB$62*365,0)+IF(($BC$13-($D92*(1+$BC$14)))&lt;=0,0,IF(($BC$13-($D92*(1+$BC$14)))&lt;($D92*0.03),($BC$13-($D92*(1+$BC$14)))*(AB$62*Inputs!$B$16)*365,($D92*0.03)*(AB$62*Inputs!$B$16)*365))-IF(($BC$13-($D92*(1+$BC$14)))&gt;=0,0, -$I$57*$BC$16*1.75*($BC$13-($D92*(1+$BC$14)))*365-$I$58*AB$62*1.25*($BC$13-($D92*(1+$BC$14)))*365)</f>
        <v>-14233679.156250004</v>
      </c>
      <c r="AC92" s="70">
        <f>IF(IF((($BC$13-($D92*(1+$BC$14)))-($D92*0.03))&gt;0,($BC$13-($D92*(1+$BC$14)))-($D92*0.03),0)&gt;0,IF((($BC$13-($D92*(1+$BC$14)))-($D92*0.03))&gt;0,($BC$13-($D92*(1+$BC$14)))-($D92*0.03),0)*AC$62*365,0)+IF(($BC$13-($D92*(1+$BC$14)))&lt;=0,0,IF(($BC$13-($D92*(1+$BC$14)))&lt;($D92*0.03),($BC$13-($D92*(1+$BC$14)))*(AC$62*Inputs!$B$16)*365,($D92*0.03)*(AC$62*Inputs!$B$16)*365))-IF(($BC$13-($D92*(1+$BC$14)))&gt;=0,0, -$I$57*$BC$16*1.75*($BC$13-($D92*(1+$BC$14)))*365-$I$58*AC$62*1.25*($BC$13-($D92*(1+$BC$14)))*365)</f>
        <v>-14618373.187500004</v>
      </c>
      <c r="AD92" s="70">
        <f>IF(IF((($BC$13-($D92*(1+$BC$14)))-($D92*0.03))&gt;0,($BC$13-($D92*(1+$BC$14)))-($D92*0.03),0)&gt;0,IF((($BC$13-($D92*(1+$BC$14)))-($D92*0.03))&gt;0,($BC$13-($D92*(1+$BC$14)))-($D92*0.03),0)*AD$62*365,0)+IF(($BC$13-($D92*(1+$BC$14)))&lt;=0,0,IF(($BC$13-($D92*(1+$BC$14)))&lt;($D92*0.03),($BC$13-($D92*(1+$BC$14)))*(AD$62*Inputs!$B$16)*365,($D92*0.03)*(AD$62*Inputs!$B$16)*365))-IF(($BC$13-($D92*(1+$BC$14)))&gt;=0,0, -$I$57*$BC$16*1.75*($BC$13-($D92*(1+$BC$14)))*365-$I$58*AD$62*1.25*($BC$13-($D92*(1+$BC$14)))*365)</f>
        <v>-15003067.218750004</v>
      </c>
      <c r="AE92" s="70">
        <f>IF(IF((($BC$13-($D92*(1+$BC$14)))-($D92*0.03))&gt;0,($BC$13-($D92*(1+$BC$14)))-($D92*0.03),0)&gt;0,IF((($BC$13-($D92*(1+$BC$14)))-($D92*0.03))&gt;0,($BC$13-($D92*(1+$BC$14)))-($D92*0.03),0)*AE$62*365,0)+IF(($BC$13-($D92*(1+$BC$14)))&lt;=0,0,IF(($BC$13-($D92*(1+$BC$14)))&lt;($D92*0.03),($BC$13-($D92*(1+$BC$14)))*(AE$62*Inputs!$B$16)*365,($D92*0.03)*(AE$62*Inputs!$B$16)*365))-IF(($BC$13-($D92*(1+$BC$14)))&gt;=0,0, -$I$57*$BC$16*1.75*($BC$13-($D92*(1+$BC$14)))*365-$I$58*AE$62*1.25*($BC$13-($D92*(1+$BC$14)))*365)</f>
        <v>-15387761.250000004</v>
      </c>
      <c r="AF92" s="70">
        <f>IF(IF((($BC$13-($D92*(1+$BC$14)))-($D92*0.03))&gt;0,($BC$13-($D92*(1+$BC$14)))-($D92*0.03),0)&gt;0,IF((($BC$13-($D92*(1+$BC$14)))-($D92*0.03))&gt;0,($BC$13-($D92*(1+$BC$14)))-($D92*0.03),0)*AF$62*365,0)+IF(($BC$13-($D92*(1+$BC$14)))&lt;=0,0,IF(($BC$13-($D92*(1+$BC$14)))&lt;($D92*0.03),($BC$13-($D92*(1+$BC$14)))*(AF$62*Inputs!$B$16)*365,($D92*0.03)*(AF$62*Inputs!$B$16)*365))-IF(($BC$13-($D92*(1+$BC$14)))&gt;=0,0, -$I$57*$BC$16*1.75*($BC$13-($D92*(1+$BC$14)))*365-$I$58*AF$62*1.25*($BC$13-($D92*(1+$BC$14)))*365)</f>
        <v>-15772455.281250004</v>
      </c>
      <c r="AG92" s="70">
        <f>IF(IF((($BC$13-($D92*(1+$BC$14)))-($D92*0.03))&gt;0,($BC$13-($D92*(1+$BC$14)))-($D92*0.03),0)&gt;0,IF((($BC$13-($D92*(1+$BC$14)))-($D92*0.03))&gt;0,($BC$13-($D92*(1+$BC$14)))-($D92*0.03),0)*AG$62*365,0)+IF(($BC$13-($D92*(1+$BC$14)))&lt;=0,0,IF(($BC$13-($D92*(1+$BC$14)))&lt;($D92*0.03),($BC$13-($D92*(1+$BC$14)))*(AG$62*Inputs!$B$16)*365,($D92*0.03)*(AG$62*Inputs!$B$16)*365))-IF(($BC$13-($D92*(1+$BC$14)))&gt;=0,0, -$I$57*$BC$16*1.75*($BC$13-($D92*(1+$BC$14)))*365-$I$58*AG$62*1.25*($BC$13-($D92*(1+$BC$14)))*365)</f>
        <v>-16157149.312500004</v>
      </c>
      <c r="AH92" s="70">
        <f>IF(IF((($BC$13-($D92*(1+$BC$14)))-($D92*0.03))&gt;0,($BC$13-($D92*(1+$BC$14)))-($D92*0.03),0)&gt;0,IF((($BC$13-($D92*(1+$BC$14)))-($D92*0.03))&gt;0,($BC$13-($D92*(1+$BC$14)))-($D92*0.03),0)*AH$62*365,0)+IF(($BC$13-($D92*(1+$BC$14)))&lt;=0,0,IF(($BC$13-($D92*(1+$BC$14)))&lt;($D92*0.03),($BC$13-($D92*(1+$BC$14)))*(AH$62*Inputs!$B$16)*365,($D92*0.03)*(AH$62*Inputs!$B$16)*365))-IF(($BC$13-($D92*(1+$BC$14)))&gt;=0,0, -$I$57*$BC$16*1.75*($BC$13-($D92*(1+$BC$14)))*365-$I$58*AH$62*1.25*($BC$13-($D92*(1+$BC$14)))*365)</f>
        <v>-16541843.343750004</v>
      </c>
      <c r="AI92" s="70">
        <f>IF(IF((($BC$13-($D92*(1+$BC$14)))-($D92*0.03))&gt;0,($BC$13-($D92*(1+$BC$14)))-($D92*0.03),0)&gt;0,IF((($BC$13-($D92*(1+$BC$14)))-($D92*0.03))&gt;0,($BC$13-($D92*(1+$BC$14)))-($D92*0.03),0)*AI$62*365,0)+IF(($BC$13-($D92*(1+$BC$14)))&lt;=0,0,IF(($BC$13-($D92*(1+$BC$14)))&lt;($D92*0.03),($BC$13-($D92*(1+$BC$14)))*(AI$62*Inputs!$B$16)*365,($D92*0.03)*(AI$62*Inputs!$B$16)*365))-IF(($BC$13-($D92*(1+$BC$14)))&gt;=0,0, -$I$57*$BC$16*1.75*($BC$13-($D92*(1+$BC$14)))*365-$I$58*AI$62*1.25*($BC$13-($D92*(1+$BC$14)))*365)</f>
        <v>-16926537.375000004</v>
      </c>
      <c r="AJ92" s="70">
        <f>IF(IF((($BC$13-($D92*(1+$BC$14)))-($D92*0.03))&gt;0,($BC$13-($D92*(1+$BC$14)))-($D92*0.03),0)&gt;0,IF((($BC$13-($D92*(1+$BC$14)))-($D92*0.03))&gt;0,($BC$13-($D92*(1+$BC$14)))-($D92*0.03),0)*AJ$62*365,0)+IF(($BC$13-($D92*(1+$BC$14)))&lt;=0,0,IF(($BC$13-($D92*(1+$BC$14)))&lt;($D92*0.03),($BC$13-($D92*(1+$BC$14)))*(AJ$62*Inputs!$B$16)*365,($D92*0.03)*(AJ$62*Inputs!$B$16)*365))-IF(($BC$13-($D92*(1+$BC$14)))&gt;=0,0, -$I$57*$BC$16*1.75*($BC$13-($D92*(1+$BC$14)))*365-$I$58*AJ$62*1.25*($BC$13-($D92*(1+$BC$14)))*365)</f>
        <v>-17311231.406250004</v>
      </c>
      <c r="AK92" s="70">
        <f>IF(IF((($BC$13-($D92*(1+$BC$14)))-($D92*0.03))&gt;0,($BC$13-($D92*(1+$BC$14)))-($D92*0.03),0)&gt;0,IF((($BC$13-($D92*(1+$BC$14)))-($D92*0.03))&gt;0,($BC$13-($D92*(1+$BC$14)))-($D92*0.03),0)*AK$62*365,0)+IF(($BC$13-($D92*(1+$BC$14)))&lt;=0,0,IF(($BC$13-($D92*(1+$BC$14)))&lt;($D92*0.03),($BC$13-($D92*(1+$BC$14)))*(AK$62*Inputs!$B$16)*365,($D92*0.03)*(AK$62*Inputs!$B$16)*365))-IF(($BC$13-($D92*(1+$BC$14)))&gt;=0,0, -$I$57*$BC$16*1.75*($BC$13-($D92*(1+$BC$14)))*365-$I$58*AK$62*1.25*($BC$13-($D92*(1+$BC$14)))*365)</f>
        <v>-17695925.437500004</v>
      </c>
      <c r="AL92" s="70">
        <f>IF(IF((($BC$13-($D92*(1+$BC$14)))-($D92*0.03))&gt;0,($BC$13-($D92*(1+$BC$14)))-($D92*0.03),0)&gt;0,IF((($BC$13-($D92*(1+$BC$14)))-($D92*0.03))&gt;0,($BC$13-($D92*(1+$BC$14)))-($D92*0.03),0)*AL$62*365,0)+IF(($BC$13-($D92*(1+$BC$14)))&lt;=0,0,IF(($BC$13-($D92*(1+$BC$14)))&lt;($D92*0.03),($BC$13-($D92*(1+$BC$14)))*(AL$62*Inputs!$B$16)*365,($D92*0.03)*(AL$62*Inputs!$B$16)*365))-IF(($BC$13-($D92*(1+$BC$14)))&gt;=0,0, -$I$57*$BC$16*1.75*($BC$13-($D92*(1+$BC$14)))*365-$I$58*AL$62*1.25*($BC$13-($D92*(1+$BC$14)))*365)</f>
        <v>-18080619.468750004</v>
      </c>
      <c r="AM92" s="70">
        <f>IF(IF((($BC$13-($D92*(1+$BC$14)))-($D92*0.03))&gt;0,($BC$13-($D92*(1+$BC$14)))-($D92*0.03),0)&gt;0,IF((($BC$13-($D92*(1+$BC$14)))-($D92*0.03))&gt;0,($BC$13-($D92*(1+$BC$14)))-($D92*0.03),0)*AM$62*365,0)+IF(($BC$13-($D92*(1+$BC$14)))&lt;=0,0,IF(($BC$13-($D92*(1+$BC$14)))&lt;($D92*0.03),($BC$13-($D92*(1+$BC$14)))*(AM$62*Inputs!$B$16)*365,($D92*0.03)*(AM$62*Inputs!$B$16)*365))-IF(($BC$13-($D92*(1+$BC$14)))&gt;=0,0, -$I$57*$BC$16*1.75*($BC$13-($D92*(1+$BC$14)))*365-$I$58*AM$62*1.25*($BC$13-($D92*(1+$BC$14)))*365)</f>
        <v>-18465313.500000004</v>
      </c>
      <c r="AN92" s="70">
        <f>IF(IF((($BC$13-($D92*(1+$BC$14)))-($D92*0.03))&gt;0,($BC$13-($D92*(1+$BC$14)))-($D92*0.03),0)&gt;0,IF((($BC$13-($D92*(1+$BC$14)))-($D92*0.03))&gt;0,($BC$13-($D92*(1+$BC$14)))-($D92*0.03),0)*AN$62*365,0)+IF(($BC$13-($D92*(1+$BC$14)))&lt;=0,0,IF(($BC$13-($D92*(1+$BC$14)))&lt;($D92*0.03),($BC$13-($D92*(1+$BC$14)))*(AN$62*Inputs!$B$16)*365,($D92*0.03)*(AN$62*Inputs!$B$16)*365))-IF(($BC$13-($D92*(1+$BC$14)))&gt;=0,0, -$I$57*$BC$16*1.75*($BC$13-($D92*(1+$BC$14)))*365-$I$58*AN$62*1.25*($BC$13-($D92*(1+$BC$14)))*365)</f>
        <v>-18850007.531250004</v>
      </c>
      <c r="AO92" s="70">
        <f>IF(IF((($BC$13-($D92*(1+$BC$14)))-($D92*0.03))&gt;0,($BC$13-($D92*(1+$BC$14)))-($D92*0.03),0)&gt;0,IF((($BC$13-($D92*(1+$BC$14)))-($D92*0.03))&gt;0,($BC$13-($D92*(1+$BC$14)))-($D92*0.03),0)*AO$62*365,0)+IF(($BC$13-($D92*(1+$BC$14)))&lt;=0,0,IF(($BC$13-($D92*(1+$BC$14)))&lt;($D92*0.03),($BC$13-($D92*(1+$BC$14)))*(AO$62*Inputs!$B$16)*365,($D92*0.03)*(AO$62*Inputs!$B$16)*365))-IF(($BC$13-($D92*(1+$BC$14)))&gt;=0,0, -$I$57*$BC$16*1.75*($BC$13-($D92*(1+$BC$14)))*365-$I$58*AO$62*1.25*($BC$13-($D92*(1+$BC$14)))*365)</f>
        <v>-19234701.562500004</v>
      </c>
      <c r="AP92" s="70">
        <f>IF(IF((($BC$13-($D92*(1+$BC$14)))-($D92*0.03))&gt;0,($BC$13-($D92*(1+$BC$14)))-($D92*0.03),0)&gt;0,IF((($BC$13-($D92*(1+$BC$14)))-($D92*0.03))&gt;0,($BC$13-($D92*(1+$BC$14)))-($D92*0.03),0)*AP$62*365,0)+IF(($BC$13-($D92*(1+$BC$14)))&lt;=0,0,IF(($BC$13-($D92*(1+$BC$14)))&lt;($D92*0.03),($BC$13-($D92*(1+$BC$14)))*(AP$62*Inputs!$B$16)*365,($D92*0.03)*(AP$62*Inputs!$B$16)*365))-IF(($BC$13-($D92*(1+$BC$14)))&gt;=0,0, -$I$57*$BC$16*1.75*($BC$13-($D92*(1+$BC$14)))*365-$I$58*AP$62*1.25*($BC$13-($D92*(1+$BC$14)))*365)</f>
        <v>-19619395.593750004</v>
      </c>
      <c r="AQ92" s="70">
        <f>IF(IF((($BC$13-($D92*(1+$BC$14)))-($D92*0.03))&gt;0,($BC$13-($D92*(1+$BC$14)))-($D92*0.03),0)&gt;0,IF((($BC$13-($D92*(1+$BC$14)))-($D92*0.03))&gt;0,($BC$13-($D92*(1+$BC$14)))-($D92*0.03),0)*AQ$62*365,0)+IF(($BC$13-($D92*(1+$BC$14)))&lt;=0,0,IF(($BC$13-($D92*(1+$BC$14)))&lt;($D92*0.03),($BC$13-($D92*(1+$BC$14)))*(AQ$62*Inputs!$B$16)*365,($D92*0.03)*(AQ$62*Inputs!$B$16)*365))-IF(($BC$13-($D92*(1+$BC$14)))&gt;=0,0, -$I$57*$BC$16*1.75*($BC$13-($D92*(1+$BC$14)))*365-$I$58*AQ$62*1.25*($BC$13-($D92*(1+$BC$14)))*365)</f>
        <v>-20004089.625000004</v>
      </c>
      <c r="AR92" s="70">
        <f>IF(IF((($BC$13-($D92*(1+$BC$14)))-($D92*0.03))&gt;0,($BC$13-($D92*(1+$BC$14)))-($D92*0.03),0)&gt;0,IF((($BC$13-($D92*(1+$BC$14)))-($D92*0.03))&gt;0,($BC$13-($D92*(1+$BC$14)))-($D92*0.03),0)*AR$62*365,0)+IF(($BC$13-($D92*(1+$BC$14)))&lt;=0,0,IF(($BC$13-($D92*(1+$BC$14)))&lt;($D92*0.03),($BC$13-($D92*(1+$BC$14)))*(AR$62*Inputs!$B$16)*365,($D92*0.03)*(AR$62*Inputs!$B$16)*365))-IF(($BC$13-($D92*(1+$BC$14)))&gt;=0,0, -$I$57*$BC$16*1.75*($BC$13-($D92*(1+$BC$14)))*365-$I$58*AR$62*1.25*($BC$13-($D92*(1+$BC$14)))*365)</f>
        <v>-20388783.656250004</v>
      </c>
      <c r="AS92" s="70">
        <f>IF(IF((($BC$13-($D92*(1+$BC$14)))-($D92*0.03))&gt;0,($BC$13-($D92*(1+$BC$14)))-($D92*0.03),0)&gt;0,IF((($BC$13-($D92*(1+$BC$14)))-($D92*0.03))&gt;0,($BC$13-($D92*(1+$BC$14)))-($D92*0.03),0)*AS$62*365,0)+IF(($BC$13-($D92*(1+$BC$14)))&lt;=0,0,IF(($BC$13-($D92*(1+$BC$14)))&lt;($D92*0.03),($BC$13-($D92*(1+$BC$14)))*(AS$62*Inputs!$B$16)*365,($D92*0.03)*(AS$62*Inputs!$B$16)*365))-IF(($BC$13-($D92*(1+$BC$14)))&gt;=0,0, -$I$57*$BC$16*1.75*($BC$13-($D92*(1+$BC$14)))*365-$I$58*AS$62*1.25*($BC$13-($D92*(1+$BC$14)))*365)</f>
        <v>-20773477.687500004</v>
      </c>
      <c r="AT92" s="70">
        <f>IF(IF((($BC$13-($D92*(1+$BC$14)))-($D92*0.03))&gt;0,($BC$13-($D92*(1+$BC$14)))-($D92*0.03),0)&gt;0,IF((($BC$13-($D92*(1+$BC$14)))-($D92*0.03))&gt;0,($BC$13-($D92*(1+$BC$14)))-($D92*0.03),0)*AT$62*365,0)+IF(($BC$13-($D92*(1+$BC$14)))&lt;=0,0,IF(($BC$13-($D92*(1+$BC$14)))&lt;($D92*0.03),($BC$13-($D92*(1+$BC$14)))*(AT$62*Inputs!$B$16)*365,($D92*0.03)*(AT$62*Inputs!$B$16)*365))-IF(($BC$13-($D92*(1+$BC$14)))&gt;=0,0, -$I$57*$BC$16*1.75*($BC$13-($D92*(1+$BC$14)))*365-$I$58*AT$62*1.25*($BC$13-($D92*(1+$BC$14)))*365)</f>
        <v>-21158171.718750004</v>
      </c>
      <c r="AU92" s="70">
        <f>IF(IF((($BC$13-($D92*(1+$BC$14)))-($D92*0.03))&gt;0,($BC$13-($D92*(1+$BC$14)))-($D92*0.03),0)&gt;0,IF((($BC$13-($D92*(1+$BC$14)))-($D92*0.03))&gt;0,($BC$13-($D92*(1+$BC$14)))-($D92*0.03),0)*AU$62*365,0)+IF(($BC$13-($D92*(1+$BC$14)))&lt;=0,0,IF(($BC$13-($D92*(1+$BC$14)))&lt;($D92*0.03),($BC$13-($D92*(1+$BC$14)))*(AU$62*Inputs!$B$16)*365,($D92*0.03)*(AU$62*Inputs!$B$16)*365))-IF(($BC$13-($D92*(1+$BC$14)))&gt;=0,0, -$I$57*$BC$16*1.75*($BC$13-($D92*(1+$BC$14)))*365-$I$58*AU$62*1.25*($BC$13-($D92*(1+$BC$14)))*365)</f>
        <v>-21542865.750000007</v>
      </c>
      <c r="AV92" s="70">
        <f>IF(IF((($BC$13-($D92*(1+$BC$14)))-($D92*0.03))&gt;0,($BC$13-($D92*(1+$BC$14)))-($D92*0.03),0)&gt;0,IF((($BC$13-($D92*(1+$BC$14)))-($D92*0.03))&gt;0,($BC$13-($D92*(1+$BC$14)))-($D92*0.03),0)*AV$62*365,0)+IF(($BC$13-($D92*(1+$BC$14)))&lt;=0,0,IF(($BC$13-($D92*(1+$BC$14)))&lt;($D92*0.03),($BC$13-($D92*(1+$BC$14)))*(AV$62*Inputs!$B$16)*365,($D92*0.03)*(AV$62*Inputs!$B$16)*365))-IF(($BC$13-($D92*(1+$BC$14)))&gt;=0,0, -$I$57*$BC$16*1.75*($BC$13-($D92*(1+$BC$14)))*365-$I$58*AV$62*1.25*($BC$13-($D92*(1+$BC$14)))*365)</f>
        <v>-21927559.781250004</v>
      </c>
      <c r="AW92" s="70">
        <f>IF(IF((($BC$13-($D92*(1+$BC$14)))-($D92*0.03))&gt;0,($BC$13-($D92*(1+$BC$14)))-($D92*0.03),0)&gt;0,IF((($BC$13-($D92*(1+$BC$14)))-($D92*0.03))&gt;0,($BC$13-($D92*(1+$BC$14)))-($D92*0.03),0)*AW$62*365,0)+IF(($BC$13-($D92*(1+$BC$14)))&lt;=0,0,IF(($BC$13-($D92*(1+$BC$14)))&lt;($D92*0.03),($BC$13-($D92*(1+$BC$14)))*(AW$62*Inputs!$B$16)*365,($D92*0.03)*(AW$62*Inputs!$B$16)*365))-IF(($BC$13-($D92*(1+$BC$14)))&gt;=0,0, -$I$57*$BC$16*1.75*($BC$13-($D92*(1+$BC$14)))*365-$I$58*AW$62*1.25*($BC$13-($D92*(1+$BC$14)))*365)</f>
        <v>-22312253.812500004</v>
      </c>
      <c r="AX92" s="70">
        <f>IF(IF((($BC$13-($D92*(1+$BC$14)))-($D92*0.03))&gt;0,($BC$13-($D92*(1+$BC$14)))-($D92*0.03),0)&gt;0,IF((($BC$13-($D92*(1+$BC$14)))-($D92*0.03))&gt;0,($BC$13-($D92*(1+$BC$14)))-($D92*0.03),0)*AX$62*365,0)+IF(($BC$13-($D92*(1+$BC$14)))&lt;=0,0,IF(($BC$13-($D92*(1+$BC$14)))&lt;($D92*0.03),($BC$13-($D92*(1+$BC$14)))*(AX$62*Inputs!$B$16)*365,($D92*0.03)*(AX$62*Inputs!$B$16)*365))-IF(($BC$13-($D92*(1+$BC$14)))&gt;=0,0, -$I$57*$BC$16*1.75*($BC$13-($D92*(1+$BC$14)))*365-$I$58*AX$62*1.25*($BC$13-($D92*(1+$BC$14)))*365)</f>
        <v>-22696947.843750004</v>
      </c>
      <c r="AY92" s="70">
        <f>IF(IF((($BC$13-($D92*(1+$BC$14)))-($D92*0.03))&gt;0,($BC$13-($D92*(1+$BC$14)))-($D92*0.03),0)&gt;0,IF((($BC$13-($D92*(1+$BC$14)))-($D92*0.03))&gt;0,($BC$13-($D92*(1+$BC$14)))-($D92*0.03),0)*AY$62*365,0)+IF(($BC$13-($D92*(1+$BC$14)))&lt;=0,0,IF(($BC$13-($D92*(1+$BC$14)))&lt;($D92*0.03),($BC$13-($D92*(1+$BC$14)))*(AY$62*Inputs!$B$16)*365,($D92*0.03)*(AY$62*Inputs!$B$16)*365))-IF(($BC$13-($D92*(1+$BC$14)))&gt;=0,0, -$I$57*$BC$16*1.75*($BC$13-($D92*(1+$BC$14)))*365-$I$58*AY$62*1.25*($BC$13-($D92*(1+$BC$14)))*365)</f>
        <v>-23081641.875000004</v>
      </c>
      <c r="AZ92" s="70">
        <f>IF(IF((($BC$13-($D92*(1+$BC$14)))-($D92*0.03))&gt;0,($BC$13-($D92*(1+$BC$14)))-($D92*0.03),0)&gt;0,IF((($BC$13-($D92*(1+$BC$14)))-($D92*0.03))&gt;0,($BC$13-($D92*(1+$BC$14)))-($D92*0.03),0)*AZ$62*365,0)+IF(($BC$13-($D92*(1+$BC$14)))&lt;=0,0,IF(($BC$13-($D92*(1+$BC$14)))&lt;($D92*0.03),($BC$13-($D92*(1+$BC$14)))*(AZ$62*Inputs!$B$16)*365,($D92*0.03)*(AZ$62*Inputs!$B$16)*365))-IF(($BC$13-($D92*(1+$BC$14)))&gt;=0,0, -$I$57*$BC$16*1.75*($BC$13-($D92*(1+$BC$14)))*365-$I$58*AZ$62*1.25*($BC$13-($D92*(1+$BC$14)))*365)</f>
        <v>-23466335.906250004</v>
      </c>
      <c r="BA92" s="70">
        <f>IF(IF((($BC$13-($D92*(1+$BC$14)))-($D92*0.03))&gt;0,($BC$13-($D92*(1+$BC$14)))-($D92*0.03),0)&gt;0,IF((($BC$13-($D92*(1+$BC$14)))-($D92*0.03))&gt;0,($BC$13-($D92*(1+$BC$14)))-($D92*0.03),0)*BA$62*365,0)+IF(($BC$13-($D92*(1+$BC$14)))&lt;=0,0,IF(($BC$13-($D92*(1+$BC$14)))&lt;($D92*0.03),($BC$13-($D92*(1+$BC$14)))*(BA$62*Inputs!$B$16)*365,($D92*0.03)*(BA$62*Inputs!$B$16)*365))-IF(($BC$13-($D92*(1+$BC$14)))&gt;=0,0, -$I$57*$BC$16*1.75*($BC$13-($D92*(1+$BC$14)))*365-$I$58*BA$62*1.25*($BC$13-($D92*(1+$BC$14)))*365)</f>
        <v>-23851029.937500004</v>
      </c>
      <c r="BB92" s="70">
        <f>IF(IF((($BC$13-($D92*(1+$BC$14)))-($D92*0.03))&gt;0,($BC$13-($D92*(1+$BC$14)))-($D92*0.03),0)&gt;0,IF((($BC$13-($D92*(1+$BC$14)))-($D92*0.03))&gt;0,($BC$13-($D92*(1+$BC$14)))-($D92*0.03),0)*BB$62*365,0)+IF(($BC$13-($D92*(1+$BC$14)))&lt;=0,0,IF(($BC$13-($D92*(1+$BC$14)))&lt;($D92*0.03),($BC$13-($D92*(1+$BC$14)))*(BB$62*Inputs!$B$16)*365,($D92*0.03)*(BB$62*Inputs!$B$16)*365))-IF(($BC$13-($D92*(1+$BC$14)))&gt;=0,0, -$I$57*$BC$16*1.75*($BC$13-($D92*(1+$BC$14)))*365-$I$58*BB$62*1.25*($BC$13-($D92*(1+$BC$14)))*365)</f>
        <v>-24235723.968750004</v>
      </c>
      <c r="BC92" s="70">
        <f>IF(IF((($BC$13-($D92*(1+$BC$14)))-($D92*0.03))&gt;0,($BC$13-($D92*(1+$BC$14)))-($D92*0.03),0)&gt;0,IF((($BC$13-($D92*(1+$BC$14)))-($D92*0.03))&gt;0,($BC$13-($D92*(1+$BC$14)))-($D92*0.03),0)*BC$62*365,0)+IF(($BC$13-($D92*(1+$BC$14)))&lt;=0,0,IF(($BC$13-($D92*(1+$BC$14)))&lt;($D92*0.03),($BC$13-($D92*(1+$BC$14)))*(BC$62*Inputs!$B$16)*365,($D92*0.03)*(BC$62*Inputs!$B$16)*365))-IF(($BC$13-($D92*(1+$BC$14)))&gt;=0,0, -$I$57*$BC$16*1.75*($BC$13-($D92*(1+$BC$14)))*365-$I$58*BC$62*1.25*($BC$13-($D92*(1+$BC$14)))*365)</f>
        <v>-24620418.000000004</v>
      </c>
      <c r="BD92" s="70">
        <f>IF(IF((($BC$13-($D92*(1+$BC$14)))-($D92*0.03))&gt;0,($BC$13-($D92*(1+$BC$14)))-($D92*0.03),0)&gt;0,IF((($BC$13-($D92*(1+$BC$14)))-($D92*0.03))&gt;0,($BC$13-($D92*(1+$BC$14)))-($D92*0.03),0)*BD$62*365,0)+IF(($BC$13-($D92*(1+$BC$14)))&lt;=0,0,IF(($BC$13-($D92*(1+$BC$14)))&lt;($D92*0.03),($BC$13-($D92*(1+$BC$14)))*(BD$62*Inputs!$B$16)*365,($D92*0.03)*(BD$62*Inputs!$B$16)*365))-IF(($BC$13-($D92*(1+$BC$14)))&gt;=0,0, -$I$57*$BC$16*1.75*($BC$13-($D92*(1+$BC$14)))*365-$I$58*BD$62*1.25*($BC$13-($D92*(1+$BC$14)))*365)</f>
        <v>-25005112.031250004</v>
      </c>
      <c r="BE92" s="70">
        <f>IF(IF((($BC$13-($D92*(1+$BC$14)))-($D92*0.03))&gt;0,($BC$13-($D92*(1+$BC$14)))-($D92*0.03),0)&gt;0,IF((($BC$13-($D92*(1+$BC$14)))-($D92*0.03))&gt;0,($BC$13-($D92*(1+$BC$14)))-($D92*0.03),0)*BE$62*365,0)+IF(($BC$13-($D92*(1+$BC$14)))&lt;=0,0,IF(($BC$13-($D92*(1+$BC$14)))&lt;($D92*0.03),($BC$13-($D92*(1+$BC$14)))*(BE$62*Inputs!$B$16)*365,($D92*0.03)*(BE$62*Inputs!$B$16)*365))-IF(($BC$13-($D92*(1+$BC$14)))&gt;=0,0, -$I$57*$BC$16*1.75*($BC$13-($D92*(1+$BC$14)))*365-$I$58*BE$62*1.25*($BC$13-($D92*(1+$BC$14)))*365)</f>
        <v>-25389806.062500004</v>
      </c>
      <c r="BF92" s="70">
        <f>IF(IF((($BC$13-($D92*(1+$BC$14)))-($D92*0.03))&gt;0,($BC$13-($D92*(1+$BC$14)))-($D92*0.03),0)&gt;0,IF((($BC$13-($D92*(1+$BC$14)))-($D92*0.03))&gt;0,($BC$13-($D92*(1+$BC$14)))-($D92*0.03),0)*BF$62*365,0)+IF(($BC$13-($D92*(1+$BC$14)))&lt;=0,0,IF(($BC$13-($D92*(1+$BC$14)))&lt;($D92*0.03),($BC$13-($D92*(1+$BC$14)))*(BF$62*Inputs!$B$16)*365,($D92*0.03)*(BF$62*Inputs!$B$16)*365))-IF(($BC$13-($D92*(1+$BC$14)))&gt;=0,0, -$I$57*$BC$16*1.75*($BC$13-($D92*(1+$BC$14)))*365-$I$58*BF$62*1.25*($BC$13-($D92*(1+$BC$14)))*365)</f>
        <v>-25774500.093750007</v>
      </c>
      <c r="BG92" s="70">
        <f>IF(IF((($BC$13-($D92*(1+$BC$14)))-($D92*0.03))&gt;0,($BC$13-($D92*(1+$BC$14)))-($D92*0.03),0)&gt;0,IF((($BC$13-($D92*(1+$BC$14)))-($D92*0.03))&gt;0,($BC$13-($D92*(1+$BC$14)))-($D92*0.03),0)*BG$62*365,0)+IF(($BC$13-($D92*(1+$BC$14)))&lt;=0,0,IF(($BC$13-($D92*(1+$BC$14)))&lt;($D92*0.03),($BC$13-($D92*(1+$BC$14)))*(BG$62*Inputs!$B$16)*365,($D92*0.03)*(BG$62*Inputs!$B$16)*365))-IF(($BC$13-($D92*(1+$BC$14)))&gt;=0,0, -$I$57*$BC$16*1.75*($BC$13-($D92*(1+$BC$14)))*365-$I$58*BG$62*1.25*($BC$13-($D92*(1+$BC$14)))*365)</f>
        <v>-26159194.125000004</v>
      </c>
      <c r="BH92" s="70">
        <f>IF(IF((($BC$13-($D92*(1+$BC$14)))-($D92*0.03))&gt;0,($BC$13-($D92*(1+$BC$14)))-($D92*0.03),0)&gt;0,IF((($BC$13-($D92*(1+$BC$14)))-($D92*0.03))&gt;0,($BC$13-($D92*(1+$BC$14)))-($D92*0.03),0)*BH$62*365,0)+IF(($BC$13-($D92*(1+$BC$14)))&lt;=0,0,IF(($BC$13-($D92*(1+$BC$14)))&lt;($D92*0.03),($BC$13-($D92*(1+$BC$14)))*(BH$62*Inputs!$B$16)*365,($D92*0.03)*(BH$62*Inputs!$B$16)*365))-IF(($BC$13-($D92*(1+$BC$14)))&gt;=0,0, -$I$57*$BC$16*1.75*($BC$13-($D92*(1+$BC$14)))*365-$I$58*BH$62*1.25*($BC$13-($D92*(1+$BC$14)))*365)</f>
        <v>-26543888.156250004</v>
      </c>
      <c r="BI92" s="70">
        <f>IF(IF((($BC$13-($D92*(1+$BC$14)))-($D92*0.03))&gt;0,($BC$13-($D92*(1+$BC$14)))-($D92*0.03),0)&gt;0,IF((($BC$13-($D92*(1+$BC$14)))-($D92*0.03))&gt;0,($BC$13-($D92*(1+$BC$14)))-($D92*0.03),0)*BI$62*365,0)+IF(($BC$13-($D92*(1+$BC$14)))&lt;=0,0,IF(($BC$13-($D92*(1+$BC$14)))&lt;($D92*0.03),($BC$13-($D92*(1+$BC$14)))*(BI$62*Inputs!$B$16)*365,($D92*0.03)*(BI$62*Inputs!$B$16)*365))-IF(($BC$13-($D92*(1+$BC$14)))&gt;=0,0, -$I$57*$BC$16*1.75*($BC$13-($D92*(1+$BC$14)))*365-$I$58*BI$62*1.25*($BC$13-($D92*(1+$BC$14)))*365)</f>
        <v>-26928582.187500004</v>
      </c>
      <c r="BJ92" s="70">
        <f>IF(IF((($BC$13-($D92*(1+$BC$14)))-($D92*0.03))&gt;0,($BC$13-($D92*(1+$BC$14)))-($D92*0.03),0)&gt;0,IF((($BC$13-($D92*(1+$BC$14)))-($D92*0.03))&gt;0,($BC$13-($D92*(1+$BC$14)))-($D92*0.03),0)*BJ$62*365,0)+IF(($BC$13-($D92*(1+$BC$14)))&lt;=0,0,IF(($BC$13-($D92*(1+$BC$14)))&lt;($D92*0.03),($BC$13-($D92*(1+$BC$14)))*(BJ$62*Inputs!$B$16)*365,($D92*0.03)*(BJ$62*Inputs!$B$16)*365))-IF(($BC$13-($D92*(1+$BC$14)))&gt;=0,0, -$I$57*$BC$16*1.75*($BC$13-($D92*(1+$BC$14)))*365-$I$58*BJ$62*1.25*($BC$13-($D92*(1+$BC$14)))*365)</f>
        <v>-27313276.218750004</v>
      </c>
      <c r="BK92" s="70">
        <f>IF(IF((($BC$13-($D92*(1+$BC$14)))-($D92*0.03))&gt;0,($BC$13-($D92*(1+$BC$14)))-($D92*0.03),0)&gt;0,IF((($BC$13-($D92*(1+$BC$14)))-($D92*0.03))&gt;0,($BC$13-($D92*(1+$BC$14)))-($D92*0.03),0)*BK$62*365,0)+IF(($BC$13-($D92*(1+$BC$14)))&lt;=0,0,IF(($BC$13-($D92*(1+$BC$14)))&lt;($D92*0.03),($BC$13-($D92*(1+$BC$14)))*(BK$62*Inputs!$B$16)*365,($D92*0.03)*(BK$62*Inputs!$B$16)*365))-IF(($BC$13-($D92*(1+$BC$14)))&gt;=0,0, -$I$57*$BC$16*1.75*($BC$13-($D92*(1+$BC$14)))*365-$I$58*BK$62*1.25*($BC$13-($D92*(1+$BC$14)))*365)</f>
        <v>-27697970.250000007</v>
      </c>
      <c r="BL92" s="70">
        <f>IF(IF((($BC$13-($D92*(1+$BC$14)))-($D92*0.03))&gt;0,($BC$13-($D92*(1+$BC$14)))-($D92*0.03),0)&gt;0,IF((($BC$13-($D92*(1+$BC$14)))-($D92*0.03))&gt;0,($BC$13-($D92*(1+$BC$14)))-($D92*0.03),0)*BL$62*365,0)+IF(($BC$13-($D92*(1+$BC$14)))&lt;=0,0,IF(($BC$13-($D92*(1+$BC$14)))&lt;($D92*0.03),($BC$13-($D92*(1+$BC$14)))*(BL$62*Inputs!$B$16)*365,($D92*0.03)*(BL$62*Inputs!$B$16)*365))-IF(($BC$13-($D92*(1+$BC$14)))&gt;=0,0, -$I$57*$BC$16*1.75*($BC$13-($D92*(1+$BC$14)))*365-$I$58*BL$62*1.25*($BC$13-($D92*(1+$BC$14)))*365)</f>
        <v>-28082664.281250004</v>
      </c>
      <c r="BM92" s="70">
        <f>IF(IF((($BC$13-($D92*(1+$BC$14)))-($D92*0.03))&gt;0,($BC$13-($D92*(1+$BC$14)))-($D92*0.03),0)&gt;0,IF((($BC$13-($D92*(1+$BC$14)))-($D92*0.03))&gt;0,($BC$13-($D92*(1+$BC$14)))-($D92*0.03),0)*BM$62*365,0)+IF(($BC$13-($D92*(1+$BC$14)))&lt;=0,0,IF(($BC$13-($D92*(1+$BC$14)))&lt;($D92*0.03),($BC$13-($D92*(1+$BC$14)))*(BM$62*Inputs!$B$16)*365,($D92*0.03)*(BM$62*Inputs!$B$16)*365))-IF(($BC$13-($D92*(1+$BC$14)))&gt;=0,0, -$I$57*$BC$16*1.75*($BC$13-($D92*(1+$BC$14)))*365-$I$58*BM$62*1.25*($BC$13-($D92*(1+$BC$14)))*365)</f>
        <v>-28467358.312500004</v>
      </c>
      <c r="BN92" s="70">
        <f>IF(IF((($BC$13-($D92*(1+$BC$14)))-($D92*0.03))&gt;0,($BC$13-($D92*(1+$BC$14)))-($D92*0.03),0)&gt;0,IF((($BC$13-($D92*(1+$BC$14)))-($D92*0.03))&gt;0,($BC$13-($D92*(1+$BC$14)))-($D92*0.03),0)*BN$62*365,0)+IF(($BC$13-($D92*(1+$BC$14)))&lt;=0,0,IF(($BC$13-($D92*(1+$BC$14)))&lt;($D92*0.03),($BC$13-($D92*(1+$BC$14)))*(BN$62*Inputs!$B$16)*365,($D92*0.03)*(BN$62*Inputs!$B$16)*365))-IF(($BC$13-($D92*(1+$BC$14)))&gt;=0,0, -$I$57*$BC$16*1.75*($BC$13-($D92*(1+$BC$14)))*365-$I$58*BN$62*1.25*($BC$13-($D92*(1+$BC$14)))*365)</f>
        <v>-28852052.343750007</v>
      </c>
      <c r="BO92" s="70">
        <f>IF(IF((($BC$13-($D92*(1+$BC$14)))-($D92*0.03))&gt;0,($BC$13-($D92*(1+$BC$14)))-($D92*0.03),0)&gt;0,IF((($BC$13-($D92*(1+$BC$14)))-($D92*0.03))&gt;0,($BC$13-($D92*(1+$BC$14)))-($D92*0.03),0)*BO$62*365,0)+IF(($BC$13-($D92*(1+$BC$14)))&lt;=0,0,IF(($BC$13-($D92*(1+$BC$14)))&lt;($D92*0.03),($BC$13-($D92*(1+$BC$14)))*(BO$62*Inputs!$B$16)*365,($D92*0.03)*(BO$62*Inputs!$B$16)*365))-IF(($BC$13-($D92*(1+$BC$14)))&gt;=0,0, -$I$57*$BC$16*1.75*($BC$13-($D92*(1+$BC$14)))*365-$I$58*BO$62*1.25*($BC$13-($D92*(1+$BC$14)))*365)</f>
        <v>-29236746.375000004</v>
      </c>
      <c r="BP92" s="70">
        <f>IF(IF((($BC$13-($D92*(1+$BC$14)))-($D92*0.03))&gt;0,($BC$13-($D92*(1+$BC$14)))-($D92*0.03),0)&gt;0,IF((($BC$13-($D92*(1+$BC$14)))-($D92*0.03))&gt;0,($BC$13-($D92*(1+$BC$14)))-($D92*0.03),0)*BP$62*365,0)+IF(($BC$13-($D92*(1+$BC$14)))&lt;=0,0,IF(($BC$13-($D92*(1+$BC$14)))&lt;($D92*0.03),($BC$13-($D92*(1+$BC$14)))*(BP$62*Inputs!$B$16)*365,($D92*0.03)*(BP$62*Inputs!$B$16)*365))-IF(($BC$13-($D92*(1+$BC$14)))&gt;=0,0, -$I$57*$BC$16*1.75*($BC$13-($D92*(1+$BC$14)))*365-$I$58*BP$62*1.25*($BC$13-($D92*(1+$BC$14)))*365)</f>
        <v>-29621440.406250004</v>
      </c>
      <c r="BQ92" s="70">
        <f>IF(IF((($BC$13-($D92*(1+$BC$14)))-($D92*0.03))&gt;0,($BC$13-($D92*(1+$BC$14)))-($D92*0.03),0)&gt;0,IF((($BC$13-($D92*(1+$BC$14)))-($D92*0.03))&gt;0,($BC$13-($D92*(1+$BC$14)))-($D92*0.03),0)*BQ$62*365,0)+IF(($BC$13-($D92*(1+$BC$14)))&lt;=0,0,IF(($BC$13-($D92*(1+$BC$14)))&lt;($D92*0.03),($BC$13-($D92*(1+$BC$14)))*(BQ$62*Inputs!$B$16)*365,($D92*0.03)*(BQ$62*Inputs!$B$16)*365))-IF(($BC$13-($D92*(1+$BC$14)))&gt;=0,0, -$I$57*$BC$16*1.75*($BC$13-($D92*(1+$BC$14)))*365-$I$58*BQ$62*1.25*($BC$13-($D92*(1+$BC$14)))*365)</f>
        <v>-30006134.437500004</v>
      </c>
      <c r="BR92" s="70">
        <f>IF(IF((($BC$13-($D92*(1+$BC$14)))-($D92*0.03))&gt;0,($BC$13-($D92*(1+$BC$14)))-($D92*0.03),0)&gt;0,IF((($BC$13-($D92*(1+$BC$14)))-($D92*0.03))&gt;0,($BC$13-($D92*(1+$BC$14)))-($D92*0.03),0)*BR$62*365,0)+IF(($BC$13-($D92*(1+$BC$14)))&lt;=0,0,IF(($BC$13-($D92*(1+$BC$14)))&lt;($D92*0.03),($BC$13-($D92*(1+$BC$14)))*(BR$62*Inputs!$B$16)*365,($D92*0.03)*(BR$62*Inputs!$B$16)*365))-IF(($BC$13-($D92*(1+$BC$14)))&gt;=0,0, -$I$57*$BC$16*1.75*($BC$13-($D92*(1+$BC$14)))*365-$I$58*BR$62*1.25*($BC$13-($D92*(1+$BC$14)))*365)</f>
        <v>-30390828.468750004</v>
      </c>
      <c r="BS92" s="70">
        <f>IF(IF((($BC$13-($D92*(1+$BC$14)))-($D92*0.03))&gt;0,($BC$13-($D92*(1+$BC$14)))-($D92*0.03),0)&gt;0,IF((($BC$13-($D92*(1+$BC$14)))-($D92*0.03))&gt;0,($BC$13-($D92*(1+$BC$14)))-($D92*0.03),0)*BS$62*365,0)+IF(($BC$13-($D92*(1+$BC$14)))&lt;=0,0,IF(($BC$13-($D92*(1+$BC$14)))&lt;($D92*0.03),($BC$13-($D92*(1+$BC$14)))*(BS$62*Inputs!$B$16)*365,($D92*0.03)*(BS$62*Inputs!$B$16)*365))-IF(($BC$13-($D92*(1+$BC$14)))&gt;=0,0, -$I$57*$BC$16*1.75*($BC$13-($D92*(1+$BC$14)))*365-$I$58*BS$62*1.25*($BC$13-($D92*(1+$BC$14)))*365)</f>
        <v>-30775522.500000007</v>
      </c>
      <c r="BT92" s="70">
        <f>IF(IF((($BC$13-($D92*(1+$BC$14)))-($D92*0.03))&gt;0,($BC$13-($D92*(1+$BC$14)))-($D92*0.03),0)&gt;0,IF((($BC$13-($D92*(1+$BC$14)))-($D92*0.03))&gt;0,($BC$13-($D92*(1+$BC$14)))-($D92*0.03),0)*BT$62*365,0)+IF(($BC$13-($D92*(1+$BC$14)))&lt;=0,0,IF(($BC$13-($D92*(1+$BC$14)))&lt;($D92*0.03),($BC$13-($D92*(1+$BC$14)))*(BT$62*Inputs!$B$16)*365,($D92*0.03)*(BT$62*Inputs!$B$16)*365))-IF(($BC$13-($D92*(1+$BC$14)))&gt;=0,0, -$I$57*$BC$16*1.75*($BC$13-($D92*(1+$BC$14)))*365-$I$58*BT$62*1.25*($BC$13-($D92*(1+$BC$14)))*365)</f>
        <v>-31160216.531250007</v>
      </c>
      <c r="BU92" s="70">
        <f>IF(IF((($BC$13-($D92*(1+$BC$14)))-($D92*0.03))&gt;0,($BC$13-($D92*(1+$BC$14)))-($D92*0.03),0)&gt;0,IF((($BC$13-($D92*(1+$BC$14)))-($D92*0.03))&gt;0,($BC$13-($D92*(1+$BC$14)))-($D92*0.03),0)*BU$62*365,0)+IF(($BC$13-($D92*(1+$BC$14)))&lt;=0,0,IF(($BC$13-($D92*(1+$BC$14)))&lt;($D92*0.03),($BC$13-($D92*(1+$BC$14)))*(BU$62*Inputs!$B$16)*365,($D92*0.03)*(BU$62*Inputs!$B$16)*365))-IF(($BC$13-($D92*(1+$BC$14)))&gt;=0,0, -$I$57*$BC$16*1.75*($BC$13-($D92*(1+$BC$14)))*365-$I$58*BU$62*1.25*($BC$13-($D92*(1+$BC$14)))*365)</f>
        <v>-31544910.562500007</v>
      </c>
      <c r="BV92" s="70">
        <f>IF(IF((($BC$13-($D92*(1+$BC$14)))-($D92*0.03))&gt;0,($BC$13-($D92*(1+$BC$14)))-($D92*0.03),0)&gt;0,IF((($BC$13-($D92*(1+$BC$14)))-($D92*0.03))&gt;0,($BC$13-($D92*(1+$BC$14)))-($D92*0.03),0)*BV$62*365,0)+IF(($BC$13-($D92*(1+$BC$14)))&lt;=0,0,IF(($BC$13-($D92*(1+$BC$14)))&lt;($D92*0.03),($BC$13-($D92*(1+$BC$14)))*(BV$62*Inputs!$B$16)*365,($D92*0.03)*(BV$62*Inputs!$B$16)*365))-IF(($BC$13-($D92*(1+$BC$14)))&gt;=0,0, -$I$57*$BC$16*1.75*($BC$13-($D92*(1+$BC$14)))*365-$I$58*BV$62*1.25*($BC$13-($D92*(1+$BC$14)))*365)</f>
        <v>-31929604.593750004</v>
      </c>
      <c r="BW92" s="70">
        <f>IF(IF((($BC$13-($D92*(1+$BC$14)))-($D92*0.03))&gt;0,($BC$13-($D92*(1+$BC$14)))-($D92*0.03),0)&gt;0,IF((($BC$13-($D92*(1+$BC$14)))-($D92*0.03))&gt;0,($BC$13-($D92*(1+$BC$14)))-($D92*0.03),0)*BW$62*365,0)+IF(($BC$13-($D92*(1+$BC$14)))&lt;=0,0,IF(($BC$13-($D92*(1+$BC$14)))&lt;($D92*0.03),($BC$13-($D92*(1+$BC$14)))*(BW$62*Inputs!$B$16)*365,($D92*0.03)*(BW$62*Inputs!$B$16)*365))-IF(($BC$13-($D92*(1+$BC$14)))&gt;=0,0, -$I$57*$BC$16*1.75*($BC$13-($D92*(1+$BC$14)))*365-$I$58*BW$62*1.25*($BC$13-($D92*(1+$BC$14)))*365)</f>
        <v>-32314298.625000004</v>
      </c>
      <c r="BX92" s="70">
        <f>IF(IF((($BC$13-($D92*(1+$BC$14)))-($D92*0.03))&gt;0,($BC$13-($D92*(1+$BC$14)))-($D92*0.03),0)&gt;0,IF((($BC$13-($D92*(1+$BC$14)))-($D92*0.03))&gt;0,($BC$13-($D92*(1+$BC$14)))-($D92*0.03),0)*BX$62*365,0)+IF(($BC$13-($D92*(1+$BC$14)))&lt;=0,0,IF(($BC$13-($D92*(1+$BC$14)))&lt;($D92*0.03),($BC$13-($D92*(1+$BC$14)))*(BX$62*Inputs!$B$16)*365,($D92*0.03)*(BX$62*Inputs!$B$16)*365))-IF(($BC$13-($D92*(1+$BC$14)))&gt;=0,0, -$I$57*$BC$16*1.75*($BC$13-($D92*(1+$BC$14)))*365-$I$58*BX$62*1.25*($BC$13-($D92*(1+$BC$14)))*365)</f>
        <v>-32698992.656250007</v>
      </c>
      <c r="BY92" s="70">
        <f>IF(IF((($BC$13-($D92*(1+$BC$14)))-($D92*0.03))&gt;0,($BC$13-($D92*(1+$BC$14)))-($D92*0.03),0)&gt;0,IF((($BC$13-($D92*(1+$BC$14)))-($D92*0.03))&gt;0,($BC$13-($D92*(1+$BC$14)))-($D92*0.03),0)*BY$62*365,0)+IF(($BC$13-($D92*(1+$BC$14)))&lt;=0,0,IF(($BC$13-($D92*(1+$BC$14)))&lt;($D92*0.03),($BC$13-($D92*(1+$BC$14)))*(BY$62*Inputs!$B$16)*365,($D92*0.03)*(BY$62*Inputs!$B$16)*365))-IF(($BC$13-($D92*(1+$BC$14)))&gt;=0,0, -$I$57*$BC$16*1.75*($BC$13-($D92*(1+$BC$14)))*365-$I$58*BY$62*1.25*($BC$13-($D92*(1+$BC$14)))*365)</f>
        <v>-33083686.687500007</v>
      </c>
      <c r="BZ92" s="70">
        <f>IF(IF((($BC$13-($D92*(1+$BC$14)))-($D92*0.03))&gt;0,($BC$13-($D92*(1+$BC$14)))-($D92*0.03),0)&gt;0,IF((($BC$13-($D92*(1+$BC$14)))-($D92*0.03))&gt;0,($BC$13-($D92*(1+$BC$14)))-($D92*0.03),0)*BZ$62*365,0)+IF(($BC$13-($D92*(1+$BC$14)))&lt;=0,0,IF(($BC$13-($D92*(1+$BC$14)))&lt;($D92*0.03),($BC$13-($D92*(1+$BC$14)))*(BZ$62*Inputs!$B$16)*365,($D92*0.03)*(BZ$62*Inputs!$B$16)*365))-IF(($BC$13-($D92*(1+$BC$14)))&gt;=0,0, -$I$57*$BC$16*1.75*($BC$13-($D92*(1+$BC$14)))*365-$I$58*BZ$62*1.25*($BC$13-($D92*(1+$BC$14)))*365)</f>
        <v>-33468380.718750007</v>
      </c>
      <c r="CA92" s="70">
        <f>IF(IF((($BC$13-($D92*(1+$BC$14)))-($D92*0.03))&gt;0,($BC$13-($D92*(1+$BC$14)))-($D92*0.03),0)&gt;0,IF((($BC$13-($D92*(1+$BC$14)))-($D92*0.03))&gt;0,($BC$13-($D92*(1+$BC$14)))-($D92*0.03),0)*CA$62*365,0)+IF(($BC$13-($D92*(1+$BC$14)))&lt;=0,0,IF(($BC$13-($D92*(1+$BC$14)))&lt;($D92*0.03),($BC$13-($D92*(1+$BC$14)))*(CA$62*Inputs!$B$16)*365,($D92*0.03)*(CA$62*Inputs!$B$16)*365))-IF(($BC$13-($D92*(1+$BC$14)))&gt;=0,0, -$I$57*$BC$16*1.75*($BC$13-($D92*(1+$BC$14)))*365-$I$58*CA$62*1.25*($BC$13-($D92*(1+$BC$14)))*365)</f>
        <v>-33853074.750000007</v>
      </c>
      <c r="CB92" s="70">
        <f>IF(IF((($BC$13-($D92*(1+$BC$14)))-($D92*0.03))&gt;0,($BC$13-($D92*(1+$BC$14)))-($D92*0.03),0)&gt;0,IF((($BC$13-($D92*(1+$BC$14)))-($D92*0.03))&gt;0,($BC$13-($D92*(1+$BC$14)))-($D92*0.03),0)*CB$62*365,0)+IF(($BC$13-($D92*(1+$BC$14)))&lt;=0,0,IF(($BC$13-($D92*(1+$BC$14)))&lt;($D92*0.03),($BC$13-($D92*(1+$BC$14)))*(CB$62*Inputs!$B$16)*365,($D92*0.03)*(CB$62*Inputs!$B$16)*365))-IF(($BC$13-($D92*(1+$BC$14)))&gt;=0,0, -$I$57*$BC$16*1.75*($BC$13-($D92*(1+$BC$14)))*365-$I$58*CB$62*1.25*($BC$13-($D92*(1+$BC$14)))*365)</f>
        <v>-34237768.781250007</v>
      </c>
      <c r="CC92" s="70">
        <f>IF(IF((($BC$13-($D92*(1+$BC$14)))-($D92*0.03))&gt;0,($BC$13-($D92*(1+$BC$14)))-($D92*0.03),0)&gt;0,IF((($BC$13-($D92*(1+$BC$14)))-($D92*0.03))&gt;0,($BC$13-($D92*(1+$BC$14)))-($D92*0.03),0)*CC$62*365,0)+IF(($BC$13-($D92*(1+$BC$14)))&lt;=0,0,IF(($BC$13-($D92*(1+$BC$14)))&lt;($D92*0.03),($BC$13-($D92*(1+$BC$14)))*(CC$62*Inputs!$B$16)*365,($D92*0.03)*(CC$62*Inputs!$B$16)*365))-IF(($BC$13-($D92*(1+$BC$14)))&gt;=0,0, -$I$57*$BC$16*1.75*($BC$13-($D92*(1+$BC$14)))*365-$I$58*CC$62*1.25*($BC$13-($D92*(1+$BC$14)))*365)</f>
        <v>-34622462.812500007</v>
      </c>
      <c r="CD92" s="70">
        <f>IF(IF((($BC$13-($D92*(1+$BC$14)))-($D92*0.03))&gt;0,($BC$13-($D92*(1+$BC$14)))-($D92*0.03),0)&gt;0,IF((($BC$13-($D92*(1+$BC$14)))-($D92*0.03))&gt;0,($BC$13-($D92*(1+$BC$14)))-($D92*0.03),0)*CD$62*365,0)+IF(($BC$13-($D92*(1+$BC$14)))&lt;=0,0,IF(($BC$13-($D92*(1+$BC$14)))&lt;($D92*0.03),($BC$13-($D92*(1+$BC$14)))*(CD$62*Inputs!$B$16)*365,($D92*0.03)*(CD$62*Inputs!$B$16)*365))-IF(($BC$13-($D92*(1+$BC$14)))&gt;=0,0, -$I$57*$BC$16*1.75*($BC$13-($D92*(1+$BC$14)))*365-$I$58*CD$62*1.25*($BC$13-($D92*(1+$BC$14)))*365)</f>
        <v>-35007156.843750007</v>
      </c>
      <c r="CE92" s="70">
        <f>IF(IF((($BC$13-($D92*(1+$BC$14)))-($D92*0.03))&gt;0,($BC$13-($D92*(1+$BC$14)))-($D92*0.03),0)&gt;0,IF((($BC$13-($D92*(1+$BC$14)))-($D92*0.03))&gt;0,($BC$13-($D92*(1+$BC$14)))-($D92*0.03),0)*CE$62*365,0)+IF(($BC$13-($D92*(1+$BC$14)))&lt;=0,0,IF(($BC$13-($D92*(1+$BC$14)))&lt;($D92*0.03),($BC$13-($D92*(1+$BC$14)))*(CE$62*Inputs!$B$16)*365,($D92*0.03)*(CE$62*Inputs!$B$16)*365))-IF(($BC$13-($D92*(1+$BC$14)))&gt;=0,0, -$I$57*$BC$16*1.75*($BC$13-($D92*(1+$BC$14)))*365-$I$58*CE$62*1.25*($BC$13-($D92*(1+$BC$14)))*365)</f>
        <v>-35391850.875000007</v>
      </c>
      <c r="CF92" s="70">
        <f>IF(IF((($BC$13-($D92*(1+$BC$14)))-($D92*0.03))&gt;0,($BC$13-($D92*(1+$BC$14)))-($D92*0.03),0)&gt;0,IF((($BC$13-($D92*(1+$BC$14)))-($D92*0.03))&gt;0,($BC$13-($D92*(1+$BC$14)))-($D92*0.03),0)*CF$62*365,0)+IF(($BC$13-($D92*(1+$BC$14)))&lt;=0,0,IF(($BC$13-($D92*(1+$BC$14)))&lt;($D92*0.03),($BC$13-($D92*(1+$BC$14)))*(CF$62*Inputs!$B$16)*365,($D92*0.03)*(CF$62*Inputs!$B$16)*365))-IF(($BC$13-($D92*(1+$BC$14)))&gt;=0,0, -$I$57*$BC$16*1.75*($BC$13-($D92*(1+$BC$14)))*365-$I$58*CF$62*1.25*($BC$13-($D92*(1+$BC$14)))*365)</f>
        <v>-35776544.906250007</v>
      </c>
      <c r="CG92" s="70">
        <f>IF(IF((($BC$13-($D92*(1+$BC$14)))-($D92*0.03))&gt;0,($BC$13-($D92*(1+$BC$14)))-($D92*0.03),0)&gt;0,IF((($BC$13-($D92*(1+$BC$14)))-($D92*0.03))&gt;0,($BC$13-($D92*(1+$BC$14)))-($D92*0.03),0)*CG$62*365,0)+IF(($BC$13-($D92*(1+$BC$14)))&lt;=0,0,IF(($BC$13-($D92*(1+$BC$14)))&lt;($D92*0.03),($BC$13-($D92*(1+$BC$14)))*(CG$62*Inputs!$B$16)*365,($D92*0.03)*(CG$62*Inputs!$B$16)*365))-IF(($BC$13-($D92*(1+$BC$14)))&gt;=0,0, -$I$57*$BC$16*1.75*($BC$13-($D92*(1+$BC$14)))*365-$I$58*CG$62*1.25*($BC$13-($D92*(1+$BC$14)))*365)</f>
        <v>-36161238.937500007</v>
      </c>
      <c r="CH92" s="70">
        <f>IF(IF((($BC$13-($D92*(1+$BC$14)))-($D92*0.03))&gt;0,($BC$13-($D92*(1+$BC$14)))-($D92*0.03),0)&gt;0,IF((($BC$13-($D92*(1+$BC$14)))-($D92*0.03))&gt;0,($BC$13-($D92*(1+$BC$14)))-($D92*0.03),0)*CH$62*365,0)+IF(($BC$13-($D92*(1+$BC$14)))&lt;=0,0,IF(($BC$13-($D92*(1+$BC$14)))&lt;($D92*0.03),($BC$13-($D92*(1+$BC$14)))*(CH$62*Inputs!$B$16)*365,($D92*0.03)*(CH$62*Inputs!$B$16)*365))-IF(($BC$13-($D92*(1+$BC$14)))&gt;=0,0, -$I$57*$BC$16*1.75*($BC$13-($D92*(1+$BC$14)))*365-$I$58*CH$62*1.25*($BC$13-($D92*(1+$BC$14)))*365)</f>
        <v>-36545932.968750007</v>
      </c>
      <c r="CI92" s="70">
        <f>IF(IF((($BC$13-($D92*(1+$BC$14)))-($D92*0.03))&gt;0,($BC$13-($D92*(1+$BC$14)))-($D92*0.03),0)&gt;0,IF((($BC$13-($D92*(1+$BC$14)))-($D92*0.03))&gt;0,($BC$13-($D92*(1+$BC$14)))-($D92*0.03),0)*CI$62*365,0)+IF(($BC$13-($D92*(1+$BC$14)))&lt;=0,0,IF(($BC$13-($D92*(1+$BC$14)))&lt;($D92*0.03),($BC$13-($D92*(1+$BC$14)))*(CI$62*Inputs!$B$16)*365,($D92*0.03)*(CI$62*Inputs!$B$16)*365))-IF(($BC$13-($D92*(1+$BC$14)))&gt;=0,0, -$I$57*$BC$16*1.75*($BC$13-($D92*(1+$BC$14)))*365-$I$58*CI$62*1.25*($BC$13-($D92*(1+$BC$14)))*365)</f>
        <v>-36930627.000000007</v>
      </c>
      <c r="CJ92" s="70">
        <f>IF(IF((($BC$13-($D92*(1+$BC$14)))-($D92*0.03))&gt;0,($BC$13-($D92*(1+$BC$14)))-($D92*0.03),0)&gt;0,IF((($BC$13-($D92*(1+$BC$14)))-($D92*0.03))&gt;0,($BC$13-($D92*(1+$BC$14)))-($D92*0.03),0)*CJ$62*365,0)+IF(($BC$13-($D92*(1+$BC$14)))&lt;=0,0,IF(($BC$13-($D92*(1+$BC$14)))&lt;($D92*0.03),($BC$13-($D92*(1+$BC$14)))*(CJ$62*Inputs!$B$16)*365,($D92*0.03)*(CJ$62*Inputs!$B$16)*365))-IF(($BC$13-($D92*(1+$BC$14)))&gt;=0,0, -$I$57*$BC$16*1.75*($BC$13-($D92*(1+$BC$14)))*365-$I$58*CJ$62*1.25*($BC$13-($D92*(1+$BC$14)))*365)</f>
        <v>-37315321.031250007</v>
      </c>
      <c r="CK92" s="70">
        <f>IF(IF((($BC$13-($D92*(1+$BC$14)))-($D92*0.03))&gt;0,($BC$13-($D92*(1+$BC$14)))-($D92*0.03),0)&gt;0,IF((($BC$13-($D92*(1+$BC$14)))-($D92*0.03))&gt;0,($BC$13-($D92*(1+$BC$14)))-($D92*0.03),0)*CK$62*365,0)+IF(($BC$13-($D92*(1+$BC$14)))&lt;=0,0,IF(($BC$13-($D92*(1+$BC$14)))&lt;($D92*0.03),($BC$13-($D92*(1+$BC$14)))*(CK$62*Inputs!$B$16)*365,($D92*0.03)*(CK$62*Inputs!$B$16)*365))-IF(($BC$13-($D92*(1+$BC$14)))&gt;=0,0, -$I$57*$BC$16*1.75*($BC$13-($D92*(1+$BC$14)))*365-$I$58*CK$62*1.25*($BC$13-($D92*(1+$BC$14)))*365)</f>
        <v>-37700015.062500015</v>
      </c>
      <c r="CL92" s="70">
        <f>IF(IF((($BC$13-($D92*(1+$BC$14)))-($D92*0.03))&gt;0,($BC$13-($D92*(1+$BC$14)))-($D92*0.03),0)&gt;0,IF((($BC$13-($D92*(1+$BC$14)))-($D92*0.03))&gt;0,($BC$13-($D92*(1+$BC$14)))-($D92*0.03),0)*CL$62*365,0)+IF(($BC$13-($D92*(1+$BC$14)))&lt;=0,0,IF(($BC$13-($D92*(1+$BC$14)))&lt;($D92*0.03),($BC$13-($D92*(1+$BC$14)))*(CL$62*Inputs!$B$16)*365,($D92*0.03)*(CL$62*Inputs!$B$16)*365))-IF(($BC$13-($D92*(1+$BC$14)))&gt;=0,0, -$I$57*$BC$16*1.75*($BC$13-($D92*(1+$BC$14)))*365-$I$58*CL$62*1.25*($BC$13-($D92*(1+$BC$14)))*365)</f>
        <v>-38084709.093750007</v>
      </c>
      <c r="CM92" s="70">
        <f>IF(IF((($BC$13-($D92*(1+$BC$14)))-($D92*0.03))&gt;0,($BC$13-($D92*(1+$BC$14)))-($D92*0.03),0)&gt;0,IF((($BC$13-($D92*(1+$BC$14)))-($D92*0.03))&gt;0,($BC$13-($D92*(1+$BC$14)))-($D92*0.03),0)*CM$62*365,0)+IF(($BC$13-($D92*(1+$BC$14)))&lt;=0,0,IF(($BC$13-($D92*(1+$BC$14)))&lt;($D92*0.03),($BC$13-($D92*(1+$BC$14)))*(CM$62*Inputs!$B$16)*365,($D92*0.03)*(CM$62*Inputs!$B$16)*365))-IF(($BC$13-($D92*(1+$BC$14)))&gt;=0,0, -$I$57*$BC$16*1.75*($BC$13-($D92*(1+$BC$14)))*365-$I$58*CM$62*1.25*($BC$13-($D92*(1+$BC$14)))*365)</f>
        <v>-38469403.125000007</v>
      </c>
      <c r="CN92" s="70">
        <f>IF(IF((($BC$13-($D92*(1+$BC$14)))-($D92*0.03))&gt;0,($BC$13-($D92*(1+$BC$14)))-($D92*0.03),0)&gt;0,IF((($BC$13-($D92*(1+$BC$14)))-($D92*0.03))&gt;0,($BC$13-($D92*(1+$BC$14)))-($D92*0.03),0)*CN$62*365,0)+IF(($BC$13-($D92*(1+$BC$14)))&lt;=0,0,IF(($BC$13-($D92*(1+$BC$14)))&lt;($D92*0.03),($BC$13-($D92*(1+$BC$14)))*(CN$62*Inputs!$B$16)*365,($D92*0.03)*(CN$62*Inputs!$B$16)*365))-IF(($BC$13-($D92*(1+$BC$14)))&gt;=0,0, -$I$57*$BC$16*1.75*($BC$13-($D92*(1+$BC$14)))*365-$I$58*CN$62*1.25*($BC$13-($D92*(1+$BC$14)))*365)</f>
        <v>-38854097.156250007</v>
      </c>
      <c r="CO92" s="70">
        <f>IF(IF((($BC$13-($D92*(1+$BC$14)))-($D92*0.03))&gt;0,($BC$13-($D92*(1+$BC$14)))-($D92*0.03),0)&gt;0,IF((($BC$13-($D92*(1+$BC$14)))-($D92*0.03))&gt;0,($BC$13-($D92*(1+$BC$14)))-($D92*0.03),0)*CO$62*365,0)+IF(($BC$13-($D92*(1+$BC$14)))&lt;=0,0,IF(($BC$13-($D92*(1+$BC$14)))&lt;($D92*0.03),($BC$13-($D92*(1+$BC$14)))*(CO$62*Inputs!$B$16)*365,($D92*0.03)*(CO$62*Inputs!$B$16)*365))-IF(($BC$13-($D92*(1+$BC$14)))&gt;=0,0, -$I$57*$BC$16*1.75*($BC$13-($D92*(1+$BC$14)))*365-$I$58*CO$62*1.25*($BC$13-($D92*(1+$BC$14)))*365)</f>
        <v>-39238791.187500007</v>
      </c>
      <c r="CP92" s="70">
        <f>IF(IF((($BC$13-($D92*(1+$BC$14)))-($D92*0.03))&gt;0,($BC$13-($D92*(1+$BC$14)))-($D92*0.03),0)&gt;0,IF((($BC$13-($D92*(1+$BC$14)))-($D92*0.03))&gt;0,($BC$13-($D92*(1+$BC$14)))-($D92*0.03),0)*CP$62*365,0)+IF(($BC$13-($D92*(1+$BC$14)))&lt;=0,0,IF(($BC$13-($D92*(1+$BC$14)))&lt;($D92*0.03),($BC$13-($D92*(1+$BC$14)))*(CP$62*Inputs!$B$16)*365,($D92*0.03)*(CP$62*Inputs!$B$16)*365))-IF(($BC$13-($D92*(1+$BC$14)))&gt;=0,0, -$I$57*$BC$16*1.75*($BC$13-($D92*(1+$BC$14)))*365-$I$58*CP$62*1.25*($BC$13-($D92*(1+$BC$14)))*365)</f>
        <v>-39623485.218750007</v>
      </c>
      <c r="CQ92" s="70">
        <f>IF(IF((($BC$13-($D92*(1+$BC$14)))-($D92*0.03))&gt;0,($BC$13-($D92*(1+$BC$14)))-($D92*0.03),0)&gt;0,IF((($BC$13-($D92*(1+$BC$14)))-($D92*0.03))&gt;0,($BC$13-($D92*(1+$BC$14)))-($D92*0.03),0)*CQ$62*365,0)+IF(($BC$13-($D92*(1+$BC$14)))&lt;=0,0,IF(($BC$13-($D92*(1+$BC$14)))&lt;($D92*0.03),($BC$13-($D92*(1+$BC$14)))*(CQ$62*Inputs!$B$16)*365,($D92*0.03)*(CQ$62*Inputs!$B$16)*365))-IF(($BC$13-($D92*(1+$BC$14)))&gt;=0,0, -$I$57*$BC$16*1.75*($BC$13-($D92*(1+$BC$14)))*365-$I$58*CQ$62*1.25*($BC$13-($D92*(1+$BC$14)))*365)</f>
        <v>-40008179.250000007</v>
      </c>
      <c r="CR92" s="70">
        <f>IF(IF((($BC$13-($D92*(1+$BC$14)))-($D92*0.03))&gt;0,($BC$13-($D92*(1+$BC$14)))-($D92*0.03),0)&gt;0,IF((($BC$13-($D92*(1+$BC$14)))-($D92*0.03))&gt;0,($BC$13-($D92*(1+$BC$14)))-($D92*0.03),0)*CR$62*365,0)+IF(($BC$13-($D92*(1+$BC$14)))&lt;=0,0,IF(($BC$13-($D92*(1+$BC$14)))&lt;($D92*0.03),($BC$13-($D92*(1+$BC$14)))*(CR$62*Inputs!$B$16)*365,($D92*0.03)*(CR$62*Inputs!$B$16)*365))-IF(($BC$13-($D92*(1+$BC$14)))&gt;=0,0, -$I$57*$BC$16*1.75*($BC$13-($D92*(1+$BC$14)))*365-$I$58*CR$62*1.25*($BC$13-($D92*(1+$BC$14)))*365)</f>
        <v>-40392873.281250007</v>
      </c>
      <c r="CS92" s="70">
        <f>IF(IF((($BC$13-($D92*(1+$BC$14)))-($D92*0.03))&gt;0,($BC$13-($D92*(1+$BC$14)))-($D92*0.03),0)&gt;0,IF((($BC$13-($D92*(1+$BC$14)))-($D92*0.03))&gt;0,($BC$13-($D92*(1+$BC$14)))-($D92*0.03),0)*CS$62*365,0)+IF(($BC$13-($D92*(1+$BC$14)))&lt;=0,0,IF(($BC$13-($D92*(1+$BC$14)))&lt;($D92*0.03),($BC$13-($D92*(1+$BC$14)))*(CS$62*Inputs!$B$16)*365,($D92*0.03)*(CS$62*Inputs!$B$16)*365))-IF(($BC$13-($D92*(1+$BC$14)))&gt;=0,0, -$I$57*$BC$16*1.75*($BC$13-($D92*(1+$BC$14)))*365-$I$58*CS$62*1.25*($BC$13-($D92*(1+$BC$14)))*365)</f>
        <v>-40777567.312500007</v>
      </c>
      <c r="CT92" s="70">
        <f>IF(IF((($BC$13-($D92*(1+$BC$14)))-($D92*0.03))&gt;0,($BC$13-($D92*(1+$BC$14)))-($D92*0.03),0)&gt;0,IF((($BC$13-($D92*(1+$BC$14)))-($D92*0.03))&gt;0,($BC$13-($D92*(1+$BC$14)))-($D92*0.03),0)*CT$62*365,0)+IF(($BC$13-($D92*(1+$BC$14)))&lt;=0,0,IF(($BC$13-($D92*(1+$BC$14)))&lt;($D92*0.03),($BC$13-($D92*(1+$BC$14)))*(CT$62*Inputs!$B$16)*365,($D92*0.03)*(CT$62*Inputs!$B$16)*365))-IF(($BC$13-($D92*(1+$BC$14)))&gt;=0,0, -$I$57*$BC$16*1.75*($BC$13-($D92*(1+$BC$14)))*365-$I$58*CT$62*1.25*($BC$13-($D92*(1+$BC$14)))*365)</f>
        <v>-41162261.343750007</v>
      </c>
      <c r="CU92" s="70">
        <f>IF(IF((($BC$13-($D92*(1+$BC$14)))-($D92*0.03))&gt;0,($BC$13-($D92*(1+$BC$14)))-($D92*0.03),0)&gt;0,IF((($BC$13-($D92*(1+$BC$14)))-($D92*0.03))&gt;0,($BC$13-($D92*(1+$BC$14)))-($D92*0.03),0)*CU$62*365,0)+IF(($BC$13-($D92*(1+$BC$14)))&lt;=0,0,IF(($BC$13-($D92*(1+$BC$14)))&lt;($D92*0.03),($BC$13-($D92*(1+$BC$14)))*(CU$62*Inputs!$B$16)*365,($D92*0.03)*(CU$62*Inputs!$B$16)*365))-IF(($BC$13-($D92*(1+$BC$14)))&gt;=0,0, -$I$57*$BC$16*1.75*($BC$13-($D92*(1+$BC$14)))*365-$I$58*CU$62*1.25*($BC$13-($D92*(1+$BC$14)))*365)</f>
        <v>-41546955.375000007</v>
      </c>
      <c r="CV92" s="70">
        <f>IF(IF((($BC$13-($D92*(1+$BC$14)))-($D92*0.03))&gt;0,($BC$13-($D92*(1+$BC$14)))-($D92*0.03),0)&gt;0,IF((($BC$13-($D92*(1+$BC$14)))-($D92*0.03))&gt;0,($BC$13-($D92*(1+$BC$14)))-($D92*0.03),0)*CV$62*365,0)+IF(($BC$13-($D92*(1+$BC$14)))&lt;=0,0,IF(($BC$13-($D92*(1+$BC$14)))&lt;($D92*0.03),($BC$13-($D92*(1+$BC$14)))*(CV$62*Inputs!$B$16)*365,($D92*0.03)*(CV$62*Inputs!$B$16)*365))-IF(($BC$13-($D92*(1+$BC$14)))&gt;=0,0, -$I$57*$BC$16*1.75*($BC$13-($D92*(1+$BC$14)))*365-$I$58*CV$62*1.25*($BC$13-($D92*(1+$BC$14)))*365)</f>
        <v>-41931649.406250007</v>
      </c>
      <c r="CW92" s="70">
        <f>IF(IF((($BC$13-($D92*(1+$BC$14)))-($D92*0.03))&gt;0,($BC$13-($D92*(1+$BC$14)))-($D92*0.03),0)&gt;0,IF((($BC$13-($D92*(1+$BC$14)))-($D92*0.03))&gt;0,($BC$13-($D92*(1+$BC$14)))-($D92*0.03),0)*CW$62*365,0)+IF(($BC$13-($D92*(1+$BC$14)))&lt;=0,0,IF(($BC$13-($D92*(1+$BC$14)))&lt;($D92*0.03),($BC$13-($D92*(1+$BC$14)))*(CW$62*Inputs!$B$16)*365,($D92*0.03)*(CW$62*Inputs!$B$16)*365))-IF(($BC$13-($D92*(1+$BC$14)))&gt;=0,0, -$I$57*$BC$16*1.75*($BC$13-($D92*(1+$BC$14)))*365-$I$58*CW$62*1.25*($BC$13-($D92*(1+$BC$14)))*365)</f>
        <v>-42316343.437500007</v>
      </c>
      <c r="CX92" s="70">
        <f>IF(IF((($BC$13-($D92*(1+$BC$14)))-($D92*0.03))&gt;0,($BC$13-($D92*(1+$BC$14)))-($D92*0.03),0)&gt;0,IF((($BC$13-($D92*(1+$BC$14)))-($D92*0.03))&gt;0,($BC$13-($D92*(1+$BC$14)))-($D92*0.03),0)*CX$62*365,0)+IF(($BC$13-($D92*(1+$BC$14)))&lt;=0,0,IF(($BC$13-($D92*(1+$BC$14)))&lt;($D92*0.03),($BC$13-($D92*(1+$BC$14)))*(CX$62*Inputs!$B$16)*365,($D92*0.03)*(CX$62*Inputs!$B$16)*365))-IF(($BC$13-($D92*(1+$BC$14)))&gt;=0,0, -$I$57*$BC$16*1.75*($BC$13-($D92*(1+$BC$14)))*365-$I$58*CX$62*1.25*($BC$13-($D92*(1+$BC$14)))*365)</f>
        <v>-42701037.468750007</v>
      </c>
      <c r="CY92" s="70">
        <f>IF(IF((($BC$13-($D92*(1+$BC$14)))-($D92*0.03))&gt;0,($BC$13-($D92*(1+$BC$14)))-($D92*0.03),0)&gt;0,IF((($BC$13-($D92*(1+$BC$14)))-($D92*0.03))&gt;0,($BC$13-($D92*(1+$BC$14)))-($D92*0.03),0)*CY$62*365,0)+IF(($BC$13-($D92*(1+$BC$14)))&lt;=0,0,IF(($BC$13-($D92*(1+$BC$14)))&lt;($D92*0.03),($BC$13-($D92*(1+$BC$14)))*(CY$62*Inputs!$B$16)*365,($D92*0.03)*(CY$62*Inputs!$B$16)*365))-IF(($BC$13-($D92*(1+$BC$14)))&gt;=0,0, -$I$57*$BC$16*1.75*($BC$13-($D92*(1+$BC$14)))*365-$I$58*CY$62*1.25*($BC$13-($D92*(1+$BC$14)))*365)</f>
        <v>-43085731.500000007</v>
      </c>
      <c r="CZ92" s="70">
        <f>IF(IF((($BC$13-($D92*(1+$BC$14)))-($D92*0.03))&gt;0,($BC$13-($D92*(1+$BC$14)))-($D92*0.03),0)&gt;0,IF((($BC$13-($D92*(1+$BC$14)))-($D92*0.03))&gt;0,($BC$13-($D92*(1+$BC$14)))-($D92*0.03),0)*CZ$62*365,0)+IF(($BC$13-($D92*(1+$BC$14)))&lt;=0,0,IF(($BC$13-($D92*(1+$BC$14)))&lt;($D92*0.03),($BC$13-($D92*(1+$BC$14)))*(CZ$62*Inputs!$B$16)*365,($D92*0.03)*(CZ$62*Inputs!$B$16)*365))-IF(($BC$13-($D92*(1+$BC$14)))&gt;=0,0, -$I$57*$BC$16*1.75*($BC$13-($D92*(1+$BC$14)))*365-$I$58*CZ$62*1.25*($BC$13-($D92*(1+$BC$14)))*365)</f>
        <v>-43470425.531250007</v>
      </c>
      <c r="DA92" s="70">
        <f>IF(IF((($BC$13-($D92*(1+$BC$14)))-($D92*0.03))&gt;0,($BC$13-($D92*(1+$BC$14)))-($D92*0.03),0)&gt;0,IF((($BC$13-($D92*(1+$BC$14)))-($D92*0.03))&gt;0,($BC$13-($D92*(1+$BC$14)))-($D92*0.03),0)*DA$62*365,0)+IF(($BC$13-($D92*(1+$BC$14)))&lt;=0,0,IF(($BC$13-($D92*(1+$BC$14)))&lt;($D92*0.03),($BC$13-($D92*(1+$BC$14)))*(DA$62*Inputs!$B$16)*365,($D92*0.03)*(DA$62*Inputs!$B$16)*365))-IF(($BC$13-($D92*(1+$BC$14)))&gt;=0,0, -$I$57*$BC$16*1.75*($BC$13-($D92*(1+$BC$14)))*365-$I$58*DA$62*1.25*($BC$13-($D92*(1+$BC$14)))*365)</f>
        <v>-43855119.562500007</v>
      </c>
    </row>
    <row r="93" spans="2:105">
      <c r="B93"/>
      <c r="C93" s="67">
        <f t="shared" si="2"/>
        <v>-0.10000000000000002</v>
      </c>
      <c r="D93" s="69">
        <f>Inputs!$B$20*(1+(C93*-1))</f>
        <v>1210</v>
      </c>
      <c r="E93" s="70">
        <f>IF(IF((($BC$13-($D93*(1+$BC$14)))-($D93*0.03))&gt;0,($BC$13-($D93*(1+$BC$14)))-($D93*0.03),0)&gt;0,IF((($BC$13-($D93*(1+$BC$14)))-($D93*0.03))&gt;0,($BC$13-($D93*(1+$BC$14)))-($D93*0.03),0)*E$62*365,0)+IF(($BC$13-($D93*(1+$BC$14)))&lt;=0,0,IF(($BC$13-($D93*(1+$BC$14)))&lt;($D93*0.03),($BC$13-($D93*(1+$BC$14)))*(E$62*Inputs!$B$16)*365,($D93*0.03)*(E$62*Inputs!$B$16)*365))-IF(($BC$13-($D93*(1+$BC$14)))&gt;=0,0, -$I$57*$BC$16*1.75*($BC$13-($D93*(1+$BC$14)))*365-$I$58*E$62*1.25*($BC$13-($D93*(1+$BC$14)))*365)</f>
        <v>-6006485.6250428976</v>
      </c>
      <c r="F93" s="70">
        <f>IF(IF((($BC$13-($D93*(1+$BC$14)))-($D93*0.03))&gt;0,($BC$13-($D93*(1+$BC$14)))-($D93*0.03),0)&gt;0,IF((($BC$13-($D93*(1+$BC$14)))-($D93*0.03))&gt;0,($BC$13-($D93*(1+$BC$14)))-($D93*0.03),0)*F$62*365,0)+IF(($BC$13-($D93*(1+$BC$14)))&lt;=0,0,IF(($BC$13-($D93*(1+$BC$14)))&lt;($D93*0.03),($BC$13-($D93*(1+$BC$14)))*(F$62*Inputs!$B$16)*365,($D93*0.03)*(F$62*Inputs!$B$16)*365))-IF(($BC$13-($D93*(1+$BC$14)))&gt;=0,0, -$I$57*$BC$16*1.75*($BC$13-($D93*(1+$BC$14)))*365-$I$58*F$62*1.25*($BC$13-($D93*(1+$BC$14)))*365)</f>
        <v>-6435520.3124999944</v>
      </c>
      <c r="G93" s="70">
        <f>IF(IF((($BC$13-($D93*(1+$BC$14)))-($D93*0.03))&gt;0,($BC$13-($D93*(1+$BC$14)))-($D93*0.03),0)&gt;0,IF((($BC$13-($D93*(1+$BC$14)))-($D93*0.03))&gt;0,($BC$13-($D93*(1+$BC$14)))-($D93*0.03),0)*G$62*365,0)+IF(($BC$13-($D93*(1+$BC$14)))&lt;=0,0,IF(($BC$13-($D93*(1+$BC$14)))&lt;($D93*0.03),($BC$13-($D93*(1+$BC$14)))*(G$62*Inputs!$B$16)*365,($D93*0.03)*(G$62*Inputs!$B$16)*365))-IF(($BC$13-($D93*(1+$BC$14)))&gt;=0,0, -$I$57*$BC$16*1.75*($BC$13-($D93*(1+$BC$14)))*365-$I$58*G$62*1.25*($BC$13-($D93*(1+$BC$14)))*365)</f>
        <v>-6864554.9999999935</v>
      </c>
      <c r="H93" s="70">
        <f>IF(IF((($BC$13-($D93*(1+$BC$14)))-($D93*0.03))&gt;0,($BC$13-($D93*(1+$BC$14)))-($D93*0.03),0)&gt;0,IF((($BC$13-($D93*(1+$BC$14)))-($D93*0.03))&gt;0,($BC$13-($D93*(1+$BC$14)))-($D93*0.03),0)*H$62*365,0)+IF(($BC$13-($D93*(1+$BC$14)))&lt;=0,0,IF(($BC$13-($D93*(1+$BC$14)))&lt;($D93*0.03),($BC$13-($D93*(1+$BC$14)))*(H$62*Inputs!$B$16)*365,($D93*0.03)*(H$62*Inputs!$B$16)*365))-IF(($BC$13-($D93*(1+$BC$14)))&gt;=0,0, -$I$57*$BC$16*1.75*($BC$13-($D93*(1+$BC$14)))*365-$I$58*H$62*1.25*($BC$13-($D93*(1+$BC$14)))*365)</f>
        <v>-7293589.6874999935</v>
      </c>
      <c r="I93" s="70">
        <f>IF(IF((($BC$13-($D93*(1+$BC$14)))-($D93*0.03))&gt;0,($BC$13-($D93*(1+$BC$14)))-($D93*0.03),0)&gt;0,IF((($BC$13-($D93*(1+$BC$14)))-($D93*0.03))&gt;0,($BC$13-($D93*(1+$BC$14)))-($D93*0.03),0)*I$62*365,0)+IF(($BC$13-($D93*(1+$BC$14)))&lt;=0,0,IF(($BC$13-($D93*(1+$BC$14)))&lt;($D93*0.03),($BC$13-($D93*(1+$BC$14)))*(I$62*Inputs!$B$16)*365,($D93*0.03)*(I$62*Inputs!$B$16)*365))-IF(($BC$13-($D93*(1+$BC$14)))&gt;=0,0, -$I$57*$BC$16*1.75*($BC$13-($D93*(1+$BC$14)))*365-$I$58*I$62*1.25*($BC$13-($D93*(1+$BC$14)))*365)</f>
        <v>-7722624.3749999925</v>
      </c>
      <c r="J93" s="70">
        <f>IF(IF((($BC$13-($D93*(1+$BC$14)))-($D93*0.03))&gt;0,($BC$13-($D93*(1+$BC$14)))-($D93*0.03),0)&gt;0,IF((($BC$13-($D93*(1+$BC$14)))-($D93*0.03))&gt;0,($BC$13-($D93*(1+$BC$14)))-($D93*0.03),0)*J$62*365,0)+IF(($BC$13-($D93*(1+$BC$14)))&lt;=0,0,IF(($BC$13-($D93*(1+$BC$14)))&lt;($D93*0.03),($BC$13-($D93*(1+$BC$14)))*(J$62*Inputs!$B$16)*365,($D93*0.03)*(J$62*Inputs!$B$16)*365))-IF(($BC$13-($D93*(1+$BC$14)))&gt;=0,0, -$I$57*$BC$16*1.75*($BC$13-($D93*(1+$BC$14)))*365-$I$58*J$62*1.25*($BC$13-($D93*(1+$BC$14)))*365)</f>
        <v>-8151659.0624999925</v>
      </c>
      <c r="K93" s="70">
        <f>IF(IF((($BC$13-($D93*(1+$BC$14)))-($D93*0.03))&gt;0,($BC$13-($D93*(1+$BC$14)))-($D93*0.03),0)&gt;0,IF((($BC$13-($D93*(1+$BC$14)))-($D93*0.03))&gt;0,($BC$13-($D93*(1+$BC$14)))-($D93*0.03),0)*K$62*365,0)+IF(($BC$13-($D93*(1+$BC$14)))&lt;=0,0,IF(($BC$13-($D93*(1+$BC$14)))&lt;($D93*0.03),($BC$13-($D93*(1+$BC$14)))*(K$62*Inputs!$B$16)*365,($D93*0.03)*(K$62*Inputs!$B$16)*365))-IF(($BC$13-($D93*(1+$BC$14)))&gt;=0,0, -$I$57*$BC$16*1.75*($BC$13-($D93*(1+$BC$14)))*365-$I$58*K$62*1.25*($BC$13-($D93*(1+$BC$14)))*365)</f>
        <v>-8580693.7499999925</v>
      </c>
      <c r="L93" s="70">
        <f>IF(IF((($BC$13-($D93*(1+$BC$14)))-($D93*0.03))&gt;0,($BC$13-($D93*(1+$BC$14)))-($D93*0.03),0)&gt;0,IF((($BC$13-($D93*(1+$BC$14)))-($D93*0.03))&gt;0,($BC$13-($D93*(1+$BC$14)))-($D93*0.03),0)*L$62*365,0)+IF(($BC$13-($D93*(1+$BC$14)))&lt;=0,0,IF(($BC$13-($D93*(1+$BC$14)))&lt;($D93*0.03),($BC$13-($D93*(1+$BC$14)))*(L$62*Inputs!$B$16)*365,($D93*0.03)*(L$62*Inputs!$B$16)*365))-IF(($BC$13-($D93*(1+$BC$14)))&gt;=0,0, -$I$57*$BC$16*1.75*($BC$13-($D93*(1+$BC$14)))*365-$I$58*L$62*1.25*($BC$13-($D93*(1+$BC$14)))*365)</f>
        <v>-9009728.4374999925</v>
      </c>
      <c r="M93" s="70">
        <f>IF(IF((($BC$13-($D93*(1+$BC$14)))-($D93*0.03))&gt;0,($BC$13-($D93*(1+$BC$14)))-($D93*0.03),0)&gt;0,IF((($BC$13-($D93*(1+$BC$14)))-($D93*0.03))&gt;0,($BC$13-($D93*(1+$BC$14)))-($D93*0.03),0)*M$62*365,0)+IF(($BC$13-($D93*(1+$BC$14)))&lt;=0,0,IF(($BC$13-($D93*(1+$BC$14)))&lt;($D93*0.03),($BC$13-($D93*(1+$BC$14)))*(M$62*Inputs!$B$16)*365,($D93*0.03)*(M$62*Inputs!$B$16)*365))-IF(($BC$13-($D93*(1+$BC$14)))&gt;=0,0, -$I$57*$BC$16*1.75*($BC$13-($D93*(1+$BC$14)))*365-$I$58*M$62*1.25*($BC$13-($D93*(1+$BC$14)))*365)</f>
        <v>-9438763.1249999907</v>
      </c>
      <c r="N93" s="70">
        <f>IF(IF((($BC$13-($D93*(1+$BC$14)))-($D93*0.03))&gt;0,($BC$13-($D93*(1+$BC$14)))-($D93*0.03),0)&gt;0,IF((($BC$13-($D93*(1+$BC$14)))-($D93*0.03))&gt;0,($BC$13-($D93*(1+$BC$14)))-($D93*0.03),0)*N$62*365,0)+IF(($BC$13-($D93*(1+$BC$14)))&lt;=0,0,IF(($BC$13-($D93*(1+$BC$14)))&lt;($D93*0.03),($BC$13-($D93*(1+$BC$14)))*(N$62*Inputs!$B$16)*365,($D93*0.03)*(N$62*Inputs!$B$16)*365))-IF(($BC$13-($D93*(1+$BC$14)))&gt;=0,0, -$I$57*$BC$16*1.75*($BC$13-($D93*(1+$BC$14)))*365-$I$58*N$62*1.25*($BC$13-($D93*(1+$BC$14)))*365)</f>
        <v>-9867797.8124999907</v>
      </c>
      <c r="O93" s="70">
        <f>IF(IF((($BC$13-($D93*(1+$BC$14)))-($D93*0.03))&gt;0,($BC$13-($D93*(1+$BC$14)))-($D93*0.03),0)&gt;0,IF((($BC$13-($D93*(1+$BC$14)))-($D93*0.03))&gt;0,($BC$13-($D93*(1+$BC$14)))-($D93*0.03),0)*O$62*365,0)+IF(($BC$13-($D93*(1+$BC$14)))&lt;=0,0,IF(($BC$13-($D93*(1+$BC$14)))&lt;($D93*0.03),($BC$13-($D93*(1+$BC$14)))*(O$62*Inputs!$B$16)*365,($D93*0.03)*(O$62*Inputs!$B$16)*365))-IF(($BC$13-($D93*(1+$BC$14)))&gt;=0,0, -$I$57*$BC$16*1.75*($BC$13-($D93*(1+$BC$14)))*365-$I$58*O$62*1.25*($BC$13-($D93*(1+$BC$14)))*365)</f>
        <v>-10296832.499999991</v>
      </c>
      <c r="P93" s="70">
        <f>IF(IF((($BC$13-($D93*(1+$BC$14)))-($D93*0.03))&gt;0,($BC$13-($D93*(1+$BC$14)))-($D93*0.03),0)&gt;0,IF((($BC$13-($D93*(1+$BC$14)))-($D93*0.03))&gt;0,($BC$13-($D93*(1+$BC$14)))-($D93*0.03),0)*P$62*365,0)+IF(($BC$13-($D93*(1+$BC$14)))&lt;=0,0,IF(($BC$13-($D93*(1+$BC$14)))&lt;($D93*0.03),($BC$13-($D93*(1+$BC$14)))*(P$62*Inputs!$B$16)*365,($D93*0.03)*(P$62*Inputs!$B$16)*365))-IF(($BC$13-($D93*(1+$BC$14)))&gt;=0,0, -$I$57*$BC$16*1.75*($BC$13-($D93*(1+$BC$14)))*365-$I$58*P$62*1.25*($BC$13-($D93*(1+$BC$14)))*365)</f>
        <v>-10725867.187499989</v>
      </c>
      <c r="Q93" s="70">
        <f>IF(IF((($BC$13-($D93*(1+$BC$14)))-($D93*0.03))&gt;0,($BC$13-($D93*(1+$BC$14)))-($D93*0.03),0)&gt;0,IF((($BC$13-($D93*(1+$BC$14)))-($D93*0.03))&gt;0,($BC$13-($D93*(1+$BC$14)))-($D93*0.03),0)*Q$62*365,0)+IF(($BC$13-($D93*(1+$BC$14)))&lt;=0,0,IF(($BC$13-($D93*(1+$BC$14)))&lt;($D93*0.03),($BC$13-($D93*(1+$BC$14)))*(Q$62*Inputs!$B$16)*365,($D93*0.03)*(Q$62*Inputs!$B$16)*365))-IF(($BC$13-($D93*(1+$BC$14)))&gt;=0,0, -$I$57*$BC$16*1.75*($BC$13-($D93*(1+$BC$14)))*365-$I$58*Q$62*1.25*($BC$13-($D93*(1+$BC$14)))*365)</f>
        <v>-11154901.874999989</v>
      </c>
      <c r="R93" s="70">
        <f>IF(IF((($BC$13-($D93*(1+$BC$14)))-($D93*0.03))&gt;0,($BC$13-($D93*(1+$BC$14)))-($D93*0.03),0)&gt;0,IF((($BC$13-($D93*(1+$BC$14)))-($D93*0.03))&gt;0,($BC$13-($D93*(1+$BC$14)))-($D93*0.03),0)*R$62*365,0)+IF(($BC$13-($D93*(1+$BC$14)))&lt;=0,0,IF(($BC$13-($D93*(1+$BC$14)))&lt;($D93*0.03),($BC$13-($D93*(1+$BC$14)))*(R$62*Inputs!$B$16)*365,($D93*0.03)*(R$62*Inputs!$B$16)*365))-IF(($BC$13-($D93*(1+$BC$14)))&gt;=0,0, -$I$57*$BC$16*1.75*($BC$13-($D93*(1+$BC$14)))*365-$I$58*R$62*1.25*($BC$13-($D93*(1+$BC$14)))*365)</f>
        <v>-11583936.562499989</v>
      </c>
      <c r="S93" s="70">
        <f>IF(IF((($BC$13-($D93*(1+$BC$14)))-($D93*0.03))&gt;0,($BC$13-($D93*(1+$BC$14)))-($D93*0.03),0)&gt;0,IF((($BC$13-($D93*(1+$BC$14)))-($D93*0.03))&gt;0,($BC$13-($D93*(1+$BC$14)))-($D93*0.03),0)*S$62*365,0)+IF(($BC$13-($D93*(1+$BC$14)))&lt;=0,0,IF(($BC$13-($D93*(1+$BC$14)))&lt;($D93*0.03),($BC$13-($D93*(1+$BC$14)))*(S$62*Inputs!$B$16)*365,($D93*0.03)*(S$62*Inputs!$B$16)*365))-IF(($BC$13-($D93*(1+$BC$14)))&gt;=0,0, -$I$57*$BC$16*1.75*($BC$13-($D93*(1+$BC$14)))*365-$I$58*S$62*1.25*($BC$13-($D93*(1+$BC$14)))*365)</f>
        <v>-12012971.249999989</v>
      </c>
      <c r="T93" s="70">
        <f>IF(IF((($BC$13-($D93*(1+$BC$14)))-($D93*0.03))&gt;0,($BC$13-($D93*(1+$BC$14)))-($D93*0.03),0)&gt;0,IF((($BC$13-($D93*(1+$BC$14)))-($D93*0.03))&gt;0,($BC$13-($D93*(1+$BC$14)))-($D93*0.03),0)*T$62*365,0)+IF(($BC$13-($D93*(1+$BC$14)))&lt;=0,0,IF(($BC$13-($D93*(1+$BC$14)))&lt;($D93*0.03),($BC$13-($D93*(1+$BC$14)))*(T$62*Inputs!$B$16)*365,($D93*0.03)*(T$62*Inputs!$B$16)*365))-IF(($BC$13-($D93*(1+$BC$14)))&gt;=0,0, -$I$57*$BC$16*1.75*($BC$13-($D93*(1+$BC$14)))*365-$I$58*T$62*1.25*($BC$13-($D93*(1+$BC$14)))*365)</f>
        <v>-12442005.937499989</v>
      </c>
      <c r="U93" s="70">
        <f>IF(IF((($BC$13-($D93*(1+$BC$14)))-($D93*0.03))&gt;0,($BC$13-($D93*(1+$BC$14)))-($D93*0.03),0)&gt;0,IF((($BC$13-($D93*(1+$BC$14)))-($D93*0.03))&gt;0,($BC$13-($D93*(1+$BC$14)))-($D93*0.03),0)*U$62*365,0)+IF(($BC$13-($D93*(1+$BC$14)))&lt;=0,0,IF(($BC$13-($D93*(1+$BC$14)))&lt;($D93*0.03),($BC$13-($D93*(1+$BC$14)))*(U$62*Inputs!$B$16)*365,($D93*0.03)*(U$62*Inputs!$B$16)*365))-IF(($BC$13-($D93*(1+$BC$14)))&gt;=0,0, -$I$57*$BC$16*1.75*($BC$13-($D93*(1+$BC$14)))*365-$I$58*U$62*1.25*($BC$13-($D93*(1+$BC$14)))*365)</f>
        <v>-12871040.624999989</v>
      </c>
      <c r="V93" s="70">
        <f>IF(IF((($BC$13-($D93*(1+$BC$14)))-($D93*0.03))&gt;0,($BC$13-($D93*(1+$BC$14)))-($D93*0.03),0)&gt;0,IF((($BC$13-($D93*(1+$BC$14)))-($D93*0.03))&gt;0,($BC$13-($D93*(1+$BC$14)))-($D93*0.03),0)*V$62*365,0)+IF(($BC$13-($D93*(1+$BC$14)))&lt;=0,0,IF(($BC$13-($D93*(1+$BC$14)))&lt;($D93*0.03),($BC$13-($D93*(1+$BC$14)))*(V$62*Inputs!$B$16)*365,($D93*0.03)*(V$62*Inputs!$B$16)*365))-IF(($BC$13-($D93*(1+$BC$14)))&gt;=0,0, -$I$57*$BC$16*1.75*($BC$13-($D93*(1+$BC$14)))*365-$I$58*V$62*1.25*($BC$13-($D93*(1+$BC$14)))*365)</f>
        <v>-13300075.312499989</v>
      </c>
      <c r="W93" s="70">
        <f>IF(IF((($BC$13-($D93*(1+$BC$14)))-($D93*0.03))&gt;0,($BC$13-($D93*(1+$BC$14)))-($D93*0.03),0)&gt;0,IF((($BC$13-($D93*(1+$BC$14)))-($D93*0.03))&gt;0,($BC$13-($D93*(1+$BC$14)))-($D93*0.03),0)*W$62*365,0)+IF(($BC$13-($D93*(1+$BC$14)))&lt;=0,0,IF(($BC$13-($D93*(1+$BC$14)))&lt;($D93*0.03),($BC$13-($D93*(1+$BC$14)))*(W$62*Inputs!$B$16)*365,($D93*0.03)*(W$62*Inputs!$B$16)*365))-IF(($BC$13-($D93*(1+$BC$14)))&gt;=0,0, -$I$57*$BC$16*1.75*($BC$13-($D93*(1+$BC$14)))*365-$I$58*W$62*1.25*($BC$13-($D93*(1+$BC$14)))*365)</f>
        <v>-13729109.999999989</v>
      </c>
      <c r="X93" s="70">
        <f>IF(IF((($BC$13-($D93*(1+$BC$14)))-($D93*0.03))&gt;0,($BC$13-($D93*(1+$BC$14)))-($D93*0.03),0)&gt;0,IF((($BC$13-($D93*(1+$BC$14)))-($D93*0.03))&gt;0,($BC$13-($D93*(1+$BC$14)))-($D93*0.03),0)*X$62*365,0)+IF(($BC$13-($D93*(1+$BC$14)))&lt;=0,0,IF(($BC$13-($D93*(1+$BC$14)))&lt;($D93*0.03),($BC$13-($D93*(1+$BC$14)))*(X$62*Inputs!$B$16)*365,($D93*0.03)*(X$62*Inputs!$B$16)*365))-IF(($BC$13-($D93*(1+$BC$14)))&gt;=0,0, -$I$57*$BC$16*1.75*($BC$13-($D93*(1+$BC$14)))*365-$I$58*X$62*1.25*($BC$13-($D93*(1+$BC$14)))*365)</f>
        <v>-14158144.687499985</v>
      </c>
      <c r="Y93" s="70">
        <f>IF(IF((($BC$13-($D93*(1+$BC$14)))-($D93*0.03))&gt;0,($BC$13-($D93*(1+$BC$14)))-($D93*0.03),0)&gt;0,IF((($BC$13-($D93*(1+$BC$14)))-($D93*0.03))&gt;0,($BC$13-($D93*(1+$BC$14)))-($D93*0.03),0)*Y$62*365,0)+IF(($BC$13-($D93*(1+$BC$14)))&lt;=0,0,IF(($BC$13-($D93*(1+$BC$14)))&lt;($D93*0.03),($BC$13-($D93*(1+$BC$14)))*(Y$62*Inputs!$B$16)*365,($D93*0.03)*(Y$62*Inputs!$B$16)*365))-IF(($BC$13-($D93*(1+$BC$14)))&gt;=0,0, -$I$57*$BC$16*1.75*($BC$13-($D93*(1+$BC$14)))*365-$I$58*Y$62*1.25*($BC$13-($D93*(1+$BC$14)))*365)</f>
        <v>-14587179.374999987</v>
      </c>
      <c r="Z93" s="70">
        <f>IF(IF((($BC$13-($D93*(1+$BC$14)))-($D93*0.03))&gt;0,($BC$13-($D93*(1+$BC$14)))-($D93*0.03),0)&gt;0,IF((($BC$13-($D93*(1+$BC$14)))-($D93*0.03))&gt;0,($BC$13-($D93*(1+$BC$14)))-($D93*0.03),0)*Z$62*365,0)+IF(($BC$13-($D93*(1+$BC$14)))&lt;=0,0,IF(($BC$13-($D93*(1+$BC$14)))&lt;($D93*0.03),($BC$13-($D93*(1+$BC$14)))*(Z$62*Inputs!$B$16)*365,($D93*0.03)*(Z$62*Inputs!$B$16)*365))-IF(($BC$13-($D93*(1+$BC$14)))&gt;=0,0, -$I$57*$BC$16*1.75*($BC$13-($D93*(1+$BC$14)))*365-$I$58*Z$62*1.25*($BC$13-($D93*(1+$BC$14)))*365)</f>
        <v>-15016214.062499987</v>
      </c>
      <c r="AA93" s="70">
        <f>IF(IF((($BC$13-($D93*(1+$BC$14)))-($D93*0.03))&gt;0,($BC$13-($D93*(1+$BC$14)))-($D93*0.03),0)&gt;0,IF((($BC$13-($D93*(1+$BC$14)))-($D93*0.03))&gt;0,($BC$13-($D93*(1+$BC$14)))-($D93*0.03),0)*AA$62*365,0)+IF(($BC$13-($D93*(1+$BC$14)))&lt;=0,0,IF(($BC$13-($D93*(1+$BC$14)))&lt;($D93*0.03),($BC$13-($D93*(1+$BC$14)))*(AA$62*Inputs!$B$16)*365,($D93*0.03)*(AA$62*Inputs!$B$16)*365))-IF(($BC$13-($D93*(1+$BC$14)))&gt;=0,0, -$I$57*$BC$16*1.75*($BC$13-($D93*(1+$BC$14)))*365-$I$58*AA$62*1.25*($BC$13-($D93*(1+$BC$14)))*365)</f>
        <v>-15445248.749999985</v>
      </c>
      <c r="AB93" s="70">
        <f>IF(IF((($BC$13-($D93*(1+$BC$14)))-($D93*0.03))&gt;0,($BC$13-($D93*(1+$BC$14)))-($D93*0.03),0)&gt;0,IF((($BC$13-($D93*(1+$BC$14)))-($D93*0.03))&gt;0,($BC$13-($D93*(1+$BC$14)))-($D93*0.03),0)*AB$62*365,0)+IF(($BC$13-($D93*(1+$BC$14)))&lt;=0,0,IF(($BC$13-($D93*(1+$BC$14)))&lt;($D93*0.03),($BC$13-($D93*(1+$BC$14)))*(AB$62*Inputs!$B$16)*365,($D93*0.03)*(AB$62*Inputs!$B$16)*365))-IF(($BC$13-($D93*(1+$BC$14)))&gt;=0,0, -$I$57*$BC$16*1.75*($BC$13-($D93*(1+$BC$14)))*365-$I$58*AB$62*1.25*($BC$13-($D93*(1+$BC$14)))*365)</f>
        <v>-15874283.437499985</v>
      </c>
      <c r="AC93" s="70">
        <f>IF(IF((($BC$13-($D93*(1+$BC$14)))-($D93*0.03))&gt;0,($BC$13-($D93*(1+$BC$14)))-($D93*0.03),0)&gt;0,IF((($BC$13-($D93*(1+$BC$14)))-($D93*0.03))&gt;0,($BC$13-($D93*(1+$BC$14)))-($D93*0.03),0)*AC$62*365,0)+IF(($BC$13-($D93*(1+$BC$14)))&lt;=0,0,IF(($BC$13-($D93*(1+$BC$14)))&lt;($D93*0.03),($BC$13-($D93*(1+$BC$14)))*(AC$62*Inputs!$B$16)*365,($D93*0.03)*(AC$62*Inputs!$B$16)*365))-IF(($BC$13-($D93*(1+$BC$14)))&gt;=0,0, -$I$57*$BC$16*1.75*($BC$13-($D93*(1+$BC$14)))*365-$I$58*AC$62*1.25*($BC$13-($D93*(1+$BC$14)))*365)</f>
        <v>-16303318.124999985</v>
      </c>
      <c r="AD93" s="70">
        <f>IF(IF((($BC$13-($D93*(1+$BC$14)))-($D93*0.03))&gt;0,($BC$13-($D93*(1+$BC$14)))-($D93*0.03),0)&gt;0,IF((($BC$13-($D93*(1+$BC$14)))-($D93*0.03))&gt;0,($BC$13-($D93*(1+$BC$14)))-($D93*0.03),0)*AD$62*365,0)+IF(($BC$13-($D93*(1+$BC$14)))&lt;=0,0,IF(($BC$13-($D93*(1+$BC$14)))&lt;($D93*0.03),($BC$13-($D93*(1+$BC$14)))*(AD$62*Inputs!$B$16)*365,($D93*0.03)*(AD$62*Inputs!$B$16)*365))-IF(($BC$13-($D93*(1+$BC$14)))&gt;=0,0, -$I$57*$BC$16*1.75*($BC$13-($D93*(1+$BC$14)))*365-$I$58*AD$62*1.25*($BC$13-($D93*(1+$BC$14)))*365)</f>
        <v>-16732352.812499983</v>
      </c>
      <c r="AE93" s="70">
        <f>IF(IF((($BC$13-($D93*(1+$BC$14)))-($D93*0.03))&gt;0,($BC$13-($D93*(1+$BC$14)))-($D93*0.03),0)&gt;0,IF((($BC$13-($D93*(1+$BC$14)))-($D93*0.03))&gt;0,($BC$13-($D93*(1+$BC$14)))-($D93*0.03),0)*AE$62*365,0)+IF(($BC$13-($D93*(1+$BC$14)))&lt;=0,0,IF(($BC$13-($D93*(1+$BC$14)))&lt;($D93*0.03),($BC$13-($D93*(1+$BC$14)))*(AE$62*Inputs!$B$16)*365,($D93*0.03)*(AE$62*Inputs!$B$16)*365))-IF(($BC$13-($D93*(1+$BC$14)))&gt;=0,0, -$I$57*$BC$16*1.75*($BC$13-($D93*(1+$BC$14)))*365-$I$58*AE$62*1.25*($BC$13-($D93*(1+$BC$14)))*365)</f>
        <v>-17161387.499999985</v>
      </c>
      <c r="AF93" s="70">
        <f>IF(IF((($BC$13-($D93*(1+$BC$14)))-($D93*0.03))&gt;0,($BC$13-($D93*(1+$BC$14)))-($D93*0.03),0)&gt;0,IF((($BC$13-($D93*(1+$BC$14)))-($D93*0.03))&gt;0,($BC$13-($D93*(1+$BC$14)))-($D93*0.03),0)*AF$62*365,0)+IF(($BC$13-($D93*(1+$BC$14)))&lt;=0,0,IF(($BC$13-($D93*(1+$BC$14)))&lt;($D93*0.03),($BC$13-($D93*(1+$BC$14)))*(AF$62*Inputs!$B$16)*365,($D93*0.03)*(AF$62*Inputs!$B$16)*365))-IF(($BC$13-($D93*(1+$BC$14)))&gt;=0,0, -$I$57*$BC$16*1.75*($BC$13-($D93*(1+$BC$14)))*365-$I$58*AF$62*1.25*($BC$13-($D93*(1+$BC$14)))*365)</f>
        <v>-17590422.187499985</v>
      </c>
      <c r="AG93" s="70">
        <f>IF(IF((($BC$13-($D93*(1+$BC$14)))-($D93*0.03))&gt;0,($BC$13-($D93*(1+$BC$14)))-($D93*0.03),0)&gt;0,IF((($BC$13-($D93*(1+$BC$14)))-($D93*0.03))&gt;0,($BC$13-($D93*(1+$BC$14)))-($D93*0.03),0)*AG$62*365,0)+IF(($BC$13-($D93*(1+$BC$14)))&lt;=0,0,IF(($BC$13-($D93*(1+$BC$14)))&lt;($D93*0.03),($BC$13-($D93*(1+$BC$14)))*(AG$62*Inputs!$B$16)*365,($D93*0.03)*(AG$62*Inputs!$B$16)*365))-IF(($BC$13-($D93*(1+$BC$14)))&gt;=0,0, -$I$57*$BC$16*1.75*($BC$13-($D93*(1+$BC$14)))*365-$I$58*AG$62*1.25*($BC$13-($D93*(1+$BC$14)))*365)</f>
        <v>-18019456.874999985</v>
      </c>
      <c r="AH93" s="70">
        <f>IF(IF((($BC$13-($D93*(1+$BC$14)))-($D93*0.03))&gt;0,($BC$13-($D93*(1+$BC$14)))-($D93*0.03),0)&gt;0,IF((($BC$13-($D93*(1+$BC$14)))-($D93*0.03))&gt;0,($BC$13-($D93*(1+$BC$14)))-($D93*0.03),0)*AH$62*365,0)+IF(($BC$13-($D93*(1+$BC$14)))&lt;=0,0,IF(($BC$13-($D93*(1+$BC$14)))&lt;($D93*0.03),($BC$13-($D93*(1+$BC$14)))*(AH$62*Inputs!$B$16)*365,($D93*0.03)*(AH$62*Inputs!$B$16)*365))-IF(($BC$13-($D93*(1+$BC$14)))&gt;=0,0, -$I$57*$BC$16*1.75*($BC$13-($D93*(1+$BC$14)))*365-$I$58*AH$62*1.25*($BC$13-($D93*(1+$BC$14)))*365)</f>
        <v>-18448491.562499985</v>
      </c>
      <c r="AI93" s="70">
        <f>IF(IF((($BC$13-($D93*(1+$BC$14)))-($D93*0.03))&gt;0,($BC$13-($D93*(1+$BC$14)))-($D93*0.03),0)&gt;0,IF((($BC$13-($D93*(1+$BC$14)))-($D93*0.03))&gt;0,($BC$13-($D93*(1+$BC$14)))-($D93*0.03),0)*AI$62*365,0)+IF(($BC$13-($D93*(1+$BC$14)))&lt;=0,0,IF(($BC$13-($D93*(1+$BC$14)))&lt;($D93*0.03),($BC$13-($D93*(1+$BC$14)))*(AI$62*Inputs!$B$16)*365,($D93*0.03)*(AI$62*Inputs!$B$16)*365))-IF(($BC$13-($D93*(1+$BC$14)))&gt;=0,0, -$I$57*$BC$16*1.75*($BC$13-($D93*(1+$BC$14)))*365-$I$58*AI$62*1.25*($BC$13-($D93*(1+$BC$14)))*365)</f>
        <v>-18877526.249999981</v>
      </c>
      <c r="AJ93" s="70">
        <f>IF(IF((($BC$13-($D93*(1+$BC$14)))-($D93*0.03))&gt;0,($BC$13-($D93*(1+$BC$14)))-($D93*0.03),0)&gt;0,IF((($BC$13-($D93*(1+$BC$14)))-($D93*0.03))&gt;0,($BC$13-($D93*(1+$BC$14)))-($D93*0.03),0)*AJ$62*365,0)+IF(($BC$13-($D93*(1+$BC$14)))&lt;=0,0,IF(($BC$13-($D93*(1+$BC$14)))&lt;($D93*0.03),($BC$13-($D93*(1+$BC$14)))*(AJ$62*Inputs!$B$16)*365,($D93*0.03)*(AJ$62*Inputs!$B$16)*365))-IF(($BC$13-($D93*(1+$BC$14)))&gt;=0,0, -$I$57*$BC$16*1.75*($BC$13-($D93*(1+$BC$14)))*365-$I$58*AJ$62*1.25*($BC$13-($D93*(1+$BC$14)))*365)</f>
        <v>-19306560.937499981</v>
      </c>
      <c r="AK93" s="70">
        <f>IF(IF((($BC$13-($D93*(1+$BC$14)))-($D93*0.03))&gt;0,($BC$13-($D93*(1+$BC$14)))-($D93*0.03),0)&gt;0,IF((($BC$13-($D93*(1+$BC$14)))-($D93*0.03))&gt;0,($BC$13-($D93*(1+$BC$14)))-($D93*0.03),0)*AK$62*365,0)+IF(($BC$13-($D93*(1+$BC$14)))&lt;=0,0,IF(($BC$13-($D93*(1+$BC$14)))&lt;($D93*0.03),($BC$13-($D93*(1+$BC$14)))*(AK$62*Inputs!$B$16)*365,($D93*0.03)*(AK$62*Inputs!$B$16)*365))-IF(($BC$13-($D93*(1+$BC$14)))&gt;=0,0, -$I$57*$BC$16*1.75*($BC$13-($D93*(1+$BC$14)))*365-$I$58*AK$62*1.25*($BC$13-($D93*(1+$BC$14)))*365)</f>
        <v>-19735595.624999981</v>
      </c>
      <c r="AL93" s="70">
        <f>IF(IF((($BC$13-($D93*(1+$BC$14)))-($D93*0.03))&gt;0,($BC$13-($D93*(1+$BC$14)))-($D93*0.03),0)&gt;0,IF((($BC$13-($D93*(1+$BC$14)))-($D93*0.03))&gt;0,($BC$13-($D93*(1+$BC$14)))-($D93*0.03),0)*AL$62*365,0)+IF(($BC$13-($D93*(1+$BC$14)))&lt;=0,0,IF(($BC$13-($D93*(1+$BC$14)))&lt;($D93*0.03),($BC$13-($D93*(1+$BC$14)))*(AL$62*Inputs!$B$16)*365,($D93*0.03)*(AL$62*Inputs!$B$16)*365))-IF(($BC$13-($D93*(1+$BC$14)))&gt;=0,0, -$I$57*$BC$16*1.75*($BC$13-($D93*(1+$BC$14)))*365-$I$58*AL$62*1.25*($BC$13-($D93*(1+$BC$14)))*365)</f>
        <v>-20164630.312499981</v>
      </c>
      <c r="AM93" s="70">
        <f>IF(IF((($BC$13-($D93*(1+$BC$14)))-($D93*0.03))&gt;0,($BC$13-($D93*(1+$BC$14)))-($D93*0.03),0)&gt;0,IF((($BC$13-($D93*(1+$BC$14)))-($D93*0.03))&gt;0,($BC$13-($D93*(1+$BC$14)))-($D93*0.03),0)*AM$62*365,0)+IF(($BC$13-($D93*(1+$BC$14)))&lt;=0,0,IF(($BC$13-($D93*(1+$BC$14)))&lt;($D93*0.03),($BC$13-($D93*(1+$BC$14)))*(AM$62*Inputs!$B$16)*365,($D93*0.03)*(AM$62*Inputs!$B$16)*365))-IF(($BC$13-($D93*(1+$BC$14)))&gt;=0,0, -$I$57*$BC$16*1.75*($BC$13-($D93*(1+$BC$14)))*365-$I$58*AM$62*1.25*($BC$13-($D93*(1+$BC$14)))*365)</f>
        <v>-20593664.999999981</v>
      </c>
      <c r="AN93" s="70">
        <f>IF(IF((($BC$13-($D93*(1+$BC$14)))-($D93*0.03))&gt;0,($BC$13-($D93*(1+$BC$14)))-($D93*0.03),0)&gt;0,IF((($BC$13-($D93*(1+$BC$14)))-($D93*0.03))&gt;0,($BC$13-($D93*(1+$BC$14)))-($D93*0.03),0)*AN$62*365,0)+IF(($BC$13-($D93*(1+$BC$14)))&lt;=0,0,IF(($BC$13-($D93*(1+$BC$14)))&lt;($D93*0.03),($BC$13-($D93*(1+$BC$14)))*(AN$62*Inputs!$B$16)*365,($D93*0.03)*(AN$62*Inputs!$B$16)*365))-IF(($BC$13-($D93*(1+$BC$14)))&gt;=0,0, -$I$57*$BC$16*1.75*($BC$13-($D93*(1+$BC$14)))*365-$I$58*AN$62*1.25*($BC$13-($D93*(1+$BC$14)))*365)</f>
        <v>-21022699.687499981</v>
      </c>
      <c r="AO93" s="70">
        <f>IF(IF((($BC$13-($D93*(1+$BC$14)))-($D93*0.03))&gt;0,($BC$13-($D93*(1+$BC$14)))-($D93*0.03),0)&gt;0,IF((($BC$13-($D93*(1+$BC$14)))-($D93*0.03))&gt;0,($BC$13-($D93*(1+$BC$14)))-($D93*0.03),0)*AO$62*365,0)+IF(($BC$13-($D93*(1+$BC$14)))&lt;=0,0,IF(($BC$13-($D93*(1+$BC$14)))&lt;($D93*0.03),($BC$13-($D93*(1+$BC$14)))*(AO$62*Inputs!$B$16)*365,($D93*0.03)*(AO$62*Inputs!$B$16)*365))-IF(($BC$13-($D93*(1+$BC$14)))&gt;=0,0, -$I$57*$BC$16*1.75*($BC$13-($D93*(1+$BC$14)))*365-$I$58*AO$62*1.25*($BC$13-($D93*(1+$BC$14)))*365)</f>
        <v>-21451734.374999981</v>
      </c>
      <c r="AP93" s="70">
        <f>IF(IF((($BC$13-($D93*(1+$BC$14)))-($D93*0.03))&gt;0,($BC$13-($D93*(1+$BC$14)))-($D93*0.03),0)&gt;0,IF((($BC$13-($D93*(1+$BC$14)))-($D93*0.03))&gt;0,($BC$13-($D93*(1+$BC$14)))-($D93*0.03),0)*AP$62*365,0)+IF(($BC$13-($D93*(1+$BC$14)))&lt;=0,0,IF(($BC$13-($D93*(1+$BC$14)))&lt;($D93*0.03),($BC$13-($D93*(1+$BC$14)))*(AP$62*Inputs!$B$16)*365,($D93*0.03)*(AP$62*Inputs!$B$16)*365))-IF(($BC$13-($D93*(1+$BC$14)))&gt;=0,0, -$I$57*$BC$16*1.75*($BC$13-($D93*(1+$BC$14)))*365-$I$58*AP$62*1.25*($BC$13-($D93*(1+$BC$14)))*365)</f>
        <v>-21880769.062499978</v>
      </c>
      <c r="AQ93" s="70">
        <f>IF(IF((($BC$13-($D93*(1+$BC$14)))-($D93*0.03))&gt;0,($BC$13-($D93*(1+$BC$14)))-($D93*0.03),0)&gt;0,IF((($BC$13-($D93*(1+$BC$14)))-($D93*0.03))&gt;0,($BC$13-($D93*(1+$BC$14)))-($D93*0.03),0)*AQ$62*365,0)+IF(($BC$13-($D93*(1+$BC$14)))&lt;=0,0,IF(($BC$13-($D93*(1+$BC$14)))&lt;($D93*0.03),($BC$13-($D93*(1+$BC$14)))*(AQ$62*Inputs!$B$16)*365,($D93*0.03)*(AQ$62*Inputs!$B$16)*365))-IF(($BC$13-($D93*(1+$BC$14)))&gt;=0,0, -$I$57*$BC$16*1.75*($BC$13-($D93*(1+$BC$14)))*365-$I$58*AQ$62*1.25*($BC$13-($D93*(1+$BC$14)))*365)</f>
        <v>-22309803.749999978</v>
      </c>
      <c r="AR93" s="70">
        <f>IF(IF((($BC$13-($D93*(1+$BC$14)))-($D93*0.03))&gt;0,($BC$13-($D93*(1+$BC$14)))-($D93*0.03),0)&gt;0,IF((($BC$13-($D93*(1+$BC$14)))-($D93*0.03))&gt;0,($BC$13-($D93*(1+$BC$14)))-($D93*0.03),0)*AR$62*365,0)+IF(($BC$13-($D93*(1+$BC$14)))&lt;=0,0,IF(($BC$13-($D93*(1+$BC$14)))&lt;($D93*0.03),($BC$13-($D93*(1+$BC$14)))*(AR$62*Inputs!$B$16)*365,($D93*0.03)*(AR$62*Inputs!$B$16)*365))-IF(($BC$13-($D93*(1+$BC$14)))&gt;=0,0, -$I$57*$BC$16*1.75*($BC$13-($D93*(1+$BC$14)))*365-$I$58*AR$62*1.25*($BC$13-($D93*(1+$BC$14)))*365)</f>
        <v>-22738838.437499978</v>
      </c>
      <c r="AS93" s="70">
        <f>IF(IF((($BC$13-($D93*(1+$BC$14)))-($D93*0.03))&gt;0,($BC$13-($D93*(1+$BC$14)))-($D93*0.03),0)&gt;0,IF((($BC$13-($D93*(1+$BC$14)))-($D93*0.03))&gt;0,($BC$13-($D93*(1+$BC$14)))-($D93*0.03),0)*AS$62*365,0)+IF(($BC$13-($D93*(1+$BC$14)))&lt;=0,0,IF(($BC$13-($D93*(1+$BC$14)))&lt;($D93*0.03),($BC$13-($D93*(1+$BC$14)))*(AS$62*Inputs!$B$16)*365,($D93*0.03)*(AS$62*Inputs!$B$16)*365))-IF(($BC$13-($D93*(1+$BC$14)))&gt;=0,0, -$I$57*$BC$16*1.75*($BC$13-($D93*(1+$BC$14)))*365-$I$58*AS$62*1.25*($BC$13-($D93*(1+$BC$14)))*365)</f>
        <v>-23167873.124999978</v>
      </c>
      <c r="AT93" s="70">
        <f>IF(IF((($BC$13-($D93*(1+$BC$14)))-($D93*0.03))&gt;0,($BC$13-($D93*(1+$BC$14)))-($D93*0.03),0)&gt;0,IF((($BC$13-($D93*(1+$BC$14)))-($D93*0.03))&gt;0,($BC$13-($D93*(1+$BC$14)))-($D93*0.03),0)*AT$62*365,0)+IF(($BC$13-($D93*(1+$BC$14)))&lt;=0,0,IF(($BC$13-($D93*(1+$BC$14)))&lt;($D93*0.03),($BC$13-($D93*(1+$BC$14)))*(AT$62*Inputs!$B$16)*365,($D93*0.03)*(AT$62*Inputs!$B$16)*365))-IF(($BC$13-($D93*(1+$BC$14)))&gt;=0,0, -$I$57*$BC$16*1.75*($BC$13-($D93*(1+$BC$14)))*365-$I$58*AT$62*1.25*($BC$13-($D93*(1+$BC$14)))*365)</f>
        <v>-23596907.812499978</v>
      </c>
      <c r="AU93" s="70">
        <f>IF(IF((($BC$13-($D93*(1+$BC$14)))-($D93*0.03))&gt;0,($BC$13-($D93*(1+$BC$14)))-($D93*0.03),0)&gt;0,IF((($BC$13-($D93*(1+$BC$14)))-($D93*0.03))&gt;0,($BC$13-($D93*(1+$BC$14)))-($D93*0.03),0)*AU$62*365,0)+IF(($BC$13-($D93*(1+$BC$14)))&lt;=0,0,IF(($BC$13-($D93*(1+$BC$14)))&lt;($D93*0.03),($BC$13-($D93*(1+$BC$14)))*(AU$62*Inputs!$B$16)*365,($D93*0.03)*(AU$62*Inputs!$B$16)*365))-IF(($BC$13-($D93*(1+$BC$14)))&gt;=0,0, -$I$57*$BC$16*1.75*($BC$13-($D93*(1+$BC$14)))*365-$I$58*AU$62*1.25*($BC$13-($D93*(1+$BC$14)))*365)</f>
        <v>-24025942.499999978</v>
      </c>
      <c r="AV93" s="70">
        <f>IF(IF((($BC$13-($D93*(1+$BC$14)))-($D93*0.03))&gt;0,($BC$13-($D93*(1+$BC$14)))-($D93*0.03),0)&gt;0,IF((($BC$13-($D93*(1+$BC$14)))-($D93*0.03))&gt;0,($BC$13-($D93*(1+$BC$14)))-($D93*0.03),0)*AV$62*365,0)+IF(($BC$13-($D93*(1+$BC$14)))&lt;=0,0,IF(($BC$13-($D93*(1+$BC$14)))&lt;($D93*0.03),($BC$13-($D93*(1+$BC$14)))*(AV$62*Inputs!$B$16)*365,($D93*0.03)*(AV$62*Inputs!$B$16)*365))-IF(($BC$13-($D93*(1+$BC$14)))&gt;=0,0, -$I$57*$BC$16*1.75*($BC$13-($D93*(1+$BC$14)))*365-$I$58*AV$62*1.25*($BC$13-($D93*(1+$BC$14)))*365)</f>
        <v>-24454977.187499978</v>
      </c>
      <c r="AW93" s="70">
        <f>IF(IF((($BC$13-($D93*(1+$BC$14)))-($D93*0.03))&gt;0,($BC$13-($D93*(1+$BC$14)))-($D93*0.03),0)&gt;0,IF((($BC$13-($D93*(1+$BC$14)))-($D93*0.03))&gt;0,($BC$13-($D93*(1+$BC$14)))-($D93*0.03),0)*AW$62*365,0)+IF(($BC$13-($D93*(1+$BC$14)))&lt;=0,0,IF(($BC$13-($D93*(1+$BC$14)))&lt;($D93*0.03),($BC$13-($D93*(1+$BC$14)))*(AW$62*Inputs!$B$16)*365,($D93*0.03)*(AW$62*Inputs!$B$16)*365))-IF(($BC$13-($D93*(1+$BC$14)))&gt;=0,0, -$I$57*$BC$16*1.75*($BC$13-($D93*(1+$BC$14)))*365-$I$58*AW$62*1.25*($BC$13-($D93*(1+$BC$14)))*365)</f>
        <v>-24884011.874999978</v>
      </c>
      <c r="AX93" s="70">
        <f>IF(IF((($BC$13-($D93*(1+$BC$14)))-($D93*0.03))&gt;0,($BC$13-($D93*(1+$BC$14)))-($D93*0.03),0)&gt;0,IF((($BC$13-($D93*(1+$BC$14)))-($D93*0.03))&gt;0,($BC$13-($D93*(1+$BC$14)))-($D93*0.03),0)*AX$62*365,0)+IF(($BC$13-($D93*(1+$BC$14)))&lt;=0,0,IF(($BC$13-($D93*(1+$BC$14)))&lt;($D93*0.03),($BC$13-($D93*(1+$BC$14)))*(AX$62*Inputs!$B$16)*365,($D93*0.03)*(AX$62*Inputs!$B$16)*365))-IF(($BC$13-($D93*(1+$BC$14)))&gt;=0,0, -$I$57*$BC$16*1.75*($BC$13-($D93*(1+$BC$14)))*365-$I$58*AX$62*1.25*($BC$13-($D93*(1+$BC$14)))*365)</f>
        <v>-25313046.562499978</v>
      </c>
      <c r="AY93" s="70">
        <f>IF(IF((($BC$13-($D93*(1+$BC$14)))-($D93*0.03))&gt;0,($BC$13-($D93*(1+$BC$14)))-($D93*0.03),0)&gt;0,IF((($BC$13-($D93*(1+$BC$14)))-($D93*0.03))&gt;0,($BC$13-($D93*(1+$BC$14)))-($D93*0.03),0)*AY$62*365,0)+IF(($BC$13-($D93*(1+$BC$14)))&lt;=0,0,IF(($BC$13-($D93*(1+$BC$14)))&lt;($D93*0.03),($BC$13-($D93*(1+$BC$14)))*(AY$62*Inputs!$B$16)*365,($D93*0.03)*(AY$62*Inputs!$B$16)*365))-IF(($BC$13-($D93*(1+$BC$14)))&gt;=0,0, -$I$57*$BC$16*1.75*($BC$13-($D93*(1+$BC$14)))*365-$I$58*AY$62*1.25*($BC$13-($D93*(1+$BC$14)))*365)</f>
        <v>-25742081.249999978</v>
      </c>
      <c r="AZ93" s="70">
        <f>IF(IF((($BC$13-($D93*(1+$BC$14)))-($D93*0.03))&gt;0,($BC$13-($D93*(1+$BC$14)))-($D93*0.03),0)&gt;0,IF((($BC$13-($D93*(1+$BC$14)))-($D93*0.03))&gt;0,($BC$13-($D93*(1+$BC$14)))-($D93*0.03),0)*AZ$62*365,0)+IF(($BC$13-($D93*(1+$BC$14)))&lt;=0,0,IF(($BC$13-($D93*(1+$BC$14)))&lt;($D93*0.03),($BC$13-($D93*(1+$BC$14)))*(AZ$62*Inputs!$B$16)*365,($D93*0.03)*(AZ$62*Inputs!$B$16)*365))-IF(($BC$13-($D93*(1+$BC$14)))&gt;=0,0, -$I$57*$BC$16*1.75*($BC$13-($D93*(1+$BC$14)))*365-$I$58*AZ$62*1.25*($BC$13-($D93*(1+$BC$14)))*365)</f>
        <v>-26171115.937499978</v>
      </c>
      <c r="BA93" s="70">
        <f>IF(IF((($BC$13-($D93*(1+$BC$14)))-($D93*0.03))&gt;0,($BC$13-($D93*(1+$BC$14)))-($D93*0.03),0)&gt;0,IF((($BC$13-($D93*(1+$BC$14)))-($D93*0.03))&gt;0,($BC$13-($D93*(1+$BC$14)))-($D93*0.03),0)*BA$62*365,0)+IF(($BC$13-($D93*(1+$BC$14)))&lt;=0,0,IF(($BC$13-($D93*(1+$BC$14)))&lt;($D93*0.03),($BC$13-($D93*(1+$BC$14)))*(BA$62*Inputs!$B$16)*365,($D93*0.03)*(BA$62*Inputs!$B$16)*365))-IF(($BC$13-($D93*(1+$BC$14)))&gt;=0,0, -$I$57*$BC$16*1.75*($BC$13-($D93*(1+$BC$14)))*365-$I$58*BA$62*1.25*($BC$13-($D93*(1+$BC$14)))*365)</f>
        <v>-26600150.624999978</v>
      </c>
      <c r="BB93" s="70">
        <f>IF(IF((($BC$13-($D93*(1+$BC$14)))-($D93*0.03))&gt;0,($BC$13-($D93*(1+$BC$14)))-($D93*0.03),0)&gt;0,IF((($BC$13-($D93*(1+$BC$14)))-($D93*0.03))&gt;0,($BC$13-($D93*(1+$BC$14)))-($D93*0.03),0)*BB$62*365,0)+IF(($BC$13-($D93*(1+$BC$14)))&lt;=0,0,IF(($BC$13-($D93*(1+$BC$14)))&lt;($D93*0.03),($BC$13-($D93*(1+$BC$14)))*(BB$62*Inputs!$B$16)*365,($D93*0.03)*(BB$62*Inputs!$B$16)*365))-IF(($BC$13-($D93*(1+$BC$14)))&gt;=0,0, -$I$57*$BC$16*1.75*($BC$13-($D93*(1+$BC$14)))*365-$I$58*BB$62*1.25*($BC$13-($D93*(1+$BC$14)))*365)</f>
        <v>-27029185.312499978</v>
      </c>
      <c r="BC93" s="70">
        <f>IF(IF((($BC$13-($D93*(1+$BC$14)))-($D93*0.03))&gt;0,($BC$13-($D93*(1+$BC$14)))-($D93*0.03),0)&gt;0,IF((($BC$13-($D93*(1+$BC$14)))-($D93*0.03))&gt;0,($BC$13-($D93*(1+$BC$14)))-($D93*0.03),0)*BC$62*365,0)+IF(($BC$13-($D93*(1+$BC$14)))&lt;=0,0,IF(($BC$13-($D93*(1+$BC$14)))&lt;($D93*0.03),($BC$13-($D93*(1+$BC$14)))*(BC$62*Inputs!$B$16)*365,($D93*0.03)*(BC$62*Inputs!$B$16)*365))-IF(($BC$13-($D93*(1+$BC$14)))&gt;=0,0, -$I$57*$BC$16*1.75*($BC$13-($D93*(1+$BC$14)))*365-$I$58*BC$62*1.25*($BC$13-($D93*(1+$BC$14)))*365)</f>
        <v>-27458219.99999997</v>
      </c>
      <c r="BD93" s="70">
        <f>IF(IF((($BC$13-($D93*(1+$BC$14)))-($D93*0.03))&gt;0,($BC$13-($D93*(1+$BC$14)))-($D93*0.03),0)&gt;0,IF((($BC$13-($D93*(1+$BC$14)))-($D93*0.03))&gt;0,($BC$13-($D93*(1+$BC$14)))-($D93*0.03),0)*BD$62*365,0)+IF(($BC$13-($D93*(1+$BC$14)))&lt;=0,0,IF(($BC$13-($D93*(1+$BC$14)))&lt;($D93*0.03),($BC$13-($D93*(1+$BC$14)))*(BD$62*Inputs!$B$16)*365,($D93*0.03)*(BD$62*Inputs!$B$16)*365))-IF(($BC$13-($D93*(1+$BC$14)))&gt;=0,0, -$I$57*$BC$16*1.75*($BC$13-($D93*(1+$BC$14)))*365-$I$58*BD$62*1.25*($BC$13-($D93*(1+$BC$14)))*365)</f>
        <v>-27887254.68749997</v>
      </c>
      <c r="BE93" s="70">
        <f>IF(IF((($BC$13-($D93*(1+$BC$14)))-($D93*0.03))&gt;0,($BC$13-($D93*(1+$BC$14)))-($D93*0.03),0)&gt;0,IF((($BC$13-($D93*(1+$BC$14)))-($D93*0.03))&gt;0,($BC$13-($D93*(1+$BC$14)))-($D93*0.03),0)*BE$62*365,0)+IF(($BC$13-($D93*(1+$BC$14)))&lt;=0,0,IF(($BC$13-($D93*(1+$BC$14)))&lt;($D93*0.03),($BC$13-($D93*(1+$BC$14)))*(BE$62*Inputs!$B$16)*365,($D93*0.03)*(BE$62*Inputs!$B$16)*365))-IF(($BC$13-($D93*(1+$BC$14)))&gt;=0,0, -$I$57*$BC$16*1.75*($BC$13-($D93*(1+$BC$14)))*365-$I$58*BE$62*1.25*($BC$13-($D93*(1+$BC$14)))*365)</f>
        <v>-28316289.37499997</v>
      </c>
      <c r="BF93" s="70">
        <f>IF(IF((($BC$13-($D93*(1+$BC$14)))-($D93*0.03))&gt;0,($BC$13-($D93*(1+$BC$14)))-($D93*0.03),0)&gt;0,IF((($BC$13-($D93*(1+$BC$14)))-($D93*0.03))&gt;0,($BC$13-($D93*(1+$BC$14)))-($D93*0.03),0)*BF$62*365,0)+IF(($BC$13-($D93*(1+$BC$14)))&lt;=0,0,IF(($BC$13-($D93*(1+$BC$14)))&lt;($D93*0.03),($BC$13-($D93*(1+$BC$14)))*(BF$62*Inputs!$B$16)*365,($D93*0.03)*(BF$62*Inputs!$B$16)*365))-IF(($BC$13-($D93*(1+$BC$14)))&gt;=0,0, -$I$57*$BC$16*1.75*($BC$13-($D93*(1+$BC$14)))*365-$I$58*BF$62*1.25*($BC$13-($D93*(1+$BC$14)))*365)</f>
        <v>-28745324.06249997</v>
      </c>
      <c r="BG93" s="70">
        <f>IF(IF((($BC$13-($D93*(1+$BC$14)))-($D93*0.03))&gt;0,($BC$13-($D93*(1+$BC$14)))-($D93*0.03),0)&gt;0,IF((($BC$13-($D93*(1+$BC$14)))-($D93*0.03))&gt;0,($BC$13-($D93*(1+$BC$14)))-($D93*0.03),0)*BG$62*365,0)+IF(($BC$13-($D93*(1+$BC$14)))&lt;=0,0,IF(($BC$13-($D93*(1+$BC$14)))&lt;($D93*0.03),($BC$13-($D93*(1+$BC$14)))*(BG$62*Inputs!$B$16)*365,($D93*0.03)*(BG$62*Inputs!$B$16)*365))-IF(($BC$13-($D93*(1+$BC$14)))&gt;=0,0, -$I$57*$BC$16*1.75*($BC$13-($D93*(1+$BC$14)))*365-$I$58*BG$62*1.25*($BC$13-($D93*(1+$BC$14)))*365)</f>
        <v>-29174358.74999997</v>
      </c>
      <c r="BH93" s="70">
        <f>IF(IF((($BC$13-($D93*(1+$BC$14)))-($D93*0.03))&gt;0,($BC$13-($D93*(1+$BC$14)))-($D93*0.03),0)&gt;0,IF((($BC$13-($D93*(1+$BC$14)))-($D93*0.03))&gt;0,($BC$13-($D93*(1+$BC$14)))-($D93*0.03),0)*BH$62*365,0)+IF(($BC$13-($D93*(1+$BC$14)))&lt;=0,0,IF(($BC$13-($D93*(1+$BC$14)))&lt;($D93*0.03),($BC$13-($D93*(1+$BC$14)))*(BH$62*Inputs!$B$16)*365,($D93*0.03)*(BH$62*Inputs!$B$16)*365))-IF(($BC$13-($D93*(1+$BC$14)))&gt;=0,0, -$I$57*$BC$16*1.75*($BC$13-($D93*(1+$BC$14)))*365-$I$58*BH$62*1.25*($BC$13-($D93*(1+$BC$14)))*365)</f>
        <v>-29603393.43749997</v>
      </c>
      <c r="BI93" s="70">
        <f>IF(IF((($BC$13-($D93*(1+$BC$14)))-($D93*0.03))&gt;0,($BC$13-($D93*(1+$BC$14)))-($D93*0.03),0)&gt;0,IF((($BC$13-($D93*(1+$BC$14)))-($D93*0.03))&gt;0,($BC$13-($D93*(1+$BC$14)))-($D93*0.03),0)*BI$62*365,0)+IF(($BC$13-($D93*(1+$BC$14)))&lt;=0,0,IF(($BC$13-($D93*(1+$BC$14)))&lt;($D93*0.03),($BC$13-($D93*(1+$BC$14)))*(BI$62*Inputs!$B$16)*365,($D93*0.03)*(BI$62*Inputs!$B$16)*365))-IF(($BC$13-($D93*(1+$BC$14)))&gt;=0,0, -$I$57*$BC$16*1.75*($BC$13-($D93*(1+$BC$14)))*365-$I$58*BI$62*1.25*($BC$13-($D93*(1+$BC$14)))*365)</f>
        <v>-30032428.12499997</v>
      </c>
      <c r="BJ93" s="70">
        <f>IF(IF((($BC$13-($D93*(1+$BC$14)))-($D93*0.03))&gt;0,($BC$13-($D93*(1+$BC$14)))-($D93*0.03),0)&gt;0,IF((($BC$13-($D93*(1+$BC$14)))-($D93*0.03))&gt;0,($BC$13-($D93*(1+$BC$14)))-($D93*0.03),0)*BJ$62*365,0)+IF(($BC$13-($D93*(1+$BC$14)))&lt;=0,0,IF(($BC$13-($D93*(1+$BC$14)))&lt;($D93*0.03),($BC$13-($D93*(1+$BC$14)))*(BJ$62*Inputs!$B$16)*365,($D93*0.03)*(BJ$62*Inputs!$B$16)*365))-IF(($BC$13-($D93*(1+$BC$14)))&gt;=0,0, -$I$57*$BC$16*1.75*($BC$13-($D93*(1+$BC$14)))*365-$I$58*BJ$62*1.25*($BC$13-($D93*(1+$BC$14)))*365)</f>
        <v>-30461462.81249997</v>
      </c>
      <c r="BK93" s="70">
        <f>IF(IF((($BC$13-($D93*(1+$BC$14)))-($D93*0.03))&gt;0,($BC$13-($D93*(1+$BC$14)))-($D93*0.03),0)&gt;0,IF((($BC$13-($D93*(1+$BC$14)))-($D93*0.03))&gt;0,($BC$13-($D93*(1+$BC$14)))-($D93*0.03),0)*BK$62*365,0)+IF(($BC$13-($D93*(1+$BC$14)))&lt;=0,0,IF(($BC$13-($D93*(1+$BC$14)))&lt;($D93*0.03),($BC$13-($D93*(1+$BC$14)))*(BK$62*Inputs!$B$16)*365,($D93*0.03)*(BK$62*Inputs!$B$16)*365))-IF(($BC$13-($D93*(1+$BC$14)))&gt;=0,0, -$I$57*$BC$16*1.75*($BC$13-($D93*(1+$BC$14)))*365-$I$58*BK$62*1.25*($BC$13-($D93*(1+$BC$14)))*365)</f>
        <v>-30890497.49999997</v>
      </c>
      <c r="BL93" s="70">
        <f>IF(IF((($BC$13-($D93*(1+$BC$14)))-($D93*0.03))&gt;0,($BC$13-($D93*(1+$BC$14)))-($D93*0.03),0)&gt;0,IF((($BC$13-($D93*(1+$BC$14)))-($D93*0.03))&gt;0,($BC$13-($D93*(1+$BC$14)))-($D93*0.03),0)*BL$62*365,0)+IF(($BC$13-($D93*(1+$BC$14)))&lt;=0,0,IF(($BC$13-($D93*(1+$BC$14)))&lt;($D93*0.03),($BC$13-($D93*(1+$BC$14)))*(BL$62*Inputs!$B$16)*365,($D93*0.03)*(BL$62*Inputs!$B$16)*365))-IF(($BC$13-($D93*(1+$BC$14)))&gt;=0,0, -$I$57*$BC$16*1.75*($BC$13-($D93*(1+$BC$14)))*365-$I$58*BL$62*1.25*($BC$13-($D93*(1+$BC$14)))*365)</f>
        <v>-31319532.18749997</v>
      </c>
      <c r="BM93" s="70">
        <f>IF(IF((($BC$13-($D93*(1+$BC$14)))-($D93*0.03))&gt;0,($BC$13-($D93*(1+$BC$14)))-($D93*0.03),0)&gt;0,IF((($BC$13-($D93*(1+$BC$14)))-($D93*0.03))&gt;0,($BC$13-($D93*(1+$BC$14)))-($D93*0.03),0)*BM$62*365,0)+IF(($BC$13-($D93*(1+$BC$14)))&lt;=0,0,IF(($BC$13-($D93*(1+$BC$14)))&lt;($D93*0.03),($BC$13-($D93*(1+$BC$14)))*(BM$62*Inputs!$B$16)*365,($D93*0.03)*(BM$62*Inputs!$B$16)*365))-IF(($BC$13-($D93*(1+$BC$14)))&gt;=0,0, -$I$57*$BC$16*1.75*($BC$13-($D93*(1+$BC$14)))*365-$I$58*BM$62*1.25*($BC$13-($D93*(1+$BC$14)))*365)</f>
        <v>-31748566.87499997</v>
      </c>
      <c r="BN93" s="70">
        <f>IF(IF((($BC$13-($D93*(1+$BC$14)))-($D93*0.03))&gt;0,($BC$13-($D93*(1+$BC$14)))-($D93*0.03),0)&gt;0,IF((($BC$13-($D93*(1+$BC$14)))-($D93*0.03))&gt;0,($BC$13-($D93*(1+$BC$14)))-($D93*0.03),0)*BN$62*365,0)+IF(($BC$13-($D93*(1+$BC$14)))&lt;=0,0,IF(($BC$13-($D93*(1+$BC$14)))&lt;($D93*0.03),($BC$13-($D93*(1+$BC$14)))*(BN$62*Inputs!$B$16)*365,($D93*0.03)*(BN$62*Inputs!$B$16)*365))-IF(($BC$13-($D93*(1+$BC$14)))&gt;=0,0, -$I$57*$BC$16*1.75*($BC$13-($D93*(1+$BC$14)))*365-$I$58*BN$62*1.25*($BC$13-($D93*(1+$BC$14)))*365)</f>
        <v>-32177601.56249997</v>
      </c>
      <c r="BO93" s="70">
        <f>IF(IF((($BC$13-($D93*(1+$BC$14)))-($D93*0.03))&gt;0,($BC$13-($D93*(1+$BC$14)))-($D93*0.03),0)&gt;0,IF((($BC$13-($D93*(1+$BC$14)))-($D93*0.03))&gt;0,($BC$13-($D93*(1+$BC$14)))-($D93*0.03),0)*BO$62*365,0)+IF(($BC$13-($D93*(1+$BC$14)))&lt;=0,0,IF(($BC$13-($D93*(1+$BC$14)))&lt;($D93*0.03),($BC$13-($D93*(1+$BC$14)))*(BO$62*Inputs!$B$16)*365,($D93*0.03)*(BO$62*Inputs!$B$16)*365))-IF(($BC$13-($D93*(1+$BC$14)))&gt;=0,0, -$I$57*$BC$16*1.75*($BC$13-($D93*(1+$BC$14)))*365-$I$58*BO$62*1.25*($BC$13-($D93*(1+$BC$14)))*365)</f>
        <v>-32606636.24999997</v>
      </c>
      <c r="BP93" s="70">
        <f>IF(IF((($BC$13-($D93*(1+$BC$14)))-($D93*0.03))&gt;0,($BC$13-($D93*(1+$BC$14)))-($D93*0.03),0)&gt;0,IF((($BC$13-($D93*(1+$BC$14)))-($D93*0.03))&gt;0,($BC$13-($D93*(1+$BC$14)))-($D93*0.03),0)*BP$62*365,0)+IF(($BC$13-($D93*(1+$BC$14)))&lt;=0,0,IF(($BC$13-($D93*(1+$BC$14)))&lt;($D93*0.03),($BC$13-($D93*(1+$BC$14)))*(BP$62*Inputs!$B$16)*365,($D93*0.03)*(BP$62*Inputs!$B$16)*365))-IF(($BC$13-($D93*(1+$BC$14)))&gt;=0,0, -$I$57*$BC$16*1.75*($BC$13-($D93*(1+$BC$14)))*365-$I$58*BP$62*1.25*($BC$13-($D93*(1+$BC$14)))*365)</f>
        <v>-33035670.93749997</v>
      </c>
      <c r="BQ93" s="70">
        <f>IF(IF((($BC$13-($D93*(1+$BC$14)))-($D93*0.03))&gt;0,($BC$13-($D93*(1+$BC$14)))-($D93*0.03),0)&gt;0,IF((($BC$13-($D93*(1+$BC$14)))-($D93*0.03))&gt;0,($BC$13-($D93*(1+$BC$14)))-($D93*0.03),0)*BQ$62*365,0)+IF(($BC$13-($D93*(1+$BC$14)))&lt;=0,0,IF(($BC$13-($D93*(1+$BC$14)))&lt;($D93*0.03),($BC$13-($D93*(1+$BC$14)))*(BQ$62*Inputs!$B$16)*365,($D93*0.03)*(BQ$62*Inputs!$B$16)*365))-IF(($BC$13-($D93*(1+$BC$14)))&gt;=0,0, -$I$57*$BC$16*1.75*($BC$13-($D93*(1+$BC$14)))*365-$I$58*BQ$62*1.25*($BC$13-($D93*(1+$BC$14)))*365)</f>
        <v>-33464705.62499997</v>
      </c>
      <c r="BR93" s="70">
        <f>IF(IF((($BC$13-($D93*(1+$BC$14)))-($D93*0.03))&gt;0,($BC$13-($D93*(1+$BC$14)))-($D93*0.03),0)&gt;0,IF((($BC$13-($D93*(1+$BC$14)))-($D93*0.03))&gt;0,($BC$13-($D93*(1+$BC$14)))-($D93*0.03),0)*BR$62*365,0)+IF(($BC$13-($D93*(1+$BC$14)))&lt;=0,0,IF(($BC$13-($D93*(1+$BC$14)))&lt;($D93*0.03),($BC$13-($D93*(1+$BC$14)))*(BR$62*Inputs!$B$16)*365,($D93*0.03)*(BR$62*Inputs!$B$16)*365))-IF(($BC$13-($D93*(1+$BC$14)))&gt;=0,0, -$I$57*$BC$16*1.75*($BC$13-($D93*(1+$BC$14)))*365-$I$58*BR$62*1.25*($BC$13-($D93*(1+$BC$14)))*365)</f>
        <v>-33893740.31249997</v>
      </c>
      <c r="BS93" s="70">
        <f>IF(IF((($BC$13-($D93*(1+$BC$14)))-($D93*0.03))&gt;0,($BC$13-($D93*(1+$BC$14)))-($D93*0.03),0)&gt;0,IF((($BC$13-($D93*(1+$BC$14)))-($D93*0.03))&gt;0,($BC$13-($D93*(1+$BC$14)))-($D93*0.03),0)*BS$62*365,0)+IF(($BC$13-($D93*(1+$BC$14)))&lt;=0,0,IF(($BC$13-($D93*(1+$BC$14)))&lt;($D93*0.03),($BC$13-($D93*(1+$BC$14)))*(BS$62*Inputs!$B$16)*365,($D93*0.03)*(BS$62*Inputs!$B$16)*365))-IF(($BC$13-($D93*(1+$BC$14)))&gt;=0,0, -$I$57*$BC$16*1.75*($BC$13-($D93*(1+$BC$14)))*365-$I$58*BS$62*1.25*($BC$13-($D93*(1+$BC$14)))*365)</f>
        <v>-34322774.99999997</v>
      </c>
      <c r="BT93" s="70">
        <f>IF(IF((($BC$13-($D93*(1+$BC$14)))-($D93*0.03))&gt;0,($BC$13-($D93*(1+$BC$14)))-($D93*0.03),0)&gt;0,IF((($BC$13-($D93*(1+$BC$14)))-($D93*0.03))&gt;0,($BC$13-($D93*(1+$BC$14)))-($D93*0.03),0)*BT$62*365,0)+IF(($BC$13-($D93*(1+$BC$14)))&lt;=0,0,IF(($BC$13-($D93*(1+$BC$14)))&lt;($D93*0.03),($BC$13-($D93*(1+$BC$14)))*(BT$62*Inputs!$B$16)*365,($D93*0.03)*(BT$62*Inputs!$B$16)*365))-IF(($BC$13-($D93*(1+$BC$14)))&gt;=0,0, -$I$57*$BC$16*1.75*($BC$13-($D93*(1+$BC$14)))*365-$I$58*BT$62*1.25*($BC$13-($D93*(1+$BC$14)))*365)</f>
        <v>-34751809.68749997</v>
      </c>
      <c r="BU93" s="70">
        <f>IF(IF((($BC$13-($D93*(1+$BC$14)))-($D93*0.03))&gt;0,($BC$13-($D93*(1+$BC$14)))-($D93*0.03),0)&gt;0,IF((($BC$13-($D93*(1+$BC$14)))-($D93*0.03))&gt;0,($BC$13-($D93*(1+$BC$14)))-($D93*0.03),0)*BU$62*365,0)+IF(($BC$13-($D93*(1+$BC$14)))&lt;=0,0,IF(($BC$13-($D93*(1+$BC$14)))&lt;($D93*0.03),($BC$13-($D93*(1+$BC$14)))*(BU$62*Inputs!$B$16)*365,($D93*0.03)*(BU$62*Inputs!$B$16)*365))-IF(($BC$13-($D93*(1+$BC$14)))&gt;=0,0, -$I$57*$BC$16*1.75*($BC$13-($D93*(1+$BC$14)))*365-$I$58*BU$62*1.25*($BC$13-($D93*(1+$BC$14)))*365)</f>
        <v>-35180844.37499997</v>
      </c>
      <c r="BV93" s="70">
        <f>IF(IF((($BC$13-($D93*(1+$BC$14)))-($D93*0.03))&gt;0,($BC$13-($D93*(1+$BC$14)))-($D93*0.03),0)&gt;0,IF((($BC$13-($D93*(1+$BC$14)))-($D93*0.03))&gt;0,($BC$13-($D93*(1+$BC$14)))-($D93*0.03),0)*BV$62*365,0)+IF(($BC$13-($D93*(1+$BC$14)))&lt;=0,0,IF(($BC$13-($D93*(1+$BC$14)))&lt;($D93*0.03),($BC$13-($D93*(1+$BC$14)))*(BV$62*Inputs!$B$16)*365,($D93*0.03)*(BV$62*Inputs!$B$16)*365))-IF(($BC$13-($D93*(1+$BC$14)))&gt;=0,0, -$I$57*$BC$16*1.75*($BC$13-($D93*(1+$BC$14)))*365-$I$58*BV$62*1.25*($BC$13-($D93*(1+$BC$14)))*365)</f>
        <v>-35609879.06249997</v>
      </c>
      <c r="BW93" s="70">
        <f>IF(IF((($BC$13-($D93*(1+$BC$14)))-($D93*0.03))&gt;0,($BC$13-($D93*(1+$BC$14)))-($D93*0.03),0)&gt;0,IF((($BC$13-($D93*(1+$BC$14)))-($D93*0.03))&gt;0,($BC$13-($D93*(1+$BC$14)))-($D93*0.03),0)*BW$62*365,0)+IF(($BC$13-($D93*(1+$BC$14)))&lt;=0,0,IF(($BC$13-($D93*(1+$BC$14)))&lt;($D93*0.03),($BC$13-($D93*(1+$BC$14)))*(BW$62*Inputs!$B$16)*365,($D93*0.03)*(BW$62*Inputs!$B$16)*365))-IF(($BC$13-($D93*(1+$BC$14)))&gt;=0,0, -$I$57*$BC$16*1.75*($BC$13-($D93*(1+$BC$14)))*365-$I$58*BW$62*1.25*($BC$13-($D93*(1+$BC$14)))*365)</f>
        <v>-36038913.74999997</v>
      </c>
      <c r="BX93" s="70">
        <f>IF(IF((($BC$13-($D93*(1+$BC$14)))-($D93*0.03))&gt;0,($BC$13-($D93*(1+$BC$14)))-($D93*0.03),0)&gt;0,IF((($BC$13-($D93*(1+$BC$14)))-($D93*0.03))&gt;0,($BC$13-($D93*(1+$BC$14)))-($D93*0.03),0)*BX$62*365,0)+IF(($BC$13-($D93*(1+$BC$14)))&lt;=0,0,IF(($BC$13-($D93*(1+$BC$14)))&lt;($D93*0.03),($BC$13-($D93*(1+$BC$14)))*(BX$62*Inputs!$B$16)*365,($D93*0.03)*(BX$62*Inputs!$B$16)*365))-IF(($BC$13-($D93*(1+$BC$14)))&gt;=0,0, -$I$57*$BC$16*1.75*($BC$13-($D93*(1+$BC$14)))*365-$I$58*BX$62*1.25*($BC$13-($D93*(1+$BC$14)))*365)</f>
        <v>-36467948.43749997</v>
      </c>
      <c r="BY93" s="70">
        <f>IF(IF((($BC$13-($D93*(1+$BC$14)))-($D93*0.03))&gt;0,($BC$13-($D93*(1+$BC$14)))-($D93*0.03),0)&gt;0,IF((($BC$13-($D93*(1+$BC$14)))-($D93*0.03))&gt;0,($BC$13-($D93*(1+$BC$14)))-($D93*0.03),0)*BY$62*365,0)+IF(($BC$13-($D93*(1+$BC$14)))&lt;=0,0,IF(($BC$13-($D93*(1+$BC$14)))&lt;($D93*0.03),($BC$13-($D93*(1+$BC$14)))*(BY$62*Inputs!$B$16)*365,($D93*0.03)*(BY$62*Inputs!$B$16)*365))-IF(($BC$13-($D93*(1+$BC$14)))&gt;=0,0, -$I$57*$BC$16*1.75*($BC$13-($D93*(1+$BC$14)))*365-$I$58*BY$62*1.25*($BC$13-($D93*(1+$BC$14)))*365)</f>
        <v>-36896983.12499997</v>
      </c>
      <c r="BZ93" s="70">
        <f>IF(IF((($BC$13-($D93*(1+$BC$14)))-($D93*0.03))&gt;0,($BC$13-($D93*(1+$BC$14)))-($D93*0.03),0)&gt;0,IF((($BC$13-($D93*(1+$BC$14)))-($D93*0.03))&gt;0,($BC$13-($D93*(1+$BC$14)))-($D93*0.03),0)*BZ$62*365,0)+IF(($BC$13-($D93*(1+$BC$14)))&lt;=0,0,IF(($BC$13-($D93*(1+$BC$14)))&lt;($D93*0.03),($BC$13-($D93*(1+$BC$14)))*(BZ$62*Inputs!$B$16)*365,($D93*0.03)*(BZ$62*Inputs!$B$16)*365))-IF(($BC$13-($D93*(1+$BC$14)))&gt;=0,0, -$I$57*$BC$16*1.75*($BC$13-($D93*(1+$BC$14)))*365-$I$58*BZ$62*1.25*($BC$13-($D93*(1+$BC$14)))*365)</f>
        <v>-37326017.812499963</v>
      </c>
      <c r="CA93" s="70">
        <f>IF(IF((($BC$13-($D93*(1+$BC$14)))-($D93*0.03))&gt;0,($BC$13-($D93*(1+$BC$14)))-($D93*0.03),0)&gt;0,IF((($BC$13-($D93*(1+$BC$14)))-($D93*0.03))&gt;0,($BC$13-($D93*(1+$BC$14)))-($D93*0.03),0)*CA$62*365,0)+IF(($BC$13-($D93*(1+$BC$14)))&lt;=0,0,IF(($BC$13-($D93*(1+$BC$14)))&lt;($D93*0.03),($BC$13-($D93*(1+$BC$14)))*(CA$62*Inputs!$B$16)*365,($D93*0.03)*(CA$62*Inputs!$B$16)*365))-IF(($BC$13-($D93*(1+$BC$14)))&gt;=0,0, -$I$57*$BC$16*1.75*($BC$13-($D93*(1+$BC$14)))*365-$I$58*CA$62*1.25*($BC$13-($D93*(1+$BC$14)))*365)</f>
        <v>-37755052.499999963</v>
      </c>
      <c r="CB93" s="70">
        <f>IF(IF((($BC$13-($D93*(1+$BC$14)))-($D93*0.03))&gt;0,($BC$13-($D93*(1+$BC$14)))-($D93*0.03),0)&gt;0,IF((($BC$13-($D93*(1+$BC$14)))-($D93*0.03))&gt;0,($BC$13-($D93*(1+$BC$14)))-($D93*0.03),0)*CB$62*365,0)+IF(($BC$13-($D93*(1+$BC$14)))&lt;=0,0,IF(($BC$13-($D93*(1+$BC$14)))&lt;($D93*0.03),($BC$13-($D93*(1+$BC$14)))*(CB$62*Inputs!$B$16)*365,($D93*0.03)*(CB$62*Inputs!$B$16)*365))-IF(($BC$13-($D93*(1+$BC$14)))&gt;=0,0, -$I$57*$BC$16*1.75*($BC$13-($D93*(1+$BC$14)))*365-$I$58*CB$62*1.25*($BC$13-($D93*(1+$BC$14)))*365)</f>
        <v>-38184087.187499963</v>
      </c>
      <c r="CC93" s="70">
        <f>IF(IF((($BC$13-($D93*(1+$BC$14)))-($D93*0.03))&gt;0,($BC$13-($D93*(1+$BC$14)))-($D93*0.03),0)&gt;0,IF((($BC$13-($D93*(1+$BC$14)))-($D93*0.03))&gt;0,($BC$13-($D93*(1+$BC$14)))-($D93*0.03),0)*CC$62*365,0)+IF(($BC$13-($D93*(1+$BC$14)))&lt;=0,0,IF(($BC$13-($D93*(1+$BC$14)))&lt;($D93*0.03),($BC$13-($D93*(1+$BC$14)))*(CC$62*Inputs!$B$16)*365,($D93*0.03)*(CC$62*Inputs!$B$16)*365))-IF(($BC$13-($D93*(1+$BC$14)))&gt;=0,0, -$I$57*$BC$16*1.75*($BC$13-($D93*(1+$BC$14)))*365-$I$58*CC$62*1.25*($BC$13-($D93*(1+$BC$14)))*365)</f>
        <v>-38613121.874999963</v>
      </c>
      <c r="CD93" s="70">
        <f>IF(IF((($BC$13-($D93*(1+$BC$14)))-($D93*0.03))&gt;0,($BC$13-($D93*(1+$BC$14)))-($D93*0.03),0)&gt;0,IF((($BC$13-($D93*(1+$BC$14)))-($D93*0.03))&gt;0,($BC$13-($D93*(1+$BC$14)))-($D93*0.03),0)*CD$62*365,0)+IF(($BC$13-($D93*(1+$BC$14)))&lt;=0,0,IF(($BC$13-($D93*(1+$BC$14)))&lt;($D93*0.03),($BC$13-($D93*(1+$BC$14)))*(CD$62*Inputs!$B$16)*365,($D93*0.03)*(CD$62*Inputs!$B$16)*365))-IF(($BC$13-($D93*(1+$BC$14)))&gt;=0,0, -$I$57*$BC$16*1.75*($BC$13-($D93*(1+$BC$14)))*365-$I$58*CD$62*1.25*($BC$13-($D93*(1+$BC$14)))*365)</f>
        <v>-39042156.562499963</v>
      </c>
      <c r="CE93" s="70">
        <f>IF(IF((($BC$13-($D93*(1+$BC$14)))-($D93*0.03))&gt;0,($BC$13-($D93*(1+$BC$14)))-($D93*0.03),0)&gt;0,IF((($BC$13-($D93*(1+$BC$14)))-($D93*0.03))&gt;0,($BC$13-($D93*(1+$BC$14)))-($D93*0.03),0)*CE$62*365,0)+IF(($BC$13-($D93*(1+$BC$14)))&lt;=0,0,IF(($BC$13-($D93*(1+$BC$14)))&lt;($D93*0.03),($BC$13-($D93*(1+$BC$14)))*(CE$62*Inputs!$B$16)*365,($D93*0.03)*(CE$62*Inputs!$B$16)*365))-IF(($BC$13-($D93*(1+$BC$14)))&gt;=0,0, -$I$57*$BC$16*1.75*($BC$13-($D93*(1+$BC$14)))*365-$I$58*CE$62*1.25*($BC$13-($D93*(1+$BC$14)))*365)</f>
        <v>-39471191.249999963</v>
      </c>
      <c r="CF93" s="70">
        <f>IF(IF((($BC$13-($D93*(1+$BC$14)))-($D93*0.03))&gt;0,($BC$13-($D93*(1+$BC$14)))-($D93*0.03),0)&gt;0,IF((($BC$13-($D93*(1+$BC$14)))-($D93*0.03))&gt;0,($BC$13-($D93*(1+$BC$14)))-($D93*0.03),0)*CF$62*365,0)+IF(($BC$13-($D93*(1+$BC$14)))&lt;=0,0,IF(($BC$13-($D93*(1+$BC$14)))&lt;($D93*0.03),($BC$13-($D93*(1+$BC$14)))*(CF$62*Inputs!$B$16)*365,($D93*0.03)*(CF$62*Inputs!$B$16)*365))-IF(($BC$13-($D93*(1+$BC$14)))&gt;=0,0, -$I$57*$BC$16*1.75*($BC$13-($D93*(1+$BC$14)))*365-$I$58*CF$62*1.25*($BC$13-($D93*(1+$BC$14)))*365)</f>
        <v>-39900225.937499963</v>
      </c>
      <c r="CG93" s="70">
        <f>IF(IF((($BC$13-($D93*(1+$BC$14)))-($D93*0.03))&gt;0,($BC$13-($D93*(1+$BC$14)))-($D93*0.03),0)&gt;0,IF((($BC$13-($D93*(1+$BC$14)))-($D93*0.03))&gt;0,($BC$13-($D93*(1+$BC$14)))-($D93*0.03),0)*CG$62*365,0)+IF(($BC$13-($D93*(1+$BC$14)))&lt;=0,0,IF(($BC$13-($D93*(1+$BC$14)))&lt;($D93*0.03),($BC$13-($D93*(1+$BC$14)))*(CG$62*Inputs!$B$16)*365,($D93*0.03)*(CG$62*Inputs!$B$16)*365))-IF(($BC$13-($D93*(1+$BC$14)))&gt;=0,0, -$I$57*$BC$16*1.75*($BC$13-($D93*(1+$BC$14)))*365-$I$58*CG$62*1.25*($BC$13-($D93*(1+$BC$14)))*365)</f>
        <v>-40329260.624999963</v>
      </c>
      <c r="CH93" s="70">
        <f>IF(IF((($BC$13-($D93*(1+$BC$14)))-($D93*0.03))&gt;0,($BC$13-($D93*(1+$BC$14)))-($D93*0.03),0)&gt;0,IF((($BC$13-($D93*(1+$BC$14)))-($D93*0.03))&gt;0,($BC$13-($D93*(1+$BC$14)))-($D93*0.03),0)*CH$62*365,0)+IF(($BC$13-($D93*(1+$BC$14)))&lt;=0,0,IF(($BC$13-($D93*(1+$BC$14)))&lt;($D93*0.03),($BC$13-($D93*(1+$BC$14)))*(CH$62*Inputs!$B$16)*365,($D93*0.03)*(CH$62*Inputs!$B$16)*365))-IF(($BC$13-($D93*(1+$BC$14)))&gt;=0,0, -$I$57*$BC$16*1.75*($BC$13-($D93*(1+$BC$14)))*365-$I$58*CH$62*1.25*($BC$13-($D93*(1+$BC$14)))*365)</f>
        <v>-40758295.312499963</v>
      </c>
      <c r="CI93" s="70">
        <f>IF(IF((($BC$13-($D93*(1+$BC$14)))-($D93*0.03))&gt;0,($BC$13-($D93*(1+$BC$14)))-($D93*0.03),0)&gt;0,IF((($BC$13-($D93*(1+$BC$14)))-($D93*0.03))&gt;0,($BC$13-($D93*(1+$BC$14)))-($D93*0.03),0)*CI$62*365,0)+IF(($BC$13-($D93*(1+$BC$14)))&lt;=0,0,IF(($BC$13-($D93*(1+$BC$14)))&lt;($D93*0.03),($BC$13-($D93*(1+$BC$14)))*(CI$62*Inputs!$B$16)*365,($D93*0.03)*(CI$62*Inputs!$B$16)*365))-IF(($BC$13-($D93*(1+$BC$14)))&gt;=0,0, -$I$57*$BC$16*1.75*($BC$13-($D93*(1+$BC$14)))*365-$I$58*CI$62*1.25*($BC$13-($D93*(1+$BC$14)))*365)</f>
        <v>-41187329.999999963</v>
      </c>
      <c r="CJ93" s="70">
        <f>IF(IF((($BC$13-($D93*(1+$BC$14)))-($D93*0.03))&gt;0,($BC$13-($D93*(1+$BC$14)))-($D93*0.03),0)&gt;0,IF((($BC$13-($D93*(1+$BC$14)))-($D93*0.03))&gt;0,($BC$13-($D93*(1+$BC$14)))-($D93*0.03),0)*CJ$62*365,0)+IF(($BC$13-($D93*(1+$BC$14)))&lt;=0,0,IF(($BC$13-($D93*(1+$BC$14)))&lt;($D93*0.03),($BC$13-($D93*(1+$BC$14)))*(CJ$62*Inputs!$B$16)*365,($D93*0.03)*(CJ$62*Inputs!$B$16)*365))-IF(($BC$13-($D93*(1+$BC$14)))&gt;=0,0, -$I$57*$BC$16*1.75*($BC$13-($D93*(1+$BC$14)))*365-$I$58*CJ$62*1.25*($BC$13-($D93*(1+$BC$14)))*365)</f>
        <v>-41616364.687499963</v>
      </c>
      <c r="CK93" s="70">
        <f>IF(IF((($BC$13-($D93*(1+$BC$14)))-($D93*0.03))&gt;0,($BC$13-($D93*(1+$BC$14)))-($D93*0.03),0)&gt;0,IF((($BC$13-($D93*(1+$BC$14)))-($D93*0.03))&gt;0,($BC$13-($D93*(1+$BC$14)))-($D93*0.03),0)*CK$62*365,0)+IF(($BC$13-($D93*(1+$BC$14)))&lt;=0,0,IF(($BC$13-($D93*(1+$BC$14)))&lt;($D93*0.03),($BC$13-($D93*(1+$BC$14)))*(CK$62*Inputs!$B$16)*365,($D93*0.03)*(CK$62*Inputs!$B$16)*365))-IF(($BC$13-($D93*(1+$BC$14)))&gt;=0,0, -$I$57*$BC$16*1.75*($BC$13-($D93*(1+$BC$14)))*365-$I$58*CK$62*1.25*($BC$13-($D93*(1+$BC$14)))*365)</f>
        <v>-42045399.374999963</v>
      </c>
      <c r="CL93" s="70">
        <f>IF(IF((($BC$13-($D93*(1+$BC$14)))-($D93*0.03))&gt;0,($BC$13-($D93*(1+$BC$14)))-($D93*0.03),0)&gt;0,IF((($BC$13-($D93*(1+$BC$14)))-($D93*0.03))&gt;0,($BC$13-($D93*(1+$BC$14)))-($D93*0.03),0)*CL$62*365,0)+IF(($BC$13-($D93*(1+$BC$14)))&lt;=0,0,IF(($BC$13-($D93*(1+$BC$14)))&lt;($D93*0.03),($BC$13-($D93*(1+$BC$14)))*(CL$62*Inputs!$B$16)*365,($D93*0.03)*(CL$62*Inputs!$B$16)*365))-IF(($BC$13-($D93*(1+$BC$14)))&gt;=0,0, -$I$57*$BC$16*1.75*($BC$13-($D93*(1+$BC$14)))*365-$I$58*CL$62*1.25*($BC$13-($D93*(1+$BC$14)))*365)</f>
        <v>-42474434.062499963</v>
      </c>
      <c r="CM93" s="70">
        <f>IF(IF((($BC$13-($D93*(1+$BC$14)))-($D93*0.03))&gt;0,($BC$13-($D93*(1+$BC$14)))-($D93*0.03),0)&gt;0,IF((($BC$13-($D93*(1+$BC$14)))-($D93*0.03))&gt;0,($BC$13-($D93*(1+$BC$14)))-($D93*0.03),0)*CM$62*365,0)+IF(($BC$13-($D93*(1+$BC$14)))&lt;=0,0,IF(($BC$13-($D93*(1+$BC$14)))&lt;($D93*0.03),($BC$13-($D93*(1+$BC$14)))*(CM$62*Inputs!$B$16)*365,($D93*0.03)*(CM$62*Inputs!$B$16)*365))-IF(($BC$13-($D93*(1+$BC$14)))&gt;=0,0, -$I$57*$BC$16*1.75*($BC$13-($D93*(1+$BC$14)))*365-$I$58*CM$62*1.25*($BC$13-($D93*(1+$BC$14)))*365)</f>
        <v>-42903468.749999955</v>
      </c>
      <c r="CN93" s="70">
        <f>IF(IF((($BC$13-($D93*(1+$BC$14)))-($D93*0.03))&gt;0,($BC$13-($D93*(1+$BC$14)))-($D93*0.03),0)&gt;0,IF((($BC$13-($D93*(1+$BC$14)))-($D93*0.03))&gt;0,($BC$13-($D93*(1+$BC$14)))-($D93*0.03),0)*CN$62*365,0)+IF(($BC$13-($D93*(1+$BC$14)))&lt;=0,0,IF(($BC$13-($D93*(1+$BC$14)))&lt;($D93*0.03),($BC$13-($D93*(1+$BC$14)))*(CN$62*Inputs!$B$16)*365,($D93*0.03)*(CN$62*Inputs!$B$16)*365))-IF(($BC$13-($D93*(1+$BC$14)))&gt;=0,0, -$I$57*$BC$16*1.75*($BC$13-($D93*(1+$BC$14)))*365-$I$58*CN$62*1.25*($BC$13-($D93*(1+$BC$14)))*365)</f>
        <v>-43332503.437499955</v>
      </c>
      <c r="CO93" s="70">
        <f>IF(IF((($BC$13-($D93*(1+$BC$14)))-($D93*0.03))&gt;0,($BC$13-($D93*(1+$BC$14)))-($D93*0.03),0)&gt;0,IF((($BC$13-($D93*(1+$BC$14)))-($D93*0.03))&gt;0,($BC$13-($D93*(1+$BC$14)))-($D93*0.03),0)*CO$62*365,0)+IF(($BC$13-($D93*(1+$BC$14)))&lt;=0,0,IF(($BC$13-($D93*(1+$BC$14)))&lt;($D93*0.03),($BC$13-($D93*(1+$BC$14)))*(CO$62*Inputs!$B$16)*365,($D93*0.03)*(CO$62*Inputs!$B$16)*365))-IF(($BC$13-($D93*(1+$BC$14)))&gt;=0,0, -$I$57*$BC$16*1.75*($BC$13-($D93*(1+$BC$14)))*365-$I$58*CO$62*1.25*($BC$13-($D93*(1+$BC$14)))*365)</f>
        <v>-43761538.124999955</v>
      </c>
      <c r="CP93" s="70">
        <f>IF(IF((($BC$13-($D93*(1+$BC$14)))-($D93*0.03))&gt;0,($BC$13-($D93*(1+$BC$14)))-($D93*0.03),0)&gt;0,IF((($BC$13-($D93*(1+$BC$14)))-($D93*0.03))&gt;0,($BC$13-($D93*(1+$BC$14)))-($D93*0.03),0)*CP$62*365,0)+IF(($BC$13-($D93*(1+$BC$14)))&lt;=0,0,IF(($BC$13-($D93*(1+$BC$14)))&lt;($D93*0.03),($BC$13-($D93*(1+$BC$14)))*(CP$62*Inputs!$B$16)*365,($D93*0.03)*(CP$62*Inputs!$B$16)*365))-IF(($BC$13-($D93*(1+$BC$14)))&gt;=0,0, -$I$57*$BC$16*1.75*($BC$13-($D93*(1+$BC$14)))*365-$I$58*CP$62*1.25*($BC$13-($D93*(1+$BC$14)))*365)</f>
        <v>-44190572.812499955</v>
      </c>
      <c r="CQ93" s="70">
        <f>IF(IF((($BC$13-($D93*(1+$BC$14)))-($D93*0.03))&gt;0,($BC$13-($D93*(1+$BC$14)))-($D93*0.03),0)&gt;0,IF((($BC$13-($D93*(1+$BC$14)))-($D93*0.03))&gt;0,($BC$13-($D93*(1+$BC$14)))-($D93*0.03),0)*CQ$62*365,0)+IF(($BC$13-($D93*(1+$BC$14)))&lt;=0,0,IF(($BC$13-($D93*(1+$BC$14)))&lt;($D93*0.03),($BC$13-($D93*(1+$BC$14)))*(CQ$62*Inputs!$B$16)*365,($D93*0.03)*(CQ$62*Inputs!$B$16)*365))-IF(($BC$13-($D93*(1+$BC$14)))&gt;=0,0, -$I$57*$BC$16*1.75*($BC$13-($D93*(1+$BC$14)))*365-$I$58*CQ$62*1.25*($BC$13-($D93*(1+$BC$14)))*365)</f>
        <v>-44619607.499999955</v>
      </c>
      <c r="CR93" s="70">
        <f>IF(IF((($BC$13-($D93*(1+$BC$14)))-($D93*0.03))&gt;0,($BC$13-($D93*(1+$BC$14)))-($D93*0.03),0)&gt;0,IF((($BC$13-($D93*(1+$BC$14)))-($D93*0.03))&gt;0,($BC$13-($D93*(1+$BC$14)))-($D93*0.03),0)*CR$62*365,0)+IF(($BC$13-($D93*(1+$BC$14)))&lt;=0,0,IF(($BC$13-($D93*(1+$BC$14)))&lt;($D93*0.03),($BC$13-($D93*(1+$BC$14)))*(CR$62*Inputs!$B$16)*365,($D93*0.03)*(CR$62*Inputs!$B$16)*365))-IF(($BC$13-($D93*(1+$BC$14)))&gt;=0,0, -$I$57*$BC$16*1.75*($BC$13-($D93*(1+$BC$14)))*365-$I$58*CR$62*1.25*($BC$13-($D93*(1+$BC$14)))*365)</f>
        <v>-45048642.187499955</v>
      </c>
      <c r="CS93" s="70">
        <f>IF(IF((($BC$13-($D93*(1+$BC$14)))-($D93*0.03))&gt;0,($BC$13-($D93*(1+$BC$14)))-($D93*0.03),0)&gt;0,IF((($BC$13-($D93*(1+$BC$14)))-($D93*0.03))&gt;0,($BC$13-($D93*(1+$BC$14)))-($D93*0.03),0)*CS$62*365,0)+IF(($BC$13-($D93*(1+$BC$14)))&lt;=0,0,IF(($BC$13-($D93*(1+$BC$14)))&lt;($D93*0.03),($BC$13-($D93*(1+$BC$14)))*(CS$62*Inputs!$B$16)*365,($D93*0.03)*(CS$62*Inputs!$B$16)*365))-IF(($BC$13-($D93*(1+$BC$14)))&gt;=0,0, -$I$57*$BC$16*1.75*($BC$13-($D93*(1+$BC$14)))*365-$I$58*CS$62*1.25*($BC$13-($D93*(1+$BC$14)))*365)</f>
        <v>-45477676.874999955</v>
      </c>
      <c r="CT93" s="70">
        <f>IF(IF((($BC$13-($D93*(1+$BC$14)))-($D93*0.03))&gt;0,($BC$13-($D93*(1+$BC$14)))-($D93*0.03),0)&gt;0,IF((($BC$13-($D93*(1+$BC$14)))-($D93*0.03))&gt;0,($BC$13-($D93*(1+$BC$14)))-($D93*0.03),0)*CT$62*365,0)+IF(($BC$13-($D93*(1+$BC$14)))&lt;=0,0,IF(($BC$13-($D93*(1+$BC$14)))&lt;($D93*0.03),($BC$13-($D93*(1+$BC$14)))*(CT$62*Inputs!$B$16)*365,($D93*0.03)*(CT$62*Inputs!$B$16)*365))-IF(($BC$13-($D93*(1+$BC$14)))&gt;=0,0, -$I$57*$BC$16*1.75*($BC$13-($D93*(1+$BC$14)))*365-$I$58*CT$62*1.25*($BC$13-($D93*(1+$BC$14)))*365)</f>
        <v>-45906711.562499955</v>
      </c>
      <c r="CU93" s="70">
        <f>IF(IF((($BC$13-($D93*(1+$BC$14)))-($D93*0.03))&gt;0,($BC$13-($D93*(1+$BC$14)))-($D93*0.03),0)&gt;0,IF((($BC$13-($D93*(1+$BC$14)))-($D93*0.03))&gt;0,($BC$13-($D93*(1+$BC$14)))-($D93*0.03),0)*CU$62*365,0)+IF(($BC$13-($D93*(1+$BC$14)))&lt;=0,0,IF(($BC$13-($D93*(1+$BC$14)))&lt;($D93*0.03),($BC$13-($D93*(1+$BC$14)))*(CU$62*Inputs!$B$16)*365,($D93*0.03)*(CU$62*Inputs!$B$16)*365))-IF(($BC$13-($D93*(1+$BC$14)))&gt;=0,0, -$I$57*$BC$16*1.75*($BC$13-($D93*(1+$BC$14)))*365-$I$58*CU$62*1.25*($BC$13-($D93*(1+$BC$14)))*365)</f>
        <v>-46335746.249999955</v>
      </c>
      <c r="CV93" s="70">
        <f>IF(IF((($BC$13-($D93*(1+$BC$14)))-($D93*0.03))&gt;0,($BC$13-($D93*(1+$BC$14)))-($D93*0.03),0)&gt;0,IF((($BC$13-($D93*(1+$BC$14)))-($D93*0.03))&gt;0,($BC$13-($D93*(1+$BC$14)))-($D93*0.03),0)*CV$62*365,0)+IF(($BC$13-($D93*(1+$BC$14)))&lt;=0,0,IF(($BC$13-($D93*(1+$BC$14)))&lt;($D93*0.03),($BC$13-($D93*(1+$BC$14)))*(CV$62*Inputs!$B$16)*365,($D93*0.03)*(CV$62*Inputs!$B$16)*365))-IF(($BC$13-($D93*(1+$BC$14)))&gt;=0,0, -$I$57*$BC$16*1.75*($BC$13-($D93*(1+$BC$14)))*365-$I$58*CV$62*1.25*($BC$13-($D93*(1+$BC$14)))*365)</f>
        <v>-46764780.937499955</v>
      </c>
      <c r="CW93" s="70">
        <f>IF(IF((($BC$13-($D93*(1+$BC$14)))-($D93*0.03))&gt;0,($BC$13-($D93*(1+$BC$14)))-($D93*0.03),0)&gt;0,IF((($BC$13-($D93*(1+$BC$14)))-($D93*0.03))&gt;0,($BC$13-($D93*(1+$BC$14)))-($D93*0.03),0)*CW$62*365,0)+IF(($BC$13-($D93*(1+$BC$14)))&lt;=0,0,IF(($BC$13-($D93*(1+$BC$14)))&lt;($D93*0.03),($BC$13-($D93*(1+$BC$14)))*(CW$62*Inputs!$B$16)*365,($D93*0.03)*(CW$62*Inputs!$B$16)*365))-IF(($BC$13-($D93*(1+$BC$14)))&gt;=0,0, -$I$57*$BC$16*1.75*($BC$13-($D93*(1+$BC$14)))*365-$I$58*CW$62*1.25*($BC$13-($D93*(1+$BC$14)))*365)</f>
        <v>-47193815.624999955</v>
      </c>
      <c r="CX93" s="70">
        <f>IF(IF((($BC$13-($D93*(1+$BC$14)))-($D93*0.03))&gt;0,($BC$13-($D93*(1+$BC$14)))-($D93*0.03),0)&gt;0,IF((($BC$13-($D93*(1+$BC$14)))-($D93*0.03))&gt;0,($BC$13-($D93*(1+$BC$14)))-($D93*0.03),0)*CX$62*365,0)+IF(($BC$13-($D93*(1+$BC$14)))&lt;=0,0,IF(($BC$13-($D93*(1+$BC$14)))&lt;($D93*0.03),($BC$13-($D93*(1+$BC$14)))*(CX$62*Inputs!$B$16)*365,($D93*0.03)*(CX$62*Inputs!$B$16)*365))-IF(($BC$13-($D93*(1+$BC$14)))&gt;=0,0, -$I$57*$BC$16*1.75*($BC$13-($D93*(1+$BC$14)))*365-$I$58*CX$62*1.25*($BC$13-($D93*(1+$BC$14)))*365)</f>
        <v>-47622850.312499955</v>
      </c>
      <c r="CY93" s="70">
        <f>IF(IF((($BC$13-($D93*(1+$BC$14)))-($D93*0.03))&gt;0,($BC$13-($D93*(1+$BC$14)))-($D93*0.03),0)&gt;0,IF((($BC$13-($D93*(1+$BC$14)))-($D93*0.03))&gt;0,($BC$13-($D93*(1+$BC$14)))-($D93*0.03),0)*CY$62*365,0)+IF(($BC$13-($D93*(1+$BC$14)))&lt;=0,0,IF(($BC$13-($D93*(1+$BC$14)))&lt;($D93*0.03),($BC$13-($D93*(1+$BC$14)))*(CY$62*Inputs!$B$16)*365,($D93*0.03)*(CY$62*Inputs!$B$16)*365))-IF(($BC$13-($D93*(1+$BC$14)))&gt;=0,0, -$I$57*$BC$16*1.75*($BC$13-($D93*(1+$BC$14)))*365-$I$58*CY$62*1.25*($BC$13-($D93*(1+$BC$14)))*365)</f>
        <v>-48051884.999999955</v>
      </c>
      <c r="CZ93" s="70">
        <f>IF(IF((($BC$13-($D93*(1+$BC$14)))-($D93*0.03))&gt;0,($BC$13-($D93*(1+$BC$14)))-($D93*0.03),0)&gt;0,IF((($BC$13-($D93*(1+$BC$14)))-($D93*0.03))&gt;0,($BC$13-($D93*(1+$BC$14)))-($D93*0.03),0)*CZ$62*365,0)+IF(($BC$13-($D93*(1+$BC$14)))&lt;=0,0,IF(($BC$13-($D93*(1+$BC$14)))&lt;($D93*0.03),($BC$13-($D93*(1+$BC$14)))*(CZ$62*Inputs!$B$16)*365,($D93*0.03)*(CZ$62*Inputs!$B$16)*365))-IF(($BC$13-($D93*(1+$BC$14)))&gt;=0,0, -$I$57*$BC$16*1.75*($BC$13-($D93*(1+$BC$14)))*365-$I$58*CZ$62*1.25*($BC$13-($D93*(1+$BC$14)))*365)</f>
        <v>-48480919.687499948</v>
      </c>
      <c r="DA93" s="70">
        <f>IF(IF((($BC$13-($D93*(1+$BC$14)))-($D93*0.03))&gt;0,($BC$13-($D93*(1+$BC$14)))-($D93*0.03),0)&gt;0,IF((($BC$13-($D93*(1+$BC$14)))-($D93*0.03))&gt;0,($BC$13-($D93*(1+$BC$14)))-($D93*0.03),0)*DA$62*365,0)+IF(($BC$13-($D93*(1+$BC$14)))&lt;=0,0,IF(($BC$13-($D93*(1+$BC$14)))&lt;($D93*0.03),($BC$13-($D93*(1+$BC$14)))*(DA$62*Inputs!$B$16)*365,($D93*0.03)*(DA$62*Inputs!$B$16)*365))-IF(($BC$13-($D93*(1+$BC$14)))&gt;=0,0, -$I$57*$BC$16*1.75*($BC$13-($D93*(1+$BC$14)))*365-$I$58*DA$62*1.25*($BC$13-($D93*(1+$BC$14)))*365)</f>
        <v>-48909954.374999948</v>
      </c>
    </row>
    <row r="94" spans="2:105">
      <c r="B94"/>
      <c r="C94" s="67">
        <f t="shared" si="2"/>
        <v>-0.11000000000000001</v>
      </c>
      <c r="D94" s="69">
        <f>Inputs!$B$20*(1+(C94*-1))</f>
        <v>1221</v>
      </c>
      <c r="E94" s="70">
        <f>IF(IF((($BC$13-($D94*(1+$BC$14)))-($D94*0.03))&gt;0,($BC$13-($D94*(1+$BC$14)))-($D94*0.03),0)&gt;0,IF((($BC$13-($D94*(1+$BC$14)))-($D94*0.03))&gt;0,($BC$13-($D94*(1+$BC$14)))-($D94*0.03),0)*E$62*365,0)+IF(($BC$13-($D94*(1+$BC$14)))&lt;=0,0,IF(($BC$13-($D94*(1+$BC$14)))&lt;($D94*0.03),($BC$13-($D94*(1+$BC$14)))*(E$62*Inputs!$B$16)*365,($D94*0.03)*(E$62*Inputs!$B$16)*365))-IF(($BC$13-($D94*(1+$BC$14)))&gt;=0,0, -$I$57*$BC$16*1.75*($BC$13-($D94*(1+$BC$14)))*365-$I$58*E$62*1.25*($BC$13-($D94*(1+$BC$14)))*365)</f>
        <v>-6627254.8125473354</v>
      </c>
      <c r="F94" s="70">
        <f>IF(IF((($BC$13-($D94*(1+$BC$14)))-($D94*0.03))&gt;0,($BC$13-($D94*(1+$BC$14)))-($D94*0.03),0)&gt;0,IF((($BC$13-($D94*(1+$BC$14)))-($D94*0.03))&gt;0,($BC$13-($D94*(1+$BC$14)))-($D94*0.03),0)*F$62*365,0)+IF(($BC$13-($D94*(1+$BC$14)))&lt;=0,0,IF(($BC$13-($D94*(1+$BC$14)))&lt;($D94*0.03),($BC$13-($D94*(1+$BC$14)))*(F$62*Inputs!$B$16)*365,($D94*0.03)*(F$62*Inputs!$B$16)*365))-IF(($BC$13-($D94*(1+$BC$14)))&gt;=0,0, -$I$57*$BC$16*1.75*($BC$13-($D94*(1+$BC$14)))*365-$I$58*F$62*1.25*($BC$13-($D94*(1+$BC$14)))*365)</f>
        <v>-7100630.1562499981</v>
      </c>
      <c r="G94" s="70">
        <f>IF(IF((($BC$13-($D94*(1+$BC$14)))-($D94*0.03))&gt;0,($BC$13-($D94*(1+$BC$14)))-($D94*0.03),0)&gt;0,IF((($BC$13-($D94*(1+$BC$14)))-($D94*0.03))&gt;0,($BC$13-($D94*(1+$BC$14)))-($D94*0.03),0)*G$62*365,0)+IF(($BC$13-($D94*(1+$BC$14)))&lt;=0,0,IF(($BC$13-($D94*(1+$BC$14)))&lt;($D94*0.03),($BC$13-($D94*(1+$BC$14)))*(G$62*Inputs!$B$16)*365,($D94*0.03)*(G$62*Inputs!$B$16)*365))-IF(($BC$13-($D94*(1+$BC$14)))&gt;=0,0, -$I$57*$BC$16*1.75*($BC$13-($D94*(1+$BC$14)))*365-$I$58*G$62*1.25*($BC$13-($D94*(1+$BC$14)))*365)</f>
        <v>-7574005.4999999981</v>
      </c>
      <c r="H94" s="70">
        <f>IF(IF((($BC$13-($D94*(1+$BC$14)))-($D94*0.03))&gt;0,($BC$13-($D94*(1+$BC$14)))-($D94*0.03),0)&gt;0,IF((($BC$13-($D94*(1+$BC$14)))-($D94*0.03))&gt;0,($BC$13-($D94*(1+$BC$14)))-($D94*0.03),0)*H$62*365,0)+IF(($BC$13-($D94*(1+$BC$14)))&lt;=0,0,IF(($BC$13-($D94*(1+$BC$14)))&lt;($D94*0.03),($BC$13-($D94*(1+$BC$14)))*(H$62*Inputs!$B$16)*365,($D94*0.03)*(H$62*Inputs!$B$16)*365))-IF(($BC$13-($D94*(1+$BC$14)))&gt;=0,0, -$I$57*$BC$16*1.75*($BC$13-($D94*(1+$BC$14)))*365-$I$58*H$62*1.25*($BC$13-($D94*(1+$BC$14)))*365)</f>
        <v>-8047380.8437499981</v>
      </c>
      <c r="I94" s="70">
        <f>IF(IF((($BC$13-($D94*(1+$BC$14)))-($D94*0.03))&gt;0,($BC$13-($D94*(1+$BC$14)))-($D94*0.03),0)&gt;0,IF((($BC$13-($D94*(1+$BC$14)))-($D94*0.03))&gt;0,($BC$13-($D94*(1+$BC$14)))-($D94*0.03),0)*I$62*365,0)+IF(($BC$13-($D94*(1+$BC$14)))&lt;=0,0,IF(($BC$13-($D94*(1+$BC$14)))&lt;($D94*0.03),($BC$13-($D94*(1+$BC$14)))*(I$62*Inputs!$B$16)*365,($D94*0.03)*(I$62*Inputs!$B$16)*365))-IF(($BC$13-($D94*(1+$BC$14)))&gt;=0,0, -$I$57*$BC$16*1.75*($BC$13-($D94*(1+$BC$14)))*365-$I$58*I$62*1.25*($BC$13-($D94*(1+$BC$14)))*365)</f>
        <v>-8520756.1874999981</v>
      </c>
      <c r="J94" s="70">
        <f>IF(IF((($BC$13-($D94*(1+$BC$14)))-($D94*0.03))&gt;0,($BC$13-($D94*(1+$BC$14)))-($D94*0.03),0)&gt;0,IF((($BC$13-($D94*(1+$BC$14)))-($D94*0.03))&gt;0,($BC$13-($D94*(1+$BC$14)))-($D94*0.03),0)*J$62*365,0)+IF(($BC$13-($D94*(1+$BC$14)))&lt;=0,0,IF(($BC$13-($D94*(1+$BC$14)))&lt;($D94*0.03),($BC$13-($D94*(1+$BC$14)))*(J$62*Inputs!$B$16)*365,($D94*0.03)*(J$62*Inputs!$B$16)*365))-IF(($BC$13-($D94*(1+$BC$14)))&gt;=0,0, -$I$57*$BC$16*1.75*($BC$13-($D94*(1+$BC$14)))*365-$I$58*J$62*1.25*($BC$13-($D94*(1+$BC$14)))*365)</f>
        <v>-8994131.5312499981</v>
      </c>
      <c r="K94" s="70">
        <f>IF(IF((($BC$13-($D94*(1+$BC$14)))-($D94*0.03))&gt;0,($BC$13-($D94*(1+$BC$14)))-($D94*0.03),0)&gt;0,IF((($BC$13-($D94*(1+$BC$14)))-($D94*0.03))&gt;0,($BC$13-($D94*(1+$BC$14)))-($D94*0.03),0)*K$62*365,0)+IF(($BC$13-($D94*(1+$BC$14)))&lt;=0,0,IF(($BC$13-($D94*(1+$BC$14)))&lt;($D94*0.03),($BC$13-($D94*(1+$BC$14)))*(K$62*Inputs!$B$16)*365,($D94*0.03)*(K$62*Inputs!$B$16)*365))-IF(($BC$13-($D94*(1+$BC$14)))&gt;=0,0, -$I$57*$BC$16*1.75*($BC$13-($D94*(1+$BC$14)))*365-$I$58*K$62*1.25*($BC$13-($D94*(1+$BC$14)))*365)</f>
        <v>-9467506.8749999963</v>
      </c>
      <c r="L94" s="70">
        <f>IF(IF((($BC$13-($D94*(1+$BC$14)))-($D94*0.03))&gt;0,($BC$13-($D94*(1+$BC$14)))-($D94*0.03),0)&gt;0,IF((($BC$13-($D94*(1+$BC$14)))-($D94*0.03))&gt;0,($BC$13-($D94*(1+$BC$14)))-($D94*0.03),0)*L$62*365,0)+IF(($BC$13-($D94*(1+$BC$14)))&lt;=0,0,IF(($BC$13-($D94*(1+$BC$14)))&lt;($D94*0.03),($BC$13-($D94*(1+$BC$14)))*(L$62*Inputs!$B$16)*365,($D94*0.03)*(L$62*Inputs!$B$16)*365))-IF(($BC$13-($D94*(1+$BC$14)))&gt;=0,0, -$I$57*$BC$16*1.75*($BC$13-($D94*(1+$BC$14)))*365-$I$58*L$62*1.25*($BC$13-($D94*(1+$BC$14)))*365)</f>
        <v>-9940882.2187499963</v>
      </c>
      <c r="M94" s="70">
        <f>IF(IF((($BC$13-($D94*(1+$BC$14)))-($D94*0.03))&gt;0,($BC$13-($D94*(1+$BC$14)))-($D94*0.03),0)&gt;0,IF((($BC$13-($D94*(1+$BC$14)))-($D94*0.03))&gt;0,($BC$13-($D94*(1+$BC$14)))-($D94*0.03),0)*M$62*365,0)+IF(($BC$13-($D94*(1+$BC$14)))&lt;=0,0,IF(($BC$13-($D94*(1+$BC$14)))&lt;($D94*0.03),($BC$13-($D94*(1+$BC$14)))*(M$62*Inputs!$B$16)*365,($D94*0.03)*(M$62*Inputs!$B$16)*365))-IF(($BC$13-($D94*(1+$BC$14)))&gt;=0,0, -$I$57*$BC$16*1.75*($BC$13-($D94*(1+$BC$14)))*365-$I$58*M$62*1.25*($BC$13-($D94*(1+$BC$14)))*365)</f>
        <v>-10414257.562499996</v>
      </c>
      <c r="N94" s="70">
        <f>IF(IF((($BC$13-($D94*(1+$BC$14)))-($D94*0.03))&gt;0,($BC$13-($D94*(1+$BC$14)))-($D94*0.03),0)&gt;0,IF((($BC$13-($D94*(1+$BC$14)))-($D94*0.03))&gt;0,($BC$13-($D94*(1+$BC$14)))-($D94*0.03),0)*N$62*365,0)+IF(($BC$13-($D94*(1+$BC$14)))&lt;=0,0,IF(($BC$13-($D94*(1+$BC$14)))&lt;($D94*0.03),($BC$13-($D94*(1+$BC$14)))*(N$62*Inputs!$B$16)*365,($D94*0.03)*(N$62*Inputs!$B$16)*365))-IF(($BC$13-($D94*(1+$BC$14)))&gt;=0,0, -$I$57*$BC$16*1.75*($BC$13-($D94*(1+$BC$14)))*365-$I$58*N$62*1.25*($BC$13-($D94*(1+$BC$14)))*365)</f>
        <v>-10887632.906249996</v>
      </c>
      <c r="O94" s="70">
        <f>IF(IF((($BC$13-($D94*(1+$BC$14)))-($D94*0.03))&gt;0,($BC$13-($D94*(1+$BC$14)))-($D94*0.03),0)&gt;0,IF((($BC$13-($D94*(1+$BC$14)))-($D94*0.03))&gt;0,($BC$13-($D94*(1+$BC$14)))-($D94*0.03),0)*O$62*365,0)+IF(($BC$13-($D94*(1+$BC$14)))&lt;=0,0,IF(($BC$13-($D94*(1+$BC$14)))&lt;($D94*0.03),($BC$13-($D94*(1+$BC$14)))*(O$62*Inputs!$B$16)*365,($D94*0.03)*(O$62*Inputs!$B$16)*365))-IF(($BC$13-($D94*(1+$BC$14)))&gt;=0,0, -$I$57*$BC$16*1.75*($BC$13-($D94*(1+$BC$14)))*365-$I$58*O$62*1.25*($BC$13-($D94*(1+$BC$14)))*365)</f>
        <v>-11361008.249999996</v>
      </c>
      <c r="P94" s="70">
        <f>IF(IF((($BC$13-($D94*(1+$BC$14)))-($D94*0.03))&gt;0,($BC$13-($D94*(1+$BC$14)))-($D94*0.03),0)&gt;0,IF((($BC$13-($D94*(1+$BC$14)))-($D94*0.03))&gt;0,($BC$13-($D94*(1+$BC$14)))-($D94*0.03),0)*P$62*365,0)+IF(($BC$13-($D94*(1+$BC$14)))&lt;=0,0,IF(($BC$13-($D94*(1+$BC$14)))&lt;($D94*0.03),($BC$13-($D94*(1+$BC$14)))*(P$62*Inputs!$B$16)*365,($D94*0.03)*(P$62*Inputs!$B$16)*365))-IF(($BC$13-($D94*(1+$BC$14)))&gt;=0,0, -$I$57*$BC$16*1.75*($BC$13-($D94*(1+$BC$14)))*365-$I$58*P$62*1.25*($BC$13-($D94*(1+$BC$14)))*365)</f>
        <v>-11834383.593749996</v>
      </c>
      <c r="Q94" s="70">
        <f>IF(IF((($BC$13-($D94*(1+$BC$14)))-($D94*0.03))&gt;0,($BC$13-($D94*(1+$BC$14)))-($D94*0.03),0)&gt;0,IF((($BC$13-($D94*(1+$BC$14)))-($D94*0.03))&gt;0,($BC$13-($D94*(1+$BC$14)))-($D94*0.03),0)*Q$62*365,0)+IF(($BC$13-($D94*(1+$BC$14)))&lt;=0,0,IF(($BC$13-($D94*(1+$BC$14)))&lt;($D94*0.03),($BC$13-($D94*(1+$BC$14)))*(Q$62*Inputs!$B$16)*365,($D94*0.03)*(Q$62*Inputs!$B$16)*365))-IF(($BC$13-($D94*(1+$BC$14)))&gt;=0,0, -$I$57*$BC$16*1.75*($BC$13-($D94*(1+$BC$14)))*365-$I$58*Q$62*1.25*($BC$13-($D94*(1+$BC$14)))*365)</f>
        <v>-12307758.937499996</v>
      </c>
      <c r="R94" s="70">
        <f>IF(IF((($BC$13-($D94*(1+$BC$14)))-($D94*0.03))&gt;0,($BC$13-($D94*(1+$BC$14)))-($D94*0.03),0)&gt;0,IF((($BC$13-($D94*(1+$BC$14)))-($D94*0.03))&gt;0,($BC$13-($D94*(1+$BC$14)))-($D94*0.03),0)*R$62*365,0)+IF(($BC$13-($D94*(1+$BC$14)))&lt;=0,0,IF(($BC$13-($D94*(1+$BC$14)))&lt;($D94*0.03),($BC$13-($D94*(1+$BC$14)))*(R$62*Inputs!$B$16)*365,($D94*0.03)*(R$62*Inputs!$B$16)*365))-IF(($BC$13-($D94*(1+$BC$14)))&gt;=0,0, -$I$57*$BC$16*1.75*($BC$13-($D94*(1+$BC$14)))*365-$I$58*R$62*1.25*($BC$13-($D94*(1+$BC$14)))*365)</f>
        <v>-12781134.281249996</v>
      </c>
      <c r="S94" s="70">
        <f>IF(IF((($BC$13-($D94*(1+$BC$14)))-($D94*0.03))&gt;0,($BC$13-($D94*(1+$BC$14)))-($D94*0.03),0)&gt;0,IF((($BC$13-($D94*(1+$BC$14)))-($D94*0.03))&gt;0,($BC$13-($D94*(1+$BC$14)))-($D94*0.03),0)*S$62*365,0)+IF(($BC$13-($D94*(1+$BC$14)))&lt;=0,0,IF(($BC$13-($D94*(1+$BC$14)))&lt;($D94*0.03),($BC$13-($D94*(1+$BC$14)))*(S$62*Inputs!$B$16)*365,($D94*0.03)*(S$62*Inputs!$B$16)*365))-IF(($BC$13-($D94*(1+$BC$14)))&gt;=0,0, -$I$57*$BC$16*1.75*($BC$13-($D94*(1+$BC$14)))*365-$I$58*S$62*1.25*($BC$13-($D94*(1+$BC$14)))*365)</f>
        <v>-13254509.624999996</v>
      </c>
      <c r="T94" s="70">
        <f>IF(IF((($BC$13-($D94*(1+$BC$14)))-($D94*0.03))&gt;0,($BC$13-($D94*(1+$BC$14)))-($D94*0.03),0)&gt;0,IF((($BC$13-($D94*(1+$BC$14)))-($D94*0.03))&gt;0,($BC$13-($D94*(1+$BC$14)))-($D94*0.03),0)*T$62*365,0)+IF(($BC$13-($D94*(1+$BC$14)))&lt;=0,0,IF(($BC$13-($D94*(1+$BC$14)))&lt;($D94*0.03),($BC$13-($D94*(1+$BC$14)))*(T$62*Inputs!$B$16)*365,($D94*0.03)*(T$62*Inputs!$B$16)*365))-IF(($BC$13-($D94*(1+$BC$14)))&gt;=0,0, -$I$57*$BC$16*1.75*($BC$13-($D94*(1+$BC$14)))*365-$I$58*T$62*1.25*($BC$13-($D94*(1+$BC$14)))*365)</f>
        <v>-13727884.968749996</v>
      </c>
      <c r="U94" s="70">
        <f>IF(IF((($BC$13-($D94*(1+$BC$14)))-($D94*0.03))&gt;0,($BC$13-($D94*(1+$BC$14)))-($D94*0.03),0)&gt;0,IF((($BC$13-($D94*(1+$BC$14)))-($D94*0.03))&gt;0,($BC$13-($D94*(1+$BC$14)))-($D94*0.03),0)*U$62*365,0)+IF(($BC$13-($D94*(1+$BC$14)))&lt;=0,0,IF(($BC$13-($D94*(1+$BC$14)))&lt;($D94*0.03),($BC$13-($D94*(1+$BC$14)))*(U$62*Inputs!$B$16)*365,($D94*0.03)*(U$62*Inputs!$B$16)*365))-IF(($BC$13-($D94*(1+$BC$14)))&gt;=0,0, -$I$57*$BC$16*1.75*($BC$13-($D94*(1+$BC$14)))*365-$I$58*U$62*1.25*($BC$13-($D94*(1+$BC$14)))*365)</f>
        <v>-14201260.312499996</v>
      </c>
      <c r="V94" s="70">
        <f>IF(IF((($BC$13-($D94*(1+$BC$14)))-($D94*0.03))&gt;0,($BC$13-($D94*(1+$BC$14)))-($D94*0.03),0)&gt;0,IF((($BC$13-($D94*(1+$BC$14)))-($D94*0.03))&gt;0,($BC$13-($D94*(1+$BC$14)))-($D94*0.03),0)*V$62*365,0)+IF(($BC$13-($D94*(1+$BC$14)))&lt;=0,0,IF(($BC$13-($D94*(1+$BC$14)))&lt;($D94*0.03),($BC$13-($D94*(1+$BC$14)))*(V$62*Inputs!$B$16)*365,($D94*0.03)*(V$62*Inputs!$B$16)*365))-IF(($BC$13-($D94*(1+$BC$14)))&gt;=0,0, -$I$57*$BC$16*1.75*($BC$13-($D94*(1+$BC$14)))*365-$I$58*V$62*1.25*($BC$13-($D94*(1+$BC$14)))*365)</f>
        <v>-14674635.656249996</v>
      </c>
      <c r="W94" s="70">
        <f>IF(IF((($BC$13-($D94*(1+$BC$14)))-($D94*0.03))&gt;0,($BC$13-($D94*(1+$BC$14)))-($D94*0.03),0)&gt;0,IF((($BC$13-($D94*(1+$BC$14)))-($D94*0.03))&gt;0,($BC$13-($D94*(1+$BC$14)))-($D94*0.03),0)*W$62*365,0)+IF(($BC$13-($D94*(1+$BC$14)))&lt;=0,0,IF(($BC$13-($D94*(1+$BC$14)))&lt;($D94*0.03),($BC$13-($D94*(1+$BC$14)))*(W$62*Inputs!$B$16)*365,($D94*0.03)*(W$62*Inputs!$B$16)*365))-IF(($BC$13-($D94*(1+$BC$14)))&gt;=0,0, -$I$57*$BC$16*1.75*($BC$13-($D94*(1+$BC$14)))*365-$I$58*W$62*1.25*($BC$13-($D94*(1+$BC$14)))*365)</f>
        <v>-15148010.999999996</v>
      </c>
      <c r="X94" s="70">
        <f>IF(IF((($BC$13-($D94*(1+$BC$14)))-($D94*0.03))&gt;0,($BC$13-($D94*(1+$BC$14)))-($D94*0.03),0)&gt;0,IF((($BC$13-($D94*(1+$BC$14)))-($D94*0.03))&gt;0,($BC$13-($D94*(1+$BC$14)))-($D94*0.03),0)*X$62*365,0)+IF(($BC$13-($D94*(1+$BC$14)))&lt;=0,0,IF(($BC$13-($D94*(1+$BC$14)))&lt;($D94*0.03),($BC$13-($D94*(1+$BC$14)))*(X$62*Inputs!$B$16)*365,($D94*0.03)*(X$62*Inputs!$B$16)*365))-IF(($BC$13-($D94*(1+$BC$14)))&gt;=0,0, -$I$57*$BC$16*1.75*($BC$13-($D94*(1+$BC$14)))*365-$I$58*X$62*1.25*($BC$13-($D94*(1+$BC$14)))*365)</f>
        <v>-15621386.343749996</v>
      </c>
      <c r="Y94" s="70">
        <f>IF(IF((($BC$13-($D94*(1+$BC$14)))-($D94*0.03))&gt;0,($BC$13-($D94*(1+$BC$14)))-($D94*0.03),0)&gt;0,IF((($BC$13-($D94*(1+$BC$14)))-($D94*0.03))&gt;0,($BC$13-($D94*(1+$BC$14)))-($D94*0.03),0)*Y$62*365,0)+IF(($BC$13-($D94*(1+$BC$14)))&lt;=0,0,IF(($BC$13-($D94*(1+$BC$14)))&lt;($D94*0.03),($BC$13-($D94*(1+$BC$14)))*(Y$62*Inputs!$B$16)*365,($D94*0.03)*(Y$62*Inputs!$B$16)*365))-IF(($BC$13-($D94*(1+$BC$14)))&gt;=0,0, -$I$57*$BC$16*1.75*($BC$13-($D94*(1+$BC$14)))*365-$I$58*Y$62*1.25*($BC$13-($D94*(1+$BC$14)))*365)</f>
        <v>-16094761.687499996</v>
      </c>
      <c r="Z94" s="70">
        <f>IF(IF((($BC$13-($D94*(1+$BC$14)))-($D94*0.03))&gt;0,($BC$13-($D94*(1+$BC$14)))-($D94*0.03),0)&gt;0,IF((($BC$13-($D94*(1+$BC$14)))-($D94*0.03))&gt;0,($BC$13-($D94*(1+$BC$14)))-($D94*0.03),0)*Z$62*365,0)+IF(($BC$13-($D94*(1+$BC$14)))&lt;=0,0,IF(($BC$13-($D94*(1+$BC$14)))&lt;($D94*0.03),($BC$13-($D94*(1+$BC$14)))*(Z$62*Inputs!$B$16)*365,($D94*0.03)*(Z$62*Inputs!$B$16)*365))-IF(($BC$13-($D94*(1+$BC$14)))&gt;=0,0, -$I$57*$BC$16*1.75*($BC$13-($D94*(1+$BC$14)))*365-$I$58*Z$62*1.25*($BC$13-($D94*(1+$BC$14)))*365)</f>
        <v>-16568137.031249996</v>
      </c>
      <c r="AA94" s="70">
        <f>IF(IF((($BC$13-($D94*(1+$BC$14)))-($D94*0.03))&gt;0,($BC$13-($D94*(1+$BC$14)))-($D94*0.03),0)&gt;0,IF((($BC$13-($D94*(1+$BC$14)))-($D94*0.03))&gt;0,($BC$13-($D94*(1+$BC$14)))-($D94*0.03),0)*AA$62*365,0)+IF(($BC$13-($D94*(1+$BC$14)))&lt;=0,0,IF(($BC$13-($D94*(1+$BC$14)))&lt;($D94*0.03),($BC$13-($D94*(1+$BC$14)))*(AA$62*Inputs!$B$16)*365,($D94*0.03)*(AA$62*Inputs!$B$16)*365))-IF(($BC$13-($D94*(1+$BC$14)))&gt;=0,0, -$I$57*$BC$16*1.75*($BC$13-($D94*(1+$BC$14)))*365-$I$58*AA$62*1.25*($BC$13-($D94*(1+$BC$14)))*365)</f>
        <v>-17041512.374999996</v>
      </c>
      <c r="AB94" s="70">
        <f>IF(IF((($BC$13-($D94*(1+$BC$14)))-($D94*0.03))&gt;0,($BC$13-($D94*(1+$BC$14)))-($D94*0.03),0)&gt;0,IF((($BC$13-($D94*(1+$BC$14)))-($D94*0.03))&gt;0,($BC$13-($D94*(1+$BC$14)))-($D94*0.03),0)*AB$62*365,0)+IF(($BC$13-($D94*(1+$BC$14)))&lt;=0,0,IF(($BC$13-($D94*(1+$BC$14)))&lt;($D94*0.03),($BC$13-($D94*(1+$BC$14)))*(AB$62*Inputs!$B$16)*365,($D94*0.03)*(AB$62*Inputs!$B$16)*365))-IF(($BC$13-($D94*(1+$BC$14)))&gt;=0,0, -$I$57*$BC$16*1.75*($BC$13-($D94*(1+$BC$14)))*365-$I$58*AB$62*1.25*($BC$13-($D94*(1+$BC$14)))*365)</f>
        <v>-17514887.718749993</v>
      </c>
      <c r="AC94" s="70">
        <f>IF(IF((($BC$13-($D94*(1+$BC$14)))-($D94*0.03))&gt;0,($BC$13-($D94*(1+$BC$14)))-($D94*0.03),0)&gt;0,IF((($BC$13-($D94*(1+$BC$14)))-($D94*0.03))&gt;0,($BC$13-($D94*(1+$BC$14)))-($D94*0.03),0)*AC$62*365,0)+IF(($BC$13-($D94*(1+$BC$14)))&lt;=0,0,IF(($BC$13-($D94*(1+$BC$14)))&lt;($D94*0.03),($BC$13-($D94*(1+$BC$14)))*(AC$62*Inputs!$B$16)*365,($D94*0.03)*(AC$62*Inputs!$B$16)*365))-IF(($BC$13-($D94*(1+$BC$14)))&gt;=0,0, -$I$57*$BC$16*1.75*($BC$13-($D94*(1+$BC$14)))*365-$I$58*AC$62*1.25*($BC$13-($D94*(1+$BC$14)))*365)</f>
        <v>-17988263.062499993</v>
      </c>
      <c r="AD94" s="70">
        <f>IF(IF((($BC$13-($D94*(1+$BC$14)))-($D94*0.03))&gt;0,($BC$13-($D94*(1+$BC$14)))-($D94*0.03),0)&gt;0,IF((($BC$13-($D94*(1+$BC$14)))-($D94*0.03))&gt;0,($BC$13-($D94*(1+$BC$14)))-($D94*0.03),0)*AD$62*365,0)+IF(($BC$13-($D94*(1+$BC$14)))&lt;=0,0,IF(($BC$13-($D94*(1+$BC$14)))&lt;($D94*0.03),($BC$13-($D94*(1+$BC$14)))*(AD$62*Inputs!$B$16)*365,($D94*0.03)*(AD$62*Inputs!$B$16)*365))-IF(($BC$13-($D94*(1+$BC$14)))&gt;=0,0, -$I$57*$BC$16*1.75*($BC$13-($D94*(1+$BC$14)))*365-$I$58*AD$62*1.25*($BC$13-($D94*(1+$BC$14)))*365)</f>
        <v>-18461638.406249996</v>
      </c>
      <c r="AE94" s="70">
        <f>IF(IF((($BC$13-($D94*(1+$BC$14)))-($D94*0.03))&gt;0,($BC$13-($D94*(1+$BC$14)))-($D94*0.03),0)&gt;0,IF((($BC$13-($D94*(1+$BC$14)))-($D94*0.03))&gt;0,($BC$13-($D94*(1+$BC$14)))-($D94*0.03),0)*AE$62*365,0)+IF(($BC$13-($D94*(1+$BC$14)))&lt;=0,0,IF(($BC$13-($D94*(1+$BC$14)))&lt;($D94*0.03),($BC$13-($D94*(1+$BC$14)))*(AE$62*Inputs!$B$16)*365,($D94*0.03)*(AE$62*Inputs!$B$16)*365))-IF(($BC$13-($D94*(1+$BC$14)))&gt;=0,0, -$I$57*$BC$16*1.75*($BC$13-($D94*(1+$BC$14)))*365-$I$58*AE$62*1.25*($BC$13-($D94*(1+$BC$14)))*365)</f>
        <v>-18935013.749999993</v>
      </c>
      <c r="AF94" s="70">
        <f>IF(IF((($BC$13-($D94*(1+$BC$14)))-($D94*0.03))&gt;0,($BC$13-($D94*(1+$BC$14)))-($D94*0.03),0)&gt;0,IF((($BC$13-($D94*(1+$BC$14)))-($D94*0.03))&gt;0,($BC$13-($D94*(1+$BC$14)))-($D94*0.03),0)*AF$62*365,0)+IF(($BC$13-($D94*(1+$BC$14)))&lt;=0,0,IF(($BC$13-($D94*(1+$BC$14)))&lt;($D94*0.03),($BC$13-($D94*(1+$BC$14)))*(AF$62*Inputs!$B$16)*365,($D94*0.03)*(AF$62*Inputs!$B$16)*365))-IF(($BC$13-($D94*(1+$BC$14)))&gt;=0,0, -$I$57*$BC$16*1.75*($BC$13-($D94*(1+$BC$14)))*365-$I$58*AF$62*1.25*($BC$13-($D94*(1+$BC$14)))*365)</f>
        <v>-19408389.093749996</v>
      </c>
      <c r="AG94" s="70">
        <f>IF(IF((($BC$13-($D94*(1+$BC$14)))-($D94*0.03))&gt;0,($BC$13-($D94*(1+$BC$14)))-($D94*0.03),0)&gt;0,IF((($BC$13-($D94*(1+$BC$14)))-($D94*0.03))&gt;0,($BC$13-($D94*(1+$BC$14)))-($D94*0.03),0)*AG$62*365,0)+IF(($BC$13-($D94*(1+$BC$14)))&lt;=0,0,IF(($BC$13-($D94*(1+$BC$14)))&lt;($D94*0.03),($BC$13-($D94*(1+$BC$14)))*(AG$62*Inputs!$B$16)*365,($D94*0.03)*(AG$62*Inputs!$B$16)*365))-IF(($BC$13-($D94*(1+$BC$14)))&gt;=0,0, -$I$57*$BC$16*1.75*($BC$13-($D94*(1+$BC$14)))*365-$I$58*AG$62*1.25*($BC$13-($D94*(1+$BC$14)))*365)</f>
        <v>-19881764.437499993</v>
      </c>
      <c r="AH94" s="70">
        <f>IF(IF((($BC$13-($D94*(1+$BC$14)))-($D94*0.03))&gt;0,($BC$13-($D94*(1+$BC$14)))-($D94*0.03),0)&gt;0,IF((($BC$13-($D94*(1+$BC$14)))-($D94*0.03))&gt;0,($BC$13-($D94*(1+$BC$14)))-($D94*0.03),0)*AH$62*365,0)+IF(($BC$13-($D94*(1+$BC$14)))&lt;=0,0,IF(($BC$13-($D94*(1+$BC$14)))&lt;($D94*0.03),($BC$13-($D94*(1+$BC$14)))*(AH$62*Inputs!$B$16)*365,($D94*0.03)*(AH$62*Inputs!$B$16)*365))-IF(($BC$13-($D94*(1+$BC$14)))&gt;=0,0, -$I$57*$BC$16*1.75*($BC$13-($D94*(1+$BC$14)))*365-$I$58*AH$62*1.25*($BC$13-($D94*(1+$BC$14)))*365)</f>
        <v>-20355139.781249993</v>
      </c>
      <c r="AI94" s="70">
        <f>IF(IF((($BC$13-($D94*(1+$BC$14)))-($D94*0.03))&gt;0,($BC$13-($D94*(1+$BC$14)))-($D94*0.03),0)&gt;0,IF((($BC$13-($D94*(1+$BC$14)))-($D94*0.03))&gt;0,($BC$13-($D94*(1+$BC$14)))-($D94*0.03),0)*AI$62*365,0)+IF(($BC$13-($D94*(1+$BC$14)))&lt;=0,0,IF(($BC$13-($D94*(1+$BC$14)))&lt;($D94*0.03),($BC$13-($D94*(1+$BC$14)))*(AI$62*Inputs!$B$16)*365,($D94*0.03)*(AI$62*Inputs!$B$16)*365))-IF(($BC$13-($D94*(1+$BC$14)))&gt;=0,0, -$I$57*$BC$16*1.75*($BC$13-($D94*(1+$BC$14)))*365-$I$58*AI$62*1.25*($BC$13-($D94*(1+$BC$14)))*365)</f>
        <v>-20828515.124999996</v>
      </c>
      <c r="AJ94" s="70">
        <f>IF(IF((($BC$13-($D94*(1+$BC$14)))-($D94*0.03))&gt;0,($BC$13-($D94*(1+$BC$14)))-($D94*0.03),0)&gt;0,IF((($BC$13-($D94*(1+$BC$14)))-($D94*0.03))&gt;0,($BC$13-($D94*(1+$BC$14)))-($D94*0.03),0)*AJ$62*365,0)+IF(($BC$13-($D94*(1+$BC$14)))&lt;=0,0,IF(($BC$13-($D94*(1+$BC$14)))&lt;($D94*0.03),($BC$13-($D94*(1+$BC$14)))*(AJ$62*Inputs!$B$16)*365,($D94*0.03)*(AJ$62*Inputs!$B$16)*365))-IF(($BC$13-($D94*(1+$BC$14)))&gt;=0,0, -$I$57*$BC$16*1.75*($BC$13-($D94*(1+$BC$14)))*365-$I$58*AJ$62*1.25*($BC$13-($D94*(1+$BC$14)))*365)</f>
        <v>-21301890.468749993</v>
      </c>
      <c r="AK94" s="70">
        <f>IF(IF((($BC$13-($D94*(1+$BC$14)))-($D94*0.03))&gt;0,($BC$13-($D94*(1+$BC$14)))-($D94*0.03),0)&gt;0,IF((($BC$13-($D94*(1+$BC$14)))-($D94*0.03))&gt;0,($BC$13-($D94*(1+$BC$14)))-($D94*0.03),0)*AK$62*365,0)+IF(($BC$13-($D94*(1+$BC$14)))&lt;=0,0,IF(($BC$13-($D94*(1+$BC$14)))&lt;($D94*0.03),($BC$13-($D94*(1+$BC$14)))*(AK$62*Inputs!$B$16)*365,($D94*0.03)*(AK$62*Inputs!$B$16)*365))-IF(($BC$13-($D94*(1+$BC$14)))&gt;=0,0, -$I$57*$BC$16*1.75*($BC$13-($D94*(1+$BC$14)))*365-$I$58*AK$62*1.25*($BC$13-($D94*(1+$BC$14)))*365)</f>
        <v>-21775265.812499993</v>
      </c>
      <c r="AL94" s="70">
        <f>IF(IF((($BC$13-($D94*(1+$BC$14)))-($D94*0.03))&gt;0,($BC$13-($D94*(1+$BC$14)))-($D94*0.03),0)&gt;0,IF((($BC$13-($D94*(1+$BC$14)))-($D94*0.03))&gt;0,($BC$13-($D94*(1+$BC$14)))-($D94*0.03),0)*AL$62*365,0)+IF(($BC$13-($D94*(1+$BC$14)))&lt;=0,0,IF(($BC$13-($D94*(1+$BC$14)))&lt;($D94*0.03),($BC$13-($D94*(1+$BC$14)))*(AL$62*Inputs!$B$16)*365,($D94*0.03)*(AL$62*Inputs!$B$16)*365))-IF(($BC$13-($D94*(1+$BC$14)))&gt;=0,0, -$I$57*$BC$16*1.75*($BC$13-($D94*(1+$BC$14)))*365-$I$58*AL$62*1.25*($BC$13-($D94*(1+$BC$14)))*365)</f>
        <v>-22248641.156249993</v>
      </c>
      <c r="AM94" s="70">
        <f>IF(IF((($BC$13-($D94*(1+$BC$14)))-($D94*0.03))&gt;0,($BC$13-($D94*(1+$BC$14)))-($D94*0.03),0)&gt;0,IF((($BC$13-($D94*(1+$BC$14)))-($D94*0.03))&gt;0,($BC$13-($D94*(1+$BC$14)))-($D94*0.03),0)*AM$62*365,0)+IF(($BC$13-($D94*(1+$BC$14)))&lt;=0,0,IF(($BC$13-($D94*(1+$BC$14)))&lt;($D94*0.03),($BC$13-($D94*(1+$BC$14)))*(AM$62*Inputs!$B$16)*365,($D94*0.03)*(AM$62*Inputs!$B$16)*365))-IF(($BC$13-($D94*(1+$BC$14)))&gt;=0,0, -$I$57*$BC$16*1.75*($BC$13-($D94*(1+$BC$14)))*365-$I$58*AM$62*1.25*($BC$13-($D94*(1+$BC$14)))*365)</f>
        <v>-22722016.499999993</v>
      </c>
      <c r="AN94" s="70">
        <f>IF(IF((($BC$13-($D94*(1+$BC$14)))-($D94*0.03))&gt;0,($BC$13-($D94*(1+$BC$14)))-($D94*0.03),0)&gt;0,IF((($BC$13-($D94*(1+$BC$14)))-($D94*0.03))&gt;0,($BC$13-($D94*(1+$BC$14)))-($D94*0.03),0)*AN$62*365,0)+IF(($BC$13-($D94*(1+$BC$14)))&lt;=0,0,IF(($BC$13-($D94*(1+$BC$14)))&lt;($D94*0.03),($BC$13-($D94*(1+$BC$14)))*(AN$62*Inputs!$B$16)*365,($D94*0.03)*(AN$62*Inputs!$B$16)*365))-IF(($BC$13-($D94*(1+$BC$14)))&gt;=0,0, -$I$57*$BC$16*1.75*($BC$13-($D94*(1+$BC$14)))*365-$I$58*AN$62*1.25*($BC$13-($D94*(1+$BC$14)))*365)</f>
        <v>-23195391.843749993</v>
      </c>
      <c r="AO94" s="70">
        <f>IF(IF((($BC$13-($D94*(1+$BC$14)))-($D94*0.03))&gt;0,($BC$13-($D94*(1+$BC$14)))-($D94*0.03),0)&gt;0,IF((($BC$13-($D94*(1+$BC$14)))-($D94*0.03))&gt;0,($BC$13-($D94*(1+$BC$14)))-($D94*0.03),0)*AO$62*365,0)+IF(($BC$13-($D94*(1+$BC$14)))&lt;=0,0,IF(($BC$13-($D94*(1+$BC$14)))&lt;($D94*0.03),($BC$13-($D94*(1+$BC$14)))*(AO$62*Inputs!$B$16)*365,($D94*0.03)*(AO$62*Inputs!$B$16)*365))-IF(($BC$13-($D94*(1+$BC$14)))&gt;=0,0, -$I$57*$BC$16*1.75*($BC$13-($D94*(1+$BC$14)))*365-$I$58*AO$62*1.25*($BC$13-($D94*(1+$BC$14)))*365)</f>
        <v>-23668767.187499993</v>
      </c>
      <c r="AP94" s="70">
        <f>IF(IF((($BC$13-($D94*(1+$BC$14)))-($D94*0.03))&gt;0,($BC$13-($D94*(1+$BC$14)))-($D94*0.03),0)&gt;0,IF((($BC$13-($D94*(1+$BC$14)))-($D94*0.03))&gt;0,($BC$13-($D94*(1+$BC$14)))-($D94*0.03),0)*AP$62*365,0)+IF(($BC$13-($D94*(1+$BC$14)))&lt;=0,0,IF(($BC$13-($D94*(1+$BC$14)))&lt;($D94*0.03),($BC$13-($D94*(1+$BC$14)))*(AP$62*Inputs!$B$16)*365,($D94*0.03)*(AP$62*Inputs!$B$16)*365))-IF(($BC$13-($D94*(1+$BC$14)))&gt;=0,0, -$I$57*$BC$16*1.75*($BC$13-($D94*(1+$BC$14)))*365-$I$58*AP$62*1.25*($BC$13-($D94*(1+$BC$14)))*365)</f>
        <v>-24142142.531249993</v>
      </c>
      <c r="AQ94" s="70">
        <f>IF(IF((($BC$13-($D94*(1+$BC$14)))-($D94*0.03))&gt;0,($BC$13-($D94*(1+$BC$14)))-($D94*0.03),0)&gt;0,IF((($BC$13-($D94*(1+$BC$14)))-($D94*0.03))&gt;0,($BC$13-($D94*(1+$BC$14)))-($D94*0.03),0)*AQ$62*365,0)+IF(($BC$13-($D94*(1+$BC$14)))&lt;=0,0,IF(($BC$13-($D94*(1+$BC$14)))&lt;($D94*0.03),($BC$13-($D94*(1+$BC$14)))*(AQ$62*Inputs!$B$16)*365,($D94*0.03)*(AQ$62*Inputs!$B$16)*365))-IF(($BC$13-($D94*(1+$BC$14)))&gt;=0,0, -$I$57*$BC$16*1.75*($BC$13-($D94*(1+$BC$14)))*365-$I$58*AQ$62*1.25*($BC$13-($D94*(1+$BC$14)))*365)</f>
        <v>-24615517.874999993</v>
      </c>
      <c r="AR94" s="70">
        <f>IF(IF((($BC$13-($D94*(1+$BC$14)))-($D94*0.03))&gt;0,($BC$13-($D94*(1+$BC$14)))-($D94*0.03),0)&gt;0,IF((($BC$13-($D94*(1+$BC$14)))-($D94*0.03))&gt;0,($BC$13-($D94*(1+$BC$14)))-($D94*0.03),0)*AR$62*365,0)+IF(($BC$13-($D94*(1+$BC$14)))&lt;=0,0,IF(($BC$13-($D94*(1+$BC$14)))&lt;($D94*0.03),($BC$13-($D94*(1+$BC$14)))*(AR$62*Inputs!$B$16)*365,($D94*0.03)*(AR$62*Inputs!$B$16)*365))-IF(($BC$13-($D94*(1+$BC$14)))&gt;=0,0, -$I$57*$BC$16*1.75*($BC$13-($D94*(1+$BC$14)))*365-$I$58*AR$62*1.25*($BC$13-($D94*(1+$BC$14)))*365)</f>
        <v>-25088893.218749993</v>
      </c>
      <c r="AS94" s="70">
        <f>IF(IF((($BC$13-($D94*(1+$BC$14)))-($D94*0.03))&gt;0,($BC$13-($D94*(1+$BC$14)))-($D94*0.03),0)&gt;0,IF((($BC$13-($D94*(1+$BC$14)))-($D94*0.03))&gt;0,($BC$13-($D94*(1+$BC$14)))-($D94*0.03),0)*AS$62*365,0)+IF(($BC$13-($D94*(1+$BC$14)))&lt;=0,0,IF(($BC$13-($D94*(1+$BC$14)))&lt;($D94*0.03),($BC$13-($D94*(1+$BC$14)))*(AS$62*Inputs!$B$16)*365,($D94*0.03)*(AS$62*Inputs!$B$16)*365))-IF(($BC$13-($D94*(1+$BC$14)))&gt;=0,0, -$I$57*$BC$16*1.75*($BC$13-($D94*(1+$BC$14)))*365-$I$58*AS$62*1.25*($BC$13-($D94*(1+$BC$14)))*365)</f>
        <v>-25562268.562499993</v>
      </c>
      <c r="AT94" s="70">
        <f>IF(IF((($BC$13-($D94*(1+$BC$14)))-($D94*0.03))&gt;0,($BC$13-($D94*(1+$BC$14)))-($D94*0.03),0)&gt;0,IF((($BC$13-($D94*(1+$BC$14)))-($D94*0.03))&gt;0,($BC$13-($D94*(1+$BC$14)))-($D94*0.03),0)*AT$62*365,0)+IF(($BC$13-($D94*(1+$BC$14)))&lt;=0,0,IF(($BC$13-($D94*(1+$BC$14)))&lt;($D94*0.03),($BC$13-($D94*(1+$BC$14)))*(AT$62*Inputs!$B$16)*365,($D94*0.03)*(AT$62*Inputs!$B$16)*365))-IF(($BC$13-($D94*(1+$BC$14)))&gt;=0,0, -$I$57*$BC$16*1.75*($BC$13-($D94*(1+$BC$14)))*365-$I$58*AT$62*1.25*($BC$13-($D94*(1+$BC$14)))*365)</f>
        <v>-26035643.906249993</v>
      </c>
      <c r="AU94" s="70">
        <f>IF(IF((($BC$13-($D94*(1+$BC$14)))-($D94*0.03))&gt;0,($BC$13-($D94*(1+$BC$14)))-($D94*0.03),0)&gt;0,IF((($BC$13-($D94*(1+$BC$14)))-($D94*0.03))&gt;0,($BC$13-($D94*(1+$BC$14)))-($D94*0.03),0)*AU$62*365,0)+IF(($BC$13-($D94*(1+$BC$14)))&lt;=0,0,IF(($BC$13-($D94*(1+$BC$14)))&lt;($D94*0.03),($BC$13-($D94*(1+$BC$14)))*(AU$62*Inputs!$B$16)*365,($D94*0.03)*(AU$62*Inputs!$B$16)*365))-IF(($BC$13-($D94*(1+$BC$14)))&gt;=0,0, -$I$57*$BC$16*1.75*($BC$13-($D94*(1+$BC$14)))*365-$I$58*AU$62*1.25*($BC$13-($D94*(1+$BC$14)))*365)</f>
        <v>-26509019.249999993</v>
      </c>
      <c r="AV94" s="70">
        <f>IF(IF((($BC$13-($D94*(1+$BC$14)))-($D94*0.03))&gt;0,($BC$13-($D94*(1+$BC$14)))-($D94*0.03),0)&gt;0,IF((($BC$13-($D94*(1+$BC$14)))-($D94*0.03))&gt;0,($BC$13-($D94*(1+$BC$14)))-($D94*0.03),0)*AV$62*365,0)+IF(($BC$13-($D94*(1+$BC$14)))&lt;=0,0,IF(($BC$13-($D94*(1+$BC$14)))&lt;($D94*0.03),($BC$13-($D94*(1+$BC$14)))*(AV$62*Inputs!$B$16)*365,($D94*0.03)*(AV$62*Inputs!$B$16)*365))-IF(($BC$13-($D94*(1+$BC$14)))&gt;=0,0, -$I$57*$BC$16*1.75*($BC$13-($D94*(1+$BC$14)))*365-$I$58*AV$62*1.25*($BC$13-($D94*(1+$BC$14)))*365)</f>
        <v>-26982394.593749993</v>
      </c>
      <c r="AW94" s="70">
        <f>IF(IF((($BC$13-($D94*(1+$BC$14)))-($D94*0.03))&gt;0,($BC$13-($D94*(1+$BC$14)))-($D94*0.03),0)&gt;0,IF((($BC$13-($D94*(1+$BC$14)))-($D94*0.03))&gt;0,($BC$13-($D94*(1+$BC$14)))-($D94*0.03),0)*AW$62*365,0)+IF(($BC$13-($D94*(1+$BC$14)))&lt;=0,0,IF(($BC$13-($D94*(1+$BC$14)))&lt;($D94*0.03),($BC$13-($D94*(1+$BC$14)))*(AW$62*Inputs!$B$16)*365,($D94*0.03)*(AW$62*Inputs!$B$16)*365))-IF(($BC$13-($D94*(1+$BC$14)))&gt;=0,0, -$I$57*$BC$16*1.75*($BC$13-($D94*(1+$BC$14)))*365-$I$58*AW$62*1.25*($BC$13-($D94*(1+$BC$14)))*365)</f>
        <v>-27455769.937499993</v>
      </c>
      <c r="AX94" s="70">
        <f>IF(IF((($BC$13-($D94*(1+$BC$14)))-($D94*0.03))&gt;0,($BC$13-($D94*(1+$BC$14)))-($D94*0.03),0)&gt;0,IF((($BC$13-($D94*(1+$BC$14)))-($D94*0.03))&gt;0,($BC$13-($D94*(1+$BC$14)))-($D94*0.03),0)*AX$62*365,0)+IF(($BC$13-($D94*(1+$BC$14)))&lt;=0,0,IF(($BC$13-($D94*(1+$BC$14)))&lt;($D94*0.03),($BC$13-($D94*(1+$BC$14)))*(AX$62*Inputs!$B$16)*365,($D94*0.03)*(AX$62*Inputs!$B$16)*365))-IF(($BC$13-($D94*(1+$BC$14)))&gt;=0,0, -$I$57*$BC$16*1.75*($BC$13-($D94*(1+$BC$14)))*365-$I$58*AX$62*1.25*($BC$13-($D94*(1+$BC$14)))*365)</f>
        <v>-27929145.281249993</v>
      </c>
      <c r="AY94" s="70">
        <f>IF(IF((($BC$13-($D94*(1+$BC$14)))-($D94*0.03))&gt;0,($BC$13-($D94*(1+$BC$14)))-($D94*0.03),0)&gt;0,IF((($BC$13-($D94*(1+$BC$14)))-($D94*0.03))&gt;0,($BC$13-($D94*(1+$BC$14)))-($D94*0.03),0)*AY$62*365,0)+IF(($BC$13-($D94*(1+$BC$14)))&lt;=0,0,IF(($BC$13-($D94*(1+$BC$14)))&lt;($D94*0.03),($BC$13-($D94*(1+$BC$14)))*(AY$62*Inputs!$B$16)*365,($D94*0.03)*(AY$62*Inputs!$B$16)*365))-IF(($BC$13-($D94*(1+$BC$14)))&gt;=0,0, -$I$57*$BC$16*1.75*($BC$13-($D94*(1+$BC$14)))*365-$I$58*AY$62*1.25*($BC$13-($D94*(1+$BC$14)))*365)</f>
        <v>-28402520.624999993</v>
      </c>
      <c r="AZ94" s="70">
        <f>IF(IF((($BC$13-($D94*(1+$BC$14)))-($D94*0.03))&gt;0,($BC$13-($D94*(1+$BC$14)))-($D94*0.03),0)&gt;0,IF((($BC$13-($D94*(1+$BC$14)))-($D94*0.03))&gt;0,($BC$13-($D94*(1+$BC$14)))-($D94*0.03),0)*AZ$62*365,0)+IF(($BC$13-($D94*(1+$BC$14)))&lt;=0,0,IF(($BC$13-($D94*(1+$BC$14)))&lt;($D94*0.03),($BC$13-($D94*(1+$BC$14)))*(AZ$62*Inputs!$B$16)*365,($D94*0.03)*(AZ$62*Inputs!$B$16)*365))-IF(($BC$13-($D94*(1+$BC$14)))&gt;=0,0, -$I$57*$BC$16*1.75*($BC$13-($D94*(1+$BC$14)))*365-$I$58*AZ$62*1.25*($BC$13-($D94*(1+$BC$14)))*365)</f>
        <v>-28875895.968749993</v>
      </c>
      <c r="BA94" s="70">
        <f>IF(IF((($BC$13-($D94*(1+$BC$14)))-($D94*0.03))&gt;0,($BC$13-($D94*(1+$BC$14)))-($D94*0.03),0)&gt;0,IF((($BC$13-($D94*(1+$BC$14)))-($D94*0.03))&gt;0,($BC$13-($D94*(1+$BC$14)))-($D94*0.03),0)*BA$62*365,0)+IF(($BC$13-($D94*(1+$BC$14)))&lt;=0,0,IF(($BC$13-($D94*(1+$BC$14)))&lt;($D94*0.03),($BC$13-($D94*(1+$BC$14)))*(BA$62*Inputs!$B$16)*365,($D94*0.03)*(BA$62*Inputs!$B$16)*365))-IF(($BC$13-($D94*(1+$BC$14)))&gt;=0,0, -$I$57*$BC$16*1.75*($BC$13-($D94*(1+$BC$14)))*365-$I$58*BA$62*1.25*($BC$13-($D94*(1+$BC$14)))*365)</f>
        <v>-29349271.312499993</v>
      </c>
      <c r="BB94" s="70">
        <f>IF(IF((($BC$13-($D94*(1+$BC$14)))-($D94*0.03))&gt;0,($BC$13-($D94*(1+$BC$14)))-($D94*0.03),0)&gt;0,IF((($BC$13-($D94*(1+$BC$14)))-($D94*0.03))&gt;0,($BC$13-($D94*(1+$BC$14)))-($D94*0.03),0)*BB$62*365,0)+IF(($BC$13-($D94*(1+$BC$14)))&lt;=0,0,IF(($BC$13-($D94*(1+$BC$14)))&lt;($D94*0.03),($BC$13-($D94*(1+$BC$14)))*(BB$62*Inputs!$B$16)*365,($D94*0.03)*(BB$62*Inputs!$B$16)*365))-IF(($BC$13-($D94*(1+$BC$14)))&gt;=0,0, -$I$57*$BC$16*1.75*($BC$13-($D94*(1+$BC$14)))*365-$I$58*BB$62*1.25*($BC$13-($D94*(1+$BC$14)))*365)</f>
        <v>-29822646.656249993</v>
      </c>
      <c r="BC94" s="70">
        <f>IF(IF((($BC$13-($D94*(1+$BC$14)))-($D94*0.03))&gt;0,($BC$13-($D94*(1+$BC$14)))-($D94*0.03),0)&gt;0,IF((($BC$13-($D94*(1+$BC$14)))-($D94*0.03))&gt;0,($BC$13-($D94*(1+$BC$14)))-($D94*0.03),0)*BC$62*365,0)+IF(($BC$13-($D94*(1+$BC$14)))&lt;=0,0,IF(($BC$13-($D94*(1+$BC$14)))&lt;($D94*0.03),($BC$13-($D94*(1+$BC$14)))*(BC$62*Inputs!$B$16)*365,($D94*0.03)*(BC$62*Inputs!$B$16)*365))-IF(($BC$13-($D94*(1+$BC$14)))&gt;=0,0, -$I$57*$BC$16*1.75*($BC$13-($D94*(1+$BC$14)))*365-$I$58*BC$62*1.25*($BC$13-($D94*(1+$BC$14)))*365)</f>
        <v>-30296021.999999993</v>
      </c>
      <c r="BD94" s="70">
        <f>IF(IF((($BC$13-($D94*(1+$BC$14)))-($D94*0.03))&gt;0,($BC$13-($D94*(1+$BC$14)))-($D94*0.03),0)&gt;0,IF((($BC$13-($D94*(1+$BC$14)))-($D94*0.03))&gt;0,($BC$13-($D94*(1+$BC$14)))-($D94*0.03),0)*BD$62*365,0)+IF(($BC$13-($D94*(1+$BC$14)))&lt;=0,0,IF(($BC$13-($D94*(1+$BC$14)))&lt;($D94*0.03),($BC$13-($D94*(1+$BC$14)))*(BD$62*Inputs!$B$16)*365,($D94*0.03)*(BD$62*Inputs!$B$16)*365))-IF(($BC$13-($D94*(1+$BC$14)))&gt;=0,0, -$I$57*$BC$16*1.75*($BC$13-($D94*(1+$BC$14)))*365-$I$58*BD$62*1.25*($BC$13-($D94*(1+$BC$14)))*365)</f>
        <v>-30769397.343749993</v>
      </c>
      <c r="BE94" s="70">
        <f>IF(IF((($BC$13-($D94*(1+$BC$14)))-($D94*0.03))&gt;0,($BC$13-($D94*(1+$BC$14)))-($D94*0.03),0)&gt;0,IF((($BC$13-($D94*(1+$BC$14)))-($D94*0.03))&gt;0,($BC$13-($D94*(1+$BC$14)))-($D94*0.03),0)*BE$62*365,0)+IF(($BC$13-($D94*(1+$BC$14)))&lt;=0,0,IF(($BC$13-($D94*(1+$BC$14)))&lt;($D94*0.03),($BC$13-($D94*(1+$BC$14)))*(BE$62*Inputs!$B$16)*365,($D94*0.03)*(BE$62*Inputs!$B$16)*365))-IF(($BC$13-($D94*(1+$BC$14)))&gt;=0,0, -$I$57*$BC$16*1.75*($BC$13-($D94*(1+$BC$14)))*365-$I$58*BE$62*1.25*($BC$13-($D94*(1+$BC$14)))*365)</f>
        <v>-31242772.687499993</v>
      </c>
      <c r="BF94" s="70">
        <f>IF(IF((($BC$13-($D94*(1+$BC$14)))-($D94*0.03))&gt;0,($BC$13-($D94*(1+$BC$14)))-($D94*0.03),0)&gt;0,IF((($BC$13-($D94*(1+$BC$14)))-($D94*0.03))&gt;0,($BC$13-($D94*(1+$BC$14)))-($D94*0.03),0)*BF$62*365,0)+IF(($BC$13-($D94*(1+$BC$14)))&lt;=0,0,IF(($BC$13-($D94*(1+$BC$14)))&lt;($D94*0.03),($BC$13-($D94*(1+$BC$14)))*(BF$62*Inputs!$B$16)*365,($D94*0.03)*(BF$62*Inputs!$B$16)*365))-IF(($BC$13-($D94*(1+$BC$14)))&gt;=0,0, -$I$57*$BC$16*1.75*($BC$13-($D94*(1+$BC$14)))*365-$I$58*BF$62*1.25*($BC$13-($D94*(1+$BC$14)))*365)</f>
        <v>-31716148.031249993</v>
      </c>
      <c r="BG94" s="70">
        <f>IF(IF((($BC$13-($D94*(1+$BC$14)))-($D94*0.03))&gt;0,($BC$13-($D94*(1+$BC$14)))-($D94*0.03),0)&gt;0,IF((($BC$13-($D94*(1+$BC$14)))-($D94*0.03))&gt;0,($BC$13-($D94*(1+$BC$14)))-($D94*0.03),0)*BG$62*365,0)+IF(($BC$13-($D94*(1+$BC$14)))&lt;=0,0,IF(($BC$13-($D94*(1+$BC$14)))&lt;($D94*0.03),($BC$13-($D94*(1+$BC$14)))*(BG$62*Inputs!$B$16)*365,($D94*0.03)*(BG$62*Inputs!$B$16)*365))-IF(($BC$13-($D94*(1+$BC$14)))&gt;=0,0, -$I$57*$BC$16*1.75*($BC$13-($D94*(1+$BC$14)))*365-$I$58*BG$62*1.25*($BC$13-($D94*(1+$BC$14)))*365)</f>
        <v>-32189523.374999993</v>
      </c>
      <c r="BH94" s="70">
        <f>IF(IF((($BC$13-($D94*(1+$BC$14)))-($D94*0.03))&gt;0,($BC$13-($D94*(1+$BC$14)))-($D94*0.03),0)&gt;0,IF((($BC$13-($D94*(1+$BC$14)))-($D94*0.03))&gt;0,($BC$13-($D94*(1+$BC$14)))-($D94*0.03),0)*BH$62*365,0)+IF(($BC$13-($D94*(1+$BC$14)))&lt;=0,0,IF(($BC$13-($D94*(1+$BC$14)))&lt;($D94*0.03),($BC$13-($D94*(1+$BC$14)))*(BH$62*Inputs!$B$16)*365,($D94*0.03)*(BH$62*Inputs!$B$16)*365))-IF(($BC$13-($D94*(1+$BC$14)))&gt;=0,0, -$I$57*$BC$16*1.75*($BC$13-($D94*(1+$BC$14)))*365-$I$58*BH$62*1.25*($BC$13-($D94*(1+$BC$14)))*365)</f>
        <v>-32662898.718749993</v>
      </c>
      <c r="BI94" s="70">
        <f>IF(IF((($BC$13-($D94*(1+$BC$14)))-($D94*0.03))&gt;0,($BC$13-($D94*(1+$BC$14)))-($D94*0.03),0)&gt;0,IF((($BC$13-($D94*(1+$BC$14)))-($D94*0.03))&gt;0,($BC$13-($D94*(1+$BC$14)))-($D94*0.03),0)*BI$62*365,0)+IF(($BC$13-($D94*(1+$BC$14)))&lt;=0,0,IF(($BC$13-($D94*(1+$BC$14)))&lt;($D94*0.03),($BC$13-($D94*(1+$BC$14)))*(BI$62*Inputs!$B$16)*365,($D94*0.03)*(BI$62*Inputs!$B$16)*365))-IF(($BC$13-($D94*(1+$BC$14)))&gt;=0,0, -$I$57*$BC$16*1.75*($BC$13-($D94*(1+$BC$14)))*365-$I$58*BI$62*1.25*($BC$13-($D94*(1+$BC$14)))*365)</f>
        <v>-33136274.062499993</v>
      </c>
      <c r="BJ94" s="70">
        <f>IF(IF((($BC$13-($D94*(1+$BC$14)))-($D94*0.03))&gt;0,($BC$13-($D94*(1+$BC$14)))-($D94*0.03),0)&gt;0,IF((($BC$13-($D94*(1+$BC$14)))-($D94*0.03))&gt;0,($BC$13-($D94*(1+$BC$14)))-($D94*0.03),0)*BJ$62*365,0)+IF(($BC$13-($D94*(1+$BC$14)))&lt;=0,0,IF(($BC$13-($D94*(1+$BC$14)))&lt;($D94*0.03),($BC$13-($D94*(1+$BC$14)))*(BJ$62*Inputs!$B$16)*365,($D94*0.03)*(BJ$62*Inputs!$B$16)*365))-IF(($BC$13-($D94*(1+$BC$14)))&gt;=0,0, -$I$57*$BC$16*1.75*($BC$13-($D94*(1+$BC$14)))*365-$I$58*BJ$62*1.25*($BC$13-($D94*(1+$BC$14)))*365)</f>
        <v>-33609649.406249993</v>
      </c>
      <c r="BK94" s="70">
        <f>IF(IF((($BC$13-($D94*(1+$BC$14)))-($D94*0.03))&gt;0,($BC$13-($D94*(1+$BC$14)))-($D94*0.03),0)&gt;0,IF((($BC$13-($D94*(1+$BC$14)))-($D94*0.03))&gt;0,($BC$13-($D94*(1+$BC$14)))-($D94*0.03),0)*BK$62*365,0)+IF(($BC$13-($D94*(1+$BC$14)))&lt;=0,0,IF(($BC$13-($D94*(1+$BC$14)))&lt;($D94*0.03),($BC$13-($D94*(1+$BC$14)))*(BK$62*Inputs!$B$16)*365,($D94*0.03)*(BK$62*Inputs!$B$16)*365))-IF(($BC$13-($D94*(1+$BC$14)))&gt;=0,0, -$I$57*$BC$16*1.75*($BC$13-($D94*(1+$BC$14)))*365-$I$58*BK$62*1.25*($BC$13-($D94*(1+$BC$14)))*365)</f>
        <v>-34083024.749999993</v>
      </c>
      <c r="BL94" s="70">
        <f>IF(IF((($BC$13-($D94*(1+$BC$14)))-($D94*0.03))&gt;0,($BC$13-($D94*(1+$BC$14)))-($D94*0.03),0)&gt;0,IF((($BC$13-($D94*(1+$BC$14)))-($D94*0.03))&gt;0,($BC$13-($D94*(1+$BC$14)))-($D94*0.03),0)*BL$62*365,0)+IF(($BC$13-($D94*(1+$BC$14)))&lt;=0,0,IF(($BC$13-($D94*(1+$BC$14)))&lt;($D94*0.03),($BC$13-($D94*(1+$BC$14)))*(BL$62*Inputs!$B$16)*365,($D94*0.03)*(BL$62*Inputs!$B$16)*365))-IF(($BC$13-($D94*(1+$BC$14)))&gt;=0,0, -$I$57*$BC$16*1.75*($BC$13-($D94*(1+$BC$14)))*365-$I$58*BL$62*1.25*($BC$13-($D94*(1+$BC$14)))*365)</f>
        <v>-34556400.093749985</v>
      </c>
      <c r="BM94" s="70">
        <f>IF(IF((($BC$13-($D94*(1+$BC$14)))-($D94*0.03))&gt;0,($BC$13-($D94*(1+$BC$14)))-($D94*0.03),0)&gt;0,IF((($BC$13-($D94*(1+$BC$14)))-($D94*0.03))&gt;0,($BC$13-($D94*(1+$BC$14)))-($D94*0.03),0)*BM$62*365,0)+IF(($BC$13-($D94*(1+$BC$14)))&lt;=0,0,IF(($BC$13-($D94*(1+$BC$14)))&lt;($D94*0.03),($BC$13-($D94*(1+$BC$14)))*(BM$62*Inputs!$B$16)*365,($D94*0.03)*(BM$62*Inputs!$B$16)*365))-IF(($BC$13-($D94*(1+$BC$14)))&gt;=0,0, -$I$57*$BC$16*1.75*($BC$13-($D94*(1+$BC$14)))*365-$I$58*BM$62*1.25*($BC$13-($D94*(1+$BC$14)))*365)</f>
        <v>-35029775.437499993</v>
      </c>
      <c r="BN94" s="70">
        <f>IF(IF((($BC$13-($D94*(1+$BC$14)))-($D94*0.03))&gt;0,($BC$13-($D94*(1+$BC$14)))-($D94*0.03),0)&gt;0,IF((($BC$13-($D94*(1+$BC$14)))-($D94*0.03))&gt;0,($BC$13-($D94*(1+$BC$14)))-($D94*0.03),0)*BN$62*365,0)+IF(($BC$13-($D94*(1+$BC$14)))&lt;=0,0,IF(($BC$13-($D94*(1+$BC$14)))&lt;($D94*0.03),($BC$13-($D94*(1+$BC$14)))*(BN$62*Inputs!$B$16)*365,($D94*0.03)*(BN$62*Inputs!$B$16)*365))-IF(($BC$13-($D94*(1+$BC$14)))&gt;=0,0, -$I$57*$BC$16*1.75*($BC$13-($D94*(1+$BC$14)))*365-$I$58*BN$62*1.25*($BC$13-($D94*(1+$BC$14)))*365)</f>
        <v>-35503150.781249993</v>
      </c>
      <c r="BO94" s="70">
        <f>IF(IF((($BC$13-($D94*(1+$BC$14)))-($D94*0.03))&gt;0,($BC$13-($D94*(1+$BC$14)))-($D94*0.03),0)&gt;0,IF((($BC$13-($D94*(1+$BC$14)))-($D94*0.03))&gt;0,($BC$13-($D94*(1+$BC$14)))-($D94*0.03),0)*BO$62*365,0)+IF(($BC$13-($D94*(1+$BC$14)))&lt;=0,0,IF(($BC$13-($D94*(1+$BC$14)))&lt;($D94*0.03),($BC$13-($D94*(1+$BC$14)))*(BO$62*Inputs!$B$16)*365,($D94*0.03)*(BO$62*Inputs!$B$16)*365))-IF(($BC$13-($D94*(1+$BC$14)))&gt;=0,0, -$I$57*$BC$16*1.75*($BC$13-($D94*(1+$BC$14)))*365-$I$58*BO$62*1.25*($BC$13-($D94*(1+$BC$14)))*365)</f>
        <v>-35976526.124999993</v>
      </c>
      <c r="BP94" s="70">
        <f>IF(IF((($BC$13-($D94*(1+$BC$14)))-($D94*0.03))&gt;0,($BC$13-($D94*(1+$BC$14)))-($D94*0.03),0)&gt;0,IF((($BC$13-($D94*(1+$BC$14)))-($D94*0.03))&gt;0,($BC$13-($D94*(1+$BC$14)))-($D94*0.03),0)*BP$62*365,0)+IF(($BC$13-($D94*(1+$BC$14)))&lt;=0,0,IF(($BC$13-($D94*(1+$BC$14)))&lt;($D94*0.03),($BC$13-($D94*(1+$BC$14)))*(BP$62*Inputs!$B$16)*365,($D94*0.03)*(BP$62*Inputs!$B$16)*365))-IF(($BC$13-($D94*(1+$BC$14)))&gt;=0,0, -$I$57*$BC$16*1.75*($BC$13-($D94*(1+$BC$14)))*365-$I$58*BP$62*1.25*($BC$13-($D94*(1+$BC$14)))*365)</f>
        <v>-36449901.468749993</v>
      </c>
      <c r="BQ94" s="70">
        <f>IF(IF((($BC$13-($D94*(1+$BC$14)))-($D94*0.03))&gt;0,($BC$13-($D94*(1+$BC$14)))-($D94*0.03),0)&gt;0,IF((($BC$13-($D94*(1+$BC$14)))-($D94*0.03))&gt;0,($BC$13-($D94*(1+$BC$14)))-($D94*0.03),0)*BQ$62*365,0)+IF(($BC$13-($D94*(1+$BC$14)))&lt;=0,0,IF(($BC$13-($D94*(1+$BC$14)))&lt;($D94*0.03),($BC$13-($D94*(1+$BC$14)))*(BQ$62*Inputs!$B$16)*365,($D94*0.03)*(BQ$62*Inputs!$B$16)*365))-IF(($BC$13-($D94*(1+$BC$14)))&gt;=0,0, -$I$57*$BC$16*1.75*($BC$13-($D94*(1+$BC$14)))*365-$I$58*BQ$62*1.25*($BC$13-($D94*(1+$BC$14)))*365)</f>
        <v>-36923276.812499985</v>
      </c>
      <c r="BR94" s="70">
        <f>IF(IF((($BC$13-($D94*(1+$BC$14)))-($D94*0.03))&gt;0,($BC$13-($D94*(1+$BC$14)))-($D94*0.03),0)&gt;0,IF((($BC$13-($D94*(1+$BC$14)))-($D94*0.03))&gt;0,($BC$13-($D94*(1+$BC$14)))-($D94*0.03),0)*BR$62*365,0)+IF(($BC$13-($D94*(1+$BC$14)))&lt;=0,0,IF(($BC$13-($D94*(1+$BC$14)))&lt;($D94*0.03),($BC$13-($D94*(1+$BC$14)))*(BR$62*Inputs!$B$16)*365,($D94*0.03)*(BR$62*Inputs!$B$16)*365))-IF(($BC$13-($D94*(1+$BC$14)))&gt;=0,0, -$I$57*$BC$16*1.75*($BC$13-($D94*(1+$BC$14)))*365-$I$58*BR$62*1.25*($BC$13-($D94*(1+$BC$14)))*365)</f>
        <v>-37396652.156249993</v>
      </c>
      <c r="BS94" s="70">
        <f>IF(IF((($BC$13-($D94*(1+$BC$14)))-($D94*0.03))&gt;0,($BC$13-($D94*(1+$BC$14)))-($D94*0.03),0)&gt;0,IF((($BC$13-($D94*(1+$BC$14)))-($D94*0.03))&gt;0,($BC$13-($D94*(1+$BC$14)))-($D94*0.03),0)*BS$62*365,0)+IF(($BC$13-($D94*(1+$BC$14)))&lt;=0,0,IF(($BC$13-($D94*(1+$BC$14)))&lt;($D94*0.03),($BC$13-($D94*(1+$BC$14)))*(BS$62*Inputs!$B$16)*365,($D94*0.03)*(BS$62*Inputs!$B$16)*365))-IF(($BC$13-($D94*(1+$BC$14)))&gt;=0,0, -$I$57*$BC$16*1.75*($BC$13-($D94*(1+$BC$14)))*365-$I$58*BS$62*1.25*($BC$13-($D94*(1+$BC$14)))*365)</f>
        <v>-37870027.499999993</v>
      </c>
      <c r="BT94" s="70">
        <f>IF(IF((($BC$13-($D94*(1+$BC$14)))-($D94*0.03))&gt;0,($BC$13-($D94*(1+$BC$14)))-($D94*0.03),0)&gt;0,IF((($BC$13-($D94*(1+$BC$14)))-($D94*0.03))&gt;0,($BC$13-($D94*(1+$BC$14)))-($D94*0.03),0)*BT$62*365,0)+IF(($BC$13-($D94*(1+$BC$14)))&lt;=0,0,IF(($BC$13-($D94*(1+$BC$14)))&lt;($D94*0.03),($BC$13-($D94*(1+$BC$14)))*(BT$62*Inputs!$B$16)*365,($D94*0.03)*(BT$62*Inputs!$B$16)*365))-IF(($BC$13-($D94*(1+$BC$14)))&gt;=0,0, -$I$57*$BC$16*1.75*($BC$13-($D94*(1+$BC$14)))*365-$I$58*BT$62*1.25*($BC$13-($D94*(1+$BC$14)))*365)</f>
        <v>-38343402.843749993</v>
      </c>
      <c r="BU94" s="70">
        <f>IF(IF((($BC$13-($D94*(1+$BC$14)))-($D94*0.03))&gt;0,($BC$13-($D94*(1+$BC$14)))-($D94*0.03),0)&gt;0,IF((($BC$13-($D94*(1+$BC$14)))-($D94*0.03))&gt;0,($BC$13-($D94*(1+$BC$14)))-($D94*0.03),0)*BU$62*365,0)+IF(($BC$13-($D94*(1+$BC$14)))&lt;=0,0,IF(($BC$13-($D94*(1+$BC$14)))&lt;($D94*0.03),($BC$13-($D94*(1+$BC$14)))*(BU$62*Inputs!$B$16)*365,($D94*0.03)*(BU$62*Inputs!$B$16)*365))-IF(($BC$13-($D94*(1+$BC$14)))&gt;=0,0, -$I$57*$BC$16*1.75*($BC$13-($D94*(1+$BC$14)))*365-$I$58*BU$62*1.25*($BC$13-($D94*(1+$BC$14)))*365)</f>
        <v>-38816778.187499993</v>
      </c>
      <c r="BV94" s="70">
        <f>IF(IF((($BC$13-($D94*(1+$BC$14)))-($D94*0.03))&gt;0,($BC$13-($D94*(1+$BC$14)))-($D94*0.03),0)&gt;0,IF((($BC$13-($D94*(1+$BC$14)))-($D94*0.03))&gt;0,($BC$13-($D94*(1+$BC$14)))-($D94*0.03),0)*BV$62*365,0)+IF(($BC$13-($D94*(1+$BC$14)))&lt;=0,0,IF(($BC$13-($D94*(1+$BC$14)))&lt;($D94*0.03),($BC$13-($D94*(1+$BC$14)))*(BV$62*Inputs!$B$16)*365,($D94*0.03)*(BV$62*Inputs!$B$16)*365))-IF(($BC$13-($D94*(1+$BC$14)))&gt;=0,0, -$I$57*$BC$16*1.75*($BC$13-($D94*(1+$BC$14)))*365-$I$58*BV$62*1.25*($BC$13-($D94*(1+$BC$14)))*365)</f>
        <v>-39290153.531249985</v>
      </c>
      <c r="BW94" s="70">
        <f>IF(IF((($BC$13-($D94*(1+$BC$14)))-($D94*0.03))&gt;0,($BC$13-($D94*(1+$BC$14)))-($D94*0.03),0)&gt;0,IF((($BC$13-($D94*(1+$BC$14)))-($D94*0.03))&gt;0,($BC$13-($D94*(1+$BC$14)))-($D94*0.03),0)*BW$62*365,0)+IF(($BC$13-($D94*(1+$BC$14)))&lt;=0,0,IF(($BC$13-($D94*(1+$BC$14)))&lt;($D94*0.03),($BC$13-($D94*(1+$BC$14)))*(BW$62*Inputs!$B$16)*365,($D94*0.03)*(BW$62*Inputs!$B$16)*365))-IF(($BC$13-($D94*(1+$BC$14)))&gt;=0,0, -$I$57*$BC$16*1.75*($BC$13-($D94*(1+$BC$14)))*365-$I$58*BW$62*1.25*($BC$13-($D94*(1+$BC$14)))*365)</f>
        <v>-39763528.874999985</v>
      </c>
      <c r="BX94" s="70">
        <f>IF(IF((($BC$13-($D94*(1+$BC$14)))-($D94*0.03))&gt;0,($BC$13-($D94*(1+$BC$14)))-($D94*0.03),0)&gt;0,IF((($BC$13-($D94*(1+$BC$14)))-($D94*0.03))&gt;0,($BC$13-($D94*(1+$BC$14)))-($D94*0.03),0)*BX$62*365,0)+IF(($BC$13-($D94*(1+$BC$14)))&lt;=0,0,IF(($BC$13-($D94*(1+$BC$14)))&lt;($D94*0.03),($BC$13-($D94*(1+$BC$14)))*(BX$62*Inputs!$B$16)*365,($D94*0.03)*(BX$62*Inputs!$B$16)*365))-IF(($BC$13-($D94*(1+$BC$14)))&gt;=0,0, -$I$57*$BC$16*1.75*($BC$13-($D94*(1+$BC$14)))*365-$I$58*BX$62*1.25*($BC$13-($D94*(1+$BC$14)))*365)</f>
        <v>-40236904.218749993</v>
      </c>
      <c r="BY94" s="70">
        <f>IF(IF((($BC$13-($D94*(1+$BC$14)))-($D94*0.03))&gt;0,($BC$13-($D94*(1+$BC$14)))-($D94*0.03),0)&gt;0,IF((($BC$13-($D94*(1+$BC$14)))-($D94*0.03))&gt;0,($BC$13-($D94*(1+$BC$14)))-($D94*0.03),0)*BY$62*365,0)+IF(($BC$13-($D94*(1+$BC$14)))&lt;=0,0,IF(($BC$13-($D94*(1+$BC$14)))&lt;($D94*0.03),($BC$13-($D94*(1+$BC$14)))*(BY$62*Inputs!$B$16)*365,($D94*0.03)*(BY$62*Inputs!$B$16)*365))-IF(($BC$13-($D94*(1+$BC$14)))&gt;=0,0, -$I$57*$BC$16*1.75*($BC$13-($D94*(1+$BC$14)))*365-$I$58*BY$62*1.25*($BC$13-($D94*(1+$BC$14)))*365)</f>
        <v>-40710279.562499993</v>
      </c>
      <c r="BZ94" s="70">
        <f>IF(IF((($BC$13-($D94*(1+$BC$14)))-($D94*0.03))&gt;0,($BC$13-($D94*(1+$BC$14)))-($D94*0.03),0)&gt;0,IF((($BC$13-($D94*(1+$BC$14)))-($D94*0.03))&gt;0,($BC$13-($D94*(1+$BC$14)))-($D94*0.03),0)*BZ$62*365,0)+IF(($BC$13-($D94*(1+$BC$14)))&lt;=0,0,IF(($BC$13-($D94*(1+$BC$14)))&lt;($D94*0.03),($BC$13-($D94*(1+$BC$14)))*(BZ$62*Inputs!$B$16)*365,($D94*0.03)*(BZ$62*Inputs!$B$16)*365))-IF(($BC$13-($D94*(1+$BC$14)))&gt;=0,0, -$I$57*$BC$16*1.75*($BC$13-($D94*(1+$BC$14)))*365-$I$58*BZ$62*1.25*($BC$13-($D94*(1+$BC$14)))*365)</f>
        <v>-41183654.906249993</v>
      </c>
      <c r="CA94" s="70">
        <f>IF(IF((($BC$13-($D94*(1+$BC$14)))-($D94*0.03))&gt;0,($BC$13-($D94*(1+$BC$14)))-($D94*0.03),0)&gt;0,IF((($BC$13-($D94*(1+$BC$14)))-($D94*0.03))&gt;0,($BC$13-($D94*(1+$BC$14)))-($D94*0.03),0)*CA$62*365,0)+IF(($BC$13-($D94*(1+$BC$14)))&lt;=0,0,IF(($BC$13-($D94*(1+$BC$14)))&lt;($D94*0.03),($BC$13-($D94*(1+$BC$14)))*(CA$62*Inputs!$B$16)*365,($D94*0.03)*(CA$62*Inputs!$B$16)*365))-IF(($BC$13-($D94*(1+$BC$14)))&gt;=0,0, -$I$57*$BC$16*1.75*($BC$13-($D94*(1+$BC$14)))*365-$I$58*CA$62*1.25*($BC$13-($D94*(1+$BC$14)))*365)</f>
        <v>-41657030.249999993</v>
      </c>
      <c r="CB94" s="70">
        <f>IF(IF((($BC$13-($D94*(1+$BC$14)))-($D94*0.03))&gt;0,($BC$13-($D94*(1+$BC$14)))-($D94*0.03),0)&gt;0,IF((($BC$13-($D94*(1+$BC$14)))-($D94*0.03))&gt;0,($BC$13-($D94*(1+$BC$14)))-($D94*0.03),0)*CB$62*365,0)+IF(($BC$13-($D94*(1+$BC$14)))&lt;=0,0,IF(($BC$13-($D94*(1+$BC$14)))&lt;($D94*0.03),($BC$13-($D94*(1+$BC$14)))*(CB$62*Inputs!$B$16)*365,($D94*0.03)*(CB$62*Inputs!$B$16)*365))-IF(($BC$13-($D94*(1+$BC$14)))&gt;=0,0, -$I$57*$BC$16*1.75*($BC$13-($D94*(1+$BC$14)))*365-$I$58*CB$62*1.25*($BC$13-($D94*(1+$BC$14)))*365)</f>
        <v>-42130405.593749993</v>
      </c>
      <c r="CC94" s="70">
        <f>IF(IF((($BC$13-($D94*(1+$BC$14)))-($D94*0.03))&gt;0,($BC$13-($D94*(1+$BC$14)))-($D94*0.03),0)&gt;0,IF((($BC$13-($D94*(1+$BC$14)))-($D94*0.03))&gt;0,($BC$13-($D94*(1+$BC$14)))-($D94*0.03),0)*CC$62*365,0)+IF(($BC$13-($D94*(1+$BC$14)))&lt;=0,0,IF(($BC$13-($D94*(1+$BC$14)))&lt;($D94*0.03),($BC$13-($D94*(1+$BC$14)))*(CC$62*Inputs!$B$16)*365,($D94*0.03)*(CC$62*Inputs!$B$16)*365))-IF(($BC$13-($D94*(1+$BC$14)))&gt;=0,0, -$I$57*$BC$16*1.75*($BC$13-($D94*(1+$BC$14)))*365-$I$58*CC$62*1.25*($BC$13-($D94*(1+$BC$14)))*365)</f>
        <v>-42603780.937499993</v>
      </c>
      <c r="CD94" s="70">
        <f>IF(IF((($BC$13-($D94*(1+$BC$14)))-($D94*0.03))&gt;0,($BC$13-($D94*(1+$BC$14)))-($D94*0.03),0)&gt;0,IF((($BC$13-($D94*(1+$BC$14)))-($D94*0.03))&gt;0,($BC$13-($D94*(1+$BC$14)))-($D94*0.03),0)*CD$62*365,0)+IF(($BC$13-($D94*(1+$BC$14)))&lt;=0,0,IF(($BC$13-($D94*(1+$BC$14)))&lt;($D94*0.03),($BC$13-($D94*(1+$BC$14)))*(CD$62*Inputs!$B$16)*365,($D94*0.03)*(CD$62*Inputs!$B$16)*365))-IF(($BC$13-($D94*(1+$BC$14)))&gt;=0,0, -$I$57*$BC$16*1.75*($BC$13-($D94*(1+$BC$14)))*365-$I$58*CD$62*1.25*($BC$13-($D94*(1+$BC$14)))*365)</f>
        <v>-43077156.281249993</v>
      </c>
      <c r="CE94" s="70">
        <f>IF(IF((($BC$13-($D94*(1+$BC$14)))-($D94*0.03))&gt;0,($BC$13-($D94*(1+$BC$14)))-($D94*0.03),0)&gt;0,IF((($BC$13-($D94*(1+$BC$14)))-($D94*0.03))&gt;0,($BC$13-($D94*(1+$BC$14)))-($D94*0.03),0)*CE$62*365,0)+IF(($BC$13-($D94*(1+$BC$14)))&lt;=0,0,IF(($BC$13-($D94*(1+$BC$14)))&lt;($D94*0.03),($BC$13-($D94*(1+$BC$14)))*(CE$62*Inputs!$B$16)*365,($D94*0.03)*(CE$62*Inputs!$B$16)*365))-IF(($BC$13-($D94*(1+$BC$14)))&gt;=0,0, -$I$57*$BC$16*1.75*($BC$13-($D94*(1+$BC$14)))*365-$I$58*CE$62*1.25*($BC$13-($D94*(1+$BC$14)))*365)</f>
        <v>-43550531.624999993</v>
      </c>
      <c r="CF94" s="70">
        <f>IF(IF((($BC$13-($D94*(1+$BC$14)))-($D94*0.03))&gt;0,($BC$13-($D94*(1+$BC$14)))-($D94*0.03),0)&gt;0,IF((($BC$13-($D94*(1+$BC$14)))-($D94*0.03))&gt;0,($BC$13-($D94*(1+$BC$14)))-($D94*0.03),0)*CF$62*365,0)+IF(($BC$13-($D94*(1+$BC$14)))&lt;=0,0,IF(($BC$13-($D94*(1+$BC$14)))&lt;($D94*0.03),($BC$13-($D94*(1+$BC$14)))*(CF$62*Inputs!$B$16)*365,($D94*0.03)*(CF$62*Inputs!$B$16)*365))-IF(($BC$13-($D94*(1+$BC$14)))&gt;=0,0, -$I$57*$BC$16*1.75*($BC$13-($D94*(1+$BC$14)))*365-$I$58*CF$62*1.25*($BC$13-($D94*(1+$BC$14)))*365)</f>
        <v>-44023906.968749993</v>
      </c>
      <c r="CG94" s="70">
        <f>IF(IF((($BC$13-($D94*(1+$BC$14)))-($D94*0.03))&gt;0,($BC$13-($D94*(1+$BC$14)))-($D94*0.03),0)&gt;0,IF((($BC$13-($D94*(1+$BC$14)))-($D94*0.03))&gt;0,($BC$13-($D94*(1+$BC$14)))-($D94*0.03),0)*CG$62*365,0)+IF(($BC$13-($D94*(1+$BC$14)))&lt;=0,0,IF(($BC$13-($D94*(1+$BC$14)))&lt;($D94*0.03),($BC$13-($D94*(1+$BC$14)))*(CG$62*Inputs!$B$16)*365,($D94*0.03)*(CG$62*Inputs!$B$16)*365))-IF(($BC$13-($D94*(1+$BC$14)))&gt;=0,0, -$I$57*$BC$16*1.75*($BC$13-($D94*(1+$BC$14)))*365-$I$58*CG$62*1.25*($BC$13-($D94*(1+$BC$14)))*365)</f>
        <v>-44497282.312499993</v>
      </c>
      <c r="CH94" s="70">
        <f>IF(IF((($BC$13-($D94*(1+$BC$14)))-($D94*0.03))&gt;0,($BC$13-($D94*(1+$BC$14)))-($D94*0.03),0)&gt;0,IF((($BC$13-($D94*(1+$BC$14)))-($D94*0.03))&gt;0,($BC$13-($D94*(1+$BC$14)))-($D94*0.03),0)*CH$62*365,0)+IF(($BC$13-($D94*(1+$BC$14)))&lt;=0,0,IF(($BC$13-($D94*(1+$BC$14)))&lt;($D94*0.03),($BC$13-($D94*(1+$BC$14)))*(CH$62*Inputs!$B$16)*365,($D94*0.03)*(CH$62*Inputs!$B$16)*365))-IF(($BC$13-($D94*(1+$BC$14)))&gt;=0,0, -$I$57*$BC$16*1.75*($BC$13-($D94*(1+$BC$14)))*365-$I$58*CH$62*1.25*($BC$13-($D94*(1+$BC$14)))*365)</f>
        <v>-44970657.656249985</v>
      </c>
      <c r="CI94" s="70">
        <f>IF(IF((($BC$13-($D94*(1+$BC$14)))-($D94*0.03))&gt;0,($BC$13-($D94*(1+$BC$14)))-($D94*0.03),0)&gt;0,IF((($BC$13-($D94*(1+$BC$14)))-($D94*0.03))&gt;0,($BC$13-($D94*(1+$BC$14)))-($D94*0.03),0)*CI$62*365,0)+IF(($BC$13-($D94*(1+$BC$14)))&lt;=0,0,IF(($BC$13-($D94*(1+$BC$14)))&lt;($D94*0.03),($BC$13-($D94*(1+$BC$14)))*(CI$62*Inputs!$B$16)*365,($D94*0.03)*(CI$62*Inputs!$B$16)*365))-IF(($BC$13-($D94*(1+$BC$14)))&gt;=0,0, -$I$57*$BC$16*1.75*($BC$13-($D94*(1+$BC$14)))*365-$I$58*CI$62*1.25*($BC$13-($D94*(1+$BC$14)))*365)</f>
        <v>-45444032.999999993</v>
      </c>
      <c r="CJ94" s="70">
        <f>IF(IF((($BC$13-($D94*(1+$BC$14)))-($D94*0.03))&gt;0,($BC$13-($D94*(1+$BC$14)))-($D94*0.03),0)&gt;0,IF((($BC$13-($D94*(1+$BC$14)))-($D94*0.03))&gt;0,($BC$13-($D94*(1+$BC$14)))-($D94*0.03),0)*CJ$62*365,0)+IF(($BC$13-($D94*(1+$BC$14)))&lt;=0,0,IF(($BC$13-($D94*(1+$BC$14)))&lt;($D94*0.03),($BC$13-($D94*(1+$BC$14)))*(CJ$62*Inputs!$B$16)*365,($D94*0.03)*(CJ$62*Inputs!$B$16)*365))-IF(($BC$13-($D94*(1+$BC$14)))&gt;=0,0, -$I$57*$BC$16*1.75*($BC$13-($D94*(1+$BC$14)))*365-$I$58*CJ$62*1.25*($BC$13-($D94*(1+$BC$14)))*365)</f>
        <v>-45917408.343749993</v>
      </c>
      <c r="CK94" s="70">
        <f>IF(IF((($BC$13-($D94*(1+$BC$14)))-($D94*0.03))&gt;0,($BC$13-($D94*(1+$BC$14)))-($D94*0.03),0)&gt;0,IF((($BC$13-($D94*(1+$BC$14)))-($D94*0.03))&gt;0,($BC$13-($D94*(1+$BC$14)))-($D94*0.03),0)*CK$62*365,0)+IF(($BC$13-($D94*(1+$BC$14)))&lt;=0,0,IF(($BC$13-($D94*(1+$BC$14)))&lt;($D94*0.03),($BC$13-($D94*(1+$BC$14)))*(CK$62*Inputs!$B$16)*365,($D94*0.03)*(CK$62*Inputs!$B$16)*365))-IF(($BC$13-($D94*(1+$BC$14)))&gt;=0,0, -$I$57*$BC$16*1.75*($BC$13-($D94*(1+$BC$14)))*365-$I$58*CK$62*1.25*($BC$13-($D94*(1+$BC$14)))*365)</f>
        <v>-46390783.687499993</v>
      </c>
      <c r="CL94" s="70">
        <f>IF(IF((($BC$13-($D94*(1+$BC$14)))-($D94*0.03))&gt;0,($BC$13-($D94*(1+$BC$14)))-($D94*0.03),0)&gt;0,IF((($BC$13-($D94*(1+$BC$14)))-($D94*0.03))&gt;0,($BC$13-($D94*(1+$BC$14)))-($D94*0.03),0)*CL$62*365,0)+IF(($BC$13-($D94*(1+$BC$14)))&lt;=0,0,IF(($BC$13-($D94*(1+$BC$14)))&lt;($D94*0.03),($BC$13-($D94*(1+$BC$14)))*(CL$62*Inputs!$B$16)*365,($D94*0.03)*(CL$62*Inputs!$B$16)*365))-IF(($BC$13-($D94*(1+$BC$14)))&gt;=0,0, -$I$57*$BC$16*1.75*($BC$13-($D94*(1+$BC$14)))*365-$I$58*CL$62*1.25*($BC$13-($D94*(1+$BC$14)))*365)</f>
        <v>-46864159.031249993</v>
      </c>
      <c r="CM94" s="70">
        <f>IF(IF((($BC$13-($D94*(1+$BC$14)))-($D94*0.03))&gt;0,($BC$13-($D94*(1+$BC$14)))-($D94*0.03),0)&gt;0,IF((($BC$13-($D94*(1+$BC$14)))-($D94*0.03))&gt;0,($BC$13-($D94*(1+$BC$14)))-($D94*0.03),0)*CM$62*365,0)+IF(($BC$13-($D94*(1+$BC$14)))&lt;=0,0,IF(($BC$13-($D94*(1+$BC$14)))&lt;($D94*0.03),($BC$13-($D94*(1+$BC$14)))*(CM$62*Inputs!$B$16)*365,($D94*0.03)*(CM$62*Inputs!$B$16)*365))-IF(($BC$13-($D94*(1+$BC$14)))&gt;=0,0, -$I$57*$BC$16*1.75*($BC$13-($D94*(1+$BC$14)))*365-$I$58*CM$62*1.25*($BC$13-($D94*(1+$BC$14)))*365)</f>
        <v>-47337534.374999985</v>
      </c>
      <c r="CN94" s="70">
        <f>IF(IF((($BC$13-($D94*(1+$BC$14)))-($D94*0.03))&gt;0,($BC$13-($D94*(1+$BC$14)))-($D94*0.03),0)&gt;0,IF((($BC$13-($D94*(1+$BC$14)))-($D94*0.03))&gt;0,($BC$13-($D94*(1+$BC$14)))-($D94*0.03),0)*CN$62*365,0)+IF(($BC$13-($D94*(1+$BC$14)))&lt;=0,0,IF(($BC$13-($D94*(1+$BC$14)))&lt;($D94*0.03),($BC$13-($D94*(1+$BC$14)))*(CN$62*Inputs!$B$16)*365,($D94*0.03)*(CN$62*Inputs!$B$16)*365))-IF(($BC$13-($D94*(1+$BC$14)))&gt;=0,0, -$I$57*$BC$16*1.75*($BC$13-($D94*(1+$BC$14)))*365-$I$58*CN$62*1.25*($BC$13-($D94*(1+$BC$14)))*365)</f>
        <v>-47810909.718749985</v>
      </c>
      <c r="CO94" s="70">
        <f>IF(IF((($BC$13-($D94*(1+$BC$14)))-($D94*0.03))&gt;0,($BC$13-($D94*(1+$BC$14)))-($D94*0.03),0)&gt;0,IF((($BC$13-($D94*(1+$BC$14)))-($D94*0.03))&gt;0,($BC$13-($D94*(1+$BC$14)))-($D94*0.03),0)*CO$62*365,0)+IF(($BC$13-($D94*(1+$BC$14)))&lt;=0,0,IF(($BC$13-($D94*(1+$BC$14)))&lt;($D94*0.03),($BC$13-($D94*(1+$BC$14)))*(CO$62*Inputs!$B$16)*365,($D94*0.03)*(CO$62*Inputs!$B$16)*365))-IF(($BC$13-($D94*(1+$BC$14)))&gt;=0,0, -$I$57*$BC$16*1.75*($BC$13-($D94*(1+$BC$14)))*365-$I$58*CO$62*1.25*($BC$13-($D94*(1+$BC$14)))*365)</f>
        <v>-48284285.062499993</v>
      </c>
      <c r="CP94" s="70">
        <f>IF(IF((($BC$13-($D94*(1+$BC$14)))-($D94*0.03))&gt;0,($BC$13-($D94*(1+$BC$14)))-($D94*0.03),0)&gt;0,IF((($BC$13-($D94*(1+$BC$14)))-($D94*0.03))&gt;0,($BC$13-($D94*(1+$BC$14)))-($D94*0.03),0)*CP$62*365,0)+IF(($BC$13-($D94*(1+$BC$14)))&lt;=0,0,IF(($BC$13-($D94*(1+$BC$14)))&lt;($D94*0.03),($BC$13-($D94*(1+$BC$14)))*(CP$62*Inputs!$B$16)*365,($D94*0.03)*(CP$62*Inputs!$B$16)*365))-IF(($BC$13-($D94*(1+$BC$14)))&gt;=0,0, -$I$57*$BC$16*1.75*($BC$13-($D94*(1+$BC$14)))*365-$I$58*CP$62*1.25*($BC$13-($D94*(1+$BC$14)))*365)</f>
        <v>-48757660.406249993</v>
      </c>
      <c r="CQ94" s="70">
        <f>IF(IF((($BC$13-($D94*(1+$BC$14)))-($D94*0.03))&gt;0,($BC$13-($D94*(1+$BC$14)))-($D94*0.03),0)&gt;0,IF((($BC$13-($D94*(1+$BC$14)))-($D94*0.03))&gt;0,($BC$13-($D94*(1+$BC$14)))-($D94*0.03),0)*CQ$62*365,0)+IF(($BC$13-($D94*(1+$BC$14)))&lt;=0,0,IF(($BC$13-($D94*(1+$BC$14)))&lt;($D94*0.03),($BC$13-($D94*(1+$BC$14)))*(CQ$62*Inputs!$B$16)*365,($D94*0.03)*(CQ$62*Inputs!$B$16)*365))-IF(($BC$13-($D94*(1+$BC$14)))&gt;=0,0, -$I$57*$BC$16*1.75*($BC$13-($D94*(1+$BC$14)))*365-$I$58*CQ$62*1.25*($BC$13-($D94*(1+$BC$14)))*365)</f>
        <v>-49231035.749999993</v>
      </c>
      <c r="CR94" s="70">
        <f>IF(IF((($BC$13-($D94*(1+$BC$14)))-($D94*0.03))&gt;0,($BC$13-($D94*(1+$BC$14)))-($D94*0.03),0)&gt;0,IF((($BC$13-($D94*(1+$BC$14)))-($D94*0.03))&gt;0,($BC$13-($D94*(1+$BC$14)))-($D94*0.03),0)*CR$62*365,0)+IF(($BC$13-($D94*(1+$BC$14)))&lt;=0,0,IF(($BC$13-($D94*(1+$BC$14)))&lt;($D94*0.03),($BC$13-($D94*(1+$BC$14)))*(CR$62*Inputs!$B$16)*365,($D94*0.03)*(CR$62*Inputs!$B$16)*365))-IF(($BC$13-($D94*(1+$BC$14)))&gt;=0,0, -$I$57*$BC$16*1.75*($BC$13-($D94*(1+$BC$14)))*365-$I$58*CR$62*1.25*($BC$13-($D94*(1+$BC$14)))*365)</f>
        <v>-49704411.093749985</v>
      </c>
      <c r="CS94" s="70">
        <f>IF(IF((($BC$13-($D94*(1+$BC$14)))-($D94*0.03))&gt;0,($BC$13-($D94*(1+$BC$14)))-($D94*0.03),0)&gt;0,IF((($BC$13-($D94*(1+$BC$14)))-($D94*0.03))&gt;0,($BC$13-($D94*(1+$BC$14)))-($D94*0.03),0)*CS$62*365,0)+IF(($BC$13-($D94*(1+$BC$14)))&lt;=0,0,IF(($BC$13-($D94*(1+$BC$14)))&lt;($D94*0.03),($BC$13-($D94*(1+$BC$14)))*(CS$62*Inputs!$B$16)*365,($D94*0.03)*(CS$62*Inputs!$B$16)*365))-IF(($BC$13-($D94*(1+$BC$14)))&gt;=0,0, -$I$57*$BC$16*1.75*($BC$13-($D94*(1+$BC$14)))*365-$I$58*CS$62*1.25*($BC$13-($D94*(1+$BC$14)))*365)</f>
        <v>-50177786.437499985</v>
      </c>
      <c r="CT94" s="70">
        <f>IF(IF((($BC$13-($D94*(1+$BC$14)))-($D94*0.03))&gt;0,($BC$13-($D94*(1+$BC$14)))-($D94*0.03),0)&gt;0,IF((($BC$13-($D94*(1+$BC$14)))-($D94*0.03))&gt;0,($BC$13-($D94*(1+$BC$14)))-($D94*0.03),0)*CT$62*365,0)+IF(($BC$13-($D94*(1+$BC$14)))&lt;=0,0,IF(($BC$13-($D94*(1+$BC$14)))&lt;($D94*0.03),($BC$13-($D94*(1+$BC$14)))*(CT$62*Inputs!$B$16)*365,($D94*0.03)*(CT$62*Inputs!$B$16)*365))-IF(($BC$13-($D94*(1+$BC$14)))&gt;=0,0, -$I$57*$BC$16*1.75*($BC$13-($D94*(1+$BC$14)))*365-$I$58*CT$62*1.25*($BC$13-($D94*(1+$BC$14)))*365)</f>
        <v>-50651161.781249993</v>
      </c>
      <c r="CU94" s="70">
        <f>IF(IF((($BC$13-($D94*(1+$BC$14)))-($D94*0.03))&gt;0,($BC$13-($D94*(1+$BC$14)))-($D94*0.03),0)&gt;0,IF((($BC$13-($D94*(1+$BC$14)))-($D94*0.03))&gt;0,($BC$13-($D94*(1+$BC$14)))-($D94*0.03),0)*CU$62*365,0)+IF(($BC$13-($D94*(1+$BC$14)))&lt;=0,0,IF(($BC$13-($D94*(1+$BC$14)))&lt;($D94*0.03),($BC$13-($D94*(1+$BC$14)))*(CU$62*Inputs!$B$16)*365,($D94*0.03)*(CU$62*Inputs!$B$16)*365))-IF(($BC$13-($D94*(1+$BC$14)))&gt;=0,0, -$I$57*$BC$16*1.75*($BC$13-($D94*(1+$BC$14)))*365-$I$58*CU$62*1.25*($BC$13-($D94*(1+$BC$14)))*365)</f>
        <v>-51124537.124999993</v>
      </c>
      <c r="CV94" s="70">
        <f>IF(IF((($BC$13-($D94*(1+$BC$14)))-($D94*0.03))&gt;0,($BC$13-($D94*(1+$BC$14)))-($D94*0.03),0)&gt;0,IF((($BC$13-($D94*(1+$BC$14)))-($D94*0.03))&gt;0,($BC$13-($D94*(1+$BC$14)))-($D94*0.03),0)*CV$62*365,0)+IF(($BC$13-($D94*(1+$BC$14)))&lt;=0,0,IF(($BC$13-($D94*(1+$BC$14)))&lt;($D94*0.03),($BC$13-($D94*(1+$BC$14)))*(CV$62*Inputs!$B$16)*365,($D94*0.03)*(CV$62*Inputs!$B$16)*365))-IF(($BC$13-($D94*(1+$BC$14)))&gt;=0,0, -$I$57*$BC$16*1.75*($BC$13-($D94*(1+$BC$14)))*365-$I$58*CV$62*1.25*($BC$13-($D94*(1+$BC$14)))*365)</f>
        <v>-51597912.468749993</v>
      </c>
      <c r="CW94" s="70">
        <f>IF(IF((($BC$13-($D94*(1+$BC$14)))-($D94*0.03))&gt;0,($BC$13-($D94*(1+$BC$14)))-($D94*0.03),0)&gt;0,IF((($BC$13-($D94*(1+$BC$14)))-($D94*0.03))&gt;0,($BC$13-($D94*(1+$BC$14)))-($D94*0.03),0)*CW$62*365,0)+IF(($BC$13-($D94*(1+$BC$14)))&lt;=0,0,IF(($BC$13-($D94*(1+$BC$14)))&lt;($D94*0.03),($BC$13-($D94*(1+$BC$14)))*(CW$62*Inputs!$B$16)*365,($D94*0.03)*(CW$62*Inputs!$B$16)*365))-IF(($BC$13-($D94*(1+$BC$14)))&gt;=0,0, -$I$57*$BC$16*1.75*($BC$13-($D94*(1+$BC$14)))*365-$I$58*CW$62*1.25*($BC$13-($D94*(1+$BC$14)))*365)</f>
        <v>-52071287.812499985</v>
      </c>
      <c r="CX94" s="70">
        <f>IF(IF((($BC$13-($D94*(1+$BC$14)))-($D94*0.03))&gt;0,($BC$13-($D94*(1+$BC$14)))-($D94*0.03),0)&gt;0,IF((($BC$13-($D94*(1+$BC$14)))-($D94*0.03))&gt;0,($BC$13-($D94*(1+$BC$14)))-($D94*0.03),0)*CX$62*365,0)+IF(($BC$13-($D94*(1+$BC$14)))&lt;=0,0,IF(($BC$13-($D94*(1+$BC$14)))&lt;($D94*0.03),($BC$13-($D94*(1+$BC$14)))*(CX$62*Inputs!$B$16)*365,($D94*0.03)*(CX$62*Inputs!$B$16)*365))-IF(($BC$13-($D94*(1+$BC$14)))&gt;=0,0, -$I$57*$BC$16*1.75*($BC$13-($D94*(1+$BC$14)))*365-$I$58*CX$62*1.25*($BC$13-($D94*(1+$BC$14)))*365)</f>
        <v>-52544663.156249985</v>
      </c>
      <c r="CY94" s="70">
        <f>IF(IF((($BC$13-($D94*(1+$BC$14)))-($D94*0.03))&gt;0,($BC$13-($D94*(1+$BC$14)))-($D94*0.03),0)&gt;0,IF((($BC$13-($D94*(1+$BC$14)))-($D94*0.03))&gt;0,($BC$13-($D94*(1+$BC$14)))-($D94*0.03),0)*CY$62*365,0)+IF(($BC$13-($D94*(1+$BC$14)))&lt;=0,0,IF(($BC$13-($D94*(1+$BC$14)))&lt;($D94*0.03),($BC$13-($D94*(1+$BC$14)))*(CY$62*Inputs!$B$16)*365,($D94*0.03)*(CY$62*Inputs!$B$16)*365))-IF(($BC$13-($D94*(1+$BC$14)))&gt;=0,0, -$I$57*$BC$16*1.75*($BC$13-($D94*(1+$BC$14)))*365-$I$58*CY$62*1.25*($BC$13-($D94*(1+$BC$14)))*365)</f>
        <v>-53018038.499999985</v>
      </c>
      <c r="CZ94" s="70">
        <f>IF(IF((($BC$13-($D94*(1+$BC$14)))-($D94*0.03))&gt;0,($BC$13-($D94*(1+$BC$14)))-($D94*0.03),0)&gt;0,IF((($BC$13-($D94*(1+$BC$14)))-($D94*0.03))&gt;0,($BC$13-($D94*(1+$BC$14)))-($D94*0.03),0)*CZ$62*365,0)+IF(($BC$13-($D94*(1+$BC$14)))&lt;=0,0,IF(($BC$13-($D94*(1+$BC$14)))&lt;($D94*0.03),($BC$13-($D94*(1+$BC$14)))*(CZ$62*Inputs!$B$16)*365,($D94*0.03)*(CZ$62*Inputs!$B$16)*365))-IF(($BC$13-($D94*(1+$BC$14)))&gt;=0,0, -$I$57*$BC$16*1.75*($BC$13-($D94*(1+$BC$14)))*365-$I$58*CZ$62*1.25*($BC$13-($D94*(1+$BC$14)))*365)</f>
        <v>-53491413.843749993</v>
      </c>
      <c r="DA94" s="70">
        <f>IF(IF((($BC$13-($D94*(1+$BC$14)))-($D94*0.03))&gt;0,($BC$13-($D94*(1+$BC$14)))-($D94*0.03),0)&gt;0,IF((($BC$13-($D94*(1+$BC$14)))-($D94*0.03))&gt;0,($BC$13-($D94*(1+$BC$14)))-($D94*0.03),0)*DA$62*365,0)+IF(($BC$13-($D94*(1+$BC$14)))&lt;=0,0,IF(($BC$13-($D94*(1+$BC$14)))&lt;($D94*0.03),($BC$13-($D94*(1+$BC$14)))*(DA$62*Inputs!$B$16)*365,($D94*0.03)*(DA$62*Inputs!$B$16)*365))-IF(($BC$13-($D94*(1+$BC$14)))&gt;=0,0, -$I$57*$BC$16*1.75*($BC$13-($D94*(1+$BC$14)))*365-$I$58*DA$62*1.25*($BC$13-($D94*(1+$BC$14)))*365)</f>
        <v>-53964789.187499993</v>
      </c>
    </row>
    <row r="95" spans="2:105">
      <c r="B95"/>
      <c r="C95" s="67">
        <f t="shared" si="2"/>
        <v>-0.12000000000000001</v>
      </c>
      <c r="D95" s="69">
        <f>Inputs!$B$20*(1+(C95*-1))</f>
        <v>1232.0000000000002</v>
      </c>
      <c r="E95" s="70">
        <f>IF(IF((($BC$13-($D95*(1+$BC$14)))-($D95*0.03))&gt;0,($BC$13-($D95*(1+$BC$14)))-($D95*0.03),0)&gt;0,IF((($BC$13-($D95*(1+$BC$14)))-($D95*0.03))&gt;0,($BC$13-($D95*(1+$BC$14)))-($D95*0.03),0)*E$62*365,0)+IF(($BC$13-($D95*(1+$BC$14)))&lt;=0,0,IF(($BC$13-($D95*(1+$BC$14)))&lt;($D95*0.03),($BC$13-($D95*(1+$BC$14)))*(E$62*Inputs!$B$16)*365,($D95*0.03)*(E$62*Inputs!$B$16)*365))-IF(($BC$13-($D95*(1+$BC$14)))&gt;=0,0, -$I$57*$BC$16*1.75*($BC$13-($D95*(1+$BC$14)))*365-$I$58*E$62*1.25*($BC$13-($D95*(1+$BC$14)))*365)</f>
        <v>-7248024.0000517843</v>
      </c>
      <c r="F95" s="70">
        <f>IF(IF((($BC$13-($D95*(1+$BC$14)))-($D95*0.03))&gt;0,($BC$13-($D95*(1+$BC$14)))-($D95*0.03),0)&gt;0,IF((($BC$13-($D95*(1+$BC$14)))-($D95*0.03))&gt;0,($BC$13-($D95*(1+$BC$14)))-($D95*0.03),0)*F$62*365,0)+IF(($BC$13-($D95*(1+$BC$14)))&lt;=0,0,IF(($BC$13-($D95*(1+$BC$14)))&lt;($D95*0.03),($BC$13-($D95*(1+$BC$14)))*(F$62*Inputs!$B$16)*365,($D95*0.03)*(F$62*Inputs!$B$16)*365))-IF(($BC$13-($D95*(1+$BC$14)))&gt;=0,0, -$I$57*$BC$16*1.75*($BC$13-($D95*(1+$BC$14)))*365-$I$58*F$62*1.25*($BC$13-($D95*(1+$BC$14)))*365)</f>
        <v>-7765740.000000014</v>
      </c>
      <c r="G95" s="70">
        <f>IF(IF((($BC$13-($D95*(1+$BC$14)))-($D95*0.03))&gt;0,($BC$13-($D95*(1+$BC$14)))-($D95*0.03),0)&gt;0,IF((($BC$13-($D95*(1+$BC$14)))-($D95*0.03))&gt;0,($BC$13-($D95*(1+$BC$14)))-($D95*0.03),0)*G$62*365,0)+IF(($BC$13-($D95*(1+$BC$14)))&lt;=0,0,IF(($BC$13-($D95*(1+$BC$14)))&lt;($D95*0.03),($BC$13-($D95*(1+$BC$14)))*(G$62*Inputs!$B$16)*365,($D95*0.03)*(G$62*Inputs!$B$16)*365))-IF(($BC$13-($D95*(1+$BC$14)))&gt;=0,0, -$I$57*$BC$16*1.75*($BC$13-($D95*(1+$BC$14)))*365-$I$58*G$62*1.25*($BC$13-($D95*(1+$BC$14)))*365)</f>
        <v>-8283456.0000000149</v>
      </c>
      <c r="H95" s="70">
        <f>IF(IF((($BC$13-($D95*(1+$BC$14)))-($D95*0.03))&gt;0,($BC$13-($D95*(1+$BC$14)))-($D95*0.03),0)&gt;0,IF((($BC$13-($D95*(1+$BC$14)))-($D95*0.03))&gt;0,($BC$13-($D95*(1+$BC$14)))-($D95*0.03),0)*H$62*365,0)+IF(($BC$13-($D95*(1+$BC$14)))&lt;=0,0,IF(($BC$13-($D95*(1+$BC$14)))&lt;($D95*0.03),($BC$13-($D95*(1+$BC$14)))*(H$62*Inputs!$B$16)*365,($D95*0.03)*(H$62*Inputs!$B$16)*365))-IF(($BC$13-($D95*(1+$BC$14)))&gt;=0,0, -$I$57*$BC$16*1.75*($BC$13-($D95*(1+$BC$14)))*365-$I$58*H$62*1.25*($BC$13-($D95*(1+$BC$14)))*365)</f>
        <v>-8801172.0000000168</v>
      </c>
      <c r="I95" s="70">
        <f>IF(IF((($BC$13-($D95*(1+$BC$14)))-($D95*0.03))&gt;0,($BC$13-($D95*(1+$BC$14)))-($D95*0.03),0)&gt;0,IF((($BC$13-($D95*(1+$BC$14)))-($D95*0.03))&gt;0,($BC$13-($D95*(1+$BC$14)))-($D95*0.03),0)*I$62*365,0)+IF(($BC$13-($D95*(1+$BC$14)))&lt;=0,0,IF(($BC$13-($D95*(1+$BC$14)))&lt;($D95*0.03),($BC$13-($D95*(1+$BC$14)))*(I$62*Inputs!$B$16)*365,($D95*0.03)*(I$62*Inputs!$B$16)*365))-IF(($BC$13-($D95*(1+$BC$14)))&gt;=0,0, -$I$57*$BC$16*1.75*($BC$13-($D95*(1+$BC$14)))*365-$I$58*I$62*1.25*($BC$13-($D95*(1+$BC$14)))*365)</f>
        <v>-9318888.0000000168</v>
      </c>
      <c r="J95" s="70">
        <f>IF(IF((($BC$13-($D95*(1+$BC$14)))-($D95*0.03))&gt;0,($BC$13-($D95*(1+$BC$14)))-($D95*0.03),0)&gt;0,IF((($BC$13-($D95*(1+$BC$14)))-($D95*0.03))&gt;0,($BC$13-($D95*(1+$BC$14)))-($D95*0.03),0)*J$62*365,0)+IF(($BC$13-($D95*(1+$BC$14)))&lt;=0,0,IF(($BC$13-($D95*(1+$BC$14)))&lt;($D95*0.03),($BC$13-($D95*(1+$BC$14)))*(J$62*Inputs!$B$16)*365,($D95*0.03)*(J$62*Inputs!$B$16)*365))-IF(($BC$13-($D95*(1+$BC$14)))&gt;=0,0, -$I$57*$BC$16*1.75*($BC$13-($D95*(1+$BC$14)))*365-$I$58*J$62*1.25*($BC$13-($D95*(1+$BC$14)))*365)</f>
        <v>-9836604.0000000186</v>
      </c>
      <c r="K95" s="70">
        <f>IF(IF((($BC$13-($D95*(1+$BC$14)))-($D95*0.03))&gt;0,($BC$13-($D95*(1+$BC$14)))-($D95*0.03),0)&gt;0,IF((($BC$13-($D95*(1+$BC$14)))-($D95*0.03))&gt;0,($BC$13-($D95*(1+$BC$14)))-($D95*0.03),0)*K$62*365,0)+IF(($BC$13-($D95*(1+$BC$14)))&lt;=0,0,IF(($BC$13-($D95*(1+$BC$14)))&lt;($D95*0.03),($BC$13-($D95*(1+$BC$14)))*(K$62*Inputs!$B$16)*365,($D95*0.03)*(K$62*Inputs!$B$16)*365))-IF(($BC$13-($D95*(1+$BC$14)))&gt;=0,0, -$I$57*$BC$16*1.75*($BC$13-($D95*(1+$BC$14)))*365-$I$58*K$62*1.25*($BC$13-($D95*(1+$BC$14)))*365)</f>
        <v>-10354320.000000019</v>
      </c>
      <c r="L95" s="70">
        <f>IF(IF((($BC$13-($D95*(1+$BC$14)))-($D95*0.03))&gt;0,($BC$13-($D95*(1+$BC$14)))-($D95*0.03),0)&gt;0,IF((($BC$13-($D95*(1+$BC$14)))-($D95*0.03))&gt;0,($BC$13-($D95*(1+$BC$14)))-($D95*0.03),0)*L$62*365,0)+IF(($BC$13-($D95*(1+$BC$14)))&lt;=0,0,IF(($BC$13-($D95*(1+$BC$14)))&lt;($D95*0.03),($BC$13-($D95*(1+$BC$14)))*(L$62*Inputs!$B$16)*365,($D95*0.03)*(L$62*Inputs!$B$16)*365))-IF(($BC$13-($D95*(1+$BC$14)))&gt;=0,0, -$I$57*$BC$16*1.75*($BC$13-($D95*(1+$BC$14)))*365-$I$58*L$62*1.25*($BC$13-($D95*(1+$BC$14)))*365)</f>
        <v>-10872036.000000019</v>
      </c>
      <c r="M95" s="70">
        <f>IF(IF((($BC$13-($D95*(1+$BC$14)))-($D95*0.03))&gt;0,($BC$13-($D95*(1+$BC$14)))-($D95*0.03),0)&gt;0,IF((($BC$13-($D95*(1+$BC$14)))-($D95*0.03))&gt;0,($BC$13-($D95*(1+$BC$14)))-($D95*0.03),0)*M$62*365,0)+IF(($BC$13-($D95*(1+$BC$14)))&lt;=0,0,IF(($BC$13-($D95*(1+$BC$14)))&lt;($D95*0.03),($BC$13-($D95*(1+$BC$14)))*(M$62*Inputs!$B$16)*365,($D95*0.03)*(M$62*Inputs!$B$16)*365))-IF(($BC$13-($D95*(1+$BC$14)))&gt;=0,0, -$I$57*$BC$16*1.75*($BC$13-($D95*(1+$BC$14)))*365-$I$58*M$62*1.25*($BC$13-($D95*(1+$BC$14)))*365)</f>
        <v>-11389752.00000002</v>
      </c>
      <c r="N95" s="70">
        <f>IF(IF((($BC$13-($D95*(1+$BC$14)))-($D95*0.03))&gt;0,($BC$13-($D95*(1+$BC$14)))-($D95*0.03),0)&gt;0,IF((($BC$13-($D95*(1+$BC$14)))-($D95*0.03))&gt;0,($BC$13-($D95*(1+$BC$14)))-($D95*0.03),0)*N$62*365,0)+IF(($BC$13-($D95*(1+$BC$14)))&lt;=0,0,IF(($BC$13-($D95*(1+$BC$14)))&lt;($D95*0.03),($BC$13-($D95*(1+$BC$14)))*(N$62*Inputs!$B$16)*365,($D95*0.03)*(N$62*Inputs!$B$16)*365))-IF(($BC$13-($D95*(1+$BC$14)))&gt;=0,0, -$I$57*$BC$16*1.75*($BC$13-($D95*(1+$BC$14)))*365-$I$58*N$62*1.25*($BC$13-($D95*(1+$BC$14)))*365)</f>
        <v>-11907468.000000022</v>
      </c>
      <c r="O95" s="70">
        <f>IF(IF((($BC$13-($D95*(1+$BC$14)))-($D95*0.03))&gt;0,($BC$13-($D95*(1+$BC$14)))-($D95*0.03),0)&gt;0,IF((($BC$13-($D95*(1+$BC$14)))-($D95*0.03))&gt;0,($BC$13-($D95*(1+$BC$14)))-($D95*0.03),0)*O$62*365,0)+IF(($BC$13-($D95*(1+$BC$14)))&lt;=0,0,IF(($BC$13-($D95*(1+$BC$14)))&lt;($D95*0.03),($BC$13-($D95*(1+$BC$14)))*(O$62*Inputs!$B$16)*365,($D95*0.03)*(O$62*Inputs!$B$16)*365))-IF(($BC$13-($D95*(1+$BC$14)))&gt;=0,0, -$I$57*$BC$16*1.75*($BC$13-($D95*(1+$BC$14)))*365-$I$58*O$62*1.25*($BC$13-($D95*(1+$BC$14)))*365)</f>
        <v>-12425184.000000022</v>
      </c>
      <c r="P95" s="70">
        <f>IF(IF((($BC$13-($D95*(1+$BC$14)))-($D95*0.03))&gt;0,($BC$13-($D95*(1+$BC$14)))-($D95*0.03),0)&gt;0,IF((($BC$13-($D95*(1+$BC$14)))-($D95*0.03))&gt;0,($BC$13-($D95*(1+$BC$14)))-($D95*0.03),0)*P$62*365,0)+IF(($BC$13-($D95*(1+$BC$14)))&lt;=0,0,IF(($BC$13-($D95*(1+$BC$14)))&lt;($D95*0.03),($BC$13-($D95*(1+$BC$14)))*(P$62*Inputs!$B$16)*365,($D95*0.03)*(P$62*Inputs!$B$16)*365))-IF(($BC$13-($D95*(1+$BC$14)))&gt;=0,0, -$I$57*$BC$16*1.75*($BC$13-($D95*(1+$BC$14)))*365-$I$58*P$62*1.25*($BC$13-($D95*(1+$BC$14)))*365)</f>
        <v>-12942900.000000022</v>
      </c>
      <c r="Q95" s="70">
        <f>IF(IF((($BC$13-($D95*(1+$BC$14)))-($D95*0.03))&gt;0,($BC$13-($D95*(1+$BC$14)))-($D95*0.03),0)&gt;0,IF((($BC$13-($D95*(1+$BC$14)))-($D95*0.03))&gt;0,($BC$13-($D95*(1+$BC$14)))-($D95*0.03),0)*Q$62*365,0)+IF(($BC$13-($D95*(1+$BC$14)))&lt;=0,0,IF(($BC$13-($D95*(1+$BC$14)))&lt;($D95*0.03),($BC$13-($D95*(1+$BC$14)))*(Q$62*Inputs!$B$16)*365,($D95*0.03)*(Q$62*Inputs!$B$16)*365))-IF(($BC$13-($D95*(1+$BC$14)))&gt;=0,0, -$I$57*$BC$16*1.75*($BC$13-($D95*(1+$BC$14)))*365-$I$58*Q$62*1.25*($BC$13-($D95*(1+$BC$14)))*365)</f>
        <v>-13460616.000000026</v>
      </c>
      <c r="R95" s="70">
        <f>IF(IF((($BC$13-($D95*(1+$BC$14)))-($D95*0.03))&gt;0,($BC$13-($D95*(1+$BC$14)))-($D95*0.03),0)&gt;0,IF((($BC$13-($D95*(1+$BC$14)))-($D95*0.03))&gt;0,($BC$13-($D95*(1+$BC$14)))-($D95*0.03),0)*R$62*365,0)+IF(($BC$13-($D95*(1+$BC$14)))&lt;=0,0,IF(($BC$13-($D95*(1+$BC$14)))&lt;($D95*0.03),($BC$13-($D95*(1+$BC$14)))*(R$62*Inputs!$B$16)*365,($D95*0.03)*(R$62*Inputs!$B$16)*365))-IF(($BC$13-($D95*(1+$BC$14)))&gt;=0,0, -$I$57*$BC$16*1.75*($BC$13-($D95*(1+$BC$14)))*365-$I$58*R$62*1.25*($BC$13-($D95*(1+$BC$14)))*365)</f>
        <v>-13978332.000000026</v>
      </c>
      <c r="S95" s="70">
        <f>IF(IF((($BC$13-($D95*(1+$BC$14)))-($D95*0.03))&gt;0,($BC$13-($D95*(1+$BC$14)))-($D95*0.03),0)&gt;0,IF((($BC$13-($D95*(1+$BC$14)))-($D95*0.03))&gt;0,($BC$13-($D95*(1+$BC$14)))-($D95*0.03),0)*S$62*365,0)+IF(($BC$13-($D95*(1+$BC$14)))&lt;=0,0,IF(($BC$13-($D95*(1+$BC$14)))&lt;($D95*0.03),($BC$13-($D95*(1+$BC$14)))*(S$62*Inputs!$B$16)*365,($D95*0.03)*(S$62*Inputs!$B$16)*365))-IF(($BC$13-($D95*(1+$BC$14)))&gt;=0,0, -$I$57*$BC$16*1.75*($BC$13-($D95*(1+$BC$14)))*365-$I$58*S$62*1.25*($BC$13-($D95*(1+$BC$14)))*365)</f>
        <v>-14496048.000000026</v>
      </c>
      <c r="T95" s="70">
        <f>IF(IF((($BC$13-($D95*(1+$BC$14)))-($D95*0.03))&gt;0,($BC$13-($D95*(1+$BC$14)))-($D95*0.03),0)&gt;0,IF((($BC$13-($D95*(1+$BC$14)))-($D95*0.03))&gt;0,($BC$13-($D95*(1+$BC$14)))-($D95*0.03),0)*T$62*365,0)+IF(($BC$13-($D95*(1+$BC$14)))&lt;=0,0,IF(($BC$13-($D95*(1+$BC$14)))&lt;($D95*0.03),($BC$13-($D95*(1+$BC$14)))*(T$62*Inputs!$B$16)*365,($D95*0.03)*(T$62*Inputs!$B$16)*365))-IF(($BC$13-($D95*(1+$BC$14)))&gt;=0,0, -$I$57*$BC$16*1.75*($BC$13-($D95*(1+$BC$14)))*365-$I$58*T$62*1.25*($BC$13-($D95*(1+$BC$14)))*365)</f>
        <v>-15013764.000000028</v>
      </c>
      <c r="U95" s="70">
        <f>IF(IF((($BC$13-($D95*(1+$BC$14)))-($D95*0.03))&gt;0,($BC$13-($D95*(1+$BC$14)))-($D95*0.03),0)&gt;0,IF((($BC$13-($D95*(1+$BC$14)))-($D95*0.03))&gt;0,($BC$13-($D95*(1+$BC$14)))-($D95*0.03),0)*U$62*365,0)+IF(($BC$13-($D95*(1+$BC$14)))&lt;=0,0,IF(($BC$13-($D95*(1+$BC$14)))&lt;($D95*0.03),($BC$13-($D95*(1+$BC$14)))*(U$62*Inputs!$B$16)*365,($D95*0.03)*(U$62*Inputs!$B$16)*365))-IF(($BC$13-($D95*(1+$BC$14)))&gt;=0,0, -$I$57*$BC$16*1.75*($BC$13-($D95*(1+$BC$14)))*365-$I$58*U$62*1.25*($BC$13-($D95*(1+$BC$14)))*365)</f>
        <v>-15531480.000000028</v>
      </c>
      <c r="V95" s="70">
        <f>IF(IF((($BC$13-($D95*(1+$BC$14)))-($D95*0.03))&gt;0,($BC$13-($D95*(1+$BC$14)))-($D95*0.03),0)&gt;0,IF((($BC$13-($D95*(1+$BC$14)))-($D95*0.03))&gt;0,($BC$13-($D95*(1+$BC$14)))-($D95*0.03),0)*V$62*365,0)+IF(($BC$13-($D95*(1+$BC$14)))&lt;=0,0,IF(($BC$13-($D95*(1+$BC$14)))&lt;($D95*0.03),($BC$13-($D95*(1+$BC$14)))*(V$62*Inputs!$B$16)*365,($D95*0.03)*(V$62*Inputs!$B$16)*365))-IF(($BC$13-($D95*(1+$BC$14)))&gt;=0,0, -$I$57*$BC$16*1.75*($BC$13-($D95*(1+$BC$14)))*365-$I$58*V$62*1.25*($BC$13-($D95*(1+$BC$14)))*365)</f>
        <v>-16049196.000000028</v>
      </c>
      <c r="W95" s="70">
        <f>IF(IF((($BC$13-($D95*(1+$BC$14)))-($D95*0.03))&gt;0,($BC$13-($D95*(1+$BC$14)))-($D95*0.03),0)&gt;0,IF((($BC$13-($D95*(1+$BC$14)))-($D95*0.03))&gt;0,($BC$13-($D95*(1+$BC$14)))-($D95*0.03),0)*W$62*365,0)+IF(($BC$13-($D95*(1+$BC$14)))&lt;=0,0,IF(($BC$13-($D95*(1+$BC$14)))&lt;($D95*0.03),($BC$13-($D95*(1+$BC$14)))*(W$62*Inputs!$B$16)*365,($D95*0.03)*(W$62*Inputs!$B$16)*365))-IF(($BC$13-($D95*(1+$BC$14)))&gt;=0,0, -$I$57*$BC$16*1.75*($BC$13-($D95*(1+$BC$14)))*365-$I$58*W$62*1.25*($BC$13-($D95*(1+$BC$14)))*365)</f>
        <v>-16566912.00000003</v>
      </c>
      <c r="X95" s="70">
        <f>IF(IF((($BC$13-($D95*(1+$BC$14)))-($D95*0.03))&gt;0,($BC$13-($D95*(1+$BC$14)))-($D95*0.03),0)&gt;0,IF((($BC$13-($D95*(1+$BC$14)))-($D95*0.03))&gt;0,($BC$13-($D95*(1+$BC$14)))-($D95*0.03),0)*X$62*365,0)+IF(($BC$13-($D95*(1+$BC$14)))&lt;=0,0,IF(($BC$13-($D95*(1+$BC$14)))&lt;($D95*0.03),($BC$13-($D95*(1+$BC$14)))*(X$62*Inputs!$B$16)*365,($D95*0.03)*(X$62*Inputs!$B$16)*365))-IF(($BC$13-($D95*(1+$BC$14)))&gt;=0,0, -$I$57*$BC$16*1.75*($BC$13-($D95*(1+$BC$14)))*365-$I$58*X$62*1.25*($BC$13-($D95*(1+$BC$14)))*365)</f>
        <v>-17084628.00000003</v>
      </c>
      <c r="Y95" s="70">
        <f>IF(IF((($BC$13-($D95*(1+$BC$14)))-($D95*0.03))&gt;0,($BC$13-($D95*(1+$BC$14)))-($D95*0.03),0)&gt;0,IF((($BC$13-($D95*(1+$BC$14)))-($D95*0.03))&gt;0,($BC$13-($D95*(1+$BC$14)))-($D95*0.03),0)*Y$62*365,0)+IF(($BC$13-($D95*(1+$BC$14)))&lt;=0,0,IF(($BC$13-($D95*(1+$BC$14)))&lt;($D95*0.03),($BC$13-($D95*(1+$BC$14)))*(Y$62*Inputs!$B$16)*365,($D95*0.03)*(Y$62*Inputs!$B$16)*365))-IF(($BC$13-($D95*(1+$BC$14)))&gt;=0,0, -$I$57*$BC$16*1.75*($BC$13-($D95*(1+$BC$14)))*365-$I$58*Y$62*1.25*($BC$13-($D95*(1+$BC$14)))*365)</f>
        <v>-17602344.00000003</v>
      </c>
      <c r="Z95" s="70">
        <f>IF(IF((($BC$13-($D95*(1+$BC$14)))-($D95*0.03))&gt;0,($BC$13-($D95*(1+$BC$14)))-($D95*0.03),0)&gt;0,IF((($BC$13-($D95*(1+$BC$14)))-($D95*0.03))&gt;0,($BC$13-($D95*(1+$BC$14)))-($D95*0.03),0)*Z$62*365,0)+IF(($BC$13-($D95*(1+$BC$14)))&lt;=0,0,IF(($BC$13-($D95*(1+$BC$14)))&lt;($D95*0.03),($BC$13-($D95*(1+$BC$14)))*(Z$62*Inputs!$B$16)*365,($D95*0.03)*(Z$62*Inputs!$B$16)*365))-IF(($BC$13-($D95*(1+$BC$14)))&gt;=0,0, -$I$57*$BC$16*1.75*($BC$13-($D95*(1+$BC$14)))*365-$I$58*Z$62*1.25*($BC$13-($D95*(1+$BC$14)))*365)</f>
        <v>-18120060.000000034</v>
      </c>
      <c r="AA95" s="70">
        <f>IF(IF((($BC$13-($D95*(1+$BC$14)))-($D95*0.03))&gt;0,($BC$13-($D95*(1+$BC$14)))-($D95*0.03),0)&gt;0,IF((($BC$13-($D95*(1+$BC$14)))-($D95*0.03))&gt;0,($BC$13-($D95*(1+$BC$14)))-($D95*0.03),0)*AA$62*365,0)+IF(($BC$13-($D95*(1+$BC$14)))&lt;=0,0,IF(($BC$13-($D95*(1+$BC$14)))&lt;($D95*0.03),($BC$13-($D95*(1+$BC$14)))*(AA$62*Inputs!$B$16)*365,($D95*0.03)*(AA$62*Inputs!$B$16)*365))-IF(($BC$13-($D95*(1+$BC$14)))&gt;=0,0, -$I$57*$BC$16*1.75*($BC$13-($D95*(1+$BC$14)))*365-$I$58*AA$62*1.25*($BC$13-($D95*(1+$BC$14)))*365)</f>
        <v>-18637776.000000034</v>
      </c>
      <c r="AB95" s="70">
        <f>IF(IF((($BC$13-($D95*(1+$BC$14)))-($D95*0.03))&gt;0,($BC$13-($D95*(1+$BC$14)))-($D95*0.03),0)&gt;0,IF((($BC$13-($D95*(1+$BC$14)))-($D95*0.03))&gt;0,($BC$13-($D95*(1+$BC$14)))-($D95*0.03),0)*AB$62*365,0)+IF(($BC$13-($D95*(1+$BC$14)))&lt;=0,0,IF(($BC$13-($D95*(1+$BC$14)))&lt;($D95*0.03),($BC$13-($D95*(1+$BC$14)))*(AB$62*Inputs!$B$16)*365,($D95*0.03)*(AB$62*Inputs!$B$16)*365))-IF(($BC$13-($D95*(1+$BC$14)))&gt;=0,0, -$I$57*$BC$16*1.75*($BC$13-($D95*(1+$BC$14)))*365-$I$58*AB$62*1.25*($BC$13-($D95*(1+$BC$14)))*365)</f>
        <v>-19155492.000000037</v>
      </c>
      <c r="AC95" s="70">
        <f>IF(IF((($BC$13-($D95*(1+$BC$14)))-($D95*0.03))&gt;0,($BC$13-($D95*(1+$BC$14)))-($D95*0.03),0)&gt;0,IF((($BC$13-($D95*(1+$BC$14)))-($D95*0.03))&gt;0,($BC$13-($D95*(1+$BC$14)))-($D95*0.03),0)*AC$62*365,0)+IF(($BC$13-($D95*(1+$BC$14)))&lt;=0,0,IF(($BC$13-($D95*(1+$BC$14)))&lt;($D95*0.03),($BC$13-($D95*(1+$BC$14)))*(AC$62*Inputs!$B$16)*365,($D95*0.03)*(AC$62*Inputs!$B$16)*365))-IF(($BC$13-($D95*(1+$BC$14)))&gt;=0,0, -$I$57*$BC$16*1.75*($BC$13-($D95*(1+$BC$14)))*365-$I$58*AC$62*1.25*($BC$13-($D95*(1+$BC$14)))*365)</f>
        <v>-19673208.000000037</v>
      </c>
      <c r="AD95" s="70">
        <f>IF(IF((($BC$13-($D95*(1+$BC$14)))-($D95*0.03))&gt;0,($BC$13-($D95*(1+$BC$14)))-($D95*0.03),0)&gt;0,IF((($BC$13-($D95*(1+$BC$14)))-($D95*0.03))&gt;0,($BC$13-($D95*(1+$BC$14)))-($D95*0.03),0)*AD$62*365,0)+IF(($BC$13-($D95*(1+$BC$14)))&lt;=0,0,IF(($BC$13-($D95*(1+$BC$14)))&lt;($D95*0.03),($BC$13-($D95*(1+$BC$14)))*(AD$62*Inputs!$B$16)*365,($D95*0.03)*(AD$62*Inputs!$B$16)*365))-IF(($BC$13-($D95*(1+$BC$14)))&gt;=0,0, -$I$57*$BC$16*1.75*($BC$13-($D95*(1+$BC$14)))*365-$I$58*AD$62*1.25*($BC$13-($D95*(1+$BC$14)))*365)</f>
        <v>-20190924.000000037</v>
      </c>
      <c r="AE95" s="70">
        <f>IF(IF((($BC$13-($D95*(1+$BC$14)))-($D95*0.03))&gt;0,($BC$13-($D95*(1+$BC$14)))-($D95*0.03),0)&gt;0,IF((($BC$13-($D95*(1+$BC$14)))-($D95*0.03))&gt;0,($BC$13-($D95*(1+$BC$14)))-($D95*0.03),0)*AE$62*365,0)+IF(($BC$13-($D95*(1+$BC$14)))&lt;=0,0,IF(($BC$13-($D95*(1+$BC$14)))&lt;($D95*0.03),($BC$13-($D95*(1+$BC$14)))*(AE$62*Inputs!$B$16)*365,($D95*0.03)*(AE$62*Inputs!$B$16)*365))-IF(($BC$13-($D95*(1+$BC$14)))&gt;=0,0, -$I$57*$BC$16*1.75*($BC$13-($D95*(1+$BC$14)))*365-$I$58*AE$62*1.25*($BC$13-($D95*(1+$BC$14)))*365)</f>
        <v>-20708640.000000037</v>
      </c>
      <c r="AF95" s="70">
        <f>IF(IF((($BC$13-($D95*(1+$BC$14)))-($D95*0.03))&gt;0,($BC$13-($D95*(1+$BC$14)))-($D95*0.03),0)&gt;0,IF((($BC$13-($D95*(1+$BC$14)))-($D95*0.03))&gt;0,($BC$13-($D95*(1+$BC$14)))-($D95*0.03),0)*AF$62*365,0)+IF(($BC$13-($D95*(1+$BC$14)))&lt;=0,0,IF(($BC$13-($D95*(1+$BC$14)))&lt;($D95*0.03),($BC$13-($D95*(1+$BC$14)))*(AF$62*Inputs!$B$16)*365,($D95*0.03)*(AF$62*Inputs!$B$16)*365))-IF(($BC$13-($D95*(1+$BC$14)))&gt;=0,0, -$I$57*$BC$16*1.75*($BC$13-($D95*(1+$BC$14)))*365-$I$58*AF$62*1.25*($BC$13-($D95*(1+$BC$14)))*365)</f>
        <v>-21226356.000000037</v>
      </c>
      <c r="AG95" s="70">
        <f>IF(IF((($BC$13-($D95*(1+$BC$14)))-($D95*0.03))&gt;0,($BC$13-($D95*(1+$BC$14)))-($D95*0.03),0)&gt;0,IF((($BC$13-($D95*(1+$BC$14)))-($D95*0.03))&gt;0,($BC$13-($D95*(1+$BC$14)))-($D95*0.03),0)*AG$62*365,0)+IF(($BC$13-($D95*(1+$BC$14)))&lt;=0,0,IF(($BC$13-($D95*(1+$BC$14)))&lt;($D95*0.03),($BC$13-($D95*(1+$BC$14)))*(AG$62*Inputs!$B$16)*365,($D95*0.03)*(AG$62*Inputs!$B$16)*365))-IF(($BC$13-($D95*(1+$BC$14)))&gt;=0,0, -$I$57*$BC$16*1.75*($BC$13-($D95*(1+$BC$14)))*365-$I$58*AG$62*1.25*($BC$13-($D95*(1+$BC$14)))*365)</f>
        <v>-21744072.000000037</v>
      </c>
      <c r="AH95" s="70">
        <f>IF(IF((($BC$13-($D95*(1+$BC$14)))-($D95*0.03))&gt;0,($BC$13-($D95*(1+$BC$14)))-($D95*0.03),0)&gt;0,IF((($BC$13-($D95*(1+$BC$14)))-($D95*0.03))&gt;0,($BC$13-($D95*(1+$BC$14)))-($D95*0.03),0)*AH$62*365,0)+IF(($BC$13-($D95*(1+$BC$14)))&lt;=0,0,IF(($BC$13-($D95*(1+$BC$14)))&lt;($D95*0.03),($BC$13-($D95*(1+$BC$14)))*(AH$62*Inputs!$B$16)*365,($D95*0.03)*(AH$62*Inputs!$B$16)*365))-IF(($BC$13-($D95*(1+$BC$14)))&gt;=0,0, -$I$57*$BC$16*1.75*($BC$13-($D95*(1+$BC$14)))*365-$I$58*AH$62*1.25*($BC$13-($D95*(1+$BC$14)))*365)</f>
        <v>-22261788.000000041</v>
      </c>
      <c r="AI95" s="70">
        <f>IF(IF((($BC$13-($D95*(1+$BC$14)))-($D95*0.03))&gt;0,($BC$13-($D95*(1+$BC$14)))-($D95*0.03),0)&gt;0,IF((($BC$13-($D95*(1+$BC$14)))-($D95*0.03))&gt;0,($BC$13-($D95*(1+$BC$14)))-($D95*0.03),0)*AI$62*365,0)+IF(($BC$13-($D95*(1+$BC$14)))&lt;=0,0,IF(($BC$13-($D95*(1+$BC$14)))&lt;($D95*0.03),($BC$13-($D95*(1+$BC$14)))*(AI$62*Inputs!$B$16)*365,($D95*0.03)*(AI$62*Inputs!$B$16)*365))-IF(($BC$13-($D95*(1+$BC$14)))&gt;=0,0, -$I$57*$BC$16*1.75*($BC$13-($D95*(1+$BC$14)))*365-$I$58*AI$62*1.25*($BC$13-($D95*(1+$BC$14)))*365)</f>
        <v>-22779504.000000045</v>
      </c>
      <c r="AJ95" s="70">
        <f>IF(IF((($BC$13-($D95*(1+$BC$14)))-($D95*0.03))&gt;0,($BC$13-($D95*(1+$BC$14)))-($D95*0.03),0)&gt;0,IF((($BC$13-($D95*(1+$BC$14)))-($D95*0.03))&gt;0,($BC$13-($D95*(1+$BC$14)))-($D95*0.03),0)*AJ$62*365,0)+IF(($BC$13-($D95*(1+$BC$14)))&lt;=0,0,IF(($BC$13-($D95*(1+$BC$14)))&lt;($D95*0.03),($BC$13-($D95*(1+$BC$14)))*(AJ$62*Inputs!$B$16)*365,($D95*0.03)*(AJ$62*Inputs!$B$16)*365))-IF(($BC$13-($D95*(1+$BC$14)))&gt;=0,0, -$I$57*$BC$16*1.75*($BC$13-($D95*(1+$BC$14)))*365-$I$58*AJ$62*1.25*($BC$13-($D95*(1+$BC$14)))*365)</f>
        <v>-23297220.000000045</v>
      </c>
      <c r="AK95" s="70">
        <f>IF(IF((($BC$13-($D95*(1+$BC$14)))-($D95*0.03))&gt;0,($BC$13-($D95*(1+$BC$14)))-($D95*0.03),0)&gt;0,IF((($BC$13-($D95*(1+$BC$14)))-($D95*0.03))&gt;0,($BC$13-($D95*(1+$BC$14)))-($D95*0.03),0)*AK$62*365,0)+IF(($BC$13-($D95*(1+$BC$14)))&lt;=0,0,IF(($BC$13-($D95*(1+$BC$14)))&lt;($D95*0.03),($BC$13-($D95*(1+$BC$14)))*(AK$62*Inputs!$B$16)*365,($D95*0.03)*(AK$62*Inputs!$B$16)*365))-IF(($BC$13-($D95*(1+$BC$14)))&gt;=0,0, -$I$57*$BC$16*1.75*($BC$13-($D95*(1+$BC$14)))*365-$I$58*AK$62*1.25*($BC$13-($D95*(1+$BC$14)))*365)</f>
        <v>-23814936.000000045</v>
      </c>
      <c r="AL95" s="70">
        <f>IF(IF((($BC$13-($D95*(1+$BC$14)))-($D95*0.03))&gt;0,($BC$13-($D95*(1+$BC$14)))-($D95*0.03),0)&gt;0,IF((($BC$13-($D95*(1+$BC$14)))-($D95*0.03))&gt;0,($BC$13-($D95*(1+$BC$14)))-($D95*0.03),0)*AL$62*365,0)+IF(($BC$13-($D95*(1+$BC$14)))&lt;=0,0,IF(($BC$13-($D95*(1+$BC$14)))&lt;($D95*0.03),($BC$13-($D95*(1+$BC$14)))*(AL$62*Inputs!$B$16)*365,($D95*0.03)*(AL$62*Inputs!$B$16)*365))-IF(($BC$13-($D95*(1+$BC$14)))&gt;=0,0, -$I$57*$BC$16*1.75*($BC$13-($D95*(1+$BC$14)))*365-$I$58*AL$62*1.25*($BC$13-($D95*(1+$BC$14)))*365)</f>
        <v>-24332652.000000045</v>
      </c>
      <c r="AM95" s="70">
        <f>IF(IF((($BC$13-($D95*(1+$BC$14)))-($D95*0.03))&gt;0,($BC$13-($D95*(1+$BC$14)))-($D95*0.03),0)&gt;0,IF((($BC$13-($D95*(1+$BC$14)))-($D95*0.03))&gt;0,($BC$13-($D95*(1+$BC$14)))-($D95*0.03),0)*AM$62*365,0)+IF(($BC$13-($D95*(1+$BC$14)))&lt;=0,0,IF(($BC$13-($D95*(1+$BC$14)))&lt;($D95*0.03),($BC$13-($D95*(1+$BC$14)))*(AM$62*Inputs!$B$16)*365,($D95*0.03)*(AM$62*Inputs!$B$16)*365))-IF(($BC$13-($D95*(1+$BC$14)))&gt;=0,0, -$I$57*$BC$16*1.75*($BC$13-($D95*(1+$BC$14)))*365-$I$58*AM$62*1.25*($BC$13-($D95*(1+$BC$14)))*365)</f>
        <v>-24850368.000000045</v>
      </c>
      <c r="AN95" s="70">
        <f>IF(IF((($BC$13-($D95*(1+$BC$14)))-($D95*0.03))&gt;0,($BC$13-($D95*(1+$BC$14)))-($D95*0.03),0)&gt;0,IF((($BC$13-($D95*(1+$BC$14)))-($D95*0.03))&gt;0,($BC$13-($D95*(1+$BC$14)))-($D95*0.03),0)*AN$62*365,0)+IF(($BC$13-($D95*(1+$BC$14)))&lt;=0,0,IF(($BC$13-($D95*(1+$BC$14)))&lt;($D95*0.03),($BC$13-($D95*(1+$BC$14)))*(AN$62*Inputs!$B$16)*365,($D95*0.03)*(AN$62*Inputs!$B$16)*365))-IF(($BC$13-($D95*(1+$BC$14)))&gt;=0,0, -$I$57*$BC$16*1.75*($BC$13-($D95*(1+$BC$14)))*365-$I$58*AN$62*1.25*($BC$13-($D95*(1+$BC$14)))*365)</f>
        <v>-25368084.000000045</v>
      </c>
      <c r="AO95" s="70">
        <f>IF(IF((($BC$13-($D95*(1+$BC$14)))-($D95*0.03))&gt;0,($BC$13-($D95*(1+$BC$14)))-($D95*0.03),0)&gt;0,IF((($BC$13-($D95*(1+$BC$14)))-($D95*0.03))&gt;0,($BC$13-($D95*(1+$BC$14)))-($D95*0.03),0)*AO$62*365,0)+IF(($BC$13-($D95*(1+$BC$14)))&lt;=0,0,IF(($BC$13-($D95*(1+$BC$14)))&lt;($D95*0.03),($BC$13-($D95*(1+$BC$14)))*(AO$62*Inputs!$B$16)*365,($D95*0.03)*(AO$62*Inputs!$B$16)*365))-IF(($BC$13-($D95*(1+$BC$14)))&gt;=0,0, -$I$57*$BC$16*1.75*($BC$13-($D95*(1+$BC$14)))*365-$I$58*AO$62*1.25*($BC$13-($D95*(1+$BC$14)))*365)</f>
        <v>-25885800.000000045</v>
      </c>
      <c r="AP95" s="70">
        <f>IF(IF((($BC$13-($D95*(1+$BC$14)))-($D95*0.03))&gt;0,($BC$13-($D95*(1+$BC$14)))-($D95*0.03),0)&gt;0,IF((($BC$13-($D95*(1+$BC$14)))-($D95*0.03))&gt;0,($BC$13-($D95*(1+$BC$14)))-($D95*0.03),0)*AP$62*365,0)+IF(($BC$13-($D95*(1+$BC$14)))&lt;=0,0,IF(($BC$13-($D95*(1+$BC$14)))&lt;($D95*0.03),($BC$13-($D95*(1+$BC$14)))*(AP$62*Inputs!$B$16)*365,($D95*0.03)*(AP$62*Inputs!$B$16)*365))-IF(($BC$13-($D95*(1+$BC$14)))&gt;=0,0, -$I$57*$BC$16*1.75*($BC$13-($D95*(1+$BC$14)))*365-$I$58*AP$62*1.25*($BC$13-($D95*(1+$BC$14)))*365)</f>
        <v>-26403516.000000052</v>
      </c>
      <c r="AQ95" s="70">
        <f>IF(IF((($BC$13-($D95*(1+$BC$14)))-($D95*0.03))&gt;0,($BC$13-($D95*(1+$BC$14)))-($D95*0.03),0)&gt;0,IF((($BC$13-($D95*(1+$BC$14)))-($D95*0.03))&gt;0,($BC$13-($D95*(1+$BC$14)))-($D95*0.03),0)*AQ$62*365,0)+IF(($BC$13-($D95*(1+$BC$14)))&lt;=0,0,IF(($BC$13-($D95*(1+$BC$14)))&lt;($D95*0.03),($BC$13-($D95*(1+$BC$14)))*(AQ$62*Inputs!$B$16)*365,($D95*0.03)*(AQ$62*Inputs!$B$16)*365))-IF(($BC$13-($D95*(1+$BC$14)))&gt;=0,0, -$I$57*$BC$16*1.75*($BC$13-($D95*(1+$BC$14)))*365-$I$58*AQ$62*1.25*($BC$13-($D95*(1+$BC$14)))*365)</f>
        <v>-26921232.000000052</v>
      </c>
      <c r="AR95" s="70">
        <f>IF(IF((($BC$13-($D95*(1+$BC$14)))-($D95*0.03))&gt;0,($BC$13-($D95*(1+$BC$14)))-($D95*0.03),0)&gt;0,IF((($BC$13-($D95*(1+$BC$14)))-($D95*0.03))&gt;0,($BC$13-($D95*(1+$BC$14)))-($D95*0.03),0)*AR$62*365,0)+IF(($BC$13-($D95*(1+$BC$14)))&lt;=0,0,IF(($BC$13-($D95*(1+$BC$14)))&lt;($D95*0.03),($BC$13-($D95*(1+$BC$14)))*(AR$62*Inputs!$B$16)*365,($D95*0.03)*(AR$62*Inputs!$B$16)*365))-IF(($BC$13-($D95*(1+$BC$14)))&gt;=0,0, -$I$57*$BC$16*1.75*($BC$13-($D95*(1+$BC$14)))*365-$I$58*AR$62*1.25*($BC$13-($D95*(1+$BC$14)))*365)</f>
        <v>-27438948.000000052</v>
      </c>
      <c r="AS95" s="70">
        <f>IF(IF((($BC$13-($D95*(1+$BC$14)))-($D95*0.03))&gt;0,($BC$13-($D95*(1+$BC$14)))-($D95*0.03),0)&gt;0,IF((($BC$13-($D95*(1+$BC$14)))-($D95*0.03))&gt;0,($BC$13-($D95*(1+$BC$14)))-($D95*0.03),0)*AS$62*365,0)+IF(($BC$13-($D95*(1+$BC$14)))&lt;=0,0,IF(($BC$13-($D95*(1+$BC$14)))&lt;($D95*0.03),($BC$13-($D95*(1+$BC$14)))*(AS$62*Inputs!$B$16)*365,($D95*0.03)*(AS$62*Inputs!$B$16)*365))-IF(($BC$13-($D95*(1+$BC$14)))&gt;=0,0, -$I$57*$BC$16*1.75*($BC$13-($D95*(1+$BC$14)))*365-$I$58*AS$62*1.25*($BC$13-($D95*(1+$BC$14)))*365)</f>
        <v>-27956664.000000052</v>
      </c>
      <c r="AT95" s="70">
        <f>IF(IF((($BC$13-($D95*(1+$BC$14)))-($D95*0.03))&gt;0,($BC$13-($D95*(1+$BC$14)))-($D95*0.03),0)&gt;0,IF((($BC$13-($D95*(1+$BC$14)))-($D95*0.03))&gt;0,($BC$13-($D95*(1+$BC$14)))-($D95*0.03),0)*AT$62*365,0)+IF(($BC$13-($D95*(1+$BC$14)))&lt;=0,0,IF(($BC$13-($D95*(1+$BC$14)))&lt;($D95*0.03),($BC$13-($D95*(1+$BC$14)))*(AT$62*Inputs!$B$16)*365,($D95*0.03)*(AT$62*Inputs!$B$16)*365))-IF(($BC$13-($D95*(1+$BC$14)))&gt;=0,0, -$I$57*$BC$16*1.75*($BC$13-($D95*(1+$BC$14)))*365-$I$58*AT$62*1.25*($BC$13-($D95*(1+$BC$14)))*365)</f>
        <v>-28474380.000000052</v>
      </c>
      <c r="AU95" s="70">
        <f>IF(IF((($BC$13-($D95*(1+$BC$14)))-($D95*0.03))&gt;0,($BC$13-($D95*(1+$BC$14)))-($D95*0.03),0)&gt;0,IF((($BC$13-($D95*(1+$BC$14)))-($D95*0.03))&gt;0,($BC$13-($D95*(1+$BC$14)))-($D95*0.03),0)*AU$62*365,0)+IF(($BC$13-($D95*(1+$BC$14)))&lt;=0,0,IF(($BC$13-($D95*(1+$BC$14)))&lt;($D95*0.03),($BC$13-($D95*(1+$BC$14)))*(AU$62*Inputs!$B$16)*365,($D95*0.03)*(AU$62*Inputs!$B$16)*365))-IF(($BC$13-($D95*(1+$BC$14)))&gt;=0,0, -$I$57*$BC$16*1.75*($BC$13-($D95*(1+$BC$14)))*365-$I$58*AU$62*1.25*($BC$13-($D95*(1+$BC$14)))*365)</f>
        <v>-28992096.000000052</v>
      </c>
      <c r="AV95" s="70">
        <f>IF(IF((($BC$13-($D95*(1+$BC$14)))-($D95*0.03))&gt;0,($BC$13-($D95*(1+$BC$14)))-($D95*0.03),0)&gt;0,IF((($BC$13-($D95*(1+$BC$14)))-($D95*0.03))&gt;0,($BC$13-($D95*(1+$BC$14)))-($D95*0.03),0)*AV$62*365,0)+IF(($BC$13-($D95*(1+$BC$14)))&lt;=0,0,IF(($BC$13-($D95*(1+$BC$14)))&lt;($D95*0.03),($BC$13-($D95*(1+$BC$14)))*(AV$62*Inputs!$B$16)*365,($D95*0.03)*(AV$62*Inputs!$B$16)*365))-IF(($BC$13-($D95*(1+$BC$14)))&gt;=0,0, -$I$57*$BC$16*1.75*($BC$13-($D95*(1+$BC$14)))*365-$I$58*AV$62*1.25*($BC$13-($D95*(1+$BC$14)))*365)</f>
        <v>-29509812.000000052</v>
      </c>
      <c r="AW95" s="70">
        <f>IF(IF((($BC$13-($D95*(1+$BC$14)))-($D95*0.03))&gt;0,($BC$13-($D95*(1+$BC$14)))-($D95*0.03),0)&gt;0,IF((($BC$13-($D95*(1+$BC$14)))-($D95*0.03))&gt;0,($BC$13-($D95*(1+$BC$14)))-($D95*0.03),0)*AW$62*365,0)+IF(($BC$13-($D95*(1+$BC$14)))&lt;=0,0,IF(($BC$13-($D95*(1+$BC$14)))&lt;($D95*0.03),($BC$13-($D95*(1+$BC$14)))*(AW$62*Inputs!$B$16)*365,($D95*0.03)*(AW$62*Inputs!$B$16)*365))-IF(($BC$13-($D95*(1+$BC$14)))&gt;=0,0, -$I$57*$BC$16*1.75*($BC$13-($D95*(1+$BC$14)))*365-$I$58*AW$62*1.25*($BC$13-($D95*(1+$BC$14)))*365)</f>
        <v>-30027528.000000052</v>
      </c>
      <c r="AX95" s="70">
        <f>IF(IF((($BC$13-($D95*(1+$BC$14)))-($D95*0.03))&gt;0,($BC$13-($D95*(1+$BC$14)))-($D95*0.03),0)&gt;0,IF((($BC$13-($D95*(1+$BC$14)))-($D95*0.03))&gt;0,($BC$13-($D95*(1+$BC$14)))-($D95*0.03),0)*AX$62*365,0)+IF(($BC$13-($D95*(1+$BC$14)))&lt;=0,0,IF(($BC$13-($D95*(1+$BC$14)))&lt;($D95*0.03),($BC$13-($D95*(1+$BC$14)))*(AX$62*Inputs!$B$16)*365,($D95*0.03)*(AX$62*Inputs!$B$16)*365))-IF(($BC$13-($D95*(1+$BC$14)))&gt;=0,0, -$I$57*$BC$16*1.75*($BC$13-($D95*(1+$BC$14)))*365-$I$58*AX$62*1.25*($BC$13-($D95*(1+$BC$14)))*365)</f>
        <v>-30545244.000000052</v>
      </c>
      <c r="AY95" s="70">
        <f>IF(IF((($BC$13-($D95*(1+$BC$14)))-($D95*0.03))&gt;0,($BC$13-($D95*(1+$BC$14)))-($D95*0.03),0)&gt;0,IF((($BC$13-($D95*(1+$BC$14)))-($D95*0.03))&gt;0,($BC$13-($D95*(1+$BC$14)))-($D95*0.03),0)*AY$62*365,0)+IF(($BC$13-($D95*(1+$BC$14)))&lt;=0,0,IF(($BC$13-($D95*(1+$BC$14)))&lt;($D95*0.03),($BC$13-($D95*(1+$BC$14)))*(AY$62*Inputs!$B$16)*365,($D95*0.03)*(AY$62*Inputs!$B$16)*365))-IF(($BC$13-($D95*(1+$BC$14)))&gt;=0,0, -$I$57*$BC$16*1.75*($BC$13-($D95*(1+$BC$14)))*365-$I$58*AY$62*1.25*($BC$13-($D95*(1+$BC$14)))*365)</f>
        <v>-31062960.00000006</v>
      </c>
      <c r="AZ95" s="70">
        <f>IF(IF((($BC$13-($D95*(1+$BC$14)))-($D95*0.03))&gt;0,($BC$13-($D95*(1+$BC$14)))-($D95*0.03),0)&gt;0,IF((($BC$13-($D95*(1+$BC$14)))-($D95*0.03))&gt;0,($BC$13-($D95*(1+$BC$14)))-($D95*0.03),0)*AZ$62*365,0)+IF(($BC$13-($D95*(1+$BC$14)))&lt;=0,0,IF(($BC$13-($D95*(1+$BC$14)))&lt;($D95*0.03),($BC$13-($D95*(1+$BC$14)))*(AZ$62*Inputs!$B$16)*365,($D95*0.03)*(AZ$62*Inputs!$B$16)*365))-IF(($BC$13-($D95*(1+$BC$14)))&gt;=0,0, -$I$57*$BC$16*1.75*($BC$13-($D95*(1+$BC$14)))*365-$I$58*AZ$62*1.25*($BC$13-($D95*(1+$BC$14)))*365)</f>
        <v>-31580676.00000006</v>
      </c>
      <c r="BA95" s="70">
        <f>IF(IF((($BC$13-($D95*(1+$BC$14)))-($D95*0.03))&gt;0,($BC$13-($D95*(1+$BC$14)))-($D95*0.03),0)&gt;0,IF((($BC$13-($D95*(1+$BC$14)))-($D95*0.03))&gt;0,($BC$13-($D95*(1+$BC$14)))-($D95*0.03),0)*BA$62*365,0)+IF(($BC$13-($D95*(1+$BC$14)))&lt;=0,0,IF(($BC$13-($D95*(1+$BC$14)))&lt;($D95*0.03),($BC$13-($D95*(1+$BC$14)))*(BA$62*Inputs!$B$16)*365,($D95*0.03)*(BA$62*Inputs!$B$16)*365))-IF(($BC$13-($D95*(1+$BC$14)))&gt;=0,0, -$I$57*$BC$16*1.75*($BC$13-($D95*(1+$BC$14)))*365-$I$58*BA$62*1.25*($BC$13-($D95*(1+$BC$14)))*365)</f>
        <v>-32098392.00000006</v>
      </c>
      <c r="BB95" s="70">
        <f>IF(IF((($BC$13-($D95*(1+$BC$14)))-($D95*0.03))&gt;0,($BC$13-($D95*(1+$BC$14)))-($D95*0.03),0)&gt;0,IF((($BC$13-($D95*(1+$BC$14)))-($D95*0.03))&gt;0,($BC$13-($D95*(1+$BC$14)))-($D95*0.03),0)*BB$62*365,0)+IF(($BC$13-($D95*(1+$BC$14)))&lt;=0,0,IF(($BC$13-($D95*(1+$BC$14)))&lt;($D95*0.03),($BC$13-($D95*(1+$BC$14)))*(BB$62*Inputs!$B$16)*365,($D95*0.03)*(BB$62*Inputs!$B$16)*365))-IF(($BC$13-($D95*(1+$BC$14)))&gt;=0,0, -$I$57*$BC$16*1.75*($BC$13-($D95*(1+$BC$14)))*365-$I$58*BB$62*1.25*($BC$13-($D95*(1+$BC$14)))*365)</f>
        <v>-32616108.00000006</v>
      </c>
      <c r="BC95" s="70">
        <f>IF(IF((($BC$13-($D95*(1+$BC$14)))-($D95*0.03))&gt;0,($BC$13-($D95*(1+$BC$14)))-($D95*0.03),0)&gt;0,IF((($BC$13-($D95*(1+$BC$14)))-($D95*0.03))&gt;0,($BC$13-($D95*(1+$BC$14)))-($D95*0.03),0)*BC$62*365,0)+IF(($BC$13-($D95*(1+$BC$14)))&lt;=0,0,IF(($BC$13-($D95*(1+$BC$14)))&lt;($D95*0.03),($BC$13-($D95*(1+$BC$14)))*(BC$62*Inputs!$B$16)*365,($D95*0.03)*(BC$62*Inputs!$B$16)*365))-IF(($BC$13-($D95*(1+$BC$14)))&gt;=0,0, -$I$57*$BC$16*1.75*($BC$13-($D95*(1+$BC$14)))*365-$I$58*BC$62*1.25*($BC$13-($D95*(1+$BC$14)))*365)</f>
        <v>-33133824.00000006</v>
      </c>
      <c r="BD95" s="70">
        <f>IF(IF((($BC$13-($D95*(1+$BC$14)))-($D95*0.03))&gt;0,($BC$13-($D95*(1+$BC$14)))-($D95*0.03),0)&gt;0,IF((($BC$13-($D95*(1+$BC$14)))-($D95*0.03))&gt;0,($BC$13-($D95*(1+$BC$14)))-($D95*0.03),0)*BD$62*365,0)+IF(($BC$13-($D95*(1+$BC$14)))&lt;=0,0,IF(($BC$13-($D95*(1+$BC$14)))&lt;($D95*0.03),($BC$13-($D95*(1+$BC$14)))*(BD$62*Inputs!$B$16)*365,($D95*0.03)*(BD$62*Inputs!$B$16)*365))-IF(($BC$13-($D95*(1+$BC$14)))&gt;=0,0, -$I$57*$BC$16*1.75*($BC$13-($D95*(1+$BC$14)))*365-$I$58*BD$62*1.25*($BC$13-($D95*(1+$BC$14)))*365)</f>
        <v>-33651540.00000006</v>
      </c>
      <c r="BE95" s="70">
        <f>IF(IF((($BC$13-($D95*(1+$BC$14)))-($D95*0.03))&gt;0,($BC$13-($D95*(1+$BC$14)))-($D95*0.03),0)&gt;0,IF((($BC$13-($D95*(1+$BC$14)))-($D95*0.03))&gt;0,($BC$13-($D95*(1+$BC$14)))-($D95*0.03),0)*BE$62*365,0)+IF(($BC$13-($D95*(1+$BC$14)))&lt;=0,0,IF(($BC$13-($D95*(1+$BC$14)))&lt;($D95*0.03),($BC$13-($D95*(1+$BC$14)))*(BE$62*Inputs!$B$16)*365,($D95*0.03)*(BE$62*Inputs!$B$16)*365))-IF(($BC$13-($D95*(1+$BC$14)))&gt;=0,0, -$I$57*$BC$16*1.75*($BC$13-($D95*(1+$BC$14)))*365-$I$58*BE$62*1.25*($BC$13-($D95*(1+$BC$14)))*365)</f>
        <v>-34169256.00000006</v>
      </c>
      <c r="BF95" s="70">
        <f>IF(IF((($BC$13-($D95*(1+$BC$14)))-($D95*0.03))&gt;0,($BC$13-($D95*(1+$BC$14)))-($D95*0.03),0)&gt;0,IF((($BC$13-($D95*(1+$BC$14)))-($D95*0.03))&gt;0,($BC$13-($D95*(1+$BC$14)))-($D95*0.03),0)*BF$62*365,0)+IF(($BC$13-($D95*(1+$BC$14)))&lt;=0,0,IF(($BC$13-($D95*(1+$BC$14)))&lt;($D95*0.03),($BC$13-($D95*(1+$BC$14)))*(BF$62*Inputs!$B$16)*365,($D95*0.03)*(BF$62*Inputs!$B$16)*365))-IF(($BC$13-($D95*(1+$BC$14)))&gt;=0,0, -$I$57*$BC$16*1.75*($BC$13-($D95*(1+$BC$14)))*365-$I$58*BF$62*1.25*($BC$13-($D95*(1+$BC$14)))*365)</f>
        <v>-34686972.000000067</v>
      </c>
      <c r="BG95" s="70">
        <f>IF(IF((($BC$13-($D95*(1+$BC$14)))-($D95*0.03))&gt;0,($BC$13-($D95*(1+$BC$14)))-($D95*0.03),0)&gt;0,IF((($BC$13-($D95*(1+$BC$14)))-($D95*0.03))&gt;0,($BC$13-($D95*(1+$BC$14)))-($D95*0.03),0)*BG$62*365,0)+IF(($BC$13-($D95*(1+$BC$14)))&lt;=0,0,IF(($BC$13-($D95*(1+$BC$14)))&lt;($D95*0.03),($BC$13-($D95*(1+$BC$14)))*(BG$62*Inputs!$B$16)*365,($D95*0.03)*(BG$62*Inputs!$B$16)*365))-IF(($BC$13-($D95*(1+$BC$14)))&gt;=0,0, -$I$57*$BC$16*1.75*($BC$13-($D95*(1+$BC$14)))*365-$I$58*BG$62*1.25*($BC$13-($D95*(1+$BC$14)))*365)</f>
        <v>-35204688.00000006</v>
      </c>
      <c r="BH95" s="70">
        <f>IF(IF((($BC$13-($D95*(1+$BC$14)))-($D95*0.03))&gt;0,($BC$13-($D95*(1+$BC$14)))-($D95*0.03),0)&gt;0,IF((($BC$13-($D95*(1+$BC$14)))-($D95*0.03))&gt;0,($BC$13-($D95*(1+$BC$14)))-($D95*0.03),0)*BH$62*365,0)+IF(($BC$13-($D95*(1+$BC$14)))&lt;=0,0,IF(($BC$13-($D95*(1+$BC$14)))&lt;($D95*0.03),($BC$13-($D95*(1+$BC$14)))*(BH$62*Inputs!$B$16)*365,($D95*0.03)*(BH$62*Inputs!$B$16)*365))-IF(($BC$13-($D95*(1+$BC$14)))&gt;=0,0, -$I$57*$BC$16*1.75*($BC$13-($D95*(1+$BC$14)))*365-$I$58*BH$62*1.25*($BC$13-($D95*(1+$BC$14)))*365)</f>
        <v>-35722404.000000067</v>
      </c>
      <c r="BI95" s="70">
        <f>IF(IF((($BC$13-($D95*(1+$BC$14)))-($D95*0.03))&gt;0,($BC$13-($D95*(1+$BC$14)))-($D95*0.03),0)&gt;0,IF((($BC$13-($D95*(1+$BC$14)))-($D95*0.03))&gt;0,($BC$13-($D95*(1+$BC$14)))-($D95*0.03),0)*BI$62*365,0)+IF(($BC$13-($D95*(1+$BC$14)))&lt;=0,0,IF(($BC$13-($D95*(1+$BC$14)))&lt;($D95*0.03),($BC$13-($D95*(1+$BC$14)))*(BI$62*Inputs!$B$16)*365,($D95*0.03)*(BI$62*Inputs!$B$16)*365))-IF(($BC$13-($D95*(1+$BC$14)))&gt;=0,0, -$I$57*$BC$16*1.75*($BC$13-($D95*(1+$BC$14)))*365-$I$58*BI$62*1.25*($BC$13-($D95*(1+$BC$14)))*365)</f>
        <v>-36240120.000000067</v>
      </c>
      <c r="BJ95" s="70">
        <f>IF(IF((($BC$13-($D95*(1+$BC$14)))-($D95*0.03))&gt;0,($BC$13-($D95*(1+$BC$14)))-($D95*0.03),0)&gt;0,IF((($BC$13-($D95*(1+$BC$14)))-($D95*0.03))&gt;0,($BC$13-($D95*(1+$BC$14)))-($D95*0.03),0)*BJ$62*365,0)+IF(($BC$13-($D95*(1+$BC$14)))&lt;=0,0,IF(($BC$13-($D95*(1+$BC$14)))&lt;($D95*0.03),($BC$13-($D95*(1+$BC$14)))*(BJ$62*Inputs!$B$16)*365,($D95*0.03)*(BJ$62*Inputs!$B$16)*365))-IF(($BC$13-($D95*(1+$BC$14)))&gt;=0,0, -$I$57*$BC$16*1.75*($BC$13-($D95*(1+$BC$14)))*365-$I$58*BJ$62*1.25*($BC$13-($D95*(1+$BC$14)))*365)</f>
        <v>-36757836.000000067</v>
      </c>
      <c r="BK95" s="70">
        <f>IF(IF((($BC$13-($D95*(1+$BC$14)))-($D95*0.03))&gt;0,($BC$13-($D95*(1+$BC$14)))-($D95*0.03),0)&gt;0,IF((($BC$13-($D95*(1+$BC$14)))-($D95*0.03))&gt;0,($BC$13-($D95*(1+$BC$14)))-($D95*0.03),0)*BK$62*365,0)+IF(($BC$13-($D95*(1+$BC$14)))&lt;=0,0,IF(($BC$13-($D95*(1+$BC$14)))&lt;($D95*0.03),($BC$13-($D95*(1+$BC$14)))*(BK$62*Inputs!$B$16)*365,($D95*0.03)*(BK$62*Inputs!$B$16)*365))-IF(($BC$13-($D95*(1+$BC$14)))&gt;=0,0, -$I$57*$BC$16*1.75*($BC$13-($D95*(1+$BC$14)))*365-$I$58*BK$62*1.25*($BC$13-($D95*(1+$BC$14)))*365)</f>
        <v>-37275552.000000067</v>
      </c>
      <c r="BL95" s="70">
        <f>IF(IF((($BC$13-($D95*(1+$BC$14)))-($D95*0.03))&gt;0,($BC$13-($D95*(1+$BC$14)))-($D95*0.03),0)&gt;0,IF((($BC$13-($D95*(1+$BC$14)))-($D95*0.03))&gt;0,($BC$13-($D95*(1+$BC$14)))-($D95*0.03),0)*BL$62*365,0)+IF(($BC$13-($D95*(1+$BC$14)))&lt;=0,0,IF(($BC$13-($D95*(1+$BC$14)))&lt;($D95*0.03),($BC$13-($D95*(1+$BC$14)))*(BL$62*Inputs!$B$16)*365,($D95*0.03)*(BL$62*Inputs!$B$16)*365))-IF(($BC$13-($D95*(1+$BC$14)))&gt;=0,0, -$I$57*$BC$16*1.75*($BC$13-($D95*(1+$BC$14)))*365-$I$58*BL$62*1.25*($BC$13-($D95*(1+$BC$14)))*365)</f>
        <v>-37793268.000000067</v>
      </c>
      <c r="BM95" s="70">
        <f>IF(IF((($BC$13-($D95*(1+$BC$14)))-($D95*0.03))&gt;0,($BC$13-($D95*(1+$BC$14)))-($D95*0.03),0)&gt;0,IF((($BC$13-($D95*(1+$BC$14)))-($D95*0.03))&gt;0,($BC$13-($D95*(1+$BC$14)))-($D95*0.03),0)*BM$62*365,0)+IF(($BC$13-($D95*(1+$BC$14)))&lt;=0,0,IF(($BC$13-($D95*(1+$BC$14)))&lt;($D95*0.03),($BC$13-($D95*(1+$BC$14)))*(BM$62*Inputs!$B$16)*365,($D95*0.03)*(BM$62*Inputs!$B$16)*365))-IF(($BC$13-($D95*(1+$BC$14)))&gt;=0,0, -$I$57*$BC$16*1.75*($BC$13-($D95*(1+$BC$14)))*365-$I$58*BM$62*1.25*($BC$13-($D95*(1+$BC$14)))*365)</f>
        <v>-38310984.000000075</v>
      </c>
      <c r="BN95" s="70">
        <f>IF(IF((($BC$13-($D95*(1+$BC$14)))-($D95*0.03))&gt;0,($BC$13-($D95*(1+$BC$14)))-($D95*0.03),0)&gt;0,IF((($BC$13-($D95*(1+$BC$14)))-($D95*0.03))&gt;0,($BC$13-($D95*(1+$BC$14)))-($D95*0.03),0)*BN$62*365,0)+IF(($BC$13-($D95*(1+$BC$14)))&lt;=0,0,IF(($BC$13-($D95*(1+$BC$14)))&lt;($D95*0.03),($BC$13-($D95*(1+$BC$14)))*(BN$62*Inputs!$B$16)*365,($D95*0.03)*(BN$62*Inputs!$B$16)*365))-IF(($BC$13-($D95*(1+$BC$14)))&gt;=0,0, -$I$57*$BC$16*1.75*($BC$13-($D95*(1+$BC$14)))*365-$I$58*BN$62*1.25*($BC$13-($D95*(1+$BC$14)))*365)</f>
        <v>-38828700.000000067</v>
      </c>
      <c r="BO95" s="70">
        <f>IF(IF((($BC$13-($D95*(1+$BC$14)))-($D95*0.03))&gt;0,($BC$13-($D95*(1+$BC$14)))-($D95*0.03),0)&gt;0,IF((($BC$13-($D95*(1+$BC$14)))-($D95*0.03))&gt;0,($BC$13-($D95*(1+$BC$14)))-($D95*0.03),0)*BO$62*365,0)+IF(($BC$13-($D95*(1+$BC$14)))&lt;=0,0,IF(($BC$13-($D95*(1+$BC$14)))&lt;($D95*0.03),($BC$13-($D95*(1+$BC$14)))*(BO$62*Inputs!$B$16)*365,($D95*0.03)*(BO$62*Inputs!$B$16)*365))-IF(($BC$13-($D95*(1+$BC$14)))&gt;=0,0, -$I$57*$BC$16*1.75*($BC$13-($D95*(1+$BC$14)))*365-$I$58*BO$62*1.25*($BC$13-($D95*(1+$BC$14)))*365)</f>
        <v>-39346416.000000075</v>
      </c>
      <c r="BP95" s="70">
        <f>IF(IF((($BC$13-($D95*(1+$BC$14)))-($D95*0.03))&gt;0,($BC$13-($D95*(1+$BC$14)))-($D95*0.03),0)&gt;0,IF((($BC$13-($D95*(1+$BC$14)))-($D95*0.03))&gt;0,($BC$13-($D95*(1+$BC$14)))-($D95*0.03),0)*BP$62*365,0)+IF(($BC$13-($D95*(1+$BC$14)))&lt;=0,0,IF(($BC$13-($D95*(1+$BC$14)))&lt;($D95*0.03),($BC$13-($D95*(1+$BC$14)))*(BP$62*Inputs!$B$16)*365,($D95*0.03)*(BP$62*Inputs!$B$16)*365))-IF(($BC$13-($D95*(1+$BC$14)))&gt;=0,0, -$I$57*$BC$16*1.75*($BC$13-($D95*(1+$BC$14)))*365-$I$58*BP$62*1.25*($BC$13-($D95*(1+$BC$14)))*365)</f>
        <v>-39864132.000000067</v>
      </c>
      <c r="BQ95" s="70">
        <f>IF(IF((($BC$13-($D95*(1+$BC$14)))-($D95*0.03))&gt;0,($BC$13-($D95*(1+$BC$14)))-($D95*0.03),0)&gt;0,IF((($BC$13-($D95*(1+$BC$14)))-($D95*0.03))&gt;0,($BC$13-($D95*(1+$BC$14)))-($D95*0.03),0)*BQ$62*365,0)+IF(($BC$13-($D95*(1+$BC$14)))&lt;=0,0,IF(($BC$13-($D95*(1+$BC$14)))&lt;($D95*0.03),($BC$13-($D95*(1+$BC$14)))*(BQ$62*Inputs!$B$16)*365,($D95*0.03)*(BQ$62*Inputs!$B$16)*365))-IF(($BC$13-($D95*(1+$BC$14)))&gt;=0,0, -$I$57*$BC$16*1.75*($BC$13-($D95*(1+$BC$14)))*365-$I$58*BQ$62*1.25*($BC$13-($D95*(1+$BC$14)))*365)</f>
        <v>-40381848.000000075</v>
      </c>
      <c r="BR95" s="70">
        <f>IF(IF((($BC$13-($D95*(1+$BC$14)))-($D95*0.03))&gt;0,($BC$13-($D95*(1+$BC$14)))-($D95*0.03),0)&gt;0,IF((($BC$13-($D95*(1+$BC$14)))-($D95*0.03))&gt;0,($BC$13-($D95*(1+$BC$14)))-($D95*0.03),0)*BR$62*365,0)+IF(($BC$13-($D95*(1+$BC$14)))&lt;=0,0,IF(($BC$13-($D95*(1+$BC$14)))&lt;($D95*0.03),($BC$13-($D95*(1+$BC$14)))*(BR$62*Inputs!$B$16)*365,($D95*0.03)*(BR$62*Inputs!$B$16)*365))-IF(($BC$13-($D95*(1+$BC$14)))&gt;=0,0, -$I$57*$BC$16*1.75*($BC$13-($D95*(1+$BC$14)))*365-$I$58*BR$62*1.25*($BC$13-($D95*(1+$BC$14)))*365)</f>
        <v>-40899564.000000082</v>
      </c>
      <c r="BS95" s="70">
        <f>IF(IF((($BC$13-($D95*(1+$BC$14)))-($D95*0.03))&gt;0,($BC$13-($D95*(1+$BC$14)))-($D95*0.03),0)&gt;0,IF((($BC$13-($D95*(1+$BC$14)))-($D95*0.03))&gt;0,($BC$13-($D95*(1+$BC$14)))-($D95*0.03),0)*BS$62*365,0)+IF(($BC$13-($D95*(1+$BC$14)))&lt;=0,0,IF(($BC$13-($D95*(1+$BC$14)))&lt;($D95*0.03),($BC$13-($D95*(1+$BC$14)))*(BS$62*Inputs!$B$16)*365,($D95*0.03)*(BS$62*Inputs!$B$16)*365))-IF(($BC$13-($D95*(1+$BC$14)))&gt;=0,0, -$I$57*$BC$16*1.75*($BC$13-($D95*(1+$BC$14)))*365-$I$58*BS$62*1.25*($BC$13-($D95*(1+$BC$14)))*365)</f>
        <v>-41417280.000000075</v>
      </c>
      <c r="BT95" s="70">
        <f>IF(IF((($BC$13-($D95*(1+$BC$14)))-($D95*0.03))&gt;0,($BC$13-($D95*(1+$BC$14)))-($D95*0.03),0)&gt;0,IF((($BC$13-($D95*(1+$BC$14)))-($D95*0.03))&gt;0,($BC$13-($D95*(1+$BC$14)))-($D95*0.03),0)*BT$62*365,0)+IF(($BC$13-($D95*(1+$BC$14)))&lt;=0,0,IF(($BC$13-($D95*(1+$BC$14)))&lt;($D95*0.03),($BC$13-($D95*(1+$BC$14)))*(BT$62*Inputs!$B$16)*365,($D95*0.03)*(BT$62*Inputs!$B$16)*365))-IF(($BC$13-($D95*(1+$BC$14)))&gt;=0,0, -$I$57*$BC$16*1.75*($BC$13-($D95*(1+$BC$14)))*365-$I$58*BT$62*1.25*($BC$13-($D95*(1+$BC$14)))*365)</f>
        <v>-41934996.000000082</v>
      </c>
      <c r="BU95" s="70">
        <f>IF(IF((($BC$13-($D95*(1+$BC$14)))-($D95*0.03))&gt;0,($BC$13-($D95*(1+$BC$14)))-($D95*0.03),0)&gt;0,IF((($BC$13-($D95*(1+$BC$14)))-($D95*0.03))&gt;0,($BC$13-($D95*(1+$BC$14)))-($D95*0.03),0)*BU$62*365,0)+IF(($BC$13-($D95*(1+$BC$14)))&lt;=0,0,IF(($BC$13-($D95*(1+$BC$14)))&lt;($D95*0.03),($BC$13-($D95*(1+$BC$14)))*(BU$62*Inputs!$B$16)*365,($D95*0.03)*(BU$62*Inputs!$B$16)*365))-IF(($BC$13-($D95*(1+$BC$14)))&gt;=0,0, -$I$57*$BC$16*1.75*($BC$13-($D95*(1+$BC$14)))*365-$I$58*BU$62*1.25*($BC$13-($D95*(1+$BC$14)))*365)</f>
        <v>-42452712.000000075</v>
      </c>
      <c r="BV95" s="70">
        <f>IF(IF((($BC$13-($D95*(1+$BC$14)))-($D95*0.03))&gt;0,($BC$13-($D95*(1+$BC$14)))-($D95*0.03),0)&gt;0,IF((($BC$13-($D95*(1+$BC$14)))-($D95*0.03))&gt;0,($BC$13-($D95*(1+$BC$14)))-($D95*0.03),0)*BV$62*365,0)+IF(($BC$13-($D95*(1+$BC$14)))&lt;=0,0,IF(($BC$13-($D95*(1+$BC$14)))&lt;($D95*0.03),($BC$13-($D95*(1+$BC$14)))*(BV$62*Inputs!$B$16)*365,($D95*0.03)*(BV$62*Inputs!$B$16)*365))-IF(($BC$13-($D95*(1+$BC$14)))&gt;=0,0, -$I$57*$BC$16*1.75*($BC$13-($D95*(1+$BC$14)))*365-$I$58*BV$62*1.25*($BC$13-($D95*(1+$BC$14)))*365)</f>
        <v>-42970428.000000082</v>
      </c>
      <c r="BW95" s="70">
        <f>IF(IF((($BC$13-($D95*(1+$BC$14)))-($D95*0.03))&gt;0,($BC$13-($D95*(1+$BC$14)))-($D95*0.03),0)&gt;0,IF((($BC$13-($D95*(1+$BC$14)))-($D95*0.03))&gt;0,($BC$13-($D95*(1+$BC$14)))-($D95*0.03),0)*BW$62*365,0)+IF(($BC$13-($D95*(1+$BC$14)))&lt;=0,0,IF(($BC$13-($D95*(1+$BC$14)))&lt;($D95*0.03),($BC$13-($D95*(1+$BC$14)))*(BW$62*Inputs!$B$16)*365,($D95*0.03)*(BW$62*Inputs!$B$16)*365))-IF(($BC$13-($D95*(1+$BC$14)))&gt;=0,0, -$I$57*$BC$16*1.75*($BC$13-($D95*(1+$BC$14)))*365-$I$58*BW$62*1.25*($BC$13-($D95*(1+$BC$14)))*365)</f>
        <v>-43488144.000000082</v>
      </c>
      <c r="BX95" s="70">
        <f>IF(IF((($BC$13-($D95*(1+$BC$14)))-($D95*0.03))&gt;0,($BC$13-($D95*(1+$BC$14)))-($D95*0.03),0)&gt;0,IF((($BC$13-($D95*(1+$BC$14)))-($D95*0.03))&gt;0,($BC$13-($D95*(1+$BC$14)))-($D95*0.03),0)*BX$62*365,0)+IF(($BC$13-($D95*(1+$BC$14)))&lt;=0,0,IF(($BC$13-($D95*(1+$BC$14)))&lt;($D95*0.03),($BC$13-($D95*(1+$BC$14)))*(BX$62*Inputs!$B$16)*365,($D95*0.03)*(BX$62*Inputs!$B$16)*365))-IF(($BC$13-($D95*(1+$BC$14)))&gt;=0,0, -$I$57*$BC$16*1.75*($BC$13-($D95*(1+$BC$14)))*365-$I$58*BX$62*1.25*($BC$13-($D95*(1+$BC$14)))*365)</f>
        <v>-44005860.000000082</v>
      </c>
      <c r="BY95" s="70">
        <f>IF(IF((($BC$13-($D95*(1+$BC$14)))-($D95*0.03))&gt;0,($BC$13-($D95*(1+$BC$14)))-($D95*0.03),0)&gt;0,IF((($BC$13-($D95*(1+$BC$14)))-($D95*0.03))&gt;0,($BC$13-($D95*(1+$BC$14)))-($D95*0.03),0)*BY$62*365,0)+IF(($BC$13-($D95*(1+$BC$14)))&lt;=0,0,IF(($BC$13-($D95*(1+$BC$14)))&lt;($D95*0.03),($BC$13-($D95*(1+$BC$14)))*(BY$62*Inputs!$B$16)*365,($D95*0.03)*(BY$62*Inputs!$B$16)*365))-IF(($BC$13-($D95*(1+$BC$14)))&gt;=0,0, -$I$57*$BC$16*1.75*($BC$13-($D95*(1+$BC$14)))*365-$I$58*BY$62*1.25*($BC$13-($D95*(1+$BC$14)))*365)</f>
        <v>-44523576.000000082</v>
      </c>
      <c r="BZ95" s="70">
        <f>IF(IF((($BC$13-($D95*(1+$BC$14)))-($D95*0.03))&gt;0,($BC$13-($D95*(1+$BC$14)))-($D95*0.03),0)&gt;0,IF((($BC$13-($D95*(1+$BC$14)))-($D95*0.03))&gt;0,($BC$13-($D95*(1+$BC$14)))-($D95*0.03),0)*BZ$62*365,0)+IF(($BC$13-($D95*(1+$BC$14)))&lt;=0,0,IF(($BC$13-($D95*(1+$BC$14)))&lt;($D95*0.03),($BC$13-($D95*(1+$BC$14)))*(BZ$62*Inputs!$B$16)*365,($D95*0.03)*(BZ$62*Inputs!$B$16)*365))-IF(($BC$13-($D95*(1+$BC$14)))&gt;=0,0, -$I$57*$BC$16*1.75*($BC$13-($D95*(1+$BC$14)))*365-$I$58*BZ$62*1.25*($BC$13-($D95*(1+$BC$14)))*365)</f>
        <v>-45041292.000000082</v>
      </c>
      <c r="CA95" s="70">
        <f>IF(IF((($BC$13-($D95*(1+$BC$14)))-($D95*0.03))&gt;0,($BC$13-($D95*(1+$BC$14)))-($D95*0.03),0)&gt;0,IF((($BC$13-($D95*(1+$BC$14)))-($D95*0.03))&gt;0,($BC$13-($D95*(1+$BC$14)))-($D95*0.03),0)*CA$62*365,0)+IF(($BC$13-($D95*(1+$BC$14)))&lt;=0,0,IF(($BC$13-($D95*(1+$BC$14)))&lt;($D95*0.03),($BC$13-($D95*(1+$BC$14)))*(CA$62*Inputs!$B$16)*365,($D95*0.03)*(CA$62*Inputs!$B$16)*365))-IF(($BC$13-($D95*(1+$BC$14)))&gt;=0,0, -$I$57*$BC$16*1.75*($BC$13-($D95*(1+$BC$14)))*365-$I$58*CA$62*1.25*($BC$13-($D95*(1+$BC$14)))*365)</f>
        <v>-45559008.000000089</v>
      </c>
      <c r="CB95" s="70">
        <f>IF(IF((($BC$13-($D95*(1+$BC$14)))-($D95*0.03))&gt;0,($BC$13-($D95*(1+$BC$14)))-($D95*0.03),0)&gt;0,IF((($BC$13-($D95*(1+$BC$14)))-($D95*0.03))&gt;0,($BC$13-($D95*(1+$BC$14)))-($D95*0.03),0)*CB$62*365,0)+IF(($BC$13-($D95*(1+$BC$14)))&lt;=0,0,IF(($BC$13-($D95*(1+$BC$14)))&lt;($D95*0.03),($BC$13-($D95*(1+$BC$14)))*(CB$62*Inputs!$B$16)*365,($D95*0.03)*(CB$62*Inputs!$B$16)*365))-IF(($BC$13-($D95*(1+$BC$14)))&gt;=0,0, -$I$57*$BC$16*1.75*($BC$13-($D95*(1+$BC$14)))*365-$I$58*CB$62*1.25*($BC$13-($D95*(1+$BC$14)))*365)</f>
        <v>-46076724.000000082</v>
      </c>
      <c r="CC95" s="70">
        <f>IF(IF((($BC$13-($D95*(1+$BC$14)))-($D95*0.03))&gt;0,($BC$13-($D95*(1+$BC$14)))-($D95*0.03),0)&gt;0,IF((($BC$13-($D95*(1+$BC$14)))-($D95*0.03))&gt;0,($BC$13-($D95*(1+$BC$14)))-($D95*0.03),0)*CC$62*365,0)+IF(($BC$13-($D95*(1+$BC$14)))&lt;=0,0,IF(($BC$13-($D95*(1+$BC$14)))&lt;($D95*0.03),($BC$13-($D95*(1+$BC$14)))*(CC$62*Inputs!$B$16)*365,($D95*0.03)*(CC$62*Inputs!$B$16)*365))-IF(($BC$13-($D95*(1+$BC$14)))&gt;=0,0, -$I$57*$BC$16*1.75*($BC$13-($D95*(1+$BC$14)))*365-$I$58*CC$62*1.25*($BC$13-($D95*(1+$BC$14)))*365)</f>
        <v>-46594440.000000089</v>
      </c>
      <c r="CD95" s="70">
        <f>IF(IF((($BC$13-($D95*(1+$BC$14)))-($D95*0.03))&gt;0,($BC$13-($D95*(1+$BC$14)))-($D95*0.03),0)&gt;0,IF((($BC$13-($D95*(1+$BC$14)))-($D95*0.03))&gt;0,($BC$13-($D95*(1+$BC$14)))-($D95*0.03),0)*CD$62*365,0)+IF(($BC$13-($D95*(1+$BC$14)))&lt;=0,0,IF(($BC$13-($D95*(1+$BC$14)))&lt;($D95*0.03),($BC$13-($D95*(1+$BC$14)))*(CD$62*Inputs!$B$16)*365,($D95*0.03)*(CD$62*Inputs!$B$16)*365))-IF(($BC$13-($D95*(1+$BC$14)))&gt;=0,0, -$I$57*$BC$16*1.75*($BC$13-($D95*(1+$BC$14)))*365-$I$58*CD$62*1.25*($BC$13-($D95*(1+$BC$14)))*365)</f>
        <v>-47112156.000000089</v>
      </c>
      <c r="CE95" s="70">
        <f>IF(IF((($BC$13-($D95*(1+$BC$14)))-($D95*0.03))&gt;0,($BC$13-($D95*(1+$BC$14)))-($D95*0.03),0)&gt;0,IF((($BC$13-($D95*(1+$BC$14)))-($D95*0.03))&gt;0,($BC$13-($D95*(1+$BC$14)))-($D95*0.03),0)*CE$62*365,0)+IF(($BC$13-($D95*(1+$BC$14)))&lt;=0,0,IF(($BC$13-($D95*(1+$BC$14)))&lt;($D95*0.03),($BC$13-($D95*(1+$BC$14)))*(CE$62*Inputs!$B$16)*365,($D95*0.03)*(CE$62*Inputs!$B$16)*365))-IF(($BC$13-($D95*(1+$BC$14)))&gt;=0,0, -$I$57*$BC$16*1.75*($BC$13-($D95*(1+$BC$14)))*365-$I$58*CE$62*1.25*($BC$13-($D95*(1+$BC$14)))*365)</f>
        <v>-47629872.000000089</v>
      </c>
      <c r="CF95" s="70">
        <f>IF(IF((($BC$13-($D95*(1+$BC$14)))-($D95*0.03))&gt;0,($BC$13-($D95*(1+$BC$14)))-($D95*0.03),0)&gt;0,IF((($BC$13-($D95*(1+$BC$14)))-($D95*0.03))&gt;0,($BC$13-($D95*(1+$BC$14)))-($D95*0.03),0)*CF$62*365,0)+IF(($BC$13-($D95*(1+$BC$14)))&lt;=0,0,IF(($BC$13-($D95*(1+$BC$14)))&lt;($D95*0.03),($BC$13-($D95*(1+$BC$14)))*(CF$62*Inputs!$B$16)*365,($D95*0.03)*(CF$62*Inputs!$B$16)*365))-IF(($BC$13-($D95*(1+$BC$14)))&gt;=0,0, -$I$57*$BC$16*1.75*($BC$13-($D95*(1+$BC$14)))*365-$I$58*CF$62*1.25*($BC$13-($D95*(1+$BC$14)))*365)</f>
        <v>-48147588.000000089</v>
      </c>
      <c r="CG95" s="70">
        <f>IF(IF((($BC$13-($D95*(1+$BC$14)))-($D95*0.03))&gt;0,($BC$13-($D95*(1+$BC$14)))-($D95*0.03),0)&gt;0,IF((($BC$13-($D95*(1+$BC$14)))-($D95*0.03))&gt;0,($BC$13-($D95*(1+$BC$14)))-($D95*0.03),0)*CG$62*365,0)+IF(($BC$13-($D95*(1+$BC$14)))&lt;=0,0,IF(($BC$13-($D95*(1+$BC$14)))&lt;($D95*0.03),($BC$13-($D95*(1+$BC$14)))*(CG$62*Inputs!$B$16)*365,($D95*0.03)*(CG$62*Inputs!$B$16)*365))-IF(($BC$13-($D95*(1+$BC$14)))&gt;=0,0, -$I$57*$BC$16*1.75*($BC$13-($D95*(1+$BC$14)))*365-$I$58*CG$62*1.25*($BC$13-($D95*(1+$BC$14)))*365)</f>
        <v>-48665304.000000089</v>
      </c>
      <c r="CH95" s="70">
        <f>IF(IF((($BC$13-($D95*(1+$BC$14)))-($D95*0.03))&gt;0,($BC$13-($D95*(1+$BC$14)))-($D95*0.03),0)&gt;0,IF((($BC$13-($D95*(1+$BC$14)))-($D95*0.03))&gt;0,($BC$13-($D95*(1+$BC$14)))-($D95*0.03),0)*CH$62*365,0)+IF(($BC$13-($D95*(1+$BC$14)))&lt;=0,0,IF(($BC$13-($D95*(1+$BC$14)))&lt;($D95*0.03),($BC$13-($D95*(1+$BC$14)))*(CH$62*Inputs!$B$16)*365,($D95*0.03)*(CH$62*Inputs!$B$16)*365))-IF(($BC$13-($D95*(1+$BC$14)))&gt;=0,0, -$I$57*$BC$16*1.75*($BC$13-($D95*(1+$BC$14)))*365-$I$58*CH$62*1.25*($BC$13-($D95*(1+$BC$14)))*365)</f>
        <v>-49183020.000000089</v>
      </c>
      <c r="CI95" s="70">
        <f>IF(IF((($BC$13-($D95*(1+$BC$14)))-($D95*0.03))&gt;0,($BC$13-($D95*(1+$BC$14)))-($D95*0.03),0)&gt;0,IF((($BC$13-($D95*(1+$BC$14)))-($D95*0.03))&gt;0,($BC$13-($D95*(1+$BC$14)))-($D95*0.03),0)*CI$62*365,0)+IF(($BC$13-($D95*(1+$BC$14)))&lt;=0,0,IF(($BC$13-($D95*(1+$BC$14)))&lt;($D95*0.03),($BC$13-($D95*(1+$BC$14)))*(CI$62*Inputs!$B$16)*365,($D95*0.03)*(CI$62*Inputs!$B$16)*365))-IF(($BC$13-($D95*(1+$BC$14)))&gt;=0,0, -$I$57*$BC$16*1.75*($BC$13-($D95*(1+$BC$14)))*365-$I$58*CI$62*1.25*($BC$13-($D95*(1+$BC$14)))*365)</f>
        <v>-49700736.000000089</v>
      </c>
      <c r="CJ95" s="70">
        <f>IF(IF((($BC$13-($D95*(1+$BC$14)))-($D95*0.03))&gt;0,($BC$13-($D95*(1+$BC$14)))-($D95*0.03),0)&gt;0,IF((($BC$13-($D95*(1+$BC$14)))-($D95*0.03))&gt;0,($BC$13-($D95*(1+$BC$14)))-($D95*0.03),0)*CJ$62*365,0)+IF(($BC$13-($D95*(1+$BC$14)))&lt;=0,0,IF(($BC$13-($D95*(1+$BC$14)))&lt;($D95*0.03),($BC$13-($D95*(1+$BC$14)))*(CJ$62*Inputs!$B$16)*365,($D95*0.03)*(CJ$62*Inputs!$B$16)*365))-IF(($BC$13-($D95*(1+$BC$14)))&gt;=0,0, -$I$57*$BC$16*1.75*($BC$13-($D95*(1+$BC$14)))*365-$I$58*CJ$62*1.25*($BC$13-($D95*(1+$BC$14)))*365)</f>
        <v>-50218452.000000097</v>
      </c>
      <c r="CK95" s="70">
        <f>IF(IF((($BC$13-($D95*(1+$BC$14)))-($D95*0.03))&gt;0,($BC$13-($D95*(1+$BC$14)))-($D95*0.03),0)&gt;0,IF((($BC$13-($D95*(1+$BC$14)))-($D95*0.03))&gt;0,($BC$13-($D95*(1+$BC$14)))-($D95*0.03),0)*CK$62*365,0)+IF(($BC$13-($D95*(1+$BC$14)))&lt;=0,0,IF(($BC$13-($D95*(1+$BC$14)))&lt;($D95*0.03),($BC$13-($D95*(1+$BC$14)))*(CK$62*Inputs!$B$16)*365,($D95*0.03)*(CK$62*Inputs!$B$16)*365))-IF(($BC$13-($D95*(1+$BC$14)))&gt;=0,0, -$I$57*$BC$16*1.75*($BC$13-($D95*(1+$BC$14)))*365-$I$58*CK$62*1.25*($BC$13-($D95*(1+$BC$14)))*365)</f>
        <v>-50736168.000000097</v>
      </c>
      <c r="CL95" s="70">
        <f>IF(IF((($BC$13-($D95*(1+$BC$14)))-($D95*0.03))&gt;0,($BC$13-($D95*(1+$BC$14)))-($D95*0.03),0)&gt;0,IF((($BC$13-($D95*(1+$BC$14)))-($D95*0.03))&gt;0,($BC$13-($D95*(1+$BC$14)))-($D95*0.03),0)*CL$62*365,0)+IF(($BC$13-($D95*(1+$BC$14)))&lt;=0,0,IF(($BC$13-($D95*(1+$BC$14)))&lt;($D95*0.03),($BC$13-($D95*(1+$BC$14)))*(CL$62*Inputs!$B$16)*365,($D95*0.03)*(CL$62*Inputs!$B$16)*365))-IF(($BC$13-($D95*(1+$BC$14)))&gt;=0,0, -$I$57*$BC$16*1.75*($BC$13-($D95*(1+$BC$14)))*365-$I$58*CL$62*1.25*($BC$13-($D95*(1+$BC$14)))*365)</f>
        <v>-51253884.000000097</v>
      </c>
      <c r="CM95" s="70">
        <f>IF(IF((($BC$13-($D95*(1+$BC$14)))-($D95*0.03))&gt;0,($BC$13-($D95*(1+$BC$14)))-($D95*0.03),0)&gt;0,IF((($BC$13-($D95*(1+$BC$14)))-($D95*0.03))&gt;0,($BC$13-($D95*(1+$BC$14)))-($D95*0.03),0)*CM$62*365,0)+IF(($BC$13-($D95*(1+$BC$14)))&lt;=0,0,IF(($BC$13-($D95*(1+$BC$14)))&lt;($D95*0.03),($BC$13-($D95*(1+$BC$14)))*(CM$62*Inputs!$B$16)*365,($D95*0.03)*(CM$62*Inputs!$B$16)*365))-IF(($BC$13-($D95*(1+$BC$14)))&gt;=0,0, -$I$57*$BC$16*1.75*($BC$13-($D95*(1+$BC$14)))*365-$I$58*CM$62*1.25*($BC$13-($D95*(1+$BC$14)))*365)</f>
        <v>-51771600.000000097</v>
      </c>
      <c r="CN95" s="70">
        <f>IF(IF((($BC$13-($D95*(1+$BC$14)))-($D95*0.03))&gt;0,($BC$13-($D95*(1+$BC$14)))-($D95*0.03),0)&gt;0,IF((($BC$13-($D95*(1+$BC$14)))-($D95*0.03))&gt;0,($BC$13-($D95*(1+$BC$14)))-($D95*0.03),0)*CN$62*365,0)+IF(($BC$13-($D95*(1+$BC$14)))&lt;=0,0,IF(($BC$13-($D95*(1+$BC$14)))&lt;($D95*0.03),($BC$13-($D95*(1+$BC$14)))*(CN$62*Inputs!$B$16)*365,($D95*0.03)*(CN$62*Inputs!$B$16)*365))-IF(($BC$13-($D95*(1+$BC$14)))&gt;=0,0, -$I$57*$BC$16*1.75*($BC$13-($D95*(1+$BC$14)))*365-$I$58*CN$62*1.25*($BC$13-($D95*(1+$BC$14)))*365)</f>
        <v>-52289316.000000097</v>
      </c>
      <c r="CO95" s="70">
        <f>IF(IF((($BC$13-($D95*(1+$BC$14)))-($D95*0.03))&gt;0,($BC$13-($D95*(1+$BC$14)))-($D95*0.03),0)&gt;0,IF((($BC$13-($D95*(1+$BC$14)))-($D95*0.03))&gt;0,($BC$13-($D95*(1+$BC$14)))-($D95*0.03),0)*CO$62*365,0)+IF(($BC$13-($D95*(1+$BC$14)))&lt;=0,0,IF(($BC$13-($D95*(1+$BC$14)))&lt;($D95*0.03),($BC$13-($D95*(1+$BC$14)))*(CO$62*Inputs!$B$16)*365,($D95*0.03)*(CO$62*Inputs!$B$16)*365))-IF(($BC$13-($D95*(1+$BC$14)))&gt;=0,0, -$I$57*$BC$16*1.75*($BC$13-($D95*(1+$BC$14)))*365-$I$58*CO$62*1.25*($BC$13-($D95*(1+$BC$14)))*365)</f>
        <v>-52807032.000000097</v>
      </c>
      <c r="CP95" s="70">
        <f>IF(IF((($BC$13-($D95*(1+$BC$14)))-($D95*0.03))&gt;0,($BC$13-($D95*(1+$BC$14)))-($D95*0.03),0)&gt;0,IF((($BC$13-($D95*(1+$BC$14)))-($D95*0.03))&gt;0,($BC$13-($D95*(1+$BC$14)))-($D95*0.03),0)*CP$62*365,0)+IF(($BC$13-($D95*(1+$BC$14)))&lt;=0,0,IF(($BC$13-($D95*(1+$BC$14)))&lt;($D95*0.03),($BC$13-($D95*(1+$BC$14)))*(CP$62*Inputs!$B$16)*365,($D95*0.03)*(CP$62*Inputs!$B$16)*365))-IF(($BC$13-($D95*(1+$BC$14)))&gt;=0,0, -$I$57*$BC$16*1.75*($BC$13-($D95*(1+$BC$14)))*365-$I$58*CP$62*1.25*($BC$13-($D95*(1+$BC$14)))*365)</f>
        <v>-53324748.000000097</v>
      </c>
      <c r="CQ95" s="70">
        <f>IF(IF((($BC$13-($D95*(1+$BC$14)))-($D95*0.03))&gt;0,($BC$13-($D95*(1+$BC$14)))-($D95*0.03),0)&gt;0,IF((($BC$13-($D95*(1+$BC$14)))-($D95*0.03))&gt;0,($BC$13-($D95*(1+$BC$14)))-($D95*0.03),0)*CQ$62*365,0)+IF(($BC$13-($D95*(1+$BC$14)))&lt;=0,0,IF(($BC$13-($D95*(1+$BC$14)))&lt;($D95*0.03),($BC$13-($D95*(1+$BC$14)))*(CQ$62*Inputs!$B$16)*365,($D95*0.03)*(CQ$62*Inputs!$B$16)*365))-IF(($BC$13-($D95*(1+$BC$14)))&gt;=0,0, -$I$57*$BC$16*1.75*($BC$13-($D95*(1+$BC$14)))*365-$I$58*CQ$62*1.25*($BC$13-($D95*(1+$BC$14)))*365)</f>
        <v>-53842464.000000097</v>
      </c>
      <c r="CR95" s="70">
        <f>IF(IF((($BC$13-($D95*(1+$BC$14)))-($D95*0.03))&gt;0,($BC$13-($D95*(1+$BC$14)))-($D95*0.03),0)&gt;0,IF((($BC$13-($D95*(1+$BC$14)))-($D95*0.03))&gt;0,($BC$13-($D95*(1+$BC$14)))-($D95*0.03),0)*CR$62*365,0)+IF(($BC$13-($D95*(1+$BC$14)))&lt;=0,0,IF(($BC$13-($D95*(1+$BC$14)))&lt;($D95*0.03),($BC$13-($D95*(1+$BC$14)))*(CR$62*Inputs!$B$16)*365,($D95*0.03)*(CR$62*Inputs!$B$16)*365))-IF(($BC$13-($D95*(1+$BC$14)))&gt;=0,0, -$I$57*$BC$16*1.75*($BC$13-($D95*(1+$BC$14)))*365-$I$58*CR$62*1.25*($BC$13-($D95*(1+$BC$14)))*365)</f>
        <v>-54360180.000000104</v>
      </c>
      <c r="CS95" s="70">
        <f>IF(IF((($BC$13-($D95*(1+$BC$14)))-($D95*0.03))&gt;0,($BC$13-($D95*(1+$BC$14)))-($D95*0.03),0)&gt;0,IF((($BC$13-($D95*(1+$BC$14)))-($D95*0.03))&gt;0,($BC$13-($D95*(1+$BC$14)))-($D95*0.03),0)*CS$62*365,0)+IF(($BC$13-($D95*(1+$BC$14)))&lt;=0,0,IF(($BC$13-($D95*(1+$BC$14)))&lt;($D95*0.03),($BC$13-($D95*(1+$BC$14)))*(CS$62*Inputs!$B$16)*365,($D95*0.03)*(CS$62*Inputs!$B$16)*365))-IF(($BC$13-($D95*(1+$BC$14)))&gt;=0,0, -$I$57*$BC$16*1.75*($BC$13-($D95*(1+$BC$14)))*365-$I$58*CS$62*1.25*($BC$13-($D95*(1+$BC$14)))*365)</f>
        <v>-54877896.000000104</v>
      </c>
      <c r="CT95" s="70">
        <f>IF(IF((($BC$13-($D95*(1+$BC$14)))-($D95*0.03))&gt;0,($BC$13-($D95*(1+$BC$14)))-($D95*0.03),0)&gt;0,IF((($BC$13-($D95*(1+$BC$14)))-($D95*0.03))&gt;0,($BC$13-($D95*(1+$BC$14)))-($D95*0.03),0)*CT$62*365,0)+IF(($BC$13-($D95*(1+$BC$14)))&lt;=0,0,IF(($BC$13-($D95*(1+$BC$14)))&lt;($D95*0.03),($BC$13-($D95*(1+$BC$14)))*(CT$62*Inputs!$B$16)*365,($D95*0.03)*(CT$62*Inputs!$B$16)*365))-IF(($BC$13-($D95*(1+$BC$14)))&gt;=0,0, -$I$57*$BC$16*1.75*($BC$13-($D95*(1+$BC$14)))*365-$I$58*CT$62*1.25*($BC$13-($D95*(1+$BC$14)))*365)</f>
        <v>-55395612.000000104</v>
      </c>
      <c r="CU95" s="70">
        <f>IF(IF((($BC$13-($D95*(1+$BC$14)))-($D95*0.03))&gt;0,($BC$13-($D95*(1+$BC$14)))-($D95*0.03),0)&gt;0,IF((($BC$13-($D95*(1+$BC$14)))-($D95*0.03))&gt;0,($BC$13-($D95*(1+$BC$14)))-($D95*0.03),0)*CU$62*365,0)+IF(($BC$13-($D95*(1+$BC$14)))&lt;=0,0,IF(($BC$13-($D95*(1+$BC$14)))&lt;($D95*0.03),($BC$13-($D95*(1+$BC$14)))*(CU$62*Inputs!$B$16)*365,($D95*0.03)*(CU$62*Inputs!$B$16)*365))-IF(($BC$13-($D95*(1+$BC$14)))&gt;=0,0, -$I$57*$BC$16*1.75*($BC$13-($D95*(1+$BC$14)))*365-$I$58*CU$62*1.25*($BC$13-($D95*(1+$BC$14)))*365)</f>
        <v>-55913328.000000104</v>
      </c>
      <c r="CV95" s="70">
        <f>IF(IF((($BC$13-($D95*(1+$BC$14)))-($D95*0.03))&gt;0,($BC$13-($D95*(1+$BC$14)))-($D95*0.03),0)&gt;0,IF((($BC$13-($D95*(1+$BC$14)))-($D95*0.03))&gt;0,($BC$13-($D95*(1+$BC$14)))-($D95*0.03),0)*CV$62*365,0)+IF(($BC$13-($D95*(1+$BC$14)))&lt;=0,0,IF(($BC$13-($D95*(1+$BC$14)))&lt;($D95*0.03),($BC$13-($D95*(1+$BC$14)))*(CV$62*Inputs!$B$16)*365,($D95*0.03)*(CV$62*Inputs!$B$16)*365))-IF(($BC$13-($D95*(1+$BC$14)))&gt;=0,0, -$I$57*$BC$16*1.75*($BC$13-($D95*(1+$BC$14)))*365-$I$58*CV$62*1.25*($BC$13-($D95*(1+$BC$14)))*365)</f>
        <v>-56431044.000000097</v>
      </c>
      <c r="CW95" s="70">
        <f>IF(IF((($BC$13-($D95*(1+$BC$14)))-($D95*0.03))&gt;0,($BC$13-($D95*(1+$BC$14)))-($D95*0.03),0)&gt;0,IF((($BC$13-($D95*(1+$BC$14)))-($D95*0.03))&gt;0,($BC$13-($D95*(1+$BC$14)))-($D95*0.03),0)*CW$62*365,0)+IF(($BC$13-($D95*(1+$BC$14)))&lt;=0,0,IF(($BC$13-($D95*(1+$BC$14)))&lt;($D95*0.03),($BC$13-($D95*(1+$BC$14)))*(CW$62*Inputs!$B$16)*365,($D95*0.03)*(CW$62*Inputs!$B$16)*365))-IF(($BC$13-($D95*(1+$BC$14)))&gt;=0,0, -$I$57*$BC$16*1.75*($BC$13-($D95*(1+$BC$14)))*365-$I$58*CW$62*1.25*($BC$13-($D95*(1+$BC$14)))*365)</f>
        <v>-56948760.000000112</v>
      </c>
      <c r="CX95" s="70">
        <f>IF(IF((($BC$13-($D95*(1+$BC$14)))-($D95*0.03))&gt;0,($BC$13-($D95*(1+$BC$14)))-($D95*0.03),0)&gt;0,IF((($BC$13-($D95*(1+$BC$14)))-($D95*0.03))&gt;0,($BC$13-($D95*(1+$BC$14)))-($D95*0.03),0)*CX$62*365,0)+IF(($BC$13-($D95*(1+$BC$14)))&lt;=0,0,IF(($BC$13-($D95*(1+$BC$14)))&lt;($D95*0.03),($BC$13-($D95*(1+$BC$14)))*(CX$62*Inputs!$B$16)*365,($D95*0.03)*(CX$62*Inputs!$B$16)*365))-IF(($BC$13-($D95*(1+$BC$14)))&gt;=0,0, -$I$57*$BC$16*1.75*($BC$13-($D95*(1+$BC$14)))*365-$I$58*CX$62*1.25*($BC$13-($D95*(1+$BC$14)))*365)</f>
        <v>-57466476.000000104</v>
      </c>
      <c r="CY95" s="70">
        <f>IF(IF((($BC$13-($D95*(1+$BC$14)))-($D95*0.03))&gt;0,($BC$13-($D95*(1+$BC$14)))-($D95*0.03),0)&gt;0,IF((($BC$13-($D95*(1+$BC$14)))-($D95*0.03))&gt;0,($BC$13-($D95*(1+$BC$14)))-($D95*0.03),0)*CY$62*365,0)+IF(($BC$13-($D95*(1+$BC$14)))&lt;=0,0,IF(($BC$13-($D95*(1+$BC$14)))&lt;($D95*0.03),($BC$13-($D95*(1+$BC$14)))*(CY$62*Inputs!$B$16)*365,($D95*0.03)*(CY$62*Inputs!$B$16)*365))-IF(($BC$13-($D95*(1+$BC$14)))&gt;=0,0, -$I$57*$BC$16*1.75*($BC$13-($D95*(1+$BC$14)))*365-$I$58*CY$62*1.25*($BC$13-($D95*(1+$BC$14)))*365)</f>
        <v>-57984192.000000104</v>
      </c>
      <c r="CZ95" s="70">
        <f>IF(IF((($BC$13-($D95*(1+$BC$14)))-($D95*0.03))&gt;0,($BC$13-($D95*(1+$BC$14)))-($D95*0.03),0)&gt;0,IF((($BC$13-($D95*(1+$BC$14)))-($D95*0.03))&gt;0,($BC$13-($D95*(1+$BC$14)))-($D95*0.03),0)*CZ$62*365,0)+IF(($BC$13-($D95*(1+$BC$14)))&lt;=0,0,IF(($BC$13-($D95*(1+$BC$14)))&lt;($D95*0.03),($BC$13-($D95*(1+$BC$14)))*(CZ$62*Inputs!$B$16)*365,($D95*0.03)*(CZ$62*Inputs!$B$16)*365))-IF(($BC$13-($D95*(1+$BC$14)))&gt;=0,0, -$I$57*$BC$16*1.75*($BC$13-($D95*(1+$BC$14)))*365-$I$58*CZ$62*1.25*($BC$13-($D95*(1+$BC$14)))*365)</f>
        <v>-58501908.000000112</v>
      </c>
      <c r="DA95" s="70">
        <f>IF(IF((($BC$13-($D95*(1+$BC$14)))-($D95*0.03))&gt;0,($BC$13-($D95*(1+$BC$14)))-($D95*0.03),0)&gt;0,IF((($BC$13-($D95*(1+$BC$14)))-($D95*0.03))&gt;0,($BC$13-($D95*(1+$BC$14)))-($D95*0.03),0)*DA$62*365,0)+IF(($BC$13-($D95*(1+$BC$14)))&lt;=0,0,IF(($BC$13-($D95*(1+$BC$14)))&lt;($D95*0.03),($BC$13-($D95*(1+$BC$14)))*(DA$62*Inputs!$B$16)*365,($D95*0.03)*(DA$62*Inputs!$B$16)*365))-IF(($BC$13-($D95*(1+$BC$14)))&gt;=0,0, -$I$57*$BC$16*1.75*($BC$13-($D95*(1+$BC$14)))*365-$I$58*DA$62*1.25*($BC$13-($D95*(1+$BC$14)))*365)</f>
        <v>-59019624.000000112</v>
      </c>
    </row>
    <row r="96" spans="2:105">
      <c r="B96"/>
      <c r="C96" s="67">
        <f t="shared" si="2"/>
        <v>-0.13</v>
      </c>
      <c r="D96" s="69">
        <f>Inputs!$B$20*(1+(C96*-1))</f>
        <v>1242.9999999999998</v>
      </c>
      <c r="E96" s="70">
        <f>IF(IF((($BC$13-($D96*(1+$BC$14)))-($D96*0.03))&gt;0,($BC$13-($D96*(1+$BC$14)))-($D96*0.03),0)&gt;0,IF((($BC$13-($D96*(1+$BC$14)))-($D96*0.03))&gt;0,($BC$13-($D96*(1+$BC$14)))-($D96*0.03),0)*E$62*365,0)+IF(($BC$13-($D96*(1+$BC$14)))&lt;=0,0,IF(($BC$13-($D96*(1+$BC$14)))&lt;($D96*0.03),($BC$13-($D96*(1+$BC$14)))*(E$62*Inputs!$B$16)*365,($D96*0.03)*(E$62*Inputs!$B$16)*365))-IF(($BC$13-($D96*(1+$BC$14)))&gt;=0,0, -$I$57*$BC$16*1.75*($BC$13-($D96*(1+$BC$14)))*365-$I$58*E$62*1.25*($BC$13-($D96*(1+$BC$14)))*365)</f>
        <v>-7868793.1875561895</v>
      </c>
      <c r="F96" s="70">
        <f>IF(IF((($BC$13-($D96*(1+$BC$14)))-($D96*0.03))&gt;0,($BC$13-($D96*(1+$BC$14)))-($D96*0.03),0)&gt;0,IF((($BC$13-($D96*(1+$BC$14)))-($D96*0.03))&gt;0,($BC$13-($D96*(1+$BC$14)))-($D96*0.03),0)*F$62*365,0)+IF(($BC$13-($D96*(1+$BC$14)))&lt;=0,0,IF(($BC$13-($D96*(1+$BC$14)))&lt;($D96*0.03),($BC$13-($D96*(1+$BC$14)))*(F$62*Inputs!$B$16)*365,($D96*0.03)*(F$62*Inputs!$B$16)*365))-IF(($BC$13-($D96*(1+$BC$14)))&gt;=0,0, -$I$57*$BC$16*1.75*($BC$13-($D96*(1+$BC$14)))*365-$I$58*F$62*1.25*($BC$13-($D96*(1+$BC$14)))*365)</f>
        <v>-8430849.8437499832</v>
      </c>
      <c r="G96" s="70">
        <f>IF(IF((($BC$13-($D96*(1+$BC$14)))-($D96*0.03))&gt;0,($BC$13-($D96*(1+$BC$14)))-($D96*0.03),0)&gt;0,IF((($BC$13-($D96*(1+$BC$14)))-($D96*0.03))&gt;0,($BC$13-($D96*(1+$BC$14)))-($D96*0.03),0)*G$62*365,0)+IF(($BC$13-($D96*(1+$BC$14)))&lt;=0,0,IF(($BC$13-($D96*(1+$BC$14)))&lt;($D96*0.03),($BC$13-($D96*(1+$BC$14)))*(G$62*Inputs!$B$16)*365,($D96*0.03)*(G$62*Inputs!$B$16)*365))-IF(($BC$13-($D96*(1+$BC$14)))&gt;=0,0, -$I$57*$BC$16*1.75*($BC$13-($D96*(1+$BC$14)))*365-$I$58*G$62*1.25*($BC$13-($D96*(1+$BC$14)))*365)</f>
        <v>-8992906.4999999814</v>
      </c>
      <c r="H96" s="70">
        <f>IF(IF((($BC$13-($D96*(1+$BC$14)))-($D96*0.03))&gt;0,($BC$13-($D96*(1+$BC$14)))-($D96*0.03),0)&gt;0,IF((($BC$13-($D96*(1+$BC$14)))-($D96*0.03))&gt;0,($BC$13-($D96*(1+$BC$14)))-($D96*0.03),0)*H$62*365,0)+IF(($BC$13-($D96*(1+$BC$14)))&lt;=0,0,IF(($BC$13-($D96*(1+$BC$14)))&lt;($D96*0.03),($BC$13-($D96*(1+$BC$14)))*(H$62*Inputs!$B$16)*365,($D96*0.03)*(H$62*Inputs!$B$16)*365))-IF(($BC$13-($D96*(1+$BC$14)))&gt;=0,0, -$I$57*$BC$16*1.75*($BC$13-($D96*(1+$BC$14)))*365-$I$58*H$62*1.25*($BC$13-($D96*(1+$BC$14)))*365)</f>
        <v>-9554963.1562499814</v>
      </c>
      <c r="I96" s="70">
        <f>IF(IF((($BC$13-($D96*(1+$BC$14)))-($D96*0.03))&gt;0,($BC$13-($D96*(1+$BC$14)))-($D96*0.03),0)&gt;0,IF((($BC$13-($D96*(1+$BC$14)))-($D96*0.03))&gt;0,($BC$13-($D96*(1+$BC$14)))-($D96*0.03),0)*I$62*365,0)+IF(($BC$13-($D96*(1+$BC$14)))&lt;=0,0,IF(($BC$13-($D96*(1+$BC$14)))&lt;($D96*0.03),($BC$13-($D96*(1+$BC$14)))*(I$62*Inputs!$B$16)*365,($D96*0.03)*(I$62*Inputs!$B$16)*365))-IF(($BC$13-($D96*(1+$BC$14)))&gt;=0,0, -$I$57*$BC$16*1.75*($BC$13-($D96*(1+$BC$14)))*365-$I$58*I$62*1.25*($BC$13-($D96*(1+$BC$14)))*365)</f>
        <v>-10117019.81249998</v>
      </c>
      <c r="J96" s="70">
        <f>IF(IF((($BC$13-($D96*(1+$BC$14)))-($D96*0.03))&gt;0,($BC$13-($D96*(1+$BC$14)))-($D96*0.03),0)&gt;0,IF((($BC$13-($D96*(1+$BC$14)))-($D96*0.03))&gt;0,($BC$13-($D96*(1+$BC$14)))-($D96*0.03),0)*J$62*365,0)+IF(($BC$13-($D96*(1+$BC$14)))&lt;=0,0,IF(($BC$13-($D96*(1+$BC$14)))&lt;($D96*0.03),($BC$13-($D96*(1+$BC$14)))*(J$62*Inputs!$B$16)*365,($D96*0.03)*(J$62*Inputs!$B$16)*365))-IF(($BC$13-($D96*(1+$BC$14)))&gt;=0,0, -$I$57*$BC$16*1.75*($BC$13-($D96*(1+$BC$14)))*365-$I$58*J$62*1.25*($BC$13-($D96*(1+$BC$14)))*365)</f>
        <v>-10679076.468749978</v>
      </c>
      <c r="K96" s="70">
        <f>IF(IF((($BC$13-($D96*(1+$BC$14)))-($D96*0.03))&gt;0,($BC$13-($D96*(1+$BC$14)))-($D96*0.03),0)&gt;0,IF((($BC$13-($D96*(1+$BC$14)))-($D96*0.03))&gt;0,($BC$13-($D96*(1+$BC$14)))-($D96*0.03),0)*K$62*365,0)+IF(($BC$13-($D96*(1+$BC$14)))&lt;=0,0,IF(($BC$13-($D96*(1+$BC$14)))&lt;($D96*0.03),($BC$13-($D96*(1+$BC$14)))*(K$62*Inputs!$B$16)*365,($D96*0.03)*(K$62*Inputs!$B$16)*365))-IF(($BC$13-($D96*(1+$BC$14)))&gt;=0,0, -$I$57*$BC$16*1.75*($BC$13-($D96*(1+$BC$14)))*365-$I$58*K$62*1.25*($BC$13-($D96*(1+$BC$14)))*365)</f>
        <v>-11241133.124999978</v>
      </c>
      <c r="L96" s="70">
        <f>IF(IF((($BC$13-($D96*(1+$BC$14)))-($D96*0.03))&gt;0,($BC$13-($D96*(1+$BC$14)))-($D96*0.03),0)&gt;0,IF((($BC$13-($D96*(1+$BC$14)))-($D96*0.03))&gt;0,($BC$13-($D96*(1+$BC$14)))-($D96*0.03),0)*L$62*365,0)+IF(($BC$13-($D96*(1+$BC$14)))&lt;=0,0,IF(($BC$13-($D96*(1+$BC$14)))&lt;($D96*0.03),($BC$13-($D96*(1+$BC$14)))*(L$62*Inputs!$B$16)*365,($D96*0.03)*(L$62*Inputs!$B$16)*365))-IF(($BC$13-($D96*(1+$BC$14)))&gt;=0,0, -$I$57*$BC$16*1.75*($BC$13-($D96*(1+$BC$14)))*365-$I$58*L$62*1.25*($BC$13-($D96*(1+$BC$14)))*365)</f>
        <v>-11803189.781249976</v>
      </c>
      <c r="M96" s="70">
        <f>IF(IF((($BC$13-($D96*(1+$BC$14)))-($D96*0.03))&gt;0,($BC$13-($D96*(1+$BC$14)))-($D96*0.03),0)&gt;0,IF((($BC$13-($D96*(1+$BC$14)))-($D96*0.03))&gt;0,($BC$13-($D96*(1+$BC$14)))-($D96*0.03),0)*M$62*365,0)+IF(($BC$13-($D96*(1+$BC$14)))&lt;=0,0,IF(($BC$13-($D96*(1+$BC$14)))&lt;($D96*0.03),($BC$13-($D96*(1+$BC$14)))*(M$62*Inputs!$B$16)*365,($D96*0.03)*(M$62*Inputs!$B$16)*365))-IF(($BC$13-($D96*(1+$BC$14)))&gt;=0,0, -$I$57*$BC$16*1.75*($BC$13-($D96*(1+$BC$14)))*365-$I$58*M$62*1.25*($BC$13-($D96*(1+$BC$14)))*365)</f>
        <v>-12365246.437499974</v>
      </c>
      <c r="N96" s="70">
        <f>IF(IF((($BC$13-($D96*(1+$BC$14)))-($D96*0.03))&gt;0,($BC$13-($D96*(1+$BC$14)))-($D96*0.03),0)&gt;0,IF((($BC$13-($D96*(1+$BC$14)))-($D96*0.03))&gt;0,($BC$13-($D96*(1+$BC$14)))-($D96*0.03),0)*N$62*365,0)+IF(($BC$13-($D96*(1+$BC$14)))&lt;=0,0,IF(($BC$13-($D96*(1+$BC$14)))&lt;($D96*0.03),($BC$13-($D96*(1+$BC$14)))*(N$62*Inputs!$B$16)*365,($D96*0.03)*(N$62*Inputs!$B$16)*365))-IF(($BC$13-($D96*(1+$BC$14)))&gt;=0,0, -$I$57*$BC$16*1.75*($BC$13-($D96*(1+$BC$14)))*365-$I$58*N$62*1.25*($BC$13-($D96*(1+$BC$14)))*365)</f>
        <v>-12927303.093749974</v>
      </c>
      <c r="O96" s="70">
        <f>IF(IF((($BC$13-($D96*(1+$BC$14)))-($D96*0.03))&gt;0,($BC$13-($D96*(1+$BC$14)))-($D96*0.03),0)&gt;0,IF((($BC$13-($D96*(1+$BC$14)))-($D96*0.03))&gt;0,($BC$13-($D96*(1+$BC$14)))-($D96*0.03),0)*O$62*365,0)+IF(($BC$13-($D96*(1+$BC$14)))&lt;=0,0,IF(($BC$13-($D96*(1+$BC$14)))&lt;($D96*0.03),($BC$13-($D96*(1+$BC$14)))*(O$62*Inputs!$B$16)*365,($D96*0.03)*(O$62*Inputs!$B$16)*365))-IF(($BC$13-($D96*(1+$BC$14)))&gt;=0,0, -$I$57*$BC$16*1.75*($BC$13-($D96*(1+$BC$14)))*365-$I$58*O$62*1.25*($BC$13-($D96*(1+$BC$14)))*365)</f>
        <v>-13489359.749999974</v>
      </c>
      <c r="P96" s="70">
        <f>IF(IF((($BC$13-($D96*(1+$BC$14)))-($D96*0.03))&gt;0,($BC$13-($D96*(1+$BC$14)))-($D96*0.03),0)&gt;0,IF((($BC$13-($D96*(1+$BC$14)))-($D96*0.03))&gt;0,($BC$13-($D96*(1+$BC$14)))-($D96*0.03),0)*P$62*365,0)+IF(($BC$13-($D96*(1+$BC$14)))&lt;=0,0,IF(($BC$13-($D96*(1+$BC$14)))&lt;($D96*0.03),($BC$13-($D96*(1+$BC$14)))*(P$62*Inputs!$B$16)*365,($D96*0.03)*(P$62*Inputs!$B$16)*365))-IF(($BC$13-($D96*(1+$BC$14)))&gt;=0,0, -$I$57*$BC$16*1.75*($BC$13-($D96*(1+$BC$14)))*365-$I$58*P$62*1.25*($BC$13-($D96*(1+$BC$14)))*365)</f>
        <v>-14051416.406249972</v>
      </c>
      <c r="Q96" s="70">
        <f>IF(IF((($BC$13-($D96*(1+$BC$14)))-($D96*0.03))&gt;0,($BC$13-($D96*(1+$BC$14)))-($D96*0.03),0)&gt;0,IF((($BC$13-($D96*(1+$BC$14)))-($D96*0.03))&gt;0,($BC$13-($D96*(1+$BC$14)))-($D96*0.03),0)*Q$62*365,0)+IF(($BC$13-($D96*(1+$BC$14)))&lt;=0,0,IF(($BC$13-($D96*(1+$BC$14)))&lt;($D96*0.03),($BC$13-($D96*(1+$BC$14)))*(Q$62*Inputs!$B$16)*365,($D96*0.03)*(Q$62*Inputs!$B$16)*365))-IF(($BC$13-($D96*(1+$BC$14)))&gt;=0,0, -$I$57*$BC$16*1.75*($BC$13-($D96*(1+$BC$14)))*365-$I$58*Q$62*1.25*($BC$13-($D96*(1+$BC$14)))*365)</f>
        <v>-14613473.06249997</v>
      </c>
      <c r="R96" s="70">
        <f>IF(IF((($BC$13-($D96*(1+$BC$14)))-($D96*0.03))&gt;0,($BC$13-($D96*(1+$BC$14)))-($D96*0.03),0)&gt;0,IF((($BC$13-($D96*(1+$BC$14)))-($D96*0.03))&gt;0,($BC$13-($D96*(1+$BC$14)))-($D96*0.03),0)*R$62*365,0)+IF(($BC$13-($D96*(1+$BC$14)))&lt;=0,0,IF(($BC$13-($D96*(1+$BC$14)))&lt;($D96*0.03),($BC$13-($D96*(1+$BC$14)))*(R$62*Inputs!$B$16)*365,($D96*0.03)*(R$62*Inputs!$B$16)*365))-IF(($BC$13-($D96*(1+$BC$14)))&gt;=0,0, -$I$57*$BC$16*1.75*($BC$13-($D96*(1+$BC$14)))*365-$I$58*R$62*1.25*($BC$13-($D96*(1+$BC$14)))*365)</f>
        <v>-15175529.71874997</v>
      </c>
      <c r="S96" s="70">
        <f>IF(IF((($BC$13-($D96*(1+$BC$14)))-($D96*0.03))&gt;0,($BC$13-($D96*(1+$BC$14)))-($D96*0.03),0)&gt;0,IF((($BC$13-($D96*(1+$BC$14)))-($D96*0.03))&gt;0,($BC$13-($D96*(1+$BC$14)))-($D96*0.03),0)*S$62*365,0)+IF(($BC$13-($D96*(1+$BC$14)))&lt;=0,0,IF(($BC$13-($D96*(1+$BC$14)))&lt;($D96*0.03),($BC$13-($D96*(1+$BC$14)))*(S$62*Inputs!$B$16)*365,($D96*0.03)*(S$62*Inputs!$B$16)*365))-IF(($BC$13-($D96*(1+$BC$14)))&gt;=0,0, -$I$57*$BC$16*1.75*($BC$13-($D96*(1+$BC$14)))*365-$I$58*S$62*1.25*($BC$13-($D96*(1+$BC$14)))*365)</f>
        <v>-15737586.374999968</v>
      </c>
      <c r="T96" s="70">
        <f>IF(IF((($BC$13-($D96*(1+$BC$14)))-($D96*0.03))&gt;0,($BC$13-($D96*(1+$BC$14)))-($D96*0.03),0)&gt;0,IF((($BC$13-($D96*(1+$BC$14)))-($D96*0.03))&gt;0,($BC$13-($D96*(1+$BC$14)))-($D96*0.03),0)*T$62*365,0)+IF(($BC$13-($D96*(1+$BC$14)))&lt;=0,0,IF(($BC$13-($D96*(1+$BC$14)))&lt;($D96*0.03),($BC$13-($D96*(1+$BC$14)))*(T$62*Inputs!$B$16)*365,($D96*0.03)*(T$62*Inputs!$B$16)*365))-IF(($BC$13-($D96*(1+$BC$14)))&gt;=0,0, -$I$57*$BC$16*1.75*($BC$13-($D96*(1+$BC$14)))*365-$I$58*T$62*1.25*($BC$13-($D96*(1+$BC$14)))*365)</f>
        <v>-16299643.031249966</v>
      </c>
      <c r="U96" s="70">
        <f>IF(IF((($BC$13-($D96*(1+$BC$14)))-($D96*0.03))&gt;0,($BC$13-($D96*(1+$BC$14)))-($D96*0.03),0)&gt;0,IF((($BC$13-($D96*(1+$BC$14)))-($D96*0.03))&gt;0,($BC$13-($D96*(1+$BC$14)))-($D96*0.03),0)*U$62*365,0)+IF(($BC$13-($D96*(1+$BC$14)))&lt;=0,0,IF(($BC$13-($D96*(1+$BC$14)))&lt;($D96*0.03),($BC$13-($D96*(1+$BC$14)))*(U$62*Inputs!$B$16)*365,($D96*0.03)*(U$62*Inputs!$B$16)*365))-IF(($BC$13-($D96*(1+$BC$14)))&gt;=0,0, -$I$57*$BC$16*1.75*($BC$13-($D96*(1+$BC$14)))*365-$I$58*U$62*1.25*($BC$13-($D96*(1+$BC$14)))*365)</f>
        <v>-16861699.687499966</v>
      </c>
      <c r="V96" s="70">
        <f>IF(IF((($BC$13-($D96*(1+$BC$14)))-($D96*0.03))&gt;0,($BC$13-($D96*(1+$BC$14)))-($D96*0.03),0)&gt;0,IF((($BC$13-($D96*(1+$BC$14)))-($D96*0.03))&gt;0,($BC$13-($D96*(1+$BC$14)))-($D96*0.03),0)*V$62*365,0)+IF(($BC$13-($D96*(1+$BC$14)))&lt;=0,0,IF(($BC$13-($D96*(1+$BC$14)))&lt;($D96*0.03),($BC$13-($D96*(1+$BC$14)))*(V$62*Inputs!$B$16)*365,($D96*0.03)*(V$62*Inputs!$B$16)*365))-IF(($BC$13-($D96*(1+$BC$14)))&gt;=0,0, -$I$57*$BC$16*1.75*($BC$13-($D96*(1+$BC$14)))*365-$I$58*V$62*1.25*($BC$13-($D96*(1+$BC$14)))*365)</f>
        <v>-17423756.343749966</v>
      </c>
      <c r="W96" s="70">
        <f>IF(IF((($BC$13-($D96*(1+$BC$14)))-($D96*0.03))&gt;0,($BC$13-($D96*(1+$BC$14)))-($D96*0.03),0)&gt;0,IF((($BC$13-($D96*(1+$BC$14)))-($D96*0.03))&gt;0,($BC$13-($D96*(1+$BC$14)))-($D96*0.03),0)*W$62*365,0)+IF(($BC$13-($D96*(1+$BC$14)))&lt;=0,0,IF(($BC$13-($D96*(1+$BC$14)))&lt;($D96*0.03),($BC$13-($D96*(1+$BC$14)))*(W$62*Inputs!$B$16)*365,($D96*0.03)*(W$62*Inputs!$B$16)*365))-IF(($BC$13-($D96*(1+$BC$14)))&gt;=0,0, -$I$57*$BC$16*1.75*($BC$13-($D96*(1+$BC$14)))*365-$I$58*W$62*1.25*($BC$13-($D96*(1+$BC$14)))*365)</f>
        <v>-17985812.999999963</v>
      </c>
      <c r="X96" s="70">
        <f>IF(IF((($BC$13-($D96*(1+$BC$14)))-($D96*0.03))&gt;0,($BC$13-($D96*(1+$BC$14)))-($D96*0.03),0)&gt;0,IF((($BC$13-($D96*(1+$BC$14)))-($D96*0.03))&gt;0,($BC$13-($D96*(1+$BC$14)))-($D96*0.03),0)*X$62*365,0)+IF(($BC$13-($D96*(1+$BC$14)))&lt;=0,0,IF(($BC$13-($D96*(1+$BC$14)))&lt;($D96*0.03),($BC$13-($D96*(1+$BC$14)))*(X$62*Inputs!$B$16)*365,($D96*0.03)*(X$62*Inputs!$B$16)*365))-IF(($BC$13-($D96*(1+$BC$14)))&gt;=0,0, -$I$57*$BC$16*1.75*($BC$13-($D96*(1+$BC$14)))*365-$I$58*X$62*1.25*($BC$13-($D96*(1+$BC$14)))*365)</f>
        <v>-18547869.656249963</v>
      </c>
      <c r="Y96" s="70">
        <f>IF(IF((($BC$13-($D96*(1+$BC$14)))-($D96*0.03))&gt;0,($BC$13-($D96*(1+$BC$14)))-($D96*0.03),0)&gt;0,IF((($BC$13-($D96*(1+$BC$14)))-($D96*0.03))&gt;0,($BC$13-($D96*(1+$BC$14)))-($D96*0.03),0)*Y$62*365,0)+IF(($BC$13-($D96*(1+$BC$14)))&lt;=0,0,IF(($BC$13-($D96*(1+$BC$14)))&lt;($D96*0.03),($BC$13-($D96*(1+$BC$14)))*(Y$62*Inputs!$B$16)*365,($D96*0.03)*(Y$62*Inputs!$B$16)*365))-IF(($BC$13-($D96*(1+$BC$14)))&gt;=0,0, -$I$57*$BC$16*1.75*($BC$13-($D96*(1+$BC$14)))*365-$I$58*Y$62*1.25*($BC$13-($D96*(1+$BC$14)))*365)</f>
        <v>-19109926.312499963</v>
      </c>
      <c r="Z96" s="70">
        <f>IF(IF((($BC$13-($D96*(1+$BC$14)))-($D96*0.03))&gt;0,($BC$13-($D96*(1+$BC$14)))-($D96*0.03),0)&gt;0,IF((($BC$13-($D96*(1+$BC$14)))-($D96*0.03))&gt;0,($BC$13-($D96*(1+$BC$14)))-($D96*0.03),0)*Z$62*365,0)+IF(($BC$13-($D96*(1+$BC$14)))&lt;=0,0,IF(($BC$13-($D96*(1+$BC$14)))&lt;($D96*0.03),($BC$13-($D96*(1+$BC$14)))*(Z$62*Inputs!$B$16)*365,($D96*0.03)*(Z$62*Inputs!$B$16)*365))-IF(($BC$13-($D96*(1+$BC$14)))&gt;=0,0, -$I$57*$BC$16*1.75*($BC$13-($D96*(1+$BC$14)))*365-$I$58*Z$62*1.25*($BC$13-($D96*(1+$BC$14)))*365)</f>
        <v>-19671982.968749963</v>
      </c>
      <c r="AA96" s="70">
        <f>IF(IF((($BC$13-($D96*(1+$BC$14)))-($D96*0.03))&gt;0,($BC$13-($D96*(1+$BC$14)))-($D96*0.03),0)&gt;0,IF((($BC$13-($D96*(1+$BC$14)))-($D96*0.03))&gt;0,($BC$13-($D96*(1+$BC$14)))-($D96*0.03),0)*AA$62*365,0)+IF(($BC$13-($D96*(1+$BC$14)))&lt;=0,0,IF(($BC$13-($D96*(1+$BC$14)))&lt;($D96*0.03),($BC$13-($D96*(1+$BC$14)))*(AA$62*Inputs!$B$16)*365,($D96*0.03)*(AA$62*Inputs!$B$16)*365))-IF(($BC$13-($D96*(1+$BC$14)))&gt;=0,0, -$I$57*$BC$16*1.75*($BC$13-($D96*(1+$BC$14)))*365-$I$58*AA$62*1.25*($BC$13-($D96*(1+$BC$14)))*365)</f>
        <v>-20234039.624999959</v>
      </c>
      <c r="AB96" s="70">
        <f>IF(IF((($BC$13-($D96*(1+$BC$14)))-($D96*0.03))&gt;0,($BC$13-($D96*(1+$BC$14)))-($D96*0.03),0)&gt;0,IF((($BC$13-($D96*(1+$BC$14)))-($D96*0.03))&gt;0,($BC$13-($D96*(1+$BC$14)))-($D96*0.03),0)*AB$62*365,0)+IF(($BC$13-($D96*(1+$BC$14)))&lt;=0,0,IF(($BC$13-($D96*(1+$BC$14)))&lt;($D96*0.03),($BC$13-($D96*(1+$BC$14)))*(AB$62*Inputs!$B$16)*365,($D96*0.03)*(AB$62*Inputs!$B$16)*365))-IF(($BC$13-($D96*(1+$BC$14)))&gt;=0,0, -$I$57*$BC$16*1.75*($BC$13-($D96*(1+$BC$14)))*365-$I$58*AB$62*1.25*($BC$13-($D96*(1+$BC$14)))*365)</f>
        <v>-20796096.281249959</v>
      </c>
      <c r="AC96" s="70">
        <f>IF(IF((($BC$13-($D96*(1+$BC$14)))-($D96*0.03))&gt;0,($BC$13-($D96*(1+$BC$14)))-($D96*0.03),0)&gt;0,IF((($BC$13-($D96*(1+$BC$14)))-($D96*0.03))&gt;0,($BC$13-($D96*(1+$BC$14)))-($D96*0.03),0)*AC$62*365,0)+IF(($BC$13-($D96*(1+$BC$14)))&lt;=0,0,IF(($BC$13-($D96*(1+$BC$14)))&lt;($D96*0.03),($BC$13-($D96*(1+$BC$14)))*(AC$62*Inputs!$B$16)*365,($D96*0.03)*(AC$62*Inputs!$B$16)*365))-IF(($BC$13-($D96*(1+$BC$14)))&gt;=0,0, -$I$57*$BC$16*1.75*($BC$13-($D96*(1+$BC$14)))*365-$I$58*AC$62*1.25*($BC$13-($D96*(1+$BC$14)))*365)</f>
        <v>-21358152.937499959</v>
      </c>
      <c r="AD96" s="70">
        <f>IF(IF((($BC$13-($D96*(1+$BC$14)))-($D96*0.03))&gt;0,($BC$13-($D96*(1+$BC$14)))-($D96*0.03),0)&gt;0,IF((($BC$13-($D96*(1+$BC$14)))-($D96*0.03))&gt;0,($BC$13-($D96*(1+$BC$14)))-($D96*0.03),0)*AD$62*365,0)+IF(($BC$13-($D96*(1+$BC$14)))&lt;=0,0,IF(($BC$13-($D96*(1+$BC$14)))&lt;($D96*0.03),($BC$13-($D96*(1+$BC$14)))*(AD$62*Inputs!$B$16)*365,($D96*0.03)*(AD$62*Inputs!$B$16)*365))-IF(($BC$13-($D96*(1+$BC$14)))&gt;=0,0, -$I$57*$BC$16*1.75*($BC$13-($D96*(1+$BC$14)))*365-$I$58*AD$62*1.25*($BC$13-($D96*(1+$BC$14)))*365)</f>
        <v>-21920209.593749959</v>
      </c>
      <c r="AE96" s="70">
        <f>IF(IF((($BC$13-($D96*(1+$BC$14)))-($D96*0.03))&gt;0,($BC$13-($D96*(1+$BC$14)))-($D96*0.03),0)&gt;0,IF((($BC$13-($D96*(1+$BC$14)))-($D96*0.03))&gt;0,($BC$13-($D96*(1+$BC$14)))-($D96*0.03),0)*AE$62*365,0)+IF(($BC$13-($D96*(1+$BC$14)))&lt;=0,0,IF(($BC$13-($D96*(1+$BC$14)))&lt;($D96*0.03),($BC$13-($D96*(1+$BC$14)))*(AE$62*Inputs!$B$16)*365,($D96*0.03)*(AE$62*Inputs!$B$16)*365))-IF(($BC$13-($D96*(1+$BC$14)))&gt;=0,0, -$I$57*$BC$16*1.75*($BC$13-($D96*(1+$BC$14)))*365-$I$58*AE$62*1.25*($BC$13-($D96*(1+$BC$14)))*365)</f>
        <v>-22482266.249999955</v>
      </c>
      <c r="AF96" s="70">
        <f>IF(IF((($BC$13-($D96*(1+$BC$14)))-($D96*0.03))&gt;0,($BC$13-($D96*(1+$BC$14)))-($D96*0.03),0)&gt;0,IF((($BC$13-($D96*(1+$BC$14)))-($D96*0.03))&gt;0,($BC$13-($D96*(1+$BC$14)))-($D96*0.03),0)*AF$62*365,0)+IF(($BC$13-($D96*(1+$BC$14)))&lt;=0,0,IF(($BC$13-($D96*(1+$BC$14)))&lt;($D96*0.03),($BC$13-($D96*(1+$BC$14)))*(AF$62*Inputs!$B$16)*365,($D96*0.03)*(AF$62*Inputs!$B$16)*365))-IF(($BC$13-($D96*(1+$BC$14)))&gt;=0,0, -$I$57*$BC$16*1.75*($BC$13-($D96*(1+$BC$14)))*365-$I$58*AF$62*1.25*($BC$13-($D96*(1+$BC$14)))*365)</f>
        <v>-23044322.906249955</v>
      </c>
      <c r="AG96" s="70">
        <f>IF(IF((($BC$13-($D96*(1+$BC$14)))-($D96*0.03))&gt;0,($BC$13-($D96*(1+$BC$14)))-($D96*0.03),0)&gt;0,IF((($BC$13-($D96*(1+$BC$14)))-($D96*0.03))&gt;0,($BC$13-($D96*(1+$BC$14)))-($D96*0.03),0)*AG$62*365,0)+IF(($BC$13-($D96*(1+$BC$14)))&lt;=0,0,IF(($BC$13-($D96*(1+$BC$14)))&lt;($D96*0.03),($BC$13-($D96*(1+$BC$14)))*(AG$62*Inputs!$B$16)*365,($D96*0.03)*(AG$62*Inputs!$B$16)*365))-IF(($BC$13-($D96*(1+$BC$14)))&gt;=0,0, -$I$57*$BC$16*1.75*($BC$13-($D96*(1+$BC$14)))*365-$I$58*AG$62*1.25*($BC$13-($D96*(1+$BC$14)))*365)</f>
        <v>-23606379.562499952</v>
      </c>
      <c r="AH96" s="70">
        <f>IF(IF((($BC$13-($D96*(1+$BC$14)))-($D96*0.03))&gt;0,($BC$13-($D96*(1+$BC$14)))-($D96*0.03),0)&gt;0,IF((($BC$13-($D96*(1+$BC$14)))-($D96*0.03))&gt;0,($BC$13-($D96*(1+$BC$14)))-($D96*0.03),0)*AH$62*365,0)+IF(($BC$13-($D96*(1+$BC$14)))&lt;=0,0,IF(($BC$13-($D96*(1+$BC$14)))&lt;($D96*0.03),($BC$13-($D96*(1+$BC$14)))*(AH$62*Inputs!$B$16)*365,($D96*0.03)*(AH$62*Inputs!$B$16)*365))-IF(($BC$13-($D96*(1+$BC$14)))&gt;=0,0, -$I$57*$BC$16*1.75*($BC$13-($D96*(1+$BC$14)))*365-$I$58*AH$62*1.25*($BC$13-($D96*(1+$BC$14)))*365)</f>
        <v>-24168436.218749952</v>
      </c>
      <c r="AI96" s="70">
        <f>IF(IF((($BC$13-($D96*(1+$BC$14)))-($D96*0.03))&gt;0,($BC$13-($D96*(1+$BC$14)))-($D96*0.03),0)&gt;0,IF((($BC$13-($D96*(1+$BC$14)))-($D96*0.03))&gt;0,($BC$13-($D96*(1+$BC$14)))-($D96*0.03),0)*AI$62*365,0)+IF(($BC$13-($D96*(1+$BC$14)))&lt;=0,0,IF(($BC$13-($D96*(1+$BC$14)))&lt;($D96*0.03),($BC$13-($D96*(1+$BC$14)))*(AI$62*Inputs!$B$16)*365,($D96*0.03)*(AI$62*Inputs!$B$16)*365))-IF(($BC$13-($D96*(1+$BC$14)))&gt;=0,0, -$I$57*$BC$16*1.75*($BC$13-($D96*(1+$BC$14)))*365-$I$58*AI$62*1.25*($BC$13-($D96*(1+$BC$14)))*365)</f>
        <v>-24730492.874999952</v>
      </c>
      <c r="AJ96" s="70">
        <f>IF(IF((($BC$13-($D96*(1+$BC$14)))-($D96*0.03))&gt;0,($BC$13-($D96*(1+$BC$14)))-($D96*0.03),0)&gt;0,IF((($BC$13-($D96*(1+$BC$14)))-($D96*0.03))&gt;0,($BC$13-($D96*(1+$BC$14)))-($D96*0.03),0)*AJ$62*365,0)+IF(($BC$13-($D96*(1+$BC$14)))&lt;=0,0,IF(($BC$13-($D96*(1+$BC$14)))&lt;($D96*0.03),($BC$13-($D96*(1+$BC$14)))*(AJ$62*Inputs!$B$16)*365,($D96*0.03)*(AJ$62*Inputs!$B$16)*365))-IF(($BC$13-($D96*(1+$BC$14)))&gt;=0,0, -$I$57*$BC$16*1.75*($BC$13-($D96*(1+$BC$14)))*365-$I$58*AJ$62*1.25*($BC$13-($D96*(1+$BC$14)))*365)</f>
        <v>-25292549.531249952</v>
      </c>
      <c r="AK96" s="70">
        <f>IF(IF((($BC$13-($D96*(1+$BC$14)))-($D96*0.03))&gt;0,($BC$13-($D96*(1+$BC$14)))-($D96*0.03),0)&gt;0,IF((($BC$13-($D96*(1+$BC$14)))-($D96*0.03))&gt;0,($BC$13-($D96*(1+$BC$14)))-($D96*0.03),0)*AK$62*365,0)+IF(($BC$13-($D96*(1+$BC$14)))&lt;=0,0,IF(($BC$13-($D96*(1+$BC$14)))&lt;($D96*0.03),($BC$13-($D96*(1+$BC$14)))*(AK$62*Inputs!$B$16)*365,($D96*0.03)*(AK$62*Inputs!$B$16)*365))-IF(($BC$13-($D96*(1+$BC$14)))&gt;=0,0, -$I$57*$BC$16*1.75*($BC$13-($D96*(1+$BC$14)))*365-$I$58*AK$62*1.25*($BC$13-($D96*(1+$BC$14)))*365)</f>
        <v>-25854606.187499948</v>
      </c>
      <c r="AL96" s="70">
        <f>IF(IF((($BC$13-($D96*(1+$BC$14)))-($D96*0.03))&gt;0,($BC$13-($D96*(1+$BC$14)))-($D96*0.03),0)&gt;0,IF((($BC$13-($D96*(1+$BC$14)))-($D96*0.03))&gt;0,($BC$13-($D96*(1+$BC$14)))-($D96*0.03),0)*AL$62*365,0)+IF(($BC$13-($D96*(1+$BC$14)))&lt;=0,0,IF(($BC$13-($D96*(1+$BC$14)))&lt;($D96*0.03),($BC$13-($D96*(1+$BC$14)))*(AL$62*Inputs!$B$16)*365,($D96*0.03)*(AL$62*Inputs!$B$16)*365))-IF(($BC$13-($D96*(1+$BC$14)))&gt;=0,0, -$I$57*$BC$16*1.75*($BC$13-($D96*(1+$BC$14)))*365-$I$58*AL$62*1.25*($BC$13-($D96*(1+$BC$14)))*365)</f>
        <v>-26416662.843749948</v>
      </c>
      <c r="AM96" s="70">
        <f>IF(IF((($BC$13-($D96*(1+$BC$14)))-($D96*0.03))&gt;0,($BC$13-($D96*(1+$BC$14)))-($D96*0.03),0)&gt;0,IF((($BC$13-($D96*(1+$BC$14)))-($D96*0.03))&gt;0,($BC$13-($D96*(1+$BC$14)))-($D96*0.03),0)*AM$62*365,0)+IF(($BC$13-($D96*(1+$BC$14)))&lt;=0,0,IF(($BC$13-($D96*(1+$BC$14)))&lt;($D96*0.03),($BC$13-($D96*(1+$BC$14)))*(AM$62*Inputs!$B$16)*365,($D96*0.03)*(AM$62*Inputs!$B$16)*365))-IF(($BC$13-($D96*(1+$BC$14)))&gt;=0,0, -$I$57*$BC$16*1.75*($BC$13-($D96*(1+$BC$14)))*365-$I$58*AM$62*1.25*($BC$13-($D96*(1+$BC$14)))*365)</f>
        <v>-26978719.499999948</v>
      </c>
      <c r="AN96" s="70">
        <f>IF(IF((($BC$13-($D96*(1+$BC$14)))-($D96*0.03))&gt;0,($BC$13-($D96*(1+$BC$14)))-($D96*0.03),0)&gt;0,IF((($BC$13-($D96*(1+$BC$14)))-($D96*0.03))&gt;0,($BC$13-($D96*(1+$BC$14)))-($D96*0.03),0)*AN$62*365,0)+IF(($BC$13-($D96*(1+$BC$14)))&lt;=0,0,IF(($BC$13-($D96*(1+$BC$14)))&lt;($D96*0.03),($BC$13-($D96*(1+$BC$14)))*(AN$62*Inputs!$B$16)*365,($D96*0.03)*(AN$62*Inputs!$B$16)*365))-IF(($BC$13-($D96*(1+$BC$14)))&gt;=0,0, -$I$57*$BC$16*1.75*($BC$13-($D96*(1+$BC$14)))*365-$I$58*AN$62*1.25*($BC$13-($D96*(1+$BC$14)))*365)</f>
        <v>-27540776.156249944</v>
      </c>
      <c r="AO96" s="70">
        <f>IF(IF((($BC$13-($D96*(1+$BC$14)))-($D96*0.03))&gt;0,($BC$13-($D96*(1+$BC$14)))-($D96*0.03),0)&gt;0,IF((($BC$13-($D96*(1+$BC$14)))-($D96*0.03))&gt;0,($BC$13-($D96*(1+$BC$14)))-($D96*0.03),0)*AO$62*365,0)+IF(($BC$13-($D96*(1+$BC$14)))&lt;=0,0,IF(($BC$13-($D96*(1+$BC$14)))&lt;($D96*0.03),($BC$13-($D96*(1+$BC$14)))*(AO$62*Inputs!$B$16)*365,($D96*0.03)*(AO$62*Inputs!$B$16)*365))-IF(($BC$13-($D96*(1+$BC$14)))&gt;=0,0, -$I$57*$BC$16*1.75*($BC$13-($D96*(1+$BC$14)))*365-$I$58*AO$62*1.25*($BC$13-($D96*(1+$BC$14)))*365)</f>
        <v>-28102832.812499944</v>
      </c>
      <c r="AP96" s="70">
        <f>IF(IF((($BC$13-($D96*(1+$BC$14)))-($D96*0.03))&gt;0,($BC$13-($D96*(1+$BC$14)))-($D96*0.03),0)&gt;0,IF((($BC$13-($D96*(1+$BC$14)))-($D96*0.03))&gt;0,($BC$13-($D96*(1+$BC$14)))-($D96*0.03),0)*AP$62*365,0)+IF(($BC$13-($D96*(1+$BC$14)))&lt;=0,0,IF(($BC$13-($D96*(1+$BC$14)))&lt;($D96*0.03),($BC$13-($D96*(1+$BC$14)))*(AP$62*Inputs!$B$16)*365,($D96*0.03)*(AP$62*Inputs!$B$16)*365))-IF(($BC$13-($D96*(1+$BC$14)))&gt;=0,0, -$I$57*$BC$16*1.75*($BC$13-($D96*(1+$BC$14)))*365-$I$58*AP$62*1.25*($BC$13-($D96*(1+$BC$14)))*365)</f>
        <v>-28664889.468749944</v>
      </c>
      <c r="AQ96" s="70">
        <f>IF(IF((($BC$13-($D96*(1+$BC$14)))-($D96*0.03))&gt;0,($BC$13-($D96*(1+$BC$14)))-($D96*0.03),0)&gt;0,IF((($BC$13-($D96*(1+$BC$14)))-($D96*0.03))&gt;0,($BC$13-($D96*(1+$BC$14)))-($D96*0.03),0)*AQ$62*365,0)+IF(($BC$13-($D96*(1+$BC$14)))&lt;=0,0,IF(($BC$13-($D96*(1+$BC$14)))&lt;($D96*0.03),($BC$13-($D96*(1+$BC$14)))*(AQ$62*Inputs!$B$16)*365,($D96*0.03)*(AQ$62*Inputs!$B$16)*365))-IF(($BC$13-($D96*(1+$BC$14)))&gt;=0,0, -$I$57*$BC$16*1.75*($BC$13-($D96*(1+$BC$14)))*365-$I$58*AQ$62*1.25*($BC$13-($D96*(1+$BC$14)))*365)</f>
        <v>-29226946.124999944</v>
      </c>
      <c r="AR96" s="70">
        <f>IF(IF((($BC$13-($D96*(1+$BC$14)))-($D96*0.03))&gt;0,($BC$13-($D96*(1+$BC$14)))-($D96*0.03),0)&gt;0,IF((($BC$13-($D96*(1+$BC$14)))-($D96*0.03))&gt;0,($BC$13-($D96*(1+$BC$14)))-($D96*0.03),0)*AR$62*365,0)+IF(($BC$13-($D96*(1+$BC$14)))&lt;=0,0,IF(($BC$13-($D96*(1+$BC$14)))&lt;($D96*0.03),($BC$13-($D96*(1+$BC$14)))*(AR$62*Inputs!$B$16)*365,($D96*0.03)*(AR$62*Inputs!$B$16)*365))-IF(($BC$13-($D96*(1+$BC$14)))&gt;=0,0, -$I$57*$BC$16*1.75*($BC$13-($D96*(1+$BC$14)))*365-$I$58*AR$62*1.25*($BC$13-($D96*(1+$BC$14)))*365)</f>
        <v>-29789002.781249944</v>
      </c>
      <c r="AS96" s="70">
        <f>IF(IF((($BC$13-($D96*(1+$BC$14)))-($D96*0.03))&gt;0,($BC$13-($D96*(1+$BC$14)))-($D96*0.03),0)&gt;0,IF((($BC$13-($D96*(1+$BC$14)))-($D96*0.03))&gt;0,($BC$13-($D96*(1+$BC$14)))-($D96*0.03),0)*AS$62*365,0)+IF(($BC$13-($D96*(1+$BC$14)))&lt;=0,0,IF(($BC$13-($D96*(1+$BC$14)))&lt;($D96*0.03),($BC$13-($D96*(1+$BC$14)))*(AS$62*Inputs!$B$16)*365,($D96*0.03)*(AS$62*Inputs!$B$16)*365))-IF(($BC$13-($D96*(1+$BC$14)))&gt;=0,0, -$I$57*$BC$16*1.75*($BC$13-($D96*(1+$BC$14)))*365-$I$58*AS$62*1.25*($BC$13-($D96*(1+$BC$14)))*365)</f>
        <v>-30351059.43749994</v>
      </c>
      <c r="AT96" s="70">
        <f>IF(IF((($BC$13-($D96*(1+$BC$14)))-($D96*0.03))&gt;0,($BC$13-($D96*(1+$BC$14)))-($D96*0.03),0)&gt;0,IF((($BC$13-($D96*(1+$BC$14)))-($D96*0.03))&gt;0,($BC$13-($D96*(1+$BC$14)))-($D96*0.03),0)*AT$62*365,0)+IF(($BC$13-($D96*(1+$BC$14)))&lt;=0,0,IF(($BC$13-($D96*(1+$BC$14)))&lt;($D96*0.03),($BC$13-($D96*(1+$BC$14)))*(AT$62*Inputs!$B$16)*365,($D96*0.03)*(AT$62*Inputs!$B$16)*365))-IF(($BC$13-($D96*(1+$BC$14)))&gt;=0,0, -$I$57*$BC$16*1.75*($BC$13-($D96*(1+$BC$14)))*365-$I$58*AT$62*1.25*($BC$13-($D96*(1+$BC$14)))*365)</f>
        <v>-30913116.09374994</v>
      </c>
      <c r="AU96" s="70">
        <f>IF(IF((($BC$13-($D96*(1+$BC$14)))-($D96*0.03))&gt;0,($BC$13-($D96*(1+$BC$14)))-($D96*0.03),0)&gt;0,IF((($BC$13-($D96*(1+$BC$14)))-($D96*0.03))&gt;0,($BC$13-($D96*(1+$BC$14)))-($D96*0.03),0)*AU$62*365,0)+IF(($BC$13-($D96*(1+$BC$14)))&lt;=0,0,IF(($BC$13-($D96*(1+$BC$14)))&lt;($D96*0.03),($BC$13-($D96*(1+$BC$14)))*(AU$62*Inputs!$B$16)*365,($D96*0.03)*(AU$62*Inputs!$B$16)*365))-IF(($BC$13-($D96*(1+$BC$14)))&gt;=0,0, -$I$57*$BC$16*1.75*($BC$13-($D96*(1+$BC$14)))*365-$I$58*AU$62*1.25*($BC$13-($D96*(1+$BC$14)))*365)</f>
        <v>-31475172.74999994</v>
      </c>
      <c r="AV96" s="70">
        <f>IF(IF((($BC$13-($D96*(1+$BC$14)))-($D96*0.03))&gt;0,($BC$13-($D96*(1+$BC$14)))-($D96*0.03),0)&gt;0,IF((($BC$13-($D96*(1+$BC$14)))-($D96*0.03))&gt;0,($BC$13-($D96*(1+$BC$14)))-($D96*0.03),0)*AV$62*365,0)+IF(($BC$13-($D96*(1+$BC$14)))&lt;=0,0,IF(($BC$13-($D96*(1+$BC$14)))&lt;($D96*0.03),($BC$13-($D96*(1+$BC$14)))*(AV$62*Inputs!$B$16)*365,($D96*0.03)*(AV$62*Inputs!$B$16)*365))-IF(($BC$13-($D96*(1+$BC$14)))&gt;=0,0, -$I$57*$BC$16*1.75*($BC$13-($D96*(1+$BC$14)))*365-$I$58*AV$62*1.25*($BC$13-($D96*(1+$BC$14)))*365)</f>
        <v>-32037229.406249937</v>
      </c>
      <c r="AW96" s="70">
        <f>IF(IF((($BC$13-($D96*(1+$BC$14)))-($D96*0.03))&gt;0,($BC$13-($D96*(1+$BC$14)))-($D96*0.03),0)&gt;0,IF((($BC$13-($D96*(1+$BC$14)))-($D96*0.03))&gt;0,($BC$13-($D96*(1+$BC$14)))-($D96*0.03),0)*AW$62*365,0)+IF(($BC$13-($D96*(1+$BC$14)))&lt;=0,0,IF(($BC$13-($D96*(1+$BC$14)))&lt;($D96*0.03),($BC$13-($D96*(1+$BC$14)))*(AW$62*Inputs!$B$16)*365,($D96*0.03)*(AW$62*Inputs!$B$16)*365))-IF(($BC$13-($D96*(1+$BC$14)))&gt;=0,0, -$I$57*$BC$16*1.75*($BC$13-($D96*(1+$BC$14)))*365-$I$58*AW$62*1.25*($BC$13-($D96*(1+$BC$14)))*365)</f>
        <v>-32599286.062499937</v>
      </c>
      <c r="AX96" s="70">
        <f>IF(IF((($BC$13-($D96*(1+$BC$14)))-($D96*0.03))&gt;0,($BC$13-($D96*(1+$BC$14)))-($D96*0.03),0)&gt;0,IF((($BC$13-($D96*(1+$BC$14)))-($D96*0.03))&gt;0,($BC$13-($D96*(1+$BC$14)))-($D96*0.03),0)*AX$62*365,0)+IF(($BC$13-($D96*(1+$BC$14)))&lt;=0,0,IF(($BC$13-($D96*(1+$BC$14)))&lt;($D96*0.03),($BC$13-($D96*(1+$BC$14)))*(AX$62*Inputs!$B$16)*365,($D96*0.03)*(AX$62*Inputs!$B$16)*365))-IF(($BC$13-($D96*(1+$BC$14)))&gt;=0,0, -$I$57*$BC$16*1.75*($BC$13-($D96*(1+$BC$14)))*365-$I$58*AX$62*1.25*($BC$13-($D96*(1+$BC$14)))*365)</f>
        <v>-33161342.718749937</v>
      </c>
      <c r="AY96" s="70">
        <f>IF(IF((($BC$13-($D96*(1+$BC$14)))-($D96*0.03))&gt;0,($BC$13-($D96*(1+$BC$14)))-($D96*0.03),0)&gt;0,IF((($BC$13-($D96*(1+$BC$14)))-($D96*0.03))&gt;0,($BC$13-($D96*(1+$BC$14)))-($D96*0.03),0)*AY$62*365,0)+IF(($BC$13-($D96*(1+$BC$14)))&lt;=0,0,IF(($BC$13-($D96*(1+$BC$14)))&lt;($D96*0.03),($BC$13-($D96*(1+$BC$14)))*(AY$62*Inputs!$B$16)*365,($D96*0.03)*(AY$62*Inputs!$B$16)*365))-IF(($BC$13-($D96*(1+$BC$14)))&gt;=0,0, -$I$57*$BC$16*1.75*($BC$13-($D96*(1+$BC$14)))*365-$I$58*AY$62*1.25*($BC$13-($D96*(1+$BC$14)))*365)</f>
        <v>-33723399.374999933</v>
      </c>
      <c r="AZ96" s="70">
        <f>IF(IF((($BC$13-($D96*(1+$BC$14)))-($D96*0.03))&gt;0,($BC$13-($D96*(1+$BC$14)))-($D96*0.03),0)&gt;0,IF((($BC$13-($D96*(1+$BC$14)))-($D96*0.03))&gt;0,($BC$13-($D96*(1+$BC$14)))-($D96*0.03),0)*AZ$62*365,0)+IF(($BC$13-($D96*(1+$BC$14)))&lt;=0,0,IF(($BC$13-($D96*(1+$BC$14)))&lt;($D96*0.03),($BC$13-($D96*(1+$BC$14)))*(AZ$62*Inputs!$B$16)*365,($D96*0.03)*(AZ$62*Inputs!$B$16)*365))-IF(($BC$13-($D96*(1+$BC$14)))&gt;=0,0, -$I$57*$BC$16*1.75*($BC$13-($D96*(1+$BC$14)))*365-$I$58*AZ$62*1.25*($BC$13-($D96*(1+$BC$14)))*365)</f>
        <v>-34285456.031249925</v>
      </c>
      <c r="BA96" s="70">
        <f>IF(IF((($BC$13-($D96*(1+$BC$14)))-($D96*0.03))&gt;0,($BC$13-($D96*(1+$BC$14)))-($D96*0.03),0)&gt;0,IF((($BC$13-($D96*(1+$BC$14)))-($D96*0.03))&gt;0,($BC$13-($D96*(1+$BC$14)))-($D96*0.03),0)*BA$62*365,0)+IF(($BC$13-($D96*(1+$BC$14)))&lt;=0,0,IF(($BC$13-($D96*(1+$BC$14)))&lt;($D96*0.03),($BC$13-($D96*(1+$BC$14)))*(BA$62*Inputs!$B$16)*365,($D96*0.03)*(BA$62*Inputs!$B$16)*365))-IF(($BC$13-($D96*(1+$BC$14)))&gt;=0,0, -$I$57*$BC$16*1.75*($BC$13-($D96*(1+$BC$14)))*365-$I$58*BA$62*1.25*($BC$13-($D96*(1+$BC$14)))*365)</f>
        <v>-34847512.687499933</v>
      </c>
      <c r="BB96" s="70">
        <f>IF(IF((($BC$13-($D96*(1+$BC$14)))-($D96*0.03))&gt;0,($BC$13-($D96*(1+$BC$14)))-($D96*0.03),0)&gt;0,IF((($BC$13-($D96*(1+$BC$14)))-($D96*0.03))&gt;0,($BC$13-($D96*(1+$BC$14)))-($D96*0.03),0)*BB$62*365,0)+IF(($BC$13-($D96*(1+$BC$14)))&lt;=0,0,IF(($BC$13-($D96*(1+$BC$14)))&lt;($D96*0.03),($BC$13-($D96*(1+$BC$14)))*(BB$62*Inputs!$B$16)*365,($D96*0.03)*(BB$62*Inputs!$B$16)*365))-IF(($BC$13-($D96*(1+$BC$14)))&gt;=0,0, -$I$57*$BC$16*1.75*($BC$13-($D96*(1+$BC$14)))*365-$I$58*BB$62*1.25*($BC$13-($D96*(1+$BC$14)))*365)</f>
        <v>-35409569.343749925</v>
      </c>
      <c r="BC96" s="70">
        <f>IF(IF((($BC$13-($D96*(1+$BC$14)))-($D96*0.03))&gt;0,($BC$13-($D96*(1+$BC$14)))-($D96*0.03),0)&gt;0,IF((($BC$13-($D96*(1+$BC$14)))-($D96*0.03))&gt;0,($BC$13-($D96*(1+$BC$14)))-($D96*0.03),0)*BC$62*365,0)+IF(($BC$13-($D96*(1+$BC$14)))&lt;=0,0,IF(($BC$13-($D96*(1+$BC$14)))&lt;($D96*0.03),($BC$13-($D96*(1+$BC$14)))*(BC$62*Inputs!$B$16)*365,($D96*0.03)*(BC$62*Inputs!$B$16)*365))-IF(($BC$13-($D96*(1+$BC$14)))&gt;=0,0, -$I$57*$BC$16*1.75*($BC$13-($D96*(1+$BC$14)))*365-$I$58*BC$62*1.25*($BC$13-($D96*(1+$BC$14)))*365)</f>
        <v>-35971625.999999933</v>
      </c>
      <c r="BD96" s="70">
        <f>IF(IF((($BC$13-($D96*(1+$BC$14)))-($D96*0.03))&gt;0,($BC$13-($D96*(1+$BC$14)))-($D96*0.03),0)&gt;0,IF((($BC$13-($D96*(1+$BC$14)))-($D96*0.03))&gt;0,($BC$13-($D96*(1+$BC$14)))-($D96*0.03),0)*BD$62*365,0)+IF(($BC$13-($D96*(1+$BC$14)))&lt;=0,0,IF(($BC$13-($D96*(1+$BC$14)))&lt;($D96*0.03),($BC$13-($D96*(1+$BC$14)))*(BD$62*Inputs!$B$16)*365,($D96*0.03)*(BD$62*Inputs!$B$16)*365))-IF(($BC$13-($D96*(1+$BC$14)))&gt;=0,0, -$I$57*$BC$16*1.75*($BC$13-($D96*(1+$BC$14)))*365-$I$58*BD$62*1.25*($BC$13-($D96*(1+$BC$14)))*365)</f>
        <v>-36533682.656249925</v>
      </c>
      <c r="BE96" s="70">
        <f>IF(IF((($BC$13-($D96*(1+$BC$14)))-($D96*0.03))&gt;0,($BC$13-($D96*(1+$BC$14)))-($D96*0.03),0)&gt;0,IF((($BC$13-($D96*(1+$BC$14)))-($D96*0.03))&gt;0,($BC$13-($D96*(1+$BC$14)))-($D96*0.03),0)*BE$62*365,0)+IF(($BC$13-($D96*(1+$BC$14)))&lt;=0,0,IF(($BC$13-($D96*(1+$BC$14)))&lt;($D96*0.03),($BC$13-($D96*(1+$BC$14)))*(BE$62*Inputs!$B$16)*365,($D96*0.03)*(BE$62*Inputs!$B$16)*365))-IF(($BC$13-($D96*(1+$BC$14)))&gt;=0,0, -$I$57*$BC$16*1.75*($BC$13-($D96*(1+$BC$14)))*365-$I$58*BE$62*1.25*($BC$13-($D96*(1+$BC$14)))*365)</f>
        <v>-37095739.312499925</v>
      </c>
      <c r="BF96" s="70">
        <f>IF(IF((($BC$13-($D96*(1+$BC$14)))-($D96*0.03))&gt;0,($BC$13-($D96*(1+$BC$14)))-($D96*0.03),0)&gt;0,IF((($BC$13-($D96*(1+$BC$14)))-($D96*0.03))&gt;0,($BC$13-($D96*(1+$BC$14)))-($D96*0.03),0)*BF$62*365,0)+IF(($BC$13-($D96*(1+$BC$14)))&lt;=0,0,IF(($BC$13-($D96*(1+$BC$14)))&lt;($D96*0.03),($BC$13-($D96*(1+$BC$14)))*(BF$62*Inputs!$B$16)*365,($D96*0.03)*(BF$62*Inputs!$B$16)*365))-IF(($BC$13-($D96*(1+$BC$14)))&gt;=0,0, -$I$57*$BC$16*1.75*($BC$13-($D96*(1+$BC$14)))*365-$I$58*BF$62*1.25*($BC$13-($D96*(1+$BC$14)))*365)</f>
        <v>-37657795.968749925</v>
      </c>
      <c r="BG96" s="70">
        <f>IF(IF((($BC$13-($D96*(1+$BC$14)))-($D96*0.03))&gt;0,($BC$13-($D96*(1+$BC$14)))-($D96*0.03),0)&gt;0,IF((($BC$13-($D96*(1+$BC$14)))-($D96*0.03))&gt;0,($BC$13-($D96*(1+$BC$14)))-($D96*0.03),0)*BG$62*365,0)+IF(($BC$13-($D96*(1+$BC$14)))&lt;=0,0,IF(($BC$13-($D96*(1+$BC$14)))&lt;($D96*0.03),($BC$13-($D96*(1+$BC$14)))*(BG$62*Inputs!$B$16)*365,($D96*0.03)*(BG$62*Inputs!$B$16)*365))-IF(($BC$13-($D96*(1+$BC$14)))&gt;=0,0, -$I$57*$BC$16*1.75*($BC$13-($D96*(1+$BC$14)))*365-$I$58*BG$62*1.25*($BC$13-($D96*(1+$BC$14)))*365)</f>
        <v>-38219852.624999925</v>
      </c>
      <c r="BH96" s="70">
        <f>IF(IF((($BC$13-($D96*(1+$BC$14)))-($D96*0.03))&gt;0,($BC$13-($D96*(1+$BC$14)))-($D96*0.03),0)&gt;0,IF((($BC$13-($D96*(1+$BC$14)))-($D96*0.03))&gt;0,($BC$13-($D96*(1+$BC$14)))-($D96*0.03),0)*BH$62*365,0)+IF(($BC$13-($D96*(1+$BC$14)))&lt;=0,0,IF(($BC$13-($D96*(1+$BC$14)))&lt;($D96*0.03),($BC$13-($D96*(1+$BC$14)))*(BH$62*Inputs!$B$16)*365,($D96*0.03)*(BH$62*Inputs!$B$16)*365))-IF(($BC$13-($D96*(1+$BC$14)))&gt;=0,0, -$I$57*$BC$16*1.75*($BC$13-($D96*(1+$BC$14)))*365-$I$58*BH$62*1.25*($BC$13-($D96*(1+$BC$14)))*365)</f>
        <v>-38781909.281249925</v>
      </c>
      <c r="BI96" s="70">
        <f>IF(IF((($BC$13-($D96*(1+$BC$14)))-($D96*0.03))&gt;0,($BC$13-($D96*(1+$BC$14)))-($D96*0.03),0)&gt;0,IF((($BC$13-($D96*(1+$BC$14)))-($D96*0.03))&gt;0,($BC$13-($D96*(1+$BC$14)))-($D96*0.03),0)*BI$62*365,0)+IF(($BC$13-($D96*(1+$BC$14)))&lt;=0,0,IF(($BC$13-($D96*(1+$BC$14)))&lt;($D96*0.03),($BC$13-($D96*(1+$BC$14)))*(BI$62*Inputs!$B$16)*365,($D96*0.03)*(BI$62*Inputs!$B$16)*365))-IF(($BC$13-($D96*(1+$BC$14)))&gt;=0,0, -$I$57*$BC$16*1.75*($BC$13-($D96*(1+$BC$14)))*365-$I$58*BI$62*1.25*($BC$13-($D96*(1+$BC$14)))*365)</f>
        <v>-39343965.937499918</v>
      </c>
      <c r="BJ96" s="70">
        <f>IF(IF((($BC$13-($D96*(1+$BC$14)))-($D96*0.03))&gt;0,($BC$13-($D96*(1+$BC$14)))-($D96*0.03),0)&gt;0,IF((($BC$13-($D96*(1+$BC$14)))-($D96*0.03))&gt;0,($BC$13-($D96*(1+$BC$14)))-($D96*0.03),0)*BJ$62*365,0)+IF(($BC$13-($D96*(1+$BC$14)))&lt;=0,0,IF(($BC$13-($D96*(1+$BC$14)))&lt;($D96*0.03),($BC$13-($D96*(1+$BC$14)))*(BJ$62*Inputs!$B$16)*365,($D96*0.03)*(BJ$62*Inputs!$B$16)*365))-IF(($BC$13-($D96*(1+$BC$14)))&gt;=0,0, -$I$57*$BC$16*1.75*($BC$13-($D96*(1+$BC$14)))*365-$I$58*BJ$62*1.25*($BC$13-($D96*(1+$BC$14)))*365)</f>
        <v>-39906022.593749918</v>
      </c>
      <c r="BK96" s="70">
        <f>IF(IF((($BC$13-($D96*(1+$BC$14)))-($D96*0.03))&gt;0,($BC$13-($D96*(1+$BC$14)))-($D96*0.03),0)&gt;0,IF((($BC$13-($D96*(1+$BC$14)))-($D96*0.03))&gt;0,($BC$13-($D96*(1+$BC$14)))-($D96*0.03),0)*BK$62*365,0)+IF(($BC$13-($D96*(1+$BC$14)))&lt;=0,0,IF(($BC$13-($D96*(1+$BC$14)))&lt;($D96*0.03),($BC$13-($D96*(1+$BC$14)))*(BK$62*Inputs!$B$16)*365,($D96*0.03)*(BK$62*Inputs!$B$16)*365))-IF(($BC$13-($D96*(1+$BC$14)))&gt;=0,0, -$I$57*$BC$16*1.75*($BC$13-($D96*(1+$BC$14)))*365-$I$58*BK$62*1.25*($BC$13-($D96*(1+$BC$14)))*365)</f>
        <v>-40468079.249999918</v>
      </c>
      <c r="BL96" s="70">
        <f>IF(IF((($BC$13-($D96*(1+$BC$14)))-($D96*0.03))&gt;0,($BC$13-($D96*(1+$BC$14)))-($D96*0.03),0)&gt;0,IF((($BC$13-($D96*(1+$BC$14)))-($D96*0.03))&gt;0,($BC$13-($D96*(1+$BC$14)))-($D96*0.03),0)*BL$62*365,0)+IF(($BC$13-($D96*(1+$BC$14)))&lt;=0,0,IF(($BC$13-($D96*(1+$BC$14)))&lt;($D96*0.03),($BC$13-($D96*(1+$BC$14)))*(BL$62*Inputs!$B$16)*365,($D96*0.03)*(BL$62*Inputs!$B$16)*365))-IF(($BC$13-($D96*(1+$BC$14)))&gt;=0,0, -$I$57*$BC$16*1.75*($BC$13-($D96*(1+$BC$14)))*365-$I$58*BL$62*1.25*($BC$13-($D96*(1+$BC$14)))*365)</f>
        <v>-41030135.906249918</v>
      </c>
      <c r="BM96" s="70">
        <f>IF(IF((($BC$13-($D96*(1+$BC$14)))-($D96*0.03))&gt;0,($BC$13-($D96*(1+$BC$14)))-($D96*0.03),0)&gt;0,IF((($BC$13-($D96*(1+$BC$14)))-($D96*0.03))&gt;0,($BC$13-($D96*(1+$BC$14)))-($D96*0.03),0)*BM$62*365,0)+IF(($BC$13-($D96*(1+$BC$14)))&lt;=0,0,IF(($BC$13-($D96*(1+$BC$14)))&lt;($D96*0.03),($BC$13-($D96*(1+$BC$14)))*(BM$62*Inputs!$B$16)*365,($D96*0.03)*(BM$62*Inputs!$B$16)*365))-IF(($BC$13-($D96*(1+$BC$14)))&gt;=0,0, -$I$57*$BC$16*1.75*($BC$13-($D96*(1+$BC$14)))*365-$I$58*BM$62*1.25*($BC$13-($D96*(1+$BC$14)))*365)</f>
        <v>-41592192.562499918</v>
      </c>
      <c r="BN96" s="70">
        <f>IF(IF((($BC$13-($D96*(1+$BC$14)))-($D96*0.03))&gt;0,($BC$13-($D96*(1+$BC$14)))-($D96*0.03),0)&gt;0,IF((($BC$13-($D96*(1+$BC$14)))-($D96*0.03))&gt;0,($BC$13-($D96*(1+$BC$14)))-($D96*0.03),0)*BN$62*365,0)+IF(($BC$13-($D96*(1+$BC$14)))&lt;=0,0,IF(($BC$13-($D96*(1+$BC$14)))&lt;($D96*0.03),($BC$13-($D96*(1+$BC$14)))*(BN$62*Inputs!$B$16)*365,($D96*0.03)*(BN$62*Inputs!$B$16)*365))-IF(($BC$13-($D96*(1+$BC$14)))&gt;=0,0, -$I$57*$BC$16*1.75*($BC$13-($D96*(1+$BC$14)))*365-$I$58*BN$62*1.25*($BC$13-($D96*(1+$BC$14)))*365)</f>
        <v>-42154249.218749918</v>
      </c>
      <c r="BO96" s="70">
        <f>IF(IF((($BC$13-($D96*(1+$BC$14)))-($D96*0.03))&gt;0,($BC$13-($D96*(1+$BC$14)))-($D96*0.03),0)&gt;0,IF((($BC$13-($D96*(1+$BC$14)))-($D96*0.03))&gt;0,($BC$13-($D96*(1+$BC$14)))-($D96*0.03),0)*BO$62*365,0)+IF(($BC$13-($D96*(1+$BC$14)))&lt;=0,0,IF(($BC$13-($D96*(1+$BC$14)))&lt;($D96*0.03),($BC$13-($D96*(1+$BC$14)))*(BO$62*Inputs!$B$16)*365,($D96*0.03)*(BO$62*Inputs!$B$16)*365))-IF(($BC$13-($D96*(1+$BC$14)))&gt;=0,0, -$I$57*$BC$16*1.75*($BC$13-($D96*(1+$BC$14)))*365-$I$58*BO$62*1.25*($BC$13-($D96*(1+$BC$14)))*365)</f>
        <v>-42716305.874999918</v>
      </c>
      <c r="BP96" s="70">
        <f>IF(IF((($BC$13-($D96*(1+$BC$14)))-($D96*0.03))&gt;0,($BC$13-($D96*(1+$BC$14)))-($D96*0.03),0)&gt;0,IF((($BC$13-($D96*(1+$BC$14)))-($D96*0.03))&gt;0,($BC$13-($D96*(1+$BC$14)))-($D96*0.03),0)*BP$62*365,0)+IF(($BC$13-($D96*(1+$BC$14)))&lt;=0,0,IF(($BC$13-($D96*(1+$BC$14)))&lt;($D96*0.03),($BC$13-($D96*(1+$BC$14)))*(BP$62*Inputs!$B$16)*365,($D96*0.03)*(BP$62*Inputs!$B$16)*365))-IF(($BC$13-($D96*(1+$BC$14)))&gt;=0,0, -$I$57*$BC$16*1.75*($BC$13-($D96*(1+$BC$14)))*365-$I$58*BP$62*1.25*($BC$13-($D96*(1+$BC$14)))*365)</f>
        <v>-43278362.531249918</v>
      </c>
      <c r="BQ96" s="70">
        <f>IF(IF((($BC$13-($D96*(1+$BC$14)))-($D96*0.03))&gt;0,($BC$13-($D96*(1+$BC$14)))-($D96*0.03),0)&gt;0,IF((($BC$13-($D96*(1+$BC$14)))-($D96*0.03))&gt;0,($BC$13-($D96*(1+$BC$14)))-($D96*0.03),0)*BQ$62*365,0)+IF(($BC$13-($D96*(1+$BC$14)))&lt;=0,0,IF(($BC$13-($D96*(1+$BC$14)))&lt;($D96*0.03),($BC$13-($D96*(1+$BC$14)))*(BQ$62*Inputs!$B$16)*365,($D96*0.03)*(BQ$62*Inputs!$B$16)*365))-IF(($BC$13-($D96*(1+$BC$14)))&gt;=0,0, -$I$57*$BC$16*1.75*($BC$13-($D96*(1+$BC$14)))*365-$I$58*BQ$62*1.25*($BC$13-($D96*(1+$BC$14)))*365)</f>
        <v>-43840419.187499911</v>
      </c>
      <c r="BR96" s="70">
        <f>IF(IF((($BC$13-($D96*(1+$BC$14)))-($D96*0.03))&gt;0,($BC$13-($D96*(1+$BC$14)))-($D96*0.03),0)&gt;0,IF((($BC$13-($D96*(1+$BC$14)))-($D96*0.03))&gt;0,($BC$13-($D96*(1+$BC$14)))-($D96*0.03),0)*BR$62*365,0)+IF(($BC$13-($D96*(1+$BC$14)))&lt;=0,0,IF(($BC$13-($D96*(1+$BC$14)))&lt;($D96*0.03),($BC$13-($D96*(1+$BC$14)))*(BR$62*Inputs!$B$16)*365,($D96*0.03)*(BR$62*Inputs!$B$16)*365))-IF(($BC$13-($D96*(1+$BC$14)))&gt;=0,0, -$I$57*$BC$16*1.75*($BC$13-($D96*(1+$BC$14)))*365-$I$58*BR$62*1.25*($BC$13-($D96*(1+$BC$14)))*365)</f>
        <v>-44402475.843749918</v>
      </c>
      <c r="BS96" s="70">
        <f>IF(IF((($BC$13-($D96*(1+$BC$14)))-($D96*0.03))&gt;0,($BC$13-($D96*(1+$BC$14)))-($D96*0.03),0)&gt;0,IF((($BC$13-($D96*(1+$BC$14)))-($D96*0.03))&gt;0,($BC$13-($D96*(1+$BC$14)))-($D96*0.03),0)*BS$62*365,0)+IF(($BC$13-($D96*(1+$BC$14)))&lt;=0,0,IF(($BC$13-($D96*(1+$BC$14)))&lt;($D96*0.03),($BC$13-($D96*(1+$BC$14)))*(BS$62*Inputs!$B$16)*365,($D96*0.03)*(BS$62*Inputs!$B$16)*365))-IF(($BC$13-($D96*(1+$BC$14)))&gt;=0,0, -$I$57*$BC$16*1.75*($BC$13-($D96*(1+$BC$14)))*365-$I$58*BS$62*1.25*($BC$13-($D96*(1+$BC$14)))*365)</f>
        <v>-44964532.499999911</v>
      </c>
      <c r="BT96" s="70">
        <f>IF(IF((($BC$13-($D96*(1+$BC$14)))-($D96*0.03))&gt;0,($BC$13-($D96*(1+$BC$14)))-($D96*0.03),0)&gt;0,IF((($BC$13-($D96*(1+$BC$14)))-($D96*0.03))&gt;0,($BC$13-($D96*(1+$BC$14)))-($D96*0.03),0)*BT$62*365,0)+IF(($BC$13-($D96*(1+$BC$14)))&lt;=0,0,IF(($BC$13-($D96*(1+$BC$14)))&lt;($D96*0.03),($BC$13-($D96*(1+$BC$14)))*(BT$62*Inputs!$B$16)*365,($D96*0.03)*(BT$62*Inputs!$B$16)*365))-IF(($BC$13-($D96*(1+$BC$14)))&gt;=0,0, -$I$57*$BC$16*1.75*($BC$13-($D96*(1+$BC$14)))*365-$I$58*BT$62*1.25*($BC$13-($D96*(1+$BC$14)))*365)</f>
        <v>-45526589.156249911</v>
      </c>
      <c r="BU96" s="70">
        <f>IF(IF((($BC$13-($D96*(1+$BC$14)))-($D96*0.03))&gt;0,($BC$13-($D96*(1+$BC$14)))-($D96*0.03),0)&gt;0,IF((($BC$13-($D96*(1+$BC$14)))-($D96*0.03))&gt;0,($BC$13-($D96*(1+$BC$14)))-($D96*0.03),0)*BU$62*365,0)+IF(($BC$13-($D96*(1+$BC$14)))&lt;=0,0,IF(($BC$13-($D96*(1+$BC$14)))&lt;($D96*0.03),($BC$13-($D96*(1+$BC$14)))*(BU$62*Inputs!$B$16)*365,($D96*0.03)*(BU$62*Inputs!$B$16)*365))-IF(($BC$13-($D96*(1+$BC$14)))&gt;=0,0, -$I$57*$BC$16*1.75*($BC$13-($D96*(1+$BC$14)))*365-$I$58*BU$62*1.25*($BC$13-($D96*(1+$BC$14)))*365)</f>
        <v>-46088645.812499911</v>
      </c>
      <c r="BV96" s="70">
        <f>IF(IF((($BC$13-($D96*(1+$BC$14)))-($D96*0.03))&gt;0,($BC$13-($D96*(1+$BC$14)))-($D96*0.03),0)&gt;0,IF((($BC$13-($D96*(1+$BC$14)))-($D96*0.03))&gt;0,($BC$13-($D96*(1+$BC$14)))-($D96*0.03),0)*BV$62*365,0)+IF(($BC$13-($D96*(1+$BC$14)))&lt;=0,0,IF(($BC$13-($D96*(1+$BC$14)))&lt;($D96*0.03),($BC$13-($D96*(1+$BC$14)))*(BV$62*Inputs!$B$16)*365,($D96*0.03)*(BV$62*Inputs!$B$16)*365))-IF(($BC$13-($D96*(1+$BC$14)))&gt;=0,0, -$I$57*$BC$16*1.75*($BC$13-($D96*(1+$BC$14)))*365-$I$58*BV$62*1.25*($BC$13-($D96*(1+$BC$14)))*365)</f>
        <v>-46650702.468749911</v>
      </c>
      <c r="BW96" s="70">
        <f>IF(IF((($BC$13-($D96*(1+$BC$14)))-($D96*0.03))&gt;0,($BC$13-($D96*(1+$BC$14)))-($D96*0.03),0)&gt;0,IF((($BC$13-($D96*(1+$BC$14)))-($D96*0.03))&gt;0,($BC$13-($D96*(1+$BC$14)))-($D96*0.03),0)*BW$62*365,0)+IF(($BC$13-($D96*(1+$BC$14)))&lt;=0,0,IF(($BC$13-($D96*(1+$BC$14)))&lt;($D96*0.03),($BC$13-($D96*(1+$BC$14)))*(BW$62*Inputs!$B$16)*365,($D96*0.03)*(BW$62*Inputs!$B$16)*365))-IF(($BC$13-($D96*(1+$BC$14)))&gt;=0,0, -$I$57*$BC$16*1.75*($BC$13-($D96*(1+$BC$14)))*365-$I$58*BW$62*1.25*($BC$13-($D96*(1+$BC$14)))*365)</f>
        <v>-47212759.124999903</v>
      </c>
      <c r="BX96" s="70">
        <f>IF(IF((($BC$13-($D96*(1+$BC$14)))-($D96*0.03))&gt;0,($BC$13-($D96*(1+$BC$14)))-($D96*0.03),0)&gt;0,IF((($BC$13-($D96*(1+$BC$14)))-($D96*0.03))&gt;0,($BC$13-($D96*(1+$BC$14)))-($D96*0.03),0)*BX$62*365,0)+IF(($BC$13-($D96*(1+$BC$14)))&lt;=0,0,IF(($BC$13-($D96*(1+$BC$14)))&lt;($D96*0.03),($BC$13-($D96*(1+$BC$14)))*(BX$62*Inputs!$B$16)*365,($D96*0.03)*(BX$62*Inputs!$B$16)*365))-IF(($BC$13-($D96*(1+$BC$14)))&gt;=0,0, -$I$57*$BC$16*1.75*($BC$13-($D96*(1+$BC$14)))*365-$I$58*BX$62*1.25*($BC$13-($D96*(1+$BC$14)))*365)</f>
        <v>-47774815.781249911</v>
      </c>
      <c r="BY96" s="70">
        <f>IF(IF((($BC$13-($D96*(1+$BC$14)))-($D96*0.03))&gt;0,($BC$13-($D96*(1+$BC$14)))-($D96*0.03),0)&gt;0,IF((($BC$13-($D96*(1+$BC$14)))-($D96*0.03))&gt;0,($BC$13-($D96*(1+$BC$14)))-($D96*0.03),0)*BY$62*365,0)+IF(($BC$13-($D96*(1+$BC$14)))&lt;=0,0,IF(($BC$13-($D96*(1+$BC$14)))&lt;($D96*0.03),($BC$13-($D96*(1+$BC$14)))*(BY$62*Inputs!$B$16)*365,($D96*0.03)*(BY$62*Inputs!$B$16)*365))-IF(($BC$13-($D96*(1+$BC$14)))&gt;=0,0, -$I$57*$BC$16*1.75*($BC$13-($D96*(1+$BC$14)))*365-$I$58*BY$62*1.25*($BC$13-($D96*(1+$BC$14)))*365)</f>
        <v>-48336872.437499903</v>
      </c>
      <c r="BZ96" s="70">
        <f>IF(IF((($BC$13-($D96*(1+$BC$14)))-($D96*0.03))&gt;0,($BC$13-($D96*(1+$BC$14)))-($D96*0.03),0)&gt;0,IF((($BC$13-($D96*(1+$BC$14)))-($D96*0.03))&gt;0,($BC$13-($D96*(1+$BC$14)))-($D96*0.03),0)*BZ$62*365,0)+IF(($BC$13-($D96*(1+$BC$14)))&lt;=0,0,IF(($BC$13-($D96*(1+$BC$14)))&lt;($D96*0.03),($BC$13-($D96*(1+$BC$14)))*(BZ$62*Inputs!$B$16)*365,($D96*0.03)*(BZ$62*Inputs!$B$16)*365))-IF(($BC$13-($D96*(1+$BC$14)))&gt;=0,0, -$I$57*$BC$16*1.75*($BC$13-($D96*(1+$BC$14)))*365-$I$58*BZ$62*1.25*($BC$13-($D96*(1+$BC$14)))*365)</f>
        <v>-48898929.093749903</v>
      </c>
      <c r="CA96" s="70">
        <f>IF(IF((($BC$13-($D96*(1+$BC$14)))-($D96*0.03))&gt;0,($BC$13-($D96*(1+$BC$14)))-($D96*0.03),0)&gt;0,IF((($BC$13-($D96*(1+$BC$14)))-($D96*0.03))&gt;0,($BC$13-($D96*(1+$BC$14)))-($D96*0.03),0)*CA$62*365,0)+IF(($BC$13-($D96*(1+$BC$14)))&lt;=0,0,IF(($BC$13-($D96*(1+$BC$14)))&lt;($D96*0.03),($BC$13-($D96*(1+$BC$14)))*(CA$62*Inputs!$B$16)*365,($D96*0.03)*(CA$62*Inputs!$B$16)*365))-IF(($BC$13-($D96*(1+$BC$14)))&gt;=0,0, -$I$57*$BC$16*1.75*($BC$13-($D96*(1+$BC$14)))*365-$I$58*CA$62*1.25*($BC$13-($D96*(1+$BC$14)))*365)</f>
        <v>-49460985.749999903</v>
      </c>
      <c r="CB96" s="70">
        <f>IF(IF((($BC$13-($D96*(1+$BC$14)))-($D96*0.03))&gt;0,($BC$13-($D96*(1+$BC$14)))-($D96*0.03),0)&gt;0,IF((($BC$13-($D96*(1+$BC$14)))-($D96*0.03))&gt;0,($BC$13-($D96*(1+$BC$14)))-($D96*0.03),0)*CB$62*365,0)+IF(($BC$13-($D96*(1+$BC$14)))&lt;=0,0,IF(($BC$13-($D96*(1+$BC$14)))&lt;($D96*0.03),($BC$13-($D96*(1+$BC$14)))*(CB$62*Inputs!$B$16)*365,($D96*0.03)*(CB$62*Inputs!$B$16)*365))-IF(($BC$13-($D96*(1+$BC$14)))&gt;=0,0, -$I$57*$BC$16*1.75*($BC$13-($D96*(1+$BC$14)))*365-$I$58*CB$62*1.25*($BC$13-($D96*(1+$BC$14)))*365)</f>
        <v>-50023042.406249903</v>
      </c>
      <c r="CC96" s="70">
        <f>IF(IF((($BC$13-($D96*(1+$BC$14)))-($D96*0.03))&gt;0,($BC$13-($D96*(1+$BC$14)))-($D96*0.03),0)&gt;0,IF((($BC$13-($D96*(1+$BC$14)))-($D96*0.03))&gt;0,($BC$13-($D96*(1+$BC$14)))-($D96*0.03),0)*CC$62*365,0)+IF(($BC$13-($D96*(1+$BC$14)))&lt;=0,0,IF(($BC$13-($D96*(1+$BC$14)))&lt;($D96*0.03),($BC$13-($D96*(1+$BC$14)))*(CC$62*Inputs!$B$16)*365,($D96*0.03)*(CC$62*Inputs!$B$16)*365))-IF(($BC$13-($D96*(1+$BC$14)))&gt;=0,0, -$I$57*$BC$16*1.75*($BC$13-($D96*(1+$BC$14)))*365-$I$58*CC$62*1.25*($BC$13-($D96*(1+$BC$14)))*365)</f>
        <v>-50585099.062499903</v>
      </c>
      <c r="CD96" s="70">
        <f>IF(IF((($BC$13-($D96*(1+$BC$14)))-($D96*0.03))&gt;0,($BC$13-($D96*(1+$BC$14)))-($D96*0.03),0)&gt;0,IF((($BC$13-($D96*(1+$BC$14)))-($D96*0.03))&gt;0,($BC$13-($D96*(1+$BC$14)))-($D96*0.03),0)*CD$62*365,0)+IF(($BC$13-($D96*(1+$BC$14)))&lt;=0,0,IF(($BC$13-($D96*(1+$BC$14)))&lt;($D96*0.03),($BC$13-($D96*(1+$BC$14)))*(CD$62*Inputs!$B$16)*365,($D96*0.03)*(CD$62*Inputs!$B$16)*365))-IF(($BC$13-($D96*(1+$BC$14)))&gt;=0,0, -$I$57*$BC$16*1.75*($BC$13-($D96*(1+$BC$14)))*365-$I$58*CD$62*1.25*($BC$13-($D96*(1+$BC$14)))*365)</f>
        <v>-51147155.718749896</v>
      </c>
      <c r="CE96" s="70">
        <f>IF(IF((($BC$13-($D96*(1+$BC$14)))-($D96*0.03))&gt;0,($BC$13-($D96*(1+$BC$14)))-($D96*0.03),0)&gt;0,IF((($BC$13-($D96*(1+$BC$14)))-($D96*0.03))&gt;0,($BC$13-($D96*(1+$BC$14)))-($D96*0.03),0)*CE$62*365,0)+IF(($BC$13-($D96*(1+$BC$14)))&lt;=0,0,IF(($BC$13-($D96*(1+$BC$14)))&lt;($D96*0.03),($BC$13-($D96*(1+$BC$14)))*(CE$62*Inputs!$B$16)*365,($D96*0.03)*(CE$62*Inputs!$B$16)*365))-IF(($BC$13-($D96*(1+$BC$14)))&gt;=0,0, -$I$57*$BC$16*1.75*($BC$13-($D96*(1+$BC$14)))*365-$I$58*CE$62*1.25*($BC$13-($D96*(1+$BC$14)))*365)</f>
        <v>-51709212.374999903</v>
      </c>
      <c r="CF96" s="70">
        <f>IF(IF((($BC$13-($D96*(1+$BC$14)))-($D96*0.03))&gt;0,($BC$13-($D96*(1+$BC$14)))-($D96*0.03),0)&gt;0,IF((($BC$13-($D96*(1+$BC$14)))-($D96*0.03))&gt;0,($BC$13-($D96*(1+$BC$14)))-($D96*0.03),0)*CF$62*365,0)+IF(($BC$13-($D96*(1+$BC$14)))&lt;=0,0,IF(($BC$13-($D96*(1+$BC$14)))&lt;($D96*0.03),($BC$13-($D96*(1+$BC$14)))*(CF$62*Inputs!$B$16)*365,($D96*0.03)*(CF$62*Inputs!$B$16)*365))-IF(($BC$13-($D96*(1+$BC$14)))&gt;=0,0, -$I$57*$BC$16*1.75*($BC$13-($D96*(1+$BC$14)))*365-$I$58*CF$62*1.25*($BC$13-($D96*(1+$BC$14)))*365)</f>
        <v>-52271269.031249896</v>
      </c>
      <c r="CG96" s="70">
        <f>IF(IF((($BC$13-($D96*(1+$BC$14)))-($D96*0.03))&gt;0,($BC$13-($D96*(1+$BC$14)))-($D96*0.03),0)&gt;0,IF((($BC$13-($D96*(1+$BC$14)))-($D96*0.03))&gt;0,($BC$13-($D96*(1+$BC$14)))-($D96*0.03),0)*CG$62*365,0)+IF(($BC$13-($D96*(1+$BC$14)))&lt;=0,0,IF(($BC$13-($D96*(1+$BC$14)))&lt;($D96*0.03),($BC$13-($D96*(1+$BC$14)))*(CG$62*Inputs!$B$16)*365,($D96*0.03)*(CG$62*Inputs!$B$16)*365))-IF(($BC$13-($D96*(1+$BC$14)))&gt;=0,0, -$I$57*$BC$16*1.75*($BC$13-($D96*(1+$BC$14)))*365-$I$58*CG$62*1.25*($BC$13-($D96*(1+$BC$14)))*365)</f>
        <v>-52833325.687499896</v>
      </c>
      <c r="CH96" s="70">
        <f>IF(IF((($BC$13-($D96*(1+$BC$14)))-($D96*0.03))&gt;0,($BC$13-($D96*(1+$BC$14)))-($D96*0.03),0)&gt;0,IF((($BC$13-($D96*(1+$BC$14)))-($D96*0.03))&gt;0,($BC$13-($D96*(1+$BC$14)))-($D96*0.03),0)*CH$62*365,0)+IF(($BC$13-($D96*(1+$BC$14)))&lt;=0,0,IF(($BC$13-($D96*(1+$BC$14)))&lt;($D96*0.03),($BC$13-($D96*(1+$BC$14)))*(CH$62*Inputs!$B$16)*365,($D96*0.03)*(CH$62*Inputs!$B$16)*365))-IF(($BC$13-($D96*(1+$BC$14)))&gt;=0,0, -$I$57*$BC$16*1.75*($BC$13-($D96*(1+$BC$14)))*365-$I$58*CH$62*1.25*($BC$13-($D96*(1+$BC$14)))*365)</f>
        <v>-53395382.343749896</v>
      </c>
      <c r="CI96" s="70">
        <f>IF(IF((($BC$13-($D96*(1+$BC$14)))-($D96*0.03))&gt;0,($BC$13-($D96*(1+$BC$14)))-($D96*0.03),0)&gt;0,IF((($BC$13-($D96*(1+$BC$14)))-($D96*0.03))&gt;0,($BC$13-($D96*(1+$BC$14)))-($D96*0.03),0)*CI$62*365,0)+IF(($BC$13-($D96*(1+$BC$14)))&lt;=0,0,IF(($BC$13-($D96*(1+$BC$14)))&lt;($D96*0.03),($BC$13-($D96*(1+$BC$14)))*(CI$62*Inputs!$B$16)*365,($D96*0.03)*(CI$62*Inputs!$B$16)*365))-IF(($BC$13-($D96*(1+$BC$14)))&gt;=0,0, -$I$57*$BC$16*1.75*($BC$13-($D96*(1+$BC$14)))*365-$I$58*CI$62*1.25*($BC$13-($D96*(1+$BC$14)))*365)</f>
        <v>-53957438.999999896</v>
      </c>
      <c r="CJ96" s="70">
        <f>IF(IF((($BC$13-($D96*(1+$BC$14)))-($D96*0.03))&gt;0,($BC$13-($D96*(1+$BC$14)))-($D96*0.03),0)&gt;0,IF((($BC$13-($D96*(1+$BC$14)))-($D96*0.03))&gt;0,($BC$13-($D96*(1+$BC$14)))-($D96*0.03),0)*CJ$62*365,0)+IF(($BC$13-($D96*(1+$BC$14)))&lt;=0,0,IF(($BC$13-($D96*(1+$BC$14)))&lt;($D96*0.03),($BC$13-($D96*(1+$BC$14)))*(CJ$62*Inputs!$B$16)*365,($D96*0.03)*(CJ$62*Inputs!$B$16)*365))-IF(($BC$13-($D96*(1+$BC$14)))&gt;=0,0, -$I$57*$BC$16*1.75*($BC$13-($D96*(1+$BC$14)))*365-$I$58*CJ$62*1.25*($BC$13-($D96*(1+$BC$14)))*365)</f>
        <v>-54519495.656249896</v>
      </c>
      <c r="CK96" s="70">
        <f>IF(IF((($BC$13-($D96*(1+$BC$14)))-($D96*0.03))&gt;0,($BC$13-($D96*(1+$BC$14)))-($D96*0.03),0)&gt;0,IF((($BC$13-($D96*(1+$BC$14)))-($D96*0.03))&gt;0,($BC$13-($D96*(1+$BC$14)))-($D96*0.03),0)*CK$62*365,0)+IF(($BC$13-($D96*(1+$BC$14)))&lt;=0,0,IF(($BC$13-($D96*(1+$BC$14)))&lt;($D96*0.03),($BC$13-($D96*(1+$BC$14)))*(CK$62*Inputs!$B$16)*365,($D96*0.03)*(CK$62*Inputs!$B$16)*365))-IF(($BC$13-($D96*(1+$BC$14)))&gt;=0,0, -$I$57*$BC$16*1.75*($BC$13-($D96*(1+$BC$14)))*365-$I$58*CK$62*1.25*($BC$13-($D96*(1+$BC$14)))*365)</f>
        <v>-55081552.312499896</v>
      </c>
      <c r="CL96" s="70">
        <f>IF(IF((($BC$13-($D96*(1+$BC$14)))-($D96*0.03))&gt;0,($BC$13-($D96*(1+$BC$14)))-($D96*0.03),0)&gt;0,IF((($BC$13-($D96*(1+$BC$14)))-($D96*0.03))&gt;0,($BC$13-($D96*(1+$BC$14)))-($D96*0.03),0)*CL$62*365,0)+IF(($BC$13-($D96*(1+$BC$14)))&lt;=0,0,IF(($BC$13-($D96*(1+$BC$14)))&lt;($D96*0.03),($BC$13-($D96*(1+$BC$14)))*(CL$62*Inputs!$B$16)*365,($D96*0.03)*(CL$62*Inputs!$B$16)*365))-IF(($BC$13-($D96*(1+$BC$14)))&gt;=0,0, -$I$57*$BC$16*1.75*($BC$13-($D96*(1+$BC$14)))*365-$I$58*CL$62*1.25*($BC$13-($D96*(1+$BC$14)))*365)</f>
        <v>-55643608.968749888</v>
      </c>
      <c r="CM96" s="70">
        <f>IF(IF((($BC$13-($D96*(1+$BC$14)))-($D96*0.03))&gt;0,($BC$13-($D96*(1+$BC$14)))-($D96*0.03),0)&gt;0,IF((($BC$13-($D96*(1+$BC$14)))-($D96*0.03))&gt;0,($BC$13-($D96*(1+$BC$14)))-($D96*0.03),0)*CM$62*365,0)+IF(($BC$13-($D96*(1+$BC$14)))&lt;=0,0,IF(($BC$13-($D96*(1+$BC$14)))&lt;($D96*0.03),($BC$13-($D96*(1+$BC$14)))*(CM$62*Inputs!$B$16)*365,($D96*0.03)*(CM$62*Inputs!$B$16)*365))-IF(($BC$13-($D96*(1+$BC$14)))&gt;=0,0, -$I$57*$BC$16*1.75*($BC$13-($D96*(1+$BC$14)))*365-$I$58*CM$62*1.25*($BC$13-($D96*(1+$BC$14)))*365)</f>
        <v>-56205665.624999888</v>
      </c>
      <c r="CN96" s="70">
        <f>IF(IF((($BC$13-($D96*(1+$BC$14)))-($D96*0.03))&gt;0,($BC$13-($D96*(1+$BC$14)))-($D96*0.03),0)&gt;0,IF((($BC$13-($D96*(1+$BC$14)))-($D96*0.03))&gt;0,($BC$13-($D96*(1+$BC$14)))-($D96*0.03),0)*CN$62*365,0)+IF(($BC$13-($D96*(1+$BC$14)))&lt;=0,0,IF(($BC$13-($D96*(1+$BC$14)))&lt;($D96*0.03),($BC$13-($D96*(1+$BC$14)))*(CN$62*Inputs!$B$16)*365,($D96*0.03)*(CN$62*Inputs!$B$16)*365))-IF(($BC$13-($D96*(1+$BC$14)))&gt;=0,0, -$I$57*$BC$16*1.75*($BC$13-($D96*(1+$BC$14)))*365-$I$58*CN$62*1.25*($BC$13-($D96*(1+$BC$14)))*365)</f>
        <v>-56767722.281249896</v>
      </c>
      <c r="CO96" s="70">
        <f>IF(IF((($BC$13-($D96*(1+$BC$14)))-($D96*0.03))&gt;0,($BC$13-($D96*(1+$BC$14)))-($D96*0.03),0)&gt;0,IF((($BC$13-($D96*(1+$BC$14)))-($D96*0.03))&gt;0,($BC$13-($D96*(1+$BC$14)))-($D96*0.03),0)*CO$62*365,0)+IF(($BC$13-($D96*(1+$BC$14)))&lt;=0,0,IF(($BC$13-($D96*(1+$BC$14)))&lt;($D96*0.03),($BC$13-($D96*(1+$BC$14)))*(CO$62*Inputs!$B$16)*365,($D96*0.03)*(CO$62*Inputs!$B$16)*365))-IF(($BC$13-($D96*(1+$BC$14)))&gt;=0,0, -$I$57*$BC$16*1.75*($BC$13-($D96*(1+$BC$14)))*365-$I$58*CO$62*1.25*($BC$13-($D96*(1+$BC$14)))*365)</f>
        <v>-57329778.937499888</v>
      </c>
      <c r="CP96" s="70">
        <f>IF(IF((($BC$13-($D96*(1+$BC$14)))-($D96*0.03))&gt;0,($BC$13-($D96*(1+$BC$14)))-($D96*0.03),0)&gt;0,IF((($BC$13-($D96*(1+$BC$14)))-($D96*0.03))&gt;0,($BC$13-($D96*(1+$BC$14)))-($D96*0.03),0)*CP$62*365,0)+IF(($BC$13-($D96*(1+$BC$14)))&lt;=0,0,IF(($BC$13-($D96*(1+$BC$14)))&lt;($D96*0.03),($BC$13-($D96*(1+$BC$14)))*(CP$62*Inputs!$B$16)*365,($D96*0.03)*(CP$62*Inputs!$B$16)*365))-IF(($BC$13-($D96*(1+$BC$14)))&gt;=0,0, -$I$57*$BC$16*1.75*($BC$13-($D96*(1+$BC$14)))*365-$I$58*CP$62*1.25*($BC$13-($D96*(1+$BC$14)))*365)</f>
        <v>-57891835.593749888</v>
      </c>
      <c r="CQ96" s="70">
        <f>IF(IF((($BC$13-($D96*(1+$BC$14)))-($D96*0.03))&gt;0,($BC$13-($D96*(1+$BC$14)))-($D96*0.03),0)&gt;0,IF((($BC$13-($D96*(1+$BC$14)))-($D96*0.03))&gt;0,($BC$13-($D96*(1+$BC$14)))-($D96*0.03),0)*CQ$62*365,0)+IF(($BC$13-($D96*(1+$BC$14)))&lt;=0,0,IF(($BC$13-($D96*(1+$BC$14)))&lt;($D96*0.03),($BC$13-($D96*(1+$BC$14)))*(CQ$62*Inputs!$B$16)*365,($D96*0.03)*(CQ$62*Inputs!$B$16)*365))-IF(($BC$13-($D96*(1+$BC$14)))&gt;=0,0, -$I$57*$BC$16*1.75*($BC$13-($D96*(1+$BC$14)))*365-$I$58*CQ$62*1.25*($BC$13-($D96*(1+$BC$14)))*365)</f>
        <v>-58453892.249999888</v>
      </c>
      <c r="CR96" s="70">
        <f>IF(IF((($BC$13-($D96*(1+$BC$14)))-($D96*0.03))&gt;0,($BC$13-($D96*(1+$BC$14)))-($D96*0.03),0)&gt;0,IF((($BC$13-($D96*(1+$BC$14)))-($D96*0.03))&gt;0,($BC$13-($D96*(1+$BC$14)))-($D96*0.03),0)*CR$62*365,0)+IF(($BC$13-($D96*(1+$BC$14)))&lt;=0,0,IF(($BC$13-($D96*(1+$BC$14)))&lt;($D96*0.03),($BC$13-($D96*(1+$BC$14)))*(CR$62*Inputs!$B$16)*365,($D96*0.03)*(CR$62*Inputs!$B$16)*365))-IF(($BC$13-($D96*(1+$BC$14)))&gt;=0,0, -$I$57*$BC$16*1.75*($BC$13-($D96*(1+$BC$14)))*365-$I$58*CR$62*1.25*($BC$13-($D96*(1+$BC$14)))*365)</f>
        <v>-59015948.906249881</v>
      </c>
      <c r="CS96" s="70">
        <f>IF(IF((($BC$13-($D96*(1+$BC$14)))-($D96*0.03))&gt;0,($BC$13-($D96*(1+$BC$14)))-($D96*0.03),0)&gt;0,IF((($BC$13-($D96*(1+$BC$14)))-($D96*0.03))&gt;0,($BC$13-($D96*(1+$BC$14)))-($D96*0.03),0)*CS$62*365,0)+IF(($BC$13-($D96*(1+$BC$14)))&lt;=0,0,IF(($BC$13-($D96*(1+$BC$14)))&lt;($D96*0.03),($BC$13-($D96*(1+$BC$14)))*(CS$62*Inputs!$B$16)*365,($D96*0.03)*(CS$62*Inputs!$B$16)*365))-IF(($BC$13-($D96*(1+$BC$14)))&gt;=0,0, -$I$57*$BC$16*1.75*($BC$13-($D96*(1+$BC$14)))*365-$I$58*CS$62*1.25*($BC$13-($D96*(1+$BC$14)))*365)</f>
        <v>-59578005.562499881</v>
      </c>
      <c r="CT96" s="70">
        <f>IF(IF((($BC$13-($D96*(1+$BC$14)))-($D96*0.03))&gt;0,($BC$13-($D96*(1+$BC$14)))-($D96*0.03),0)&gt;0,IF((($BC$13-($D96*(1+$BC$14)))-($D96*0.03))&gt;0,($BC$13-($D96*(1+$BC$14)))-($D96*0.03),0)*CT$62*365,0)+IF(($BC$13-($D96*(1+$BC$14)))&lt;=0,0,IF(($BC$13-($D96*(1+$BC$14)))&lt;($D96*0.03),($BC$13-($D96*(1+$BC$14)))*(CT$62*Inputs!$B$16)*365,($D96*0.03)*(CT$62*Inputs!$B$16)*365))-IF(($BC$13-($D96*(1+$BC$14)))&gt;=0,0, -$I$57*$BC$16*1.75*($BC$13-($D96*(1+$BC$14)))*365-$I$58*CT$62*1.25*($BC$13-($D96*(1+$BC$14)))*365)</f>
        <v>-60140062.218749888</v>
      </c>
      <c r="CU96" s="70">
        <f>IF(IF((($BC$13-($D96*(1+$BC$14)))-($D96*0.03))&gt;0,($BC$13-($D96*(1+$BC$14)))-($D96*0.03),0)&gt;0,IF((($BC$13-($D96*(1+$BC$14)))-($D96*0.03))&gt;0,($BC$13-($D96*(1+$BC$14)))-($D96*0.03),0)*CU$62*365,0)+IF(($BC$13-($D96*(1+$BC$14)))&lt;=0,0,IF(($BC$13-($D96*(1+$BC$14)))&lt;($D96*0.03),($BC$13-($D96*(1+$BC$14)))*(CU$62*Inputs!$B$16)*365,($D96*0.03)*(CU$62*Inputs!$B$16)*365))-IF(($BC$13-($D96*(1+$BC$14)))&gt;=0,0, -$I$57*$BC$16*1.75*($BC$13-($D96*(1+$BC$14)))*365-$I$58*CU$62*1.25*($BC$13-($D96*(1+$BC$14)))*365)</f>
        <v>-60702118.874999873</v>
      </c>
      <c r="CV96" s="70">
        <f>IF(IF((($BC$13-($D96*(1+$BC$14)))-($D96*0.03))&gt;0,($BC$13-($D96*(1+$BC$14)))-($D96*0.03),0)&gt;0,IF((($BC$13-($D96*(1+$BC$14)))-($D96*0.03))&gt;0,($BC$13-($D96*(1+$BC$14)))-($D96*0.03),0)*CV$62*365,0)+IF(($BC$13-($D96*(1+$BC$14)))&lt;=0,0,IF(($BC$13-($D96*(1+$BC$14)))&lt;($D96*0.03),($BC$13-($D96*(1+$BC$14)))*(CV$62*Inputs!$B$16)*365,($D96*0.03)*(CV$62*Inputs!$B$16)*365))-IF(($BC$13-($D96*(1+$BC$14)))&gt;=0,0, -$I$57*$BC$16*1.75*($BC$13-($D96*(1+$BC$14)))*365-$I$58*CV$62*1.25*($BC$13-($D96*(1+$BC$14)))*365)</f>
        <v>-61264175.531249881</v>
      </c>
      <c r="CW96" s="70">
        <f>IF(IF((($BC$13-($D96*(1+$BC$14)))-($D96*0.03))&gt;0,($BC$13-($D96*(1+$BC$14)))-($D96*0.03),0)&gt;0,IF((($BC$13-($D96*(1+$BC$14)))-($D96*0.03))&gt;0,($BC$13-($D96*(1+$BC$14)))-($D96*0.03),0)*CW$62*365,0)+IF(($BC$13-($D96*(1+$BC$14)))&lt;=0,0,IF(($BC$13-($D96*(1+$BC$14)))&lt;($D96*0.03),($BC$13-($D96*(1+$BC$14)))*(CW$62*Inputs!$B$16)*365,($D96*0.03)*(CW$62*Inputs!$B$16)*365))-IF(($BC$13-($D96*(1+$BC$14)))&gt;=0,0, -$I$57*$BC$16*1.75*($BC$13-($D96*(1+$BC$14)))*365-$I$58*CW$62*1.25*($BC$13-($D96*(1+$BC$14)))*365)</f>
        <v>-61826232.187499881</v>
      </c>
      <c r="CX96" s="70">
        <f>IF(IF((($BC$13-($D96*(1+$BC$14)))-($D96*0.03))&gt;0,($BC$13-($D96*(1+$BC$14)))-($D96*0.03),0)&gt;0,IF((($BC$13-($D96*(1+$BC$14)))-($D96*0.03))&gt;0,($BC$13-($D96*(1+$BC$14)))-($D96*0.03),0)*CX$62*365,0)+IF(($BC$13-($D96*(1+$BC$14)))&lt;=0,0,IF(($BC$13-($D96*(1+$BC$14)))&lt;($D96*0.03),($BC$13-($D96*(1+$BC$14)))*(CX$62*Inputs!$B$16)*365,($D96*0.03)*(CX$62*Inputs!$B$16)*365))-IF(($BC$13-($D96*(1+$BC$14)))&gt;=0,0, -$I$57*$BC$16*1.75*($BC$13-($D96*(1+$BC$14)))*365-$I$58*CX$62*1.25*($BC$13-($D96*(1+$BC$14)))*365)</f>
        <v>-62388288.843749881</v>
      </c>
      <c r="CY96" s="70">
        <f>IF(IF((($BC$13-($D96*(1+$BC$14)))-($D96*0.03))&gt;0,($BC$13-($D96*(1+$BC$14)))-($D96*0.03),0)&gt;0,IF((($BC$13-($D96*(1+$BC$14)))-($D96*0.03))&gt;0,($BC$13-($D96*(1+$BC$14)))-($D96*0.03),0)*CY$62*365,0)+IF(($BC$13-($D96*(1+$BC$14)))&lt;=0,0,IF(($BC$13-($D96*(1+$BC$14)))&lt;($D96*0.03),($BC$13-($D96*(1+$BC$14)))*(CY$62*Inputs!$B$16)*365,($D96*0.03)*(CY$62*Inputs!$B$16)*365))-IF(($BC$13-($D96*(1+$BC$14)))&gt;=0,0, -$I$57*$BC$16*1.75*($BC$13-($D96*(1+$BC$14)))*365-$I$58*CY$62*1.25*($BC$13-($D96*(1+$BC$14)))*365)</f>
        <v>-62950345.499999873</v>
      </c>
      <c r="CZ96" s="70">
        <f>IF(IF((($BC$13-($D96*(1+$BC$14)))-($D96*0.03))&gt;0,($BC$13-($D96*(1+$BC$14)))-($D96*0.03),0)&gt;0,IF((($BC$13-($D96*(1+$BC$14)))-($D96*0.03))&gt;0,($BC$13-($D96*(1+$BC$14)))-($D96*0.03),0)*CZ$62*365,0)+IF(($BC$13-($D96*(1+$BC$14)))&lt;=0,0,IF(($BC$13-($D96*(1+$BC$14)))&lt;($D96*0.03),($BC$13-($D96*(1+$BC$14)))*(CZ$62*Inputs!$B$16)*365,($D96*0.03)*(CZ$62*Inputs!$B$16)*365))-IF(($BC$13-($D96*(1+$BC$14)))&gt;=0,0, -$I$57*$BC$16*1.75*($BC$13-($D96*(1+$BC$14)))*365-$I$58*CZ$62*1.25*($BC$13-($D96*(1+$BC$14)))*365)</f>
        <v>-63512402.156249873</v>
      </c>
      <c r="DA96" s="70">
        <f>IF(IF((($BC$13-($D96*(1+$BC$14)))-($D96*0.03))&gt;0,($BC$13-($D96*(1+$BC$14)))-($D96*0.03),0)&gt;0,IF((($BC$13-($D96*(1+$BC$14)))-($D96*0.03))&gt;0,($BC$13-($D96*(1+$BC$14)))-($D96*0.03),0)*DA$62*365,0)+IF(($BC$13-($D96*(1+$BC$14)))&lt;=0,0,IF(($BC$13-($D96*(1+$BC$14)))&lt;($D96*0.03),($BC$13-($D96*(1+$BC$14)))*(DA$62*Inputs!$B$16)*365,($D96*0.03)*(DA$62*Inputs!$B$16)*365))-IF(($BC$13-($D96*(1+$BC$14)))&gt;=0,0, -$I$57*$BC$16*1.75*($BC$13-($D96*(1+$BC$14)))*365-$I$58*DA$62*1.25*($BC$13-($D96*(1+$BC$14)))*365)</f>
        <v>-64074458.812499881</v>
      </c>
    </row>
    <row r="97" spans="2:105">
      <c r="B97"/>
      <c r="C97" s="67">
        <f t="shared" si="2"/>
        <v>-0.14000000000000001</v>
      </c>
      <c r="D97" s="69">
        <f>Inputs!$B$20*(1+(C97*-1))</f>
        <v>1254.0000000000002</v>
      </c>
      <c r="E97" s="70">
        <f>IF(IF((($BC$13-($D97*(1+$BC$14)))-($D97*0.03))&gt;0,($BC$13-($D97*(1+$BC$14)))-($D97*0.03),0)&gt;0,IF((($BC$13-($D97*(1+$BC$14)))-($D97*0.03))&gt;0,($BC$13-($D97*(1+$BC$14)))-($D97*0.03),0)*E$62*365,0)+IF(($BC$13-($D97*(1+$BC$14)))&lt;=0,0,IF(($BC$13-($D97*(1+$BC$14)))&lt;($D97*0.03),($BC$13-($D97*(1+$BC$14)))*(E$62*Inputs!$B$16)*365,($D97*0.03)*(E$62*Inputs!$B$16)*365))-IF(($BC$13-($D97*(1+$BC$14)))&gt;=0,0, -$I$57*$BC$16*1.75*($BC$13-($D97*(1+$BC$14)))*365-$I$58*E$62*1.25*($BC$13-($D97*(1+$BC$14)))*365)</f>
        <v>-8489562.3750606515</v>
      </c>
      <c r="F97" s="70">
        <f>IF(IF((($BC$13-($D97*(1+$BC$14)))-($D97*0.03))&gt;0,($BC$13-($D97*(1+$BC$14)))-($D97*0.03),0)&gt;0,IF((($BC$13-($D97*(1+$BC$14)))-($D97*0.03))&gt;0,($BC$13-($D97*(1+$BC$14)))-($D97*0.03),0)*F$62*365,0)+IF(($BC$13-($D97*(1+$BC$14)))&lt;=0,0,IF(($BC$13-($D97*(1+$BC$14)))&lt;($D97*0.03),($BC$13-($D97*(1+$BC$14)))*(F$62*Inputs!$B$16)*365,($D97*0.03)*(F$62*Inputs!$B$16)*365))-IF(($BC$13-($D97*(1+$BC$14)))&gt;=0,0, -$I$57*$BC$16*1.75*($BC$13-($D97*(1+$BC$14)))*365-$I$58*F$62*1.25*($BC$13-($D97*(1+$BC$14)))*365)</f>
        <v>-9095959.6875000112</v>
      </c>
      <c r="G97" s="70">
        <f>IF(IF((($BC$13-($D97*(1+$BC$14)))-($D97*0.03))&gt;0,($BC$13-($D97*(1+$BC$14)))-($D97*0.03),0)&gt;0,IF((($BC$13-($D97*(1+$BC$14)))-($D97*0.03))&gt;0,($BC$13-($D97*(1+$BC$14)))-($D97*0.03),0)*G$62*365,0)+IF(($BC$13-($D97*(1+$BC$14)))&lt;=0,0,IF(($BC$13-($D97*(1+$BC$14)))&lt;($D97*0.03),($BC$13-($D97*(1+$BC$14)))*(G$62*Inputs!$B$16)*365,($D97*0.03)*(G$62*Inputs!$B$16)*365))-IF(($BC$13-($D97*(1+$BC$14)))&gt;=0,0, -$I$57*$BC$16*1.75*($BC$13-($D97*(1+$BC$14)))*365-$I$58*G$62*1.25*($BC$13-($D97*(1+$BC$14)))*365)</f>
        <v>-9702357.000000013</v>
      </c>
      <c r="H97" s="70">
        <f>IF(IF((($BC$13-($D97*(1+$BC$14)))-($D97*0.03))&gt;0,($BC$13-($D97*(1+$BC$14)))-($D97*0.03),0)&gt;0,IF((($BC$13-($D97*(1+$BC$14)))-($D97*0.03))&gt;0,($BC$13-($D97*(1+$BC$14)))-($D97*0.03),0)*H$62*365,0)+IF(($BC$13-($D97*(1+$BC$14)))&lt;=0,0,IF(($BC$13-($D97*(1+$BC$14)))&lt;($D97*0.03),($BC$13-($D97*(1+$BC$14)))*(H$62*Inputs!$B$16)*365,($D97*0.03)*(H$62*Inputs!$B$16)*365))-IF(($BC$13-($D97*(1+$BC$14)))&gt;=0,0, -$I$57*$BC$16*1.75*($BC$13-($D97*(1+$BC$14)))*365-$I$58*H$62*1.25*($BC$13-($D97*(1+$BC$14)))*365)</f>
        <v>-10308754.312500013</v>
      </c>
      <c r="I97" s="70">
        <f>IF(IF((($BC$13-($D97*(1+$BC$14)))-($D97*0.03))&gt;0,($BC$13-($D97*(1+$BC$14)))-($D97*0.03),0)&gt;0,IF((($BC$13-($D97*(1+$BC$14)))-($D97*0.03))&gt;0,($BC$13-($D97*(1+$BC$14)))-($D97*0.03),0)*I$62*365,0)+IF(($BC$13-($D97*(1+$BC$14)))&lt;=0,0,IF(($BC$13-($D97*(1+$BC$14)))&lt;($D97*0.03),($BC$13-($D97*(1+$BC$14)))*(I$62*Inputs!$B$16)*365,($D97*0.03)*(I$62*Inputs!$B$16)*365))-IF(($BC$13-($D97*(1+$BC$14)))&gt;=0,0, -$I$57*$BC$16*1.75*($BC$13-($D97*(1+$BC$14)))*365-$I$58*I$62*1.25*($BC$13-($D97*(1+$BC$14)))*365)</f>
        <v>-10915151.625000015</v>
      </c>
      <c r="J97" s="70">
        <f>IF(IF((($BC$13-($D97*(1+$BC$14)))-($D97*0.03))&gt;0,($BC$13-($D97*(1+$BC$14)))-($D97*0.03),0)&gt;0,IF((($BC$13-($D97*(1+$BC$14)))-($D97*0.03))&gt;0,($BC$13-($D97*(1+$BC$14)))-($D97*0.03),0)*J$62*365,0)+IF(($BC$13-($D97*(1+$BC$14)))&lt;=0,0,IF(($BC$13-($D97*(1+$BC$14)))&lt;($D97*0.03),($BC$13-($D97*(1+$BC$14)))*(J$62*Inputs!$B$16)*365,($D97*0.03)*(J$62*Inputs!$B$16)*365))-IF(($BC$13-($D97*(1+$BC$14)))&gt;=0,0, -$I$57*$BC$16*1.75*($BC$13-($D97*(1+$BC$14)))*365-$I$58*J$62*1.25*($BC$13-($D97*(1+$BC$14)))*365)</f>
        <v>-11521548.937500015</v>
      </c>
      <c r="K97" s="70">
        <f>IF(IF((($BC$13-($D97*(1+$BC$14)))-($D97*0.03))&gt;0,($BC$13-($D97*(1+$BC$14)))-($D97*0.03),0)&gt;0,IF((($BC$13-($D97*(1+$BC$14)))-($D97*0.03))&gt;0,($BC$13-($D97*(1+$BC$14)))-($D97*0.03),0)*K$62*365,0)+IF(($BC$13-($D97*(1+$BC$14)))&lt;=0,0,IF(($BC$13-($D97*(1+$BC$14)))&lt;($D97*0.03),($BC$13-($D97*(1+$BC$14)))*(K$62*Inputs!$B$16)*365,($D97*0.03)*(K$62*Inputs!$B$16)*365))-IF(($BC$13-($D97*(1+$BC$14)))&gt;=0,0, -$I$57*$BC$16*1.75*($BC$13-($D97*(1+$BC$14)))*365-$I$58*K$62*1.25*($BC$13-($D97*(1+$BC$14)))*365)</f>
        <v>-12127946.250000015</v>
      </c>
      <c r="L97" s="70">
        <f>IF(IF((($BC$13-($D97*(1+$BC$14)))-($D97*0.03))&gt;0,($BC$13-($D97*(1+$BC$14)))-($D97*0.03),0)&gt;0,IF((($BC$13-($D97*(1+$BC$14)))-($D97*0.03))&gt;0,($BC$13-($D97*(1+$BC$14)))-($D97*0.03),0)*L$62*365,0)+IF(($BC$13-($D97*(1+$BC$14)))&lt;=0,0,IF(($BC$13-($D97*(1+$BC$14)))&lt;($D97*0.03),($BC$13-($D97*(1+$BC$14)))*(L$62*Inputs!$B$16)*365,($D97*0.03)*(L$62*Inputs!$B$16)*365))-IF(($BC$13-($D97*(1+$BC$14)))&gt;=0,0, -$I$57*$BC$16*1.75*($BC$13-($D97*(1+$BC$14)))*365-$I$58*L$62*1.25*($BC$13-($D97*(1+$BC$14)))*365)</f>
        <v>-12734343.562500017</v>
      </c>
      <c r="M97" s="70">
        <f>IF(IF((($BC$13-($D97*(1+$BC$14)))-($D97*0.03))&gt;0,($BC$13-($D97*(1+$BC$14)))-($D97*0.03),0)&gt;0,IF((($BC$13-($D97*(1+$BC$14)))-($D97*0.03))&gt;0,($BC$13-($D97*(1+$BC$14)))-($D97*0.03),0)*M$62*365,0)+IF(($BC$13-($D97*(1+$BC$14)))&lt;=0,0,IF(($BC$13-($D97*(1+$BC$14)))&lt;($D97*0.03),($BC$13-($D97*(1+$BC$14)))*(M$62*Inputs!$B$16)*365,($D97*0.03)*(M$62*Inputs!$B$16)*365))-IF(($BC$13-($D97*(1+$BC$14)))&gt;=0,0, -$I$57*$BC$16*1.75*($BC$13-($D97*(1+$BC$14)))*365-$I$58*M$62*1.25*($BC$13-($D97*(1+$BC$14)))*365)</f>
        <v>-13340740.875000017</v>
      </c>
      <c r="N97" s="70">
        <f>IF(IF((($BC$13-($D97*(1+$BC$14)))-($D97*0.03))&gt;0,($BC$13-($D97*(1+$BC$14)))-($D97*0.03),0)&gt;0,IF((($BC$13-($D97*(1+$BC$14)))-($D97*0.03))&gt;0,($BC$13-($D97*(1+$BC$14)))-($D97*0.03),0)*N$62*365,0)+IF(($BC$13-($D97*(1+$BC$14)))&lt;=0,0,IF(($BC$13-($D97*(1+$BC$14)))&lt;($D97*0.03),($BC$13-($D97*(1+$BC$14)))*(N$62*Inputs!$B$16)*365,($D97*0.03)*(N$62*Inputs!$B$16)*365))-IF(($BC$13-($D97*(1+$BC$14)))&gt;=0,0, -$I$57*$BC$16*1.75*($BC$13-($D97*(1+$BC$14)))*365-$I$58*N$62*1.25*($BC$13-($D97*(1+$BC$14)))*365)</f>
        <v>-13947138.187500019</v>
      </c>
      <c r="O97" s="70">
        <f>IF(IF((($BC$13-($D97*(1+$BC$14)))-($D97*0.03))&gt;0,($BC$13-($D97*(1+$BC$14)))-($D97*0.03),0)&gt;0,IF((($BC$13-($D97*(1+$BC$14)))-($D97*0.03))&gt;0,($BC$13-($D97*(1+$BC$14)))-($D97*0.03),0)*O$62*365,0)+IF(($BC$13-($D97*(1+$BC$14)))&lt;=0,0,IF(($BC$13-($D97*(1+$BC$14)))&lt;($D97*0.03),($BC$13-($D97*(1+$BC$14)))*(O$62*Inputs!$B$16)*365,($D97*0.03)*(O$62*Inputs!$B$16)*365))-IF(($BC$13-($D97*(1+$BC$14)))&gt;=0,0, -$I$57*$BC$16*1.75*($BC$13-($D97*(1+$BC$14)))*365-$I$58*O$62*1.25*($BC$13-($D97*(1+$BC$14)))*365)</f>
        <v>-14553535.500000019</v>
      </c>
      <c r="P97" s="70">
        <f>IF(IF((($BC$13-($D97*(1+$BC$14)))-($D97*0.03))&gt;0,($BC$13-($D97*(1+$BC$14)))-($D97*0.03),0)&gt;0,IF((($BC$13-($D97*(1+$BC$14)))-($D97*0.03))&gt;0,($BC$13-($D97*(1+$BC$14)))-($D97*0.03),0)*P$62*365,0)+IF(($BC$13-($D97*(1+$BC$14)))&lt;=0,0,IF(($BC$13-($D97*(1+$BC$14)))&lt;($D97*0.03),($BC$13-($D97*(1+$BC$14)))*(P$62*Inputs!$B$16)*365,($D97*0.03)*(P$62*Inputs!$B$16)*365))-IF(($BC$13-($D97*(1+$BC$14)))&gt;=0,0, -$I$57*$BC$16*1.75*($BC$13-($D97*(1+$BC$14)))*365-$I$58*P$62*1.25*($BC$13-($D97*(1+$BC$14)))*365)</f>
        <v>-15159932.812500019</v>
      </c>
      <c r="Q97" s="70">
        <f>IF(IF((($BC$13-($D97*(1+$BC$14)))-($D97*0.03))&gt;0,($BC$13-($D97*(1+$BC$14)))-($D97*0.03),0)&gt;0,IF((($BC$13-($D97*(1+$BC$14)))-($D97*0.03))&gt;0,($BC$13-($D97*(1+$BC$14)))-($D97*0.03),0)*Q$62*365,0)+IF(($BC$13-($D97*(1+$BC$14)))&lt;=0,0,IF(($BC$13-($D97*(1+$BC$14)))&lt;($D97*0.03),($BC$13-($D97*(1+$BC$14)))*(Q$62*Inputs!$B$16)*365,($D97*0.03)*(Q$62*Inputs!$B$16)*365))-IF(($BC$13-($D97*(1+$BC$14)))&gt;=0,0, -$I$57*$BC$16*1.75*($BC$13-($D97*(1+$BC$14)))*365-$I$58*Q$62*1.25*($BC$13-($D97*(1+$BC$14)))*365)</f>
        <v>-15766330.125000019</v>
      </c>
      <c r="R97" s="70">
        <f>IF(IF((($BC$13-($D97*(1+$BC$14)))-($D97*0.03))&gt;0,($BC$13-($D97*(1+$BC$14)))-($D97*0.03),0)&gt;0,IF((($BC$13-($D97*(1+$BC$14)))-($D97*0.03))&gt;0,($BC$13-($D97*(1+$BC$14)))-($D97*0.03),0)*R$62*365,0)+IF(($BC$13-($D97*(1+$BC$14)))&lt;=0,0,IF(($BC$13-($D97*(1+$BC$14)))&lt;($D97*0.03),($BC$13-($D97*(1+$BC$14)))*(R$62*Inputs!$B$16)*365,($D97*0.03)*(R$62*Inputs!$B$16)*365))-IF(($BC$13-($D97*(1+$BC$14)))&gt;=0,0, -$I$57*$BC$16*1.75*($BC$13-($D97*(1+$BC$14)))*365-$I$58*R$62*1.25*($BC$13-($D97*(1+$BC$14)))*365)</f>
        <v>-16372727.437500022</v>
      </c>
      <c r="S97" s="70">
        <f>IF(IF((($BC$13-($D97*(1+$BC$14)))-($D97*0.03))&gt;0,($BC$13-($D97*(1+$BC$14)))-($D97*0.03),0)&gt;0,IF((($BC$13-($D97*(1+$BC$14)))-($D97*0.03))&gt;0,($BC$13-($D97*(1+$BC$14)))-($D97*0.03),0)*S$62*365,0)+IF(($BC$13-($D97*(1+$BC$14)))&lt;=0,0,IF(($BC$13-($D97*(1+$BC$14)))&lt;($D97*0.03),($BC$13-($D97*(1+$BC$14)))*(S$62*Inputs!$B$16)*365,($D97*0.03)*(S$62*Inputs!$B$16)*365))-IF(($BC$13-($D97*(1+$BC$14)))&gt;=0,0, -$I$57*$BC$16*1.75*($BC$13-($D97*(1+$BC$14)))*365-$I$58*S$62*1.25*($BC$13-($D97*(1+$BC$14)))*365)</f>
        <v>-16979124.750000022</v>
      </c>
      <c r="T97" s="70">
        <f>IF(IF((($BC$13-($D97*(1+$BC$14)))-($D97*0.03))&gt;0,($BC$13-($D97*(1+$BC$14)))-($D97*0.03),0)&gt;0,IF((($BC$13-($D97*(1+$BC$14)))-($D97*0.03))&gt;0,($BC$13-($D97*(1+$BC$14)))-($D97*0.03),0)*T$62*365,0)+IF(($BC$13-($D97*(1+$BC$14)))&lt;=0,0,IF(($BC$13-($D97*(1+$BC$14)))&lt;($D97*0.03),($BC$13-($D97*(1+$BC$14)))*(T$62*Inputs!$B$16)*365,($D97*0.03)*(T$62*Inputs!$B$16)*365))-IF(($BC$13-($D97*(1+$BC$14)))&gt;=0,0, -$I$57*$BC$16*1.75*($BC$13-($D97*(1+$BC$14)))*365-$I$58*T$62*1.25*($BC$13-($D97*(1+$BC$14)))*365)</f>
        <v>-17585522.062500022</v>
      </c>
      <c r="U97" s="70">
        <f>IF(IF((($BC$13-($D97*(1+$BC$14)))-($D97*0.03))&gt;0,($BC$13-($D97*(1+$BC$14)))-($D97*0.03),0)&gt;0,IF((($BC$13-($D97*(1+$BC$14)))-($D97*0.03))&gt;0,($BC$13-($D97*(1+$BC$14)))-($D97*0.03),0)*U$62*365,0)+IF(($BC$13-($D97*(1+$BC$14)))&lt;=0,0,IF(($BC$13-($D97*(1+$BC$14)))&lt;($D97*0.03),($BC$13-($D97*(1+$BC$14)))*(U$62*Inputs!$B$16)*365,($D97*0.03)*(U$62*Inputs!$B$16)*365))-IF(($BC$13-($D97*(1+$BC$14)))&gt;=0,0, -$I$57*$BC$16*1.75*($BC$13-($D97*(1+$BC$14)))*365-$I$58*U$62*1.25*($BC$13-($D97*(1+$BC$14)))*365)</f>
        <v>-18191919.375000022</v>
      </c>
      <c r="V97" s="70">
        <f>IF(IF((($BC$13-($D97*(1+$BC$14)))-($D97*0.03))&gt;0,($BC$13-($D97*(1+$BC$14)))-($D97*0.03),0)&gt;0,IF((($BC$13-($D97*(1+$BC$14)))-($D97*0.03))&gt;0,($BC$13-($D97*(1+$BC$14)))-($D97*0.03),0)*V$62*365,0)+IF(($BC$13-($D97*(1+$BC$14)))&lt;=0,0,IF(($BC$13-($D97*(1+$BC$14)))&lt;($D97*0.03),($BC$13-($D97*(1+$BC$14)))*(V$62*Inputs!$B$16)*365,($D97*0.03)*(V$62*Inputs!$B$16)*365))-IF(($BC$13-($D97*(1+$BC$14)))&gt;=0,0, -$I$57*$BC$16*1.75*($BC$13-($D97*(1+$BC$14)))*365-$I$58*V$62*1.25*($BC$13-($D97*(1+$BC$14)))*365)</f>
        <v>-18798316.687500022</v>
      </c>
      <c r="W97" s="70">
        <f>IF(IF((($BC$13-($D97*(1+$BC$14)))-($D97*0.03))&gt;0,($BC$13-($D97*(1+$BC$14)))-($D97*0.03),0)&gt;0,IF((($BC$13-($D97*(1+$BC$14)))-($D97*0.03))&gt;0,($BC$13-($D97*(1+$BC$14)))-($D97*0.03),0)*W$62*365,0)+IF(($BC$13-($D97*(1+$BC$14)))&lt;=0,0,IF(($BC$13-($D97*(1+$BC$14)))&lt;($D97*0.03),($BC$13-($D97*(1+$BC$14)))*(W$62*Inputs!$B$16)*365,($D97*0.03)*(W$62*Inputs!$B$16)*365))-IF(($BC$13-($D97*(1+$BC$14)))&gt;=0,0, -$I$57*$BC$16*1.75*($BC$13-($D97*(1+$BC$14)))*365-$I$58*W$62*1.25*($BC$13-($D97*(1+$BC$14)))*365)</f>
        <v>-19404714.000000022</v>
      </c>
      <c r="X97" s="70">
        <f>IF(IF((($BC$13-($D97*(1+$BC$14)))-($D97*0.03))&gt;0,($BC$13-($D97*(1+$BC$14)))-($D97*0.03),0)&gt;0,IF((($BC$13-($D97*(1+$BC$14)))-($D97*0.03))&gt;0,($BC$13-($D97*(1+$BC$14)))-($D97*0.03),0)*X$62*365,0)+IF(($BC$13-($D97*(1+$BC$14)))&lt;=0,0,IF(($BC$13-($D97*(1+$BC$14)))&lt;($D97*0.03),($BC$13-($D97*(1+$BC$14)))*(X$62*Inputs!$B$16)*365,($D97*0.03)*(X$62*Inputs!$B$16)*365))-IF(($BC$13-($D97*(1+$BC$14)))&gt;=0,0, -$I$57*$BC$16*1.75*($BC$13-($D97*(1+$BC$14)))*365-$I$58*X$62*1.25*($BC$13-($D97*(1+$BC$14)))*365)</f>
        <v>-20011111.312500022</v>
      </c>
      <c r="Y97" s="70">
        <f>IF(IF((($BC$13-($D97*(1+$BC$14)))-($D97*0.03))&gt;0,($BC$13-($D97*(1+$BC$14)))-($D97*0.03),0)&gt;0,IF((($BC$13-($D97*(1+$BC$14)))-($D97*0.03))&gt;0,($BC$13-($D97*(1+$BC$14)))-($D97*0.03),0)*Y$62*365,0)+IF(($BC$13-($D97*(1+$BC$14)))&lt;=0,0,IF(($BC$13-($D97*(1+$BC$14)))&lt;($D97*0.03),($BC$13-($D97*(1+$BC$14)))*(Y$62*Inputs!$B$16)*365,($D97*0.03)*(Y$62*Inputs!$B$16)*365))-IF(($BC$13-($D97*(1+$BC$14)))&gt;=0,0, -$I$57*$BC$16*1.75*($BC$13-($D97*(1+$BC$14)))*365-$I$58*Y$62*1.25*($BC$13-($D97*(1+$BC$14)))*365)</f>
        <v>-20617508.62500003</v>
      </c>
      <c r="Z97" s="70">
        <f>IF(IF((($BC$13-($D97*(1+$BC$14)))-($D97*0.03))&gt;0,($BC$13-($D97*(1+$BC$14)))-($D97*0.03),0)&gt;0,IF((($BC$13-($D97*(1+$BC$14)))-($D97*0.03))&gt;0,($BC$13-($D97*(1+$BC$14)))-($D97*0.03),0)*Z$62*365,0)+IF(($BC$13-($D97*(1+$BC$14)))&lt;=0,0,IF(($BC$13-($D97*(1+$BC$14)))&lt;($D97*0.03),($BC$13-($D97*(1+$BC$14)))*(Z$62*Inputs!$B$16)*365,($D97*0.03)*(Z$62*Inputs!$B$16)*365))-IF(($BC$13-($D97*(1+$BC$14)))&gt;=0,0, -$I$57*$BC$16*1.75*($BC$13-($D97*(1+$BC$14)))*365-$I$58*Z$62*1.25*($BC$13-($D97*(1+$BC$14)))*365)</f>
        <v>-21223905.937500026</v>
      </c>
      <c r="AA97" s="70">
        <f>IF(IF((($BC$13-($D97*(1+$BC$14)))-($D97*0.03))&gt;0,($BC$13-($D97*(1+$BC$14)))-($D97*0.03),0)&gt;0,IF((($BC$13-($D97*(1+$BC$14)))-($D97*0.03))&gt;0,($BC$13-($D97*(1+$BC$14)))-($D97*0.03),0)*AA$62*365,0)+IF(($BC$13-($D97*(1+$BC$14)))&lt;=0,0,IF(($BC$13-($D97*(1+$BC$14)))&lt;($D97*0.03),($BC$13-($D97*(1+$BC$14)))*(AA$62*Inputs!$B$16)*365,($D97*0.03)*(AA$62*Inputs!$B$16)*365))-IF(($BC$13-($D97*(1+$BC$14)))&gt;=0,0, -$I$57*$BC$16*1.75*($BC$13-($D97*(1+$BC$14)))*365-$I$58*AA$62*1.25*($BC$13-($D97*(1+$BC$14)))*365)</f>
        <v>-21830303.250000026</v>
      </c>
      <c r="AB97" s="70">
        <f>IF(IF((($BC$13-($D97*(1+$BC$14)))-($D97*0.03))&gt;0,($BC$13-($D97*(1+$BC$14)))-($D97*0.03),0)&gt;0,IF((($BC$13-($D97*(1+$BC$14)))-($D97*0.03))&gt;0,($BC$13-($D97*(1+$BC$14)))-($D97*0.03),0)*AB$62*365,0)+IF(($BC$13-($D97*(1+$BC$14)))&lt;=0,0,IF(($BC$13-($D97*(1+$BC$14)))&lt;($D97*0.03),($BC$13-($D97*(1+$BC$14)))*(AB$62*Inputs!$B$16)*365,($D97*0.03)*(AB$62*Inputs!$B$16)*365))-IF(($BC$13-($D97*(1+$BC$14)))&gt;=0,0, -$I$57*$BC$16*1.75*($BC$13-($D97*(1+$BC$14)))*365-$I$58*AB$62*1.25*($BC$13-($D97*(1+$BC$14)))*365)</f>
        <v>-22436700.56250003</v>
      </c>
      <c r="AC97" s="70">
        <f>IF(IF((($BC$13-($D97*(1+$BC$14)))-($D97*0.03))&gt;0,($BC$13-($D97*(1+$BC$14)))-($D97*0.03),0)&gt;0,IF((($BC$13-($D97*(1+$BC$14)))-($D97*0.03))&gt;0,($BC$13-($D97*(1+$BC$14)))-($D97*0.03),0)*AC$62*365,0)+IF(($BC$13-($D97*(1+$BC$14)))&lt;=0,0,IF(($BC$13-($D97*(1+$BC$14)))&lt;($D97*0.03),($BC$13-($D97*(1+$BC$14)))*(AC$62*Inputs!$B$16)*365,($D97*0.03)*(AC$62*Inputs!$B$16)*365))-IF(($BC$13-($D97*(1+$BC$14)))&gt;=0,0, -$I$57*$BC$16*1.75*($BC$13-($D97*(1+$BC$14)))*365-$I$58*AC$62*1.25*($BC$13-($D97*(1+$BC$14)))*365)</f>
        <v>-23043097.87500003</v>
      </c>
      <c r="AD97" s="70">
        <f>IF(IF((($BC$13-($D97*(1+$BC$14)))-($D97*0.03))&gt;0,($BC$13-($D97*(1+$BC$14)))-($D97*0.03),0)&gt;0,IF((($BC$13-($D97*(1+$BC$14)))-($D97*0.03))&gt;0,($BC$13-($D97*(1+$BC$14)))-($D97*0.03),0)*AD$62*365,0)+IF(($BC$13-($D97*(1+$BC$14)))&lt;=0,0,IF(($BC$13-($D97*(1+$BC$14)))&lt;($D97*0.03),($BC$13-($D97*(1+$BC$14)))*(AD$62*Inputs!$B$16)*365,($D97*0.03)*(AD$62*Inputs!$B$16)*365))-IF(($BC$13-($D97*(1+$BC$14)))&gt;=0,0, -$I$57*$BC$16*1.75*($BC$13-($D97*(1+$BC$14)))*365-$I$58*AD$62*1.25*($BC$13-($D97*(1+$BC$14)))*365)</f>
        <v>-23649495.18750003</v>
      </c>
      <c r="AE97" s="70">
        <f>IF(IF((($BC$13-($D97*(1+$BC$14)))-($D97*0.03))&gt;0,($BC$13-($D97*(1+$BC$14)))-($D97*0.03),0)&gt;0,IF((($BC$13-($D97*(1+$BC$14)))-($D97*0.03))&gt;0,($BC$13-($D97*(1+$BC$14)))-($D97*0.03),0)*AE$62*365,0)+IF(($BC$13-($D97*(1+$BC$14)))&lt;=0,0,IF(($BC$13-($D97*(1+$BC$14)))&lt;($D97*0.03),($BC$13-($D97*(1+$BC$14)))*(AE$62*Inputs!$B$16)*365,($D97*0.03)*(AE$62*Inputs!$B$16)*365))-IF(($BC$13-($D97*(1+$BC$14)))&gt;=0,0, -$I$57*$BC$16*1.75*($BC$13-($D97*(1+$BC$14)))*365-$I$58*AE$62*1.25*($BC$13-($D97*(1+$BC$14)))*365)</f>
        <v>-24255892.50000003</v>
      </c>
      <c r="AF97" s="70">
        <f>IF(IF((($BC$13-($D97*(1+$BC$14)))-($D97*0.03))&gt;0,($BC$13-($D97*(1+$BC$14)))-($D97*0.03),0)&gt;0,IF((($BC$13-($D97*(1+$BC$14)))-($D97*0.03))&gt;0,($BC$13-($D97*(1+$BC$14)))-($D97*0.03),0)*AF$62*365,0)+IF(($BC$13-($D97*(1+$BC$14)))&lt;=0,0,IF(($BC$13-($D97*(1+$BC$14)))&lt;($D97*0.03),($BC$13-($D97*(1+$BC$14)))*(AF$62*Inputs!$B$16)*365,($D97*0.03)*(AF$62*Inputs!$B$16)*365))-IF(($BC$13-($D97*(1+$BC$14)))&gt;=0,0, -$I$57*$BC$16*1.75*($BC$13-($D97*(1+$BC$14)))*365-$I$58*AF$62*1.25*($BC$13-($D97*(1+$BC$14)))*365)</f>
        <v>-24862289.81250003</v>
      </c>
      <c r="AG97" s="70">
        <f>IF(IF((($BC$13-($D97*(1+$BC$14)))-($D97*0.03))&gt;0,($BC$13-($D97*(1+$BC$14)))-($D97*0.03),0)&gt;0,IF((($BC$13-($D97*(1+$BC$14)))-($D97*0.03))&gt;0,($BC$13-($D97*(1+$BC$14)))-($D97*0.03),0)*AG$62*365,0)+IF(($BC$13-($D97*(1+$BC$14)))&lt;=0,0,IF(($BC$13-($D97*(1+$BC$14)))&lt;($D97*0.03),($BC$13-($D97*(1+$BC$14)))*(AG$62*Inputs!$B$16)*365,($D97*0.03)*(AG$62*Inputs!$B$16)*365))-IF(($BC$13-($D97*(1+$BC$14)))&gt;=0,0, -$I$57*$BC$16*1.75*($BC$13-($D97*(1+$BC$14)))*365-$I$58*AG$62*1.25*($BC$13-($D97*(1+$BC$14)))*365)</f>
        <v>-25468687.125000034</v>
      </c>
      <c r="AH97" s="70">
        <f>IF(IF((($BC$13-($D97*(1+$BC$14)))-($D97*0.03))&gt;0,($BC$13-($D97*(1+$BC$14)))-($D97*0.03),0)&gt;0,IF((($BC$13-($D97*(1+$BC$14)))-($D97*0.03))&gt;0,($BC$13-($D97*(1+$BC$14)))-($D97*0.03),0)*AH$62*365,0)+IF(($BC$13-($D97*(1+$BC$14)))&lt;=0,0,IF(($BC$13-($D97*(1+$BC$14)))&lt;($D97*0.03),($BC$13-($D97*(1+$BC$14)))*(AH$62*Inputs!$B$16)*365,($D97*0.03)*(AH$62*Inputs!$B$16)*365))-IF(($BC$13-($D97*(1+$BC$14)))&gt;=0,0, -$I$57*$BC$16*1.75*($BC$13-($D97*(1+$BC$14)))*365-$I$58*AH$62*1.25*($BC$13-($D97*(1+$BC$14)))*365)</f>
        <v>-26075084.43750003</v>
      </c>
      <c r="AI97" s="70">
        <f>IF(IF((($BC$13-($D97*(1+$BC$14)))-($D97*0.03))&gt;0,($BC$13-($D97*(1+$BC$14)))-($D97*0.03),0)&gt;0,IF((($BC$13-($D97*(1+$BC$14)))-($D97*0.03))&gt;0,($BC$13-($D97*(1+$BC$14)))-($D97*0.03),0)*AI$62*365,0)+IF(($BC$13-($D97*(1+$BC$14)))&lt;=0,0,IF(($BC$13-($D97*(1+$BC$14)))&lt;($D97*0.03),($BC$13-($D97*(1+$BC$14)))*(AI$62*Inputs!$B$16)*365,($D97*0.03)*(AI$62*Inputs!$B$16)*365))-IF(($BC$13-($D97*(1+$BC$14)))&gt;=0,0, -$I$57*$BC$16*1.75*($BC$13-($D97*(1+$BC$14)))*365-$I$58*AI$62*1.25*($BC$13-($D97*(1+$BC$14)))*365)</f>
        <v>-26681481.750000034</v>
      </c>
      <c r="AJ97" s="70">
        <f>IF(IF((($BC$13-($D97*(1+$BC$14)))-($D97*0.03))&gt;0,($BC$13-($D97*(1+$BC$14)))-($D97*0.03),0)&gt;0,IF((($BC$13-($D97*(1+$BC$14)))-($D97*0.03))&gt;0,($BC$13-($D97*(1+$BC$14)))-($D97*0.03),0)*AJ$62*365,0)+IF(($BC$13-($D97*(1+$BC$14)))&lt;=0,0,IF(($BC$13-($D97*(1+$BC$14)))&lt;($D97*0.03),($BC$13-($D97*(1+$BC$14)))*(AJ$62*Inputs!$B$16)*365,($D97*0.03)*(AJ$62*Inputs!$B$16)*365))-IF(($BC$13-($D97*(1+$BC$14)))&gt;=0,0, -$I$57*$BC$16*1.75*($BC$13-($D97*(1+$BC$14)))*365-$I$58*AJ$62*1.25*($BC$13-($D97*(1+$BC$14)))*365)</f>
        <v>-27287879.062500034</v>
      </c>
      <c r="AK97" s="70">
        <f>IF(IF((($BC$13-($D97*(1+$BC$14)))-($D97*0.03))&gt;0,($BC$13-($D97*(1+$BC$14)))-($D97*0.03),0)&gt;0,IF((($BC$13-($D97*(1+$BC$14)))-($D97*0.03))&gt;0,($BC$13-($D97*(1+$BC$14)))-($D97*0.03),0)*AK$62*365,0)+IF(($BC$13-($D97*(1+$BC$14)))&lt;=0,0,IF(($BC$13-($D97*(1+$BC$14)))&lt;($D97*0.03),($BC$13-($D97*(1+$BC$14)))*(AK$62*Inputs!$B$16)*365,($D97*0.03)*(AK$62*Inputs!$B$16)*365))-IF(($BC$13-($D97*(1+$BC$14)))&gt;=0,0, -$I$57*$BC$16*1.75*($BC$13-($D97*(1+$BC$14)))*365-$I$58*AK$62*1.25*($BC$13-($D97*(1+$BC$14)))*365)</f>
        <v>-27894276.375000034</v>
      </c>
      <c r="AL97" s="70">
        <f>IF(IF((($BC$13-($D97*(1+$BC$14)))-($D97*0.03))&gt;0,($BC$13-($D97*(1+$BC$14)))-($D97*0.03),0)&gt;0,IF((($BC$13-($D97*(1+$BC$14)))-($D97*0.03))&gt;0,($BC$13-($D97*(1+$BC$14)))-($D97*0.03),0)*AL$62*365,0)+IF(($BC$13-($D97*(1+$BC$14)))&lt;=0,0,IF(($BC$13-($D97*(1+$BC$14)))&lt;($D97*0.03),($BC$13-($D97*(1+$BC$14)))*(AL$62*Inputs!$B$16)*365,($D97*0.03)*(AL$62*Inputs!$B$16)*365))-IF(($BC$13-($D97*(1+$BC$14)))&gt;=0,0, -$I$57*$BC$16*1.75*($BC$13-($D97*(1+$BC$14)))*365-$I$58*AL$62*1.25*($BC$13-($D97*(1+$BC$14)))*365)</f>
        <v>-28500673.687500037</v>
      </c>
      <c r="AM97" s="70">
        <f>IF(IF((($BC$13-($D97*(1+$BC$14)))-($D97*0.03))&gt;0,($BC$13-($D97*(1+$BC$14)))-($D97*0.03),0)&gt;0,IF((($BC$13-($D97*(1+$BC$14)))-($D97*0.03))&gt;0,($BC$13-($D97*(1+$BC$14)))-($D97*0.03),0)*AM$62*365,0)+IF(($BC$13-($D97*(1+$BC$14)))&lt;=0,0,IF(($BC$13-($D97*(1+$BC$14)))&lt;($D97*0.03),($BC$13-($D97*(1+$BC$14)))*(AM$62*Inputs!$B$16)*365,($D97*0.03)*(AM$62*Inputs!$B$16)*365))-IF(($BC$13-($D97*(1+$BC$14)))&gt;=0,0, -$I$57*$BC$16*1.75*($BC$13-($D97*(1+$BC$14)))*365-$I$58*AM$62*1.25*($BC$13-($D97*(1+$BC$14)))*365)</f>
        <v>-29107071.000000037</v>
      </c>
      <c r="AN97" s="70">
        <f>IF(IF((($BC$13-($D97*(1+$BC$14)))-($D97*0.03))&gt;0,($BC$13-($D97*(1+$BC$14)))-($D97*0.03),0)&gt;0,IF((($BC$13-($D97*(1+$BC$14)))-($D97*0.03))&gt;0,($BC$13-($D97*(1+$BC$14)))-($D97*0.03),0)*AN$62*365,0)+IF(($BC$13-($D97*(1+$BC$14)))&lt;=0,0,IF(($BC$13-($D97*(1+$BC$14)))&lt;($D97*0.03),($BC$13-($D97*(1+$BC$14)))*(AN$62*Inputs!$B$16)*365,($D97*0.03)*(AN$62*Inputs!$B$16)*365))-IF(($BC$13-($D97*(1+$BC$14)))&gt;=0,0, -$I$57*$BC$16*1.75*($BC$13-($D97*(1+$BC$14)))*365-$I$58*AN$62*1.25*($BC$13-($D97*(1+$BC$14)))*365)</f>
        <v>-29713468.312500037</v>
      </c>
      <c r="AO97" s="70">
        <f>IF(IF((($BC$13-($D97*(1+$BC$14)))-($D97*0.03))&gt;0,($BC$13-($D97*(1+$BC$14)))-($D97*0.03),0)&gt;0,IF((($BC$13-($D97*(1+$BC$14)))-($D97*0.03))&gt;0,($BC$13-($D97*(1+$BC$14)))-($D97*0.03),0)*AO$62*365,0)+IF(($BC$13-($D97*(1+$BC$14)))&lt;=0,0,IF(($BC$13-($D97*(1+$BC$14)))&lt;($D97*0.03),($BC$13-($D97*(1+$BC$14)))*(AO$62*Inputs!$B$16)*365,($D97*0.03)*(AO$62*Inputs!$B$16)*365))-IF(($BC$13-($D97*(1+$BC$14)))&gt;=0,0, -$I$57*$BC$16*1.75*($BC$13-($D97*(1+$BC$14)))*365-$I$58*AO$62*1.25*($BC$13-($D97*(1+$BC$14)))*365)</f>
        <v>-30319865.625000037</v>
      </c>
      <c r="AP97" s="70">
        <f>IF(IF((($BC$13-($D97*(1+$BC$14)))-($D97*0.03))&gt;0,($BC$13-($D97*(1+$BC$14)))-($D97*0.03),0)&gt;0,IF((($BC$13-($D97*(1+$BC$14)))-($D97*0.03))&gt;0,($BC$13-($D97*(1+$BC$14)))-($D97*0.03),0)*AP$62*365,0)+IF(($BC$13-($D97*(1+$BC$14)))&lt;=0,0,IF(($BC$13-($D97*(1+$BC$14)))&lt;($D97*0.03),($BC$13-($D97*(1+$BC$14)))*(AP$62*Inputs!$B$16)*365,($D97*0.03)*(AP$62*Inputs!$B$16)*365))-IF(($BC$13-($D97*(1+$BC$14)))&gt;=0,0, -$I$57*$BC$16*1.75*($BC$13-($D97*(1+$BC$14)))*365-$I$58*AP$62*1.25*($BC$13-($D97*(1+$BC$14)))*365)</f>
        <v>-30926262.937500041</v>
      </c>
      <c r="AQ97" s="70">
        <f>IF(IF((($BC$13-($D97*(1+$BC$14)))-($D97*0.03))&gt;0,($BC$13-($D97*(1+$BC$14)))-($D97*0.03),0)&gt;0,IF((($BC$13-($D97*(1+$BC$14)))-($D97*0.03))&gt;0,($BC$13-($D97*(1+$BC$14)))-($D97*0.03),0)*AQ$62*365,0)+IF(($BC$13-($D97*(1+$BC$14)))&lt;=0,0,IF(($BC$13-($D97*(1+$BC$14)))&lt;($D97*0.03),($BC$13-($D97*(1+$BC$14)))*(AQ$62*Inputs!$B$16)*365,($D97*0.03)*(AQ$62*Inputs!$B$16)*365))-IF(($BC$13-($D97*(1+$BC$14)))&gt;=0,0, -$I$57*$BC$16*1.75*($BC$13-($D97*(1+$BC$14)))*365-$I$58*AQ$62*1.25*($BC$13-($D97*(1+$BC$14)))*365)</f>
        <v>-31532660.250000037</v>
      </c>
      <c r="AR97" s="70">
        <f>IF(IF((($BC$13-($D97*(1+$BC$14)))-($D97*0.03))&gt;0,($BC$13-($D97*(1+$BC$14)))-($D97*0.03),0)&gt;0,IF((($BC$13-($D97*(1+$BC$14)))-($D97*0.03))&gt;0,($BC$13-($D97*(1+$BC$14)))-($D97*0.03),0)*AR$62*365,0)+IF(($BC$13-($D97*(1+$BC$14)))&lt;=0,0,IF(($BC$13-($D97*(1+$BC$14)))&lt;($D97*0.03),($BC$13-($D97*(1+$BC$14)))*(AR$62*Inputs!$B$16)*365,($D97*0.03)*(AR$62*Inputs!$B$16)*365))-IF(($BC$13-($D97*(1+$BC$14)))&gt;=0,0, -$I$57*$BC$16*1.75*($BC$13-($D97*(1+$BC$14)))*365-$I$58*AR$62*1.25*($BC$13-($D97*(1+$BC$14)))*365)</f>
        <v>-32139057.562500041</v>
      </c>
      <c r="AS97" s="70">
        <f>IF(IF((($BC$13-($D97*(1+$BC$14)))-($D97*0.03))&gt;0,($BC$13-($D97*(1+$BC$14)))-($D97*0.03),0)&gt;0,IF((($BC$13-($D97*(1+$BC$14)))-($D97*0.03))&gt;0,($BC$13-($D97*(1+$BC$14)))-($D97*0.03),0)*AS$62*365,0)+IF(($BC$13-($D97*(1+$BC$14)))&lt;=0,0,IF(($BC$13-($D97*(1+$BC$14)))&lt;($D97*0.03),($BC$13-($D97*(1+$BC$14)))*(AS$62*Inputs!$B$16)*365,($D97*0.03)*(AS$62*Inputs!$B$16)*365))-IF(($BC$13-($D97*(1+$BC$14)))&gt;=0,0, -$I$57*$BC$16*1.75*($BC$13-($D97*(1+$BC$14)))*365-$I$58*AS$62*1.25*($BC$13-($D97*(1+$BC$14)))*365)</f>
        <v>-32745454.875000045</v>
      </c>
      <c r="AT97" s="70">
        <f>IF(IF((($BC$13-($D97*(1+$BC$14)))-($D97*0.03))&gt;0,($BC$13-($D97*(1+$BC$14)))-($D97*0.03),0)&gt;0,IF((($BC$13-($D97*(1+$BC$14)))-($D97*0.03))&gt;0,($BC$13-($D97*(1+$BC$14)))-($D97*0.03),0)*AT$62*365,0)+IF(($BC$13-($D97*(1+$BC$14)))&lt;=0,0,IF(($BC$13-($D97*(1+$BC$14)))&lt;($D97*0.03),($BC$13-($D97*(1+$BC$14)))*(AT$62*Inputs!$B$16)*365,($D97*0.03)*(AT$62*Inputs!$B$16)*365))-IF(($BC$13-($D97*(1+$BC$14)))&gt;=0,0, -$I$57*$BC$16*1.75*($BC$13-($D97*(1+$BC$14)))*365-$I$58*AT$62*1.25*($BC$13-($D97*(1+$BC$14)))*365)</f>
        <v>-33351852.187500045</v>
      </c>
      <c r="AU97" s="70">
        <f>IF(IF((($BC$13-($D97*(1+$BC$14)))-($D97*0.03))&gt;0,($BC$13-($D97*(1+$BC$14)))-($D97*0.03),0)&gt;0,IF((($BC$13-($D97*(1+$BC$14)))-($D97*0.03))&gt;0,($BC$13-($D97*(1+$BC$14)))-($D97*0.03),0)*AU$62*365,0)+IF(($BC$13-($D97*(1+$BC$14)))&lt;=0,0,IF(($BC$13-($D97*(1+$BC$14)))&lt;($D97*0.03),($BC$13-($D97*(1+$BC$14)))*(AU$62*Inputs!$B$16)*365,($D97*0.03)*(AU$62*Inputs!$B$16)*365))-IF(($BC$13-($D97*(1+$BC$14)))&gt;=0,0, -$I$57*$BC$16*1.75*($BC$13-($D97*(1+$BC$14)))*365-$I$58*AU$62*1.25*($BC$13-($D97*(1+$BC$14)))*365)</f>
        <v>-33958249.500000045</v>
      </c>
      <c r="AV97" s="70">
        <f>IF(IF((($BC$13-($D97*(1+$BC$14)))-($D97*0.03))&gt;0,($BC$13-($D97*(1+$BC$14)))-($D97*0.03),0)&gt;0,IF((($BC$13-($D97*(1+$BC$14)))-($D97*0.03))&gt;0,($BC$13-($D97*(1+$BC$14)))-($D97*0.03),0)*AV$62*365,0)+IF(($BC$13-($D97*(1+$BC$14)))&lt;=0,0,IF(($BC$13-($D97*(1+$BC$14)))&lt;($D97*0.03),($BC$13-($D97*(1+$BC$14)))*(AV$62*Inputs!$B$16)*365,($D97*0.03)*(AV$62*Inputs!$B$16)*365))-IF(($BC$13-($D97*(1+$BC$14)))&gt;=0,0, -$I$57*$BC$16*1.75*($BC$13-($D97*(1+$BC$14)))*365-$I$58*AV$62*1.25*($BC$13-($D97*(1+$BC$14)))*365)</f>
        <v>-34564646.812500045</v>
      </c>
      <c r="AW97" s="70">
        <f>IF(IF((($BC$13-($D97*(1+$BC$14)))-($D97*0.03))&gt;0,($BC$13-($D97*(1+$BC$14)))-($D97*0.03),0)&gt;0,IF((($BC$13-($D97*(1+$BC$14)))-($D97*0.03))&gt;0,($BC$13-($D97*(1+$BC$14)))-($D97*0.03),0)*AW$62*365,0)+IF(($BC$13-($D97*(1+$BC$14)))&lt;=0,0,IF(($BC$13-($D97*(1+$BC$14)))&lt;($D97*0.03),($BC$13-($D97*(1+$BC$14)))*(AW$62*Inputs!$B$16)*365,($D97*0.03)*(AW$62*Inputs!$B$16)*365))-IF(($BC$13-($D97*(1+$BC$14)))&gt;=0,0, -$I$57*$BC$16*1.75*($BC$13-($D97*(1+$BC$14)))*365-$I$58*AW$62*1.25*($BC$13-($D97*(1+$BC$14)))*365)</f>
        <v>-35171044.125000045</v>
      </c>
      <c r="AX97" s="70">
        <f>IF(IF((($BC$13-($D97*(1+$BC$14)))-($D97*0.03))&gt;0,($BC$13-($D97*(1+$BC$14)))-($D97*0.03),0)&gt;0,IF((($BC$13-($D97*(1+$BC$14)))-($D97*0.03))&gt;0,($BC$13-($D97*(1+$BC$14)))-($D97*0.03),0)*AX$62*365,0)+IF(($BC$13-($D97*(1+$BC$14)))&lt;=0,0,IF(($BC$13-($D97*(1+$BC$14)))&lt;($D97*0.03),($BC$13-($D97*(1+$BC$14)))*(AX$62*Inputs!$B$16)*365,($D97*0.03)*(AX$62*Inputs!$B$16)*365))-IF(($BC$13-($D97*(1+$BC$14)))&gt;=0,0, -$I$57*$BC$16*1.75*($BC$13-($D97*(1+$BC$14)))*365-$I$58*AX$62*1.25*($BC$13-($D97*(1+$BC$14)))*365)</f>
        <v>-35777441.437500045</v>
      </c>
      <c r="AY97" s="70">
        <f>IF(IF((($BC$13-($D97*(1+$BC$14)))-($D97*0.03))&gt;0,($BC$13-($D97*(1+$BC$14)))-($D97*0.03),0)&gt;0,IF((($BC$13-($D97*(1+$BC$14)))-($D97*0.03))&gt;0,($BC$13-($D97*(1+$BC$14)))-($D97*0.03),0)*AY$62*365,0)+IF(($BC$13-($D97*(1+$BC$14)))&lt;=0,0,IF(($BC$13-($D97*(1+$BC$14)))&lt;($D97*0.03),($BC$13-($D97*(1+$BC$14)))*(AY$62*Inputs!$B$16)*365,($D97*0.03)*(AY$62*Inputs!$B$16)*365))-IF(($BC$13-($D97*(1+$BC$14)))&gt;=0,0, -$I$57*$BC$16*1.75*($BC$13-($D97*(1+$BC$14)))*365-$I$58*AY$62*1.25*($BC$13-($D97*(1+$BC$14)))*365)</f>
        <v>-36383838.750000045</v>
      </c>
      <c r="AZ97" s="70">
        <f>IF(IF((($BC$13-($D97*(1+$BC$14)))-($D97*0.03))&gt;0,($BC$13-($D97*(1+$BC$14)))-($D97*0.03),0)&gt;0,IF((($BC$13-($D97*(1+$BC$14)))-($D97*0.03))&gt;0,($BC$13-($D97*(1+$BC$14)))-($D97*0.03),0)*AZ$62*365,0)+IF(($BC$13-($D97*(1+$BC$14)))&lt;=0,0,IF(($BC$13-($D97*(1+$BC$14)))&lt;($D97*0.03),($BC$13-($D97*(1+$BC$14)))*(AZ$62*Inputs!$B$16)*365,($D97*0.03)*(AZ$62*Inputs!$B$16)*365))-IF(($BC$13-($D97*(1+$BC$14)))&gt;=0,0, -$I$57*$BC$16*1.75*($BC$13-($D97*(1+$BC$14)))*365-$I$58*AZ$62*1.25*($BC$13-($D97*(1+$BC$14)))*365)</f>
        <v>-36990236.062500045</v>
      </c>
      <c r="BA97" s="70">
        <f>IF(IF((($BC$13-($D97*(1+$BC$14)))-($D97*0.03))&gt;0,($BC$13-($D97*(1+$BC$14)))-($D97*0.03),0)&gt;0,IF((($BC$13-($D97*(1+$BC$14)))-($D97*0.03))&gt;0,($BC$13-($D97*(1+$BC$14)))-($D97*0.03),0)*BA$62*365,0)+IF(($BC$13-($D97*(1+$BC$14)))&lt;=0,0,IF(($BC$13-($D97*(1+$BC$14)))&lt;($D97*0.03),($BC$13-($D97*(1+$BC$14)))*(BA$62*Inputs!$B$16)*365,($D97*0.03)*(BA$62*Inputs!$B$16)*365))-IF(($BC$13-($D97*(1+$BC$14)))&gt;=0,0, -$I$57*$BC$16*1.75*($BC$13-($D97*(1+$BC$14)))*365-$I$58*BA$62*1.25*($BC$13-($D97*(1+$BC$14)))*365)</f>
        <v>-37596633.375000045</v>
      </c>
      <c r="BB97" s="70">
        <f>IF(IF((($BC$13-($D97*(1+$BC$14)))-($D97*0.03))&gt;0,($BC$13-($D97*(1+$BC$14)))-($D97*0.03),0)&gt;0,IF((($BC$13-($D97*(1+$BC$14)))-($D97*0.03))&gt;0,($BC$13-($D97*(1+$BC$14)))-($D97*0.03),0)*BB$62*365,0)+IF(($BC$13-($D97*(1+$BC$14)))&lt;=0,0,IF(($BC$13-($D97*(1+$BC$14)))&lt;($D97*0.03),($BC$13-($D97*(1+$BC$14)))*(BB$62*Inputs!$B$16)*365,($D97*0.03)*(BB$62*Inputs!$B$16)*365))-IF(($BC$13-($D97*(1+$BC$14)))&gt;=0,0, -$I$57*$BC$16*1.75*($BC$13-($D97*(1+$BC$14)))*365-$I$58*BB$62*1.25*($BC$13-($D97*(1+$BC$14)))*365)</f>
        <v>-38203030.687500045</v>
      </c>
      <c r="BC97" s="70">
        <f>IF(IF((($BC$13-($D97*(1+$BC$14)))-($D97*0.03))&gt;0,($BC$13-($D97*(1+$BC$14)))-($D97*0.03),0)&gt;0,IF((($BC$13-($D97*(1+$BC$14)))-($D97*0.03))&gt;0,($BC$13-($D97*(1+$BC$14)))-($D97*0.03),0)*BC$62*365,0)+IF(($BC$13-($D97*(1+$BC$14)))&lt;=0,0,IF(($BC$13-($D97*(1+$BC$14)))&lt;($D97*0.03),($BC$13-($D97*(1+$BC$14)))*(BC$62*Inputs!$B$16)*365,($D97*0.03)*(BC$62*Inputs!$B$16)*365))-IF(($BC$13-($D97*(1+$BC$14)))&gt;=0,0, -$I$57*$BC$16*1.75*($BC$13-($D97*(1+$BC$14)))*365-$I$58*BC$62*1.25*($BC$13-($D97*(1+$BC$14)))*365)</f>
        <v>-38809428.000000045</v>
      </c>
      <c r="BD97" s="70">
        <f>IF(IF((($BC$13-($D97*(1+$BC$14)))-($D97*0.03))&gt;0,($BC$13-($D97*(1+$BC$14)))-($D97*0.03),0)&gt;0,IF((($BC$13-($D97*(1+$BC$14)))-($D97*0.03))&gt;0,($BC$13-($D97*(1+$BC$14)))-($D97*0.03),0)*BD$62*365,0)+IF(($BC$13-($D97*(1+$BC$14)))&lt;=0,0,IF(($BC$13-($D97*(1+$BC$14)))&lt;($D97*0.03),($BC$13-($D97*(1+$BC$14)))*(BD$62*Inputs!$B$16)*365,($D97*0.03)*(BD$62*Inputs!$B$16)*365))-IF(($BC$13-($D97*(1+$BC$14)))&gt;=0,0, -$I$57*$BC$16*1.75*($BC$13-($D97*(1+$BC$14)))*365-$I$58*BD$62*1.25*($BC$13-($D97*(1+$BC$14)))*365)</f>
        <v>-39415825.312500045</v>
      </c>
      <c r="BE97" s="70">
        <f>IF(IF((($BC$13-($D97*(1+$BC$14)))-($D97*0.03))&gt;0,($BC$13-($D97*(1+$BC$14)))-($D97*0.03),0)&gt;0,IF((($BC$13-($D97*(1+$BC$14)))-($D97*0.03))&gt;0,($BC$13-($D97*(1+$BC$14)))-($D97*0.03),0)*BE$62*365,0)+IF(($BC$13-($D97*(1+$BC$14)))&lt;=0,0,IF(($BC$13-($D97*(1+$BC$14)))&lt;($D97*0.03),($BC$13-($D97*(1+$BC$14)))*(BE$62*Inputs!$B$16)*365,($D97*0.03)*(BE$62*Inputs!$B$16)*365))-IF(($BC$13-($D97*(1+$BC$14)))&gt;=0,0, -$I$57*$BC$16*1.75*($BC$13-($D97*(1+$BC$14)))*365-$I$58*BE$62*1.25*($BC$13-($D97*(1+$BC$14)))*365)</f>
        <v>-40022222.625000052</v>
      </c>
      <c r="BF97" s="70">
        <f>IF(IF((($BC$13-($D97*(1+$BC$14)))-($D97*0.03))&gt;0,($BC$13-($D97*(1+$BC$14)))-($D97*0.03),0)&gt;0,IF((($BC$13-($D97*(1+$BC$14)))-($D97*0.03))&gt;0,($BC$13-($D97*(1+$BC$14)))-($D97*0.03),0)*BF$62*365,0)+IF(($BC$13-($D97*(1+$BC$14)))&lt;=0,0,IF(($BC$13-($D97*(1+$BC$14)))&lt;($D97*0.03),($BC$13-($D97*(1+$BC$14)))*(BF$62*Inputs!$B$16)*365,($D97*0.03)*(BF$62*Inputs!$B$16)*365))-IF(($BC$13-($D97*(1+$BC$14)))&gt;=0,0, -$I$57*$BC$16*1.75*($BC$13-($D97*(1+$BC$14)))*365-$I$58*BF$62*1.25*($BC$13-($D97*(1+$BC$14)))*365)</f>
        <v>-40628619.937500052</v>
      </c>
      <c r="BG97" s="70">
        <f>IF(IF((($BC$13-($D97*(1+$BC$14)))-($D97*0.03))&gt;0,($BC$13-($D97*(1+$BC$14)))-($D97*0.03),0)&gt;0,IF((($BC$13-($D97*(1+$BC$14)))-($D97*0.03))&gt;0,($BC$13-($D97*(1+$BC$14)))-($D97*0.03),0)*BG$62*365,0)+IF(($BC$13-($D97*(1+$BC$14)))&lt;=0,0,IF(($BC$13-($D97*(1+$BC$14)))&lt;($D97*0.03),($BC$13-($D97*(1+$BC$14)))*(BG$62*Inputs!$B$16)*365,($D97*0.03)*(BG$62*Inputs!$B$16)*365))-IF(($BC$13-($D97*(1+$BC$14)))&gt;=0,0, -$I$57*$BC$16*1.75*($BC$13-($D97*(1+$BC$14)))*365-$I$58*BG$62*1.25*($BC$13-($D97*(1+$BC$14)))*365)</f>
        <v>-41235017.250000052</v>
      </c>
      <c r="BH97" s="70">
        <f>IF(IF((($BC$13-($D97*(1+$BC$14)))-($D97*0.03))&gt;0,($BC$13-($D97*(1+$BC$14)))-($D97*0.03),0)&gt;0,IF((($BC$13-($D97*(1+$BC$14)))-($D97*0.03))&gt;0,($BC$13-($D97*(1+$BC$14)))-($D97*0.03),0)*BH$62*365,0)+IF(($BC$13-($D97*(1+$BC$14)))&lt;=0,0,IF(($BC$13-($D97*(1+$BC$14)))&lt;($D97*0.03),($BC$13-($D97*(1+$BC$14)))*(BH$62*Inputs!$B$16)*365,($D97*0.03)*(BH$62*Inputs!$B$16)*365))-IF(($BC$13-($D97*(1+$BC$14)))&gt;=0,0, -$I$57*$BC$16*1.75*($BC$13-($D97*(1+$BC$14)))*365-$I$58*BH$62*1.25*($BC$13-($D97*(1+$BC$14)))*365)</f>
        <v>-41841414.562500052</v>
      </c>
      <c r="BI97" s="70">
        <f>IF(IF((($BC$13-($D97*(1+$BC$14)))-($D97*0.03))&gt;0,($BC$13-($D97*(1+$BC$14)))-($D97*0.03),0)&gt;0,IF((($BC$13-($D97*(1+$BC$14)))-($D97*0.03))&gt;0,($BC$13-($D97*(1+$BC$14)))-($D97*0.03),0)*BI$62*365,0)+IF(($BC$13-($D97*(1+$BC$14)))&lt;=0,0,IF(($BC$13-($D97*(1+$BC$14)))&lt;($D97*0.03),($BC$13-($D97*(1+$BC$14)))*(BI$62*Inputs!$B$16)*365,($D97*0.03)*(BI$62*Inputs!$B$16)*365))-IF(($BC$13-($D97*(1+$BC$14)))&gt;=0,0, -$I$57*$BC$16*1.75*($BC$13-($D97*(1+$BC$14)))*365-$I$58*BI$62*1.25*($BC$13-($D97*(1+$BC$14)))*365)</f>
        <v>-42447811.87500006</v>
      </c>
      <c r="BJ97" s="70">
        <f>IF(IF((($BC$13-($D97*(1+$BC$14)))-($D97*0.03))&gt;0,($BC$13-($D97*(1+$BC$14)))-($D97*0.03),0)&gt;0,IF((($BC$13-($D97*(1+$BC$14)))-($D97*0.03))&gt;0,($BC$13-($D97*(1+$BC$14)))-($D97*0.03),0)*BJ$62*365,0)+IF(($BC$13-($D97*(1+$BC$14)))&lt;=0,0,IF(($BC$13-($D97*(1+$BC$14)))&lt;($D97*0.03),($BC$13-($D97*(1+$BC$14)))*(BJ$62*Inputs!$B$16)*365,($D97*0.03)*(BJ$62*Inputs!$B$16)*365))-IF(($BC$13-($D97*(1+$BC$14)))&gt;=0,0, -$I$57*$BC$16*1.75*($BC$13-($D97*(1+$BC$14)))*365-$I$58*BJ$62*1.25*($BC$13-($D97*(1+$BC$14)))*365)</f>
        <v>-43054209.18750006</v>
      </c>
      <c r="BK97" s="70">
        <f>IF(IF((($BC$13-($D97*(1+$BC$14)))-($D97*0.03))&gt;0,($BC$13-($D97*(1+$BC$14)))-($D97*0.03),0)&gt;0,IF((($BC$13-($D97*(1+$BC$14)))-($D97*0.03))&gt;0,($BC$13-($D97*(1+$BC$14)))-($D97*0.03),0)*BK$62*365,0)+IF(($BC$13-($D97*(1+$BC$14)))&lt;=0,0,IF(($BC$13-($D97*(1+$BC$14)))&lt;($D97*0.03),($BC$13-($D97*(1+$BC$14)))*(BK$62*Inputs!$B$16)*365,($D97*0.03)*(BK$62*Inputs!$B$16)*365))-IF(($BC$13-($D97*(1+$BC$14)))&gt;=0,0, -$I$57*$BC$16*1.75*($BC$13-($D97*(1+$BC$14)))*365-$I$58*BK$62*1.25*($BC$13-($D97*(1+$BC$14)))*365)</f>
        <v>-43660606.500000045</v>
      </c>
      <c r="BL97" s="70">
        <f>IF(IF((($BC$13-($D97*(1+$BC$14)))-($D97*0.03))&gt;0,($BC$13-($D97*(1+$BC$14)))-($D97*0.03),0)&gt;0,IF((($BC$13-($D97*(1+$BC$14)))-($D97*0.03))&gt;0,($BC$13-($D97*(1+$BC$14)))-($D97*0.03),0)*BL$62*365,0)+IF(($BC$13-($D97*(1+$BC$14)))&lt;=0,0,IF(($BC$13-($D97*(1+$BC$14)))&lt;($D97*0.03),($BC$13-($D97*(1+$BC$14)))*(BL$62*Inputs!$B$16)*365,($D97*0.03)*(BL$62*Inputs!$B$16)*365))-IF(($BC$13-($D97*(1+$BC$14)))&gt;=0,0, -$I$57*$BC$16*1.75*($BC$13-($D97*(1+$BC$14)))*365-$I$58*BL$62*1.25*($BC$13-($D97*(1+$BC$14)))*365)</f>
        <v>-44267003.81250006</v>
      </c>
      <c r="BM97" s="70">
        <f>IF(IF((($BC$13-($D97*(1+$BC$14)))-($D97*0.03))&gt;0,($BC$13-($D97*(1+$BC$14)))-($D97*0.03),0)&gt;0,IF((($BC$13-($D97*(1+$BC$14)))-($D97*0.03))&gt;0,($BC$13-($D97*(1+$BC$14)))-($D97*0.03),0)*BM$62*365,0)+IF(($BC$13-($D97*(1+$BC$14)))&lt;=0,0,IF(($BC$13-($D97*(1+$BC$14)))&lt;($D97*0.03),($BC$13-($D97*(1+$BC$14)))*(BM$62*Inputs!$B$16)*365,($D97*0.03)*(BM$62*Inputs!$B$16)*365))-IF(($BC$13-($D97*(1+$BC$14)))&gt;=0,0, -$I$57*$BC$16*1.75*($BC$13-($D97*(1+$BC$14)))*365-$I$58*BM$62*1.25*($BC$13-($D97*(1+$BC$14)))*365)</f>
        <v>-44873401.12500006</v>
      </c>
      <c r="BN97" s="70">
        <f>IF(IF((($BC$13-($D97*(1+$BC$14)))-($D97*0.03))&gt;0,($BC$13-($D97*(1+$BC$14)))-($D97*0.03),0)&gt;0,IF((($BC$13-($D97*(1+$BC$14)))-($D97*0.03))&gt;0,($BC$13-($D97*(1+$BC$14)))-($D97*0.03),0)*BN$62*365,0)+IF(($BC$13-($D97*(1+$BC$14)))&lt;=0,0,IF(($BC$13-($D97*(1+$BC$14)))&lt;($D97*0.03),($BC$13-($D97*(1+$BC$14)))*(BN$62*Inputs!$B$16)*365,($D97*0.03)*(BN$62*Inputs!$B$16)*365))-IF(($BC$13-($D97*(1+$BC$14)))&gt;=0,0, -$I$57*$BC$16*1.75*($BC$13-($D97*(1+$BC$14)))*365-$I$58*BN$62*1.25*($BC$13-($D97*(1+$BC$14)))*365)</f>
        <v>-45479798.43750006</v>
      </c>
      <c r="BO97" s="70">
        <f>IF(IF((($BC$13-($D97*(1+$BC$14)))-($D97*0.03))&gt;0,($BC$13-($D97*(1+$BC$14)))-($D97*0.03),0)&gt;0,IF((($BC$13-($D97*(1+$BC$14)))-($D97*0.03))&gt;0,($BC$13-($D97*(1+$BC$14)))-($D97*0.03),0)*BO$62*365,0)+IF(($BC$13-($D97*(1+$BC$14)))&lt;=0,0,IF(($BC$13-($D97*(1+$BC$14)))&lt;($D97*0.03),($BC$13-($D97*(1+$BC$14)))*(BO$62*Inputs!$B$16)*365,($D97*0.03)*(BO$62*Inputs!$B$16)*365))-IF(($BC$13-($D97*(1+$BC$14)))&gt;=0,0, -$I$57*$BC$16*1.75*($BC$13-($D97*(1+$BC$14)))*365-$I$58*BO$62*1.25*($BC$13-($D97*(1+$BC$14)))*365)</f>
        <v>-46086195.75000006</v>
      </c>
      <c r="BP97" s="70">
        <f>IF(IF((($BC$13-($D97*(1+$BC$14)))-($D97*0.03))&gt;0,($BC$13-($D97*(1+$BC$14)))-($D97*0.03),0)&gt;0,IF((($BC$13-($D97*(1+$BC$14)))-($D97*0.03))&gt;0,($BC$13-($D97*(1+$BC$14)))-($D97*0.03),0)*BP$62*365,0)+IF(($BC$13-($D97*(1+$BC$14)))&lt;=0,0,IF(($BC$13-($D97*(1+$BC$14)))&lt;($D97*0.03),($BC$13-($D97*(1+$BC$14)))*(BP$62*Inputs!$B$16)*365,($D97*0.03)*(BP$62*Inputs!$B$16)*365))-IF(($BC$13-($D97*(1+$BC$14)))&gt;=0,0, -$I$57*$BC$16*1.75*($BC$13-($D97*(1+$BC$14)))*365-$I$58*BP$62*1.25*($BC$13-($D97*(1+$BC$14)))*365)</f>
        <v>-46692593.06250006</v>
      </c>
      <c r="BQ97" s="70">
        <f>IF(IF((($BC$13-($D97*(1+$BC$14)))-($D97*0.03))&gt;0,($BC$13-($D97*(1+$BC$14)))-($D97*0.03),0)&gt;0,IF((($BC$13-($D97*(1+$BC$14)))-($D97*0.03))&gt;0,($BC$13-($D97*(1+$BC$14)))-($D97*0.03),0)*BQ$62*365,0)+IF(($BC$13-($D97*(1+$BC$14)))&lt;=0,0,IF(($BC$13-($D97*(1+$BC$14)))&lt;($D97*0.03),($BC$13-($D97*(1+$BC$14)))*(BQ$62*Inputs!$B$16)*365,($D97*0.03)*(BQ$62*Inputs!$B$16)*365))-IF(($BC$13-($D97*(1+$BC$14)))&gt;=0,0, -$I$57*$BC$16*1.75*($BC$13-($D97*(1+$BC$14)))*365-$I$58*BQ$62*1.25*($BC$13-($D97*(1+$BC$14)))*365)</f>
        <v>-47298990.37500006</v>
      </c>
      <c r="BR97" s="70">
        <f>IF(IF((($BC$13-($D97*(1+$BC$14)))-($D97*0.03))&gt;0,($BC$13-($D97*(1+$BC$14)))-($D97*0.03),0)&gt;0,IF((($BC$13-($D97*(1+$BC$14)))-($D97*0.03))&gt;0,($BC$13-($D97*(1+$BC$14)))-($D97*0.03),0)*BR$62*365,0)+IF(($BC$13-($D97*(1+$BC$14)))&lt;=0,0,IF(($BC$13-($D97*(1+$BC$14)))&lt;($D97*0.03),($BC$13-($D97*(1+$BC$14)))*(BR$62*Inputs!$B$16)*365,($D97*0.03)*(BR$62*Inputs!$B$16)*365))-IF(($BC$13-($D97*(1+$BC$14)))&gt;=0,0, -$I$57*$BC$16*1.75*($BC$13-($D97*(1+$BC$14)))*365-$I$58*BR$62*1.25*($BC$13-($D97*(1+$BC$14)))*365)</f>
        <v>-47905387.68750006</v>
      </c>
      <c r="BS97" s="70">
        <f>IF(IF((($BC$13-($D97*(1+$BC$14)))-($D97*0.03))&gt;0,($BC$13-($D97*(1+$BC$14)))-($D97*0.03),0)&gt;0,IF((($BC$13-($D97*(1+$BC$14)))-($D97*0.03))&gt;0,($BC$13-($D97*(1+$BC$14)))-($D97*0.03),0)*BS$62*365,0)+IF(($BC$13-($D97*(1+$BC$14)))&lt;=0,0,IF(($BC$13-($D97*(1+$BC$14)))&lt;($D97*0.03),($BC$13-($D97*(1+$BC$14)))*(BS$62*Inputs!$B$16)*365,($D97*0.03)*(BS$62*Inputs!$B$16)*365))-IF(($BC$13-($D97*(1+$BC$14)))&gt;=0,0, -$I$57*$BC$16*1.75*($BC$13-($D97*(1+$BC$14)))*365-$I$58*BS$62*1.25*($BC$13-($D97*(1+$BC$14)))*365)</f>
        <v>-48511785.00000006</v>
      </c>
      <c r="BT97" s="70">
        <f>IF(IF((($BC$13-($D97*(1+$BC$14)))-($D97*0.03))&gt;0,($BC$13-($D97*(1+$BC$14)))-($D97*0.03),0)&gt;0,IF((($BC$13-($D97*(1+$BC$14)))-($D97*0.03))&gt;0,($BC$13-($D97*(1+$BC$14)))-($D97*0.03),0)*BT$62*365,0)+IF(($BC$13-($D97*(1+$BC$14)))&lt;=0,0,IF(($BC$13-($D97*(1+$BC$14)))&lt;($D97*0.03),($BC$13-($D97*(1+$BC$14)))*(BT$62*Inputs!$B$16)*365,($D97*0.03)*(BT$62*Inputs!$B$16)*365))-IF(($BC$13-($D97*(1+$BC$14)))&gt;=0,0, -$I$57*$BC$16*1.75*($BC$13-($D97*(1+$BC$14)))*365-$I$58*BT$62*1.25*($BC$13-($D97*(1+$BC$14)))*365)</f>
        <v>-49118182.31250006</v>
      </c>
      <c r="BU97" s="70">
        <f>IF(IF((($BC$13-($D97*(1+$BC$14)))-($D97*0.03))&gt;0,($BC$13-($D97*(1+$BC$14)))-($D97*0.03),0)&gt;0,IF((($BC$13-($D97*(1+$BC$14)))-($D97*0.03))&gt;0,($BC$13-($D97*(1+$BC$14)))-($D97*0.03),0)*BU$62*365,0)+IF(($BC$13-($D97*(1+$BC$14)))&lt;=0,0,IF(($BC$13-($D97*(1+$BC$14)))&lt;($D97*0.03),($BC$13-($D97*(1+$BC$14)))*(BU$62*Inputs!$B$16)*365,($D97*0.03)*(BU$62*Inputs!$B$16)*365))-IF(($BC$13-($D97*(1+$BC$14)))&gt;=0,0, -$I$57*$BC$16*1.75*($BC$13-($D97*(1+$BC$14)))*365-$I$58*BU$62*1.25*($BC$13-($D97*(1+$BC$14)))*365)</f>
        <v>-49724579.62500006</v>
      </c>
      <c r="BV97" s="70">
        <f>IF(IF((($BC$13-($D97*(1+$BC$14)))-($D97*0.03))&gt;0,($BC$13-($D97*(1+$BC$14)))-($D97*0.03),0)&gt;0,IF((($BC$13-($D97*(1+$BC$14)))-($D97*0.03))&gt;0,($BC$13-($D97*(1+$BC$14)))-($D97*0.03),0)*BV$62*365,0)+IF(($BC$13-($D97*(1+$BC$14)))&lt;=0,0,IF(($BC$13-($D97*(1+$BC$14)))&lt;($D97*0.03),($BC$13-($D97*(1+$BC$14)))*(BV$62*Inputs!$B$16)*365,($D97*0.03)*(BV$62*Inputs!$B$16)*365))-IF(($BC$13-($D97*(1+$BC$14)))&gt;=0,0, -$I$57*$BC$16*1.75*($BC$13-($D97*(1+$BC$14)))*365-$I$58*BV$62*1.25*($BC$13-($D97*(1+$BC$14)))*365)</f>
        <v>-50330976.93750006</v>
      </c>
      <c r="BW97" s="70">
        <f>IF(IF((($BC$13-($D97*(1+$BC$14)))-($D97*0.03))&gt;0,($BC$13-($D97*(1+$BC$14)))-($D97*0.03),0)&gt;0,IF((($BC$13-($D97*(1+$BC$14)))-($D97*0.03))&gt;0,($BC$13-($D97*(1+$BC$14)))-($D97*0.03),0)*BW$62*365,0)+IF(($BC$13-($D97*(1+$BC$14)))&lt;=0,0,IF(($BC$13-($D97*(1+$BC$14)))&lt;($D97*0.03),($BC$13-($D97*(1+$BC$14)))*(BW$62*Inputs!$B$16)*365,($D97*0.03)*(BW$62*Inputs!$B$16)*365))-IF(($BC$13-($D97*(1+$BC$14)))&gt;=0,0, -$I$57*$BC$16*1.75*($BC$13-($D97*(1+$BC$14)))*365-$I$58*BW$62*1.25*($BC$13-($D97*(1+$BC$14)))*365)</f>
        <v>-50937374.25000006</v>
      </c>
      <c r="BX97" s="70">
        <f>IF(IF((($BC$13-($D97*(1+$BC$14)))-($D97*0.03))&gt;0,($BC$13-($D97*(1+$BC$14)))-($D97*0.03),0)&gt;0,IF((($BC$13-($D97*(1+$BC$14)))-($D97*0.03))&gt;0,($BC$13-($D97*(1+$BC$14)))-($D97*0.03),0)*BX$62*365,0)+IF(($BC$13-($D97*(1+$BC$14)))&lt;=0,0,IF(($BC$13-($D97*(1+$BC$14)))&lt;($D97*0.03),($BC$13-($D97*(1+$BC$14)))*(BX$62*Inputs!$B$16)*365,($D97*0.03)*(BX$62*Inputs!$B$16)*365))-IF(($BC$13-($D97*(1+$BC$14)))&gt;=0,0, -$I$57*$BC$16*1.75*($BC$13-($D97*(1+$BC$14)))*365-$I$58*BX$62*1.25*($BC$13-($D97*(1+$BC$14)))*365)</f>
        <v>-51543771.56250006</v>
      </c>
      <c r="BY97" s="70">
        <f>IF(IF((($BC$13-($D97*(1+$BC$14)))-($D97*0.03))&gt;0,($BC$13-($D97*(1+$BC$14)))-($D97*0.03),0)&gt;0,IF((($BC$13-($D97*(1+$BC$14)))-($D97*0.03))&gt;0,($BC$13-($D97*(1+$BC$14)))-($D97*0.03),0)*BY$62*365,0)+IF(($BC$13-($D97*(1+$BC$14)))&lt;=0,0,IF(($BC$13-($D97*(1+$BC$14)))&lt;($D97*0.03),($BC$13-($D97*(1+$BC$14)))*(BY$62*Inputs!$B$16)*365,($D97*0.03)*(BY$62*Inputs!$B$16)*365))-IF(($BC$13-($D97*(1+$BC$14)))&gt;=0,0, -$I$57*$BC$16*1.75*($BC$13-($D97*(1+$BC$14)))*365-$I$58*BY$62*1.25*($BC$13-($D97*(1+$BC$14)))*365)</f>
        <v>-52150168.87500006</v>
      </c>
      <c r="BZ97" s="70">
        <f>IF(IF((($BC$13-($D97*(1+$BC$14)))-($D97*0.03))&gt;0,($BC$13-($D97*(1+$BC$14)))-($D97*0.03),0)&gt;0,IF((($BC$13-($D97*(1+$BC$14)))-($D97*0.03))&gt;0,($BC$13-($D97*(1+$BC$14)))-($D97*0.03),0)*BZ$62*365,0)+IF(($BC$13-($D97*(1+$BC$14)))&lt;=0,0,IF(($BC$13-($D97*(1+$BC$14)))&lt;($D97*0.03),($BC$13-($D97*(1+$BC$14)))*(BZ$62*Inputs!$B$16)*365,($D97*0.03)*(BZ$62*Inputs!$B$16)*365))-IF(($BC$13-($D97*(1+$BC$14)))&gt;=0,0, -$I$57*$BC$16*1.75*($BC$13-($D97*(1+$BC$14)))*365-$I$58*BZ$62*1.25*($BC$13-($D97*(1+$BC$14)))*365)</f>
        <v>-52756566.187500075</v>
      </c>
      <c r="CA97" s="70">
        <f>IF(IF((($BC$13-($D97*(1+$BC$14)))-($D97*0.03))&gt;0,($BC$13-($D97*(1+$BC$14)))-($D97*0.03),0)&gt;0,IF((($BC$13-($D97*(1+$BC$14)))-($D97*0.03))&gt;0,($BC$13-($D97*(1+$BC$14)))-($D97*0.03),0)*CA$62*365,0)+IF(($BC$13-($D97*(1+$BC$14)))&lt;=0,0,IF(($BC$13-($D97*(1+$BC$14)))&lt;($D97*0.03),($BC$13-($D97*(1+$BC$14)))*(CA$62*Inputs!$B$16)*365,($D97*0.03)*(CA$62*Inputs!$B$16)*365))-IF(($BC$13-($D97*(1+$BC$14)))&gt;=0,0, -$I$57*$BC$16*1.75*($BC$13-($D97*(1+$BC$14)))*365-$I$58*CA$62*1.25*($BC$13-($D97*(1+$BC$14)))*365)</f>
        <v>-53362963.500000075</v>
      </c>
      <c r="CB97" s="70">
        <f>IF(IF((($BC$13-($D97*(1+$BC$14)))-($D97*0.03))&gt;0,($BC$13-($D97*(1+$BC$14)))-($D97*0.03),0)&gt;0,IF((($BC$13-($D97*(1+$BC$14)))-($D97*0.03))&gt;0,($BC$13-($D97*(1+$BC$14)))-($D97*0.03),0)*CB$62*365,0)+IF(($BC$13-($D97*(1+$BC$14)))&lt;=0,0,IF(($BC$13-($D97*(1+$BC$14)))&lt;($D97*0.03),($BC$13-($D97*(1+$BC$14)))*(CB$62*Inputs!$B$16)*365,($D97*0.03)*(CB$62*Inputs!$B$16)*365))-IF(($BC$13-($D97*(1+$BC$14)))&gt;=0,0, -$I$57*$BC$16*1.75*($BC$13-($D97*(1+$BC$14)))*365-$I$58*CB$62*1.25*($BC$13-($D97*(1+$BC$14)))*365)</f>
        <v>-53969360.81250006</v>
      </c>
      <c r="CC97" s="70">
        <f>IF(IF((($BC$13-($D97*(1+$BC$14)))-($D97*0.03))&gt;0,($BC$13-($D97*(1+$BC$14)))-($D97*0.03),0)&gt;0,IF((($BC$13-($D97*(1+$BC$14)))-($D97*0.03))&gt;0,($BC$13-($D97*(1+$BC$14)))-($D97*0.03),0)*CC$62*365,0)+IF(($BC$13-($D97*(1+$BC$14)))&lt;=0,0,IF(($BC$13-($D97*(1+$BC$14)))&lt;($D97*0.03),($BC$13-($D97*(1+$BC$14)))*(CC$62*Inputs!$B$16)*365,($D97*0.03)*(CC$62*Inputs!$B$16)*365))-IF(($BC$13-($D97*(1+$BC$14)))&gt;=0,0, -$I$57*$BC$16*1.75*($BC$13-($D97*(1+$BC$14)))*365-$I$58*CC$62*1.25*($BC$13-($D97*(1+$BC$14)))*365)</f>
        <v>-54575758.12500006</v>
      </c>
      <c r="CD97" s="70">
        <f>IF(IF((($BC$13-($D97*(1+$BC$14)))-($D97*0.03))&gt;0,($BC$13-($D97*(1+$BC$14)))-($D97*0.03),0)&gt;0,IF((($BC$13-($D97*(1+$BC$14)))-($D97*0.03))&gt;0,($BC$13-($D97*(1+$BC$14)))-($D97*0.03),0)*CD$62*365,0)+IF(($BC$13-($D97*(1+$BC$14)))&lt;=0,0,IF(($BC$13-($D97*(1+$BC$14)))&lt;($D97*0.03),($BC$13-($D97*(1+$BC$14)))*(CD$62*Inputs!$B$16)*365,($D97*0.03)*(CD$62*Inputs!$B$16)*365))-IF(($BC$13-($D97*(1+$BC$14)))&gt;=0,0, -$I$57*$BC$16*1.75*($BC$13-($D97*(1+$BC$14)))*365-$I$58*CD$62*1.25*($BC$13-($D97*(1+$BC$14)))*365)</f>
        <v>-55182155.43750006</v>
      </c>
      <c r="CE97" s="70">
        <f>IF(IF((($BC$13-($D97*(1+$BC$14)))-($D97*0.03))&gt;0,($BC$13-($D97*(1+$BC$14)))-($D97*0.03),0)&gt;0,IF((($BC$13-($D97*(1+$BC$14)))-($D97*0.03))&gt;0,($BC$13-($D97*(1+$BC$14)))-($D97*0.03),0)*CE$62*365,0)+IF(($BC$13-($D97*(1+$BC$14)))&lt;=0,0,IF(($BC$13-($D97*(1+$BC$14)))&lt;($D97*0.03),($BC$13-($D97*(1+$BC$14)))*(CE$62*Inputs!$B$16)*365,($D97*0.03)*(CE$62*Inputs!$B$16)*365))-IF(($BC$13-($D97*(1+$BC$14)))&gt;=0,0, -$I$57*$BC$16*1.75*($BC$13-($D97*(1+$BC$14)))*365-$I$58*CE$62*1.25*($BC$13-($D97*(1+$BC$14)))*365)</f>
        <v>-55788552.750000075</v>
      </c>
      <c r="CF97" s="70">
        <f>IF(IF((($BC$13-($D97*(1+$BC$14)))-($D97*0.03))&gt;0,($BC$13-($D97*(1+$BC$14)))-($D97*0.03),0)&gt;0,IF((($BC$13-($D97*(1+$BC$14)))-($D97*0.03))&gt;0,($BC$13-($D97*(1+$BC$14)))-($D97*0.03),0)*CF$62*365,0)+IF(($BC$13-($D97*(1+$BC$14)))&lt;=0,0,IF(($BC$13-($D97*(1+$BC$14)))&lt;($D97*0.03),($BC$13-($D97*(1+$BC$14)))*(CF$62*Inputs!$B$16)*365,($D97*0.03)*(CF$62*Inputs!$B$16)*365))-IF(($BC$13-($D97*(1+$BC$14)))&gt;=0,0, -$I$57*$BC$16*1.75*($BC$13-($D97*(1+$BC$14)))*365-$I$58*CF$62*1.25*($BC$13-($D97*(1+$BC$14)))*365)</f>
        <v>-56394950.062500075</v>
      </c>
      <c r="CG97" s="70">
        <f>IF(IF((($BC$13-($D97*(1+$BC$14)))-($D97*0.03))&gt;0,($BC$13-($D97*(1+$BC$14)))-($D97*0.03),0)&gt;0,IF((($BC$13-($D97*(1+$BC$14)))-($D97*0.03))&gt;0,($BC$13-($D97*(1+$BC$14)))-($D97*0.03),0)*CG$62*365,0)+IF(($BC$13-($D97*(1+$BC$14)))&lt;=0,0,IF(($BC$13-($D97*(1+$BC$14)))&lt;($D97*0.03),($BC$13-($D97*(1+$BC$14)))*(CG$62*Inputs!$B$16)*365,($D97*0.03)*(CG$62*Inputs!$B$16)*365))-IF(($BC$13-($D97*(1+$BC$14)))&gt;=0,0, -$I$57*$BC$16*1.75*($BC$13-($D97*(1+$BC$14)))*365-$I$58*CG$62*1.25*($BC$13-($D97*(1+$BC$14)))*365)</f>
        <v>-57001347.375000075</v>
      </c>
      <c r="CH97" s="70">
        <f>IF(IF((($BC$13-($D97*(1+$BC$14)))-($D97*0.03))&gt;0,($BC$13-($D97*(1+$BC$14)))-($D97*0.03),0)&gt;0,IF((($BC$13-($D97*(1+$BC$14)))-($D97*0.03))&gt;0,($BC$13-($D97*(1+$BC$14)))-($D97*0.03),0)*CH$62*365,0)+IF(($BC$13-($D97*(1+$BC$14)))&lt;=0,0,IF(($BC$13-($D97*(1+$BC$14)))&lt;($D97*0.03),($BC$13-($D97*(1+$BC$14)))*(CH$62*Inputs!$B$16)*365,($D97*0.03)*(CH$62*Inputs!$B$16)*365))-IF(($BC$13-($D97*(1+$BC$14)))&gt;=0,0, -$I$57*$BC$16*1.75*($BC$13-($D97*(1+$BC$14)))*365-$I$58*CH$62*1.25*($BC$13-($D97*(1+$BC$14)))*365)</f>
        <v>-57607744.687500075</v>
      </c>
      <c r="CI97" s="70">
        <f>IF(IF((($BC$13-($D97*(1+$BC$14)))-($D97*0.03))&gt;0,($BC$13-($D97*(1+$BC$14)))-($D97*0.03),0)&gt;0,IF((($BC$13-($D97*(1+$BC$14)))-($D97*0.03))&gt;0,($BC$13-($D97*(1+$BC$14)))-($D97*0.03),0)*CI$62*365,0)+IF(($BC$13-($D97*(1+$BC$14)))&lt;=0,0,IF(($BC$13-($D97*(1+$BC$14)))&lt;($D97*0.03),($BC$13-($D97*(1+$BC$14)))*(CI$62*Inputs!$B$16)*365,($D97*0.03)*(CI$62*Inputs!$B$16)*365))-IF(($BC$13-($D97*(1+$BC$14)))&gt;=0,0, -$I$57*$BC$16*1.75*($BC$13-($D97*(1+$BC$14)))*365-$I$58*CI$62*1.25*($BC$13-($D97*(1+$BC$14)))*365)</f>
        <v>-58214142.000000075</v>
      </c>
      <c r="CJ97" s="70">
        <f>IF(IF((($BC$13-($D97*(1+$BC$14)))-($D97*0.03))&gt;0,($BC$13-($D97*(1+$BC$14)))-($D97*0.03),0)&gt;0,IF((($BC$13-($D97*(1+$BC$14)))-($D97*0.03))&gt;0,($BC$13-($D97*(1+$BC$14)))-($D97*0.03),0)*CJ$62*365,0)+IF(($BC$13-($D97*(1+$BC$14)))&lt;=0,0,IF(($BC$13-($D97*(1+$BC$14)))&lt;($D97*0.03),($BC$13-($D97*(1+$BC$14)))*(CJ$62*Inputs!$B$16)*365,($D97*0.03)*(CJ$62*Inputs!$B$16)*365))-IF(($BC$13-($D97*(1+$BC$14)))&gt;=0,0, -$I$57*$BC$16*1.75*($BC$13-($D97*(1+$BC$14)))*365-$I$58*CJ$62*1.25*($BC$13-($D97*(1+$BC$14)))*365)</f>
        <v>-58820539.312500075</v>
      </c>
      <c r="CK97" s="70">
        <f>IF(IF((($BC$13-($D97*(1+$BC$14)))-($D97*0.03))&gt;0,($BC$13-($D97*(1+$BC$14)))-($D97*0.03),0)&gt;0,IF((($BC$13-($D97*(1+$BC$14)))-($D97*0.03))&gt;0,($BC$13-($D97*(1+$BC$14)))-($D97*0.03),0)*CK$62*365,0)+IF(($BC$13-($D97*(1+$BC$14)))&lt;=0,0,IF(($BC$13-($D97*(1+$BC$14)))&lt;($D97*0.03),($BC$13-($D97*(1+$BC$14)))*(CK$62*Inputs!$B$16)*365,($D97*0.03)*(CK$62*Inputs!$B$16)*365))-IF(($BC$13-($D97*(1+$BC$14)))&gt;=0,0, -$I$57*$BC$16*1.75*($BC$13-($D97*(1+$BC$14)))*365-$I$58*CK$62*1.25*($BC$13-($D97*(1+$BC$14)))*365)</f>
        <v>-59426936.625000075</v>
      </c>
      <c r="CL97" s="70">
        <f>IF(IF((($BC$13-($D97*(1+$BC$14)))-($D97*0.03))&gt;0,($BC$13-($D97*(1+$BC$14)))-($D97*0.03),0)&gt;0,IF((($BC$13-($D97*(1+$BC$14)))-($D97*0.03))&gt;0,($BC$13-($D97*(1+$BC$14)))-($D97*0.03),0)*CL$62*365,0)+IF(($BC$13-($D97*(1+$BC$14)))&lt;=0,0,IF(($BC$13-($D97*(1+$BC$14)))&lt;($D97*0.03),($BC$13-($D97*(1+$BC$14)))*(CL$62*Inputs!$B$16)*365,($D97*0.03)*(CL$62*Inputs!$B$16)*365))-IF(($BC$13-($D97*(1+$BC$14)))&gt;=0,0, -$I$57*$BC$16*1.75*($BC$13-($D97*(1+$BC$14)))*365-$I$58*CL$62*1.25*($BC$13-($D97*(1+$BC$14)))*365)</f>
        <v>-60033333.937500075</v>
      </c>
      <c r="CM97" s="70">
        <f>IF(IF((($BC$13-($D97*(1+$BC$14)))-($D97*0.03))&gt;0,($BC$13-($D97*(1+$BC$14)))-($D97*0.03),0)&gt;0,IF((($BC$13-($D97*(1+$BC$14)))-($D97*0.03))&gt;0,($BC$13-($D97*(1+$BC$14)))-($D97*0.03),0)*CM$62*365,0)+IF(($BC$13-($D97*(1+$BC$14)))&lt;=0,0,IF(($BC$13-($D97*(1+$BC$14)))&lt;($D97*0.03),($BC$13-($D97*(1+$BC$14)))*(CM$62*Inputs!$B$16)*365,($D97*0.03)*(CM$62*Inputs!$B$16)*365))-IF(($BC$13-($D97*(1+$BC$14)))&gt;=0,0, -$I$57*$BC$16*1.75*($BC$13-($D97*(1+$BC$14)))*365-$I$58*CM$62*1.25*($BC$13-($D97*(1+$BC$14)))*365)</f>
        <v>-60639731.250000075</v>
      </c>
      <c r="CN97" s="70">
        <f>IF(IF((($BC$13-($D97*(1+$BC$14)))-($D97*0.03))&gt;0,($BC$13-($D97*(1+$BC$14)))-($D97*0.03),0)&gt;0,IF((($BC$13-($D97*(1+$BC$14)))-($D97*0.03))&gt;0,($BC$13-($D97*(1+$BC$14)))-($D97*0.03),0)*CN$62*365,0)+IF(($BC$13-($D97*(1+$BC$14)))&lt;=0,0,IF(($BC$13-($D97*(1+$BC$14)))&lt;($D97*0.03),($BC$13-($D97*(1+$BC$14)))*(CN$62*Inputs!$B$16)*365,($D97*0.03)*(CN$62*Inputs!$B$16)*365))-IF(($BC$13-($D97*(1+$BC$14)))&gt;=0,0, -$I$57*$BC$16*1.75*($BC$13-($D97*(1+$BC$14)))*365-$I$58*CN$62*1.25*($BC$13-($D97*(1+$BC$14)))*365)</f>
        <v>-61246128.562500075</v>
      </c>
      <c r="CO97" s="70">
        <f>IF(IF((($BC$13-($D97*(1+$BC$14)))-($D97*0.03))&gt;0,($BC$13-($D97*(1+$BC$14)))-($D97*0.03),0)&gt;0,IF((($BC$13-($D97*(1+$BC$14)))-($D97*0.03))&gt;0,($BC$13-($D97*(1+$BC$14)))-($D97*0.03),0)*CO$62*365,0)+IF(($BC$13-($D97*(1+$BC$14)))&lt;=0,0,IF(($BC$13-($D97*(1+$BC$14)))&lt;($D97*0.03),($BC$13-($D97*(1+$BC$14)))*(CO$62*Inputs!$B$16)*365,($D97*0.03)*(CO$62*Inputs!$B$16)*365))-IF(($BC$13-($D97*(1+$BC$14)))&gt;=0,0, -$I$57*$BC$16*1.75*($BC$13-($D97*(1+$BC$14)))*365-$I$58*CO$62*1.25*($BC$13-($D97*(1+$BC$14)))*365)</f>
        <v>-61852525.875000075</v>
      </c>
      <c r="CP97" s="70">
        <f>IF(IF((($BC$13-($D97*(1+$BC$14)))-($D97*0.03))&gt;0,($BC$13-($D97*(1+$BC$14)))-($D97*0.03),0)&gt;0,IF((($BC$13-($D97*(1+$BC$14)))-($D97*0.03))&gt;0,($BC$13-($D97*(1+$BC$14)))-($D97*0.03),0)*CP$62*365,0)+IF(($BC$13-($D97*(1+$BC$14)))&lt;=0,0,IF(($BC$13-($D97*(1+$BC$14)))&lt;($D97*0.03),($BC$13-($D97*(1+$BC$14)))*(CP$62*Inputs!$B$16)*365,($D97*0.03)*(CP$62*Inputs!$B$16)*365))-IF(($BC$13-($D97*(1+$BC$14)))&gt;=0,0, -$I$57*$BC$16*1.75*($BC$13-($D97*(1+$BC$14)))*365-$I$58*CP$62*1.25*($BC$13-($D97*(1+$BC$14)))*365)</f>
        <v>-62458923.187500075</v>
      </c>
      <c r="CQ97" s="70">
        <f>IF(IF((($BC$13-($D97*(1+$BC$14)))-($D97*0.03))&gt;0,($BC$13-($D97*(1+$BC$14)))-($D97*0.03),0)&gt;0,IF((($BC$13-($D97*(1+$BC$14)))-($D97*0.03))&gt;0,($BC$13-($D97*(1+$BC$14)))-($D97*0.03),0)*CQ$62*365,0)+IF(($BC$13-($D97*(1+$BC$14)))&lt;=0,0,IF(($BC$13-($D97*(1+$BC$14)))&lt;($D97*0.03),($BC$13-($D97*(1+$BC$14)))*(CQ$62*Inputs!$B$16)*365,($D97*0.03)*(CQ$62*Inputs!$B$16)*365))-IF(($BC$13-($D97*(1+$BC$14)))&gt;=0,0, -$I$57*$BC$16*1.75*($BC$13-($D97*(1+$BC$14)))*365-$I$58*CQ$62*1.25*($BC$13-($D97*(1+$BC$14)))*365)</f>
        <v>-63065320.500000075</v>
      </c>
      <c r="CR97" s="70">
        <f>IF(IF((($BC$13-($D97*(1+$BC$14)))-($D97*0.03))&gt;0,($BC$13-($D97*(1+$BC$14)))-($D97*0.03),0)&gt;0,IF((($BC$13-($D97*(1+$BC$14)))-($D97*0.03))&gt;0,($BC$13-($D97*(1+$BC$14)))-($D97*0.03),0)*CR$62*365,0)+IF(($BC$13-($D97*(1+$BC$14)))&lt;=0,0,IF(($BC$13-($D97*(1+$BC$14)))&lt;($D97*0.03),($BC$13-($D97*(1+$BC$14)))*(CR$62*Inputs!$B$16)*365,($D97*0.03)*(CR$62*Inputs!$B$16)*365))-IF(($BC$13-($D97*(1+$BC$14)))&gt;=0,0, -$I$57*$BC$16*1.75*($BC$13-($D97*(1+$BC$14)))*365-$I$58*CR$62*1.25*($BC$13-($D97*(1+$BC$14)))*365)</f>
        <v>-63671717.812500075</v>
      </c>
      <c r="CS97" s="70">
        <f>IF(IF((($BC$13-($D97*(1+$BC$14)))-($D97*0.03))&gt;0,($BC$13-($D97*(1+$BC$14)))-($D97*0.03),0)&gt;0,IF((($BC$13-($D97*(1+$BC$14)))-($D97*0.03))&gt;0,($BC$13-($D97*(1+$BC$14)))-($D97*0.03),0)*CS$62*365,0)+IF(($BC$13-($D97*(1+$BC$14)))&lt;=0,0,IF(($BC$13-($D97*(1+$BC$14)))&lt;($D97*0.03),($BC$13-($D97*(1+$BC$14)))*(CS$62*Inputs!$B$16)*365,($D97*0.03)*(CS$62*Inputs!$B$16)*365))-IF(($BC$13-($D97*(1+$BC$14)))&gt;=0,0, -$I$57*$BC$16*1.75*($BC$13-($D97*(1+$BC$14)))*365-$I$58*CS$62*1.25*($BC$13-($D97*(1+$BC$14)))*365)</f>
        <v>-64278115.125000075</v>
      </c>
      <c r="CT97" s="70">
        <f>IF(IF((($BC$13-($D97*(1+$BC$14)))-($D97*0.03))&gt;0,($BC$13-($D97*(1+$BC$14)))-($D97*0.03),0)&gt;0,IF((($BC$13-($D97*(1+$BC$14)))-($D97*0.03))&gt;0,($BC$13-($D97*(1+$BC$14)))-($D97*0.03),0)*CT$62*365,0)+IF(($BC$13-($D97*(1+$BC$14)))&lt;=0,0,IF(($BC$13-($D97*(1+$BC$14)))&lt;($D97*0.03),($BC$13-($D97*(1+$BC$14)))*(CT$62*Inputs!$B$16)*365,($D97*0.03)*(CT$62*Inputs!$B$16)*365))-IF(($BC$13-($D97*(1+$BC$14)))&gt;=0,0, -$I$57*$BC$16*1.75*($BC$13-($D97*(1+$BC$14)))*365-$I$58*CT$62*1.25*($BC$13-($D97*(1+$BC$14)))*365)</f>
        <v>-64884512.437500089</v>
      </c>
      <c r="CU97" s="70">
        <f>IF(IF((($BC$13-($D97*(1+$BC$14)))-($D97*0.03))&gt;0,($BC$13-($D97*(1+$BC$14)))-($D97*0.03),0)&gt;0,IF((($BC$13-($D97*(1+$BC$14)))-($D97*0.03))&gt;0,($BC$13-($D97*(1+$BC$14)))-($D97*0.03),0)*CU$62*365,0)+IF(($BC$13-($D97*(1+$BC$14)))&lt;=0,0,IF(($BC$13-($D97*(1+$BC$14)))&lt;($D97*0.03),($BC$13-($D97*(1+$BC$14)))*(CU$62*Inputs!$B$16)*365,($D97*0.03)*(CU$62*Inputs!$B$16)*365))-IF(($BC$13-($D97*(1+$BC$14)))&gt;=0,0, -$I$57*$BC$16*1.75*($BC$13-($D97*(1+$BC$14)))*365-$I$58*CU$62*1.25*($BC$13-($D97*(1+$BC$14)))*365)</f>
        <v>-65490909.750000075</v>
      </c>
      <c r="CV97" s="70">
        <f>IF(IF((($BC$13-($D97*(1+$BC$14)))-($D97*0.03))&gt;0,($BC$13-($D97*(1+$BC$14)))-($D97*0.03),0)&gt;0,IF((($BC$13-($D97*(1+$BC$14)))-($D97*0.03))&gt;0,($BC$13-($D97*(1+$BC$14)))-($D97*0.03),0)*CV$62*365,0)+IF(($BC$13-($D97*(1+$BC$14)))&lt;=0,0,IF(($BC$13-($D97*(1+$BC$14)))&lt;($D97*0.03),($BC$13-($D97*(1+$BC$14)))*(CV$62*Inputs!$B$16)*365,($D97*0.03)*(CV$62*Inputs!$B$16)*365))-IF(($BC$13-($D97*(1+$BC$14)))&gt;=0,0, -$I$57*$BC$16*1.75*($BC$13-($D97*(1+$BC$14)))*365-$I$58*CV$62*1.25*($BC$13-($D97*(1+$BC$14)))*365)</f>
        <v>-66097307.062500089</v>
      </c>
      <c r="CW97" s="70">
        <f>IF(IF((($BC$13-($D97*(1+$BC$14)))-($D97*0.03))&gt;0,($BC$13-($D97*(1+$BC$14)))-($D97*0.03),0)&gt;0,IF((($BC$13-($D97*(1+$BC$14)))-($D97*0.03))&gt;0,($BC$13-($D97*(1+$BC$14)))-($D97*0.03),0)*CW$62*365,0)+IF(($BC$13-($D97*(1+$BC$14)))&lt;=0,0,IF(($BC$13-($D97*(1+$BC$14)))&lt;($D97*0.03),($BC$13-($D97*(1+$BC$14)))*(CW$62*Inputs!$B$16)*365,($D97*0.03)*(CW$62*Inputs!$B$16)*365))-IF(($BC$13-($D97*(1+$BC$14)))&gt;=0,0, -$I$57*$BC$16*1.75*($BC$13-($D97*(1+$BC$14)))*365-$I$58*CW$62*1.25*($BC$13-($D97*(1+$BC$14)))*365)</f>
        <v>-66703704.375000075</v>
      </c>
      <c r="CX97" s="70">
        <f>IF(IF((($BC$13-($D97*(1+$BC$14)))-($D97*0.03))&gt;0,($BC$13-($D97*(1+$BC$14)))-($D97*0.03),0)&gt;0,IF((($BC$13-($D97*(1+$BC$14)))-($D97*0.03))&gt;0,($BC$13-($D97*(1+$BC$14)))-($D97*0.03),0)*CX$62*365,0)+IF(($BC$13-($D97*(1+$BC$14)))&lt;=0,0,IF(($BC$13-($D97*(1+$BC$14)))&lt;($D97*0.03),($BC$13-($D97*(1+$BC$14)))*(CX$62*Inputs!$B$16)*365,($D97*0.03)*(CX$62*Inputs!$B$16)*365))-IF(($BC$13-($D97*(1+$BC$14)))&gt;=0,0, -$I$57*$BC$16*1.75*($BC$13-($D97*(1+$BC$14)))*365-$I$58*CX$62*1.25*($BC$13-($D97*(1+$BC$14)))*365)</f>
        <v>-67310101.687500089</v>
      </c>
      <c r="CY97" s="70">
        <f>IF(IF((($BC$13-($D97*(1+$BC$14)))-($D97*0.03))&gt;0,($BC$13-($D97*(1+$BC$14)))-($D97*0.03),0)&gt;0,IF((($BC$13-($D97*(1+$BC$14)))-($D97*0.03))&gt;0,($BC$13-($D97*(1+$BC$14)))-($D97*0.03),0)*CY$62*365,0)+IF(($BC$13-($D97*(1+$BC$14)))&lt;=0,0,IF(($BC$13-($D97*(1+$BC$14)))&lt;($D97*0.03),($BC$13-($D97*(1+$BC$14)))*(CY$62*Inputs!$B$16)*365,($D97*0.03)*(CY$62*Inputs!$B$16)*365))-IF(($BC$13-($D97*(1+$BC$14)))&gt;=0,0, -$I$57*$BC$16*1.75*($BC$13-($D97*(1+$BC$14)))*365-$I$58*CY$62*1.25*($BC$13-($D97*(1+$BC$14)))*365)</f>
        <v>-67916499.000000089</v>
      </c>
      <c r="CZ97" s="70">
        <f>IF(IF((($BC$13-($D97*(1+$BC$14)))-($D97*0.03))&gt;0,($BC$13-($D97*(1+$BC$14)))-($D97*0.03),0)&gt;0,IF((($BC$13-($D97*(1+$BC$14)))-($D97*0.03))&gt;0,($BC$13-($D97*(1+$BC$14)))-($D97*0.03),0)*CZ$62*365,0)+IF(($BC$13-($D97*(1+$BC$14)))&lt;=0,0,IF(($BC$13-($D97*(1+$BC$14)))&lt;($D97*0.03),($BC$13-($D97*(1+$BC$14)))*(CZ$62*Inputs!$B$16)*365,($D97*0.03)*(CZ$62*Inputs!$B$16)*365))-IF(($BC$13-($D97*(1+$BC$14)))&gt;=0,0, -$I$57*$BC$16*1.75*($BC$13-($D97*(1+$BC$14)))*365-$I$58*CZ$62*1.25*($BC$13-($D97*(1+$BC$14)))*365)</f>
        <v>-68522896.312500089</v>
      </c>
      <c r="DA97" s="70">
        <f>IF(IF((($BC$13-($D97*(1+$BC$14)))-($D97*0.03))&gt;0,($BC$13-($D97*(1+$BC$14)))-($D97*0.03),0)&gt;0,IF((($BC$13-($D97*(1+$BC$14)))-($D97*0.03))&gt;0,($BC$13-($D97*(1+$BC$14)))-($D97*0.03),0)*DA$62*365,0)+IF(($BC$13-($D97*(1+$BC$14)))&lt;=0,0,IF(($BC$13-($D97*(1+$BC$14)))&lt;($D97*0.03),($BC$13-($D97*(1+$BC$14)))*(DA$62*Inputs!$B$16)*365,($D97*0.03)*(DA$62*Inputs!$B$16)*365))-IF(($BC$13-($D97*(1+$BC$14)))&gt;=0,0, -$I$57*$BC$16*1.75*($BC$13-($D97*(1+$BC$14)))*365-$I$58*DA$62*1.25*($BC$13-($D97*(1+$BC$14)))*365)</f>
        <v>-69129293.625000089</v>
      </c>
    </row>
    <row r="98" spans="2:105">
      <c r="B98"/>
      <c r="C98" s="67">
        <f t="shared" si="2"/>
        <v>-0.15000000000000002</v>
      </c>
      <c r="D98" s="69">
        <f>Inputs!$B$20*(1+(C98*-1))</f>
        <v>1265</v>
      </c>
      <c r="E98" s="70">
        <f>IF(IF((($BC$13-($D98*(1+$BC$14)))-($D98*0.03))&gt;0,($BC$13-($D98*(1+$BC$14)))-($D98*0.03),0)&gt;0,IF((($BC$13-($D98*(1+$BC$14)))-($D98*0.03))&gt;0,($BC$13-($D98*(1+$BC$14)))-($D98*0.03),0)*E$62*365,0)+IF(($BC$13-($D98*(1+$BC$14)))&lt;=0,0,IF(($BC$13-($D98*(1+$BC$14)))&lt;($D98*0.03),($BC$13-($D98*(1+$BC$14)))*(E$62*Inputs!$B$16)*365,($D98*0.03)*(E$62*Inputs!$B$16)*365))-IF(($BC$13-($D98*(1+$BC$14)))&gt;=0,0, -$I$57*$BC$16*1.75*($BC$13-($D98*(1+$BC$14)))*365-$I$58*E$62*1.25*($BC$13-($D98*(1+$BC$14)))*365)</f>
        <v>-9110331.5625650659</v>
      </c>
      <c r="F98" s="70">
        <f>IF(IF((($BC$13-($D98*(1+$BC$14)))-($D98*0.03))&gt;0,($BC$13-($D98*(1+$BC$14)))-($D98*0.03),0)&gt;0,IF((($BC$13-($D98*(1+$BC$14)))-($D98*0.03))&gt;0,($BC$13-($D98*(1+$BC$14)))-($D98*0.03),0)*F$62*365,0)+IF(($BC$13-($D98*(1+$BC$14)))&lt;=0,0,IF(($BC$13-($D98*(1+$BC$14)))&lt;($D98*0.03),($BC$13-($D98*(1+$BC$14)))*(F$62*Inputs!$B$16)*365,($D98*0.03)*(F$62*Inputs!$B$16)*365))-IF(($BC$13-($D98*(1+$BC$14)))&gt;=0,0, -$I$57*$BC$16*1.75*($BC$13-($D98*(1+$BC$14)))*365-$I$58*F$62*1.25*($BC$13-($D98*(1+$BC$14)))*365)</f>
        <v>-9761069.5312499925</v>
      </c>
      <c r="G98" s="70">
        <f>IF(IF((($BC$13-($D98*(1+$BC$14)))-($D98*0.03))&gt;0,($BC$13-($D98*(1+$BC$14)))-($D98*0.03),0)&gt;0,IF((($BC$13-($D98*(1+$BC$14)))-($D98*0.03))&gt;0,($BC$13-($D98*(1+$BC$14)))-($D98*0.03),0)*G$62*365,0)+IF(($BC$13-($D98*(1+$BC$14)))&lt;=0,0,IF(($BC$13-($D98*(1+$BC$14)))&lt;($D98*0.03),($BC$13-($D98*(1+$BC$14)))*(G$62*Inputs!$B$16)*365,($D98*0.03)*(G$62*Inputs!$B$16)*365))-IF(($BC$13-($D98*(1+$BC$14)))&gt;=0,0, -$I$57*$BC$16*1.75*($BC$13-($D98*(1+$BC$14)))*365-$I$58*G$62*1.25*($BC$13-($D98*(1+$BC$14)))*365)</f>
        <v>-10411807.499999993</v>
      </c>
      <c r="H98" s="70">
        <f>IF(IF((($BC$13-($D98*(1+$BC$14)))-($D98*0.03))&gt;0,($BC$13-($D98*(1+$BC$14)))-($D98*0.03),0)&gt;0,IF((($BC$13-($D98*(1+$BC$14)))-($D98*0.03))&gt;0,($BC$13-($D98*(1+$BC$14)))-($D98*0.03),0)*H$62*365,0)+IF(($BC$13-($D98*(1+$BC$14)))&lt;=0,0,IF(($BC$13-($D98*(1+$BC$14)))&lt;($D98*0.03),($BC$13-($D98*(1+$BC$14)))*(H$62*Inputs!$B$16)*365,($D98*0.03)*(H$62*Inputs!$B$16)*365))-IF(($BC$13-($D98*(1+$BC$14)))&gt;=0,0, -$I$57*$BC$16*1.75*($BC$13-($D98*(1+$BC$14)))*365-$I$58*H$62*1.25*($BC$13-($D98*(1+$BC$14)))*365)</f>
        <v>-11062545.468749991</v>
      </c>
      <c r="I98" s="70">
        <f>IF(IF((($BC$13-($D98*(1+$BC$14)))-($D98*0.03))&gt;0,($BC$13-($D98*(1+$BC$14)))-($D98*0.03),0)&gt;0,IF((($BC$13-($D98*(1+$BC$14)))-($D98*0.03))&gt;0,($BC$13-($D98*(1+$BC$14)))-($D98*0.03),0)*I$62*365,0)+IF(($BC$13-($D98*(1+$BC$14)))&lt;=0,0,IF(($BC$13-($D98*(1+$BC$14)))&lt;($D98*0.03),($BC$13-($D98*(1+$BC$14)))*(I$62*Inputs!$B$16)*365,($D98*0.03)*(I$62*Inputs!$B$16)*365))-IF(($BC$13-($D98*(1+$BC$14)))&gt;=0,0, -$I$57*$BC$16*1.75*($BC$13-($D98*(1+$BC$14)))*365-$I$58*I$62*1.25*($BC$13-($D98*(1+$BC$14)))*365)</f>
        <v>-11713283.437499991</v>
      </c>
      <c r="J98" s="70">
        <f>IF(IF((($BC$13-($D98*(1+$BC$14)))-($D98*0.03))&gt;0,($BC$13-($D98*(1+$BC$14)))-($D98*0.03),0)&gt;0,IF((($BC$13-($D98*(1+$BC$14)))-($D98*0.03))&gt;0,($BC$13-($D98*(1+$BC$14)))-($D98*0.03),0)*J$62*365,0)+IF(($BC$13-($D98*(1+$BC$14)))&lt;=0,0,IF(($BC$13-($D98*(1+$BC$14)))&lt;($D98*0.03),($BC$13-($D98*(1+$BC$14)))*(J$62*Inputs!$B$16)*365,($D98*0.03)*(J$62*Inputs!$B$16)*365))-IF(($BC$13-($D98*(1+$BC$14)))&gt;=0,0, -$I$57*$BC$16*1.75*($BC$13-($D98*(1+$BC$14)))*365-$I$58*J$62*1.25*($BC$13-($D98*(1+$BC$14)))*365)</f>
        <v>-12364021.406249989</v>
      </c>
      <c r="K98" s="70">
        <f>IF(IF((($BC$13-($D98*(1+$BC$14)))-($D98*0.03))&gt;0,($BC$13-($D98*(1+$BC$14)))-($D98*0.03),0)&gt;0,IF((($BC$13-($D98*(1+$BC$14)))-($D98*0.03))&gt;0,($BC$13-($D98*(1+$BC$14)))-($D98*0.03),0)*K$62*365,0)+IF(($BC$13-($D98*(1+$BC$14)))&lt;=0,0,IF(($BC$13-($D98*(1+$BC$14)))&lt;($D98*0.03),($BC$13-($D98*(1+$BC$14)))*(K$62*Inputs!$B$16)*365,($D98*0.03)*(K$62*Inputs!$B$16)*365))-IF(($BC$13-($D98*(1+$BC$14)))&gt;=0,0, -$I$57*$BC$16*1.75*($BC$13-($D98*(1+$BC$14)))*365-$I$58*K$62*1.25*($BC$13-($D98*(1+$BC$14)))*365)</f>
        <v>-13014759.374999989</v>
      </c>
      <c r="L98" s="70">
        <f>IF(IF((($BC$13-($D98*(1+$BC$14)))-($D98*0.03))&gt;0,($BC$13-($D98*(1+$BC$14)))-($D98*0.03),0)&gt;0,IF((($BC$13-($D98*(1+$BC$14)))-($D98*0.03))&gt;0,($BC$13-($D98*(1+$BC$14)))-($D98*0.03),0)*L$62*365,0)+IF(($BC$13-($D98*(1+$BC$14)))&lt;=0,0,IF(($BC$13-($D98*(1+$BC$14)))&lt;($D98*0.03),($BC$13-($D98*(1+$BC$14)))*(L$62*Inputs!$B$16)*365,($D98*0.03)*(L$62*Inputs!$B$16)*365))-IF(($BC$13-($D98*(1+$BC$14)))&gt;=0,0, -$I$57*$BC$16*1.75*($BC$13-($D98*(1+$BC$14)))*365-$I$58*L$62*1.25*($BC$13-($D98*(1+$BC$14)))*365)</f>
        <v>-13665497.343749989</v>
      </c>
      <c r="M98" s="70">
        <f>IF(IF((($BC$13-($D98*(1+$BC$14)))-($D98*0.03))&gt;0,($BC$13-($D98*(1+$BC$14)))-($D98*0.03),0)&gt;0,IF((($BC$13-($D98*(1+$BC$14)))-($D98*0.03))&gt;0,($BC$13-($D98*(1+$BC$14)))-($D98*0.03),0)*M$62*365,0)+IF(($BC$13-($D98*(1+$BC$14)))&lt;=0,0,IF(($BC$13-($D98*(1+$BC$14)))&lt;($D98*0.03),($BC$13-($D98*(1+$BC$14)))*(M$62*Inputs!$B$16)*365,($D98*0.03)*(M$62*Inputs!$B$16)*365))-IF(($BC$13-($D98*(1+$BC$14)))&gt;=0,0, -$I$57*$BC$16*1.75*($BC$13-($D98*(1+$BC$14)))*365-$I$58*M$62*1.25*($BC$13-($D98*(1+$BC$14)))*365)</f>
        <v>-14316235.312499989</v>
      </c>
      <c r="N98" s="70">
        <f>IF(IF((($BC$13-($D98*(1+$BC$14)))-($D98*0.03))&gt;0,($BC$13-($D98*(1+$BC$14)))-($D98*0.03),0)&gt;0,IF((($BC$13-($D98*(1+$BC$14)))-($D98*0.03))&gt;0,($BC$13-($D98*(1+$BC$14)))-($D98*0.03),0)*N$62*365,0)+IF(($BC$13-($D98*(1+$BC$14)))&lt;=0,0,IF(($BC$13-($D98*(1+$BC$14)))&lt;($D98*0.03),($BC$13-($D98*(1+$BC$14)))*(N$62*Inputs!$B$16)*365,($D98*0.03)*(N$62*Inputs!$B$16)*365))-IF(($BC$13-($D98*(1+$BC$14)))&gt;=0,0, -$I$57*$BC$16*1.75*($BC$13-($D98*(1+$BC$14)))*365-$I$58*N$62*1.25*($BC$13-($D98*(1+$BC$14)))*365)</f>
        <v>-14966973.281249989</v>
      </c>
      <c r="O98" s="70">
        <f>IF(IF((($BC$13-($D98*(1+$BC$14)))-($D98*0.03))&gt;0,($BC$13-($D98*(1+$BC$14)))-($D98*0.03),0)&gt;0,IF((($BC$13-($D98*(1+$BC$14)))-($D98*0.03))&gt;0,($BC$13-($D98*(1+$BC$14)))-($D98*0.03),0)*O$62*365,0)+IF(($BC$13-($D98*(1+$BC$14)))&lt;=0,0,IF(($BC$13-($D98*(1+$BC$14)))&lt;($D98*0.03),($BC$13-($D98*(1+$BC$14)))*(O$62*Inputs!$B$16)*365,($D98*0.03)*(O$62*Inputs!$B$16)*365))-IF(($BC$13-($D98*(1+$BC$14)))&gt;=0,0, -$I$57*$BC$16*1.75*($BC$13-($D98*(1+$BC$14)))*365-$I$58*O$62*1.25*($BC$13-($D98*(1+$BC$14)))*365)</f>
        <v>-15617711.249999987</v>
      </c>
      <c r="P98" s="70">
        <f>IF(IF((($BC$13-($D98*(1+$BC$14)))-($D98*0.03))&gt;0,($BC$13-($D98*(1+$BC$14)))-($D98*0.03),0)&gt;0,IF((($BC$13-($D98*(1+$BC$14)))-($D98*0.03))&gt;0,($BC$13-($D98*(1+$BC$14)))-($D98*0.03),0)*P$62*365,0)+IF(($BC$13-($D98*(1+$BC$14)))&lt;=0,0,IF(($BC$13-($D98*(1+$BC$14)))&lt;($D98*0.03),($BC$13-($D98*(1+$BC$14)))*(P$62*Inputs!$B$16)*365,($D98*0.03)*(P$62*Inputs!$B$16)*365))-IF(($BC$13-($D98*(1+$BC$14)))&gt;=0,0, -$I$57*$BC$16*1.75*($BC$13-($D98*(1+$BC$14)))*365-$I$58*P$62*1.25*($BC$13-($D98*(1+$BC$14)))*365)</f>
        <v>-16268449.218749987</v>
      </c>
      <c r="Q98" s="70">
        <f>IF(IF((($BC$13-($D98*(1+$BC$14)))-($D98*0.03))&gt;0,($BC$13-($D98*(1+$BC$14)))-($D98*0.03),0)&gt;0,IF((($BC$13-($D98*(1+$BC$14)))-($D98*0.03))&gt;0,($BC$13-($D98*(1+$BC$14)))-($D98*0.03),0)*Q$62*365,0)+IF(($BC$13-($D98*(1+$BC$14)))&lt;=0,0,IF(($BC$13-($D98*(1+$BC$14)))&lt;($D98*0.03),($BC$13-($D98*(1+$BC$14)))*(Q$62*Inputs!$B$16)*365,($D98*0.03)*(Q$62*Inputs!$B$16)*365))-IF(($BC$13-($D98*(1+$BC$14)))&gt;=0,0, -$I$57*$BC$16*1.75*($BC$13-($D98*(1+$BC$14)))*365-$I$58*Q$62*1.25*($BC$13-($D98*(1+$BC$14)))*365)</f>
        <v>-16919187.187499985</v>
      </c>
      <c r="R98" s="70">
        <f>IF(IF((($BC$13-($D98*(1+$BC$14)))-($D98*0.03))&gt;0,($BC$13-($D98*(1+$BC$14)))-($D98*0.03),0)&gt;0,IF((($BC$13-($D98*(1+$BC$14)))-($D98*0.03))&gt;0,($BC$13-($D98*(1+$BC$14)))-($D98*0.03),0)*R$62*365,0)+IF(($BC$13-($D98*(1+$BC$14)))&lt;=0,0,IF(($BC$13-($D98*(1+$BC$14)))&lt;($D98*0.03),($BC$13-($D98*(1+$BC$14)))*(R$62*Inputs!$B$16)*365,($D98*0.03)*(R$62*Inputs!$B$16)*365))-IF(($BC$13-($D98*(1+$BC$14)))&gt;=0,0, -$I$57*$BC$16*1.75*($BC$13-($D98*(1+$BC$14)))*365-$I$58*R$62*1.25*($BC$13-($D98*(1+$BC$14)))*365)</f>
        <v>-17569925.156249985</v>
      </c>
      <c r="S98" s="70">
        <f>IF(IF((($BC$13-($D98*(1+$BC$14)))-($D98*0.03))&gt;0,($BC$13-($D98*(1+$BC$14)))-($D98*0.03),0)&gt;0,IF((($BC$13-($D98*(1+$BC$14)))-($D98*0.03))&gt;0,($BC$13-($D98*(1+$BC$14)))-($D98*0.03),0)*S$62*365,0)+IF(($BC$13-($D98*(1+$BC$14)))&lt;=0,0,IF(($BC$13-($D98*(1+$BC$14)))&lt;($D98*0.03),($BC$13-($D98*(1+$BC$14)))*(S$62*Inputs!$B$16)*365,($D98*0.03)*(S$62*Inputs!$B$16)*365))-IF(($BC$13-($D98*(1+$BC$14)))&gt;=0,0, -$I$57*$BC$16*1.75*($BC$13-($D98*(1+$BC$14)))*365-$I$58*S$62*1.25*($BC$13-($D98*(1+$BC$14)))*365)</f>
        <v>-18220663.124999985</v>
      </c>
      <c r="T98" s="70">
        <f>IF(IF((($BC$13-($D98*(1+$BC$14)))-($D98*0.03))&gt;0,($BC$13-($D98*(1+$BC$14)))-($D98*0.03),0)&gt;0,IF((($BC$13-($D98*(1+$BC$14)))-($D98*0.03))&gt;0,($BC$13-($D98*(1+$BC$14)))-($D98*0.03),0)*T$62*365,0)+IF(($BC$13-($D98*(1+$BC$14)))&lt;=0,0,IF(($BC$13-($D98*(1+$BC$14)))&lt;($D98*0.03),($BC$13-($D98*(1+$BC$14)))*(T$62*Inputs!$B$16)*365,($D98*0.03)*(T$62*Inputs!$B$16)*365))-IF(($BC$13-($D98*(1+$BC$14)))&gt;=0,0, -$I$57*$BC$16*1.75*($BC$13-($D98*(1+$BC$14)))*365-$I$58*T$62*1.25*($BC$13-($D98*(1+$BC$14)))*365)</f>
        <v>-18871401.093749985</v>
      </c>
      <c r="U98" s="70">
        <f>IF(IF((($BC$13-($D98*(1+$BC$14)))-($D98*0.03))&gt;0,($BC$13-($D98*(1+$BC$14)))-($D98*0.03),0)&gt;0,IF((($BC$13-($D98*(1+$BC$14)))-($D98*0.03))&gt;0,($BC$13-($D98*(1+$BC$14)))-($D98*0.03),0)*U$62*365,0)+IF(($BC$13-($D98*(1+$BC$14)))&lt;=0,0,IF(($BC$13-($D98*(1+$BC$14)))&lt;($D98*0.03),($BC$13-($D98*(1+$BC$14)))*(U$62*Inputs!$B$16)*365,($D98*0.03)*(U$62*Inputs!$B$16)*365))-IF(($BC$13-($D98*(1+$BC$14)))&gt;=0,0, -$I$57*$BC$16*1.75*($BC$13-($D98*(1+$BC$14)))*365-$I$58*U$62*1.25*($BC$13-($D98*(1+$BC$14)))*365)</f>
        <v>-19522139.062499985</v>
      </c>
      <c r="V98" s="70">
        <f>IF(IF((($BC$13-($D98*(1+$BC$14)))-($D98*0.03))&gt;0,($BC$13-($D98*(1+$BC$14)))-($D98*0.03),0)&gt;0,IF((($BC$13-($D98*(1+$BC$14)))-($D98*0.03))&gt;0,($BC$13-($D98*(1+$BC$14)))-($D98*0.03),0)*V$62*365,0)+IF(($BC$13-($D98*(1+$BC$14)))&lt;=0,0,IF(($BC$13-($D98*(1+$BC$14)))&lt;($D98*0.03),($BC$13-($D98*(1+$BC$14)))*(V$62*Inputs!$B$16)*365,($D98*0.03)*(V$62*Inputs!$B$16)*365))-IF(($BC$13-($D98*(1+$BC$14)))&gt;=0,0, -$I$57*$BC$16*1.75*($BC$13-($D98*(1+$BC$14)))*365-$I$58*V$62*1.25*($BC$13-($D98*(1+$BC$14)))*365)</f>
        <v>-20172877.031249985</v>
      </c>
      <c r="W98" s="70">
        <f>IF(IF((($BC$13-($D98*(1+$BC$14)))-($D98*0.03))&gt;0,($BC$13-($D98*(1+$BC$14)))-($D98*0.03),0)&gt;0,IF((($BC$13-($D98*(1+$BC$14)))-($D98*0.03))&gt;0,($BC$13-($D98*(1+$BC$14)))-($D98*0.03),0)*W$62*365,0)+IF(($BC$13-($D98*(1+$BC$14)))&lt;=0,0,IF(($BC$13-($D98*(1+$BC$14)))&lt;($D98*0.03),($BC$13-($D98*(1+$BC$14)))*(W$62*Inputs!$B$16)*365,($D98*0.03)*(W$62*Inputs!$B$16)*365))-IF(($BC$13-($D98*(1+$BC$14)))&gt;=0,0, -$I$57*$BC$16*1.75*($BC$13-($D98*(1+$BC$14)))*365-$I$58*W$62*1.25*($BC$13-($D98*(1+$BC$14)))*365)</f>
        <v>-20823614.999999985</v>
      </c>
      <c r="X98" s="70">
        <f>IF(IF((($BC$13-($D98*(1+$BC$14)))-($D98*0.03))&gt;0,($BC$13-($D98*(1+$BC$14)))-($D98*0.03),0)&gt;0,IF((($BC$13-($D98*(1+$BC$14)))-($D98*0.03))&gt;0,($BC$13-($D98*(1+$BC$14)))-($D98*0.03),0)*X$62*365,0)+IF(($BC$13-($D98*(1+$BC$14)))&lt;=0,0,IF(($BC$13-($D98*(1+$BC$14)))&lt;($D98*0.03),($BC$13-($D98*(1+$BC$14)))*(X$62*Inputs!$B$16)*365,($D98*0.03)*(X$62*Inputs!$B$16)*365))-IF(($BC$13-($D98*(1+$BC$14)))&gt;=0,0, -$I$57*$BC$16*1.75*($BC$13-($D98*(1+$BC$14)))*365-$I$58*X$62*1.25*($BC$13-($D98*(1+$BC$14)))*365)</f>
        <v>-21474352.968749981</v>
      </c>
      <c r="Y98" s="70">
        <f>IF(IF((($BC$13-($D98*(1+$BC$14)))-($D98*0.03))&gt;0,($BC$13-($D98*(1+$BC$14)))-($D98*0.03),0)&gt;0,IF((($BC$13-($D98*(1+$BC$14)))-($D98*0.03))&gt;0,($BC$13-($D98*(1+$BC$14)))-($D98*0.03),0)*Y$62*365,0)+IF(($BC$13-($D98*(1+$BC$14)))&lt;=0,0,IF(($BC$13-($D98*(1+$BC$14)))&lt;($D98*0.03),($BC$13-($D98*(1+$BC$14)))*(Y$62*Inputs!$B$16)*365,($D98*0.03)*(Y$62*Inputs!$B$16)*365))-IF(($BC$13-($D98*(1+$BC$14)))&gt;=0,0, -$I$57*$BC$16*1.75*($BC$13-($D98*(1+$BC$14)))*365-$I$58*Y$62*1.25*($BC$13-($D98*(1+$BC$14)))*365)</f>
        <v>-22125090.937499981</v>
      </c>
      <c r="Z98" s="70">
        <f>IF(IF((($BC$13-($D98*(1+$BC$14)))-($D98*0.03))&gt;0,($BC$13-($D98*(1+$BC$14)))-($D98*0.03),0)&gt;0,IF((($BC$13-($D98*(1+$BC$14)))-($D98*0.03))&gt;0,($BC$13-($D98*(1+$BC$14)))-($D98*0.03),0)*Z$62*365,0)+IF(($BC$13-($D98*(1+$BC$14)))&lt;=0,0,IF(($BC$13-($D98*(1+$BC$14)))&lt;($D98*0.03),($BC$13-($D98*(1+$BC$14)))*(Z$62*Inputs!$B$16)*365,($D98*0.03)*(Z$62*Inputs!$B$16)*365))-IF(($BC$13-($D98*(1+$BC$14)))&gt;=0,0, -$I$57*$BC$16*1.75*($BC$13-($D98*(1+$BC$14)))*365-$I$58*Z$62*1.25*($BC$13-($D98*(1+$BC$14)))*365)</f>
        <v>-22775828.906249981</v>
      </c>
      <c r="AA98" s="70">
        <f>IF(IF((($BC$13-($D98*(1+$BC$14)))-($D98*0.03))&gt;0,($BC$13-($D98*(1+$BC$14)))-($D98*0.03),0)&gt;0,IF((($BC$13-($D98*(1+$BC$14)))-($D98*0.03))&gt;0,($BC$13-($D98*(1+$BC$14)))-($D98*0.03),0)*AA$62*365,0)+IF(($BC$13-($D98*(1+$BC$14)))&lt;=0,0,IF(($BC$13-($D98*(1+$BC$14)))&lt;($D98*0.03),($BC$13-($D98*(1+$BC$14)))*(AA$62*Inputs!$B$16)*365,($D98*0.03)*(AA$62*Inputs!$B$16)*365))-IF(($BC$13-($D98*(1+$BC$14)))&gt;=0,0, -$I$57*$BC$16*1.75*($BC$13-($D98*(1+$BC$14)))*365-$I$58*AA$62*1.25*($BC$13-($D98*(1+$BC$14)))*365)</f>
        <v>-23426566.874999981</v>
      </c>
      <c r="AB98" s="70">
        <f>IF(IF((($BC$13-($D98*(1+$BC$14)))-($D98*0.03))&gt;0,($BC$13-($D98*(1+$BC$14)))-($D98*0.03),0)&gt;0,IF((($BC$13-($D98*(1+$BC$14)))-($D98*0.03))&gt;0,($BC$13-($D98*(1+$BC$14)))-($D98*0.03),0)*AB$62*365,0)+IF(($BC$13-($D98*(1+$BC$14)))&lt;=0,0,IF(($BC$13-($D98*(1+$BC$14)))&lt;($D98*0.03),($BC$13-($D98*(1+$BC$14)))*(AB$62*Inputs!$B$16)*365,($D98*0.03)*(AB$62*Inputs!$B$16)*365))-IF(($BC$13-($D98*(1+$BC$14)))&gt;=0,0, -$I$57*$BC$16*1.75*($BC$13-($D98*(1+$BC$14)))*365-$I$58*AB$62*1.25*($BC$13-($D98*(1+$BC$14)))*365)</f>
        <v>-24077304.843749978</v>
      </c>
      <c r="AC98" s="70">
        <f>IF(IF((($BC$13-($D98*(1+$BC$14)))-($D98*0.03))&gt;0,($BC$13-($D98*(1+$BC$14)))-($D98*0.03),0)&gt;0,IF((($BC$13-($D98*(1+$BC$14)))-($D98*0.03))&gt;0,($BC$13-($D98*(1+$BC$14)))-($D98*0.03),0)*AC$62*365,0)+IF(($BC$13-($D98*(1+$BC$14)))&lt;=0,0,IF(($BC$13-($D98*(1+$BC$14)))&lt;($D98*0.03),($BC$13-($D98*(1+$BC$14)))*(AC$62*Inputs!$B$16)*365,($D98*0.03)*(AC$62*Inputs!$B$16)*365))-IF(($BC$13-($D98*(1+$BC$14)))&gt;=0,0, -$I$57*$BC$16*1.75*($BC$13-($D98*(1+$BC$14)))*365-$I$58*AC$62*1.25*($BC$13-($D98*(1+$BC$14)))*365)</f>
        <v>-24728042.812499978</v>
      </c>
      <c r="AD98" s="70">
        <f>IF(IF((($BC$13-($D98*(1+$BC$14)))-($D98*0.03))&gt;0,($BC$13-($D98*(1+$BC$14)))-($D98*0.03),0)&gt;0,IF((($BC$13-($D98*(1+$BC$14)))-($D98*0.03))&gt;0,($BC$13-($D98*(1+$BC$14)))-($D98*0.03),0)*AD$62*365,0)+IF(($BC$13-($D98*(1+$BC$14)))&lt;=0,0,IF(($BC$13-($D98*(1+$BC$14)))&lt;($D98*0.03),($BC$13-($D98*(1+$BC$14)))*(AD$62*Inputs!$B$16)*365,($D98*0.03)*(AD$62*Inputs!$B$16)*365))-IF(($BC$13-($D98*(1+$BC$14)))&gt;=0,0, -$I$57*$BC$16*1.75*($BC$13-($D98*(1+$BC$14)))*365-$I$58*AD$62*1.25*($BC$13-($D98*(1+$BC$14)))*365)</f>
        <v>-25378780.781249978</v>
      </c>
      <c r="AE98" s="70">
        <f>IF(IF((($BC$13-($D98*(1+$BC$14)))-($D98*0.03))&gt;0,($BC$13-($D98*(1+$BC$14)))-($D98*0.03),0)&gt;0,IF((($BC$13-($D98*(1+$BC$14)))-($D98*0.03))&gt;0,($BC$13-($D98*(1+$BC$14)))-($D98*0.03),0)*AE$62*365,0)+IF(($BC$13-($D98*(1+$BC$14)))&lt;=0,0,IF(($BC$13-($D98*(1+$BC$14)))&lt;($D98*0.03),($BC$13-($D98*(1+$BC$14)))*(AE$62*Inputs!$B$16)*365,($D98*0.03)*(AE$62*Inputs!$B$16)*365))-IF(($BC$13-($D98*(1+$BC$14)))&gt;=0,0, -$I$57*$BC$16*1.75*($BC$13-($D98*(1+$BC$14)))*365-$I$58*AE$62*1.25*($BC$13-($D98*(1+$BC$14)))*365)</f>
        <v>-26029518.749999978</v>
      </c>
      <c r="AF98" s="70">
        <f>IF(IF((($BC$13-($D98*(1+$BC$14)))-($D98*0.03))&gt;0,($BC$13-($D98*(1+$BC$14)))-($D98*0.03),0)&gt;0,IF((($BC$13-($D98*(1+$BC$14)))-($D98*0.03))&gt;0,($BC$13-($D98*(1+$BC$14)))-($D98*0.03),0)*AF$62*365,0)+IF(($BC$13-($D98*(1+$BC$14)))&lt;=0,0,IF(($BC$13-($D98*(1+$BC$14)))&lt;($D98*0.03),($BC$13-($D98*(1+$BC$14)))*(AF$62*Inputs!$B$16)*365,($D98*0.03)*(AF$62*Inputs!$B$16)*365))-IF(($BC$13-($D98*(1+$BC$14)))&gt;=0,0, -$I$57*$BC$16*1.75*($BC$13-($D98*(1+$BC$14)))*365-$I$58*AF$62*1.25*($BC$13-($D98*(1+$BC$14)))*365)</f>
        <v>-26680256.718749978</v>
      </c>
      <c r="AG98" s="70">
        <f>IF(IF((($BC$13-($D98*(1+$BC$14)))-($D98*0.03))&gt;0,($BC$13-($D98*(1+$BC$14)))-($D98*0.03),0)&gt;0,IF((($BC$13-($D98*(1+$BC$14)))-($D98*0.03))&gt;0,($BC$13-($D98*(1+$BC$14)))-($D98*0.03),0)*AG$62*365,0)+IF(($BC$13-($D98*(1+$BC$14)))&lt;=0,0,IF(($BC$13-($D98*(1+$BC$14)))&lt;($D98*0.03),($BC$13-($D98*(1+$BC$14)))*(AG$62*Inputs!$B$16)*365,($D98*0.03)*(AG$62*Inputs!$B$16)*365))-IF(($BC$13-($D98*(1+$BC$14)))&gt;=0,0, -$I$57*$BC$16*1.75*($BC$13-($D98*(1+$BC$14)))*365-$I$58*AG$62*1.25*($BC$13-($D98*(1+$BC$14)))*365)</f>
        <v>-27330994.687499978</v>
      </c>
      <c r="AH98" s="70">
        <f>IF(IF((($BC$13-($D98*(1+$BC$14)))-($D98*0.03))&gt;0,($BC$13-($D98*(1+$BC$14)))-($D98*0.03),0)&gt;0,IF((($BC$13-($D98*(1+$BC$14)))-($D98*0.03))&gt;0,($BC$13-($D98*(1+$BC$14)))-($D98*0.03),0)*AH$62*365,0)+IF(($BC$13-($D98*(1+$BC$14)))&lt;=0,0,IF(($BC$13-($D98*(1+$BC$14)))&lt;($D98*0.03),($BC$13-($D98*(1+$BC$14)))*(AH$62*Inputs!$B$16)*365,($D98*0.03)*(AH$62*Inputs!$B$16)*365))-IF(($BC$13-($D98*(1+$BC$14)))&gt;=0,0, -$I$57*$BC$16*1.75*($BC$13-($D98*(1+$BC$14)))*365-$I$58*AH$62*1.25*($BC$13-($D98*(1+$BC$14)))*365)</f>
        <v>-27981732.656249978</v>
      </c>
      <c r="AI98" s="70">
        <f>IF(IF((($BC$13-($D98*(1+$BC$14)))-($D98*0.03))&gt;0,($BC$13-($D98*(1+$BC$14)))-($D98*0.03),0)&gt;0,IF((($BC$13-($D98*(1+$BC$14)))-($D98*0.03))&gt;0,($BC$13-($D98*(1+$BC$14)))-($D98*0.03),0)*AI$62*365,0)+IF(($BC$13-($D98*(1+$BC$14)))&lt;=0,0,IF(($BC$13-($D98*(1+$BC$14)))&lt;($D98*0.03),($BC$13-($D98*(1+$BC$14)))*(AI$62*Inputs!$B$16)*365,($D98*0.03)*(AI$62*Inputs!$B$16)*365))-IF(($BC$13-($D98*(1+$BC$14)))&gt;=0,0, -$I$57*$BC$16*1.75*($BC$13-($D98*(1+$BC$14)))*365-$I$58*AI$62*1.25*($BC$13-($D98*(1+$BC$14)))*365)</f>
        <v>-28632470.624999978</v>
      </c>
      <c r="AJ98" s="70">
        <f>IF(IF((($BC$13-($D98*(1+$BC$14)))-($D98*0.03))&gt;0,($BC$13-($D98*(1+$BC$14)))-($D98*0.03),0)&gt;0,IF((($BC$13-($D98*(1+$BC$14)))-($D98*0.03))&gt;0,($BC$13-($D98*(1+$BC$14)))-($D98*0.03),0)*AJ$62*365,0)+IF(($BC$13-($D98*(1+$BC$14)))&lt;=0,0,IF(($BC$13-($D98*(1+$BC$14)))&lt;($D98*0.03),($BC$13-($D98*(1+$BC$14)))*(AJ$62*Inputs!$B$16)*365,($D98*0.03)*(AJ$62*Inputs!$B$16)*365))-IF(($BC$13-($D98*(1+$BC$14)))&gt;=0,0, -$I$57*$BC$16*1.75*($BC$13-($D98*(1+$BC$14)))*365-$I$58*AJ$62*1.25*($BC$13-($D98*(1+$BC$14)))*365)</f>
        <v>-29283208.593749978</v>
      </c>
      <c r="AK98" s="70">
        <f>IF(IF((($BC$13-($D98*(1+$BC$14)))-($D98*0.03))&gt;0,($BC$13-($D98*(1+$BC$14)))-($D98*0.03),0)&gt;0,IF((($BC$13-($D98*(1+$BC$14)))-($D98*0.03))&gt;0,($BC$13-($D98*(1+$BC$14)))-($D98*0.03),0)*AK$62*365,0)+IF(($BC$13-($D98*(1+$BC$14)))&lt;=0,0,IF(($BC$13-($D98*(1+$BC$14)))&lt;($D98*0.03),($BC$13-($D98*(1+$BC$14)))*(AK$62*Inputs!$B$16)*365,($D98*0.03)*(AK$62*Inputs!$B$16)*365))-IF(($BC$13-($D98*(1+$BC$14)))&gt;=0,0, -$I$57*$BC$16*1.75*($BC$13-($D98*(1+$BC$14)))*365-$I$58*AK$62*1.25*($BC$13-($D98*(1+$BC$14)))*365)</f>
        <v>-29933946.562499978</v>
      </c>
      <c r="AL98" s="70">
        <f>IF(IF((($BC$13-($D98*(1+$BC$14)))-($D98*0.03))&gt;0,($BC$13-($D98*(1+$BC$14)))-($D98*0.03),0)&gt;0,IF((($BC$13-($D98*(1+$BC$14)))-($D98*0.03))&gt;0,($BC$13-($D98*(1+$BC$14)))-($D98*0.03),0)*AL$62*365,0)+IF(($BC$13-($D98*(1+$BC$14)))&lt;=0,0,IF(($BC$13-($D98*(1+$BC$14)))&lt;($D98*0.03),($BC$13-($D98*(1+$BC$14)))*(AL$62*Inputs!$B$16)*365,($D98*0.03)*(AL$62*Inputs!$B$16)*365))-IF(($BC$13-($D98*(1+$BC$14)))&gt;=0,0, -$I$57*$BC$16*1.75*($BC$13-($D98*(1+$BC$14)))*365-$I$58*AL$62*1.25*($BC$13-($D98*(1+$BC$14)))*365)</f>
        <v>-30584684.531249974</v>
      </c>
      <c r="AM98" s="70">
        <f>IF(IF((($BC$13-($D98*(1+$BC$14)))-($D98*0.03))&gt;0,($BC$13-($D98*(1+$BC$14)))-($D98*0.03),0)&gt;0,IF((($BC$13-($D98*(1+$BC$14)))-($D98*0.03))&gt;0,($BC$13-($D98*(1+$BC$14)))-($D98*0.03),0)*AM$62*365,0)+IF(($BC$13-($D98*(1+$BC$14)))&lt;=0,0,IF(($BC$13-($D98*(1+$BC$14)))&lt;($D98*0.03),($BC$13-($D98*(1+$BC$14)))*(AM$62*Inputs!$B$16)*365,($D98*0.03)*(AM$62*Inputs!$B$16)*365))-IF(($BC$13-($D98*(1+$BC$14)))&gt;=0,0, -$I$57*$BC$16*1.75*($BC$13-($D98*(1+$BC$14)))*365-$I$58*AM$62*1.25*($BC$13-($D98*(1+$BC$14)))*365)</f>
        <v>-31235422.499999974</v>
      </c>
      <c r="AN98" s="70">
        <f>IF(IF((($BC$13-($D98*(1+$BC$14)))-($D98*0.03))&gt;0,($BC$13-($D98*(1+$BC$14)))-($D98*0.03),0)&gt;0,IF((($BC$13-($D98*(1+$BC$14)))-($D98*0.03))&gt;0,($BC$13-($D98*(1+$BC$14)))-($D98*0.03),0)*AN$62*365,0)+IF(($BC$13-($D98*(1+$BC$14)))&lt;=0,0,IF(($BC$13-($D98*(1+$BC$14)))&lt;($D98*0.03),($BC$13-($D98*(1+$BC$14)))*(AN$62*Inputs!$B$16)*365,($D98*0.03)*(AN$62*Inputs!$B$16)*365))-IF(($BC$13-($D98*(1+$BC$14)))&gt;=0,0, -$I$57*$BC$16*1.75*($BC$13-($D98*(1+$BC$14)))*365-$I$58*AN$62*1.25*($BC$13-($D98*(1+$BC$14)))*365)</f>
        <v>-31886160.468749974</v>
      </c>
      <c r="AO98" s="70">
        <f>IF(IF((($BC$13-($D98*(1+$BC$14)))-($D98*0.03))&gt;0,($BC$13-($D98*(1+$BC$14)))-($D98*0.03),0)&gt;0,IF((($BC$13-($D98*(1+$BC$14)))-($D98*0.03))&gt;0,($BC$13-($D98*(1+$BC$14)))-($D98*0.03),0)*AO$62*365,0)+IF(($BC$13-($D98*(1+$BC$14)))&lt;=0,0,IF(($BC$13-($D98*(1+$BC$14)))&lt;($D98*0.03),($BC$13-($D98*(1+$BC$14)))*(AO$62*Inputs!$B$16)*365,($D98*0.03)*(AO$62*Inputs!$B$16)*365))-IF(($BC$13-($D98*(1+$BC$14)))&gt;=0,0, -$I$57*$BC$16*1.75*($BC$13-($D98*(1+$BC$14)))*365-$I$58*AO$62*1.25*($BC$13-($D98*(1+$BC$14)))*365)</f>
        <v>-32536898.437499974</v>
      </c>
      <c r="AP98" s="70">
        <f>IF(IF((($BC$13-($D98*(1+$BC$14)))-($D98*0.03))&gt;0,($BC$13-($D98*(1+$BC$14)))-($D98*0.03),0)&gt;0,IF((($BC$13-($D98*(1+$BC$14)))-($D98*0.03))&gt;0,($BC$13-($D98*(1+$BC$14)))-($D98*0.03),0)*AP$62*365,0)+IF(($BC$13-($D98*(1+$BC$14)))&lt;=0,0,IF(($BC$13-($D98*(1+$BC$14)))&lt;($D98*0.03),($BC$13-($D98*(1+$BC$14)))*(AP$62*Inputs!$B$16)*365,($D98*0.03)*(AP$62*Inputs!$B$16)*365))-IF(($BC$13-($D98*(1+$BC$14)))&gt;=0,0, -$I$57*$BC$16*1.75*($BC$13-($D98*(1+$BC$14)))*365-$I$58*AP$62*1.25*($BC$13-($D98*(1+$BC$14)))*365)</f>
        <v>-33187636.40624997</v>
      </c>
      <c r="AQ98" s="70">
        <f>IF(IF((($BC$13-($D98*(1+$BC$14)))-($D98*0.03))&gt;0,($BC$13-($D98*(1+$BC$14)))-($D98*0.03),0)&gt;0,IF((($BC$13-($D98*(1+$BC$14)))-($D98*0.03))&gt;0,($BC$13-($D98*(1+$BC$14)))-($D98*0.03),0)*AQ$62*365,0)+IF(($BC$13-($D98*(1+$BC$14)))&lt;=0,0,IF(($BC$13-($D98*(1+$BC$14)))&lt;($D98*0.03),($BC$13-($D98*(1+$BC$14)))*(AQ$62*Inputs!$B$16)*365,($D98*0.03)*(AQ$62*Inputs!$B$16)*365))-IF(($BC$13-($D98*(1+$BC$14)))&gt;=0,0, -$I$57*$BC$16*1.75*($BC$13-($D98*(1+$BC$14)))*365-$I$58*AQ$62*1.25*($BC$13-($D98*(1+$BC$14)))*365)</f>
        <v>-33838374.37499997</v>
      </c>
      <c r="AR98" s="70">
        <f>IF(IF((($BC$13-($D98*(1+$BC$14)))-($D98*0.03))&gt;0,($BC$13-($D98*(1+$BC$14)))-($D98*0.03),0)&gt;0,IF((($BC$13-($D98*(1+$BC$14)))-($D98*0.03))&gt;0,($BC$13-($D98*(1+$BC$14)))-($D98*0.03),0)*AR$62*365,0)+IF(($BC$13-($D98*(1+$BC$14)))&lt;=0,0,IF(($BC$13-($D98*(1+$BC$14)))&lt;($D98*0.03),($BC$13-($D98*(1+$BC$14)))*(AR$62*Inputs!$B$16)*365,($D98*0.03)*(AR$62*Inputs!$B$16)*365))-IF(($BC$13-($D98*(1+$BC$14)))&gt;=0,0, -$I$57*$BC$16*1.75*($BC$13-($D98*(1+$BC$14)))*365-$I$58*AR$62*1.25*($BC$13-($D98*(1+$BC$14)))*365)</f>
        <v>-34489112.34374997</v>
      </c>
      <c r="AS98" s="70">
        <f>IF(IF((($BC$13-($D98*(1+$BC$14)))-($D98*0.03))&gt;0,($BC$13-($D98*(1+$BC$14)))-($D98*0.03),0)&gt;0,IF((($BC$13-($D98*(1+$BC$14)))-($D98*0.03))&gt;0,($BC$13-($D98*(1+$BC$14)))-($D98*0.03),0)*AS$62*365,0)+IF(($BC$13-($D98*(1+$BC$14)))&lt;=0,0,IF(($BC$13-($D98*(1+$BC$14)))&lt;($D98*0.03),($BC$13-($D98*(1+$BC$14)))*(AS$62*Inputs!$B$16)*365,($D98*0.03)*(AS$62*Inputs!$B$16)*365))-IF(($BC$13-($D98*(1+$BC$14)))&gt;=0,0, -$I$57*$BC$16*1.75*($BC$13-($D98*(1+$BC$14)))*365-$I$58*AS$62*1.25*($BC$13-($D98*(1+$BC$14)))*365)</f>
        <v>-35139850.31249997</v>
      </c>
      <c r="AT98" s="70">
        <f>IF(IF((($BC$13-($D98*(1+$BC$14)))-($D98*0.03))&gt;0,($BC$13-($D98*(1+$BC$14)))-($D98*0.03),0)&gt;0,IF((($BC$13-($D98*(1+$BC$14)))-($D98*0.03))&gt;0,($BC$13-($D98*(1+$BC$14)))-($D98*0.03),0)*AT$62*365,0)+IF(($BC$13-($D98*(1+$BC$14)))&lt;=0,0,IF(($BC$13-($D98*(1+$BC$14)))&lt;($D98*0.03),($BC$13-($D98*(1+$BC$14)))*(AT$62*Inputs!$B$16)*365,($D98*0.03)*(AT$62*Inputs!$B$16)*365))-IF(($BC$13-($D98*(1+$BC$14)))&gt;=0,0, -$I$57*$BC$16*1.75*($BC$13-($D98*(1+$BC$14)))*365-$I$58*AT$62*1.25*($BC$13-($D98*(1+$BC$14)))*365)</f>
        <v>-35790588.28124997</v>
      </c>
      <c r="AU98" s="70">
        <f>IF(IF((($BC$13-($D98*(1+$BC$14)))-($D98*0.03))&gt;0,($BC$13-($D98*(1+$BC$14)))-($D98*0.03),0)&gt;0,IF((($BC$13-($D98*(1+$BC$14)))-($D98*0.03))&gt;0,($BC$13-($D98*(1+$BC$14)))-($D98*0.03),0)*AU$62*365,0)+IF(($BC$13-($D98*(1+$BC$14)))&lt;=0,0,IF(($BC$13-($D98*(1+$BC$14)))&lt;($D98*0.03),($BC$13-($D98*(1+$BC$14)))*(AU$62*Inputs!$B$16)*365,($D98*0.03)*(AU$62*Inputs!$B$16)*365))-IF(($BC$13-($D98*(1+$BC$14)))&gt;=0,0, -$I$57*$BC$16*1.75*($BC$13-($D98*(1+$BC$14)))*365-$I$58*AU$62*1.25*($BC$13-($D98*(1+$BC$14)))*365)</f>
        <v>-36441326.24999997</v>
      </c>
      <c r="AV98" s="70">
        <f>IF(IF((($BC$13-($D98*(1+$BC$14)))-($D98*0.03))&gt;0,($BC$13-($D98*(1+$BC$14)))-($D98*0.03),0)&gt;0,IF((($BC$13-($D98*(1+$BC$14)))-($D98*0.03))&gt;0,($BC$13-($D98*(1+$BC$14)))-($D98*0.03),0)*AV$62*365,0)+IF(($BC$13-($D98*(1+$BC$14)))&lt;=0,0,IF(($BC$13-($D98*(1+$BC$14)))&lt;($D98*0.03),($BC$13-($D98*(1+$BC$14)))*(AV$62*Inputs!$B$16)*365,($D98*0.03)*(AV$62*Inputs!$B$16)*365))-IF(($BC$13-($D98*(1+$BC$14)))&gt;=0,0, -$I$57*$BC$16*1.75*($BC$13-($D98*(1+$BC$14)))*365-$I$58*AV$62*1.25*($BC$13-($D98*(1+$BC$14)))*365)</f>
        <v>-37092064.21874997</v>
      </c>
      <c r="AW98" s="70">
        <f>IF(IF((($BC$13-($D98*(1+$BC$14)))-($D98*0.03))&gt;0,($BC$13-($D98*(1+$BC$14)))-($D98*0.03),0)&gt;0,IF((($BC$13-($D98*(1+$BC$14)))-($D98*0.03))&gt;0,($BC$13-($D98*(1+$BC$14)))-($D98*0.03),0)*AW$62*365,0)+IF(($BC$13-($D98*(1+$BC$14)))&lt;=0,0,IF(($BC$13-($D98*(1+$BC$14)))&lt;($D98*0.03),($BC$13-($D98*(1+$BC$14)))*(AW$62*Inputs!$B$16)*365,($D98*0.03)*(AW$62*Inputs!$B$16)*365))-IF(($BC$13-($D98*(1+$BC$14)))&gt;=0,0, -$I$57*$BC$16*1.75*($BC$13-($D98*(1+$BC$14)))*365-$I$58*AW$62*1.25*($BC$13-($D98*(1+$BC$14)))*365)</f>
        <v>-37742802.18749997</v>
      </c>
      <c r="AX98" s="70">
        <f>IF(IF((($BC$13-($D98*(1+$BC$14)))-($D98*0.03))&gt;0,($BC$13-($D98*(1+$BC$14)))-($D98*0.03),0)&gt;0,IF((($BC$13-($D98*(1+$BC$14)))-($D98*0.03))&gt;0,($BC$13-($D98*(1+$BC$14)))-($D98*0.03),0)*AX$62*365,0)+IF(($BC$13-($D98*(1+$BC$14)))&lt;=0,0,IF(($BC$13-($D98*(1+$BC$14)))&lt;($D98*0.03),($BC$13-($D98*(1+$BC$14)))*(AX$62*Inputs!$B$16)*365,($D98*0.03)*(AX$62*Inputs!$B$16)*365))-IF(($BC$13-($D98*(1+$BC$14)))&gt;=0,0, -$I$57*$BC$16*1.75*($BC$13-($D98*(1+$BC$14)))*365-$I$58*AX$62*1.25*($BC$13-($D98*(1+$BC$14)))*365)</f>
        <v>-38393540.15624997</v>
      </c>
      <c r="AY98" s="70">
        <f>IF(IF((($BC$13-($D98*(1+$BC$14)))-($D98*0.03))&gt;0,($BC$13-($D98*(1+$BC$14)))-($D98*0.03),0)&gt;0,IF((($BC$13-($D98*(1+$BC$14)))-($D98*0.03))&gt;0,($BC$13-($D98*(1+$BC$14)))-($D98*0.03),0)*AY$62*365,0)+IF(($BC$13-($D98*(1+$BC$14)))&lt;=0,0,IF(($BC$13-($D98*(1+$BC$14)))&lt;($D98*0.03),($BC$13-($D98*(1+$BC$14)))*(AY$62*Inputs!$B$16)*365,($D98*0.03)*(AY$62*Inputs!$B$16)*365))-IF(($BC$13-($D98*(1+$BC$14)))&gt;=0,0, -$I$57*$BC$16*1.75*($BC$13-($D98*(1+$BC$14)))*365-$I$58*AY$62*1.25*($BC$13-($D98*(1+$BC$14)))*365)</f>
        <v>-39044278.12499997</v>
      </c>
      <c r="AZ98" s="70">
        <f>IF(IF((($BC$13-($D98*(1+$BC$14)))-($D98*0.03))&gt;0,($BC$13-($D98*(1+$BC$14)))-($D98*0.03),0)&gt;0,IF((($BC$13-($D98*(1+$BC$14)))-($D98*0.03))&gt;0,($BC$13-($D98*(1+$BC$14)))-($D98*0.03),0)*AZ$62*365,0)+IF(($BC$13-($D98*(1+$BC$14)))&lt;=0,0,IF(($BC$13-($D98*(1+$BC$14)))&lt;($D98*0.03),($BC$13-($D98*(1+$BC$14)))*(AZ$62*Inputs!$B$16)*365,($D98*0.03)*(AZ$62*Inputs!$B$16)*365))-IF(($BC$13-($D98*(1+$BC$14)))&gt;=0,0, -$I$57*$BC$16*1.75*($BC$13-($D98*(1+$BC$14)))*365-$I$58*AZ$62*1.25*($BC$13-($D98*(1+$BC$14)))*365)</f>
        <v>-39695016.09374997</v>
      </c>
      <c r="BA98" s="70">
        <f>IF(IF((($BC$13-($D98*(1+$BC$14)))-($D98*0.03))&gt;0,($BC$13-($D98*(1+$BC$14)))-($D98*0.03),0)&gt;0,IF((($BC$13-($D98*(1+$BC$14)))-($D98*0.03))&gt;0,($BC$13-($D98*(1+$BC$14)))-($D98*0.03),0)*BA$62*365,0)+IF(($BC$13-($D98*(1+$BC$14)))&lt;=0,0,IF(($BC$13-($D98*(1+$BC$14)))&lt;($D98*0.03),($BC$13-($D98*(1+$BC$14)))*(BA$62*Inputs!$B$16)*365,($D98*0.03)*(BA$62*Inputs!$B$16)*365))-IF(($BC$13-($D98*(1+$BC$14)))&gt;=0,0, -$I$57*$BC$16*1.75*($BC$13-($D98*(1+$BC$14)))*365-$I$58*BA$62*1.25*($BC$13-($D98*(1+$BC$14)))*365)</f>
        <v>-40345754.06249997</v>
      </c>
      <c r="BB98" s="70">
        <f>IF(IF((($BC$13-($D98*(1+$BC$14)))-($D98*0.03))&gt;0,($BC$13-($D98*(1+$BC$14)))-($D98*0.03),0)&gt;0,IF((($BC$13-($D98*(1+$BC$14)))-($D98*0.03))&gt;0,($BC$13-($D98*(1+$BC$14)))-($D98*0.03),0)*BB$62*365,0)+IF(($BC$13-($D98*(1+$BC$14)))&lt;=0,0,IF(($BC$13-($D98*(1+$BC$14)))&lt;($D98*0.03),($BC$13-($D98*(1+$BC$14)))*(BB$62*Inputs!$B$16)*365,($D98*0.03)*(BB$62*Inputs!$B$16)*365))-IF(($BC$13-($D98*(1+$BC$14)))&gt;=0,0, -$I$57*$BC$16*1.75*($BC$13-($D98*(1+$BC$14)))*365-$I$58*BB$62*1.25*($BC$13-($D98*(1+$BC$14)))*365)</f>
        <v>-40996492.03124997</v>
      </c>
      <c r="BC98" s="70">
        <f>IF(IF((($BC$13-($D98*(1+$BC$14)))-($D98*0.03))&gt;0,($BC$13-($D98*(1+$BC$14)))-($D98*0.03),0)&gt;0,IF((($BC$13-($D98*(1+$BC$14)))-($D98*0.03))&gt;0,($BC$13-($D98*(1+$BC$14)))-($D98*0.03),0)*BC$62*365,0)+IF(($BC$13-($D98*(1+$BC$14)))&lt;=0,0,IF(($BC$13-($D98*(1+$BC$14)))&lt;($D98*0.03),($BC$13-($D98*(1+$BC$14)))*(BC$62*Inputs!$B$16)*365,($D98*0.03)*(BC$62*Inputs!$B$16)*365))-IF(($BC$13-($D98*(1+$BC$14)))&gt;=0,0, -$I$57*$BC$16*1.75*($BC$13-($D98*(1+$BC$14)))*365-$I$58*BC$62*1.25*($BC$13-($D98*(1+$BC$14)))*365)</f>
        <v>-41647229.99999997</v>
      </c>
      <c r="BD98" s="70">
        <f>IF(IF((($BC$13-($D98*(1+$BC$14)))-($D98*0.03))&gt;0,($BC$13-($D98*(1+$BC$14)))-($D98*0.03),0)&gt;0,IF((($BC$13-($D98*(1+$BC$14)))-($D98*0.03))&gt;0,($BC$13-($D98*(1+$BC$14)))-($D98*0.03),0)*BD$62*365,0)+IF(($BC$13-($D98*(1+$BC$14)))&lt;=0,0,IF(($BC$13-($D98*(1+$BC$14)))&lt;($D98*0.03),($BC$13-($D98*(1+$BC$14)))*(BD$62*Inputs!$B$16)*365,($D98*0.03)*(BD$62*Inputs!$B$16)*365))-IF(($BC$13-($D98*(1+$BC$14)))&gt;=0,0, -$I$57*$BC$16*1.75*($BC$13-($D98*(1+$BC$14)))*365-$I$58*BD$62*1.25*($BC$13-($D98*(1+$BC$14)))*365)</f>
        <v>-42297967.96874997</v>
      </c>
      <c r="BE98" s="70">
        <f>IF(IF((($BC$13-($D98*(1+$BC$14)))-($D98*0.03))&gt;0,($BC$13-($D98*(1+$BC$14)))-($D98*0.03),0)&gt;0,IF((($BC$13-($D98*(1+$BC$14)))-($D98*0.03))&gt;0,($BC$13-($D98*(1+$BC$14)))-($D98*0.03),0)*BE$62*365,0)+IF(($BC$13-($D98*(1+$BC$14)))&lt;=0,0,IF(($BC$13-($D98*(1+$BC$14)))&lt;($D98*0.03),($BC$13-($D98*(1+$BC$14)))*(BE$62*Inputs!$B$16)*365,($D98*0.03)*(BE$62*Inputs!$B$16)*365))-IF(($BC$13-($D98*(1+$BC$14)))&gt;=0,0, -$I$57*$BC$16*1.75*($BC$13-($D98*(1+$BC$14)))*365-$I$58*BE$62*1.25*($BC$13-($D98*(1+$BC$14)))*365)</f>
        <v>-42948705.937499963</v>
      </c>
      <c r="BF98" s="70">
        <f>IF(IF((($BC$13-($D98*(1+$BC$14)))-($D98*0.03))&gt;0,($BC$13-($D98*(1+$BC$14)))-($D98*0.03),0)&gt;0,IF((($BC$13-($D98*(1+$BC$14)))-($D98*0.03))&gt;0,($BC$13-($D98*(1+$BC$14)))-($D98*0.03),0)*BF$62*365,0)+IF(($BC$13-($D98*(1+$BC$14)))&lt;=0,0,IF(($BC$13-($D98*(1+$BC$14)))&lt;($D98*0.03),($BC$13-($D98*(1+$BC$14)))*(BF$62*Inputs!$B$16)*365,($D98*0.03)*(BF$62*Inputs!$B$16)*365))-IF(($BC$13-($D98*(1+$BC$14)))&gt;=0,0, -$I$57*$BC$16*1.75*($BC$13-($D98*(1+$BC$14)))*365-$I$58*BF$62*1.25*($BC$13-($D98*(1+$BC$14)))*365)</f>
        <v>-43599443.906249963</v>
      </c>
      <c r="BG98" s="70">
        <f>IF(IF((($BC$13-($D98*(1+$BC$14)))-($D98*0.03))&gt;0,($BC$13-($D98*(1+$BC$14)))-($D98*0.03),0)&gt;0,IF((($BC$13-($D98*(1+$BC$14)))-($D98*0.03))&gt;0,($BC$13-($D98*(1+$BC$14)))-($D98*0.03),0)*BG$62*365,0)+IF(($BC$13-($D98*(1+$BC$14)))&lt;=0,0,IF(($BC$13-($D98*(1+$BC$14)))&lt;($D98*0.03),($BC$13-($D98*(1+$BC$14)))*(BG$62*Inputs!$B$16)*365,($D98*0.03)*(BG$62*Inputs!$B$16)*365))-IF(($BC$13-($D98*(1+$BC$14)))&gt;=0,0, -$I$57*$BC$16*1.75*($BC$13-($D98*(1+$BC$14)))*365-$I$58*BG$62*1.25*($BC$13-($D98*(1+$BC$14)))*365)</f>
        <v>-44250181.874999963</v>
      </c>
      <c r="BH98" s="70">
        <f>IF(IF((($BC$13-($D98*(1+$BC$14)))-($D98*0.03))&gt;0,($BC$13-($D98*(1+$BC$14)))-($D98*0.03),0)&gt;0,IF((($BC$13-($D98*(1+$BC$14)))-($D98*0.03))&gt;0,($BC$13-($D98*(1+$BC$14)))-($D98*0.03),0)*BH$62*365,0)+IF(($BC$13-($D98*(1+$BC$14)))&lt;=0,0,IF(($BC$13-($D98*(1+$BC$14)))&lt;($D98*0.03),($BC$13-($D98*(1+$BC$14)))*(BH$62*Inputs!$B$16)*365,($D98*0.03)*(BH$62*Inputs!$B$16)*365))-IF(($BC$13-($D98*(1+$BC$14)))&gt;=0,0, -$I$57*$BC$16*1.75*($BC$13-($D98*(1+$BC$14)))*365-$I$58*BH$62*1.25*($BC$13-($D98*(1+$BC$14)))*365)</f>
        <v>-44900919.843749963</v>
      </c>
      <c r="BI98" s="70">
        <f>IF(IF((($BC$13-($D98*(1+$BC$14)))-($D98*0.03))&gt;0,($BC$13-($D98*(1+$BC$14)))-($D98*0.03),0)&gt;0,IF((($BC$13-($D98*(1+$BC$14)))-($D98*0.03))&gt;0,($BC$13-($D98*(1+$BC$14)))-($D98*0.03),0)*BI$62*365,0)+IF(($BC$13-($D98*(1+$BC$14)))&lt;=0,0,IF(($BC$13-($D98*(1+$BC$14)))&lt;($D98*0.03),($BC$13-($D98*(1+$BC$14)))*(BI$62*Inputs!$B$16)*365,($D98*0.03)*(BI$62*Inputs!$B$16)*365))-IF(($BC$13-($D98*(1+$BC$14)))&gt;=0,0, -$I$57*$BC$16*1.75*($BC$13-($D98*(1+$BC$14)))*365-$I$58*BI$62*1.25*($BC$13-($D98*(1+$BC$14)))*365)</f>
        <v>-45551657.812499963</v>
      </c>
      <c r="BJ98" s="70">
        <f>IF(IF((($BC$13-($D98*(1+$BC$14)))-($D98*0.03))&gt;0,($BC$13-($D98*(1+$BC$14)))-($D98*0.03),0)&gt;0,IF((($BC$13-($D98*(1+$BC$14)))-($D98*0.03))&gt;0,($BC$13-($D98*(1+$BC$14)))-($D98*0.03),0)*BJ$62*365,0)+IF(($BC$13-($D98*(1+$BC$14)))&lt;=0,0,IF(($BC$13-($D98*(1+$BC$14)))&lt;($D98*0.03),($BC$13-($D98*(1+$BC$14)))*(BJ$62*Inputs!$B$16)*365,($D98*0.03)*(BJ$62*Inputs!$B$16)*365))-IF(($BC$13-($D98*(1+$BC$14)))&gt;=0,0, -$I$57*$BC$16*1.75*($BC$13-($D98*(1+$BC$14)))*365-$I$58*BJ$62*1.25*($BC$13-($D98*(1+$BC$14)))*365)</f>
        <v>-46202395.781249963</v>
      </c>
      <c r="BK98" s="70">
        <f>IF(IF((($BC$13-($D98*(1+$BC$14)))-($D98*0.03))&gt;0,($BC$13-($D98*(1+$BC$14)))-($D98*0.03),0)&gt;0,IF((($BC$13-($D98*(1+$BC$14)))-($D98*0.03))&gt;0,($BC$13-($D98*(1+$BC$14)))-($D98*0.03),0)*BK$62*365,0)+IF(($BC$13-($D98*(1+$BC$14)))&lt;=0,0,IF(($BC$13-($D98*(1+$BC$14)))&lt;($D98*0.03),($BC$13-($D98*(1+$BC$14)))*(BK$62*Inputs!$B$16)*365,($D98*0.03)*(BK$62*Inputs!$B$16)*365))-IF(($BC$13-($D98*(1+$BC$14)))&gt;=0,0, -$I$57*$BC$16*1.75*($BC$13-($D98*(1+$BC$14)))*365-$I$58*BK$62*1.25*($BC$13-($D98*(1+$BC$14)))*365)</f>
        <v>-46853133.749999963</v>
      </c>
      <c r="BL98" s="70">
        <f>IF(IF((($BC$13-($D98*(1+$BC$14)))-($D98*0.03))&gt;0,($BC$13-($D98*(1+$BC$14)))-($D98*0.03),0)&gt;0,IF((($BC$13-($D98*(1+$BC$14)))-($D98*0.03))&gt;0,($BC$13-($D98*(1+$BC$14)))-($D98*0.03),0)*BL$62*365,0)+IF(($BC$13-($D98*(1+$BC$14)))&lt;=0,0,IF(($BC$13-($D98*(1+$BC$14)))&lt;($D98*0.03),($BC$13-($D98*(1+$BC$14)))*(BL$62*Inputs!$B$16)*365,($D98*0.03)*(BL$62*Inputs!$B$16)*365))-IF(($BC$13-($D98*(1+$BC$14)))&gt;=0,0, -$I$57*$BC$16*1.75*($BC$13-($D98*(1+$BC$14)))*365-$I$58*BL$62*1.25*($BC$13-($D98*(1+$BC$14)))*365)</f>
        <v>-47503871.718749963</v>
      </c>
      <c r="BM98" s="70">
        <f>IF(IF((($BC$13-($D98*(1+$BC$14)))-($D98*0.03))&gt;0,($BC$13-($D98*(1+$BC$14)))-($D98*0.03),0)&gt;0,IF((($BC$13-($D98*(1+$BC$14)))-($D98*0.03))&gt;0,($BC$13-($D98*(1+$BC$14)))-($D98*0.03),0)*BM$62*365,0)+IF(($BC$13-($D98*(1+$BC$14)))&lt;=0,0,IF(($BC$13-($D98*(1+$BC$14)))&lt;($D98*0.03),($BC$13-($D98*(1+$BC$14)))*(BM$62*Inputs!$B$16)*365,($D98*0.03)*(BM$62*Inputs!$B$16)*365))-IF(($BC$13-($D98*(1+$BC$14)))&gt;=0,0, -$I$57*$BC$16*1.75*($BC$13-($D98*(1+$BC$14)))*365-$I$58*BM$62*1.25*($BC$13-($D98*(1+$BC$14)))*365)</f>
        <v>-48154609.687499963</v>
      </c>
      <c r="BN98" s="70">
        <f>IF(IF((($BC$13-($D98*(1+$BC$14)))-($D98*0.03))&gt;0,($BC$13-($D98*(1+$BC$14)))-($D98*0.03),0)&gt;0,IF((($BC$13-($D98*(1+$BC$14)))-($D98*0.03))&gt;0,($BC$13-($D98*(1+$BC$14)))-($D98*0.03),0)*BN$62*365,0)+IF(($BC$13-($D98*(1+$BC$14)))&lt;=0,0,IF(($BC$13-($D98*(1+$BC$14)))&lt;($D98*0.03),($BC$13-($D98*(1+$BC$14)))*(BN$62*Inputs!$B$16)*365,($D98*0.03)*(BN$62*Inputs!$B$16)*365))-IF(($BC$13-($D98*(1+$BC$14)))&gt;=0,0, -$I$57*$BC$16*1.75*($BC$13-($D98*(1+$BC$14)))*365-$I$58*BN$62*1.25*($BC$13-($D98*(1+$BC$14)))*365)</f>
        <v>-48805347.656249963</v>
      </c>
      <c r="BO98" s="70">
        <f>IF(IF((($BC$13-($D98*(1+$BC$14)))-($D98*0.03))&gt;0,($BC$13-($D98*(1+$BC$14)))-($D98*0.03),0)&gt;0,IF((($BC$13-($D98*(1+$BC$14)))-($D98*0.03))&gt;0,($BC$13-($D98*(1+$BC$14)))-($D98*0.03),0)*BO$62*365,0)+IF(($BC$13-($D98*(1+$BC$14)))&lt;=0,0,IF(($BC$13-($D98*(1+$BC$14)))&lt;($D98*0.03),($BC$13-($D98*(1+$BC$14)))*(BO$62*Inputs!$B$16)*365,($D98*0.03)*(BO$62*Inputs!$B$16)*365))-IF(($BC$13-($D98*(1+$BC$14)))&gt;=0,0, -$I$57*$BC$16*1.75*($BC$13-($D98*(1+$BC$14)))*365-$I$58*BO$62*1.25*($BC$13-($D98*(1+$BC$14)))*365)</f>
        <v>-49456085.624999963</v>
      </c>
      <c r="BP98" s="70">
        <f>IF(IF((($BC$13-($D98*(1+$BC$14)))-($D98*0.03))&gt;0,($BC$13-($D98*(1+$BC$14)))-($D98*0.03),0)&gt;0,IF((($BC$13-($D98*(1+$BC$14)))-($D98*0.03))&gt;0,($BC$13-($D98*(1+$BC$14)))-($D98*0.03),0)*BP$62*365,0)+IF(($BC$13-($D98*(1+$BC$14)))&lt;=0,0,IF(($BC$13-($D98*(1+$BC$14)))&lt;($D98*0.03),($BC$13-($D98*(1+$BC$14)))*(BP$62*Inputs!$B$16)*365,($D98*0.03)*(BP$62*Inputs!$B$16)*365))-IF(($BC$13-($D98*(1+$BC$14)))&gt;=0,0, -$I$57*$BC$16*1.75*($BC$13-($D98*(1+$BC$14)))*365-$I$58*BP$62*1.25*($BC$13-($D98*(1+$BC$14)))*365)</f>
        <v>-50106823.593749963</v>
      </c>
      <c r="BQ98" s="70">
        <f>IF(IF((($BC$13-($D98*(1+$BC$14)))-($D98*0.03))&gt;0,($BC$13-($D98*(1+$BC$14)))-($D98*0.03),0)&gt;0,IF((($BC$13-($D98*(1+$BC$14)))-($D98*0.03))&gt;0,($BC$13-($D98*(1+$BC$14)))-($D98*0.03),0)*BQ$62*365,0)+IF(($BC$13-($D98*(1+$BC$14)))&lt;=0,0,IF(($BC$13-($D98*(1+$BC$14)))&lt;($D98*0.03),($BC$13-($D98*(1+$BC$14)))*(BQ$62*Inputs!$B$16)*365,($D98*0.03)*(BQ$62*Inputs!$B$16)*365))-IF(($BC$13-($D98*(1+$BC$14)))&gt;=0,0, -$I$57*$BC$16*1.75*($BC$13-($D98*(1+$BC$14)))*365-$I$58*BQ$62*1.25*($BC$13-($D98*(1+$BC$14)))*365)</f>
        <v>-50757561.562499963</v>
      </c>
      <c r="BR98" s="70">
        <f>IF(IF((($BC$13-($D98*(1+$BC$14)))-($D98*0.03))&gt;0,($BC$13-($D98*(1+$BC$14)))-($D98*0.03),0)&gt;0,IF((($BC$13-($D98*(1+$BC$14)))-($D98*0.03))&gt;0,($BC$13-($D98*(1+$BC$14)))-($D98*0.03),0)*BR$62*365,0)+IF(($BC$13-($D98*(1+$BC$14)))&lt;=0,0,IF(($BC$13-($D98*(1+$BC$14)))&lt;($D98*0.03),($BC$13-($D98*(1+$BC$14)))*(BR$62*Inputs!$B$16)*365,($D98*0.03)*(BR$62*Inputs!$B$16)*365))-IF(($BC$13-($D98*(1+$BC$14)))&gt;=0,0, -$I$57*$BC$16*1.75*($BC$13-($D98*(1+$BC$14)))*365-$I$58*BR$62*1.25*($BC$13-($D98*(1+$BC$14)))*365)</f>
        <v>-51408299.531249963</v>
      </c>
      <c r="BS98" s="70">
        <f>IF(IF((($BC$13-($D98*(1+$BC$14)))-($D98*0.03))&gt;0,($BC$13-($D98*(1+$BC$14)))-($D98*0.03),0)&gt;0,IF((($BC$13-($D98*(1+$BC$14)))-($D98*0.03))&gt;0,($BC$13-($D98*(1+$BC$14)))-($D98*0.03),0)*BS$62*365,0)+IF(($BC$13-($D98*(1+$BC$14)))&lt;=0,0,IF(($BC$13-($D98*(1+$BC$14)))&lt;($D98*0.03),($BC$13-($D98*(1+$BC$14)))*(BS$62*Inputs!$B$16)*365,($D98*0.03)*(BS$62*Inputs!$B$16)*365))-IF(($BC$13-($D98*(1+$BC$14)))&gt;=0,0, -$I$57*$BC$16*1.75*($BC$13-($D98*(1+$BC$14)))*365-$I$58*BS$62*1.25*($BC$13-($D98*(1+$BC$14)))*365)</f>
        <v>-52059037.499999955</v>
      </c>
      <c r="BT98" s="70">
        <f>IF(IF((($BC$13-($D98*(1+$BC$14)))-($D98*0.03))&gt;0,($BC$13-($D98*(1+$BC$14)))-($D98*0.03),0)&gt;0,IF((($BC$13-($D98*(1+$BC$14)))-($D98*0.03))&gt;0,($BC$13-($D98*(1+$BC$14)))-($D98*0.03),0)*BT$62*365,0)+IF(($BC$13-($D98*(1+$BC$14)))&lt;=0,0,IF(($BC$13-($D98*(1+$BC$14)))&lt;($D98*0.03),($BC$13-($D98*(1+$BC$14)))*(BT$62*Inputs!$B$16)*365,($D98*0.03)*(BT$62*Inputs!$B$16)*365))-IF(($BC$13-($D98*(1+$BC$14)))&gt;=0,0, -$I$57*$BC$16*1.75*($BC$13-($D98*(1+$BC$14)))*365-$I$58*BT$62*1.25*($BC$13-($D98*(1+$BC$14)))*365)</f>
        <v>-52709775.468749955</v>
      </c>
      <c r="BU98" s="70">
        <f>IF(IF((($BC$13-($D98*(1+$BC$14)))-($D98*0.03))&gt;0,($BC$13-($D98*(1+$BC$14)))-($D98*0.03),0)&gt;0,IF((($BC$13-($D98*(1+$BC$14)))-($D98*0.03))&gt;0,($BC$13-($D98*(1+$BC$14)))-($D98*0.03),0)*BU$62*365,0)+IF(($BC$13-($D98*(1+$BC$14)))&lt;=0,0,IF(($BC$13-($D98*(1+$BC$14)))&lt;($D98*0.03),($BC$13-($D98*(1+$BC$14)))*(BU$62*Inputs!$B$16)*365,($D98*0.03)*(BU$62*Inputs!$B$16)*365))-IF(($BC$13-($D98*(1+$BC$14)))&gt;=0,0, -$I$57*$BC$16*1.75*($BC$13-($D98*(1+$BC$14)))*365-$I$58*BU$62*1.25*($BC$13-($D98*(1+$BC$14)))*365)</f>
        <v>-53360513.437499955</v>
      </c>
      <c r="BV98" s="70">
        <f>IF(IF((($BC$13-($D98*(1+$BC$14)))-($D98*0.03))&gt;0,($BC$13-($D98*(1+$BC$14)))-($D98*0.03),0)&gt;0,IF((($BC$13-($D98*(1+$BC$14)))-($D98*0.03))&gt;0,($BC$13-($D98*(1+$BC$14)))-($D98*0.03),0)*BV$62*365,0)+IF(($BC$13-($D98*(1+$BC$14)))&lt;=0,0,IF(($BC$13-($D98*(1+$BC$14)))&lt;($D98*0.03),($BC$13-($D98*(1+$BC$14)))*(BV$62*Inputs!$B$16)*365,($D98*0.03)*(BV$62*Inputs!$B$16)*365))-IF(($BC$13-($D98*(1+$BC$14)))&gt;=0,0, -$I$57*$BC$16*1.75*($BC$13-($D98*(1+$BC$14)))*365-$I$58*BV$62*1.25*($BC$13-($D98*(1+$BC$14)))*365)</f>
        <v>-54011251.406249955</v>
      </c>
      <c r="BW98" s="70">
        <f>IF(IF((($BC$13-($D98*(1+$BC$14)))-($D98*0.03))&gt;0,($BC$13-($D98*(1+$BC$14)))-($D98*0.03),0)&gt;0,IF((($BC$13-($D98*(1+$BC$14)))-($D98*0.03))&gt;0,($BC$13-($D98*(1+$BC$14)))-($D98*0.03),0)*BW$62*365,0)+IF(($BC$13-($D98*(1+$BC$14)))&lt;=0,0,IF(($BC$13-($D98*(1+$BC$14)))&lt;($D98*0.03),($BC$13-($D98*(1+$BC$14)))*(BW$62*Inputs!$B$16)*365,($D98*0.03)*(BW$62*Inputs!$B$16)*365))-IF(($BC$13-($D98*(1+$BC$14)))&gt;=0,0, -$I$57*$BC$16*1.75*($BC$13-($D98*(1+$BC$14)))*365-$I$58*BW$62*1.25*($BC$13-($D98*(1+$BC$14)))*365)</f>
        <v>-54661989.374999955</v>
      </c>
      <c r="BX98" s="70">
        <f>IF(IF((($BC$13-($D98*(1+$BC$14)))-($D98*0.03))&gt;0,($BC$13-($D98*(1+$BC$14)))-($D98*0.03),0)&gt;0,IF((($BC$13-($D98*(1+$BC$14)))-($D98*0.03))&gt;0,($BC$13-($D98*(1+$BC$14)))-($D98*0.03),0)*BX$62*365,0)+IF(($BC$13-($D98*(1+$BC$14)))&lt;=0,0,IF(($BC$13-($D98*(1+$BC$14)))&lt;($D98*0.03),($BC$13-($D98*(1+$BC$14)))*(BX$62*Inputs!$B$16)*365,($D98*0.03)*(BX$62*Inputs!$B$16)*365))-IF(($BC$13-($D98*(1+$BC$14)))&gt;=0,0, -$I$57*$BC$16*1.75*($BC$13-($D98*(1+$BC$14)))*365-$I$58*BX$62*1.25*($BC$13-($D98*(1+$BC$14)))*365)</f>
        <v>-55312727.343749955</v>
      </c>
      <c r="BY98" s="70">
        <f>IF(IF((($BC$13-($D98*(1+$BC$14)))-($D98*0.03))&gt;0,($BC$13-($D98*(1+$BC$14)))-($D98*0.03),0)&gt;0,IF((($BC$13-($D98*(1+$BC$14)))-($D98*0.03))&gt;0,($BC$13-($D98*(1+$BC$14)))-($D98*0.03),0)*BY$62*365,0)+IF(($BC$13-($D98*(1+$BC$14)))&lt;=0,0,IF(($BC$13-($D98*(1+$BC$14)))&lt;($D98*0.03),($BC$13-($D98*(1+$BC$14)))*(BY$62*Inputs!$B$16)*365,($D98*0.03)*(BY$62*Inputs!$B$16)*365))-IF(($BC$13-($D98*(1+$BC$14)))&gt;=0,0, -$I$57*$BC$16*1.75*($BC$13-($D98*(1+$BC$14)))*365-$I$58*BY$62*1.25*($BC$13-($D98*(1+$BC$14)))*365)</f>
        <v>-55963465.312499955</v>
      </c>
      <c r="BZ98" s="70">
        <f>IF(IF((($BC$13-($D98*(1+$BC$14)))-($D98*0.03))&gt;0,($BC$13-($D98*(1+$BC$14)))-($D98*0.03),0)&gt;0,IF((($BC$13-($D98*(1+$BC$14)))-($D98*0.03))&gt;0,($BC$13-($D98*(1+$BC$14)))-($D98*0.03),0)*BZ$62*365,0)+IF(($BC$13-($D98*(1+$BC$14)))&lt;=0,0,IF(($BC$13-($D98*(1+$BC$14)))&lt;($D98*0.03),($BC$13-($D98*(1+$BC$14)))*(BZ$62*Inputs!$B$16)*365,($D98*0.03)*(BZ$62*Inputs!$B$16)*365))-IF(($BC$13-($D98*(1+$BC$14)))&gt;=0,0, -$I$57*$BC$16*1.75*($BC$13-($D98*(1+$BC$14)))*365-$I$58*BZ$62*1.25*($BC$13-($D98*(1+$BC$14)))*365)</f>
        <v>-56614203.281249955</v>
      </c>
      <c r="CA98" s="70">
        <f>IF(IF((($BC$13-($D98*(1+$BC$14)))-($D98*0.03))&gt;0,($BC$13-($D98*(1+$BC$14)))-($D98*0.03),0)&gt;0,IF((($BC$13-($D98*(1+$BC$14)))-($D98*0.03))&gt;0,($BC$13-($D98*(1+$BC$14)))-($D98*0.03),0)*CA$62*365,0)+IF(($BC$13-($D98*(1+$BC$14)))&lt;=0,0,IF(($BC$13-($D98*(1+$BC$14)))&lt;($D98*0.03),($BC$13-($D98*(1+$BC$14)))*(CA$62*Inputs!$B$16)*365,($D98*0.03)*(CA$62*Inputs!$B$16)*365))-IF(($BC$13-($D98*(1+$BC$14)))&gt;=0,0, -$I$57*$BC$16*1.75*($BC$13-($D98*(1+$BC$14)))*365-$I$58*CA$62*1.25*($BC$13-($D98*(1+$BC$14)))*365)</f>
        <v>-57264941.249999948</v>
      </c>
      <c r="CB98" s="70">
        <f>IF(IF((($BC$13-($D98*(1+$BC$14)))-($D98*0.03))&gt;0,($BC$13-($D98*(1+$BC$14)))-($D98*0.03),0)&gt;0,IF((($BC$13-($D98*(1+$BC$14)))-($D98*0.03))&gt;0,($BC$13-($D98*(1+$BC$14)))-($D98*0.03),0)*CB$62*365,0)+IF(($BC$13-($D98*(1+$BC$14)))&lt;=0,0,IF(($BC$13-($D98*(1+$BC$14)))&lt;($D98*0.03),($BC$13-($D98*(1+$BC$14)))*(CB$62*Inputs!$B$16)*365,($D98*0.03)*(CB$62*Inputs!$B$16)*365))-IF(($BC$13-($D98*(1+$BC$14)))&gt;=0,0, -$I$57*$BC$16*1.75*($BC$13-($D98*(1+$BC$14)))*365-$I$58*CB$62*1.25*($BC$13-($D98*(1+$BC$14)))*365)</f>
        <v>-57915679.218749948</v>
      </c>
      <c r="CC98" s="70">
        <f>IF(IF((($BC$13-($D98*(1+$BC$14)))-($D98*0.03))&gt;0,($BC$13-($D98*(1+$BC$14)))-($D98*0.03),0)&gt;0,IF((($BC$13-($D98*(1+$BC$14)))-($D98*0.03))&gt;0,($BC$13-($D98*(1+$BC$14)))-($D98*0.03),0)*CC$62*365,0)+IF(($BC$13-($D98*(1+$BC$14)))&lt;=0,0,IF(($BC$13-($D98*(1+$BC$14)))&lt;($D98*0.03),($BC$13-($D98*(1+$BC$14)))*(CC$62*Inputs!$B$16)*365,($D98*0.03)*(CC$62*Inputs!$B$16)*365))-IF(($BC$13-($D98*(1+$BC$14)))&gt;=0,0, -$I$57*$BC$16*1.75*($BC$13-($D98*(1+$BC$14)))*365-$I$58*CC$62*1.25*($BC$13-($D98*(1+$BC$14)))*365)</f>
        <v>-58566417.187499948</v>
      </c>
      <c r="CD98" s="70">
        <f>IF(IF((($BC$13-($D98*(1+$BC$14)))-($D98*0.03))&gt;0,($BC$13-($D98*(1+$BC$14)))-($D98*0.03),0)&gt;0,IF((($BC$13-($D98*(1+$BC$14)))-($D98*0.03))&gt;0,($BC$13-($D98*(1+$BC$14)))-($D98*0.03),0)*CD$62*365,0)+IF(($BC$13-($D98*(1+$BC$14)))&lt;=0,0,IF(($BC$13-($D98*(1+$BC$14)))&lt;($D98*0.03),($BC$13-($D98*(1+$BC$14)))*(CD$62*Inputs!$B$16)*365,($D98*0.03)*(CD$62*Inputs!$B$16)*365))-IF(($BC$13-($D98*(1+$BC$14)))&gt;=0,0, -$I$57*$BC$16*1.75*($BC$13-($D98*(1+$BC$14)))*365-$I$58*CD$62*1.25*($BC$13-($D98*(1+$BC$14)))*365)</f>
        <v>-59217155.156249948</v>
      </c>
      <c r="CE98" s="70">
        <f>IF(IF((($BC$13-($D98*(1+$BC$14)))-($D98*0.03))&gt;0,($BC$13-($D98*(1+$BC$14)))-($D98*0.03),0)&gt;0,IF((($BC$13-($D98*(1+$BC$14)))-($D98*0.03))&gt;0,($BC$13-($D98*(1+$BC$14)))-($D98*0.03),0)*CE$62*365,0)+IF(($BC$13-($D98*(1+$BC$14)))&lt;=0,0,IF(($BC$13-($D98*(1+$BC$14)))&lt;($D98*0.03),($BC$13-($D98*(1+$BC$14)))*(CE$62*Inputs!$B$16)*365,($D98*0.03)*(CE$62*Inputs!$B$16)*365))-IF(($BC$13-($D98*(1+$BC$14)))&gt;=0,0, -$I$57*$BC$16*1.75*($BC$13-($D98*(1+$BC$14)))*365-$I$58*CE$62*1.25*($BC$13-($D98*(1+$BC$14)))*365)</f>
        <v>-59867893.124999948</v>
      </c>
      <c r="CF98" s="70">
        <f>IF(IF((($BC$13-($D98*(1+$BC$14)))-($D98*0.03))&gt;0,($BC$13-($D98*(1+$BC$14)))-($D98*0.03),0)&gt;0,IF((($BC$13-($D98*(1+$BC$14)))-($D98*0.03))&gt;0,($BC$13-($D98*(1+$BC$14)))-($D98*0.03),0)*CF$62*365,0)+IF(($BC$13-($D98*(1+$BC$14)))&lt;=0,0,IF(($BC$13-($D98*(1+$BC$14)))&lt;($D98*0.03),($BC$13-($D98*(1+$BC$14)))*(CF$62*Inputs!$B$16)*365,($D98*0.03)*(CF$62*Inputs!$B$16)*365))-IF(($BC$13-($D98*(1+$BC$14)))&gt;=0,0, -$I$57*$BC$16*1.75*($BC$13-($D98*(1+$BC$14)))*365-$I$58*CF$62*1.25*($BC$13-($D98*(1+$BC$14)))*365)</f>
        <v>-60518631.093749948</v>
      </c>
      <c r="CG98" s="70">
        <f>IF(IF((($BC$13-($D98*(1+$BC$14)))-($D98*0.03))&gt;0,($BC$13-($D98*(1+$BC$14)))-($D98*0.03),0)&gt;0,IF((($BC$13-($D98*(1+$BC$14)))-($D98*0.03))&gt;0,($BC$13-($D98*(1+$BC$14)))-($D98*0.03),0)*CG$62*365,0)+IF(($BC$13-($D98*(1+$BC$14)))&lt;=0,0,IF(($BC$13-($D98*(1+$BC$14)))&lt;($D98*0.03),($BC$13-($D98*(1+$BC$14)))*(CG$62*Inputs!$B$16)*365,($D98*0.03)*(CG$62*Inputs!$B$16)*365))-IF(($BC$13-($D98*(1+$BC$14)))&gt;=0,0, -$I$57*$BC$16*1.75*($BC$13-($D98*(1+$BC$14)))*365-$I$58*CG$62*1.25*($BC$13-($D98*(1+$BC$14)))*365)</f>
        <v>-61169369.062499948</v>
      </c>
      <c r="CH98" s="70">
        <f>IF(IF((($BC$13-($D98*(1+$BC$14)))-($D98*0.03))&gt;0,($BC$13-($D98*(1+$BC$14)))-($D98*0.03),0)&gt;0,IF((($BC$13-($D98*(1+$BC$14)))-($D98*0.03))&gt;0,($BC$13-($D98*(1+$BC$14)))-($D98*0.03),0)*CH$62*365,0)+IF(($BC$13-($D98*(1+$BC$14)))&lt;=0,0,IF(($BC$13-($D98*(1+$BC$14)))&lt;($D98*0.03),($BC$13-($D98*(1+$BC$14)))*(CH$62*Inputs!$B$16)*365,($D98*0.03)*(CH$62*Inputs!$B$16)*365))-IF(($BC$13-($D98*(1+$BC$14)))&gt;=0,0, -$I$57*$BC$16*1.75*($BC$13-($D98*(1+$BC$14)))*365-$I$58*CH$62*1.25*($BC$13-($D98*(1+$BC$14)))*365)</f>
        <v>-61820107.031249948</v>
      </c>
      <c r="CI98" s="70">
        <f>IF(IF((($BC$13-($D98*(1+$BC$14)))-($D98*0.03))&gt;0,($BC$13-($D98*(1+$BC$14)))-($D98*0.03),0)&gt;0,IF((($BC$13-($D98*(1+$BC$14)))-($D98*0.03))&gt;0,($BC$13-($D98*(1+$BC$14)))-($D98*0.03),0)*CI$62*365,0)+IF(($BC$13-($D98*(1+$BC$14)))&lt;=0,0,IF(($BC$13-($D98*(1+$BC$14)))&lt;($D98*0.03),($BC$13-($D98*(1+$BC$14)))*(CI$62*Inputs!$B$16)*365,($D98*0.03)*(CI$62*Inputs!$B$16)*365))-IF(($BC$13-($D98*(1+$BC$14)))&gt;=0,0, -$I$57*$BC$16*1.75*($BC$13-($D98*(1+$BC$14)))*365-$I$58*CI$62*1.25*($BC$13-($D98*(1+$BC$14)))*365)</f>
        <v>-62470844.999999948</v>
      </c>
      <c r="CJ98" s="70">
        <f>IF(IF((($BC$13-($D98*(1+$BC$14)))-($D98*0.03))&gt;0,($BC$13-($D98*(1+$BC$14)))-($D98*0.03),0)&gt;0,IF((($BC$13-($D98*(1+$BC$14)))-($D98*0.03))&gt;0,($BC$13-($D98*(1+$BC$14)))-($D98*0.03),0)*CJ$62*365,0)+IF(($BC$13-($D98*(1+$BC$14)))&lt;=0,0,IF(($BC$13-($D98*(1+$BC$14)))&lt;($D98*0.03),($BC$13-($D98*(1+$BC$14)))*(CJ$62*Inputs!$B$16)*365,($D98*0.03)*(CJ$62*Inputs!$B$16)*365))-IF(($BC$13-($D98*(1+$BC$14)))&gt;=0,0, -$I$57*$BC$16*1.75*($BC$13-($D98*(1+$BC$14)))*365-$I$58*CJ$62*1.25*($BC$13-($D98*(1+$BC$14)))*365)</f>
        <v>-63121582.968749948</v>
      </c>
      <c r="CK98" s="70">
        <f>IF(IF((($BC$13-($D98*(1+$BC$14)))-($D98*0.03))&gt;0,($BC$13-($D98*(1+$BC$14)))-($D98*0.03),0)&gt;0,IF((($BC$13-($D98*(1+$BC$14)))-($D98*0.03))&gt;0,($BC$13-($D98*(1+$BC$14)))-($D98*0.03),0)*CK$62*365,0)+IF(($BC$13-($D98*(1+$BC$14)))&lt;=0,0,IF(($BC$13-($D98*(1+$BC$14)))&lt;($D98*0.03),($BC$13-($D98*(1+$BC$14)))*(CK$62*Inputs!$B$16)*365,($D98*0.03)*(CK$62*Inputs!$B$16)*365))-IF(($BC$13-($D98*(1+$BC$14)))&gt;=0,0, -$I$57*$BC$16*1.75*($BC$13-($D98*(1+$BC$14)))*365-$I$58*CK$62*1.25*($BC$13-($D98*(1+$BC$14)))*365)</f>
        <v>-63772320.937499948</v>
      </c>
      <c r="CL98" s="70">
        <f>IF(IF((($BC$13-($D98*(1+$BC$14)))-($D98*0.03))&gt;0,($BC$13-($D98*(1+$BC$14)))-($D98*0.03),0)&gt;0,IF((($BC$13-($D98*(1+$BC$14)))-($D98*0.03))&gt;0,($BC$13-($D98*(1+$BC$14)))-($D98*0.03),0)*CL$62*365,0)+IF(($BC$13-($D98*(1+$BC$14)))&lt;=0,0,IF(($BC$13-($D98*(1+$BC$14)))&lt;($D98*0.03),($BC$13-($D98*(1+$BC$14)))*(CL$62*Inputs!$B$16)*365,($D98*0.03)*(CL$62*Inputs!$B$16)*365))-IF(($BC$13-($D98*(1+$BC$14)))&gt;=0,0, -$I$57*$BC$16*1.75*($BC$13-($D98*(1+$BC$14)))*365-$I$58*CL$62*1.25*($BC$13-($D98*(1+$BC$14)))*365)</f>
        <v>-64423058.906249948</v>
      </c>
      <c r="CM98" s="70">
        <f>IF(IF((($BC$13-($D98*(1+$BC$14)))-($D98*0.03))&gt;0,($BC$13-($D98*(1+$BC$14)))-($D98*0.03),0)&gt;0,IF((($BC$13-($D98*(1+$BC$14)))-($D98*0.03))&gt;0,($BC$13-($D98*(1+$BC$14)))-($D98*0.03),0)*CM$62*365,0)+IF(($BC$13-($D98*(1+$BC$14)))&lt;=0,0,IF(($BC$13-($D98*(1+$BC$14)))&lt;($D98*0.03),($BC$13-($D98*(1+$BC$14)))*(CM$62*Inputs!$B$16)*365,($D98*0.03)*(CM$62*Inputs!$B$16)*365))-IF(($BC$13-($D98*(1+$BC$14)))&gt;=0,0, -$I$57*$BC$16*1.75*($BC$13-($D98*(1+$BC$14)))*365-$I$58*CM$62*1.25*($BC$13-($D98*(1+$BC$14)))*365)</f>
        <v>-65073796.874999948</v>
      </c>
      <c r="CN98" s="70">
        <f>IF(IF((($BC$13-($D98*(1+$BC$14)))-($D98*0.03))&gt;0,($BC$13-($D98*(1+$BC$14)))-($D98*0.03),0)&gt;0,IF((($BC$13-($D98*(1+$BC$14)))-($D98*0.03))&gt;0,($BC$13-($D98*(1+$BC$14)))-($D98*0.03),0)*CN$62*365,0)+IF(($BC$13-($D98*(1+$BC$14)))&lt;=0,0,IF(($BC$13-($D98*(1+$BC$14)))&lt;($D98*0.03),($BC$13-($D98*(1+$BC$14)))*(CN$62*Inputs!$B$16)*365,($D98*0.03)*(CN$62*Inputs!$B$16)*365))-IF(($BC$13-($D98*(1+$BC$14)))&gt;=0,0, -$I$57*$BC$16*1.75*($BC$13-($D98*(1+$BC$14)))*365-$I$58*CN$62*1.25*($BC$13-($D98*(1+$BC$14)))*365)</f>
        <v>-65724534.843749948</v>
      </c>
      <c r="CO98" s="70">
        <f>IF(IF((($BC$13-($D98*(1+$BC$14)))-($D98*0.03))&gt;0,($BC$13-($D98*(1+$BC$14)))-($D98*0.03),0)&gt;0,IF((($BC$13-($D98*(1+$BC$14)))-($D98*0.03))&gt;0,($BC$13-($D98*(1+$BC$14)))-($D98*0.03),0)*CO$62*365,0)+IF(($BC$13-($D98*(1+$BC$14)))&lt;=0,0,IF(($BC$13-($D98*(1+$BC$14)))&lt;($D98*0.03),($BC$13-($D98*(1+$BC$14)))*(CO$62*Inputs!$B$16)*365,($D98*0.03)*(CO$62*Inputs!$B$16)*365))-IF(($BC$13-($D98*(1+$BC$14)))&gt;=0,0, -$I$57*$BC$16*1.75*($BC$13-($D98*(1+$BC$14)))*365-$I$58*CO$62*1.25*($BC$13-($D98*(1+$BC$14)))*365)</f>
        <v>-66375272.812499948</v>
      </c>
      <c r="CP98" s="70">
        <f>IF(IF((($BC$13-($D98*(1+$BC$14)))-($D98*0.03))&gt;0,($BC$13-($D98*(1+$BC$14)))-($D98*0.03),0)&gt;0,IF((($BC$13-($D98*(1+$BC$14)))-($D98*0.03))&gt;0,($BC$13-($D98*(1+$BC$14)))-($D98*0.03),0)*CP$62*365,0)+IF(($BC$13-($D98*(1+$BC$14)))&lt;=0,0,IF(($BC$13-($D98*(1+$BC$14)))&lt;($D98*0.03),($BC$13-($D98*(1+$BC$14)))*(CP$62*Inputs!$B$16)*365,($D98*0.03)*(CP$62*Inputs!$B$16)*365))-IF(($BC$13-($D98*(1+$BC$14)))&gt;=0,0, -$I$57*$BC$16*1.75*($BC$13-($D98*(1+$BC$14)))*365-$I$58*CP$62*1.25*($BC$13-($D98*(1+$BC$14)))*365)</f>
        <v>-67026010.781249948</v>
      </c>
      <c r="CQ98" s="70">
        <f>IF(IF((($BC$13-($D98*(1+$BC$14)))-($D98*0.03))&gt;0,($BC$13-($D98*(1+$BC$14)))-($D98*0.03),0)&gt;0,IF((($BC$13-($D98*(1+$BC$14)))-($D98*0.03))&gt;0,($BC$13-($D98*(1+$BC$14)))-($D98*0.03),0)*CQ$62*365,0)+IF(($BC$13-($D98*(1+$BC$14)))&lt;=0,0,IF(($BC$13-($D98*(1+$BC$14)))&lt;($D98*0.03),($BC$13-($D98*(1+$BC$14)))*(CQ$62*Inputs!$B$16)*365,($D98*0.03)*(CQ$62*Inputs!$B$16)*365))-IF(($BC$13-($D98*(1+$BC$14)))&gt;=0,0, -$I$57*$BC$16*1.75*($BC$13-($D98*(1+$BC$14)))*365-$I$58*CQ$62*1.25*($BC$13-($D98*(1+$BC$14)))*365)</f>
        <v>-67676748.74999994</v>
      </c>
      <c r="CR98" s="70">
        <f>IF(IF((($BC$13-($D98*(1+$BC$14)))-($D98*0.03))&gt;0,($BC$13-($D98*(1+$BC$14)))-($D98*0.03),0)&gt;0,IF((($BC$13-($D98*(1+$BC$14)))-($D98*0.03))&gt;0,($BC$13-($D98*(1+$BC$14)))-($D98*0.03),0)*CR$62*365,0)+IF(($BC$13-($D98*(1+$BC$14)))&lt;=0,0,IF(($BC$13-($D98*(1+$BC$14)))&lt;($D98*0.03),($BC$13-($D98*(1+$BC$14)))*(CR$62*Inputs!$B$16)*365,($D98*0.03)*(CR$62*Inputs!$B$16)*365))-IF(($BC$13-($D98*(1+$BC$14)))&gt;=0,0, -$I$57*$BC$16*1.75*($BC$13-($D98*(1+$BC$14)))*365-$I$58*CR$62*1.25*($BC$13-($D98*(1+$BC$14)))*365)</f>
        <v>-68327486.71874994</v>
      </c>
      <c r="CS98" s="70">
        <f>IF(IF((($BC$13-($D98*(1+$BC$14)))-($D98*0.03))&gt;0,($BC$13-($D98*(1+$BC$14)))-($D98*0.03),0)&gt;0,IF((($BC$13-($D98*(1+$BC$14)))-($D98*0.03))&gt;0,($BC$13-($D98*(1+$BC$14)))-($D98*0.03),0)*CS$62*365,0)+IF(($BC$13-($D98*(1+$BC$14)))&lt;=0,0,IF(($BC$13-($D98*(1+$BC$14)))&lt;($D98*0.03),($BC$13-($D98*(1+$BC$14)))*(CS$62*Inputs!$B$16)*365,($D98*0.03)*(CS$62*Inputs!$B$16)*365))-IF(($BC$13-($D98*(1+$BC$14)))&gt;=0,0, -$I$57*$BC$16*1.75*($BC$13-($D98*(1+$BC$14)))*365-$I$58*CS$62*1.25*($BC$13-($D98*(1+$BC$14)))*365)</f>
        <v>-68978224.68749994</v>
      </c>
      <c r="CT98" s="70">
        <f>IF(IF((($BC$13-($D98*(1+$BC$14)))-($D98*0.03))&gt;0,($BC$13-($D98*(1+$BC$14)))-($D98*0.03),0)&gt;0,IF((($BC$13-($D98*(1+$BC$14)))-($D98*0.03))&gt;0,($BC$13-($D98*(1+$BC$14)))-($D98*0.03),0)*CT$62*365,0)+IF(($BC$13-($D98*(1+$BC$14)))&lt;=0,0,IF(($BC$13-($D98*(1+$BC$14)))&lt;($D98*0.03),($BC$13-($D98*(1+$BC$14)))*(CT$62*Inputs!$B$16)*365,($D98*0.03)*(CT$62*Inputs!$B$16)*365))-IF(($BC$13-($D98*(1+$BC$14)))&gt;=0,0, -$I$57*$BC$16*1.75*($BC$13-($D98*(1+$BC$14)))*365-$I$58*CT$62*1.25*($BC$13-($D98*(1+$BC$14)))*365)</f>
        <v>-69628962.65624994</v>
      </c>
      <c r="CU98" s="70">
        <f>IF(IF((($BC$13-($D98*(1+$BC$14)))-($D98*0.03))&gt;0,($BC$13-($D98*(1+$BC$14)))-($D98*0.03),0)&gt;0,IF((($BC$13-($D98*(1+$BC$14)))-($D98*0.03))&gt;0,($BC$13-($D98*(1+$BC$14)))-($D98*0.03),0)*CU$62*365,0)+IF(($BC$13-($D98*(1+$BC$14)))&lt;=0,0,IF(($BC$13-($D98*(1+$BC$14)))&lt;($D98*0.03),($BC$13-($D98*(1+$BC$14)))*(CU$62*Inputs!$B$16)*365,($D98*0.03)*(CU$62*Inputs!$B$16)*365))-IF(($BC$13-($D98*(1+$BC$14)))&gt;=0,0, -$I$57*$BC$16*1.75*($BC$13-($D98*(1+$BC$14)))*365-$I$58*CU$62*1.25*($BC$13-($D98*(1+$BC$14)))*365)</f>
        <v>-70279700.62499994</v>
      </c>
      <c r="CV98" s="70">
        <f>IF(IF((($BC$13-($D98*(1+$BC$14)))-($D98*0.03))&gt;0,($BC$13-($D98*(1+$BC$14)))-($D98*0.03),0)&gt;0,IF((($BC$13-($D98*(1+$BC$14)))-($D98*0.03))&gt;0,($BC$13-($D98*(1+$BC$14)))-($D98*0.03),0)*CV$62*365,0)+IF(($BC$13-($D98*(1+$BC$14)))&lt;=0,0,IF(($BC$13-($D98*(1+$BC$14)))&lt;($D98*0.03),($BC$13-($D98*(1+$BC$14)))*(CV$62*Inputs!$B$16)*365,($D98*0.03)*(CV$62*Inputs!$B$16)*365))-IF(($BC$13-($D98*(1+$BC$14)))&gt;=0,0, -$I$57*$BC$16*1.75*($BC$13-($D98*(1+$BC$14)))*365-$I$58*CV$62*1.25*($BC$13-($D98*(1+$BC$14)))*365)</f>
        <v>-70930438.59374994</v>
      </c>
      <c r="CW98" s="70">
        <f>IF(IF((($BC$13-($D98*(1+$BC$14)))-($D98*0.03))&gt;0,($BC$13-($D98*(1+$BC$14)))-($D98*0.03),0)&gt;0,IF((($BC$13-($D98*(1+$BC$14)))-($D98*0.03))&gt;0,($BC$13-($D98*(1+$BC$14)))-($D98*0.03),0)*CW$62*365,0)+IF(($BC$13-($D98*(1+$BC$14)))&lt;=0,0,IF(($BC$13-($D98*(1+$BC$14)))&lt;($D98*0.03),($BC$13-($D98*(1+$BC$14)))*(CW$62*Inputs!$B$16)*365,($D98*0.03)*(CW$62*Inputs!$B$16)*365))-IF(($BC$13-($D98*(1+$BC$14)))&gt;=0,0, -$I$57*$BC$16*1.75*($BC$13-($D98*(1+$BC$14)))*365-$I$58*CW$62*1.25*($BC$13-($D98*(1+$BC$14)))*365)</f>
        <v>-71581176.56249994</v>
      </c>
      <c r="CX98" s="70">
        <f>IF(IF((($BC$13-($D98*(1+$BC$14)))-($D98*0.03))&gt;0,($BC$13-($D98*(1+$BC$14)))-($D98*0.03),0)&gt;0,IF((($BC$13-($D98*(1+$BC$14)))-($D98*0.03))&gt;0,($BC$13-($D98*(1+$BC$14)))-($D98*0.03),0)*CX$62*365,0)+IF(($BC$13-($D98*(1+$BC$14)))&lt;=0,0,IF(($BC$13-($D98*(1+$BC$14)))&lt;($D98*0.03),($BC$13-($D98*(1+$BC$14)))*(CX$62*Inputs!$B$16)*365,($D98*0.03)*(CX$62*Inputs!$B$16)*365))-IF(($BC$13-($D98*(1+$BC$14)))&gt;=0,0, -$I$57*$BC$16*1.75*($BC$13-($D98*(1+$BC$14)))*365-$I$58*CX$62*1.25*($BC$13-($D98*(1+$BC$14)))*365)</f>
        <v>-72231914.53124994</v>
      </c>
      <c r="CY98" s="70">
        <f>IF(IF((($BC$13-($D98*(1+$BC$14)))-($D98*0.03))&gt;0,($BC$13-($D98*(1+$BC$14)))-($D98*0.03),0)&gt;0,IF((($BC$13-($D98*(1+$BC$14)))-($D98*0.03))&gt;0,($BC$13-($D98*(1+$BC$14)))-($D98*0.03),0)*CY$62*365,0)+IF(($BC$13-($D98*(1+$BC$14)))&lt;=0,0,IF(($BC$13-($D98*(1+$BC$14)))&lt;($D98*0.03),($BC$13-($D98*(1+$BC$14)))*(CY$62*Inputs!$B$16)*365,($D98*0.03)*(CY$62*Inputs!$B$16)*365))-IF(($BC$13-($D98*(1+$BC$14)))&gt;=0,0, -$I$57*$BC$16*1.75*($BC$13-($D98*(1+$BC$14)))*365-$I$58*CY$62*1.25*($BC$13-($D98*(1+$BC$14)))*365)</f>
        <v>-72882652.49999994</v>
      </c>
      <c r="CZ98" s="70">
        <f>IF(IF((($BC$13-($D98*(1+$BC$14)))-($D98*0.03))&gt;0,($BC$13-($D98*(1+$BC$14)))-($D98*0.03),0)&gt;0,IF((($BC$13-($D98*(1+$BC$14)))-($D98*0.03))&gt;0,($BC$13-($D98*(1+$BC$14)))-($D98*0.03),0)*CZ$62*365,0)+IF(($BC$13-($D98*(1+$BC$14)))&lt;=0,0,IF(($BC$13-($D98*(1+$BC$14)))&lt;($D98*0.03),($BC$13-($D98*(1+$BC$14)))*(CZ$62*Inputs!$B$16)*365,($D98*0.03)*(CZ$62*Inputs!$B$16)*365))-IF(($BC$13-($D98*(1+$BC$14)))&gt;=0,0, -$I$57*$BC$16*1.75*($BC$13-($D98*(1+$BC$14)))*365-$I$58*CZ$62*1.25*($BC$13-($D98*(1+$BC$14)))*365)</f>
        <v>-73533390.46874994</v>
      </c>
      <c r="DA98" s="70">
        <f>IF(IF((($BC$13-($D98*(1+$BC$14)))-($D98*0.03))&gt;0,($BC$13-($D98*(1+$BC$14)))-($D98*0.03),0)&gt;0,IF((($BC$13-($D98*(1+$BC$14)))-($D98*0.03))&gt;0,($BC$13-($D98*(1+$BC$14)))-($D98*0.03),0)*DA$62*365,0)+IF(($BC$13-($D98*(1+$BC$14)))&lt;=0,0,IF(($BC$13-($D98*(1+$BC$14)))&lt;($D98*0.03),($BC$13-($D98*(1+$BC$14)))*(DA$62*Inputs!$B$16)*365,($D98*0.03)*(DA$62*Inputs!$B$16)*365))-IF(($BC$13-($D98*(1+$BC$14)))&gt;=0,0, -$I$57*$BC$16*1.75*($BC$13-($D98*(1+$BC$14)))*365-$I$58*DA$62*1.25*($BC$13-($D98*(1+$BC$14)))*365)</f>
        <v>-74184128.43749994</v>
      </c>
    </row>
    <row r="99" spans="2:105">
      <c r="B99"/>
      <c r="C99" s="67">
        <f t="shared" si="2"/>
        <v>-0.16000000000000003</v>
      </c>
      <c r="D99" s="69">
        <f>Inputs!$B$20*(1+(C99*-1))</f>
        <v>1276.0000000000002</v>
      </c>
      <c r="E99" s="70">
        <f>IF(IF((($BC$13-($D99*(1+$BC$14)))-($D99*0.03))&gt;0,($BC$13-($D99*(1+$BC$14)))-($D99*0.03),0)&gt;0,IF((($BC$13-($D99*(1+$BC$14)))-($D99*0.03))&gt;0,($BC$13-($D99*(1+$BC$14)))-($D99*0.03),0)*E$62*365,0)+IF(($BC$13-($D99*(1+$BC$14)))&lt;=0,0,IF(($BC$13-($D99*(1+$BC$14)))&lt;($D99*0.03),($BC$13-($D99*(1+$BC$14)))*(E$62*Inputs!$B$16)*365,($D99*0.03)*(E$62*Inputs!$B$16)*365))-IF(($BC$13-($D99*(1+$BC$14)))&gt;=0,0, -$I$57*$BC$16*1.75*($BC$13-($D99*(1+$BC$14)))*365-$I$58*E$62*1.25*($BC$13-($D99*(1+$BC$14)))*365)</f>
        <v>-9731100.7500695158</v>
      </c>
      <c r="F99" s="70">
        <f>IF(IF((($BC$13-($D99*(1+$BC$14)))-($D99*0.03))&gt;0,($BC$13-($D99*(1+$BC$14)))-($D99*0.03),0)&gt;0,IF((($BC$13-($D99*(1+$BC$14)))-($D99*0.03))&gt;0,($BC$13-($D99*(1+$BC$14)))-($D99*0.03),0)*F$62*365,0)+IF(($BC$13-($D99*(1+$BC$14)))&lt;=0,0,IF(($BC$13-($D99*(1+$BC$14)))&lt;($D99*0.03),($BC$13-($D99*(1+$BC$14)))*(F$62*Inputs!$B$16)*365,($D99*0.03)*(F$62*Inputs!$B$16)*365))-IF(($BC$13-($D99*(1+$BC$14)))&gt;=0,0, -$I$57*$BC$16*1.75*($BC$13-($D99*(1+$BC$14)))*365-$I$58*F$62*1.25*($BC$13-($D99*(1+$BC$14)))*365)</f>
        <v>-10426179.375000007</v>
      </c>
      <c r="G99" s="70">
        <f>IF(IF((($BC$13-($D99*(1+$BC$14)))-($D99*0.03))&gt;0,($BC$13-($D99*(1+$BC$14)))-($D99*0.03),0)&gt;0,IF((($BC$13-($D99*(1+$BC$14)))-($D99*0.03))&gt;0,($BC$13-($D99*(1+$BC$14)))-($D99*0.03),0)*G$62*365,0)+IF(($BC$13-($D99*(1+$BC$14)))&lt;=0,0,IF(($BC$13-($D99*(1+$BC$14)))&lt;($D99*0.03),($BC$13-($D99*(1+$BC$14)))*(G$62*Inputs!$B$16)*365,($D99*0.03)*(G$62*Inputs!$B$16)*365))-IF(($BC$13-($D99*(1+$BC$14)))&gt;=0,0, -$I$57*$BC$16*1.75*($BC$13-($D99*(1+$BC$14)))*365-$I$58*G$62*1.25*($BC$13-($D99*(1+$BC$14)))*365)</f>
        <v>-11121258.000000007</v>
      </c>
      <c r="H99" s="70">
        <f>IF(IF((($BC$13-($D99*(1+$BC$14)))-($D99*0.03))&gt;0,($BC$13-($D99*(1+$BC$14)))-($D99*0.03),0)&gt;0,IF((($BC$13-($D99*(1+$BC$14)))-($D99*0.03))&gt;0,($BC$13-($D99*(1+$BC$14)))-($D99*0.03),0)*H$62*365,0)+IF(($BC$13-($D99*(1+$BC$14)))&lt;=0,0,IF(($BC$13-($D99*(1+$BC$14)))&lt;($D99*0.03),($BC$13-($D99*(1+$BC$14)))*(H$62*Inputs!$B$16)*365,($D99*0.03)*(H$62*Inputs!$B$16)*365))-IF(($BC$13-($D99*(1+$BC$14)))&gt;=0,0, -$I$57*$BC$16*1.75*($BC$13-($D99*(1+$BC$14)))*365-$I$58*H$62*1.25*($BC$13-($D99*(1+$BC$14)))*365)</f>
        <v>-11816336.625000009</v>
      </c>
      <c r="I99" s="70">
        <f>IF(IF((($BC$13-($D99*(1+$BC$14)))-($D99*0.03))&gt;0,($BC$13-($D99*(1+$BC$14)))-($D99*0.03),0)&gt;0,IF((($BC$13-($D99*(1+$BC$14)))-($D99*0.03))&gt;0,($BC$13-($D99*(1+$BC$14)))-($D99*0.03),0)*I$62*365,0)+IF(($BC$13-($D99*(1+$BC$14)))&lt;=0,0,IF(($BC$13-($D99*(1+$BC$14)))&lt;($D99*0.03),($BC$13-($D99*(1+$BC$14)))*(I$62*Inputs!$B$16)*365,($D99*0.03)*(I$62*Inputs!$B$16)*365))-IF(($BC$13-($D99*(1+$BC$14)))&gt;=0,0, -$I$57*$BC$16*1.75*($BC$13-($D99*(1+$BC$14)))*365-$I$58*I$62*1.25*($BC$13-($D99*(1+$BC$14)))*365)</f>
        <v>-12511415.250000009</v>
      </c>
      <c r="J99" s="70">
        <f>IF(IF((($BC$13-($D99*(1+$BC$14)))-($D99*0.03))&gt;0,($BC$13-($D99*(1+$BC$14)))-($D99*0.03),0)&gt;0,IF((($BC$13-($D99*(1+$BC$14)))-($D99*0.03))&gt;0,($BC$13-($D99*(1+$BC$14)))-($D99*0.03),0)*J$62*365,0)+IF(($BC$13-($D99*(1+$BC$14)))&lt;=0,0,IF(($BC$13-($D99*(1+$BC$14)))&lt;($D99*0.03),($BC$13-($D99*(1+$BC$14)))*(J$62*Inputs!$B$16)*365,($D99*0.03)*(J$62*Inputs!$B$16)*365))-IF(($BC$13-($D99*(1+$BC$14)))&gt;=0,0, -$I$57*$BC$16*1.75*($BC$13-($D99*(1+$BC$14)))*365-$I$58*J$62*1.25*($BC$13-($D99*(1+$BC$14)))*365)</f>
        <v>-13206493.875000011</v>
      </c>
      <c r="K99" s="70">
        <f>IF(IF((($BC$13-($D99*(1+$BC$14)))-($D99*0.03))&gt;0,($BC$13-($D99*(1+$BC$14)))-($D99*0.03),0)&gt;0,IF((($BC$13-($D99*(1+$BC$14)))-($D99*0.03))&gt;0,($BC$13-($D99*(1+$BC$14)))-($D99*0.03),0)*K$62*365,0)+IF(($BC$13-($D99*(1+$BC$14)))&lt;=0,0,IF(($BC$13-($D99*(1+$BC$14)))&lt;($D99*0.03),($BC$13-($D99*(1+$BC$14)))*(K$62*Inputs!$B$16)*365,($D99*0.03)*(K$62*Inputs!$B$16)*365))-IF(($BC$13-($D99*(1+$BC$14)))&gt;=0,0, -$I$57*$BC$16*1.75*($BC$13-($D99*(1+$BC$14)))*365-$I$58*K$62*1.25*($BC$13-($D99*(1+$BC$14)))*365)</f>
        <v>-13901572.500000011</v>
      </c>
      <c r="L99" s="70">
        <f>IF(IF((($BC$13-($D99*(1+$BC$14)))-($D99*0.03))&gt;0,($BC$13-($D99*(1+$BC$14)))-($D99*0.03),0)&gt;0,IF((($BC$13-($D99*(1+$BC$14)))-($D99*0.03))&gt;0,($BC$13-($D99*(1+$BC$14)))-($D99*0.03),0)*L$62*365,0)+IF(($BC$13-($D99*(1+$BC$14)))&lt;=0,0,IF(($BC$13-($D99*(1+$BC$14)))&lt;($D99*0.03),($BC$13-($D99*(1+$BC$14)))*(L$62*Inputs!$B$16)*365,($D99*0.03)*(L$62*Inputs!$B$16)*365))-IF(($BC$13-($D99*(1+$BC$14)))&gt;=0,0, -$I$57*$BC$16*1.75*($BC$13-($D99*(1+$BC$14)))*365-$I$58*L$62*1.25*($BC$13-($D99*(1+$BC$14)))*365)</f>
        <v>-14596651.125000011</v>
      </c>
      <c r="M99" s="70">
        <f>IF(IF((($BC$13-($D99*(1+$BC$14)))-($D99*0.03))&gt;0,($BC$13-($D99*(1+$BC$14)))-($D99*0.03),0)&gt;0,IF((($BC$13-($D99*(1+$BC$14)))-($D99*0.03))&gt;0,($BC$13-($D99*(1+$BC$14)))-($D99*0.03),0)*M$62*365,0)+IF(($BC$13-($D99*(1+$BC$14)))&lt;=0,0,IF(($BC$13-($D99*(1+$BC$14)))&lt;($D99*0.03),($BC$13-($D99*(1+$BC$14)))*(M$62*Inputs!$B$16)*365,($D99*0.03)*(M$62*Inputs!$B$16)*365))-IF(($BC$13-($D99*(1+$BC$14)))&gt;=0,0, -$I$57*$BC$16*1.75*($BC$13-($D99*(1+$BC$14)))*365-$I$58*M$62*1.25*($BC$13-($D99*(1+$BC$14)))*365)</f>
        <v>-15291729.750000011</v>
      </c>
      <c r="N99" s="70">
        <f>IF(IF((($BC$13-($D99*(1+$BC$14)))-($D99*0.03))&gt;0,($BC$13-($D99*(1+$BC$14)))-($D99*0.03),0)&gt;0,IF((($BC$13-($D99*(1+$BC$14)))-($D99*0.03))&gt;0,($BC$13-($D99*(1+$BC$14)))-($D99*0.03),0)*N$62*365,0)+IF(($BC$13-($D99*(1+$BC$14)))&lt;=0,0,IF(($BC$13-($D99*(1+$BC$14)))&lt;($D99*0.03),($BC$13-($D99*(1+$BC$14)))*(N$62*Inputs!$B$16)*365,($D99*0.03)*(N$62*Inputs!$B$16)*365))-IF(($BC$13-($D99*(1+$BC$14)))&gt;=0,0, -$I$57*$BC$16*1.75*($BC$13-($D99*(1+$BC$14)))*365-$I$58*N$62*1.25*($BC$13-($D99*(1+$BC$14)))*365)</f>
        <v>-15986808.375000011</v>
      </c>
      <c r="O99" s="70">
        <f>IF(IF((($BC$13-($D99*(1+$BC$14)))-($D99*0.03))&gt;0,($BC$13-($D99*(1+$BC$14)))-($D99*0.03),0)&gt;0,IF((($BC$13-($D99*(1+$BC$14)))-($D99*0.03))&gt;0,($BC$13-($D99*(1+$BC$14)))-($D99*0.03),0)*O$62*365,0)+IF(($BC$13-($D99*(1+$BC$14)))&lt;=0,0,IF(($BC$13-($D99*(1+$BC$14)))&lt;($D99*0.03),($BC$13-($D99*(1+$BC$14)))*(O$62*Inputs!$B$16)*365,($D99*0.03)*(O$62*Inputs!$B$16)*365))-IF(($BC$13-($D99*(1+$BC$14)))&gt;=0,0, -$I$57*$BC$16*1.75*($BC$13-($D99*(1+$BC$14)))*365-$I$58*O$62*1.25*($BC$13-($D99*(1+$BC$14)))*365)</f>
        <v>-16681887.000000013</v>
      </c>
      <c r="P99" s="70">
        <f>IF(IF((($BC$13-($D99*(1+$BC$14)))-($D99*0.03))&gt;0,($BC$13-($D99*(1+$BC$14)))-($D99*0.03),0)&gt;0,IF((($BC$13-($D99*(1+$BC$14)))-($D99*0.03))&gt;0,($BC$13-($D99*(1+$BC$14)))-($D99*0.03),0)*P$62*365,0)+IF(($BC$13-($D99*(1+$BC$14)))&lt;=0,0,IF(($BC$13-($D99*(1+$BC$14)))&lt;($D99*0.03),($BC$13-($D99*(1+$BC$14)))*(P$62*Inputs!$B$16)*365,($D99*0.03)*(P$62*Inputs!$B$16)*365))-IF(($BC$13-($D99*(1+$BC$14)))&gt;=0,0, -$I$57*$BC$16*1.75*($BC$13-($D99*(1+$BC$14)))*365-$I$58*P$62*1.25*($BC$13-($D99*(1+$BC$14)))*365)</f>
        <v>-17376965.625000015</v>
      </c>
      <c r="Q99" s="70">
        <f>IF(IF((($BC$13-($D99*(1+$BC$14)))-($D99*0.03))&gt;0,($BC$13-($D99*(1+$BC$14)))-($D99*0.03),0)&gt;0,IF((($BC$13-($D99*(1+$BC$14)))-($D99*0.03))&gt;0,($BC$13-($D99*(1+$BC$14)))-($D99*0.03),0)*Q$62*365,0)+IF(($BC$13-($D99*(1+$BC$14)))&lt;=0,0,IF(($BC$13-($D99*(1+$BC$14)))&lt;($D99*0.03),($BC$13-($D99*(1+$BC$14)))*(Q$62*Inputs!$B$16)*365,($D99*0.03)*(Q$62*Inputs!$B$16)*365))-IF(($BC$13-($D99*(1+$BC$14)))&gt;=0,0, -$I$57*$BC$16*1.75*($BC$13-($D99*(1+$BC$14)))*365-$I$58*Q$62*1.25*($BC$13-($D99*(1+$BC$14)))*365)</f>
        <v>-18072044.250000015</v>
      </c>
      <c r="R99" s="70">
        <f>IF(IF((($BC$13-($D99*(1+$BC$14)))-($D99*0.03))&gt;0,($BC$13-($D99*(1+$BC$14)))-($D99*0.03),0)&gt;0,IF((($BC$13-($D99*(1+$BC$14)))-($D99*0.03))&gt;0,($BC$13-($D99*(1+$BC$14)))-($D99*0.03),0)*R$62*365,0)+IF(($BC$13-($D99*(1+$BC$14)))&lt;=0,0,IF(($BC$13-($D99*(1+$BC$14)))&lt;($D99*0.03),($BC$13-($D99*(1+$BC$14)))*(R$62*Inputs!$B$16)*365,($D99*0.03)*(R$62*Inputs!$B$16)*365))-IF(($BC$13-($D99*(1+$BC$14)))&gt;=0,0, -$I$57*$BC$16*1.75*($BC$13-($D99*(1+$BC$14)))*365-$I$58*R$62*1.25*($BC$13-($D99*(1+$BC$14)))*365)</f>
        <v>-18767122.875000015</v>
      </c>
      <c r="S99" s="70">
        <f>IF(IF((($BC$13-($D99*(1+$BC$14)))-($D99*0.03))&gt;0,($BC$13-($D99*(1+$BC$14)))-($D99*0.03),0)&gt;0,IF((($BC$13-($D99*(1+$BC$14)))-($D99*0.03))&gt;0,($BC$13-($D99*(1+$BC$14)))-($D99*0.03),0)*S$62*365,0)+IF(($BC$13-($D99*(1+$BC$14)))&lt;=0,0,IF(($BC$13-($D99*(1+$BC$14)))&lt;($D99*0.03),($BC$13-($D99*(1+$BC$14)))*(S$62*Inputs!$B$16)*365,($D99*0.03)*(S$62*Inputs!$B$16)*365))-IF(($BC$13-($D99*(1+$BC$14)))&gt;=0,0, -$I$57*$BC$16*1.75*($BC$13-($D99*(1+$BC$14)))*365-$I$58*S$62*1.25*($BC$13-($D99*(1+$BC$14)))*365)</f>
        <v>-19462201.500000015</v>
      </c>
      <c r="T99" s="70">
        <f>IF(IF((($BC$13-($D99*(1+$BC$14)))-($D99*0.03))&gt;0,($BC$13-($D99*(1+$BC$14)))-($D99*0.03),0)&gt;0,IF((($BC$13-($D99*(1+$BC$14)))-($D99*0.03))&gt;0,($BC$13-($D99*(1+$BC$14)))-($D99*0.03),0)*T$62*365,0)+IF(($BC$13-($D99*(1+$BC$14)))&lt;=0,0,IF(($BC$13-($D99*(1+$BC$14)))&lt;($D99*0.03),($BC$13-($D99*(1+$BC$14)))*(T$62*Inputs!$B$16)*365,($D99*0.03)*(T$62*Inputs!$B$16)*365))-IF(($BC$13-($D99*(1+$BC$14)))&gt;=0,0, -$I$57*$BC$16*1.75*($BC$13-($D99*(1+$BC$14)))*365-$I$58*T$62*1.25*($BC$13-($D99*(1+$BC$14)))*365)</f>
        <v>-20157280.125000015</v>
      </c>
      <c r="U99" s="70">
        <f>IF(IF((($BC$13-($D99*(1+$BC$14)))-($D99*0.03))&gt;0,($BC$13-($D99*(1+$BC$14)))-($D99*0.03),0)&gt;0,IF((($BC$13-($D99*(1+$BC$14)))-($D99*0.03))&gt;0,($BC$13-($D99*(1+$BC$14)))-($D99*0.03),0)*U$62*365,0)+IF(($BC$13-($D99*(1+$BC$14)))&lt;=0,0,IF(($BC$13-($D99*(1+$BC$14)))&lt;($D99*0.03),($BC$13-($D99*(1+$BC$14)))*(U$62*Inputs!$B$16)*365,($D99*0.03)*(U$62*Inputs!$B$16)*365))-IF(($BC$13-($D99*(1+$BC$14)))&gt;=0,0, -$I$57*$BC$16*1.75*($BC$13-($D99*(1+$BC$14)))*365-$I$58*U$62*1.25*($BC$13-($D99*(1+$BC$14)))*365)</f>
        <v>-20852358.750000015</v>
      </c>
      <c r="V99" s="70">
        <f>IF(IF((($BC$13-($D99*(1+$BC$14)))-($D99*0.03))&gt;0,($BC$13-($D99*(1+$BC$14)))-($D99*0.03),0)&gt;0,IF((($BC$13-($D99*(1+$BC$14)))-($D99*0.03))&gt;0,($BC$13-($D99*(1+$BC$14)))-($D99*0.03),0)*V$62*365,0)+IF(($BC$13-($D99*(1+$BC$14)))&lt;=0,0,IF(($BC$13-($D99*(1+$BC$14)))&lt;($D99*0.03),($BC$13-($D99*(1+$BC$14)))*(V$62*Inputs!$B$16)*365,($D99*0.03)*(V$62*Inputs!$B$16)*365))-IF(($BC$13-($D99*(1+$BC$14)))&gt;=0,0, -$I$57*$BC$16*1.75*($BC$13-($D99*(1+$BC$14)))*365-$I$58*V$62*1.25*($BC$13-($D99*(1+$BC$14)))*365)</f>
        <v>-21547437.375000015</v>
      </c>
      <c r="W99" s="70">
        <f>IF(IF((($BC$13-($D99*(1+$BC$14)))-($D99*0.03))&gt;0,($BC$13-($D99*(1+$BC$14)))-($D99*0.03),0)&gt;0,IF((($BC$13-($D99*(1+$BC$14)))-($D99*0.03))&gt;0,($BC$13-($D99*(1+$BC$14)))-($D99*0.03),0)*W$62*365,0)+IF(($BC$13-($D99*(1+$BC$14)))&lt;=0,0,IF(($BC$13-($D99*(1+$BC$14)))&lt;($D99*0.03),($BC$13-($D99*(1+$BC$14)))*(W$62*Inputs!$B$16)*365,($D99*0.03)*(W$62*Inputs!$B$16)*365))-IF(($BC$13-($D99*(1+$BC$14)))&gt;=0,0, -$I$57*$BC$16*1.75*($BC$13-($D99*(1+$BC$14)))*365-$I$58*W$62*1.25*($BC$13-($D99*(1+$BC$14)))*365)</f>
        <v>-22242516.000000015</v>
      </c>
      <c r="X99" s="70">
        <f>IF(IF((($BC$13-($D99*(1+$BC$14)))-($D99*0.03))&gt;0,($BC$13-($D99*(1+$BC$14)))-($D99*0.03),0)&gt;0,IF((($BC$13-($D99*(1+$BC$14)))-($D99*0.03))&gt;0,($BC$13-($D99*(1+$BC$14)))-($D99*0.03),0)*X$62*365,0)+IF(($BC$13-($D99*(1+$BC$14)))&lt;=0,0,IF(($BC$13-($D99*(1+$BC$14)))&lt;($D99*0.03),($BC$13-($D99*(1+$BC$14)))*(X$62*Inputs!$B$16)*365,($D99*0.03)*(X$62*Inputs!$B$16)*365))-IF(($BC$13-($D99*(1+$BC$14)))&gt;=0,0, -$I$57*$BC$16*1.75*($BC$13-($D99*(1+$BC$14)))*365-$I$58*X$62*1.25*($BC$13-($D99*(1+$BC$14)))*365)</f>
        <v>-22937594.625000015</v>
      </c>
      <c r="Y99" s="70">
        <f>IF(IF((($BC$13-($D99*(1+$BC$14)))-($D99*0.03))&gt;0,($BC$13-($D99*(1+$BC$14)))-($D99*0.03),0)&gt;0,IF((($BC$13-($D99*(1+$BC$14)))-($D99*0.03))&gt;0,($BC$13-($D99*(1+$BC$14)))-($D99*0.03),0)*Y$62*365,0)+IF(($BC$13-($D99*(1+$BC$14)))&lt;=0,0,IF(($BC$13-($D99*(1+$BC$14)))&lt;($D99*0.03),($BC$13-($D99*(1+$BC$14)))*(Y$62*Inputs!$B$16)*365,($D99*0.03)*(Y$62*Inputs!$B$16)*365))-IF(($BC$13-($D99*(1+$BC$14)))&gt;=0,0, -$I$57*$BC$16*1.75*($BC$13-($D99*(1+$BC$14)))*365-$I$58*Y$62*1.25*($BC$13-($D99*(1+$BC$14)))*365)</f>
        <v>-23632673.250000019</v>
      </c>
      <c r="Z99" s="70">
        <f>IF(IF((($BC$13-($D99*(1+$BC$14)))-($D99*0.03))&gt;0,($BC$13-($D99*(1+$BC$14)))-($D99*0.03),0)&gt;0,IF((($BC$13-($D99*(1+$BC$14)))-($D99*0.03))&gt;0,($BC$13-($D99*(1+$BC$14)))-($D99*0.03),0)*Z$62*365,0)+IF(($BC$13-($D99*(1+$BC$14)))&lt;=0,0,IF(($BC$13-($D99*(1+$BC$14)))&lt;($D99*0.03),($BC$13-($D99*(1+$BC$14)))*(Z$62*Inputs!$B$16)*365,($D99*0.03)*(Z$62*Inputs!$B$16)*365))-IF(($BC$13-($D99*(1+$BC$14)))&gt;=0,0, -$I$57*$BC$16*1.75*($BC$13-($D99*(1+$BC$14)))*365-$I$58*Z$62*1.25*($BC$13-($D99*(1+$BC$14)))*365)</f>
        <v>-24327751.875000022</v>
      </c>
      <c r="AA99" s="70">
        <f>IF(IF((($BC$13-($D99*(1+$BC$14)))-($D99*0.03))&gt;0,($BC$13-($D99*(1+$BC$14)))-($D99*0.03),0)&gt;0,IF((($BC$13-($D99*(1+$BC$14)))-($D99*0.03))&gt;0,($BC$13-($D99*(1+$BC$14)))-($D99*0.03),0)*AA$62*365,0)+IF(($BC$13-($D99*(1+$BC$14)))&lt;=0,0,IF(($BC$13-($D99*(1+$BC$14)))&lt;($D99*0.03),($BC$13-($D99*(1+$BC$14)))*(AA$62*Inputs!$B$16)*365,($D99*0.03)*(AA$62*Inputs!$B$16)*365))-IF(($BC$13-($D99*(1+$BC$14)))&gt;=0,0, -$I$57*$BC$16*1.75*($BC$13-($D99*(1+$BC$14)))*365-$I$58*AA$62*1.25*($BC$13-($D99*(1+$BC$14)))*365)</f>
        <v>-25022830.500000019</v>
      </c>
      <c r="AB99" s="70">
        <f>IF(IF((($BC$13-($D99*(1+$BC$14)))-($D99*0.03))&gt;0,($BC$13-($D99*(1+$BC$14)))-($D99*0.03),0)&gt;0,IF((($BC$13-($D99*(1+$BC$14)))-($D99*0.03))&gt;0,($BC$13-($D99*(1+$BC$14)))-($D99*0.03),0)*AB$62*365,0)+IF(($BC$13-($D99*(1+$BC$14)))&lt;=0,0,IF(($BC$13-($D99*(1+$BC$14)))&lt;($D99*0.03),($BC$13-($D99*(1+$BC$14)))*(AB$62*Inputs!$B$16)*365,($D99*0.03)*(AB$62*Inputs!$B$16)*365))-IF(($BC$13-($D99*(1+$BC$14)))&gt;=0,0, -$I$57*$BC$16*1.75*($BC$13-($D99*(1+$BC$14)))*365-$I$58*AB$62*1.25*($BC$13-($D99*(1+$BC$14)))*365)</f>
        <v>-25717909.125000022</v>
      </c>
      <c r="AC99" s="70">
        <f>IF(IF((($BC$13-($D99*(1+$BC$14)))-($D99*0.03))&gt;0,($BC$13-($D99*(1+$BC$14)))-($D99*0.03),0)&gt;0,IF((($BC$13-($D99*(1+$BC$14)))-($D99*0.03))&gt;0,($BC$13-($D99*(1+$BC$14)))-($D99*0.03),0)*AC$62*365,0)+IF(($BC$13-($D99*(1+$BC$14)))&lt;=0,0,IF(($BC$13-($D99*(1+$BC$14)))&lt;($D99*0.03),($BC$13-($D99*(1+$BC$14)))*(AC$62*Inputs!$B$16)*365,($D99*0.03)*(AC$62*Inputs!$B$16)*365))-IF(($BC$13-($D99*(1+$BC$14)))&gt;=0,0, -$I$57*$BC$16*1.75*($BC$13-($D99*(1+$BC$14)))*365-$I$58*AC$62*1.25*($BC$13-($D99*(1+$BC$14)))*365)</f>
        <v>-26412987.750000019</v>
      </c>
      <c r="AD99" s="70">
        <f>IF(IF((($BC$13-($D99*(1+$BC$14)))-($D99*0.03))&gt;0,($BC$13-($D99*(1+$BC$14)))-($D99*0.03),0)&gt;0,IF((($BC$13-($D99*(1+$BC$14)))-($D99*0.03))&gt;0,($BC$13-($D99*(1+$BC$14)))-($D99*0.03),0)*AD$62*365,0)+IF(($BC$13-($D99*(1+$BC$14)))&lt;=0,0,IF(($BC$13-($D99*(1+$BC$14)))&lt;($D99*0.03),($BC$13-($D99*(1+$BC$14)))*(AD$62*Inputs!$B$16)*365,($D99*0.03)*(AD$62*Inputs!$B$16)*365))-IF(($BC$13-($D99*(1+$BC$14)))&gt;=0,0, -$I$57*$BC$16*1.75*($BC$13-($D99*(1+$BC$14)))*365-$I$58*AD$62*1.25*($BC$13-($D99*(1+$BC$14)))*365)</f>
        <v>-27108066.375000022</v>
      </c>
      <c r="AE99" s="70">
        <f>IF(IF((($BC$13-($D99*(1+$BC$14)))-($D99*0.03))&gt;0,($BC$13-($D99*(1+$BC$14)))-($D99*0.03),0)&gt;0,IF((($BC$13-($D99*(1+$BC$14)))-($D99*0.03))&gt;0,($BC$13-($D99*(1+$BC$14)))-($D99*0.03),0)*AE$62*365,0)+IF(($BC$13-($D99*(1+$BC$14)))&lt;=0,0,IF(($BC$13-($D99*(1+$BC$14)))&lt;($D99*0.03),($BC$13-($D99*(1+$BC$14)))*(AE$62*Inputs!$B$16)*365,($D99*0.03)*(AE$62*Inputs!$B$16)*365))-IF(($BC$13-($D99*(1+$BC$14)))&gt;=0,0, -$I$57*$BC$16*1.75*($BC$13-($D99*(1+$BC$14)))*365-$I$58*AE$62*1.25*($BC$13-($D99*(1+$BC$14)))*365)</f>
        <v>-27803145.000000022</v>
      </c>
      <c r="AF99" s="70">
        <f>IF(IF((($BC$13-($D99*(1+$BC$14)))-($D99*0.03))&gt;0,($BC$13-($D99*(1+$BC$14)))-($D99*0.03),0)&gt;0,IF((($BC$13-($D99*(1+$BC$14)))-($D99*0.03))&gt;0,($BC$13-($D99*(1+$BC$14)))-($D99*0.03),0)*AF$62*365,0)+IF(($BC$13-($D99*(1+$BC$14)))&lt;=0,0,IF(($BC$13-($D99*(1+$BC$14)))&lt;($D99*0.03),($BC$13-($D99*(1+$BC$14)))*(AF$62*Inputs!$B$16)*365,($D99*0.03)*(AF$62*Inputs!$B$16)*365))-IF(($BC$13-($D99*(1+$BC$14)))&gt;=0,0, -$I$57*$BC$16*1.75*($BC$13-($D99*(1+$BC$14)))*365-$I$58*AF$62*1.25*($BC$13-($D99*(1+$BC$14)))*365)</f>
        <v>-28498223.625000022</v>
      </c>
      <c r="AG99" s="70">
        <f>IF(IF((($BC$13-($D99*(1+$BC$14)))-($D99*0.03))&gt;0,($BC$13-($D99*(1+$BC$14)))-($D99*0.03),0)&gt;0,IF((($BC$13-($D99*(1+$BC$14)))-($D99*0.03))&gt;0,($BC$13-($D99*(1+$BC$14)))-($D99*0.03),0)*AG$62*365,0)+IF(($BC$13-($D99*(1+$BC$14)))&lt;=0,0,IF(($BC$13-($D99*(1+$BC$14)))&lt;($D99*0.03),($BC$13-($D99*(1+$BC$14)))*(AG$62*Inputs!$B$16)*365,($D99*0.03)*(AG$62*Inputs!$B$16)*365))-IF(($BC$13-($D99*(1+$BC$14)))&gt;=0,0, -$I$57*$BC$16*1.75*($BC$13-($D99*(1+$BC$14)))*365-$I$58*AG$62*1.25*($BC$13-($D99*(1+$BC$14)))*365)</f>
        <v>-29193302.250000022</v>
      </c>
      <c r="AH99" s="70">
        <f>IF(IF((($BC$13-($D99*(1+$BC$14)))-($D99*0.03))&gt;0,($BC$13-($D99*(1+$BC$14)))-($D99*0.03),0)&gt;0,IF((($BC$13-($D99*(1+$BC$14)))-($D99*0.03))&gt;0,($BC$13-($D99*(1+$BC$14)))-($D99*0.03),0)*AH$62*365,0)+IF(($BC$13-($D99*(1+$BC$14)))&lt;=0,0,IF(($BC$13-($D99*(1+$BC$14)))&lt;($D99*0.03),($BC$13-($D99*(1+$BC$14)))*(AH$62*Inputs!$B$16)*365,($D99*0.03)*(AH$62*Inputs!$B$16)*365))-IF(($BC$13-($D99*(1+$BC$14)))&gt;=0,0, -$I$57*$BC$16*1.75*($BC$13-($D99*(1+$BC$14)))*365-$I$58*AH$62*1.25*($BC$13-($D99*(1+$BC$14)))*365)</f>
        <v>-29888380.875000022</v>
      </c>
      <c r="AI99" s="70">
        <f>IF(IF((($BC$13-($D99*(1+$BC$14)))-($D99*0.03))&gt;0,($BC$13-($D99*(1+$BC$14)))-($D99*0.03),0)&gt;0,IF((($BC$13-($D99*(1+$BC$14)))-($D99*0.03))&gt;0,($BC$13-($D99*(1+$BC$14)))-($D99*0.03),0)*AI$62*365,0)+IF(($BC$13-($D99*(1+$BC$14)))&lt;=0,0,IF(($BC$13-($D99*(1+$BC$14)))&lt;($D99*0.03),($BC$13-($D99*(1+$BC$14)))*(AI$62*Inputs!$B$16)*365,($D99*0.03)*(AI$62*Inputs!$B$16)*365))-IF(($BC$13-($D99*(1+$BC$14)))&gt;=0,0, -$I$57*$BC$16*1.75*($BC$13-($D99*(1+$BC$14)))*365-$I$58*AI$62*1.25*($BC$13-($D99*(1+$BC$14)))*365)</f>
        <v>-30583459.500000022</v>
      </c>
      <c r="AJ99" s="70">
        <f>IF(IF((($BC$13-($D99*(1+$BC$14)))-($D99*0.03))&gt;0,($BC$13-($D99*(1+$BC$14)))-($D99*0.03),0)&gt;0,IF((($BC$13-($D99*(1+$BC$14)))-($D99*0.03))&gt;0,($BC$13-($D99*(1+$BC$14)))-($D99*0.03),0)*AJ$62*365,0)+IF(($BC$13-($D99*(1+$BC$14)))&lt;=0,0,IF(($BC$13-($D99*(1+$BC$14)))&lt;($D99*0.03),($BC$13-($D99*(1+$BC$14)))*(AJ$62*Inputs!$B$16)*365,($D99*0.03)*(AJ$62*Inputs!$B$16)*365))-IF(($BC$13-($D99*(1+$BC$14)))&gt;=0,0, -$I$57*$BC$16*1.75*($BC$13-($D99*(1+$BC$14)))*365-$I$58*AJ$62*1.25*($BC$13-($D99*(1+$BC$14)))*365)</f>
        <v>-31278538.125000026</v>
      </c>
      <c r="AK99" s="70">
        <f>IF(IF((($BC$13-($D99*(1+$BC$14)))-($D99*0.03))&gt;0,($BC$13-($D99*(1+$BC$14)))-($D99*0.03),0)&gt;0,IF((($BC$13-($D99*(1+$BC$14)))-($D99*0.03))&gt;0,($BC$13-($D99*(1+$BC$14)))-($D99*0.03),0)*AK$62*365,0)+IF(($BC$13-($D99*(1+$BC$14)))&lt;=0,0,IF(($BC$13-($D99*(1+$BC$14)))&lt;($D99*0.03),($BC$13-($D99*(1+$BC$14)))*(AK$62*Inputs!$B$16)*365,($D99*0.03)*(AK$62*Inputs!$B$16)*365))-IF(($BC$13-($D99*(1+$BC$14)))&gt;=0,0, -$I$57*$BC$16*1.75*($BC$13-($D99*(1+$BC$14)))*365-$I$58*AK$62*1.25*($BC$13-($D99*(1+$BC$14)))*365)</f>
        <v>-31973616.750000022</v>
      </c>
      <c r="AL99" s="70">
        <f>IF(IF((($BC$13-($D99*(1+$BC$14)))-($D99*0.03))&gt;0,($BC$13-($D99*(1+$BC$14)))-($D99*0.03),0)&gt;0,IF((($BC$13-($D99*(1+$BC$14)))-($D99*0.03))&gt;0,($BC$13-($D99*(1+$BC$14)))-($D99*0.03),0)*AL$62*365,0)+IF(($BC$13-($D99*(1+$BC$14)))&lt;=0,0,IF(($BC$13-($D99*(1+$BC$14)))&lt;($D99*0.03),($BC$13-($D99*(1+$BC$14)))*(AL$62*Inputs!$B$16)*365,($D99*0.03)*(AL$62*Inputs!$B$16)*365))-IF(($BC$13-($D99*(1+$BC$14)))&gt;=0,0, -$I$57*$BC$16*1.75*($BC$13-($D99*(1+$BC$14)))*365-$I$58*AL$62*1.25*($BC$13-($D99*(1+$BC$14)))*365)</f>
        <v>-32668695.375000026</v>
      </c>
      <c r="AM99" s="70">
        <f>IF(IF((($BC$13-($D99*(1+$BC$14)))-($D99*0.03))&gt;0,($BC$13-($D99*(1+$BC$14)))-($D99*0.03),0)&gt;0,IF((($BC$13-($D99*(1+$BC$14)))-($D99*0.03))&gt;0,($BC$13-($D99*(1+$BC$14)))-($D99*0.03),0)*AM$62*365,0)+IF(($BC$13-($D99*(1+$BC$14)))&lt;=0,0,IF(($BC$13-($D99*(1+$BC$14)))&lt;($D99*0.03),($BC$13-($D99*(1+$BC$14)))*(AM$62*Inputs!$B$16)*365,($D99*0.03)*(AM$62*Inputs!$B$16)*365))-IF(($BC$13-($D99*(1+$BC$14)))&gt;=0,0, -$I$57*$BC$16*1.75*($BC$13-($D99*(1+$BC$14)))*365-$I$58*AM$62*1.25*($BC$13-($D99*(1+$BC$14)))*365)</f>
        <v>-33363774.000000026</v>
      </c>
      <c r="AN99" s="70">
        <f>IF(IF((($BC$13-($D99*(1+$BC$14)))-($D99*0.03))&gt;0,($BC$13-($D99*(1+$BC$14)))-($D99*0.03),0)&gt;0,IF((($BC$13-($D99*(1+$BC$14)))-($D99*0.03))&gt;0,($BC$13-($D99*(1+$BC$14)))-($D99*0.03),0)*AN$62*365,0)+IF(($BC$13-($D99*(1+$BC$14)))&lt;=0,0,IF(($BC$13-($D99*(1+$BC$14)))&lt;($D99*0.03),($BC$13-($D99*(1+$BC$14)))*(AN$62*Inputs!$B$16)*365,($D99*0.03)*(AN$62*Inputs!$B$16)*365))-IF(($BC$13-($D99*(1+$BC$14)))&gt;=0,0, -$I$57*$BC$16*1.75*($BC$13-($D99*(1+$BC$14)))*365-$I$58*AN$62*1.25*($BC$13-($D99*(1+$BC$14)))*365)</f>
        <v>-34058852.62500003</v>
      </c>
      <c r="AO99" s="70">
        <f>IF(IF((($BC$13-($D99*(1+$BC$14)))-($D99*0.03))&gt;0,($BC$13-($D99*(1+$BC$14)))-($D99*0.03),0)&gt;0,IF((($BC$13-($D99*(1+$BC$14)))-($D99*0.03))&gt;0,($BC$13-($D99*(1+$BC$14)))-($D99*0.03),0)*AO$62*365,0)+IF(($BC$13-($D99*(1+$BC$14)))&lt;=0,0,IF(($BC$13-($D99*(1+$BC$14)))&lt;($D99*0.03),($BC$13-($D99*(1+$BC$14)))*(AO$62*Inputs!$B$16)*365,($D99*0.03)*(AO$62*Inputs!$B$16)*365))-IF(($BC$13-($D99*(1+$BC$14)))&gt;=0,0, -$I$57*$BC$16*1.75*($BC$13-($D99*(1+$BC$14)))*365-$I$58*AO$62*1.25*($BC$13-($D99*(1+$BC$14)))*365)</f>
        <v>-34753931.25000003</v>
      </c>
      <c r="AP99" s="70">
        <f>IF(IF((($BC$13-($D99*(1+$BC$14)))-($D99*0.03))&gt;0,($BC$13-($D99*(1+$BC$14)))-($D99*0.03),0)&gt;0,IF((($BC$13-($D99*(1+$BC$14)))-($D99*0.03))&gt;0,($BC$13-($D99*(1+$BC$14)))-($D99*0.03),0)*AP$62*365,0)+IF(($BC$13-($D99*(1+$BC$14)))&lt;=0,0,IF(($BC$13-($D99*(1+$BC$14)))&lt;($D99*0.03),($BC$13-($D99*(1+$BC$14)))*(AP$62*Inputs!$B$16)*365,($D99*0.03)*(AP$62*Inputs!$B$16)*365))-IF(($BC$13-($D99*(1+$BC$14)))&gt;=0,0, -$I$57*$BC$16*1.75*($BC$13-($D99*(1+$BC$14)))*365-$I$58*AP$62*1.25*($BC$13-($D99*(1+$BC$14)))*365)</f>
        <v>-35449009.87500003</v>
      </c>
      <c r="AQ99" s="70">
        <f>IF(IF((($BC$13-($D99*(1+$BC$14)))-($D99*0.03))&gt;0,($BC$13-($D99*(1+$BC$14)))-($D99*0.03),0)&gt;0,IF((($BC$13-($D99*(1+$BC$14)))-($D99*0.03))&gt;0,($BC$13-($D99*(1+$BC$14)))-($D99*0.03),0)*AQ$62*365,0)+IF(($BC$13-($D99*(1+$BC$14)))&lt;=0,0,IF(($BC$13-($D99*(1+$BC$14)))&lt;($D99*0.03),($BC$13-($D99*(1+$BC$14)))*(AQ$62*Inputs!$B$16)*365,($D99*0.03)*(AQ$62*Inputs!$B$16)*365))-IF(($BC$13-($D99*(1+$BC$14)))&gt;=0,0, -$I$57*$BC$16*1.75*($BC$13-($D99*(1+$BC$14)))*365-$I$58*AQ$62*1.25*($BC$13-($D99*(1+$BC$14)))*365)</f>
        <v>-36144088.50000003</v>
      </c>
      <c r="AR99" s="70">
        <f>IF(IF((($BC$13-($D99*(1+$BC$14)))-($D99*0.03))&gt;0,($BC$13-($D99*(1+$BC$14)))-($D99*0.03),0)&gt;0,IF((($BC$13-($D99*(1+$BC$14)))-($D99*0.03))&gt;0,($BC$13-($D99*(1+$BC$14)))-($D99*0.03),0)*AR$62*365,0)+IF(($BC$13-($D99*(1+$BC$14)))&lt;=0,0,IF(($BC$13-($D99*(1+$BC$14)))&lt;($D99*0.03),($BC$13-($D99*(1+$BC$14)))*(AR$62*Inputs!$B$16)*365,($D99*0.03)*(AR$62*Inputs!$B$16)*365))-IF(($BC$13-($D99*(1+$BC$14)))&gt;=0,0, -$I$57*$BC$16*1.75*($BC$13-($D99*(1+$BC$14)))*365-$I$58*AR$62*1.25*($BC$13-($D99*(1+$BC$14)))*365)</f>
        <v>-36839167.12500003</v>
      </c>
      <c r="AS99" s="70">
        <f>IF(IF((($BC$13-($D99*(1+$BC$14)))-($D99*0.03))&gt;0,($BC$13-($D99*(1+$BC$14)))-($D99*0.03),0)&gt;0,IF((($BC$13-($D99*(1+$BC$14)))-($D99*0.03))&gt;0,($BC$13-($D99*(1+$BC$14)))-($D99*0.03),0)*AS$62*365,0)+IF(($BC$13-($D99*(1+$BC$14)))&lt;=0,0,IF(($BC$13-($D99*(1+$BC$14)))&lt;($D99*0.03),($BC$13-($D99*(1+$BC$14)))*(AS$62*Inputs!$B$16)*365,($D99*0.03)*(AS$62*Inputs!$B$16)*365))-IF(($BC$13-($D99*(1+$BC$14)))&gt;=0,0, -$I$57*$BC$16*1.75*($BC$13-($D99*(1+$BC$14)))*365-$I$58*AS$62*1.25*($BC$13-($D99*(1+$BC$14)))*365)</f>
        <v>-37534245.75000003</v>
      </c>
      <c r="AT99" s="70">
        <f>IF(IF((($BC$13-($D99*(1+$BC$14)))-($D99*0.03))&gt;0,($BC$13-($D99*(1+$BC$14)))-($D99*0.03),0)&gt;0,IF((($BC$13-($D99*(1+$BC$14)))-($D99*0.03))&gt;0,($BC$13-($D99*(1+$BC$14)))-($D99*0.03),0)*AT$62*365,0)+IF(($BC$13-($D99*(1+$BC$14)))&lt;=0,0,IF(($BC$13-($D99*(1+$BC$14)))&lt;($D99*0.03),($BC$13-($D99*(1+$BC$14)))*(AT$62*Inputs!$B$16)*365,($D99*0.03)*(AT$62*Inputs!$B$16)*365))-IF(($BC$13-($D99*(1+$BC$14)))&gt;=0,0, -$I$57*$BC$16*1.75*($BC$13-($D99*(1+$BC$14)))*365-$I$58*AT$62*1.25*($BC$13-($D99*(1+$BC$14)))*365)</f>
        <v>-38229324.37500003</v>
      </c>
      <c r="AU99" s="70">
        <f>IF(IF((($BC$13-($D99*(1+$BC$14)))-($D99*0.03))&gt;0,($BC$13-($D99*(1+$BC$14)))-($D99*0.03),0)&gt;0,IF((($BC$13-($D99*(1+$BC$14)))-($D99*0.03))&gt;0,($BC$13-($D99*(1+$BC$14)))-($D99*0.03),0)*AU$62*365,0)+IF(($BC$13-($D99*(1+$BC$14)))&lt;=0,0,IF(($BC$13-($D99*(1+$BC$14)))&lt;($D99*0.03),($BC$13-($D99*(1+$BC$14)))*(AU$62*Inputs!$B$16)*365,($D99*0.03)*(AU$62*Inputs!$B$16)*365))-IF(($BC$13-($D99*(1+$BC$14)))&gt;=0,0, -$I$57*$BC$16*1.75*($BC$13-($D99*(1+$BC$14)))*365-$I$58*AU$62*1.25*($BC$13-($D99*(1+$BC$14)))*365)</f>
        <v>-38924403.00000003</v>
      </c>
      <c r="AV99" s="70">
        <f>IF(IF((($BC$13-($D99*(1+$BC$14)))-($D99*0.03))&gt;0,($BC$13-($D99*(1+$BC$14)))-($D99*0.03),0)&gt;0,IF((($BC$13-($D99*(1+$BC$14)))-($D99*0.03))&gt;0,($BC$13-($D99*(1+$BC$14)))-($D99*0.03),0)*AV$62*365,0)+IF(($BC$13-($D99*(1+$BC$14)))&lt;=0,0,IF(($BC$13-($D99*(1+$BC$14)))&lt;($D99*0.03),($BC$13-($D99*(1+$BC$14)))*(AV$62*Inputs!$B$16)*365,($D99*0.03)*(AV$62*Inputs!$B$16)*365))-IF(($BC$13-($D99*(1+$BC$14)))&gt;=0,0, -$I$57*$BC$16*1.75*($BC$13-($D99*(1+$BC$14)))*365-$I$58*AV$62*1.25*($BC$13-($D99*(1+$BC$14)))*365)</f>
        <v>-39619481.62500003</v>
      </c>
      <c r="AW99" s="70">
        <f>IF(IF((($BC$13-($D99*(1+$BC$14)))-($D99*0.03))&gt;0,($BC$13-($D99*(1+$BC$14)))-($D99*0.03),0)&gt;0,IF((($BC$13-($D99*(1+$BC$14)))-($D99*0.03))&gt;0,($BC$13-($D99*(1+$BC$14)))-($D99*0.03),0)*AW$62*365,0)+IF(($BC$13-($D99*(1+$BC$14)))&lt;=0,0,IF(($BC$13-($D99*(1+$BC$14)))&lt;($D99*0.03),($BC$13-($D99*(1+$BC$14)))*(AW$62*Inputs!$B$16)*365,($D99*0.03)*(AW$62*Inputs!$B$16)*365))-IF(($BC$13-($D99*(1+$BC$14)))&gt;=0,0, -$I$57*$BC$16*1.75*($BC$13-($D99*(1+$BC$14)))*365-$I$58*AW$62*1.25*($BC$13-($D99*(1+$BC$14)))*365)</f>
        <v>-40314560.25000003</v>
      </c>
      <c r="AX99" s="70">
        <f>IF(IF((($BC$13-($D99*(1+$BC$14)))-($D99*0.03))&gt;0,($BC$13-($D99*(1+$BC$14)))-($D99*0.03),0)&gt;0,IF((($BC$13-($D99*(1+$BC$14)))-($D99*0.03))&gt;0,($BC$13-($D99*(1+$BC$14)))-($D99*0.03),0)*AX$62*365,0)+IF(($BC$13-($D99*(1+$BC$14)))&lt;=0,0,IF(($BC$13-($D99*(1+$BC$14)))&lt;($D99*0.03),($BC$13-($D99*(1+$BC$14)))*(AX$62*Inputs!$B$16)*365,($D99*0.03)*(AX$62*Inputs!$B$16)*365))-IF(($BC$13-($D99*(1+$BC$14)))&gt;=0,0, -$I$57*$BC$16*1.75*($BC$13-($D99*(1+$BC$14)))*365-$I$58*AX$62*1.25*($BC$13-($D99*(1+$BC$14)))*365)</f>
        <v>-41009638.87500003</v>
      </c>
      <c r="AY99" s="70">
        <f>IF(IF((($BC$13-($D99*(1+$BC$14)))-($D99*0.03))&gt;0,($BC$13-($D99*(1+$BC$14)))-($D99*0.03),0)&gt;0,IF((($BC$13-($D99*(1+$BC$14)))-($D99*0.03))&gt;0,($BC$13-($D99*(1+$BC$14)))-($D99*0.03),0)*AY$62*365,0)+IF(($BC$13-($D99*(1+$BC$14)))&lt;=0,0,IF(($BC$13-($D99*(1+$BC$14)))&lt;($D99*0.03),($BC$13-($D99*(1+$BC$14)))*(AY$62*Inputs!$B$16)*365,($D99*0.03)*(AY$62*Inputs!$B$16)*365))-IF(($BC$13-($D99*(1+$BC$14)))&gt;=0,0, -$I$57*$BC$16*1.75*($BC$13-($D99*(1+$BC$14)))*365-$I$58*AY$62*1.25*($BC$13-($D99*(1+$BC$14)))*365)</f>
        <v>-41704717.50000003</v>
      </c>
      <c r="AZ99" s="70">
        <f>IF(IF((($BC$13-($D99*(1+$BC$14)))-($D99*0.03))&gt;0,($BC$13-($D99*(1+$BC$14)))-($D99*0.03),0)&gt;0,IF((($BC$13-($D99*(1+$BC$14)))-($D99*0.03))&gt;0,($BC$13-($D99*(1+$BC$14)))-($D99*0.03),0)*AZ$62*365,0)+IF(($BC$13-($D99*(1+$BC$14)))&lt;=0,0,IF(($BC$13-($D99*(1+$BC$14)))&lt;($D99*0.03),($BC$13-($D99*(1+$BC$14)))*(AZ$62*Inputs!$B$16)*365,($D99*0.03)*(AZ$62*Inputs!$B$16)*365))-IF(($BC$13-($D99*(1+$BC$14)))&gt;=0,0, -$I$57*$BC$16*1.75*($BC$13-($D99*(1+$BC$14)))*365-$I$58*AZ$62*1.25*($BC$13-($D99*(1+$BC$14)))*365)</f>
        <v>-42399796.12500003</v>
      </c>
      <c r="BA99" s="70">
        <f>IF(IF((($BC$13-($D99*(1+$BC$14)))-($D99*0.03))&gt;0,($BC$13-($D99*(1+$BC$14)))-($D99*0.03),0)&gt;0,IF((($BC$13-($D99*(1+$BC$14)))-($D99*0.03))&gt;0,($BC$13-($D99*(1+$BC$14)))-($D99*0.03),0)*BA$62*365,0)+IF(($BC$13-($D99*(1+$BC$14)))&lt;=0,0,IF(($BC$13-($D99*(1+$BC$14)))&lt;($D99*0.03),($BC$13-($D99*(1+$BC$14)))*(BA$62*Inputs!$B$16)*365,($D99*0.03)*(BA$62*Inputs!$B$16)*365))-IF(($BC$13-($D99*(1+$BC$14)))&gt;=0,0, -$I$57*$BC$16*1.75*($BC$13-($D99*(1+$BC$14)))*365-$I$58*BA$62*1.25*($BC$13-($D99*(1+$BC$14)))*365)</f>
        <v>-43094874.75000003</v>
      </c>
      <c r="BB99" s="70">
        <f>IF(IF((($BC$13-($D99*(1+$BC$14)))-($D99*0.03))&gt;0,($BC$13-($D99*(1+$BC$14)))-($D99*0.03),0)&gt;0,IF((($BC$13-($D99*(1+$BC$14)))-($D99*0.03))&gt;0,($BC$13-($D99*(1+$BC$14)))-($D99*0.03),0)*BB$62*365,0)+IF(($BC$13-($D99*(1+$BC$14)))&lt;=0,0,IF(($BC$13-($D99*(1+$BC$14)))&lt;($D99*0.03),($BC$13-($D99*(1+$BC$14)))*(BB$62*Inputs!$B$16)*365,($D99*0.03)*(BB$62*Inputs!$B$16)*365))-IF(($BC$13-($D99*(1+$BC$14)))&gt;=0,0, -$I$57*$BC$16*1.75*($BC$13-($D99*(1+$BC$14)))*365-$I$58*BB$62*1.25*($BC$13-($D99*(1+$BC$14)))*365)</f>
        <v>-43789953.375000037</v>
      </c>
      <c r="BC99" s="70">
        <f>IF(IF((($BC$13-($D99*(1+$BC$14)))-($D99*0.03))&gt;0,($BC$13-($D99*(1+$BC$14)))-($D99*0.03),0)&gt;0,IF((($BC$13-($D99*(1+$BC$14)))-($D99*0.03))&gt;0,($BC$13-($D99*(1+$BC$14)))-($D99*0.03),0)*BC$62*365,0)+IF(($BC$13-($D99*(1+$BC$14)))&lt;=0,0,IF(($BC$13-($D99*(1+$BC$14)))&lt;($D99*0.03),($BC$13-($D99*(1+$BC$14)))*(BC$62*Inputs!$B$16)*365,($D99*0.03)*(BC$62*Inputs!$B$16)*365))-IF(($BC$13-($D99*(1+$BC$14)))&gt;=0,0, -$I$57*$BC$16*1.75*($BC$13-($D99*(1+$BC$14)))*365-$I$58*BC$62*1.25*($BC$13-($D99*(1+$BC$14)))*365)</f>
        <v>-44485032.000000037</v>
      </c>
      <c r="BD99" s="70">
        <f>IF(IF((($BC$13-($D99*(1+$BC$14)))-($D99*0.03))&gt;0,($BC$13-($D99*(1+$BC$14)))-($D99*0.03),0)&gt;0,IF((($BC$13-($D99*(1+$BC$14)))-($D99*0.03))&gt;0,($BC$13-($D99*(1+$BC$14)))-($D99*0.03),0)*BD$62*365,0)+IF(($BC$13-($D99*(1+$BC$14)))&lt;=0,0,IF(($BC$13-($D99*(1+$BC$14)))&lt;($D99*0.03),($BC$13-($D99*(1+$BC$14)))*(BD$62*Inputs!$B$16)*365,($D99*0.03)*(BD$62*Inputs!$B$16)*365))-IF(($BC$13-($D99*(1+$BC$14)))&gt;=0,0, -$I$57*$BC$16*1.75*($BC$13-($D99*(1+$BC$14)))*365-$I$58*BD$62*1.25*($BC$13-($D99*(1+$BC$14)))*365)</f>
        <v>-45180110.62500003</v>
      </c>
      <c r="BE99" s="70">
        <f>IF(IF((($BC$13-($D99*(1+$BC$14)))-($D99*0.03))&gt;0,($BC$13-($D99*(1+$BC$14)))-($D99*0.03),0)&gt;0,IF((($BC$13-($D99*(1+$BC$14)))-($D99*0.03))&gt;0,($BC$13-($D99*(1+$BC$14)))-($D99*0.03),0)*BE$62*365,0)+IF(($BC$13-($D99*(1+$BC$14)))&lt;=0,0,IF(($BC$13-($D99*(1+$BC$14)))&lt;($D99*0.03),($BC$13-($D99*(1+$BC$14)))*(BE$62*Inputs!$B$16)*365,($D99*0.03)*(BE$62*Inputs!$B$16)*365))-IF(($BC$13-($D99*(1+$BC$14)))&gt;=0,0, -$I$57*$BC$16*1.75*($BC$13-($D99*(1+$BC$14)))*365-$I$58*BE$62*1.25*($BC$13-($D99*(1+$BC$14)))*365)</f>
        <v>-45875189.250000037</v>
      </c>
      <c r="BF99" s="70">
        <f>IF(IF((($BC$13-($D99*(1+$BC$14)))-($D99*0.03))&gt;0,($BC$13-($D99*(1+$BC$14)))-($D99*0.03),0)&gt;0,IF((($BC$13-($D99*(1+$BC$14)))-($D99*0.03))&gt;0,($BC$13-($D99*(1+$BC$14)))-($D99*0.03),0)*BF$62*365,0)+IF(($BC$13-($D99*(1+$BC$14)))&lt;=0,0,IF(($BC$13-($D99*(1+$BC$14)))&lt;($D99*0.03),($BC$13-($D99*(1+$BC$14)))*(BF$62*Inputs!$B$16)*365,($D99*0.03)*(BF$62*Inputs!$B$16)*365))-IF(($BC$13-($D99*(1+$BC$14)))&gt;=0,0, -$I$57*$BC$16*1.75*($BC$13-($D99*(1+$BC$14)))*365-$I$58*BF$62*1.25*($BC$13-($D99*(1+$BC$14)))*365)</f>
        <v>-46570267.875000037</v>
      </c>
      <c r="BG99" s="70">
        <f>IF(IF((($BC$13-($D99*(1+$BC$14)))-($D99*0.03))&gt;0,($BC$13-($D99*(1+$BC$14)))-($D99*0.03),0)&gt;0,IF((($BC$13-($D99*(1+$BC$14)))-($D99*0.03))&gt;0,($BC$13-($D99*(1+$BC$14)))-($D99*0.03),0)*BG$62*365,0)+IF(($BC$13-($D99*(1+$BC$14)))&lt;=0,0,IF(($BC$13-($D99*(1+$BC$14)))&lt;($D99*0.03),($BC$13-($D99*(1+$BC$14)))*(BG$62*Inputs!$B$16)*365,($D99*0.03)*(BG$62*Inputs!$B$16)*365))-IF(($BC$13-($D99*(1+$BC$14)))&gt;=0,0, -$I$57*$BC$16*1.75*($BC$13-($D99*(1+$BC$14)))*365-$I$58*BG$62*1.25*($BC$13-($D99*(1+$BC$14)))*365)</f>
        <v>-47265346.500000037</v>
      </c>
      <c r="BH99" s="70">
        <f>IF(IF((($BC$13-($D99*(1+$BC$14)))-($D99*0.03))&gt;0,($BC$13-($D99*(1+$BC$14)))-($D99*0.03),0)&gt;0,IF((($BC$13-($D99*(1+$BC$14)))-($D99*0.03))&gt;0,($BC$13-($D99*(1+$BC$14)))-($D99*0.03),0)*BH$62*365,0)+IF(($BC$13-($D99*(1+$BC$14)))&lt;=0,0,IF(($BC$13-($D99*(1+$BC$14)))&lt;($D99*0.03),($BC$13-($D99*(1+$BC$14)))*(BH$62*Inputs!$B$16)*365,($D99*0.03)*(BH$62*Inputs!$B$16)*365))-IF(($BC$13-($D99*(1+$BC$14)))&gt;=0,0, -$I$57*$BC$16*1.75*($BC$13-($D99*(1+$BC$14)))*365-$I$58*BH$62*1.25*($BC$13-($D99*(1+$BC$14)))*365)</f>
        <v>-47960425.125000037</v>
      </c>
      <c r="BI99" s="70">
        <f>IF(IF((($BC$13-($D99*(1+$BC$14)))-($D99*0.03))&gt;0,($BC$13-($D99*(1+$BC$14)))-($D99*0.03),0)&gt;0,IF((($BC$13-($D99*(1+$BC$14)))-($D99*0.03))&gt;0,($BC$13-($D99*(1+$BC$14)))-($D99*0.03),0)*BI$62*365,0)+IF(($BC$13-($D99*(1+$BC$14)))&lt;=0,0,IF(($BC$13-($D99*(1+$BC$14)))&lt;($D99*0.03),($BC$13-($D99*(1+$BC$14)))*(BI$62*Inputs!$B$16)*365,($D99*0.03)*(BI$62*Inputs!$B$16)*365))-IF(($BC$13-($D99*(1+$BC$14)))&gt;=0,0, -$I$57*$BC$16*1.75*($BC$13-($D99*(1+$BC$14)))*365-$I$58*BI$62*1.25*($BC$13-($D99*(1+$BC$14)))*365)</f>
        <v>-48655503.750000037</v>
      </c>
      <c r="BJ99" s="70">
        <f>IF(IF((($BC$13-($D99*(1+$BC$14)))-($D99*0.03))&gt;0,($BC$13-($D99*(1+$BC$14)))-($D99*0.03),0)&gt;0,IF((($BC$13-($D99*(1+$BC$14)))-($D99*0.03))&gt;0,($BC$13-($D99*(1+$BC$14)))-($D99*0.03),0)*BJ$62*365,0)+IF(($BC$13-($D99*(1+$BC$14)))&lt;=0,0,IF(($BC$13-($D99*(1+$BC$14)))&lt;($D99*0.03),($BC$13-($D99*(1+$BC$14)))*(BJ$62*Inputs!$B$16)*365,($D99*0.03)*(BJ$62*Inputs!$B$16)*365))-IF(($BC$13-($D99*(1+$BC$14)))&gt;=0,0, -$I$57*$BC$16*1.75*($BC$13-($D99*(1+$BC$14)))*365-$I$58*BJ$62*1.25*($BC$13-($D99*(1+$BC$14)))*365)</f>
        <v>-49350582.375000037</v>
      </c>
      <c r="BK99" s="70">
        <f>IF(IF((($BC$13-($D99*(1+$BC$14)))-($D99*0.03))&gt;0,($BC$13-($D99*(1+$BC$14)))-($D99*0.03),0)&gt;0,IF((($BC$13-($D99*(1+$BC$14)))-($D99*0.03))&gt;0,($BC$13-($D99*(1+$BC$14)))-($D99*0.03),0)*BK$62*365,0)+IF(($BC$13-($D99*(1+$BC$14)))&lt;=0,0,IF(($BC$13-($D99*(1+$BC$14)))&lt;($D99*0.03),($BC$13-($D99*(1+$BC$14)))*(BK$62*Inputs!$B$16)*365,($D99*0.03)*(BK$62*Inputs!$B$16)*365))-IF(($BC$13-($D99*(1+$BC$14)))&gt;=0,0, -$I$57*$BC$16*1.75*($BC$13-($D99*(1+$BC$14)))*365-$I$58*BK$62*1.25*($BC$13-($D99*(1+$BC$14)))*365)</f>
        <v>-50045661.000000037</v>
      </c>
      <c r="BL99" s="70">
        <f>IF(IF((($BC$13-($D99*(1+$BC$14)))-($D99*0.03))&gt;0,($BC$13-($D99*(1+$BC$14)))-($D99*0.03),0)&gt;0,IF((($BC$13-($D99*(1+$BC$14)))-($D99*0.03))&gt;0,($BC$13-($D99*(1+$BC$14)))-($D99*0.03),0)*BL$62*365,0)+IF(($BC$13-($D99*(1+$BC$14)))&lt;=0,0,IF(($BC$13-($D99*(1+$BC$14)))&lt;($D99*0.03),($BC$13-($D99*(1+$BC$14)))*(BL$62*Inputs!$B$16)*365,($D99*0.03)*(BL$62*Inputs!$B$16)*365))-IF(($BC$13-($D99*(1+$BC$14)))&gt;=0,0, -$I$57*$BC$16*1.75*($BC$13-($D99*(1+$BC$14)))*365-$I$58*BL$62*1.25*($BC$13-($D99*(1+$BC$14)))*365)</f>
        <v>-50740739.625000037</v>
      </c>
      <c r="BM99" s="70">
        <f>IF(IF((($BC$13-($D99*(1+$BC$14)))-($D99*0.03))&gt;0,($BC$13-($D99*(1+$BC$14)))-($D99*0.03),0)&gt;0,IF((($BC$13-($D99*(1+$BC$14)))-($D99*0.03))&gt;0,($BC$13-($D99*(1+$BC$14)))-($D99*0.03),0)*BM$62*365,0)+IF(($BC$13-($D99*(1+$BC$14)))&lt;=0,0,IF(($BC$13-($D99*(1+$BC$14)))&lt;($D99*0.03),($BC$13-($D99*(1+$BC$14)))*(BM$62*Inputs!$B$16)*365,($D99*0.03)*(BM$62*Inputs!$B$16)*365))-IF(($BC$13-($D99*(1+$BC$14)))&gt;=0,0, -$I$57*$BC$16*1.75*($BC$13-($D99*(1+$BC$14)))*365-$I$58*BM$62*1.25*($BC$13-($D99*(1+$BC$14)))*365)</f>
        <v>-51435818.250000037</v>
      </c>
      <c r="BN99" s="70">
        <f>IF(IF((($BC$13-($D99*(1+$BC$14)))-($D99*0.03))&gt;0,($BC$13-($D99*(1+$BC$14)))-($D99*0.03),0)&gt;0,IF((($BC$13-($D99*(1+$BC$14)))-($D99*0.03))&gt;0,($BC$13-($D99*(1+$BC$14)))-($D99*0.03),0)*BN$62*365,0)+IF(($BC$13-($D99*(1+$BC$14)))&lt;=0,0,IF(($BC$13-($D99*(1+$BC$14)))&lt;($D99*0.03),($BC$13-($D99*(1+$BC$14)))*(BN$62*Inputs!$B$16)*365,($D99*0.03)*(BN$62*Inputs!$B$16)*365))-IF(($BC$13-($D99*(1+$BC$14)))&gt;=0,0, -$I$57*$BC$16*1.75*($BC$13-($D99*(1+$BC$14)))*365-$I$58*BN$62*1.25*($BC$13-($D99*(1+$BC$14)))*365)</f>
        <v>-52130896.875000037</v>
      </c>
      <c r="BO99" s="70">
        <f>IF(IF((($BC$13-($D99*(1+$BC$14)))-($D99*0.03))&gt;0,($BC$13-($D99*(1+$BC$14)))-($D99*0.03),0)&gt;0,IF((($BC$13-($D99*(1+$BC$14)))-($D99*0.03))&gt;0,($BC$13-($D99*(1+$BC$14)))-($D99*0.03),0)*BO$62*365,0)+IF(($BC$13-($D99*(1+$BC$14)))&lt;=0,0,IF(($BC$13-($D99*(1+$BC$14)))&lt;($D99*0.03),($BC$13-($D99*(1+$BC$14)))*(BO$62*Inputs!$B$16)*365,($D99*0.03)*(BO$62*Inputs!$B$16)*365))-IF(($BC$13-($D99*(1+$BC$14)))&gt;=0,0, -$I$57*$BC$16*1.75*($BC$13-($D99*(1+$BC$14)))*365-$I$58*BO$62*1.25*($BC$13-($D99*(1+$BC$14)))*365)</f>
        <v>-52825975.500000045</v>
      </c>
      <c r="BP99" s="70">
        <f>IF(IF((($BC$13-($D99*(1+$BC$14)))-($D99*0.03))&gt;0,($BC$13-($D99*(1+$BC$14)))-($D99*0.03),0)&gt;0,IF((($BC$13-($D99*(1+$BC$14)))-($D99*0.03))&gt;0,($BC$13-($D99*(1+$BC$14)))-($D99*0.03),0)*BP$62*365,0)+IF(($BC$13-($D99*(1+$BC$14)))&lt;=0,0,IF(($BC$13-($D99*(1+$BC$14)))&lt;($D99*0.03),($BC$13-($D99*(1+$BC$14)))*(BP$62*Inputs!$B$16)*365,($D99*0.03)*(BP$62*Inputs!$B$16)*365))-IF(($BC$13-($D99*(1+$BC$14)))&gt;=0,0, -$I$57*$BC$16*1.75*($BC$13-($D99*(1+$BC$14)))*365-$I$58*BP$62*1.25*($BC$13-($D99*(1+$BC$14)))*365)</f>
        <v>-53521054.125000045</v>
      </c>
      <c r="BQ99" s="70">
        <f>IF(IF((($BC$13-($D99*(1+$BC$14)))-($D99*0.03))&gt;0,($BC$13-($D99*(1+$BC$14)))-($D99*0.03),0)&gt;0,IF((($BC$13-($D99*(1+$BC$14)))-($D99*0.03))&gt;0,($BC$13-($D99*(1+$BC$14)))-($D99*0.03),0)*BQ$62*365,0)+IF(($BC$13-($D99*(1+$BC$14)))&lt;=0,0,IF(($BC$13-($D99*(1+$BC$14)))&lt;($D99*0.03),($BC$13-($D99*(1+$BC$14)))*(BQ$62*Inputs!$B$16)*365,($D99*0.03)*(BQ$62*Inputs!$B$16)*365))-IF(($BC$13-($D99*(1+$BC$14)))&gt;=0,0, -$I$57*$BC$16*1.75*($BC$13-($D99*(1+$BC$14)))*365-$I$58*BQ$62*1.25*($BC$13-($D99*(1+$BC$14)))*365)</f>
        <v>-54216132.750000037</v>
      </c>
      <c r="BR99" s="70">
        <f>IF(IF((($BC$13-($D99*(1+$BC$14)))-($D99*0.03))&gt;0,($BC$13-($D99*(1+$BC$14)))-($D99*0.03),0)&gt;0,IF((($BC$13-($D99*(1+$BC$14)))-($D99*0.03))&gt;0,($BC$13-($D99*(1+$BC$14)))-($D99*0.03),0)*BR$62*365,0)+IF(($BC$13-($D99*(1+$BC$14)))&lt;=0,0,IF(($BC$13-($D99*(1+$BC$14)))&lt;($D99*0.03),($BC$13-($D99*(1+$BC$14)))*(BR$62*Inputs!$B$16)*365,($D99*0.03)*(BR$62*Inputs!$B$16)*365))-IF(($BC$13-($D99*(1+$BC$14)))&gt;=0,0, -$I$57*$BC$16*1.75*($BC$13-($D99*(1+$BC$14)))*365-$I$58*BR$62*1.25*($BC$13-($D99*(1+$BC$14)))*365)</f>
        <v>-54911211.375000045</v>
      </c>
      <c r="BS99" s="70">
        <f>IF(IF((($BC$13-($D99*(1+$BC$14)))-($D99*0.03))&gt;0,($BC$13-($D99*(1+$BC$14)))-($D99*0.03),0)&gt;0,IF((($BC$13-($D99*(1+$BC$14)))-($D99*0.03))&gt;0,($BC$13-($D99*(1+$BC$14)))-($D99*0.03),0)*BS$62*365,0)+IF(($BC$13-($D99*(1+$BC$14)))&lt;=0,0,IF(($BC$13-($D99*(1+$BC$14)))&lt;($D99*0.03),($BC$13-($D99*(1+$BC$14)))*(BS$62*Inputs!$B$16)*365,($D99*0.03)*(BS$62*Inputs!$B$16)*365))-IF(($BC$13-($D99*(1+$BC$14)))&gt;=0,0, -$I$57*$BC$16*1.75*($BC$13-($D99*(1+$BC$14)))*365-$I$58*BS$62*1.25*($BC$13-($D99*(1+$BC$14)))*365)</f>
        <v>-55606290.000000045</v>
      </c>
      <c r="BT99" s="70">
        <f>IF(IF((($BC$13-($D99*(1+$BC$14)))-($D99*0.03))&gt;0,($BC$13-($D99*(1+$BC$14)))-($D99*0.03),0)&gt;0,IF((($BC$13-($D99*(1+$BC$14)))-($D99*0.03))&gt;0,($BC$13-($D99*(1+$BC$14)))-($D99*0.03),0)*BT$62*365,0)+IF(($BC$13-($D99*(1+$BC$14)))&lt;=0,0,IF(($BC$13-($D99*(1+$BC$14)))&lt;($D99*0.03),($BC$13-($D99*(1+$BC$14)))*(BT$62*Inputs!$B$16)*365,($D99*0.03)*(BT$62*Inputs!$B$16)*365))-IF(($BC$13-($D99*(1+$BC$14)))&gt;=0,0, -$I$57*$BC$16*1.75*($BC$13-($D99*(1+$BC$14)))*365-$I$58*BT$62*1.25*($BC$13-($D99*(1+$BC$14)))*365)</f>
        <v>-56301368.625000045</v>
      </c>
      <c r="BU99" s="70">
        <f>IF(IF((($BC$13-($D99*(1+$BC$14)))-($D99*0.03))&gt;0,($BC$13-($D99*(1+$BC$14)))-($D99*0.03),0)&gt;0,IF((($BC$13-($D99*(1+$BC$14)))-($D99*0.03))&gt;0,($BC$13-($D99*(1+$BC$14)))-($D99*0.03),0)*BU$62*365,0)+IF(($BC$13-($D99*(1+$BC$14)))&lt;=0,0,IF(($BC$13-($D99*(1+$BC$14)))&lt;($D99*0.03),($BC$13-($D99*(1+$BC$14)))*(BU$62*Inputs!$B$16)*365,($D99*0.03)*(BU$62*Inputs!$B$16)*365))-IF(($BC$13-($D99*(1+$BC$14)))&gt;=0,0, -$I$57*$BC$16*1.75*($BC$13-($D99*(1+$BC$14)))*365-$I$58*BU$62*1.25*($BC$13-($D99*(1+$BC$14)))*365)</f>
        <v>-56996447.250000045</v>
      </c>
      <c r="BV99" s="70">
        <f>IF(IF((($BC$13-($D99*(1+$BC$14)))-($D99*0.03))&gt;0,($BC$13-($D99*(1+$BC$14)))-($D99*0.03),0)&gt;0,IF((($BC$13-($D99*(1+$BC$14)))-($D99*0.03))&gt;0,($BC$13-($D99*(1+$BC$14)))-($D99*0.03),0)*BV$62*365,0)+IF(($BC$13-($D99*(1+$BC$14)))&lt;=0,0,IF(($BC$13-($D99*(1+$BC$14)))&lt;($D99*0.03),($BC$13-($D99*(1+$BC$14)))*(BV$62*Inputs!$B$16)*365,($D99*0.03)*(BV$62*Inputs!$B$16)*365))-IF(($BC$13-($D99*(1+$BC$14)))&gt;=0,0, -$I$57*$BC$16*1.75*($BC$13-($D99*(1+$BC$14)))*365-$I$58*BV$62*1.25*($BC$13-($D99*(1+$BC$14)))*365)</f>
        <v>-57691525.875000045</v>
      </c>
      <c r="BW99" s="70">
        <f>IF(IF((($BC$13-($D99*(1+$BC$14)))-($D99*0.03))&gt;0,($BC$13-($D99*(1+$BC$14)))-($D99*0.03),0)&gt;0,IF((($BC$13-($D99*(1+$BC$14)))-($D99*0.03))&gt;0,($BC$13-($D99*(1+$BC$14)))-($D99*0.03),0)*BW$62*365,0)+IF(($BC$13-($D99*(1+$BC$14)))&lt;=0,0,IF(($BC$13-($D99*(1+$BC$14)))&lt;($D99*0.03),($BC$13-($D99*(1+$BC$14)))*(BW$62*Inputs!$B$16)*365,($D99*0.03)*(BW$62*Inputs!$B$16)*365))-IF(($BC$13-($D99*(1+$BC$14)))&gt;=0,0, -$I$57*$BC$16*1.75*($BC$13-($D99*(1+$BC$14)))*365-$I$58*BW$62*1.25*($BC$13-($D99*(1+$BC$14)))*365)</f>
        <v>-58386604.500000052</v>
      </c>
      <c r="BX99" s="70">
        <f>IF(IF((($BC$13-($D99*(1+$BC$14)))-($D99*0.03))&gt;0,($BC$13-($D99*(1+$BC$14)))-($D99*0.03),0)&gt;0,IF((($BC$13-($D99*(1+$BC$14)))-($D99*0.03))&gt;0,($BC$13-($D99*(1+$BC$14)))-($D99*0.03),0)*BX$62*365,0)+IF(($BC$13-($D99*(1+$BC$14)))&lt;=0,0,IF(($BC$13-($D99*(1+$BC$14)))&lt;($D99*0.03),($BC$13-($D99*(1+$BC$14)))*(BX$62*Inputs!$B$16)*365,($D99*0.03)*(BX$62*Inputs!$B$16)*365))-IF(($BC$13-($D99*(1+$BC$14)))&gt;=0,0, -$I$57*$BC$16*1.75*($BC$13-($D99*(1+$BC$14)))*365-$I$58*BX$62*1.25*($BC$13-($D99*(1+$BC$14)))*365)</f>
        <v>-59081683.125000045</v>
      </c>
      <c r="BY99" s="70">
        <f>IF(IF((($BC$13-($D99*(1+$BC$14)))-($D99*0.03))&gt;0,($BC$13-($D99*(1+$BC$14)))-($D99*0.03),0)&gt;0,IF((($BC$13-($D99*(1+$BC$14)))-($D99*0.03))&gt;0,($BC$13-($D99*(1+$BC$14)))-($D99*0.03),0)*BY$62*365,0)+IF(($BC$13-($D99*(1+$BC$14)))&lt;=0,0,IF(($BC$13-($D99*(1+$BC$14)))&lt;($D99*0.03),($BC$13-($D99*(1+$BC$14)))*(BY$62*Inputs!$B$16)*365,($D99*0.03)*(BY$62*Inputs!$B$16)*365))-IF(($BC$13-($D99*(1+$BC$14)))&gt;=0,0, -$I$57*$BC$16*1.75*($BC$13-($D99*(1+$BC$14)))*365-$I$58*BY$62*1.25*($BC$13-($D99*(1+$BC$14)))*365)</f>
        <v>-59776761.750000045</v>
      </c>
      <c r="BZ99" s="70">
        <f>IF(IF((($BC$13-($D99*(1+$BC$14)))-($D99*0.03))&gt;0,($BC$13-($D99*(1+$BC$14)))-($D99*0.03),0)&gt;0,IF((($BC$13-($D99*(1+$BC$14)))-($D99*0.03))&gt;0,($BC$13-($D99*(1+$BC$14)))-($D99*0.03),0)*BZ$62*365,0)+IF(($BC$13-($D99*(1+$BC$14)))&lt;=0,0,IF(($BC$13-($D99*(1+$BC$14)))&lt;($D99*0.03),($BC$13-($D99*(1+$BC$14)))*(BZ$62*Inputs!$B$16)*365,($D99*0.03)*(BZ$62*Inputs!$B$16)*365))-IF(($BC$13-($D99*(1+$BC$14)))&gt;=0,0, -$I$57*$BC$16*1.75*($BC$13-($D99*(1+$BC$14)))*365-$I$58*BZ$62*1.25*($BC$13-($D99*(1+$BC$14)))*365)</f>
        <v>-60471840.375000045</v>
      </c>
      <c r="CA99" s="70">
        <f>IF(IF((($BC$13-($D99*(1+$BC$14)))-($D99*0.03))&gt;0,($BC$13-($D99*(1+$BC$14)))-($D99*0.03),0)&gt;0,IF((($BC$13-($D99*(1+$BC$14)))-($D99*0.03))&gt;0,($BC$13-($D99*(1+$BC$14)))-($D99*0.03),0)*CA$62*365,0)+IF(($BC$13-($D99*(1+$BC$14)))&lt;=0,0,IF(($BC$13-($D99*(1+$BC$14)))&lt;($D99*0.03),($BC$13-($D99*(1+$BC$14)))*(CA$62*Inputs!$B$16)*365,($D99*0.03)*(CA$62*Inputs!$B$16)*365))-IF(($BC$13-($D99*(1+$BC$14)))&gt;=0,0, -$I$57*$BC$16*1.75*($BC$13-($D99*(1+$BC$14)))*365-$I$58*CA$62*1.25*($BC$13-($D99*(1+$BC$14)))*365)</f>
        <v>-61166919.000000045</v>
      </c>
      <c r="CB99" s="70">
        <f>IF(IF((($BC$13-($D99*(1+$BC$14)))-($D99*0.03))&gt;0,($BC$13-($D99*(1+$BC$14)))-($D99*0.03),0)&gt;0,IF((($BC$13-($D99*(1+$BC$14)))-($D99*0.03))&gt;0,($BC$13-($D99*(1+$BC$14)))-($D99*0.03),0)*CB$62*365,0)+IF(($BC$13-($D99*(1+$BC$14)))&lt;=0,0,IF(($BC$13-($D99*(1+$BC$14)))&lt;($D99*0.03),($BC$13-($D99*(1+$BC$14)))*(CB$62*Inputs!$B$16)*365,($D99*0.03)*(CB$62*Inputs!$B$16)*365))-IF(($BC$13-($D99*(1+$BC$14)))&gt;=0,0, -$I$57*$BC$16*1.75*($BC$13-($D99*(1+$BC$14)))*365-$I$58*CB$62*1.25*($BC$13-($D99*(1+$BC$14)))*365)</f>
        <v>-61861997.625000052</v>
      </c>
      <c r="CC99" s="70">
        <f>IF(IF((($BC$13-($D99*(1+$BC$14)))-($D99*0.03))&gt;0,($BC$13-($D99*(1+$BC$14)))-($D99*0.03),0)&gt;0,IF((($BC$13-($D99*(1+$BC$14)))-($D99*0.03))&gt;0,($BC$13-($D99*(1+$BC$14)))-($D99*0.03),0)*CC$62*365,0)+IF(($BC$13-($D99*(1+$BC$14)))&lt;=0,0,IF(($BC$13-($D99*(1+$BC$14)))&lt;($D99*0.03),($BC$13-($D99*(1+$BC$14)))*(CC$62*Inputs!$B$16)*365,($D99*0.03)*(CC$62*Inputs!$B$16)*365))-IF(($BC$13-($D99*(1+$BC$14)))&gt;=0,0, -$I$57*$BC$16*1.75*($BC$13-($D99*(1+$BC$14)))*365-$I$58*CC$62*1.25*($BC$13-($D99*(1+$BC$14)))*365)</f>
        <v>-62557076.250000045</v>
      </c>
      <c r="CD99" s="70">
        <f>IF(IF((($BC$13-($D99*(1+$BC$14)))-($D99*0.03))&gt;0,($BC$13-($D99*(1+$BC$14)))-($D99*0.03),0)&gt;0,IF((($BC$13-($D99*(1+$BC$14)))-($D99*0.03))&gt;0,($BC$13-($D99*(1+$BC$14)))-($D99*0.03),0)*CD$62*365,0)+IF(($BC$13-($D99*(1+$BC$14)))&lt;=0,0,IF(($BC$13-($D99*(1+$BC$14)))&lt;($D99*0.03),($BC$13-($D99*(1+$BC$14)))*(CD$62*Inputs!$B$16)*365,($D99*0.03)*(CD$62*Inputs!$B$16)*365))-IF(($BC$13-($D99*(1+$BC$14)))&gt;=0,0, -$I$57*$BC$16*1.75*($BC$13-($D99*(1+$BC$14)))*365-$I$58*CD$62*1.25*($BC$13-($D99*(1+$BC$14)))*365)</f>
        <v>-63252154.875000045</v>
      </c>
      <c r="CE99" s="70">
        <f>IF(IF((($BC$13-($D99*(1+$BC$14)))-($D99*0.03))&gt;0,($BC$13-($D99*(1+$BC$14)))-($D99*0.03),0)&gt;0,IF((($BC$13-($D99*(1+$BC$14)))-($D99*0.03))&gt;0,($BC$13-($D99*(1+$BC$14)))-($D99*0.03),0)*CE$62*365,0)+IF(($BC$13-($D99*(1+$BC$14)))&lt;=0,0,IF(($BC$13-($D99*(1+$BC$14)))&lt;($D99*0.03),($BC$13-($D99*(1+$BC$14)))*(CE$62*Inputs!$B$16)*365,($D99*0.03)*(CE$62*Inputs!$B$16)*365))-IF(($BC$13-($D99*(1+$BC$14)))&gt;=0,0, -$I$57*$BC$16*1.75*($BC$13-($D99*(1+$BC$14)))*365-$I$58*CE$62*1.25*($BC$13-($D99*(1+$BC$14)))*365)</f>
        <v>-63947233.500000052</v>
      </c>
      <c r="CF99" s="70">
        <f>IF(IF((($BC$13-($D99*(1+$BC$14)))-($D99*0.03))&gt;0,($BC$13-($D99*(1+$BC$14)))-($D99*0.03),0)&gt;0,IF((($BC$13-($D99*(1+$BC$14)))-($D99*0.03))&gt;0,($BC$13-($D99*(1+$BC$14)))-($D99*0.03),0)*CF$62*365,0)+IF(($BC$13-($D99*(1+$BC$14)))&lt;=0,0,IF(($BC$13-($D99*(1+$BC$14)))&lt;($D99*0.03),($BC$13-($D99*(1+$BC$14)))*(CF$62*Inputs!$B$16)*365,($D99*0.03)*(CF$62*Inputs!$B$16)*365))-IF(($BC$13-($D99*(1+$BC$14)))&gt;=0,0, -$I$57*$BC$16*1.75*($BC$13-($D99*(1+$BC$14)))*365-$I$58*CF$62*1.25*($BC$13-($D99*(1+$BC$14)))*365)</f>
        <v>-64642312.125000045</v>
      </c>
      <c r="CG99" s="70">
        <f>IF(IF((($BC$13-($D99*(1+$BC$14)))-($D99*0.03))&gt;0,($BC$13-($D99*(1+$BC$14)))-($D99*0.03),0)&gt;0,IF((($BC$13-($D99*(1+$BC$14)))-($D99*0.03))&gt;0,($BC$13-($D99*(1+$BC$14)))-($D99*0.03),0)*CG$62*365,0)+IF(($BC$13-($D99*(1+$BC$14)))&lt;=0,0,IF(($BC$13-($D99*(1+$BC$14)))&lt;($D99*0.03),($BC$13-($D99*(1+$BC$14)))*(CG$62*Inputs!$B$16)*365,($D99*0.03)*(CG$62*Inputs!$B$16)*365))-IF(($BC$13-($D99*(1+$BC$14)))&gt;=0,0, -$I$57*$BC$16*1.75*($BC$13-($D99*(1+$BC$14)))*365-$I$58*CG$62*1.25*($BC$13-($D99*(1+$BC$14)))*365)</f>
        <v>-65337390.750000052</v>
      </c>
      <c r="CH99" s="70">
        <f>IF(IF((($BC$13-($D99*(1+$BC$14)))-($D99*0.03))&gt;0,($BC$13-($D99*(1+$BC$14)))-($D99*0.03),0)&gt;0,IF((($BC$13-($D99*(1+$BC$14)))-($D99*0.03))&gt;0,($BC$13-($D99*(1+$BC$14)))-($D99*0.03),0)*CH$62*365,0)+IF(($BC$13-($D99*(1+$BC$14)))&lt;=0,0,IF(($BC$13-($D99*(1+$BC$14)))&lt;($D99*0.03),($BC$13-($D99*(1+$BC$14)))*(CH$62*Inputs!$B$16)*365,($D99*0.03)*(CH$62*Inputs!$B$16)*365))-IF(($BC$13-($D99*(1+$BC$14)))&gt;=0,0, -$I$57*$BC$16*1.75*($BC$13-($D99*(1+$BC$14)))*365-$I$58*CH$62*1.25*($BC$13-($D99*(1+$BC$14)))*365)</f>
        <v>-66032469.375000052</v>
      </c>
      <c r="CI99" s="70">
        <f>IF(IF((($BC$13-($D99*(1+$BC$14)))-($D99*0.03))&gt;0,($BC$13-($D99*(1+$BC$14)))-($D99*0.03),0)&gt;0,IF((($BC$13-($D99*(1+$BC$14)))-($D99*0.03))&gt;0,($BC$13-($D99*(1+$BC$14)))-($D99*0.03),0)*CI$62*365,0)+IF(($BC$13-($D99*(1+$BC$14)))&lt;=0,0,IF(($BC$13-($D99*(1+$BC$14)))&lt;($D99*0.03),($BC$13-($D99*(1+$BC$14)))*(CI$62*Inputs!$B$16)*365,($D99*0.03)*(CI$62*Inputs!$B$16)*365))-IF(($BC$13-($D99*(1+$BC$14)))&gt;=0,0, -$I$57*$BC$16*1.75*($BC$13-($D99*(1+$BC$14)))*365-$I$58*CI$62*1.25*($BC$13-($D99*(1+$BC$14)))*365)</f>
        <v>-66727548.000000045</v>
      </c>
      <c r="CJ99" s="70">
        <f>IF(IF((($BC$13-($D99*(1+$BC$14)))-($D99*0.03))&gt;0,($BC$13-($D99*(1+$BC$14)))-($D99*0.03),0)&gt;0,IF((($BC$13-($D99*(1+$BC$14)))-($D99*0.03))&gt;0,($BC$13-($D99*(1+$BC$14)))-($D99*0.03),0)*CJ$62*365,0)+IF(($BC$13-($D99*(1+$BC$14)))&lt;=0,0,IF(($BC$13-($D99*(1+$BC$14)))&lt;($D99*0.03),($BC$13-($D99*(1+$BC$14)))*(CJ$62*Inputs!$B$16)*365,($D99*0.03)*(CJ$62*Inputs!$B$16)*365))-IF(($BC$13-($D99*(1+$BC$14)))&gt;=0,0, -$I$57*$BC$16*1.75*($BC$13-($D99*(1+$BC$14)))*365-$I$58*CJ$62*1.25*($BC$13-($D99*(1+$BC$14)))*365)</f>
        <v>-67422626.62500006</v>
      </c>
      <c r="CK99" s="70">
        <f>IF(IF((($BC$13-($D99*(1+$BC$14)))-($D99*0.03))&gt;0,($BC$13-($D99*(1+$BC$14)))-($D99*0.03),0)&gt;0,IF((($BC$13-($D99*(1+$BC$14)))-($D99*0.03))&gt;0,($BC$13-($D99*(1+$BC$14)))-($D99*0.03),0)*CK$62*365,0)+IF(($BC$13-($D99*(1+$BC$14)))&lt;=0,0,IF(($BC$13-($D99*(1+$BC$14)))&lt;($D99*0.03),($BC$13-($D99*(1+$BC$14)))*(CK$62*Inputs!$B$16)*365,($D99*0.03)*(CK$62*Inputs!$B$16)*365))-IF(($BC$13-($D99*(1+$BC$14)))&gt;=0,0, -$I$57*$BC$16*1.75*($BC$13-($D99*(1+$BC$14)))*365-$I$58*CK$62*1.25*($BC$13-($D99*(1+$BC$14)))*365)</f>
        <v>-68117705.25000006</v>
      </c>
      <c r="CL99" s="70">
        <f>IF(IF((($BC$13-($D99*(1+$BC$14)))-($D99*0.03))&gt;0,($BC$13-($D99*(1+$BC$14)))-($D99*0.03),0)&gt;0,IF((($BC$13-($D99*(1+$BC$14)))-($D99*0.03))&gt;0,($BC$13-($D99*(1+$BC$14)))-($D99*0.03),0)*CL$62*365,0)+IF(($BC$13-($D99*(1+$BC$14)))&lt;=0,0,IF(($BC$13-($D99*(1+$BC$14)))&lt;($D99*0.03),($BC$13-($D99*(1+$BC$14)))*(CL$62*Inputs!$B$16)*365,($D99*0.03)*(CL$62*Inputs!$B$16)*365))-IF(($BC$13-($D99*(1+$BC$14)))&gt;=0,0, -$I$57*$BC$16*1.75*($BC$13-($D99*(1+$BC$14)))*365-$I$58*CL$62*1.25*($BC$13-($D99*(1+$BC$14)))*365)</f>
        <v>-68812783.87500006</v>
      </c>
      <c r="CM99" s="70">
        <f>IF(IF((($BC$13-($D99*(1+$BC$14)))-($D99*0.03))&gt;0,($BC$13-($D99*(1+$BC$14)))-($D99*0.03),0)&gt;0,IF((($BC$13-($D99*(1+$BC$14)))-($D99*0.03))&gt;0,($BC$13-($D99*(1+$BC$14)))-($D99*0.03),0)*CM$62*365,0)+IF(($BC$13-($D99*(1+$BC$14)))&lt;=0,0,IF(($BC$13-($D99*(1+$BC$14)))&lt;($D99*0.03),($BC$13-($D99*(1+$BC$14)))*(CM$62*Inputs!$B$16)*365,($D99*0.03)*(CM$62*Inputs!$B$16)*365))-IF(($BC$13-($D99*(1+$BC$14)))&gt;=0,0, -$I$57*$BC$16*1.75*($BC$13-($D99*(1+$BC$14)))*365-$I$58*CM$62*1.25*($BC$13-($D99*(1+$BC$14)))*365)</f>
        <v>-69507862.50000006</v>
      </c>
      <c r="CN99" s="70">
        <f>IF(IF((($BC$13-($D99*(1+$BC$14)))-($D99*0.03))&gt;0,($BC$13-($D99*(1+$BC$14)))-($D99*0.03),0)&gt;0,IF((($BC$13-($D99*(1+$BC$14)))-($D99*0.03))&gt;0,($BC$13-($D99*(1+$BC$14)))-($D99*0.03),0)*CN$62*365,0)+IF(($BC$13-($D99*(1+$BC$14)))&lt;=0,0,IF(($BC$13-($D99*(1+$BC$14)))&lt;($D99*0.03),($BC$13-($D99*(1+$BC$14)))*(CN$62*Inputs!$B$16)*365,($D99*0.03)*(CN$62*Inputs!$B$16)*365))-IF(($BC$13-($D99*(1+$BC$14)))&gt;=0,0, -$I$57*$BC$16*1.75*($BC$13-($D99*(1+$BC$14)))*365-$I$58*CN$62*1.25*($BC$13-($D99*(1+$BC$14)))*365)</f>
        <v>-70202941.12500006</v>
      </c>
      <c r="CO99" s="70">
        <f>IF(IF((($BC$13-($D99*(1+$BC$14)))-($D99*0.03))&gt;0,($BC$13-($D99*(1+$BC$14)))-($D99*0.03),0)&gt;0,IF((($BC$13-($D99*(1+$BC$14)))-($D99*0.03))&gt;0,($BC$13-($D99*(1+$BC$14)))-($D99*0.03),0)*CO$62*365,0)+IF(($BC$13-($D99*(1+$BC$14)))&lt;=0,0,IF(($BC$13-($D99*(1+$BC$14)))&lt;($D99*0.03),($BC$13-($D99*(1+$BC$14)))*(CO$62*Inputs!$B$16)*365,($D99*0.03)*(CO$62*Inputs!$B$16)*365))-IF(($BC$13-($D99*(1+$BC$14)))&gt;=0,0, -$I$57*$BC$16*1.75*($BC$13-($D99*(1+$BC$14)))*365-$I$58*CO$62*1.25*($BC$13-($D99*(1+$BC$14)))*365)</f>
        <v>-70898019.75000006</v>
      </c>
      <c r="CP99" s="70">
        <f>IF(IF((($BC$13-($D99*(1+$BC$14)))-($D99*0.03))&gt;0,($BC$13-($D99*(1+$BC$14)))-($D99*0.03),0)&gt;0,IF((($BC$13-($D99*(1+$BC$14)))-($D99*0.03))&gt;0,($BC$13-($D99*(1+$BC$14)))-($D99*0.03),0)*CP$62*365,0)+IF(($BC$13-($D99*(1+$BC$14)))&lt;=0,0,IF(($BC$13-($D99*(1+$BC$14)))&lt;($D99*0.03),($BC$13-($D99*(1+$BC$14)))*(CP$62*Inputs!$B$16)*365,($D99*0.03)*(CP$62*Inputs!$B$16)*365))-IF(($BC$13-($D99*(1+$BC$14)))&gt;=0,0, -$I$57*$BC$16*1.75*($BC$13-($D99*(1+$BC$14)))*365-$I$58*CP$62*1.25*($BC$13-($D99*(1+$BC$14)))*365)</f>
        <v>-71593098.37500006</v>
      </c>
      <c r="CQ99" s="70">
        <f>IF(IF((($BC$13-($D99*(1+$BC$14)))-($D99*0.03))&gt;0,($BC$13-($D99*(1+$BC$14)))-($D99*0.03),0)&gt;0,IF((($BC$13-($D99*(1+$BC$14)))-($D99*0.03))&gt;0,($BC$13-($D99*(1+$BC$14)))-($D99*0.03),0)*CQ$62*365,0)+IF(($BC$13-($D99*(1+$BC$14)))&lt;=0,0,IF(($BC$13-($D99*(1+$BC$14)))&lt;($D99*0.03),($BC$13-($D99*(1+$BC$14)))*(CQ$62*Inputs!$B$16)*365,($D99*0.03)*(CQ$62*Inputs!$B$16)*365))-IF(($BC$13-($D99*(1+$BC$14)))&gt;=0,0, -$I$57*$BC$16*1.75*($BC$13-($D99*(1+$BC$14)))*365-$I$58*CQ$62*1.25*($BC$13-($D99*(1+$BC$14)))*365)</f>
        <v>-72288177.00000006</v>
      </c>
      <c r="CR99" s="70">
        <f>IF(IF((($BC$13-($D99*(1+$BC$14)))-($D99*0.03))&gt;0,($BC$13-($D99*(1+$BC$14)))-($D99*0.03),0)&gt;0,IF((($BC$13-($D99*(1+$BC$14)))-($D99*0.03))&gt;0,($BC$13-($D99*(1+$BC$14)))-($D99*0.03),0)*CR$62*365,0)+IF(($BC$13-($D99*(1+$BC$14)))&lt;=0,0,IF(($BC$13-($D99*(1+$BC$14)))&lt;($D99*0.03),($BC$13-($D99*(1+$BC$14)))*(CR$62*Inputs!$B$16)*365,($D99*0.03)*(CR$62*Inputs!$B$16)*365))-IF(($BC$13-($D99*(1+$BC$14)))&gt;=0,0, -$I$57*$BC$16*1.75*($BC$13-($D99*(1+$BC$14)))*365-$I$58*CR$62*1.25*($BC$13-($D99*(1+$BC$14)))*365)</f>
        <v>-72983255.62500006</v>
      </c>
      <c r="CS99" s="70">
        <f>IF(IF((($BC$13-($D99*(1+$BC$14)))-($D99*0.03))&gt;0,($BC$13-($D99*(1+$BC$14)))-($D99*0.03),0)&gt;0,IF((($BC$13-($D99*(1+$BC$14)))-($D99*0.03))&gt;0,($BC$13-($D99*(1+$BC$14)))-($D99*0.03),0)*CS$62*365,0)+IF(($BC$13-($D99*(1+$BC$14)))&lt;=0,0,IF(($BC$13-($D99*(1+$BC$14)))&lt;($D99*0.03),($BC$13-($D99*(1+$BC$14)))*(CS$62*Inputs!$B$16)*365,($D99*0.03)*(CS$62*Inputs!$B$16)*365))-IF(($BC$13-($D99*(1+$BC$14)))&gt;=0,0, -$I$57*$BC$16*1.75*($BC$13-($D99*(1+$BC$14)))*365-$I$58*CS$62*1.25*($BC$13-($D99*(1+$BC$14)))*365)</f>
        <v>-73678334.25000006</v>
      </c>
      <c r="CT99" s="70">
        <f>IF(IF((($BC$13-($D99*(1+$BC$14)))-($D99*0.03))&gt;0,($BC$13-($D99*(1+$BC$14)))-($D99*0.03),0)&gt;0,IF((($BC$13-($D99*(1+$BC$14)))-($D99*0.03))&gt;0,($BC$13-($D99*(1+$BC$14)))-($D99*0.03),0)*CT$62*365,0)+IF(($BC$13-($D99*(1+$BC$14)))&lt;=0,0,IF(($BC$13-($D99*(1+$BC$14)))&lt;($D99*0.03),($BC$13-($D99*(1+$BC$14)))*(CT$62*Inputs!$B$16)*365,($D99*0.03)*(CT$62*Inputs!$B$16)*365))-IF(($BC$13-($D99*(1+$BC$14)))&gt;=0,0, -$I$57*$BC$16*1.75*($BC$13-($D99*(1+$BC$14)))*365-$I$58*CT$62*1.25*($BC$13-($D99*(1+$BC$14)))*365)</f>
        <v>-74373412.87500006</v>
      </c>
      <c r="CU99" s="70">
        <f>IF(IF((($BC$13-($D99*(1+$BC$14)))-($D99*0.03))&gt;0,($BC$13-($D99*(1+$BC$14)))-($D99*0.03),0)&gt;0,IF((($BC$13-($D99*(1+$BC$14)))-($D99*0.03))&gt;0,($BC$13-($D99*(1+$BC$14)))-($D99*0.03),0)*CU$62*365,0)+IF(($BC$13-($D99*(1+$BC$14)))&lt;=0,0,IF(($BC$13-($D99*(1+$BC$14)))&lt;($D99*0.03),($BC$13-($D99*(1+$BC$14)))*(CU$62*Inputs!$B$16)*365,($D99*0.03)*(CU$62*Inputs!$B$16)*365))-IF(($BC$13-($D99*(1+$BC$14)))&gt;=0,0, -$I$57*$BC$16*1.75*($BC$13-($D99*(1+$BC$14)))*365-$I$58*CU$62*1.25*($BC$13-($D99*(1+$BC$14)))*365)</f>
        <v>-75068491.50000006</v>
      </c>
      <c r="CV99" s="70">
        <f>IF(IF((($BC$13-($D99*(1+$BC$14)))-($D99*0.03))&gt;0,($BC$13-($D99*(1+$BC$14)))-($D99*0.03),0)&gt;0,IF((($BC$13-($D99*(1+$BC$14)))-($D99*0.03))&gt;0,($BC$13-($D99*(1+$BC$14)))-($D99*0.03),0)*CV$62*365,0)+IF(($BC$13-($D99*(1+$BC$14)))&lt;=0,0,IF(($BC$13-($D99*(1+$BC$14)))&lt;($D99*0.03),($BC$13-($D99*(1+$BC$14)))*(CV$62*Inputs!$B$16)*365,($D99*0.03)*(CV$62*Inputs!$B$16)*365))-IF(($BC$13-($D99*(1+$BC$14)))&gt;=0,0, -$I$57*$BC$16*1.75*($BC$13-($D99*(1+$BC$14)))*365-$I$58*CV$62*1.25*($BC$13-($D99*(1+$BC$14)))*365)</f>
        <v>-75763570.12500006</v>
      </c>
      <c r="CW99" s="70">
        <f>IF(IF((($BC$13-($D99*(1+$BC$14)))-($D99*0.03))&gt;0,($BC$13-($D99*(1+$BC$14)))-($D99*0.03),0)&gt;0,IF((($BC$13-($D99*(1+$BC$14)))-($D99*0.03))&gt;0,($BC$13-($D99*(1+$BC$14)))-($D99*0.03),0)*CW$62*365,0)+IF(($BC$13-($D99*(1+$BC$14)))&lt;=0,0,IF(($BC$13-($D99*(1+$BC$14)))&lt;($D99*0.03),($BC$13-($D99*(1+$BC$14)))*(CW$62*Inputs!$B$16)*365,($D99*0.03)*(CW$62*Inputs!$B$16)*365))-IF(($BC$13-($D99*(1+$BC$14)))&gt;=0,0, -$I$57*$BC$16*1.75*($BC$13-($D99*(1+$BC$14)))*365-$I$58*CW$62*1.25*($BC$13-($D99*(1+$BC$14)))*365)</f>
        <v>-76458648.75000006</v>
      </c>
      <c r="CX99" s="70">
        <f>IF(IF((($BC$13-($D99*(1+$BC$14)))-($D99*0.03))&gt;0,($BC$13-($D99*(1+$BC$14)))-($D99*0.03),0)&gt;0,IF((($BC$13-($D99*(1+$BC$14)))-($D99*0.03))&gt;0,($BC$13-($D99*(1+$BC$14)))-($D99*0.03),0)*CX$62*365,0)+IF(($BC$13-($D99*(1+$BC$14)))&lt;=0,0,IF(($BC$13-($D99*(1+$BC$14)))&lt;($D99*0.03),($BC$13-($D99*(1+$BC$14)))*(CX$62*Inputs!$B$16)*365,($D99*0.03)*(CX$62*Inputs!$B$16)*365))-IF(($BC$13-($D99*(1+$BC$14)))&gt;=0,0, -$I$57*$BC$16*1.75*($BC$13-($D99*(1+$BC$14)))*365-$I$58*CX$62*1.25*($BC$13-($D99*(1+$BC$14)))*365)</f>
        <v>-77153727.37500006</v>
      </c>
      <c r="CY99" s="70">
        <f>IF(IF((($BC$13-($D99*(1+$BC$14)))-($D99*0.03))&gt;0,($BC$13-($D99*(1+$BC$14)))-($D99*0.03),0)&gt;0,IF((($BC$13-($D99*(1+$BC$14)))-($D99*0.03))&gt;0,($BC$13-($D99*(1+$BC$14)))-($D99*0.03),0)*CY$62*365,0)+IF(($BC$13-($D99*(1+$BC$14)))&lt;=0,0,IF(($BC$13-($D99*(1+$BC$14)))&lt;($D99*0.03),($BC$13-($D99*(1+$BC$14)))*(CY$62*Inputs!$B$16)*365,($D99*0.03)*(CY$62*Inputs!$B$16)*365))-IF(($BC$13-($D99*(1+$BC$14)))&gt;=0,0, -$I$57*$BC$16*1.75*($BC$13-($D99*(1+$BC$14)))*365-$I$58*CY$62*1.25*($BC$13-($D99*(1+$BC$14)))*365)</f>
        <v>-77848806.00000006</v>
      </c>
      <c r="CZ99" s="70">
        <f>IF(IF((($BC$13-($D99*(1+$BC$14)))-($D99*0.03))&gt;0,($BC$13-($D99*(1+$BC$14)))-($D99*0.03),0)&gt;0,IF((($BC$13-($D99*(1+$BC$14)))-($D99*0.03))&gt;0,($BC$13-($D99*(1+$BC$14)))-($D99*0.03),0)*CZ$62*365,0)+IF(($BC$13-($D99*(1+$BC$14)))&lt;=0,0,IF(($BC$13-($D99*(1+$BC$14)))&lt;($D99*0.03),($BC$13-($D99*(1+$BC$14)))*(CZ$62*Inputs!$B$16)*365,($D99*0.03)*(CZ$62*Inputs!$B$16)*365))-IF(($BC$13-($D99*(1+$BC$14)))&gt;=0,0, -$I$57*$BC$16*1.75*($BC$13-($D99*(1+$BC$14)))*365-$I$58*CZ$62*1.25*($BC$13-($D99*(1+$BC$14)))*365)</f>
        <v>-78543884.62500006</v>
      </c>
      <c r="DA99" s="70">
        <f>IF(IF((($BC$13-($D99*(1+$BC$14)))-($D99*0.03))&gt;0,($BC$13-($D99*(1+$BC$14)))-($D99*0.03),0)&gt;0,IF((($BC$13-($D99*(1+$BC$14)))-($D99*0.03))&gt;0,($BC$13-($D99*(1+$BC$14)))-($D99*0.03),0)*DA$62*365,0)+IF(($BC$13-($D99*(1+$BC$14)))&lt;=0,0,IF(($BC$13-($D99*(1+$BC$14)))&lt;($D99*0.03),($BC$13-($D99*(1+$BC$14)))*(DA$62*Inputs!$B$16)*365,($D99*0.03)*(DA$62*Inputs!$B$16)*365))-IF(($BC$13-($D99*(1+$BC$14)))&gt;=0,0, -$I$57*$BC$16*1.75*($BC$13-($D99*(1+$BC$14)))*365-$I$58*DA$62*1.25*($BC$13-($D99*(1+$BC$14)))*365)</f>
        <v>-79238963.25000006</v>
      </c>
    </row>
    <row r="100" spans="2:105">
      <c r="B100"/>
      <c r="C100" s="67">
        <f t="shared" si="2"/>
        <v>-0.17000000000000004</v>
      </c>
      <c r="D100" s="69">
        <f>Inputs!$B$20*(1+(C100*-1))</f>
        <v>1287</v>
      </c>
      <c r="E100" s="70">
        <f>IF(IF((($BC$13-($D100*(1+$BC$14)))-($D100*0.03))&gt;0,($BC$13-($D100*(1+$BC$14)))-($D100*0.03),0)&gt;0,IF((($BC$13-($D100*(1+$BC$14)))-($D100*0.03))&gt;0,($BC$13-($D100*(1+$BC$14)))-($D100*0.03),0)*E$62*365,0)+IF(($BC$13-($D100*(1+$BC$14)))&lt;=0,0,IF(($BC$13-($D100*(1+$BC$14)))&lt;($D100*0.03),($BC$13-($D100*(1+$BC$14)))*(E$62*Inputs!$B$16)*365,($D100*0.03)*(E$62*Inputs!$B$16)*365))-IF(($BC$13-($D100*(1+$BC$14)))&gt;=0,0, -$I$57*$BC$16*1.75*($BC$13-($D100*(1+$BC$14)))*365-$I$58*E$62*1.25*($BC$13-($D100*(1+$BC$14)))*365)</f>
        <v>-10351869.937573941</v>
      </c>
      <c r="F100" s="70">
        <f>IF(IF((($BC$13-($D100*(1+$BC$14)))-($D100*0.03))&gt;0,($BC$13-($D100*(1+$BC$14)))-($D100*0.03),0)&gt;0,IF((($BC$13-($D100*(1+$BC$14)))-($D100*0.03))&gt;0,($BC$13-($D100*(1+$BC$14)))-($D100*0.03),0)*F$62*365,0)+IF(($BC$13-($D100*(1+$BC$14)))&lt;=0,0,IF(($BC$13-($D100*(1+$BC$14)))&lt;($D100*0.03),($BC$13-($D100*(1+$BC$14)))*(F$62*Inputs!$B$16)*365,($D100*0.03)*(F$62*Inputs!$B$16)*365))-IF(($BC$13-($D100*(1+$BC$14)))&gt;=0,0, -$I$57*$BC$16*1.75*($BC$13-($D100*(1+$BC$14)))*365-$I$58*F$62*1.25*($BC$13-($D100*(1+$BC$14)))*365)</f>
        <v>-11091289.21875</v>
      </c>
      <c r="G100" s="70">
        <f>IF(IF((($BC$13-($D100*(1+$BC$14)))-($D100*0.03))&gt;0,($BC$13-($D100*(1+$BC$14)))-($D100*0.03),0)&gt;0,IF((($BC$13-($D100*(1+$BC$14)))-($D100*0.03))&gt;0,($BC$13-($D100*(1+$BC$14)))-($D100*0.03),0)*G$62*365,0)+IF(($BC$13-($D100*(1+$BC$14)))&lt;=0,0,IF(($BC$13-($D100*(1+$BC$14)))&lt;($D100*0.03),($BC$13-($D100*(1+$BC$14)))*(G$62*Inputs!$B$16)*365,($D100*0.03)*(G$62*Inputs!$B$16)*365))-IF(($BC$13-($D100*(1+$BC$14)))&gt;=0,0, -$I$57*$BC$16*1.75*($BC$13-($D100*(1+$BC$14)))*365-$I$58*G$62*1.25*($BC$13-($D100*(1+$BC$14)))*365)</f>
        <v>-11830708.5</v>
      </c>
      <c r="H100" s="70">
        <f>IF(IF((($BC$13-($D100*(1+$BC$14)))-($D100*0.03))&gt;0,($BC$13-($D100*(1+$BC$14)))-($D100*0.03),0)&gt;0,IF((($BC$13-($D100*(1+$BC$14)))-($D100*0.03))&gt;0,($BC$13-($D100*(1+$BC$14)))-($D100*0.03),0)*H$62*365,0)+IF(($BC$13-($D100*(1+$BC$14)))&lt;=0,0,IF(($BC$13-($D100*(1+$BC$14)))&lt;($D100*0.03),($BC$13-($D100*(1+$BC$14)))*(H$62*Inputs!$B$16)*365,($D100*0.03)*(H$62*Inputs!$B$16)*365))-IF(($BC$13-($D100*(1+$BC$14)))&gt;=0,0, -$I$57*$BC$16*1.75*($BC$13-($D100*(1+$BC$14)))*365-$I$58*H$62*1.25*($BC$13-($D100*(1+$BC$14)))*365)</f>
        <v>-12570127.78125</v>
      </c>
      <c r="I100" s="70">
        <f>IF(IF((($BC$13-($D100*(1+$BC$14)))-($D100*0.03))&gt;0,($BC$13-($D100*(1+$BC$14)))-($D100*0.03),0)&gt;0,IF((($BC$13-($D100*(1+$BC$14)))-($D100*0.03))&gt;0,($BC$13-($D100*(1+$BC$14)))-($D100*0.03),0)*I$62*365,0)+IF(($BC$13-($D100*(1+$BC$14)))&lt;=0,0,IF(($BC$13-($D100*(1+$BC$14)))&lt;($D100*0.03),($BC$13-($D100*(1+$BC$14)))*(I$62*Inputs!$B$16)*365,($D100*0.03)*(I$62*Inputs!$B$16)*365))-IF(($BC$13-($D100*(1+$BC$14)))&gt;=0,0, -$I$57*$BC$16*1.75*($BC$13-($D100*(1+$BC$14)))*365-$I$58*I$62*1.25*($BC$13-($D100*(1+$BC$14)))*365)</f>
        <v>-13309547.0625</v>
      </c>
      <c r="J100" s="70">
        <f>IF(IF((($BC$13-($D100*(1+$BC$14)))-($D100*0.03))&gt;0,($BC$13-($D100*(1+$BC$14)))-($D100*0.03),0)&gt;0,IF((($BC$13-($D100*(1+$BC$14)))-($D100*0.03))&gt;0,($BC$13-($D100*(1+$BC$14)))-($D100*0.03),0)*J$62*365,0)+IF(($BC$13-($D100*(1+$BC$14)))&lt;=0,0,IF(($BC$13-($D100*(1+$BC$14)))&lt;($D100*0.03),($BC$13-($D100*(1+$BC$14)))*(J$62*Inputs!$B$16)*365,($D100*0.03)*(J$62*Inputs!$B$16)*365))-IF(($BC$13-($D100*(1+$BC$14)))&gt;=0,0, -$I$57*$BC$16*1.75*($BC$13-($D100*(1+$BC$14)))*365-$I$58*J$62*1.25*($BC$13-($D100*(1+$BC$14)))*365)</f>
        <v>-14048966.34375</v>
      </c>
      <c r="K100" s="70">
        <f>IF(IF((($BC$13-($D100*(1+$BC$14)))-($D100*0.03))&gt;0,($BC$13-($D100*(1+$BC$14)))-($D100*0.03),0)&gt;0,IF((($BC$13-($D100*(1+$BC$14)))-($D100*0.03))&gt;0,($BC$13-($D100*(1+$BC$14)))-($D100*0.03),0)*K$62*365,0)+IF(($BC$13-($D100*(1+$BC$14)))&lt;=0,0,IF(($BC$13-($D100*(1+$BC$14)))&lt;($D100*0.03),($BC$13-($D100*(1+$BC$14)))*(K$62*Inputs!$B$16)*365,($D100*0.03)*(K$62*Inputs!$B$16)*365))-IF(($BC$13-($D100*(1+$BC$14)))&gt;=0,0, -$I$57*$BC$16*1.75*($BC$13-($D100*(1+$BC$14)))*365-$I$58*K$62*1.25*($BC$13-($D100*(1+$BC$14)))*365)</f>
        <v>-14788385.625</v>
      </c>
      <c r="L100" s="70">
        <f>IF(IF((($BC$13-($D100*(1+$BC$14)))-($D100*0.03))&gt;0,($BC$13-($D100*(1+$BC$14)))-($D100*0.03),0)&gt;0,IF((($BC$13-($D100*(1+$BC$14)))-($D100*0.03))&gt;0,($BC$13-($D100*(1+$BC$14)))-($D100*0.03),0)*L$62*365,0)+IF(($BC$13-($D100*(1+$BC$14)))&lt;=0,0,IF(($BC$13-($D100*(1+$BC$14)))&lt;($D100*0.03),($BC$13-($D100*(1+$BC$14)))*(L$62*Inputs!$B$16)*365,($D100*0.03)*(L$62*Inputs!$B$16)*365))-IF(($BC$13-($D100*(1+$BC$14)))&gt;=0,0, -$I$57*$BC$16*1.75*($BC$13-($D100*(1+$BC$14)))*365-$I$58*L$62*1.25*($BC$13-($D100*(1+$BC$14)))*365)</f>
        <v>-15527804.90625</v>
      </c>
      <c r="M100" s="70">
        <f>IF(IF((($BC$13-($D100*(1+$BC$14)))-($D100*0.03))&gt;0,($BC$13-($D100*(1+$BC$14)))-($D100*0.03),0)&gt;0,IF((($BC$13-($D100*(1+$BC$14)))-($D100*0.03))&gt;0,($BC$13-($D100*(1+$BC$14)))-($D100*0.03),0)*M$62*365,0)+IF(($BC$13-($D100*(1+$BC$14)))&lt;=0,0,IF(($BC$13-($D100*(1+$BC$14)))&lt;($D100*0.03),($BC$13-($D100*(1+$BC$14)))*(M$62*Inputs!$B$16)*365,($D100*0.03)*(M$62*Inputs!$B$16)*365))-IF(($BC$13-($D100*(1+$BC$14)))&gt;=0,0, -$I$57*$BC$16*1.75*($BC$13-($D100*(1+$BC$14)))*365-$I$58*M$62*1.25*($BC$13-($D100*(1+$BC$14)))*365)</f>
        <v>-16267224.1875</v>
      </c>
      <c r="N100" s="70">
        <f>IF(IF((($BC$13-($D100*(1+$BC$14)))-($D100*0.03))&gt;0,($BC$13-($D100*(1+$BC$14)))-($D100*0.03),0)&gt;0,IF((($BC$13-($D100*(1+$BC$14)))-($D100*0.03))&gt;0,($BC$13-($D100*(1+$BC$14)))-($D100*0.03),0)*N$62*365,0)+IF(($BC$13-($D100*(1+$BC$14)))&lt;=0,0,IF(($BC$13-($D100*(1+$BC$14)))&lt;($D100*0.03),($BC$13-($D100*(1+$BC$14)))*(N$62*Inputs!$B$16)*365,($D100*0.03)*(N$62*Inputs!$B$16)*365))-IF(($BC$13-($D100*(1+$BC$14)))&gt;=0,0, -$I$57*$BC$16*1.75*($BC$13-($D100*(1+$BC$14)))*365-$I$58*N$62*1.25*($BC$13-($D100*(1+$BC$14)))*365)</f>
        <v>-17006643.46875</v>
      </c>
      <c r="O100" s="70">
        <f>IF(IF((($BC$13-($D100*(1+$BC$14)))-($D100*0.03))&gt;0,($BC$13-($D100*(1+$BC$14)))-($D100*0.03),0)&gt;0,IF((($BC$13-($D100*(1+$BC$14)))-($D100*0.03))&gt;0,($BC$13-($D100*(1+$BC$14)))-($D100*0.03),0)*O$62*365,0)+IF(($BC$13-($D100*(1+$BC$14)))&lt;=0,0,IF(($BC$13-($D100*(1+$BC$14)))&lt;($D100*0.03),($BC$13-($D100*(1+$BC$14)))*(O$62*Inputs!$B$16)*365,($D100*0.03)*(O$62*Inputs!$B$16)*365))-IF(($BC$13-($D100*(1+$BC$14)))&gt;=0,0, -$I$57*$BC$16*1.75*($BC$13-($D100*(1+$BC$14)))*365-$I$58*O$62*1.25*($BC$13-($D100*(1+$BC$14)))*365)</f>
        <v>-17746062.75</v>
      </c>
      <c r="P100" s="70">
        <f>IF(IF((($BC$13-($D100*(1+$BC$14)))-($D100*0.03))&gt;0,($BC$13-($D100*(1+$BC$14)))-($D100*0.03),0)&gt;0,IF((($BC$13-($D100*(1+$BC$14)))-($D100*0.03))&gt;0,($BC$13-($D100*(1+$BC$14)))-($D100*0.03),0)*P$62*365,0)+IF(($BC$13-($D100*(1+$BC$14)))&lt;=0,0,IF(($BC$13-($D100*(1+$BC$14)))&lt;($D100*0.03),($BC$13-($D100*(1+$BC$14)))*(P$62*Inputs!$B$16)*365,($D100*0.03)*(P$62*Inputs!$B$16)*365))-IF(($BC$13-($D100*(1+$BC$14)))&gt;=0,0, -$I$57*$BC$16*1.75*($BC$13-($D100*(1+$BC$14)))*365-$I$58*P$62*1.25*($BC$13-($D100*(1+$BC$14)))*365)</f>
        <v>-18485482.03125</v>
      </c>
      <c r="Q100" s="70">
        <f>IF(IF((($BC$13-($D100*(1+$BC$14)))-($D100*0.03))&gt;0,($BC$13-($D100*(1+$BC$14)))-($D100*0.03),0)&gt;0,IF((($BC$13-($D100*(1+$BC$14)))-($D100*0.03))&gt;0,($BC$13-($D100*(1+$BC$14)))-($D100*0.03),0)*Q$62*365,0)+IF(($BC$13-($D100*(1+$BC$14)))&lt;=0,0,IF(($BC$13-($D100*(1+$BC$14)))&lt;($D100*0.03),($BC$13-($D100*(1+$BC$14)))*(Q$62*Inputs!$B$16)*365,($D100*0.03)*(Q$62*Inputs!$B$16)*365))-IF(($BC$13-($D100*(1+$BC$14)))&gt;=0,0, -$I$57*$BC$16*1.75*($BC$13-($D100*(1+$BC$14)))*365-$I$58*Q$62*1.25*($BC$13-($D100*(1+$BC$14)))*365)</f>
        <v>-19224901.3125</v>
      </c>
      <c r="R100" s="70">
        <f>IF(IF((($BC$13-($D100*(1+$BC$14)))-($D100*0.03))&gt;0,($BC$13-($D100*(1+$BC$14)))-($D100*0.03),0)&gt;0,IF((($BC$13-($D100*(1+$BC$14)))-($D100*0.03))&gt;0,($BC$13-($D100*(1+$BC$14)))-($D100*0.03),0)*R$62*365,0)+IF(($BC$13-($D100*(1+$BC$14)))&lt;=0,0,IF(($BC$13-($D100*(1+$BC$14)))&lt;($D100*0.03),($BC$13-($D100*(1+$BC$14)))*(R$62*Inputs!$B$16)*365,($D100*0.03)*(R$62*Inputs!$B$16)*365))-IF(($BC$13-($D100*(1+$BC$14)))&gt;=0,0, -$I$57*$BC$16*1.75*($BC$13-($D100*(1+$BC$14)))*365-$I$58*R$62*1.25*($BC$13-($D100*(1+$BC$14)))*365)</f>
        <v>-19964320.59375</v>
      </c>
      <c r="S100" s="70">
        <f>IF(IF((($BC$13-($D100*(1+$BC$14)))-($D100*0.03))&gt;0,($BC$13-($D100*(1+$BC$14)))-($D100*0.03),0)&gt;0,IF((($BC$13-($D100*(1+$BC$14)))-($D100*0.03))&gt;0,($BC$13-($D100*(1+$BC$14)))-($D100*0.03),0)*S$62*365,0)+IF(($BC$13-($D100*(1+$BC$14)))&lt;=0,0,IF(($BC$13-($D100*(1+$BC$14)))&lt;($D100*0.03),($BC$13-($D100*(1+$BC$14)))*(S$62*Inputs!$B$16)*365,($D100*0.03)*(S$62*Inputs!$B$16)*365))-IF(($BC$13-($D100*(1+$BC$14)))&gt;=0,0, -$I$57*$BC$16*1.75*($BC$13-($D100*(1+$BC$14)))*365-$I$58*S$62*1.25*($BC$13-($D100*(1+$BC$14)))*365)</f>
        <v>-20703739.875</v>
      </c>
      <c r="T100" s="70">
        <f>IF(IF((($BC$13-($D100*(1+$BC$14)))-($D100*0.03))&gt;0,($BC$13-($D100*(1+$BC$14)))-($D100*0.03),0)&gt;0,IF((($BC$13-($D100*(1+$BC$14)))-($D100*0.03))&gt;0,($BC$13-($D100*(1+$BC$14)))-($D100*0.03),0)*T$62*365,0)+IF(($BC$13-($D100*(1+$BC$14)))&lt;=0,0,IF(($BC$13-($D100*(1+$BC$14)))&lt;($D100*0.03),($BC$13-($D100*(1+$BC$14)))*(T$62*Inputs!$B$16)*365,($D100*0.03)*(T$62*Inputs!$B$16)*365))-IF(($BC$13-($D100*(1+$BC$14)))&gt;=0,0, -$I$57*$BC$16*1.75*($BC$13-($D100*(1+$BC$14)))*365-$I$58*T$62*1.25*($BC$13-($D100*(1+$BC$14)))*365)</f>
        <v>-21443159.15625</v>
      </c>
      <c r="U100" s="70">
        <f>IF(IF((($BC$13-($D100*(1+$BC$14)))-($D100*0.03))&gt;0,($BC$13-($D100*(1+$BC$14)))-($D100*0.03),0)&gt;0,IF((($BC$13-($D100*(1+$BC$14)))-($D100*0.03))&gt;0,($BC$13-($D100*(1+$BC$14)))-($D100*0.03),0)*U$62*365,0)+IF(($BC$13-($D100*(1+$BC$14)))&lt;=0,0,IF(($BC$13-($D100*(1+$BC$14)))&lt;($D100*0.03),($BC$13-($D100*(1+$BC$14)))*(U$62*Inputs!$B$16)*365,($D100*0.03)*(U$62*Inputs!$B$16)*365))-IF(($BC$13-($D100*(1+$BC$14)))&gt;=0,0, -$I$57*$BC$16*1.75*($BC$13-($D100*(1+$BC$14)))*365-$I$58*U$62*1.25*($BC$13-($D100*(1+$BC$14)))*365)</f>
        <v>-22182578.4375</v>
      </c>
      <c r="V100" s="70">
        <f>IF(IF((($BC$13-($D100*(1+$BC$14)))-($D100*0.03))&gt;0,($BC$13-($D100*(1+$BC$14)))-($D100*0.03),0)&gt;0,IF((($BC$13-($D100*(1+$BC$14)))-($D100*0.03))&gt;0,($BC$13-($D100*(1+$BC$14)))-($D100*0.03),0)*V$62*365,0)+IF(($BC$13-($D100*(1+$BC$14)))&lt;=0,0,IF(($BC$13-($D100*(1+$BC$14)))&lt;($D100*0.03),($BC$13-($D100*(1+$BC$14)))*(V$62*Inputs!$B$16)*365,($D100*0.03)*(V$62*Inputs!$B$16)*365))-IF(($BC$13-($D100*(1+$BC$14)))&gt;=0,0, -$I$57*$BC$16*1.75*($BC$13-($D100*(1+$BC$14)))*365-$I$58*V$62*1.25*($BC$13-($D100*(1+$BC$14)))*365)</f>
        <v>-22921997.71875</v>
      </c>
      <c r="W100" s="70">
        <f>IF(IF((($BC$13-($D100*(1+$BC$14)))-($D100*0.03))&gt;0,($BC$13-($D100*(1+$BC$14)))-($D100*0.03),0)&gt;0,IF((($BC$13-($D100*(1+$BC$14)))-($D100*0.03))&gt;0,($BC$13-($D100*(1+$BC$14)))-($D100*0.03),0)*W$62*365,0)+IF(($BC$13-($D100*(1+$BC$14)))&lt;=0,0,IF(($BC$13-($D100*(1+$BC$14)))&lt;($D100*0.03),($BC$13-($D100*(1+$BC$14)))*(W$62*Inputs!$B$16)*365,($D100*0.03)*(W$62*Inputs!$B$16)*365))-IF(($BC$13-($D100*(1+$BC$14)))&gt;=0,0, -$I$57*$BC$16*1.75*($BC$13-($D100*(1+$BC$14)))*365-$I$58*W$62*1.25*($BC$13-($D100*(1+$BC$14)))*365)</f>
        <v>-23661417</v>
      </c>
      <c r="X100" s="70">
        <f>IF(IF((($BC$13-($D100*(1+$BC$14)))-($D100*0.03))&gt;0,($BC$13-($D100*(1+$BC$14)))-($D100*0.03),0)&gt;0,IF((($BC$13-($D100*(1+$BC$14)))-($D100*0.03))&gt;0,($BC$13-($D100*(1+$BC$14)))-($D100*0.03),0)*X$62*365,0)+IF(($BC$13-($D100*(1+$BC$14)))&lt;=0,0,IF(($BC$13-($D100*(1+$BC$14)))&lt;($D100*0.03),($BC$13-($D100*(1+$BC$14)))*(X$62*Inputs!$B$16)*365,($D100*0.03)*(X$62*Inputs!$B$16)*365))-IF(($BC$13-($D100*(1+$BC$14)))&gt;=0,0, -$I$57*$BC$16*1.75*($BC$13-($D100*(1+$BC$14)))*365-$I$58*X$62*1.25*($BC$13-($D100*(1+$BC$14)))*365)</f>
        <v>-24400836.28125</v>
      </c>
      <c r="Y100" s="70">
        <f>IF(IF((($BC$13-($D100*(1+$BC$14)))-($D100*0.03))&gt;0,($BC$13-($D100*(1+$BC$14)))-($D100*0.03),0)&gt;0,IF((($BC$13-($D100*(1+$BC$14)))-($D100*0.03))&gt;0,($BC$13-($D100*(1+$BC$14)))-($D100*0.03),0)*Y$62*365,0)+IF(($BC$13-($D100*(1+$BC$14)))&lt;=0,0,IF(($BC$13-($D100*(1+$BC$14)))&lt;($D100*0.03),($BC$13-($D100*(1+$BC$14)))*(Y$62*Inputs!$B$16)*365,($D100*0.03)*(Y$62*Inputs!$B$16)*365))-IF(($BC$13-($D100*(1+$BC$14)))&gt;=0,0, -$I$57*$BC$16*1.75*($BC$13-($D100*(1+$BC$14)))*365-$I$58*Y$62*1.25*($BC$13-($D100*(1+$BC$14)))*365)</f>
        <v>-25140255.5625</v>
      </c>
      <c r="Z100" s="70">
        <f>IF(IF((($BC$13-($D100*(1+$BC$14)))-($D100*0.03))&gt;0,($BC$13-($D100*(1+$BC$14)))-($D100*0.03),0)&gt;0,IF((($BC$13-($D100*(1+$BC$14)))-($D100*0.03))&gt;0,($BC$13-($D100*(1+$BC$14)))-($D100*0.03),0)*Z$62*365,0)+IF(($BC$13-($D100*(1+$BC$14)))&lt;=0,0,IF(($BC$13-($D100*(1+$BC$14)))&lt;($D100*0.03),($BC$13-($D100*(1+$BC$14)))*(Z$62*Inputs!$B$16)*365,($D100*0.03)*(Z$62*Inputs!$B$16)*365))-IF(($BC$13-($D100*(1+$BC$14)))&gt;=0,0, -$I$57*$BC$16*1.75*($BC$13-($D100*(1+$BC$14)))*365-$I$58*Z$62*1.25*($BC$13-($D100*(1+$BC$14)))*365)</f>
        <v>-25879674.84375</v>
      </c>
      <c r="AA100" s="70">
        <f>IF(IF((($BC$13-($D100*(1+$BC$14)))-($D100*0.03))&gt;0,($BC$13-($D100*(1+$BC$14)))-($D100*0.03),0)&gt;0,IF((($BC$13-($D100*(1+$BC$14)))-($D100*0.03))&gt;0,($BC$13-($D100*(1+$BC$14)))-($D100*0.03),0)*AA$62*365,0)+IF(($BC$13-($D100*(1+$BC$14)))&lt;=0,0,IF(($BC$13-($D100*(1+$BC$14)))&lt;($D100*0.03),($BC$13-($D100*(1+$BC$14)))*(AA$62*Inputs!$B$16)*365,($D100*0.03)*(AA$62*Inputs!$B$16)*365))-IF(($BC$13-($D100*(1+$BC$14)))&gt;=0,0, -$I$57*$BC$16*1.75*($BC$13-($D100*(1+$BC$14)))*365-$I$58*AA$62*1.25*($BC$13-($D100*(1+$BC$14)))*365)</f>
        <v>-26619094.125</v>
      </c>
      <c r="AB100" s="70">
        <f>IF(IF((($BC$13-($D100*(1+$BC$14)))-($D100*0.03))&gt;0,($BC$13-($D100*(1+$BC$14)))-($D100*0.03),0)&gt;0,IF((($BC$13-($D100*(1+$BC$14)))-($D100*0.03))&gt;0,($BC$13-($D100*(1+$BC$14)))-($D100*0.03),0)*AB$62*365,0)+IF(($BC$13-($D100*(1+$BC$14)))&lt;=0,0,IF(($BC$13-($D100*(1+$BC$14)))&lt;($D100*0.03),($BC$13-($D100*(1+$BC$14)))*(AB$62*Inputs!$B$16)*365,($D100*0.03)*(AB$62*Inputs!$B$16)*365))-IF(($BC$13-($D100*(1+$BC$14)))&gt;=0,0, -$I$57*$BC$16*1.75*($BC$13-($D100*(1+$BC$14)))*365-$I$58*AB$62*1.25*($BC$13-($D100*(1+$BC$14)))*365)</f>
        <v>-27358513.40625</v>
      </c>
      <c r="AC100" s="70">
        <f>IF(IF((($BC$13-($D100*(1+$BC$14)))-($D100*0.03))&gt;0,($BC$13-($D100*(1+$BC$14)))-($D100*0.03),0)&gt;0,IF((($BC$13-($D100*(1+$BC$14)))-($D100*0.03))&gt;0,($BC$13-($D100*(1+$BC$14)))-($D100*0.03),0)*AC$62*365,0)+IF(($BC$13-($D100*(1+$BC$14)))&lt;=0,0,IF(($BC$13-($D100*(1+$BC$14)))&lt;($D100*0.03),($BC$13-($D100*(1+$BC$14)))*(AC$62*Inputs!$B$16)*365,($D100*0.03)*(AC$62*Inputs!$B$16)*365))-IF(($BC$13-($D100*(1+$BC$14)))&gt;=0,0, -$I$57*$BC$16*1.75*($BC$13-($D100*(1+$BC$14)))*365-$I$58*AC$62*1.25*($BC$13-($D100*(1+$BC$14)))*365)</f>
        <v>-28097932.687500004</v>
      </c>
      <c r="AD100" s="70">
        <f>IF(IF((($BC$13-($D100*(1+$BC$14)))-($D100*0.03))&gt;0,($BC$13-($D100*(1+$BC$14)))-($D100*0.03),0)&gt;0,IF((($BC$13-($D100*(1+$BC$14)))-($D100*0.03))&gt;0,($BC$13-($D100*(1+$BC$14)))-($D100*0.03),0)*AD$62*365,0)+IF(($BC$13-($D100*(1+$BC$14)))&lt;=0,0,IF(($BC$13-($D100*(1+$BC$14)))&lt;($D100*0.03),($BC$13-($D100*(1+$BC$14)))*(AD$62*Inputs!$B$16)*365,($D100*0.03)*(AD$62*Inputs!$B$16)*365))-IF(($BC$13-($D100*(1+$BC$14)))&gt;=0,0, -$I$57*$BC$16*1.75*($BC$13-($D100*(1+$BC$14)))*365-$I$58*AD$62*1.25*($BC$13-($D100*(1+$BC$14)))*365)</f>
        <v>-28837351.96875</v>
      </c>
      <c r="AE100" s="70">
        <f>IF(IF((($BC$13-($D100*(1+$BC$14)))-($D100*0.03))&gt;0,($BC$13-($D100*(1+$BC$14)))-($D100*0.03),0)&gt;0,IF((($BC$13-($D100*(1+$BC$14)))-($D100*0.03))&gt;0,($BC$13-($D100*(1+$BC$14)))-($D100*0.03),0)*AE$62*365,0)+IF(($BC$13-($D100*(1+$BC$14)))&lt;=0,0,IF(($BC$13-($D100*(1+$BC$14)))&lt;($D100*0.03),($BC$13-($D100*(1+$BC$14)))*(AE$62*Inputs!$B$16)*365,($D100*0.03)*(AE$62*Inputs!$B$16)*365))-IF(($BC$13-($D100*(1+$BC$14)))&gt;=0,0, -$I$57*$BC$16*1.75*($BC$13-($D100*(1+$BC$14)))*365-$I$58*AE$62*1.25*($BC$13-($D100*(1+$BC$14)))*365)</f>
        <v>-29576771.25</v>
      </c>
      <c r="AF100" s="70">
        <f>IF(IF((($BC$13-($D100*(1+$BC$14)))-($D100*0.03))&gt;0,($BC$13-($D100*(1+$BC$14)))-($D100*0.03),0)&gt;0,IF((($BC$13-($D100*(1+$BC$14)))-($D100*0.03))&gt;0,($BC$13-($D100*(1+$BC$14)))-($D100*0.03),0)*AF$62*365,0)+IF(($BC$13-($D100*(1+$BC$14)))&lt;=0,0,IF(($BC$13-($D100*(1+$BC$14)))&lt;($D100*0.03),($BC$13-($D100*(1+$BC$14)))*(AF$62*Inputs!$B$16)*365,($D100*0.03)*(AF$62*Inputs!$B$16)*365))-IF(($BC$13-($D100*(1+$BC$14)))&gt;=0,0, -$I$57*$BC$16*1.75*($BC$13-($D100*(1+$BC$14)))*365-$I$58*AF$62*1.25*($BC$13-($D100*(1+$BC$14)))*365)</f>
        <v>-30316190.53125</v>
      </c>
      <c r="AG100" s="70">
        <f>IF(IF((($BC$13-($D100*(1+$BC$14)))-($D100*0.03))&gt;0,($BC$13-($D100*(1+$BC$14)))-($D100*0.03),0)&gt;0,IF((($BC$13-($D100*(1+$BC$14)))-($D100*0.03))&gt;0,($BC$13-($D100*(1+$BC$14)))-($D100*0.03),0)*AG$62*365,0)+IF(($BC$13-($D100*(1+$BC$14)))&lt;=0,0,IF(($BC$13-($D100*(1+$BC$14)))&lt;($D100*0.03),($BC$13-($D100*(1+$BC$14)))*(AG$62*Inputs!$B$16)*365,($D100*0.03)*(AG$62*Inputs!$B$16)*365))-IF(($BC$13-($D100*(1+$BC$14)))&gt;=0,0, -$I$57*$BC$16*1.75*($BC$13-($D100*(1+$BC$14)))*365-$I$58*AG$62*1.25*($BC$13-($D100*(1+$BC$14)))*365)</f>
        <v>-31055609.8125</v>
      </c>
      <c r="AH100" s="70">
        <f>IF(IF((($BC$13-($D100*(1+$BC$14)))-($D100*0.03))&gt;0,($BC$13-($D100*(1+$BC$14)))-($D100*0.03),0)&gt;0,IF((($BC$13-($D100*(1+$BC$14)))-($D100*0.03))&gt;0,($BC$13-($D100*(1+$BC$14)))-($D100*0.03),0)*AH$62*365,0)+IF(($BC$13-($D100*(1+$BC$14)))&lt;=0,0,IF(($BC$13-($D100*(1+$BC$14)))&lt;($D100*0.03),($BC$13-($D100*(1+$BC$14)))*(AH$62*Inputs!$B$16)*365,($D100*0.03)*(AH$62*Inputs!$B$16)*365))-IF(($BC$13-($D100*(1+$BC$14)))&gt;=0,0, -$I$57*$BC$16*1.75*($BC$13-($D100*(1+$BC$14)))*365-$I$58*AH$62*1.25*($BC$13-($D100*(1+$BC$14)))*365)</f>
        <v>-31795029.093750004</v>
      </c>
      <c r="AI100" s="70">
        <f>IF(IF((($BC$13-($D100*(1+$BC$14)))-($D100*0.03))&gt;0,($BC$13-($D100*(1+$BC$14)))-($D100*0.03),0)&gt;0,IF((($BC$13-($D100*(1+$BC$14)))-($D100*0.03))&gt;0,($BC$13-($D100*(1+$BC$14)))-($D100*0.03),0)*AI$62*365,0)+IF(($BC$13-($D100*(1+$BC$14)))&lt;=0,0,IF(($BC$13-($D100*(1+$BC$14)))&lt;($D100*0.03),($BC$13-($D100*(1+$BC$14)))*(AI$62*Inputs!$B$16)*365,($D100*0.03)*(AI$62*Inputs!$B$16)*365))-IF(($BC$13-($D100*(1+$BC$14)))&gt;=0,0, -$I$57*$BC$16*1.75*($BC$13-($D100*(1+$BC$14)))*365-$I$58*AI$62*1.25*($BC$13-($D100*(1+$BC$14)))*365)</f>
        <v>-32534448.375</v>
      </c>
      <c r="AJ100" s="70">
        <f>IF(IF((($BC$13-($D100*(1+$BC$14)))-($D100*0.03))&gt;0,($BC$13-($D100*(1+$BC$14)))-($D100*0.03),0)&gt;0,IF((($BC$13-($D100*(1+$BC$14)))-($D100*0.03))&gt;0,($BC$13-($D100*(1+$BC$14)))-($D100*0.03),0)*AJ$62*365,0)+IF(($BC$13-($D100*(1+$BC$14)))&lt;=0,0,IF(($BC$13-($D100*(1+$BC$14)))&lt;($D100*0.03),($BC$13-($D100*(1+$BC$14)))*(AJ$62*Inputs!$B$16)*365,($D100*0.03)*(AJ$62*Inputs!$B$16)*365))-IF(($BC$13-($D100*(1+$BC$14)))&gt;=0,0, -$I$57*$BC$16*1.75*($BC$13-($D100*(1+$BC$14)))*365-$I$58*AJ$62*1.25*($BC$13-($D100*(1+$BC$14)))*365)</f>
        <v>-33273867.65625</v>
      </c>
      <c r="AK100" s="70">
        <f>IF(IF((($BC$13-($D100*(1+$BC$14)))-($D100*0.03))&gt;0,($BC$13-($D100*(1+$BC$14)))-($D100*0.03),0)&gt;0,IF((($BC$13-($D100*(1+$BC$14)))-($D100*0.03))&gt;0,($BC$13-($D100*(1+$BC$14)))-($D100*0.03),0)*AK$62*365,0)+IF(($BC$13-($D100*(1+$BC$14)))&lt;=0,0,IF(($BC$13-($D100*(1+$BC$14)))&lt;($D100*0.03),($BC$13-($D100*(1+$BC$14)))*(AK$62*Inputs!$B$16)*365,($D100*0.03)*(AK$62*Inputs!$B$16)*365))-IF(($BC$13-($D100*(1+$BC$14)))&gt;=0,0, -$I$57*$BC$16*1.75*($BC$13-($D100*(1+$BC$14)))*365-$I$58*AK$62*1.25*($BC$13-($D100*(1+$BC$14)))*365)</f>
        <v>-34013286.9375</v>
      </c>
      <c r="AL100" s="70">
        <f>IF(IF((($BC$13-($D100*(1+$BC$14)))-($D100*0.03))&gt;0,($BC$13-($D100*(1+$BC$14)))-($D100*0.03),0)&gt;0,IF((($BC$13-($D100*(1+$BC$14)))-($D100*0.03))&gt;0,($BC$13-($D100*(1+$BC$14)))-($D100*0.03),0)*AL$62*365,0)+IF(($BC$13-($D100*(1+$BC$14)))&lt;=0,0,IF(($BC$13-($D100*(1+$BC$14)))&lt;($D100*0.03),($BC$13-($D100*(1+$BC$14)))*(AL$62*Inputs!$B$16)*365,($D100*0.03)*(AL$62*Inputs!$B$16)*365))-IF(($BC$13-($D100*(1+$BC$14)))&gt;=0,0, -$I$57*$BC$16*1.75*($BC$13-($D100*(1+$BC$14)))*365-$I$58*AL$62*1.25*($BC$13-($D100*(1+$BC$14)))*365)</f>
        <v>-34752706.21875</v>
      </c>
      <c r="AM100" s="70">
        <f>IF(IF((($BC$13-($D100*(1+$BC$14)))-($D100*0.03))&gt;0,($BC$13-($D100*(1+$BC$14)))-($D100*0.03),0)&gt;0,IF((($BC$13-($D100*(1+$BC$14)))-($D100*0.03))&gt;0,($BC$13-($D100*(1+$BC$14)))-($D100*0.03),0)*AM$62*365,0)+IF(($BC$13-($D100*(1+$BC$14)))&lt;=0,0,IF(($BC$13-($D100*(1+$BC$14)))&lt;($D100*0.03),($BC$13-($D100*(1+$BC$14)))*(AM$62*Inputs!$B$16)*365,($D100*0.03)*(AM$62*Inputs!$B$16)*365))-IF(($BC$13-($D100*(1+$BC$14)))&gt;=0,0, -$I$57*$BC$16*1.75*($BC$13-($D100*(1+$BC$14)))*365-$I$58*AM$62*1.25*($BC$13-($D100*(1+$BC$14)))*365)</f>
        <v>-35492125.5</v>
      </c>
      <c r="AN100" s="70">
        <f>IF(IF((($BC$13-($D100*(1+$BC$14)))-($D100*0.03))&gt;0,($BC$13-($D100*(1+$BC$14)))-($D100*0.03),0)&gt;0,IF((($BC$13-($D100*(1+$BC$14)))-($D100*0.03))&gt;0,($BC$13-($D100*(1+$BC$14)))-($D100*0.03),0)*AN$62*365,0)+IF(($BC$13-($D100*(1+$BC$14)))&lt;=0,0,IF(($BC$13-($D100*(1+$BC$14)))&lt;($D100*0.03),($BC$13-($D100*(1+$BC$14)))*(AN$62*Inputs!$B$16)*365,($D100*0.03)*(AN$62*Inputs!$B$16)*365))-IF(($BC$13-($D100*(1+$BC$14)))&gt;=0,0, -$I$57*$BC$16*1.75*($BC$13-($D100*(1+$BC$14)))*365-$I$58*AN$62*1.25*($BC$13-($D100*(1+$BC$14)))*365)</f>
        <v>-36231544.78125</v>
      </c>
      <c r="AO100" s="70">
        <f>IF(IF((($BC$13-($D100*(1+$BC$14)))-($D100*0.03))&gt;0,($BC$13-($D100*(1+$BC$14)))-($D100*0.03),0)&gt;0,IF((($BC$13-($D100*(1+$BC$14)))-($D100*0.03))&gt;0,($BC$13-($D100*(1+$BC$14)))-($D100*0.03),0)*AO$62*365,0)+IF(($BC$13-($D100*(1+$BC$14)))&lt;=0,0,IF(($BC$13-($D100*(1+$BC$14)))&lt;($D100*0.03),($BC$13-($D100*(1+$BC$14)))*(AO$62*Inputs!$B$16)*365,($D100*0.03)*(AO$62*Inputs!$B$16)*365))-IF(($BC$13-($D100*(1+$BC$14)))&gt;=0,0, -$I$57*$BC$16*1.75*($BC$13-($D100*(1+$BC$14)))*365-$I$58*AO$62*1.25*($BC$13-($D100*(1+$BC$14)))*365)</f>
        <v>-36970964.0625</v>
      </c>
      <c r="AP100" s="70">
        <f>IF(IF((($BC$13-($D100*(1+$BC$14)))-($D100*0.03))&gt;0,($BC$13-($D100*(1+$BC$14)))-($D100*0.03),0)&gt;0,IF((($BC$13-($D100*(1+$BC$14)))-($D100*0.03))&gt;0,($BC$13-($D100*(1+$BC$14)))-($D100*0.03),0)*AP$62*365,0)+IF(($BC$13-($D100*(1+$BC$14)))&lt;=0,0,IF(($BC$13-($D100*(1+$BC$14)))&lt;($D100*0.03),($BC$13-($D100*(1+$BC$14)))*(AP$62*Inputs!$B$16)*365,($D100*0.03)*(AP$62*Inputs!$B$16)*365))-IF(($BC$13-($D100*(1+$BC$14)))&gt;=0,0, -$I$57*$BC$16*1.75*($BC$13-($D100*(1+$BC$14)))*365-$I$58*AP$62*1.25*($BC$13-($D100*(1+$BC$14)))*365)</f>
        <v>-37710383.34375</v>
      </c>
      <c r="AQ100" s="70">
        <f>IF(IF((($BC$13-($D100*(1+$BC$14)))-($D100*0.03))&gt;0,($BC$13-($D100*(1+$BC$14)))-($D100*0.03),0)&gt;0,IF((($BC$13-($D100*(1+$BC$14)))-($D100*0.03))&gt;0,($BC$13-($D100*(1+$BC$14)))-($D100*0.03),0)*AQ$62*365,0)+IF(($BC$13-($D100*(1+$BC$14)))&lt;=0,0,IF(($BC$13-($D100*(1+$BC$14)))&lt;($D100*0.03),($BC$13-($D100*(1+$BC$14)))*(AQ$62*Inputs!$B$16)*365,($D100*0.03)*(AQ$62*Inputs!$B$16)*365))-IF(($BC$13-($D100*(1+$BC$14)))&gt;=0,0, -$I$57*$BC$16*1.75*($BC$13-($D100*(1+$BC$14)))*365-$I$58*AQ$62*1.25*($BC$13-($D100*(1+$BC$14)))*365)</f>
        <v>-38449802.625</v>
      </c>
      <c r="AR100" s="70">
        <f>IF(IF((($BC$13-($D100*(1+$BC$14)))-($D100*0.03))&gt;0,($BC$13-($D100*(1+$BC$14)))-($D100*0.03),0)&gt;0,IF((($BC$13-($D100*(1+$BC$14)))-($D100*0.03))&gt;0,($BC$13-($D100*(1+$BC$14)))-($D100*0.03),0)*AR$62*365,0)+IF(($BC$13-($D100*(1+$BC$14)))&lt;=0,0,IF(($BC$13-($D100*(1+$BC$14)))&lt;($D100*0.03),($BC$13-($D100*(1+$BC$14)))*(AR$62*Inputs!$B$16)*365,($D100*0.03)*(AR$62*Inputs!$B$16)*365))-IF(($BC$13-($D100*(1+$BC$14)))&gt;=0,0, -$I$57*$BC$16*1.75*($BC$13-($D100*(1+$BC$14)))*365-$I$58*AR$62*1.25*($BC$13-($D100*(1+$BC$14)))*365)</f>
        <v>-39189221.90625</v>
      </c>
      <c r="AS100" s="70">
        <f>IF(IF((($BC$13-($D100*(1+$BC$14)))-($D100*0.03))&gt;0,($BC$13-($D100*(1+$BC$14)))-($D100*0.03),0)&gt;0,IF((($BC$13-($D100*(1+$BC$14)))-($D100*0.03))&gt;0,($BC$13-($D100*(1+$BC$14)))-($D100*0.03),0)*AS$62*365,0)+IF(($BC$13-($D100*(1+$BC$14)))&lt;=0,0,IF(($BC$13-($D100*(1+$BC$14)))&lt;($D100*0.03),($BC$13-($D100*(1+$BC$14)))*(AS$62*Inputs!$B$16)*365,($D100*0.03)*(AS$62*Inputs!$B$16)*365))-IF(($BC$13-($D100*(1+$BC$14)))&gt;=0,0, -$I$57*$BC$16*1.75*($BC$13-($D100*(1+$BC$14)))*365-$I$58*AS$62*1.25*($BC$13-($D100*(1+$BC$14)))*365)</f>
        <v>-39928641.1875</v>
      </c>
      <c r="AT100" s="70">
        <f>IF(IF((($BC$13-($D100*(1+$BC$14)))-($D100*0.03))&gt;0,($BC$13-($D100*(1+$BC$14)))-($D100*0.03),0)&gt;0,IF((($BC$13-($D100*(1+$BC$14)))-($D100*0.03))&gt;0,($BC$13-($D100*(1+$BC$14)))-($D100*0.03),0)*AT$62*365,0)+IF(($BC$13-($D100*(1+$BC$14)))&lt;=0,0,IF(($BC$13-($D100*(1+$BC$14)))&lt;($D100*0.03),($BC$13-($D100*(1+$BC$14)))*(AT$62*Inputs!$B$16)*365,($D100*0.03)*(AT$62*Inputs!$B$16)*365))-IF(($BC$13-($D100*(1+$BC$14)))&gt;=0,0, -$I$57*$BC$16*1.75*($BC$13-($D100*(1+$BC$14)))*365-$I$58*AT$62*1.25*($BC$13-($D100*(1+$BC$14)))*365)</f>
        <v>-40668060.46875</v>
      </c>
      <c r="AU100" s="70">
        <f>IF(IF((($BC$13-($D100*(1+$BC$14)))-($D100*0.03))&gt;0,($BC$13-($D100*(1+$BC$14)))-($D100*0.03),0)&gt;0,IF((($BC$13-($D100*(1+$BC$14)))-($D100*0.03))&gt;0,($BC$13-($D100*(1+$BC$14)))-($D100*0.03),0)*AU$62*365,0)+IF(($BC$13-($D100*(1+$BC$14)))&lt;=0,0,IF(($BC$13-($D100*(1+$BC$14)))&lt;($D100*0.03),($BC$13-($D100*(1+$BC$14)))*(AU$62*Inputs!$B$16)*365,($D100*0.03)*(AU$62*Inputs!$B$16)*365))-IF(($BC$13-($D100*(1+$BC$14)))&gt;=0,0, -$I$57*$BC$16*1.75*($BC$13-($D100*(1+$BC$14)))*365-$I$58*AU$62*1.25*($BC$13-($D100*(1+$BC$14)))*365)</f>
        <v>-41407479.75</v>
      </c>
      <c r="AV100" s="70">
        <f>IF(IF((($BC$13-($D100*(1+$BC$14)))-($D100*0.03))&gt;0,($BC$13-($D100*(1+$BC$14)))-($D100*0.03),0)&gt;0,IF((($BC$13-($D100*(1+$BC$14)))-($D100*0.03))&gt;0,($BC$13-($D100*(1+$BC$14)))-($D100*0.03),0)*AV$62*365,0)+IF(($BC$13-($D100*(1+$BC$14)))&lt;=0,0,IF(($BC$13-($D100*(1+$BC$14)))&lt;($D100*0.03),($BC$13-($D100*(1+$BC$14)))*(AV$62*Inputs!$B$16)*365,($D100*0.03)*(AV$62*Inputs!$B$16)*365))-IF(($BC$13-($D100*(1+$BC$14)))&gt;=0,0, -$I$57*$BC$16*1.75*($BC$13-($D100*(1+$BC$14)))*365-$I$58*AV$62*1.25*($BC$13-($D100*(1+$BC$14)))*365)</f>
        <v>-42146899.03125</v>
      </c>
      <c r="AW100" s="70">
        <f>IF(IF((($BC$13-($D100*(1+$BC$14)))-($D100*0.03))&gt;0,($BC$13-($D100*(1+$BC$14)))-($D100*0.03),0)&gt;0,IF((($BC$13-($D100*(1+$BC$14)))-($D100*0.03))&gt;0,($BC$13-($D100*(1+$BC$14)))-($D100*0.03),0)*AW$62*365,0)+IF(($BC$13-($D100*(1+$BC$14)))&lt;=0,0,IF(($BC$13-($D100*(1+$BC$14)))&lt;($D100*0.03),($BC$13-($D100*(1+$BC$14)))*(AW$62*Inputs!$B$16)*365,($D100*0.03)*(AW$62*Inputs!$B$16)*365))-IF(($BC$13-($D100*(1+$BC$14)))&gt;=0,0, -$I$57*$BC$16*1.75*($BC$13-($D100*(1+$BC$14)))*365-$I$58*AW$62*1.25*($BC$13-($D100*(1+$BC$14)))*365)</f>
        <v>-42886318.3125</v>
      </c>
      <c r="AX100" s="70">
        <f>IF(IF((($BC$13-($D100*(1+$BC$14)))-($D100*0.03))&gt;0,($BC$13-($D100*(1+$BC$14)))-($D100*0.03),0)&gt;0,IF((($BC$13-($D100*(1+$BC$14)))-($D100*0.03))&gt;0,($BC$13-($D100*(1+$BC$14)))-($D100*0.03),0)*AX$62*365,0)+IF(($BC$13-($D100*(1+$BC$14)))&lt;=0,0,IF(($BC$13-($D100*(1+$BC$14)))&lt;($D100*0.03),($BC$13-($D100*(1+$BC$14)))*(AX$62*Inputs!$B$16)*365,($D100*0.03)*(AX$62*Inputs!$B$16)*365))-IF(($BC$13-($D100*(1+$BC$14)))&gt;=0,0, -$I$57*$BC$16*1.75*($BC$13-($D100*(1+$BC$14)))*365-$I$58*AX$62*1.25*($BC$13-($D100*(1+$BC$14)))*365)</f>
        <v>-43625737.59375</v>
      </c>
      <c r="AY100" s="70">
        <f>IF(IF((($BC$13-($D100*(1+$BC$14)))-($D100*0.03))&gt;0,($BC$13-($D100*(1+$BC$14)))-($D100*0.03),0)&gt;0,IF((($BC$13-($D100*(1+$BC$14)))-($D100*0.03))&gt;0,($BC$13-($D100*(1+$BC$14)))-($D100*0.03),0)*AY$62*365,0)+IF(($BC$13-($D100*(1+$BC$14)))&lt;=0,0,IF(($BC$13-($D100*(1+$BC$14)))&lt;($D100*0.03),($BC$13-($D100*(1+$BC$14)))*(AY$62*Inputs!$B$16)*365,($D100*0.03)*(AY$62*Inputs!$B$16)*365))-IF(($BC$13-($D100*(1+$BC$14)))&gt;=0,0, -$I$57*$BC$16*1.75*($BC$13-($D100*(1+$BC$14)))*365-$I$58*AY$62*1.25*($BC$13-($D100*(1+$BC$14)))*365)</f>
        <v>-44365156.875</v>
      </c>
      <c r="AZ100" s="70">
        <f>IF(IF((($BC$13-($D100*(1+$BC$14)))-($D100*0.03))&gt;0,($BC$13-($D100*(1+$BC$14)))-($D100*0.03),0)&gt;0,IF((($BC$13-($D100*(1+$BC$14)))-($D100*0.03))&gt;0,($BC$13-($D100*(1+$BC$14)))-($D100*0.03),0)*AZ$62*365,0)+IF(($BC$13-($D100*(1+$BC$14)))&lt;=0,0,IF(($BC$13-($D100*(1+$BC$14)))&lt;($D100*0.03),($BC$13-($D100*(1+$BC$14)))*(AZ$62*Inputs!$B$16)*365,($D100*0.03)*(AZ$62*Inputs!$B$16)*365))-IF(($BC$13-($D100*(1+$BC$14)))&gt;=0,0, -$I$57*$BC$16*1.75*($BC$13-($D100*(1+$BC$14)))*365-$I$58*AZ$62*1.25*($BC$13-($D100*(1+$BC$14)))*365)</f>
        <v>-45104576.15625</v>
      </c>
      <c r="BA100" s="70">
        <f>IF(IF((($BC$13-($D100*(1+$BC$14)))-($D100*0.03))&gt;0,($BC$13-($D100*(1+$BC$14)))-($D100*0.03),0)&gt;0,IF((($BC$13-($D100*(1+$BC$14)))-($D100*0.03))&gt;0,($BC$13-($D100*(1+$BC$14)))-($D100*0.03),0)*BA$62*365,0)+IF(($BC$13-($D100*(1+$BC$14)))&lt;=0,0,IF(($BC$13-($D100*(1+$BC$14)))&lt;($D100*0.03),($BC$13-($D100*(1+$BC$14)))*(BA$62*Inputs!$B$16)*365,($D100*0.03)*(BA$62*Inputs!$B$16)*365))-IF(($BC$13-($D100*(1+$BC$14)))&gt;=0,0, -$I$57*$BC$16*1.75*($BC$13-($D100*(1+$BC$14)))*365-$I$58*BA$62*1.25*($BC$13-($D100*(1+$BC$14)))*365)</f>
        <v>-45843995.437500007</v>
      </c>
      <c r="BB100" s="70">
        <f>IF(IF((($BC$13-($D100*(1+$BC$14)))-($D100*0.03))&gt;0,($BC$13-($D100*(1+$BC$14)))-($D100*0.03),0)&gt;0,IF((($BC$13-($D100*(1+$BC$14)))-($D100*0.03))&gt;0,($BC$13-($D100*(1+$BC$14)))-($D100*0.03),0)*BB$62*365,0)+IF(($BC$13-($D100*(1+$BC$14)))&lt;=0,0,IF(($BC$13-($D100*(1+$BC$14)))&lt;($D100*0.03),($BC$13-($D100*(1+$BC$14)))*(BB$62*Inputs!$B$16)*365,($D100*0.03)*(BB$62*Inputs!$B$16)*365))-IF(($BC$13-($D100*(1+$BC$14)))&gt;=0,0, -$I$57*$BC$16*1.75*($BC$13-($D100*(1+$BC$14)))*365-$I$58*BB$62*1.25*($BC$13-($D100*(1+$BC$14)))*365)</f>
        <v>-46583414.71875</v>
      </c>
      <c r="BC100" s="70">
        <f>IF(IF((($BC$13-($D100*(1+$BC$14)))-($D100*0.03))&gt;0,($BC$13-($D100*(1+$BC$14)))-($D100*0.03),0)&gt;0,IF((($BC$13-($D100*(1+$BC$14)))-($D100*0.03))&gt;0,($BC$13-($D100*(1+$BC$14)))-($D100*0.03),0)*BC$62*365,0)+IF(($BC$13-($D100*(1+$BC$14)))&lt;=0,0,IF(($BC$13-($D100*(1+$BC$14)))&lt;($D100*0.03),($BC$13-($D100*(1+$BC$14)))*(BC$62*Inputs!$B$16)*365,($D100*0.03)*(BC$62*Inputs!$B$16)*365))-IF(($BC$13-($D100*(1+$BC$14)))&gt;=0,0, -$I$57*$BC$16*1.75*($BC$13-($D100*(1+$BC$14)))*365-$I$58*BC$62*1.25*($BC$13-($D100*(1+$BC$14)))*365)</f>
        <v>-47322834</v>
      </c>
      <c r="BD100" s="70">
        <f>IF(IF((($BC$13-($D100*(1+$BC$14)))-($D100*0.03))&gt;0,($BC$13-($D100*(1+$BC$14)))-($D100*0.03),0)&gt;0,IF((($BC$13-($D100*(1+$BC$14)))-($D100*0.03))&gt;0,($BC$13-($D100*(1+$BC$14)))-($D100*0.03),0)*BD$62*365,0)+IF(($BC$13-($D100*(1+$BC$14)))&lt;=0,0,IF(($BC$13-($D100*(1+$BC$14)))&lt;($D100*0.03),($BC$13-($D100*(1+$BC$14)))*(BD$62*Inputs!$B$16)*365,($D100*0.03)*(BD$62*Inputs!$B$16)*365))-IF(($BC$13-($D100*(1+$BC$14)))&gt;=0,0, -$I$57*$BC$16*1.75*($BC$13-($D100*(1+$BC$14)))*365-$I$58*BD$62*1.25*($BC$13-($D100*(1+$BC$14)))*365)</f>
        <v>-48062253.28125</v>
      </c>
      <c r="BE100" s="70">
        <f>IF(IF((($BC$13-($D100*(1+$BC$14)))-($D100*0.03))&gt;0,($BC$13-($D100*(1+$BC$14)))-($D100*0.03),0)&gt;0,IF((($BC$13-($D100*(1+$BC$14)))-($D100*0.03))&gt;0,($BC$13-($D100*(1+$BC$14)))-($D100*0.03),0)*BE$62*365,0)+IF(($BC$13-($D100*(1+$BC$14)))&lt;=0,0,IF(($BC$13-($D100*(1+$BC$14)))&lt;($D100*0.03),($BC$13-($D100*(1+$BC$14)))*(BE$62*Inputs!$B$16)*365,($D100*0.03)*(BE$62*Inputs!$B$16)*365))-IF(($BC$13-($D100*(1+$BC$14)))&gt;=0,0, -$I$57*$BC$16*1.75*($BC$13-($D100*(1+$BC$14)))*365-$I$58*BE$62*1.25*($BC$13-($D100*(1+$BC$14)))*365)</f>
        <v>-48801672.5625</v>
      </c>
      <c r="BF100" s="70">
        <f>IF(IF((($BC$13-($D100*(1+$BC$14)))-($D100*0.03))&gt;0,($BC$13-($D100*(1+$BC$14)))-($D100*0.03),0)&gt;0,IF((($BC$13-($D100*(1+$BC$14)))-($D100*0.03))&gt;0,($BC$13-($D100*(1+$BC$14)))-($D100*0.03),0)*BF$62*365,0)+IF(($BC$13-($D100*(1+$BC$14)))&lt;=0,0,IF(($BC$13-($D100*(1+$BC$14)))&lt;($D100*0.03),($BC$13-($D100*(1+$BC$14)))*(BF$62*Inputs!$B$16)*365,($D100*0.03)*(BF$62*Inputs!$B$16)*365))-IF(($BC$13-($D100*(1+$BC$14)))&gt;=0,0, -$I$57*$BC$16*1.75*($BC$13-($D100*(1+$BC$14)))*365-$I$58*BF$62*1.25*($BC$13-($D100*(1+$BC$14)))*365)</f>
        <v>-49541091.843750007</v>
      </c>
      <c r="BG100" s="70">
        <f>IF(IF((($BC$13-($D100*(1+$BC$14)))-($D100*0.03))&gt;0,($BC$13-($D100*(1+$BC$14)))-($D100*0.03),0)&gt;0,IF((($BC$13-($D100*(1+$BC$14)))-($D100*0.03))&gt;0,($BC$13-($D100*(1+$BC$14)))-($D100*0.03),0)*BG$62*365,0)+IF(($BC$13-($D100*(1+$BC$14)))&lt;=0,0,IF(($BC$13-($D100*(1+$BC$14)))&lt;($D100*0.03),($BC$13-($D100*(1+$BC$14)))*(BG$62*Inputs!$B$16)*365,($D100*0.03)*(BG$62*Inputs!$B$16)*365))-IF(($BC$13-($D100*(1+$BC$14)))&gt;=0,0, -$I$57*$BC$16*1.75*($BC$13-($D100*(1+$BC$14)))*365-$I$58*BG$62*1.25*($BC$13-($D100*(1+$BC$14)))*365)</f>
        <v>-50280511.125</v>
      </c>
      <c r="BH100" s="70">
        <f>IF(IF((($BC$13-($D100*(1+$BC$14)))-($D100*0.03))&gt;0,($BC$13-($D100*(1+$BC$14)))-($D100*0.03),0)&gt;0,IF((($BC$13-($D100*(1+$BC$14)))-($D100*0.03))&gt;0,($BC$13-($D100*(1+$BC$14)))-($D100*0.03),0)*BH$62*365,0)+IF(($BC$13-($D100*(1+$BC$14)))&lt;=0,0,IF(($BC$13-($D100*(1+$BC$14)))&lt;($D100*0.03),($BC$13-($D100*(1+$BC$14)))*(BH$62*Inputs!$B$16)*365,($D100*0.03)*(BH$62*Inputs!$B$16)*365))-IF(($BC$13-($D100*(1+$BC$14)))&gt;=0,0, -$I$57*$BC$16*1.75*($BC$13-($D100*(1+$BC$14)))*365-$I$58*BH$62*1.25*($BC$13-($D100*(1+$BC$14)))*365)</f>
        <v>-51019930.40625</v>
      </c>
      <c r="BI100" s="70">
        <f>IF(IF((($BC$13-($D100*(1+$BC$14)))-($D100*0.03))&gt;0,($BC$13-($D100*(1+$BC$14)))-($D100*0.03),0)&gt;0,IF((($BC$13-($D100*(1+$BC$14)))-($D100*0.03))&gt;0,($BC$13-($D100*(1+$BC$14)))-($D100*0.03),0)*BI$62*365,0)+IF(($BC$13-($D100*(1+$BC$14)))&lt;=0,0,IF(($BC$13-($D100*(1+$BC$14)))&lt;($D100*0.03),($BC$13-($D100*(1+$BC$14)))*(BI$62*Inputs!$B$16)*365,($D100*0.03)*(BI$62*Inputs!$B$16)*365))-IF(($BC$13-($D100*(1+$BC$14)))&gt;=0,0, -$I$57*$BC$16*1.75*($BC$13-($D100*(1+$BC$14)))*365-$I$58*BI$62*1.25*($BC$13-($D100*(1+$BC$14)))*365)</f>
        <v>-51759349.6875</v>
      </c>
      <c r="BJ100" s="70">
        <f>IF(IF((($BC$13-($D100*(1+$BC$14)))-($D100*0.03))&gt;0,($BC$13-($D100*(1+$BC$14)))-($D100*0.03),0)&gt;0,IF((($BC$13-($D100*(1+$BC$14)))-($D100*0.03))&gt;0,($BC$13-($D100*(1+$BC$14)))-($D100*0.03),0)*BJ$62*365,0)+IF(($BC$13-($D100*(1+$BC$14)))&lt;=0,0,IF(($BC$13-($D100*(1+$BC$14)))&lt;($D100*0.03),($BC$13-($D100*(1+$BC$14)))*(BJ$62*Inputs!$B$16)*365,($D100*0.03)*(BJ$62*Inputs!$B$16)*365))-IF(($BC$13-($D100*(1+$BC$14)))&gt;=0,0, -$I$57*$BC$16*1.75*($BC$13-($D100*(1+$BC$14)))*365-$I$58*BJ$62*1.25*($BC$13-($D100*(1+$BC$14)))*365)</f>
        <v>-52498768.96875</v>
      </c>
      <c r="BK100" s="70">
        <f>IF(IF((($BC$13-($D100*(1+$BC$14)))-($D100*0.03))&gt;0,($BC$13-($D100*(1+$BC$14)))-($D100*0.03),0)&gt;0,IF((($BC$13-($D100*(1+$BC$14)))-($D100*0.03))&gt;0,($BC$13-($D100*(1+$BC$14)))-($D100*0.03),0)*BK$62*365,0)+IF(($BC$13-($D100*(1+$BC$14)))&lt;=0,0,IF(($BC$13-($D100*(1+$BC$14)))&lt;($D100*0.03),($BC$13-($D100*(1+$BC$14)))*(BK$62*Inputs!$B$16)*365,($D100*0.03)*(BK$62*Inputs!$B$16)*365))-IF(($BC$13-($D100*(1+$BC$14)))&gt;=0,0, -$I$57*$BC$16*1.75*($BC$13-($D100*(1+$BC$14)))*365-$I$58*BK$62*1.25*($BC$13-($D100*(1+$BC$14)))*365)</f>
        <v>-53238188.250000007</v>
      </c>
      <c r="BL100" s="70">
        <f>IF(IF((($BC$13-($D100*(1+$BC$14)))-($D100*0.03))&gt;0,($BC$13-($D100*(1+$BC$14)))-($D100*0.03),0)&gt;0,IF((($BC$13-($D100*(1+$BC$14)))-($D100*0.03))&gt;0,($BC$13-($D100*(1+$BC$14)))-($D100*0.03),0)*BL$62*365,0)+IF(($BC$13-($D100*(1+$BC$14)))&lt;=0,0,IF(($BC$13-($D100*(1+$BC$14)))&lt;($D100*0.03),($BC$13-($D100*(1+$BC$14)))*(BL$62*Inputs!$B$16)*365,($D100*0.03)*(BL$62*Inputs!$B$16)*365))-IF(($BC$13-($D100*(1+$BC$14)))&gt;=0,0, -$I$57*$BC$16*1.75*($BC$13-($D100*(1+$BC$14)))*365-$I$58*BL$62*1.25*($BC$13-($D100*(1+$BC$14)))*365)</f>
        <v>-53977607.53125</v>
      </c>
      <c r="BM100" s="70">
        <f>IF(IF((($BC$13-($D100*(1+$BC$14)))-($D100*0.03))&gt;0,($BC$13-($D100*(1+$BC$14)))-($D100*0.03),0)&gt;0,IF((($BC$13-($D100*(1+$BC$14)))-($D100*0.03))&gt;0,($BC$13-($D100*(1+$BC$14)))-($D100*0.03),0)*BM$62*365,0)+IF(($BC$13-($D100*(1+$BC$14)))&lt;=0,0,IF(($BC$13-($D100*(1+$BC$14)))&lt;($D100*0.03),($BC$13-($D100*(1+$BC$14)))*(BM$62*Inputs!$B$16)*365,($D100*0.03)*(BM$62*Inputs!$B$16)*365))-IF(($BC$13-($D100*(1+$BC$14)))&gt;=0,0, -$I$57*$BC$16*1.75*($BC$13-($D100*(1+$BC$14)))*365-$I$58*BM$62*1.25*($BC$13-($D100*(1+$BC$14)))*365)</f>
        <v>-54717026.8125</v>
      </c>
      <c r="BN100" s="70">
        <f>IF(IF((($BC$13-($D100*(1+$BC$14)))-($D100*0.03))&gt;0,($BC$13-($D100*(1+$BC$14)))-($D100*0.03),0)&gt;0,IF((($BC$13-($D100*(1+$BC$14)))-($D100*0.03))&gt;0,($BC$13-($D100*(1+$BC$14)))-($D100*0.03),0)*BN$62*365,0)+IF(($BC$13-($D100*(1+$BC$14)))&lt;=0,0,IF(($BC$13-($D100*(1+$BC$14)))&lt;($D100*0.03),($BC$13-($D100*(1+$BC$14)))*(BN$62*Inputs!$B$16)*365,($D100*0.03)*(BN$62*Inputs!$B$16)*365))-IF(($BC$13-($D100*(1+$BC$14)))&gt;=0,0, -$I$57*$BC$16*1.75*($BC$13-($D100*(1+$BC$14)))*365-$I$58*BN$62*1.25*($BC$13-($D100*(1+$BC$14)))*365)</f>
        <v>-55456446.09375</v>
      </c>
      <c r="BO100" s="70">
        <f>IF(IF((($BC$13-($D100*(1+$BC$14)))-($D100*0.03))&gt;0,($BC$13-($D100*(1+$BC$14)))-($D100*0.03),0)&gt;0,IF((($BC$13-($D100*(1+$BC$14)))-($D100*0.03))&gt;0,($BC$13-($D100*(1+$BC$14)))-($D100*0.03),0)*BO$62*365,0)+IF(($BC$13-($D100*(1+$BC$14)))&lt;=0,0,IF(($BC$13-($D100*(1+$BC$14)))&lt;($D100*0.03),($BC$13-($D100*(1+$BC$14)))*(BO$62*Inputs!$B$16)*365,($D100*0.03)*(BO$62*Inputs!$B$16)*365))-IF(($BC$13-($D100*(1+$BC$14)))&gt;=0,0, -$I$57*$BC$16*1.75*($BC$13-($D100*(1+$BC$14)))*365-$I$58*BO$62*1.25*($BC$13-($D100*(1+$BC$14)))*365)</f>
        <v>-56195865.375</v>
      </c>
      <c r="BP100" s="70">
        <f>IF(IF((($BC$13-($D100*(1+$BC$14)))-($D100*0.03))&gt;0,($BC$13-($D100*(1+$BC$14)))-($D100*0.03),0)&gt;0,IF((($BC$13-($D100*(1+$BC$14)))-($D100*0.03))&gt;0,($BC$13-($D100*(1+$BC$14)))-($D100*0.03),0)*BP$62*365,0)+IF(($BC$13-($D100*(1+$BC$14)))&lt;=0,0,IF(($BC$13-($D100*(1+$BC$14)))&lt;($D100*0.03),($BC$13-($D100*(1+$BC$14)))*(BP$62*Inputs!$B$16)*365,($D100*0.03)*(BP$62*Inputs!$B$16)*365))-IF(($BC$13-($D100*(1+$BC$14)))&gt;=0,0, -$I$57*$BC$16*1.75*($BC$13-($D100*(1+$BC$14)))*365-$I$58*BP$62*1.25*($BC$13-($D100*(1+$BC$14)))*365)</f>
        <v>-56935284.656250007</v>
      </c>
      <c r="BQ100" s="70">
        <f>IF(IF((($BC$13-($D100*(1+$BC$14)))-($D100*0.03))&gt;0,($BC$13-($D100*(1+$BC$14)))-($D100*0.03),0)&gt;0,IF((($BC$13-($D100*(1+$BC$14)))-($D100*0.03))&gt;0,($BC$13-($D100*(1+$BC$14)))-($D100*0.03),0)*BQ$62*365,0)+IF(($BC$13-($D100*(1+$BC$14)))&lt;=0,0,IF(($BC$13-($D100*(1+$BC$14)))&lt;($D100*0.03),($BC$13-($D100*(1+$BC$14)))*(BQ$62*Inputs!$B$16)*365,($D100*0.03)*(BQ$62*Inputs!$B$16)*365))-IF(($BC$13-($D100*(1+$BC$14)))&gt;=0,0, -$I$57*$BC$16*1.75*($BC$13-($D100*(1+$BC$14)))*365-$I$58*BQ$62*1.25*($BC$13-($D100*(1+$BC$14)))*365)</f>
        <v>-57674703.9375</v>
      </c>
      <c r="BR100" s="70">
        <f>IF(IF((($BC$13-($D100*(1+$BC$14)))-($D100*0.03))&gt;0,($BC$13-($D100*(1+$BC$14)))-($D100*0.03),0)&gt;0,IF((($BC$13-($D100*(1+$BC$14)))-($D100*0.03))&gt;0,($BC$13-($D100*(1+$BC$14)))-($D100*0.03),0)*BR$62*365,0)+IF(($BC$13-($D100*(1+$BC$14)))&lt;=0,0,IF(($BC$13-($D100*(1+$BC$14)))&lt;($D100*0.03),($BC$13-($D100*(1+$BC$14)))*(BR$62*Inputs!$B$16)*365,($D100*0.03)*(BR$62*Inputs!$B$16)*365))-IF(($BC$13-($D100*(1+$BC$14)))&gt;=0,0, -$I$57*$BC$16*1.75*($BC$13-($D100*(1+$BC$14)))*365-$I$58*BR$62*1.25*($BC$13-($D100*(1+$BC$14)))*365)</f>
        <v>-58414123.21875</v>
      </c>
      <c r="BS100" s="70">
        <f>IF(IF((($BC$13-($D100*(1+$BC$14)))-($D100*0.03))&gt;0,($BC$13-($D100*(1+$BC$14)))-($D100*0.03),0)&gt;0,IF((($BC$13-($D100*(1+$BC$14)))-($D100*0.03))&gt;0,($BC$13-($D100*(1+$BC$14)))-($D100*0.03),0)*BS$62*365,0)+IF(($BC$13-($D100*(1+$BC$14)))&lt;=0,0,IF(($BC$13-($D100*(1+$BC$14)))&lt;($D100*0.03),($BC$13-($D100*(1+$BC$14)))*(BS$62*Inputs!$B$16)*365,($D100*0.03)*(BS$62*Inputs!$B$16)*365))-IF(($BC$13-($D100*(1+$BC$14)))&gt;=0,0, -$I$57*$BC$16*1.75*($BC$13-($D100*(1+$BC$14)))*365-$I$58*BS$62*1.25*($BC$13-($D100*(1+$BC$14)))*365)</f>
        <v>-59153542.5</v>
      </c>
      <c r="BT100" s="70">
        <f>IF(IF((($BC$13-($D100*(1+$BC$14)))-($D100*0.03))&gt;0,($BC$13-($D100*(1+$BC$14)))-($D100*0.03),0)&gt;0,IF((($BC$13-($D100*(1+$BC$14)))-($D100*0.03))&gt;0,($BC$13-($D100*(1+$BC$14)))-($D100*0.03),0)*BT$62*365,0)+IF(($BC$13-($D100*(1+$BC$14)))&lt;=0,0,IF(($BC$13-($D100*(1+$BC$14)))&lt;($D100*0.03),($BC$13-($D100*(1+$BC$14)))*(BT$62*Inputs!$B$16)*365,($D100*0.03)*(BT$62*Inputs!$B$16)*365))-IF(($BC$13-($D100*(1+$BC$14)))&gt;=0,0, -$I$57*$BC$16*1.75*($BC$13-($D100*(1+$BC$14)))*365-$I$58*BT$62*1.25*($BC$13-($D100*(1+$BC$14)))*365)</f>
        <v>-59892961.781250007</v>
      </c>
      <c r="BU100" s="70">
        <f>IF(IF((($BC$13-($D100*(1+$BC$14)))-($D100*0.03))&gt;0,($BC$13-($D100*(1+$BC$14)))-($D100*0.03),0)&gt;0,IF((($BC$13-($D100*(1+$BC$14)))-($D100*0.03))&gt;0,($BC$13-($D100*(1+$BC$14)))-($D100*0.03),0)*BU$62*365,0)+IF(($BC$13-($D100*(1+$BC$14)))&lt;=0,0,IF(($BC$13-($D100*(1+$BC$14)))&lt;($D100*0.03),($BC$13-($D100*(1+$BC$14)))*(BU$62*Inputs!$B$16)*365,($D100*0.03)*(BU$62*Inputs!$B$16)*365))-IF(($BC$13-($D100*(1+$BC$14)))&gt;=0,0, -$I$57*$BC$16*1.75*($BC$13-($D100*(1+$BC$14)))*365-$I$58*BU$62*1.25*($BC$13-($D100*(1+$BC$14)))*365)</f>
        <v>-60632381.062500007</v>
      </c>
      <c r="BV100" s="70">
        <f>IF(IF((($BC$13-($D100*(1+$BC$14)))-($D100*0.03))&gt;0,($BC$13-($D100*(1+$BC$14)))-($D100*0.03),0)&gt;0,IF((($BC$13-($D100*(1+$BC$14)))-($D100*0.03))&gt;0,($BC$13-($D100*(1+$BC$14)))-($D100*0.03),0)*BV$62*365,0)+IF(($BC$13-($D100*(1+$BC$14)))&lt;=0,0,IF(($BC$13-($D100*(1+$BC$14)))&lt;($D100*0.03),($BC$13-($D100*(1+$BC$14)))*(BV$62*Inputs!$B$16)*365,($D100*0.03)*(BV$62*Inputs!$B$16)*365))-IF(($BC$13-($D100*(1+$BC$14)))&gt;=0,0, -$I$57*$BC$16*1.75*($BC$13-($D100*(1+$BC$14)))*365-$I$58*BV$62*1.25*($BC$13-($D100*(1+$BC$14)))*365)</f>
        <v>-61371800.34375</v>
      </c>
      <c r="BW100" s="70">
        <f>IF(IF((($BC$13-($D100*(1+$BC$14)))-($D100*0.03))&gt;0,($BC$13-($D100*(1+$BC$14)))-($D100*0.03),0)&gt;0,IF((($BC$13-($D100*(1+$BC$14)))-($D100*0.03))&gt;0,($BC$13-($D100*(1+$BC$14)))-($D100*0.03),0)*BW$62*365,0)+IF(($BC$13-($D100*(1+$BC$14)))&lt;=0,0,IF(($BC$13-($D100*(1+$BC$14)))&lt;($D100*0.03),($BC$13-($D100*(1+$BC$14)))*(BW$62*Inputs!$B$16)*365,($D100*0.03)*(BW$62*Inputs!$B$16)*365))-IF(($BC$13-($D100*(1+$BC$14)))&gt;=0,0, -$I$57*$BC$16*1.75*($BC$13-($D100*(1+$BC$14)))*365-$I$58*BW$62*1.25*($BC$13-($D100*(1+$BC$14)))*365)</f>
        <v>-62111219.625</v>
      </c>
      <c r="BX100" s="70">
        <f>IF(IF((($BC$13-($D100*(1+$BC$14)))-($D100*0.03))&gt;0,($BC$13-($D100*(1+$BC$14)))-($D100*0.03),0)&gt;0,IF((($BC$13-($D100*(1+$BC$14)))-($D100*0.03))&gt;0,($BC$13-($D100*(1+$BC$14)))-($D100*0.03),0)*BX$62*365,0)+IF(($BC$13-($D100*(1+$BC$14)))&lt;=0,0,IF(($BC$13-($D100*(1+$BC$14)))&lt;($D100*0.03),($BC$13-($D100*(1+$BC$14)))*(BX$62*Inputs!$B$16)*365,($D100*0.03)*(BX$62*Inputs!$B$16)*365))-IF(($BC$13-($D100*(1+$BC$14)))&gt;=0,0, -$I$57*$BC$16*1.75*($BC$13-($D100*(1+$BC$14)))*365-$I$58*BX$62*1.25*($BC$13-($D100*(1+$BC$14)))*365)</f>
        <v>-62850638.90625</v>
      </c>
      <c r="BY100" s="70">
        <f>IF(IF((($BC$13-($D100*(1+$BC$14)))-($D100*0.03))&gt;0,($BC$13-($D100*(1+$BC$14)))-($D100*0.03),0)&gt;0,IF((($BC$13-($D100*(1+$BC$14)))-($D100*0.03))&gt;0,($BC$13-($D100*(1+$BC$14)))-($D100*0.03),0)*BY$62*365,0)+IF(($BC$13-($D100*(1+$BC$14)))&lt;=0,0,IF(($BC$13-($D100*(1+$BC$14)))&lt;($D100*0.03),($BC$13-($D100*(1+$BC$14)))*(BY$62*Inputs!$B$16)*365,($D100*0.03)*(BY$62*Inputs!$B$16)*365))-IF(($BC$13-($D100*(1+$BC$14)))&gt;=0,0, -$I$57*$BC$16*1.75*($BC$13-($D100*(1+$BC$14)))*365-$I$58*BY$62*1.25*($BC$13-($D100*(1+$BC$14)))*365)</f>
        <v>-63590058.187500007</v>
      </c>
      <c r="BZ100" s="70">
        <f>IF(IF((($BC$13-($D100*(1+$BC$14)))-($D100*0.03))&gt;0,($BC$13-($D100*(1+$BC$14)))-($D100*0.03),0)&gt;0,IF((($BC$13-($D100*(1+$BC$14)))-($D100*0.03))&gt;0,($BC$13-($D100*(1+$BC$14)))-($D100*0.03),0)*BZ$62*365,0)+IF(($BC$13-($D100*(1+$BC$14)))&lt;=0,0,IF(($BC$13-($D100*(1+$BC$14)))&lt;($D100*0.03),($BC$13-($D100*(1+$BC$14)))*(BZ$62*Inputs!$B$16)*365,($D100*0.03)*(BZ$62*Inputs!$B$16)*365))-IF(($BC$13-($D100*(1+$BC$14)))&gt;=0,0, -$I$57*$BC$16*1.75*($BC$13-($D100*(1+$BC$14)))*365-$I$58*BZ$62*1.25*($BC$13-($D100*(1+$BC$14)))*365)</f>
        <v>-64329477.468750007</v>
      </c>
      <c r="CA100" s="70">
        <f>IF(IF((($BC$13-($D100*(1+$BC$14)))-($D100*0.03))&gt;0,($BC$13-($D100*(1+$BC$14)))-($D100*0.03),0)&gt;0,IF((($BC$13-($D100*(1+$BC$14)))-($D100*0.03))&gt;0,($BC$13-($D100*(1+$BC$14)))-($D100*0.03),0)*CA$62*365,0)+IF(($BC$13-($D100*(1+$BC$14)))&lt;=0,0,IF(($BC$13-($D100*(1+$BC$14)))&lt;($D100*0.03),($BC$13-($D100*(1+$BC$14)))*(CA$62*Inputs!$B$16)*365,($D100*0.03)*(CA$62*Inputs!$B$16)*365))-IF(($BC$13-($D100*(1+$BC$14)))&gt;=0,0, -$I$57*$BC$16*1.75*($BC$13-($D100*(1+$BC$14)))*365-$I$58*CA$62*1.25*($BC$13-($D100*(1+$BC$14)))*365)</f>
        <v>-65068896.75</v>
      </c>
      <c r="CB100" s="70">
        <f>IF(IF((($BC$13-($D100*(1+$BC$14)))-($D100*0.03))&gt;0,($BC$13-($D100*(1+$BC$14)))-($D100*0.03),0)&gt;0,IF((($BC$13-($D100*(1+$BC$14)))-($D100*0.03))&gt;0,($BC$13-($D100*(1+$BC$14)))-($D100*0.03),0)*CB$62*365,0)+IF(($BC$13-($D100*(1+$BC$14)))&lt;=0,0,IF(($BC$13-($D100*(1+$BC$14)))&lt;($D100*0.03),($BC$13-($D100*(1+$BC$14)))*(CB$62*Inputs!$B$16)*365,($D100*0.03)*(CB$62*Inputs!$B$16)*365))-IF(($BC$13-($D100*(1+$BC$14)))&gt;=0,0, -$I$57*$BC$16*1.75*($BC$13-($D100*(1+$BC$14)))*365-$I$58*CB$62*1.25*($BC$13-($D100*(1+$BC$14)))*365)</f>
        <v>-65808316.03125</v>
      </c>
      <c r="CC100" s="70">
        <f>IF(IF((($BC$13-($D100*(1+$BC$14)))-($D100*0.03))&gt;0,($BC$13-($D100*(1+$BC$14)))-($D100*0.03),0)&gt;0,IF((($BC$13-($D100*(1+$BC$14)))-($D100*0.03))&gt;0,($BC$13-($D100*(1+$BC$14)))-($D100*0.03),0)*CC$62*365,0)+IF(($BC$13-($D100*(1+$BC$14)))&lt;=0,0,IF(($BC$13-($D100*(1+$BC$14)))&lt;($D100*0.03),($BC$13-($D100*(1+$BC$14)))*(CC$62*Inputs!$B$16)*365,($D100*0.03)*(CC$62*Inputs!$B$16)*365))-IF(($BC$13-($D100*(1+$BC$14)))&gt;=0,0, -$I$57*$BC$16*1.75*($BC$13-($D100*(1+$BC$14)))*365-$I$58*CC$62*1.25*($BC$13-($D100*(1+$BC$14)))*365)</f>
        <v>-66547735.312500007</v>
      </c>
      <c r="CD100" s="70">
        <f>IF(IF((($BC$13-($D100*(1+$BC$14)))-($D100*0.03))&gt;0,($BC$13-($D100*(1+$BC$14)))-($D100*0.03),0)&gt;0,IF((($BC$13-($D100*(1+$BC$14)))-($D100*0.03))&gt;0,($BC$13-($D100*(1+$BC$14)))-($D100*0.03),0)*CD$62*365,0)+IF(($BC$13-($D100*(1+$BC$14)))&lt;=0,0,IF(($BC$13-($D100*(1+$BC$14)))&lt;($D100*0.03),($BC$13-($D100*(1+$BC$14)))*(CD$62*Inputs!$B$16)*365,($D100*0.03)*(CD$62*Inputs!$B$16)*365))-IF(($BC$13-($D100*(1+$BC$14)))&gt;=0,0, -$I$57*$BC$16*1.75*($BC$13-($D100*(1+$BC$14)))*365-$I$58*CD$62*1.25*($BC$13-($D100*(1+$BC$14)))*365)</f>
        <v>-67287154.59375</v>
      </c>
      <c r="CE100" s="70">
        <f>IF(IF((($BC$13-($D100*(1+$BC$14)))-($D100*0.03))&gt;0,($BC$13-($D100*(1+$BC$14)))-($D100*0.03),0)&gt;0,IF((($BC$13-($D100*(1+$BC$14)))-($D100*0.03))&gt;0,($BC$13-($D100*(1+$BC$14)))-($D100*0.03),0)*CE$62*365,0)+IF(($BC$13-($D100*(1+$BC$14)))&lt;=0,0,IF(($BC$13-($D100*(1+$BC$14)))&lt;($D100*0.03),($BC$13-($D100*(1+$BC$14)))*(CE$62*Inputs!$B$16)*365,($D100*0.03)*(CE$62*Inputs!$B$16)*365))-IF(($BC$13-($D100*(1+$BC$14)))&gt;=0,0, -$I$57*$BC$16*1.75*($BC$13-($D100*(1+$BC$14)))*365-$I$58*CE$62*1.25*($BC$13-($D100*(1+$BC$14)))*365)</f>
        <v>-68026573.875</v>
      </c>
      <c r="CF100" s="70">
        <f>IF(IF((($BC$13-($D100*(1+$BC$14)))-($D100*0.03))&gt;0,($BC$13-($D100*(1+$BC$14)))-($D100*0.03),0)&gt;0,IF((($BC$13-($D100*(1+$BC$14)))-($D100*0.03))&gt;0,($BC$13-($D100*(1+$BC$14)))-($D100*0.03),0)*CF$62*365,0)+IF(($BC$13-($D100*(1+$BC$14)))&lt;=0,0,IF(($BC$13-($D100*(1+$BC$14)))&lt;($D100*0.03),($BC$13-($D100*(1+$BC$14)))*(CF$62*Inputs!$B$16)*365,($D100*0.03)*(CF$62*Inputs!$B$16)*365))-IF(($BC$13-($D100*(1+$BC$14)))&gt;=0,0, -$I$57*$BC$16*1.75*($BC$13-($D100*(1+$BC$14)))*365-$I$58*CF$62*1.25*($BC$13-($D100*(1+$BC$14)))*365)</f>
        <v>-68765993.15625</v>
      </c>
      <c r="CG100" s="70">
        <f>IF(IF((($BC$13-($D100*(1+$BC$14)))-($D100*0.03))&gt;0,($BC$13-($D100*(1+$BC$14)))-($D100*0.03),0)&gt;0,IF((($BC$13-($D100*(1+$BC$14)))-($D100*0.03))&gt;0,($BC$13-($D100*(1+$BC$14)))-($D100*0.03),0)*CG$62*365,0)+IF(($BC$13-($D100*(1+$BC$14)))&lt;=0,0,IF(($BC$13-($D100*(1+$BC$14)))&lt;($D100*0.03),($BC$13-($D100*(1+$BC$14)))*(CG$62*Inputs!$B$16)*365,($D100*0.03)*(CG$62*Inputs!$B$16)*365))-IF(($BC$13-($D100*(1+$BC$14)))&gt;=0,0, -$I$57*$BC$16*1.75*($BC$13-($D100*(1+$BC$14)))*365-$I$58*CG$62*1.25*($BC$13-($D100*(1+$BC$14)))*365)</f>
        <v>-69505412.4375</v>
      </c>
      <c r="CH100" s="70">
        <f>IF(IF((($BC$13-($D100*(1+$BC$14)))-($D100*0.03))&gt;0,($BC$13-($D100*(1+$BC$14)))-($D100*0.03),0)&gt;0,IF((($BC$13-($D100*(1+$BC$14)))-($D100*0.03))&gt;0,($BC$13-($D100*(1+$BC$14)))-($D100*0.03),0)*CH$62*365,0)+IF(($BC$13-($D100*(1+$BC$14)))&lt;=0,0,IF(($BC$13-($D100*(1+$BC$14)))&lt;($D100*0.03),($BC$13-($D100*(1+$BC$14)))*(CH$62*Inputs!$B$16)*365,($D100*0.03)*(CH$62*Inputs!$B$16)*365))-IF(($BC$13-($D100*(1+$BC$14)))&gt;=0,0, -$I$57*$BC$16*1.75*($BC$13-($D100*(1+$BC$14)))*365-$I$58*CH$62*1.25*($BC$13-($D100*(1+$BC$14)))*365)</f>
        <v>-70244831.71875</v>
      </c>
      <c r="CI100" s="70">
        <f>IF(IF((($BC$13-($D100*(1+$BC$14)))-($D100*0.03))&gt;0,($BC$13-($D100*(1+$BC$14)))-($D100*0.03),0)&gt;0,IF((($BC$13-($D100*(1+$BC$14)))-($D100*0.03))&gt;0,($BC$13-($D100*(1+$BC$14)))-($D100*0.03),0)*CI$62*365,0)+IF(($BC$13-($D100*(1+$BC$14)))&lt;=0,0,IF(($BC$13-($D100*(1+$BC$14)))&lt;($D100*0.03),($BC$13-($D100*(1+$BC$14)))*(CI$62*Inputs!$B$16)*365,($D100*0.03)*(CI$62*Inputs!$B$16)*365))-IF(($BC$13-($D100*(1+$BC$14)))&gt;=0,0, -$I$57*$BC$16*1.75*($BC$13-($D100*(1+$BC$14)))*365-$I$58*CI$62*1.25*($BC$13-($D100*(1+$BC$14)))*365)</f>
        <v>-70984251</v>
      </c>
      <c r="CJ100" s="70">
        <f>IF(IF((($BC$13-($D100*(1+$BC$14)))-($D100*0.03))&gt;0,($BC$13-($D100*(1+$BC$14)))-($D100*0.03),0)&gt;0,IF((($BC$13-($D100*(1+$BC$14)))-($D100*0.03))&gt;0,($BC$13-($D100*(1+$BC$14)))-($D100*0.03),0)*CJ$62*365,0)+IF(($BC$13-($D100*(1+$BC$14)))&lt;=0,0,IF(($BC$13-($D100*(1+$BC$14)))&lt;($D100*0.03),($BC$13-($D100*(1+$BC$14)))*(CJ$62*Inputs!$B$16)*365,($D100*0.03)*(CJ$62*Inputs!$B$16)*365))-IF(($BC$13-($D100*(1+$BC$14)))&gt;=0,0, -$I$57*$BC$16*1.75*($BC$13-($D100*(1+$BC$14)))*365-$I$58*CJ$62*1.25*($BC$13-($D100*(1+$BC$14)))*365)</f>
        <v>-71723670.28125</v>
      </c>
      <c r="CK100" s="70">
        <f>IF(IF((($BC$13-($D100*(1+$BC$14)))-($D100*0.03))&gt;0,($BC$13-($D100*(1+$BC$14)))-($D100*0.03),0)&gt;0,IF((($BC$13-($D100*(1+$BC$14)))-($D100*0.03))&gt;0,($BC$13-($D100*(1+$BC$14)))-($D100*0.03),0)*CK$62*365,0)+IF(($BC$13-($D100*(1+$BC$14)))&lt;=0,0,IF(($BC$13-($D100*(1+$BC$14)))&lt;($D100*0.03),($BC$13-($D100*(1+$BC$14)))*(CK$62*Inputs!$B$16)*365,($D100*0.03)*(CK$62*Inputs!$B$16)*365))-IF(($BC$13-($D100*(1+$BC$14)))&gt;=0,0, -$I$57*$BC$16*1.75*($BC$13-($D100*(1+$BC$14)))*365-$I$58*CK$62*1.25*($BC$13-($D100*(1+$BC$14)))*365)</f>
        <v>-72463089.5625</v>
      </c>
      <c r="CL100" s="70">
        <f>IF(IF((($BC$13-($D100*(1+$BC$14)))-($D100*0.03))&gt;0,($BC$13-($D100*(1+$BC$14)))-($D100*0.03),0)&gt;0,IF((($BC$13-($D100*(1+$BC$14)))-($D100*0.03))&gt;0,($BC$13-($D100*(1+$BC$14)))-($D100*0.03),0)*CL$62*365,0)+IF(($BC$13-($D100*(1+$BC$14)))&lt;=0,0,IF(($BC$13-($D100*(1+$BC$14)))&lt;($D100*0.03),($BC$13-($D100*(1+$BC$14)))*(CL$62*Inputs!$B$16)*365,($D100*0.03)*(CL$62*Inputs!$B$16)*365))-IF(($BC$13-($D100*(1+$BC$14)))&gt;=0,0, -$I$57*$BC$16*1.75*($BC$13-($D100*(1+$BC$14)))*365-$I$58*CL$62*1.25*($BC$13-($D100*(1+$BC$14)))*365)</f>
        <v>-73202508.84375</v>
      </c>
      <c r="CM100" s="70">
        <f>IF(IF((($BC$13-($D100*(1+$BC$14)))-($D100*0.03))&gt;0,($BC$13-($D100*(1+$BC$14)))-($D100*0.03),0)&gt;0,IF((($BC$13-($D100*(1+$BC$14)))-($D100*0.03))&gt;0,($BC$13-($D100*(1+$BC$14)))-($D100*0.03),0)*CM$62*365,0)+IF(($BC$13-($D100*(1+$BC$14)))&lt;=0,0,IF(($BC$13-($D100*(1+$BC$14)))&lt;($D100*0.03),($BC$13-($D100*(1+$BC$14)))*(CM$62*Inputs!$B$16)*365,($D100*0.03)*(CM$62*Inputs!$B$16)*365))-IF(($BC$13-($D100*(1+$BC$14)))&gt;=0,0, -$I$57*$BC$16*1.75*($BC$13-($D100*(1+$BC$14)))*365-$I$58*CM$62*1.25*($BC$13-($D100*(1+$BC$14)))*365)</f>
        <v>-73941928.125</v>
      </c>
      <c r="CN100" s="70">
        <f>IF(IF((($BC$13-($D100*(1+$BC$14)))-($D100*0.03))&gt;0,($BC$13-($D100*(1+$BC$14)))-($D100*0.03),0)&gt;0,IF((($BC$13-($D100*(1+$BC$14)))-($D100*0.03))&gt;0,($BC$13-($D100*(1+$BC$14)))-($D100*0.03),0)*CN$62*365,0)+IF(($BC$13-($D100*(1+$BC$14)))&lt;=0,0,IF(($BC$13-($D100*(1+$BC$14)))&lt;($D100*0.03),($BC$13-($D100*(1+$BC$14)))*(CN$62*Inputs!$B$16)*365,($D100*0.03)*(CN$62*Inputs!$B$16)*365))-IF(($BC$13-($D100*(1+$BC$14)))&gt;=0,0, -$I$57*$BC$16*1.75*($BC$13-($D100*(1+$BC$14)))*365-$I$58*CN$62*1.25*($BC$13-($D100*(1+$BC$14)))*365)</f>
        <v>-74681347.40625</v>
      </c>
      <c r="CO100" s="70">
        <f>IF(IF((($BC$13-($D100*(1+$BC$14)))-($D100*0.03))&gt;0,($BC$13-($D100*(1+$BC$14)))-($D100*0.03),0)&gt;0,IF((($BC$13-($D100*(1+$BC$14)))-($D100*0.03))&gt;0,($BC$13-($D100*(1+$BC$14)))-($D100*0.03),0)*CO$62*365,0)+IF(($BC$13-($D100*(1+$BC$14)))&lt;=0,0,IF(($BC$13-($D100*(1+$BC$14)))&lt;($D100*0.03),($BC$13-($D100*(1+$BC$14)))*(CO$62*Inputs!$B$16)*365,($D100*0.03)*(CO$62*Inputs!$B$16)*365))-IF(($BC$13-($D100*(1+$BC$14)))&gt;=0,0, -$I$57*$BC$16*1.75*($BC$13-($D100*(1+$BC$14)))*365-$I$58*CO$62*1.25*($BC$13-($D100*(1+$BC$14)))*365)</f>
        <v>-75420766.6875</v>
      </c>
      <c r="CP100" s="70">
        <f>IF(IF((($BC$13-($D100*(1+$BC$14)))-($D100*0.03))&gt;0,($BC$13-($D100*(1+$BC$14)))-($D100*0.03),0)&gt;0,IF((($BC$13-($D100*(1+$BC$14)))-($D100*0.03))&gt;0,($BC$13-($D100*(1+$BC$14)))-($D100*0.03),0)*CP$62*365,0)+IF(($BC$13-($D100*(1+$BC$14)))&lt;=0,0,IF(($BC$13-($D100*(1+$BC$14)))&lt;($D100*0.03),($BC$13-($D100*(1+$BC$14)))*(CP$62*Inputs!$B$16)*365,($D100*0.03)*(CP$62*Inputs!$B$16)*365))-IF(($BC$13-($D100*(1+$BC$14)))&gt;=0,0, -$I$57*$BC$16*1.75*($BC$13-($D100*(1+$BC$14)))*365-$I$58*CP$62*1.25*($BC$13-($D100*(1+$BC$14)))*365)</f>
        <v>-76160185.96875</v>
      </c>
      <c r="CQ100" s="70">
        <f>IF(IF((($BC$13-($D100*(1+$BC$14)))-($D100*0.03))&gt;0,($BC$13-($D100*(1+$BC$14)))-($D100*0.03),0)&gt;0,IF((($BC$13-($D100*(1+$BC$14)))-($D100*0.03))&gt;0,($BC$13-($D100*(1+$BC$14)))-($D100*0.03),0)*CQ$62*365,0)+IF(($BC$13-($D100*(1+$BC$14)))&lt;=0,0,IF(($BC$13-($D100*(1+$BC$14)))&lt;($D100*0.03),($BC$13-($D100*(1+$BC$14)))*(CQ$62*Inputs!$B$16)*365,($D100*0.03)*(CQ$62*Inputs!$B$16)*365))-IF(($BC$13-($D100*(1+$BC$14)))&gt;=0,0, -$I$57*$BC$16*1.75*($BC$13-($D100*(1+$BC$14)))*365-$I$58*CQ$62*1.25*($BC$13-($D100*(1+$BC$14)))*365)</f>
        <v>-76899605.25</v>
      </c>
      <c r="CR100" s="70">
        <f>IF(IF((($BC$13-($D100*(1+$BC$14)))-($D100*0.03))&gt;0,($BC$13-($D100*(1+$BC$14)))-($D100*0.03),0)&gt;0,IF((($BC$13-($D100*(1+$BC$14)))-($D100*0.03))&gt;0,($BC$13-($D100*(1+$BC$14)))-($D100*0.03),0)*CR$62*365,0)+IF(($BC$13-($D100*(1+$BC$14)))&lt;=0,0,IF(($BC$13-($D100*(1+$BC$14)))&lt;($D100*0.03),($BC$13-($D100*(1+$BC$14)))*(CR$62*Inputs!$B$16)*365,($D100*0.03)*(CR$62*Inputs!$B$16)*365))-IF(($BC$13-($D100*(1+$BC$14)))&gt;=0,0, -$I$57*$BC$16*1.75*($BC$13-($D100*(1+$BC$14)))*365-$I$58*CR$62*1.25*($BC$13-($D100*(1+$BC$14)))*365)</f>
        <v>-77639024.531250015</v>
      </c>
      <c r="CS100" s="70">
        <f>IF(IF((($BC$13-($D100*(1+$BC$14)))-($D100*0.03))&gt;0,($BC$13-($D100*(1+$BC$14)))-($D100*0.03),0)&gt;0,IF((($BC$13-($D100*(1+$BC$14)))-($D100*0.03))&gt;0,($BC$13-($D100*(1+$BC$14)))-($D100*0.03),0)*CS$62*365,0)+IF(($BC$13-($D100*(1+$BC$14)))&lt;=0,0,IF(($BC$13-($D100*(1+$BC$14)))&lt;($D100*0.03),($BC$13-($D100*(1+$BC$14)))*(CS$62*Inputs!$B$16)*365,($D100*0.03)*(CS$62*Inputs!$B$16)*365))-IF(($BC$13-($D100*(1+$BC$14)))&gt;=0,0, -$I$57*$BC$16*1.75*($BC$13-($D100*(1+$BC$14)))*365-$I$58*CS$62*1.25*($BC$13-($D100*(1+$BC$14)))*365)</f>
        <v>-78378443.8125</v>
      </c>
      <c r="CT100" s="70">
        <f>IF(IF((($BC$13-($D100*(1+$BC$14)))-($D100*0.03))&gt;0,($BC$13-($D100*(1+$BC$14)))-($D100*0.03),0)&gt;0,IF((($BC$13-($D100*(1+$BC$14)))-($D100*0.03))&gt;0,($BC$13-($D100*(1+$BC$14)))-($D100*0.03),0)*CT$62*365,0)+IF(($BC$13-($D100*(1+$BC$14)))&lt;=0,0,IF(($BC$13-($D100*(1+$BC$14)))&lt;($D100*0.03),($BC$13-($D100*(1+$BC$14)))*(CT$62*Inputs!$B$16)*365,($D100*0.03)*(CT$62*Inputs!$B$16)*365))-IF(($BC$13-($D100*(1+$BC$14)))&gt;=0,0, -$I$57*$BC$16*1.75*($BC$13-($D100*(1+$BC$14)))*365-$I$58*CT$62*1.25*($BC$13-($D100*(1+$BC$14)))*365)</f>
        <v>-79117863.09375</v>
      </c>
      <c r="CU100" s="70">
        <f>IF(IF((($BC$13-($D100*(1+$BC$14)))-($D100*0.03))&gt;0,($BC$13-($D100*(1+$BC$14)))-($D100*0.03),0)&gt;0,IF((($BC$13-($D100*(1+$BC$14)))-($D100*0.03))&gt;0,($BC$13-($D100*(1+$BC$14)))-($D100*0.03),0)*CU$62*365,0)+IF(($BC$13-($D100*(1+$BC$14)))&lt;=0,0,IF(($BC$13-($D100*(1+$BC$14)))&lt;($D100*0.03),($BC$13-($D100*(1+$BC$14)))*(CU$62*Inputs!$B$16)*365,($D100*0.03)*(CU$62*Inputs!$B$16)*365))-IF(($BC$13-($D100*(1+$BC$14)))&gt;=0,0, -$I$57*$BC$16*1.75*($BC$13-($D100*(1+$BC$14)))*365-$I$58*CU$62*1.25*($BC$13-($D100*(1+$BC$14)))*365)</f>
        <v>-79857282.375</v>
      </c>
      <c r="CV100" s="70">
        <f>IF(IF((($BC$13-($D100*(1+$BC$14)))-($D100*0.03))&gt;0,($BC$13-($D100*(1+$BC$14)))-($D100*0.03),0)&gt;0,IF((($BC$13-($D100*(1+$BC$14)))-($D100*0.03))&gt;0,($BC$13-($D100*(1+$BC$14)))-($D100*0.03),0)*CV$62*365,0)+IF(($BC$13-($D100*(1+$BC$14)))&lt;=0,0,IF(($BC$13-($D100*(1+$BC$14)))&lt;($D100*0.03),($BC$13-($D100*(1+$BC$14)))*(CV$62*Inputs!$B$16)*365,($D100*0.03)*(CV$62*Inputs!$B$16)*365))-IF(($BC$13-($D100*(1+$BC$14)))&gt;=0,0, -$I$57*$BC$16*1.75*($BC$13-($D100*(1+$BC$14)))*365-$I$58*CV$62*1.25*($BC$13-($D100*(1+$BC$14)))*365)</f>
        <v>-80596701.65625</v>
      </c>
      <c r="CW100" s="70">
        <f>IF(IF((($BC$13-($D100*(1+$BC$14)))-($D100*0.03))&gt;0,($BC$13-($D100*(1+$BC$14)))-($D100*0.03),0)&gt;0,IF((($BC$13-($D100*(1+$BC$14)))-($D100*0.03))&gt;0,($BC$13-($D100*(1+$BC$14)))-($D100*0.03),0)*CW$62*365,0)+IF(($BC$13-($D100*(1+$BC$14)))&lt;=0,0,IF(($BC$13-($D100*(1+$BC$14)))&lt;($D100*0.03),($BC$13-($D100*(1+$BC$14)))*(CW$62*Inputs!$B$16)*365,($D100*0.03)*(CW$62*Inputs!$B$16)*365))-IF(($BC$13-($D100*(1+$BC$14)))&gt;=0,0, -$I$57*$BC$16*1.75*($BC$13-($D100*(1+$BC$14)))*365-$I$58*CW$62*1.25*($BC$13-($D100*(1+$BC$14)))*365)</f>
        <v>-81336120.937500015</v>
      </c>
      <c r="CX100" s="70">
        <f>IF(IF((($BC$13-($D100*(1+$BC$14)))-($D100*0.03))&gt;0,($BC$13-($D100*(1+$BC$14)))-($D100*0.03),0)&gt;0,IF((($BC$13-($D100*(1+$BC$14)))-($D100*0.03))&gt;0,($BC$13-($D100*(1+$BC$14)))-($D100*0.03),0)*CX$62*365,0)+IF(($BC$13-($D100*(1+$BC$14)))&lt;=0,0,IF(($BC$13-($D100*(1+$BC$14)))&lt;($D100*0.03),($BC$13-($D100*(1+$BC$14)))*(CX$62*Inputs!$B$16)*365,($D100*0.03)*(CX$62*Inputs!$B$16)*365))-IF(($BC$13-($D100*(1+$BC$14)))&gt;=0,0, -$I$57*$BC$16*1.75*($BC$13-($D100*(1+$BC$14)))*365-$I$58*CX$62*1.25*($BC$13-($D100*(1+$BC$14)))*365)</f>
        <v>-82075540.21875</v>
      </c>
      <c r="CY100" s="70">
        <f>IF(IF((($BC$13-($D100*(1+$BC$14)))-($D100*0.03))&gt;0,($BC$13-($D100*(1+$BC$14)))-($D100*0.03),0)&gt;0,IF((($BC$13-($D100*(1+$BC$14)))-($D100*0.03))&gt;0,($BC$13-($D100*(1+$BC$14)))-($D100*0.03),0)*CY$62*365,0)+IF(($BC$13-($D100*(1+$BC$14)))&lt;=0,0,IF(($BC$13-($D100*(1+$BC$14)))&lt;($D100*0.03),($BC$13-($D100*(1+$BC$14)))*(CY$62*Inputs!$B$16)*365,($D100*0.03)*(CY$62*Inputs!$B$16)*365))-IF(($BC$13-($D100*(1+$BC$14)))&gt;=0,0, -$I$57*$BC$16*1.75*($BC$13-($D100*(1+$BC$14)))*365-$I$58*CY$62*1.25*($BC$13-($D100*(1+$BC$14)))*365)</f>
        <v>-82814959.5</v>
      </c>
      <c r="CZ100" s="70">
        <f>IF(IF((($BC$13-($D100*(1+$BC$14)))-($D100*0.03))&gt;0,($BC$13-($D100*(1+$BC$14)))-($D100*0.03),0)&gt;0,IF((($BC$13-($D100*(1+$BC$14)))-($D100*0.03))&gt;0,($BC$13-($D100*(1+$BC$14)))-($D100*0.03),0)*CZ$62*365,0)+IF(($BC$13-($D100*(1+$BC$14)))&lt;=0,0,IF(($BC$13-($D100*(1+$BC$14)))&lt;($D100*0.03),($BC$13-($D100*(1+$BC$14)))*(CZ$62*Inputs!$B$16)*365,($D100*0.03)*(CZ$62*Inputs!$B$16)*365))-IF(($BC$13-($D100*(1+$BC$14)))&gt;=0,0, -$I$57*$BC$16*1.75*($BC$13-($D100*(1+$BC$14)))*365-$I$58*CZ$62*1.25*($BC$13-($D100*(1+$BC$14)))*365)</f>
        <v>-83554378.78125</v>
      </c>
      <c r="DA100" s="70">
        <f>IF(IF((($BC$13-($D100*(1+$BC$14)))-($D100*0.03))&gt;0,($BC$13-($D100*(1+$BC$14)))-($D100*0.03),0)&gt;0,IF((($BC$13-($D100*(1+$BC$14)))-($D100*0.03))&gt;0,($BC$13-($D100*(1+$BC$14)))-($D100*0.03),0)*DA$62*365,0)+IF(($BC$13-($D100*(1+$BC$14)))&lt;=0,0,IF(($BC$13-($D100*(1+$BC$14)))&lt;($D100*0.03),($BC$13-($D100*(1+$BC$14)))*(DA$62*Inputs!$B$16)*365,($D100*0.03)*(DA$62*Inputs!$B$16)*365))-IF(($BC$13-($D100*(1+$BC$14)))&gt;=0,0, -$I$57*$BC$16*1.75*($BC$13-($D100*(1+$BC$14)))*365-$I$58*DA$62*1.25*($BC$13-($D100*(1+$BC$14)))*365)</f>
        <v>-84293798.0625</v>
      </c>
    </row>
    <row r="101" spans="2:105">
      <c r="B101"/>
      <c r="C101" s="67">
        <f t="shared" si="2"/>
        <v>-0.18000000000000005</v>
      </c>
      <c r="D101" s="69">
        <f>Inputs!$B$20*(1+(C101*-1))</f>
        <v>1298.0000000000002</v>
      </c>
      <c r="E101" s="70">
        <f>IF(IF((($BC$13-($D101*(1+$BC$14)))-($D101*0.03))&gt;0,($BC$13-($D101*(1+$BC$14)))-($D101*0.03),0)&gt;0,IF((($BC$13-($D101*(1+$BC$14)))-($D101*0.03))&gt;0,($BC$13-($D101*(1+$BC$14)))-($D101*0.03),0)*E$62*365,0)+IF(($BC$13-($D101*(1+$BC$14)))&lt;=0,0,IF(($BC$13-($D101*(1+$BC$14)))&lt;($D101*0.03),($BC$13-($D101*(1+$BC$14)))*(E$62*Inputs!$B$16)*365,($D101*0.03)*(E$62*Inputs!$B$16)*365))-IF(($BC$13-($D101*(1+$BC$14)))&gt;=0,0, -$I$57*$BC$16*1.75*($BC$13-($D101*(1+$BC$14)))*365-$I$58*E$62*1.25*($BC$13-($D101*(1+$BC$14)))*365)</f>
        <v>-10972639.12507838</v>
      </c>
      <c r="F101" s="70">
        <f>IF(IF((($BC$13-($D101*(1+$BC$14)))-($D101*0.03))&gt;0,($BC$13-($D101*(1+$BC$14)))-($D101*0.03),0)&gt;0,IF((($BC$13-($D101*(1+$BC$14)))-($D101*0.03))&gt;0,($BC$13-($D101*(1+$BC$14)))-($D101*0.03),0)*F$62*365,0)+IF(($BC$13-($D101*(1+$BC$14)))&lt;=0,0,IF(($BC$13-($D101*(1+$BC$14)))&lt;($D101*0.03),($BC$13-($D101*(1+$BC$14)))*(F$62*Inputs!$B$16)*365,($D101*0.03)*(F$62*Inputs!$B$16)*365))-IF(($BC$13-($D101*(1+$BC$14)))&gt;=0,0, -$I$57*$BC$16*1.75*($BC$13-($D101*(1+$BC$14)))*365-$I$58*F$62*1.25*($BC$13-($D101*(1+$BC$14)))*365)</f>
        <v>-11756399.062500004</v>
      </c>
      <c r="G101" s="70">
        <f>IF(IF((($BC$13-($D101*(1+$BC$14)))-($D101*0.03))&gt;0,($BC$13-($D101*(1+$BC$14)))-($D101*0.03),0)&gt;0,IF((($BC$13-($D101*(1+$BC$14)))-($D101*0.03))&gt;0,($BC$13-($D101*(1+$BC$14)))-($D101*0.03),0)*G$62*365,0)+IF(($BC$13-($D101*(1+$BC$14)))&lt;=0,0,IF(($BC$13-($D101*(1+$BC$14)))&lt;($D101*0.03),($BC$13-($D101*(1+$BC$14)))*(G$62*Inputs!$B$16)*365,($D101*0.03)*(G$62*Inputs!$B$16)*365))-IF(($BC$13-($D101*(1+$BC$14)))&gt;=0,0, -$I$57*$BC$16*1.75*($BC$13-($D101*(1+$BC$14)))*365-$I$58*G$62*1.25*($BC$13-($D101*(1+$BC$14)))*365)</f>
        <v>-12540159.000000004</v>
      </c>
      <c r="H101" s="70">
        <f>IF(IF((($BC$13-($D101*(1+$BC$14)))-($D101*0.03))&gt;0,($BC$13-($D101*(1+$BC$14)))-($D101*0.03),0)&gt;0,IF((($BC$13-($D101*(1+$BC$14)))-($D101*0.03))&gt;0,($BC$13-($D101*(1+$BC$14)))-($D101*0.03),0)*H$62*365,0)+IF(($BC$13-($D101*(1+$BC$14)))&lt;=0,0,IF(($BC$13-($D101*(1+$BC$14)))&lt;($D101*0.03),($BC$13-($D101*(1+$BC$14)))*(H$62*Inputs!$B$16)*365,($D101*0.03)*(H$62*Inputs!$B$16)*365))-IF(($BC$13-($D101*(1+$BC$14)))&gt;=0,0, -$I$57*$BC$16*1.75*($BC$13-($D101*(1+$BC$14)))*365-$I$58*H$62*1.25*($BC$13-($D101*(1+$BC$14)))*365)</f>
        <v>-13323918.937500004</v>
      </c>
      <c r="I101" s="70">
        <f>IF(IF((($BC$13-($D101*(1+$BC$14)))-($D101*0.03))&gt;0,($BC$13-($D101*(1+$BC$14)))-($D101*0.03),0)&gt;0,IF((($BC$13-($D101*(1+$BC$14)))-($D101*0.03))&gt;0,($BC$13-($D101*(1+$BC$14)))-($D101*0.03),0)*I$62*365,0)+IF(($BC$13-($D101*(1+$BC$14)))&lt;=0,0,IF(($BC$13-($D101*(1+$BC$14)))&lt;($D101*0.03),($BC$13-($D101*(1+$BC$14)))*(I$62*Inputs!$B$16)*365,($D101*0.03)*(I$62*Inputs!$B$16)*365))-IF(($BC$13-($D101*(1+$BC$14)))&gt;=0,0, -$I$57*$BC$16*1.75*($BC$13-($D101*(1+$BC$14)))*365-$I$58*I$62*1.25*($BC$13-($D101*(1+$BC$14)))*365)</f>
        <v>-14107678.875000006</v>
      </c>
      <c r="J101" s="70">
        <f>IF(IF((($BC$13-($D101*(1+$BC$14)))-($D101*0.03))&gt;0,($BC$13-($D101*(1+$BC$14)))-($D101*0.03),0)&gt;0,IF((($BC$13-($D101*(1+$BC$14)))-($D101*0.03))&gt;0,($BC$13-($D101*(1+$BC$14)))-($D101*0.03),0)*J$62*365,0)+IF(($BC$13-($D101*(1+$BC$14)))&lt;=0,0,IF(($BC$13-($D101*(1+$BC$14)))&lt;($D101*0.03),($BC$13-($D101*(1+$BC$14)))*(J$62*Inputs!$B$16)*365,($D101*0.03)*(J$62*Inputs!$B$16)*365))-IF(($BC$13-($D101*(1+$BC$14)))&gt;=0,0, -$I$57*$BC$16*1.75*($BC$13-($D101*(1+$BC$14)))*365-$I$58*J$62*1.25*($BC$13-($D101*(1+$BC$14)))*365)</f>
        <v>-14891438.812500006</v>
      </c>
      <c r="K101" s="70">
        <f>IF(IF((($BC$13-($D101*(1+$BC$14)))-($D101*0.03))&gt;0,($BC$13-($D101*(1+$BC$14)))-($D101*0.03),0)&gt;0,IF((($BC$13-($D101*(1+$BC$14)))-($D101*0.03))&gt;0,($BC$13-($D101*(1+$BC$14)))-($D101*0.03),0)*K$62*365,0)+IF(($BC$13-($D101*(1+$BC$14)))&lt;=0,0,IF(($BC$13-($D101*(1+$BC$14)))&lt;($D101*0.03),($BC$13-($D101*(1+$BC$14)))*(K$62*Inputs!$B$16)*365,($D101*0.03)*(K$62*Inputs!$B$16)*365))-IF(($BC$13-($D101*(1+$BC$14)))&gt;=0,0, -$I$57*$BC$16*1.75*($BC$13-($D101*(1+$BC$14)))*365-$I$58*K$62*1.25*($BC$13-($D101*(1+$BC$14)))*365)</f>
        <v>-15675198.750000006</v>
      </c>
      <c r="L101" s="70">
        <f>IF(IF((($BC$13-($D101*(1+$BC$14)))-($D101*0.03))&gt;0,($BC$13-($D101*(1+$BC$14)))-($D101*0.03),0)&gt;0,IF((($BC$13-($D101*(1+$BC$14)))-($D101*0.03))&gt;0,($BC$13-($D101*(1+$BC$14)))-($D101*0.03),0)*L$62*365,0)+IF(($BC$13-($D101*(1+$BC$14)))&lt;=0,0,IF(($BC$13-($D101*(1+$BC$14)))&lt;($D101*0.03),($BC$13-($D101*(1+$BC$14)))*(L$62*Inputs!$B$16)*365,($D101*0.03)*(L$62*Inputs!$B$16)*365))-IF(($BC$13-($D101*(1+$BC$14)))&gt;=0,0, -$I$57*$BC$16*1.75*($BC$13-($D101*(1+$BC$14)))*365-$I$58*L$62*1.25*($BC$13-($D101*(1+$BC$14)))*365)</f>
        <v>-16458958.687500006</v>
      </c>
      <c r="M101" s="70">
        <f>IF(IF((($BC$13-($D101*(1+$BC$14)))-($D101*0.03))&gt;0,($BC$13-($D101*(1+$BC$14)))-($D101*0.03),0)&gt;0,IF((($BC$13-($D101*(1+$BC$14)))-($D101*0.03))&gt;0,($BC$13-($D101*(1+$BC$14)))-($D101*0.03),0)*M$62*365,0)+IF(($BC$13-($D101*(1+$BC$14)))&lt;=0,0,IF(($BC$13-($D101*(1+$BC$14)))&lt;($D101*0.03),($BC$13-($D101*(1+$BC$14)))*(M$62*Inputs!$B$16)*365,($D101*0.03)*(M$62*Inputs!$B$16)*365))-IF(($BC$13-($D101*(1+$BC$14)))&gt;=0,0, -$I$57*$BC$16*1.75*($BC$13-($D101*(1+$BC$14)))*365-$I$58*M$62*1.25*($BC$13-($D101*(1+$BC$14)))*365)</f>
        <v>-17242718.625000007</v>
      </c>
      <c r="N101" s="70">
        <f>IF(IF((($BC$13-($D101*(1+$BC$14)))-($D101*0.03))&gt;0,($BC$13-($D101*(1+$BC$14)))-($D101*0.03),0)&gt;0,IF((($BC$13-($D101*(1+$BC$14)))-($D101*0.03))&gt;0,($BC$13-($D101*(1+$BC$14)))-($D101*0.03),0)*N$62*365,0)+IF(($BC$13-($D101*(1+$BC$14)))&lt;=0,0,IF(($BC$13-($D101*(1+$BC$14)))&lt;($D101*0.03),($BC$13-($D101*(1+$BC$14)))*(N$62*Inputs!$B$16)*365,($D101*0.03)*(N$62*Inputs!$B$16)*365))-IF(($BC$13-($D101*(1+$BC$14)))&gt;=0,0, -$I$57*$BC$16*1.75*($BC$13-($D101*(1+$BC$14)))*365-$I$58*N$62*1.25*($BC$13-($D101*(1+$BC$14)))*365)</f>
        <v>-18026478.562500007</v>
      </c>
      <c r="O101" s="70">
        <f>IF(IF((($BC$13-($D101*(1+$BC$14)))-($D101*0.03))&gt;0,($BC$13-($D101*(1+$BC$14)))-($D101*0.03),0)&gt;0,IF((($BC$13-($D101*(1+$BC$14)))-($D101*0.03))&gt;0,($BC$13-($D101*(1+$BC$14)))-($D101*0.03),0)*O$62*365,0)+IF(($BC$13-($D101*(1+$BC$14)))&lt;=0,0,IF(($BC$13-($D101*(1+$BC$14)))&lt;($D101*0.03),($BC$13-($D101*(1+$BC$14)))*(O$62*Inputs!$B$16)*365,($D101*0.03)*(O$62*Inputs!$B$16)*365))-IF(($BC$13-($D101*(1+$BC$14)))&gt;=0,0, -$I$57*$BC$16*1.75*($BC$13-($D101*(1+$BC$14)))*365-$I$58*O$62*1.25*($BC$13-($D101*(1+$BC$14)))*365)</f>
        <v>-18810238.500000007</v>
      </c>
      <c r="P101" s="70">
        <f>IF(IF((($BC$13-($D101*(1+$BC$14)))-($D101*0.03))&gt;0,($BC$13-($D101*(1+$BC$14)))-($D101*0.03),0)&gt;0,IF((($BC$13-($D101*(1+$BC$14)))-($D101*0.03))&gt;0,($BC$13-($D101*(1+$BC$14)))-($D101*0.03),0)*P$62*365,0)+IF(($BC$13-($D101*(1+$BC$14)))&lt;=0,0,IF(($BC$13-($D101*(1+$BC$14)))&lt;($D101*0.03),($BC$13-($D101*(1+$BC$14)))*(P$62*Inputs!$B$16)*365,($D101*0.03)*(P$62*Inputs!$B$16)*365))-IF(($BC$13-($D101*(1+$BC$14)))&gt;=0,0, -$I$57*$BC$16*1.75*($BC$13-($D101*(1+$BC$14)))*365-$I$58*P$62*1.25*($BC$13-($D101*(1+$BC$14)))*365)</f>
        <v>-19593998.437500007</v>
      </c>
      <c r="Q101" s="70">
        <f>IF(IF((($BC$13-($D101*(1+$BC$14)))-($D101*0.03))&gt;0,($BC$13-($D101*(1+$BC$14)))-($D101*0.03),0)&gt;0,IF((($BC$13-($D101*(1+$BC$14)))-($D101*0.03))&gt;0,($BC$13-($D101*(1+$BC$14)))-($D101*0.03),0)*Q$62*365,0)+IF(($BC$13-($D101*(1+$BC$14)))&lt;=0,0,IF(($BC$13-($D101*(1+$BC$14)))&lt;($D101*0.03),($BC$13-($D101*(1+$BC$14)))*(Q$62*Inputs!$B$16)*365,($D101*0.03)*(Q$62*Inputs!$B$16)*365))-IF(($BC$13-($D101*(1+$BC$14)))&gt;=0,0, -$I$57*$BC$16*1.75*($BC$13-($D101*(1+$BC$14)))*365-$I$58*Q$62*1.25*($BC$13-($D101*(1+$BC$14)))*365)</f>
        <v>-20377758.375000007</v>
      </c>
      <c r="R101" s="70">
        <f>IF(IF((($BC$13-($D101*(1+$BC$14)))-($D101*0.03))&gt;0,($BC$13-($D101*(1+$BC$14)))-($D101*0.03),0)&gt;0,IF((($BC$13-($D101*(1+$BC$14)))-($D101*0.03))&gt;0,($BC$13-($D101*(1+$BC$14)))-($D101*0.03),0)*R$62*365,0)+IF(($BC$13-($D101*(1+$BC$14)))&lt;=0,0,IF(($BC$13-($D101*(1+$BC$14)))&lt;($D101*0.03),($BC$13-($D101*(1+$BC$14)))*(R$62*Inputs!$B$16)*365,($D101*0.03)*(R$62*Inputs!$B$16)*365))-IF(($BC$13-($D101*(1+$BC$14)))&gt;=0,0, -$I$57*$BC$16*1.75*($BC$13-($D101*(1+$BC$14)))*365-$I$58*R$62*1.25*($BC$13-($D101*(1+$BC$14)))*365)</f>
        <v>-21161518.312500007</v>
      </c>
      <c r="S101" s="70">
        <f>IF(IF((($BC$13-($D101*(1+$BC$14)))-($D101*0.03))&gt;0,($BC$13-($D101*(1+$BC$14)))-($D101*0.03),0)&gt;0,IF((($BC$13-($D101*(1+$BC$14)))-($D101*0.03))&gt;0,($BC$13-($D101*(1+$BC$14)))-($D101*0.03),0)*S$62*365,0)+IF(($BC$13-($D101*(1+$BC$14)))&lt;=0,0,IF(($BC$13-($D101*(1+$BC$14)))&lt;($D101*0.03),($BC$13-($D101*(1+$BC$14)))*(S$62*Inputs!$B$16)*365,($D101*0.03)*(S$62*Inputs!$B$16)*365))-IF(($BC$13-($D101*(1+$BC$14)))&gt;=0,0, -$I$57*$BC$16*1.75*($BC$13-($D101*(1+$BC$14)))*365-$I$58*S$62*1.25*($BC$13-($D101*(1+$BC$14)))*365)</f>
        <v>-21945278.250000007</v>
      </c>
      <c r="T101" s="70">
        <f>IF(IF((($BC$13-($D101*(1+$BC$14)))-($D101*0.03))&gt;0,($BC$13-($D101*(1+$BC$14)))-($D101*0.03),0)&gt;0,IF((($BC$13-($D101*(1+$BC$14)))-($D101*0.03))&gt;0,($BC$13-($D101*(1+$BC$14)))-($D101*0.03),0)*T$62*365,0)+IF(($BC$13-($D101*(1+$BC$14)))&lt;=0,0,IF(($BC$13-($D101*(1+$BC$14)))&lt;($D101*0.03),($BC$13-($D101*(1+$BC$14)))*(T$62*Inputs!$B$16)*365,($D101*0.03)*(T$62*Inputs!$B$16)*365))-IF(($BC$13-($D101*(1+$BC$14)))&gt;=0,0, -$I$57*$BC$16*1.75*($BC$13-($D101*(1+$BC$14)))*365-$I$58*T$62*1.25*($BC$13-($D101*(1+$BC$14)))*365)</f>
        <v>-22729038.187500007</v>
      </c>
      <c r="U101" s="70">
        <f>IF(IF((($BC$13-($D101*(1+$BC$14)))-($D101*0.03))&gt;0,($BC$13-($D101*(1+$BC$14)))-($D101*0.03),0)&gt;0,IF((($BC$13-($D101*(1+$BC$14)))-($D101*0.03))&gt;0,($BC$13-($D101*(1+$BC$14)))-($D101*0.03),0)*U$62*365,0)+IF(($BC$13-($D101*(1+$BC$14)))&lt;=0,0,IF(($BC$13-($D101*(1+$BC$14)))&lt;($D101*0.03),($BC$13-($D101*(1+$BC$14)))*(U$62*Inputs!$B$16)*365,($D101*0.03)*(U$62*Inputs!$B$16)*365))-IF(($BC$13-($D101*(1+$BC$14)))&gt;=0,0, -$I$57*$BC$16*1.75*($BC$13-($D101*(1+$BC$14)))*365-$I$58*U$62*1.25*($BC$13-($D101*(1+$BC$14)))*365)</f>
        <v>-23512798.125000007</v>
      </c>
      <c r="V101" s="70">
        <f>IF(IF((($BC$13-($D101*(1+$BC$14)))-($D101*0.03))&gt;0,($BC$13-($D101*(1+$BC$14)))-($D101*0.03),0)&gt;0,IF((($BC$13-($D101*(1+$BC$14)))-($D101*0.03))&gt;0,($BC$13-($D101*(1+$BC$14)))-($D101*0.03),0)*V$62*365,0)+IF(($BC$13-($D101*(1+$BC$14)))&lt;=0,0,IF(($BC$13-($D101*(1+$BC$14)))&lt;($D101*0.03),($BC$13-($D101*(1+$BC$14)))*(V$62*Inputs!$B$16)*365,($D101*0.03)*(V$62*Inputs!$B$16)*365))-IF(($BC$13-($D101*(1+$BC$14)))&gt;=0,0, -$I$57*$BC$16*1.75*($BC$13-($D101*(1+$BC$14)))*365-$I$58*V$62*1.25*($BC$13-($D101*(1+$BC$14)))*365)</f>
        <v>-24296558.062500011</v>
      </c>
      <c r="W101" s="70">
        <f>IF(IF((($BC$13-($D101*(1+$BC$14)))-($D101*0.03))&gt;0,($BC$13-($D101*(1+$BC$14)))-($D101*0.03),0)&gt;0,IF((($BC$13-($D101*(1+$BC$14)))-($D101*0.03))&gt;0,($BC$13-($D101*(1+$BC$14)))-($D101*0.03),0)*W$62*365,0)+IF(($BC$13-($D101*(1+$BC$14)))&lt;=0,0,IF(($BC$13-($D101*(1+$BC$14)))&lt;($D101*0.03),($BC$13-($D101*(1+$BC$14)))*(W$62*Inputs!$B$16)*365,($D101*0.03)*(W$62*Inputs!$B$16)*365))-IF(($BC$13-($D101*(1+$BC$14)))&gt;=0,0, -$I$57*$BC$16*1.75*($BC$13-($D101*(1+$BC$14)))*365-$I$58*W$62*1.25*($BC$13-($D101*(1+$BC$14)))*365)</f>
        <v>-25080318.000000007</v>
      </c>
      <c r="X101" s="70">
        <f>IF(IF((($BC$13-($D101*(1+$BC$14)))-($D101*0.03))&gt;0,($BC$13-($D101*(1+$BC$14)))-($D101*0.03),0)&gt;0,IF((($BC$13-($D101*(1+$BC$14)))-($D101*0.03))&gt;0,($BC$13-($D101*(1+$BC$14)))-($D101*0.03),0)*X$62*365,0)+IF(($BC$13-($D101*(1+$BC$14)))&lt;=0,0,IF(($BC$13-($D101*(1+$BC$14)))&lt;($D101*0.03),($BC$13-($D101*(1+$BC$14)))*(X$62*Inputs!$B$16)*365,($D101*0.03)*(X$62*Inputs!$B$16)*365))-IF(($BC$13-($D101*(1+$BC$14)))&gt;=0,0, -$I$57*$BC$16*1.75*($BC$13-($D101*(1+$BC$14)))*365-$I$58*X$62*1.25*($BC$13-($D101*(1+$BC$14)))*365)</f>
        <v>-25864077.937500007</v>
      </c>
      <c r="Y101" s="70">
        <f>IF(IF((($BC$13-($D101*(1+$BC$14)))-($D101*0.03))&gt;0,($BC$13-($D101*(1+$BC$14)))-($D101*0.03),0)&gt;0,IF((($BC$13-($D101*(1+$BC$14)))-($D101*0.03))&gt;0,($BC$13-($D101*(1+$BC$14)))-($D101*0.03),0)*Y$62*365,0)+IF(($BC$13-($D101*(1+$BC$14)))&lt;=0,0,IF(($BC$13-($D101*(1+$BC$14)))&lt;($D101*0.03),($BC$13-($D101*(1+$BC$14)))*(Y$62*Inputs!$B$16)*365,($D101*0.03)*(Y$62*Inputs!$B$16)*365))-IF(($BC$13-($D101*(1+$BC$14)))&gt;=0,0, -$I$57*$BC$16*1.75*($BC$13-($D101*(1+$BC$14)))*365-$I$58*Y$62*1.25*($BC$13-($D101*(1+$BC$14)))*365)</f>
        <v>-26647837.875000007</v>
      </c>
      <c r="Z101" s="70">
        <f>IF(IF((($BC$13-($D101*(1+$BC$14)))-($D101*0.03))&gt;0,($BC$13-($D101*(1+$BC$14)))-($D101*0.03),0)&gt;0,IF((($BC$13-($D101*(1+$BC$14)))-($D101*0.03))&gt;0,($BC$13-($D101*(1+$BC$14)))-($D101*0.03),0)*Z$62*365,0)+IF(($BC$13-($D101*(1+$BC$14)))&lt;=0,0,IF(($BC$13-($D101*(1+$BC$14)))&lt;($D101*0.03),($BC$13-($D101*(1+$BC$14)))*(Z$62*Inputs!$B$16)*365,($D101*0.03)*(Z$62*Inputs!$B$16)*365))-IF(($BC$13-($D101*(1+$BC$14)))&gt;=0,0, -$I$57*$BC$16*1.75*($BC$13-($D101*(1+$BC$14)))*365-$I$58*Z$62*1.25*($BC$13-($D101*(1+$BC$14)))*365)</f>
        <v>-27431597.812500011</v>
      </c>
      <c r="AA101" s="70">
        <f>IF(IF((($BC$13-($D101*(1+$BC$14)))-($D101*0.03))&gt;0,($BC$13-($D101*(1+$BC$14)))-($D101*0.03),0)&gt;0,IF((($BC$13-($D101*(1+$BC$14)))-($D101*0.03))&gt;0,($BC$13-($D101*(1+$BC$14)))-($D101*0.03),0)*AA$62*365,0)+IF(($BC$13-($D101*(1+$BC$14)))&lt;=0,0,IF(($BC$13-($D101*(1+$BC$14)))&lt;($D101*0.03),($BC$13-($D101*(1+$BC$14)))*(AA$62*Inputs!$B$16)*365,($D101*0.03)*(AA$62*Inputs!$B$16)*365))-IF(($BC$13-($D101*(1+$BC$14)))&gt;=0,0, -$I$57*$BC$16*1.75*($BC$13-($D101*(1+$BC$14)))*365-$I$58*AA$62*1.25*($BC$13-($D101*(1+$BC$14)))*365)</f>
        <v>-28215357.750000011</v>
      </c>
      <c r="AB101" s="70">
        <f>IF(IF((($BC$13-($D101*(1+$BC$14)))-($D101*0.03))&gt;0,($BC$13-($D101*(1+$BC$14)))-($D101*0.03),0)&gt;0,IF((($BC$13-($D101*(1+$BC$14)))-($D101*0.03))&gt;0,($BC$13-($D101*(1+$BC$14)))-($D101*0.03),0)*AB$62*365,0)+IF(($BC$13-($D101*(1+$BC$14)))&lt;=0,0,IF(($BC$13-($D101*(1+$BC$14)))&lt;($D101*0.03),($BC$13-($D101*(1+$BC$14)))*(AB$62*Inputs!$B$16)*365,($D101*0.03)*(AB$62*Inputs!$B$16)*365))-IF(($BC$13-($D101*(1+$BC$14)))&gt;=0,0, -$I$57*$BC$16*1.75*($BC$13-($D101*(1+$BC$14)))*365-$I$58*AB$62*1.25*($BC$13-($D101*(1+$BC$14)))*365)</f>
        <v>-28999117.687500011</v>
      </c>
      <c r="AC101" s="70">
        <f>IF(IF((($BC$13-($D101*(1+$BC$14)))-($D101*0.03))&gt;0,($BC$13-($D101*(1+$BC$14)))-($D101*0.03),0)&gt;0,IF((($BC$13-($D101*(1+$BC$14)))-($D101*0.03))&gt;0,($BC$13-($D101*(1+$BC$14)))-($D101*0.03),0)*AC$62*365,0)+IF(($BC$13-($D101*(1+$BC$14)))&lt;=0,0,IF(($BC$13-($D101*(1+$BC$14)))&lt;($D101*0.03),($BC$13-($D101*(1+$BC$14)))*(AC$62*Inputs!$B$16)*365,($D101*0.03)*(AC$62*Inputs!$B$16)*365))-IF(($BC$13-($D101*(1+$BC$14)))&gt;=0,0, -$I$57*$BC$16*1.75*($BC$13-($D101*(1+$BC$14)))*365-$I$58*AC$62*1.25*($BC$13-($D101*(1+$BC$14)))*365)</f>
        <v>-29782877.625000011</v>
      </c>
      <c r="AD101" s="70">
        <f>IF(IF((($BC$13-($D101*(1+$BC$14)))-($D101*0.03))&gt;0,($BC$13-($D101*(1+$BC$14)))-($D101*0.03),0)&gt;0,IF((($BC$13-($D101*(1+$BC$14)))-($D101*0.03))&gt;0,($BC$13-($D101*(1+$BC$14)))-($D101*0.03),0)*AD$62*365,0)+IF(($BC$13-($D101*(1+$BC$14)))&lt;=0,0,IF(($BC$13-($D101*(1+$BC$14)))&lt;($D101*0.03),($BC$13-($D101*(1+$BC$14)))*(AD$62*Inputs!$B$16)*365,($D101*0.03)*(AD$62*Inputs!$B$16)*365))-IF(($BC$13-($D101*(1+$BC$14)))&gt;=0,0, -$I$57*$BC$16*1.75*($BC$13-($D101*(1+$BC$14)))*365-$I$58*AD$62*1.25*($BC$13-($D101*(1+$BC$14)))*365)</f>
        <v>-30566637.562500011</v>
      </c>
      <c r="AE101" s="70">
        <f>IF(IF((($BC$13-($D101*(1+$BC$14)))-($D101*0.03))&gt;0,($BC$13-($D101*(1+$BC$14)))-($D101*0.03),0)&gt;0,IF((($BC$13-($D101*(1+$BC$14)))-($D101*0.03))&gt;0,($BC$13-($D101*(1+$BC$14)))-($D101*0.03),0)*AE$62*365,0)+IF(($BC$13-($D101*(1+$BC$14)))&lt;=0,0,IF(($BC$13-($D101*(1+$BC$14)))&lt;($D101*0.03),($BC$13-($D101*(1+$BC$14)))*(AE$62*Inputs!$B$16)*365,($D101*0.03)*(AE$62*Inputs!$B$16)*365))-IF(($BC$13-($D101*(1+$BC$14)))&gt;=0,0, -$I$57*$BC$16*1.75*($BC$13-($D101*(1+$BC$14)))*365-$I$58*AE$62*1.25*($BC$13-($D101*(1+$BC$14)))*365)</f>
        <v>-31350397.500000011</v>
      </c>
      <c r="AF101" s="70">
        <f>IF(IF((($BC$13-($D101*(1+$BC$14)))-($D101*0.03))&gt;0,($BC$13-($D101*(1+$BC$14)))-($D101*0.03),0)&gt;0,IF((($BC$13-($D101*(1+$BC$14)))-($D101*0.03))&gt;0,($BC$13-($D101*(1+$BC$14)))-($D101*0.03),0)*AF$62*365,0)+IF(($BC$13-($D101*(1+$BC$14)))&lt;=0,0,IF(($BC$13-($D101*(1+$BC$14)))&lt;($D101*0.03),($BC$13-($D101*(1+$BC$14)))*(AF$62*Inputs!$B$16)*365,($D101*0.03)*(AF$62*Inputs!$B$16)*365))-IF(($BC$13-($D101*(1+$BC$14)))&gt;=0,0, -$I$57*$BC$16*1.75*($BC$13-($D101*(1+$BC$14)))*365-$I$58*AF$62*1.25*($BC$13-($D101*(1+$BC$14)))*365)</f>
        <v>-32134157.437500015</v>
      </c>
      <c r="AG101" s="70">
        <f>IF(IF((($BC$13-($D101*(1+$BC$14)))-($D101*0.03))&gt;0,($BC$13-($D101*(1+$BC$14)))-($D101*0.03),0)&gt;0,IF((($BC$13-($D101*(1+$BC$14)))-($D101*0.03))&gt;0,($BC$13-($D101*(1+$BC$14)))-($D101*0.03),0)*AG$62*365,0)+IF(($BC$13-($D101*(1+$BC$14)))&lt;=0,0,IF(($BC$13-($D101*(1+$BC$14)))&lt;($D101*0.03),($BC$13-($D101*(1+$BC$14)))*(AG$62*Inputs!$B$16)*365,($D101*0.03)*(AG$62*Inputs!$B$16)*365))-IF(($BC$13-($D101*(1+$BC$14)))&gt;=0,0, -$I$57*$BC$16*1.75*($BC$13-($D101*(1+$BC$14)))*365-$I$58*AG$62*1.25*($BC$13-($D101*(1+$BC$14)))*365)</f>
        <v>-32917917.375000011</v>
      </c>
      <c r="AH101" s="70">
        <f>IF(IF((($BC$13-($D101*(1+$BC$14)))-($D101*0.03))&gt;0,($BC$13-($D101*(1+$BC$14)))-($D101*0.03),0)&gt;0,IF((($BC$13-($D101*(1+$BC$14)))-($D101*0.03))&gt;0,($BC$13-($D101*(1+$BC$14)))-($D101*0.03),0)*AH$62*365,0)+IF(($BC$13-($D101*(1+$BC$14)))&lt;=0,0,IF(($BC$13-($D101*(1+$BC$14)))&lt;($D101*0.03),($BC$13-($D101*(1+$BC$14)))*(AH$62*Inputs!$B$16)*365,($D101*0.03)*(AH$62*Inputs!$B$16)*365))-IF(($BC$13-($D101*(1+$BC$14)))&gt;=0,0, -$I$57*$BC$16*1.75*($BC$13-($D101*(1+$BC$14)))*365-$I$58*AH$62*1.25*($BC$13-($D101*(1+$BC$14)))*365)</f>
        <v>-33701677.312500015</v>
      </c>
      <c r="AI101" s="70">
        <f>IF(IF((($BC$13-($D101*(1+$BC$14)))-($D101*0.03))&gt;0,($BC$13-($D101*(1+$BC$14)))-($D101*0.03),0)&gt;0,IF((($BC$13-($D101*(1+$BC$14)))-($D101*0.03))&gt;0,($BC$13-($D101*(1+$BC$14)))-($D101*0.03),0)*AI$62*365,0)+IF(($BC$13-($D101*(1+$BC$14)))&lt;=0,0,IF(($BC$13-($D101*(1+$BC$14)))&lt;($D101*0.03),($BC$13-($D101*(1+$BC$14)))*(AI$62*Inputs!$B$16)*365,($D101*0.03)*(AI$62*Inputs!$B$16)*365))-IF(($BC$13-($D101*(1+$BC$14)))&gt;=0,0, -$I$57*$BC$16*1.75*($BC$13-($D101*(1+$BC$14)))*365-$I$58*AI$62*1.25*($BC$13-($D101*(1+$BC$14)))*365)</f>
        <v>-34485437.250000015</v>
      </c>
      <c r="AJ101" s="70">
        <f>IF(IF((($BC$13-($D101*(1+$BC$14)))-($D101*0.03))&gt;0,($BC$13-($D101*(1+$BC$14)))-($D101*0.03),0)&gt;0,IF((($BC$13-($D101*(1+$BC$14)))-($D101*0.03))&gt;0,($BC$13-($D101*(1+$BC$14)))-($D101*0.03),0)*AJ$62*365,0)+IF(($BC$13-($D101*(1+$BC$14)))&lt;=0,0,IF(($BC$13-($D101*(1+$BC$14)))&lt;($D101*0.03),($BC$13-($D101*(1+$BC$14)))*(AJ$62*Inputs!$B$16)*365,($D101*0.03)*(AJ$62*Inputs!$B$16)*365))-IF(($BC$13-($D101*(1+$BC$14)))&gt;=0,0, -$I$57*$BC$16*1.75*($BC$13-($D101*(1+$BC$14)))*365-$I$58*AJ$62*1.25*($BC$13-($D101*(1+$BC$14)))*365)</f>
        <v>-35269197.187500015</v>
      </c>
      <c r="AK101" s="70">
        <f>IF(IF((($BC$13-($D101*(1+$BC$14)))-($D101*0.03))&gt;0,($BC$13-($D101*(1+$BC$14)))-($D101*0.03),0)&gt;0,IF((($BC$13-($D101*(1+$BC$14)))-($D101*0.03))&gt;0,($BC$13-($D101*(1+$BC$14)))-($D101*0.03),0)*AK$62*365,0)+IF(($BC$13-($D101*(1+$BC$14)))&lt;=0,0,IF(($BC$13-($D101*(1+$BC$14)))&lt;($D101*0.03),($BC$13-($D101*(1+$BC$14)))*(AK$62*Inputs!$B$16)*365,($D101*0.03)*(AK$62*Inputs!$B$16)*365))-IF(($BC$13-($D101*(1+$BC$14)))&gt;=0,0, -$I$57*$BC$16*1.75*($BC$13-($D101*(1+$BC$14)))*365-$I$58*AK$62*1.25*($BC$13-($D101*(1+$BC$14)))*365)</f>
        <v>-36052957.125000015</v>
      </c>
      <c r="AL101" s="70">
        <f>IF(IF((($BC$13-($D101*(1+$BC$14)))-($D101*0.03))&gt;0,($BC$13-($D101*(1+$BC$14)))-($D101*0.03),0)&gt;0,IF((($BC$13-($D101*(1+$BC$14)))-($D101*0.03))&gt;0,($BC$13-($D101*(1+$BC$14)))-($D101*0.03),0)*AL$62*365,0)+IF(($BC$13-($D101*(1+$BC$14)))&lt;=0,0,IF(($BC$13-($D101*(1+$BC$14)))&lt;($D101*0.03),($BC$13-($D101*(1+$BC$14)))*(AL$62*Inputs!$B$16)*365,($D101*0.03)*(AL$62*Inputs!$B$16)*365))-IF(($BC$13-($D101*(1+$BC$14)))&gt;=0,0, -$I$57*$BC$16*1.75*($BC$13-($D101*(1+$BC$14)))*365-$I$58*AL$62*1.25*($BC$13-($D101*(1+$BC$14)))*365)</f>
        <v>-36836717.062500015</v>
      </c>
      <c r="AM101" s="70">
        <f>IF(IF((($BC$13-($D101*(1+$BC$14)))-($D101*0.03))&gt;0,($BC$13-($D101*(1+$BC$14)))-($D101*0.03),0)&gt;0,IF((($BC$13-($D101*(1+$BC$14)))-($D101*0.03))&gt;0,($BC$13-($D101*(1+$BC$14)))-($D101*0.03),0)*AM$62*365,0)+IF(($BC$13-($D101*(1+$BC$14)))&lt;=0,0,IF(($BC$13-($D101*(1+$BC$14)))&lt;($D101*0.03),($BC$13-($D101*(1+$BC$14)))*(AM$62*Inputs!$B$16)*365,($D101*0.03)*(AM$62*Inputs!$B$16)*365))-IF(($BC$13-($D101*(1+$BC$14)))&gt;=0,0, -$I$57*$BC$16*1.75*($BC$13-($D101*(1+$BC$14)))*365-$I$58*AM$62*1.25*($BC$13-($D101*(1+$BC$14)))*365)</f>
        <v>-37620477.000000015</v>
      </c>
      <c r="AN101" s="70">
        <f>IF(IF((($BC$13-($D101*(1+$BC$14)))-($D101*0.03))&gt;0,($BC$13-($D101*(1+$BC$14)))-($D101*0.03),0)&gt;0,IF((($BC$13-($D101*(1+$BC$14)))-($D101*0.03))&gt;0,($BC$13-($D101*(1+$BC$14)))-($D101*0.03),0)*AN$62*365,0)+IF(($BC$13-($D101*(1+$BC$14)))&lt;=0,0,IF(($BC$13-($D101*(1+$BC$14)))&lt;($D101*0.03),($BC$13-($D101*(1+$BC$14)))*(AN$62*Inputs!$B$16)*365,($D101*0.03)*(AN$62*Inputs!$B$16)*365))-IF(($BC$13-($D101*(1+$BC$14)))&gt;=0,0, -$I$57*$BC$16*1.75*($BC$13-($D101*(1+$BC$14)))*365-$I$58*AN$62*1.25*($BC$13-($D101*(1+$BC$14)))*365)</f>
        <v>-38404236.937500015</v>
      </c>
      <c r="AO101" s="70">
        <f>IF(IF((($BC$13-($D101*(1+$BC$14)))-($D101*0.03))&gt;0,($BC$13-($D101*(1+$BC$14)))-($D101*0.03),0)&gt;0,IF((($BC$13-($D101*(1+$BC$14)))-($D101*0.03))&gt;0,($BC$13-($D101*(1+$BC$14)))-($D101*0.03),0)*AO$62*365,0)+IF(($BC$13-($D101*(1+$BC$14)))&lt;=0,0,IF(($BC$13-($D101*(1+$BC$14)))&lt;($D101*0.03),($BC$13-($D101*(1+$BC$14)))*(AO$62*Inputs!$B$16)*365,($D101*0.03)*(AO$62*Inputs!$B$16)*365))-IF(($BC$13-($D101*(1+$BC$14)))&gt;=0,0, -$I$57*$BC$16*1.75*($BC$13-($D101*(1+$BC$14)))*365-$I$58*AO$62*1.25*($BC$13-($D101*(1+$BC$14)))*365)</f>
        <v>-39187996.875000015</v>
      </c>
      <c r="AP101" s="70">
        <f>IF(IF((($BC$13-($D101*(1+$BC$14)))-($D101*0.03))&gt;0,($BC$13-($D101*(1+$BC$14)))-($D101*0.03),0)&gt;0,IF((($BC$13-($D101*(1+$BC$14)))-($D101*0.03))&gt;0,($BC$13-($D101*(1+$BC$14)))-($D101*0.03),0)*AP$62*365,0)+IF(($BC$13-($D101*(1+$BC$14)))&lt;=0,0,IF(($BC$13-($D101*(1+$BC$14)))&lt;($D101*0.03),($BC$13-($D101*(1+$BC$14)))*(AP$62*Inputs!$B$16)*365,($D101*0.03)*(AP$62*Inputs!$B$16)*365))-IF(($BC$13-($D101*(1+$BC$14)))&gt;=0,0, -$I$57*$BC$16*1.75*($BC$13-($D101*(1+$BC$14)))*365-$I$58*AP$62*1.25*($BC$13-($D101*(1+$BC$14)))*365)</f>
        <v>-39971756.812500015</v>
      </c>
      <c r="AQ101" s="70">
        <f>IF(IF((($BC$13-($D101*(1+$BC$14)))-($D101*0.03))&gt;0,($BC$13-($D101*(1+$BC$14)))-($D101*0.03),0)&gt;0,IF((($BC$13-($D101*(1+$BC$14)))-($D101*0.03))&gt;0,($BC$13-($D101*(1+$BC$14)))-($D101*0.03),0)*AQ$62*365,0)+IF(($BC$13-($D101*(1+$BC$14)))&lt;=0,0,IF(($BC$13-($D101*(1+$BC$14)))&lt;($D101*0.03),($BC$13-($D101*(1+$BC$14)))*(AQ$62*Inputs!$B$16)*365,($D101*0.03)*(AQ$62*Inputs!$B$16)*365))-IF(($BC$13-($D101*(1+$BC$14)))&gt;=0,0, -$I$57*$BC$16*1.75*($BC$13-($D101*(1+$BC$14)))*365-$I$58*AQ$62*1.25*($BC$13-($D101*(1+$BC$14)))*365)</f>
        <v>-40755516.750000015</v>
      </c>
      <c r="AR101" s="70">
        <f>IF(IF((($BC$13-($D101*(1+$BC$14)))-($D101*0.03))&gt;0,($BC$13-($D101*(1+$BC$14)))-($D101*0.03),0)&gt;0,IF((($BC$13-($D101*(1+$BC$14)))-($D101*0.03))&gt;0,($BC$13-($D101*(1+$BC$14)))-($D101*0.03),0)*AR$62*365,0)+IF(($BC$13-($D101*(1+$BC$14)))&lt;=0,0,IF(($BC$13-($D101*(1+$BC$14)))&lt;($D101*0.03),($BC$13-($D101*(1+$BC$14)))*(AR$62*Inputs!$B$16)*365,($D101*0.03)*(AR$62*Inputs!$B$16)*365))-IF(($BC$13-($D101*(1+$BC$14)))&gt;=0,0, -$I$57*$BC$16*1.75*($BC$13-($D101*(1+$BC$14)))*365-$I$58*AR$62*1.25*($BC$13-($D101*(1+$BC$14)))*365)</f>
        <v>-41539276.687500015</v>
      </c>
      <c r="AS101" s="70">
        <f>IF(IF((($BC$13-($D101*(1+$BC$14)))-($D101*0.03))&gt;0,($BC$13-($D101*(1+$BC$14)))-($D101*0.03),0)&gt;0,IF((($BC$13-($D101*(1+$BC$14)))-($D101*0.03))&gt;0,($BC$13-($D101*(1+$BC$14)))-($D101*0.03),0)*AS$62*365,0)+IF(($BC$13-($D101*(1+$BC$14)))&lt;=0,0,IF(($BC$13-($D101*(1+$BC$14)))&lt;($D101*0.03),($BC$13-($D101*(1+$BC$14)))*(AS$62*Inputs!$B$16)*365,($D101*0.03)*(AS$62*Inputs!$B$16)*365))-IF(($BC$13-($D101*(1+$BC$14)))&gt;=0,0, -$I$57*$BC$16*1.75*($BC$13-($D101*(1+$BC$14)))*365-$I$58*AS$62*1.25*($BC$13-($D101*(1+$BC$14)))*365)</f>
        <v>-42323036.625000015</v>
      </c>
      <c r="AT101" s="70">
        <f>IF(IF((($BC$13-($D101*(1+$BC$14)))-($D101*0.03))&gt;0,($BC$13-($D101*(1+$BC$14)))-($D101*0.03),0)&gt;0,IF((($BC$13-($D101*(1+$BC$14)))-($D101*0.03))&gt;0,($BC$13-($D101*(1+$BC$14)))-($D101*0.03),0)*AT$62*365,0)+IF(($BC$13-($D101*(1+$BC$14)))&lt;=0,0,IF(($BC$13-($D101*(1+$BC$14)))&lt;($D101*0.03),($BC$13-($D101*(1+$BC$14)))*(AT$62*Inputs!$B$16)*365,($D101*0.03)*(AT$62*Inputs!$B$16)*365))-IF(($BC$13-($D101*(1+$BC$14)))&gt;=0,0, -$I$57*$BC$16*1.75*($BC$13-($D101*(1+$BC$14)))*365-$I$58*AT$62*1.25*($BC$13-($D101*(1+$BC$14)))*365)</f>
        <v>-43106796.562500015</v>
      </c>
      <c r="AU101" s="70">
        <f>IF(IF((($BC$13-($D101*(1+$BC$14)))-($D101*0.03))&gt;0,($BC$13-($D101*(1+$BC$14)))-($D101*0.03),0)&gt;0,IF((($BC$13-($D101*(1+$BC$14)))-($D101*0.03))&gt;0,($BC$13-($D101*(1+$BC$14)))-($D101*0.03),0)*AU$62*365,0)+IF(($BC$13-($D101*(1+$BC$14)))&lt;=0,0,IF(($BC$13-($D101*(1+$BC$14)))&lt;($D101*0.03),($BC$13-($D101*(1+$BC$14)))*(AU$62*Inputs!$B$16)*365,($D101*0.03)*(AU$62*Inputs!$B$16)*365))-IF(($BC$13-($D101*(1+$BC$14)))&gt;=0,0, -$I$57*$BC$16*1.75*($BC$13-($D101*(1+$BC$14)))*365-$I$58*AU$62*1.25*($BC$13-($D101*(1+$BC$14)))*365)</f>
        <v>-43890556.500000015</v>
      </c>
      <c r="AV101" s="70">
        <f>IF(IF((($BC$13-($D101*(1+$BC$14)))-($D101*0.03))&gt;0,($BC$13-($D101*(1+$BC$14)))-($D101*0.03),0)&gt;0,IF((($BC$13-($D101*(1+$BC$14)))-($D101*0.03))&gt;0,($BC$13-($D101*(1+$BC$14)))-($D101*0.03),0)*AV$62*365,0)+IF(($BC$13-($D101*(1+$BC$14)))&lt;=0,0,IF(($BC$13-($D101*(1+$BC$14)))&lt;($D101*0.03),($BC$13-($D101*(1+$BC$14)))*(AV$62*Inputs!$B$16)*365,($D101*0.03)*(AV$62*Inputs!$B$16)*365))-IF(($BC$13-($D101*(1+$BC$14)))&gt;=0,0, -$I$57*$BC$16*1.75*($BC$13-($D101*(1+$BC$14)))*365-$I$58*AV$62*1.25*($BC$13-($D101*(1+$BC$14)))*365)</f>
        <v>-44674316.437500015</v>
      </c>
      <c r="AW101" s="70">
        <f>IF(IF((($BC$13-($D101*(1+$BC$14)))-($D101*0.03))&gt;0,($BC$13-($D101*(1+$BC$14)))-($D101*0.03),0)&gt;0,IF((($BC$13-($D101*(1+$BC$14)))-($D101*0.03))&gt;0,($BC$13-($D101*(1+$BC$14)))-($D101*0.03),0)*AW$62*365,0)+IF(($BC$13-($D101*(1+$BC$14)))&lt;=0,0,IF(($BC$13-($D101*(1+$BC$14)))&lt;($D101*0.03),($BC$13-($D101*(1+$BC$14)))*(AW$62*Inputs!$B$16)*365,($D101*0.03)*(AW$62*Inputs!$B$16)*365))-IF(($BC$13-($D101*(1+$BC$14)))&gt;=0,0, -$I$57*$BC$16*1.75*($BC$13-($D101*(1+$BC$14)))*365-$I$58*AW$62*1.25*($BC$13-($D101*(1+$BC$14)))*365)</f>
        <v>-45458076.375000015</v>
      </c>
      <c r="AX101" s="70">
        <f>IF(IF((($BC$13-($D101*(1+$BC$14)))-($D101*0.03))&gt;0,($BC$13-($D101*(1+$BC$14)))-($D101*0.03),0)&gt;0,IF((($BC$13-($D101*(1+$BC$14)))-($D101*0.03))&gt;0,($BC$13-($D101*(1+$BC$14)))-($D101*0.03),0)*AX$62*365,0)+IF(($BC$13-($D101*(1+$BC$14)))&lt;=0,0,IF(($BC$13-($D101*(1+$BC$14)))&lt;($D101*0.03),($BC$13-($D101*(1+$BC$14)))*(AX$62*Inputs!$B$16)*365,($D101*0.03)*(AX$62*Inputs!$B$16)*365))-IF(($BC$13-($D101*(1+$BC$14)))&gt;=0,0, -$I$57*$BC$16*1.75*($BC$13-($D101*(1+$BC$14)))*365-$I$58*AX$62*1.25*($BC$13-($D101*(1+$BC$14)))*365)</f>
        <v>-46241836.312500015</v>
      </c>
      <c r="AY101" s="70">
        <f>IF(IF((($BC$13-($D101*(1+$BC$14)))-($D101*0.03))&gt;0,($BC$13-($D101*(1+$BC$14)))-($D101*0.03),0)&gt;0,IF((($BC$13-($D101*(1+$BC$14)))-($D101*0.03))&gt;0,($BC$13-($D101*(1+$BC$14)))-($D101*0.03),0)*AY$62*365,0)+IF(($BC$13-($D101*(1+$BC$14)))&lt;=0,0,IF(($BC$13-($D101*(1+$BC$14)))&lt;($D101*0.03),($BC$13-($D101*(1+$BC$14)))*(AY$62*Inputs!$B$16)*365,($D101*0.03)*(AY$62*Inputs!$B$16)*365))-IF(($BC$13-($D101*(1+$BC$14)))&gt;=0,0, -$I$57*$BC$16*1.75*($BC$13-($D101*(1+$BC$14)))*365-$I$58*AY$62*1.25*($BC$13-($D101*(1+$BC$14)))*365)</f>
        <v>-47025596.250000015</v>
      </c>
      <c r="AZ101" s="70">
        <f>IF(IF((($BC$13-($D101*(1+$BC$14)))-($D101*0.03))&gt;0,($BC$13-($D101*(1+$BC$14)))-($D101*0.03),0)&gt;0,IF((($BC$13-($D101*(1+$BC$14)))-($D101*0.03))&gt;0,($BC$13-($D101*(1+$BC$14)))-($D101*0.03),0)*AZ$62*365,0)+IF(($BC$13-($D101*(1+$BC$14)))&lt;=0,0,IF(($BC$13-($D101*(1+$BC$14)))&lt;($D101*0.03),($BC$13-($D101*(1+$BC$14)))*(AZ$62*Inputs!$B$16)*365,($D101*0.03)*(AZ$62*Inputs!$B$16)*365))-IF(($BC$13-($D101*(1+$BC$14)))&gt;=0,0, -$I$57*$BC$16*1.75*($BC$13-($D101*(1+$BC$14)))*365-$I$58*AZ$62*1.25*($BC$13-($D101*(1+$BC$14)))*365)</f>
        <v>-47809356.187500015</v>
      </c>
      <c r="BA101" s="70">
        <f>IF(IF((($BC$13-($D101*(1+$BC$14)))-($D101*0.03))&gt;0,($BC$13-($D101*(1+$BC$14)))-($D101*0.03),0)&gt;0,IF((($BC$13-($D101*(1+$BC$14)))-($D101*0.03))&gt;0,($BC$13-($D101*(1+$BC$14)))-($D101*0.03),0)*BA$62*365,0)+IF(($BC$13-($D101*(1+$BC$14)))&lt;=0,0,IF(($BC$13-($D101*(1+$BC$14)))&lt;($D101*0.03),($BC$13-($D101*(1+$BC$14)))*(BA$62*Inputs!$B$16)*365,($D101*0.03)*(BA$62*Inputs!$B$16)*365))-IF(($BC$13-($D101*(1+$BC$14)))&gt;=0,0, -$I$57*$BC$16*1.75*($BC$13-($D101*(1+$BC$14)))*365-$I$58*BA$62*1.25*($BC$13-($D101*(1+$BC$14)))*365)</f>
        <v>-48593116.125000015</v>
      </c>
      <c r="BB101" s="70">
        <f>IF(IF((($BC$13-($D101*(1+$BC$14)))-($D101*0.03))&gt;0,($BC$13-($D101*(1+$BC$14)))-($D101*0.03),0)&gt;0,IF((($BC$13-($D101*(1+$BC$14)))-($D101*0.03))&gt;0,($BC$13-($D101*(1+$BC$14)))-($D101*0.03),0)*BB$62*365,0)+IF(($BC$13-($D101*(1+$BC$14)))&lt;=0,0,IF(($BC$13-($D101*(1+$BC$14)))&lt;($D101*0.03),($BC$13-($D101*(1+$BC$14)))*(BB$62*Inputs!$B$16)*365,($D101*0.03)*(BB$62*Inputs!$B$16)*365))-IF(($BC$13-($D101*(1+$BC$14)))&gt;=0,0, -$I$57*$BC$16*1.75*($BC$13-($D101*(1+$BC$14)))*365-$I$58*BB$62*1.25*($BC$13-($D101*(1+$BC$14)))*365)</f>
        <v>-49376876.062500015</v>
      </c>
      <c r="BC101" s="70">
        <f>IF(IF((($BC$13-($D101*(1+$BC$14)))-($D101*0.03))&gt;0,($BC$13-($D101*(1+$BC$14)))-($D101*0.03),0)&gt;0,IF((($BC$13-($D101*(1+$BC$14)))-($D101*0.03))&gt;0,($BC$13-($D101*(1+$BC$14)))-($D101*0.03),0)*BC$62*365,0)+IF(($BC$13-($D101*(1+$BC$14)))&lt;=0,0,IF(($BC$13-($D101*(1+$BC$14)))&lt;($D101*0.03),($BC$13-($D101*(1+$BC$14)))*(BC$62*Inputs!$B$16)*365,($D101*0.03)*(BC$62*Inputs!$B$16)*365))-IF(($BC$13-($D101*(1+$BC$14)))&gt;=0,0, -$I$57*$BC$16*1.75*($BC$13-($D101*(1+$BC$14)))*365-$I$58*BC$62*1.25*($BC$13-($D101*(1+$BC$14)))*365)</f>
        <v>-50160636.000000015</v>
      </c>
      <c r="BD101" s="70">
        <f>IF(IF((($BC$13-($D101*(1+$BC$14)))-($D101*0.03))&gt;0,($BC$13-($D101*(1+$BC$14)))-($D101*0.03),0)&gt;0,IF((($BC$13-($D101*(1+$BC$14)))-($D101*0.03))&gt;0,($BC$13-($D101*(1+$BC$14)))-($D101*0.03),0)*BD$62*365,0)+IF(($BC$13-($D101*(1+$BC$14)))&lt;=0,0,IF(($BC$13-($D101*(1+$BC$14)))&lt;($D101*0.03),($BC$13-($D101*(1+$BC$14)))*(BD$62*Inputs!$B$16)*365,($D101*0.03)*(BD$62*Inputs!$B$16)*365))-IF(($BC$13-($D101*(1+$BC$14)))&gt;=0,0, -$I$57*$BC$16*1.75*($BC$13-($D101*(1+$BC$14)))*365-$I$58*BD$62*1.25*($BC$13-($D101*(1+$BC$14)))*365)</f>
        <v>-50944395.937500015</v>
      </c>
      <c r="BE101" s="70">
        <f>IF(IF((($BC$13-($D101*(1+$BC$14)))-($D101*0.03))&gt;0,($BC$13-($D101*(1+$BC$14)))-($D101*0.03),0)&gt;0,IF((($BC$13-($D101*(1+$BC$14)))-($D101*0.03))&gt;0,($BC$13-($D101*(1+$BC$14)))-($D101*0.03),0)*BE$62*365,0)+IF(($BC$13-($D101*(1+$BC$14)))&lt;=0,0,IF(($BC$13-($D101*(1+$BC$14)))&lt;($D101*0.03),($BC$13-($D101*(1+$BC$14)))*(BE$62*Inputs!$B$16)*365,($D101*0.03)*(BE$62*Inputs!$B$16)*365))-IF(($BC$13-($D101*(1+$BC$14)))&gt;=0,0, -$I$57*$BC$16*1.75*($BC$13-($D101*(1+$BC$14)))*365-$I$58*BE$62*1.25*($BC$13-($D101*(1+$BC$14)))*365)</f>
        <v>-51728155.875000015</v>
      </c>
      <c r="BF101" s="70">
        <f>IF(IF((($BC$13-($D101*(1+$BC$14)))-($D101*0.03))&gt;0,($BC$13-($D101*(1+$BC$14)))-($D101*0.03),0)&gt;0,IF((($BC$13-($D101*(1+$BC$14)))-($D101*0.03))&gt;0,($BC$13-($D101*(1+$BC$14)))-($D101*0.03),0)*BF$62*365,0)+IF(($BC$13-($D101*(1+$BC$14)))&lt;=0,0,IF(($BC$13-($D101*(1+$BC$14)))&lt;($D101*0.03),($BC$13-($D101*(1+$BC$14)))*(BF$62*Inputs!$B$16)*365,($D101*0.03)*(BF$62*Inputs!$B$16)*365))-IF(($BC$13-($D101*(1+$BC$14)))&gt;=0,0, -$I$57*$BC$16*1.75*($BC$13-($D101*(1+$BC$14)))*365-$I$58*BF$62*1.25*($BC$13-($D101*(1+$BC$14)))*365)</f>
        <v>-52511915.812500015</v>
      </c>
      <c r="BG101" s="70">
        <f>IF(IF((($BC$13-($D101*(1+$BC$14)))-($D101*0.03))&gt;0,($BC$13-($D101*(1+$BC$14)))-($D101*0.03),0)&gt;0,IF((($BC$13-($D101*(1+$BC$14)))-($D101*0.03))&gt;0,($BC$13-($D101*(1+$BC$14)))-($D101*0.03),0)*BG$62*365,0)+IF(($BC$13-($D101*(1+$BC$14)))&lt;=0,0,IF(($BC$13-($D101*(1+$BC$14)))&lt;($D101*0.03),($BC$13-($D101*(1+$BC$14)))*(BG$62*Inputs!$B$16)*365,($D101*0.03)*(BG$62*Inputs!$B$16)*365))-IF(($BC$13-($D101*(1+$BC$14)))&gt;=0,0, -$I$57*$BC$16*1.75*($BC$13-($D101*(1+$BC$14)))*365-$I$58*BG$62*1.25*($BC$13-($D101*(1+$BC$14)))*365)</f>
        <v>-53295675.75000003</v>
      </c>
      <c r="BH101" s="70">
        <f>IF(IF((($BC$13-($D101*(1+$BC$14)))-($D101*0.03))&gt;0,($BC$13-($D101*(1+$BC$14)))-($D101*0.03),0)&gt;0,IF((($BC$13-($D101*(1+$BC$14)))-($D101*0.03))&gt;0,($BC$13-($D101*(1+$BC$14)))-($D101*0.03),0)*BH$62*365,0)+IF(($BC$13-($D101*(1+$BC$14)))&lt;=0,0,IF(($BC$13-($D101*(1+$BC$14)))&lt;($D101*0.03),($BC$13-($D101*(1+$BC$14)))*(BH$62*Inputs!$B$16)*365,($D101*0.03)*(BH$62*Inputs!$B$16)*365))-IF(($BC$13-($D101*(1+$BC$14)))&gt;=0,0, -$I$57*$BC$16*1.75*($BC$13-($D101*(1+$BC$14)))*365-$I$58*BH$62*1.25*($BC$13-($D101*(1+$BC$14)))*365)</f>
        <v>-54079435.687500015</v>
      </c>
      <c r="BI101" s="70">
        <f>IF(IF((($BC$13-($D101*(1+$BC$14)))-($D101*0.03))&gt;0,($BC$13-($D101*(1+$BC$14)))-($D101*0.03),0)&gt;0,IF((($BC$13-($D101*(1+$BC$14)))-($D101*0.03))&gt;0,($BC$13-($D101*(1+$BC$14)))-($D101*0.03),0)*BI$62*365,0)+IF(($BC$13-($D101*(1+$BC$14)))&lt;=0,0,IF(($BC$13-($D101*(1+$BC$14)))&lt;($D101*0.03),($BC$13-($D101*(1+$BC$14)))*(BI$62*Inputs!$B$16)*365,($D101*0.03)*(BI$62*Inputs!$B$16)*365))-IF(($BC$13-($D101*(1+$BC$14)))&gt;=0,0, -$I$57*$BC$16*1.75*($BC$13-($D101*(1+$BC$14)))*365-$I$58*BI$62*1.25*($BC$13-($D101*(1+$BC$14)))*365)</f>
        <v>-54863195.625000015</v>
      </c>
      <c r="BJ101" s="70">
        <f>IF(IF((($BC$13-($D101*(1+$BC$14)))-($D101*0.03))&gt;0,($BC$13-($D101*(1+$BC$14)))-($D101*0.03),0)&gt;0,IF((($BC$13-($D101*(1+$BC$14)))-($D101*0.03))&gt;0,($BC$13-($D101*(1+$BC$14)))-($D101*0.03),0)*BJ$62*365,0)+IF(($BC$13-($D101*(1+$BC$14)))&lt;=0,0,IF(($BC$13-($D101*(1+$BC$14)))&lt;($D101*0.03),($BC$13-($D101*(1+$BC$14)))*(BJ$62*Inputs!$B$16)*365,($D101*0.03)*(BJ$62*Inputs!$B$16)*365))-IF(($BC$13-($D101*(1+$BC$14)))&gt;=0,0, -$I$57*$BC$16*1.75*($BC$13-($D101*(1+$BC$14)))*365-$I$58*BJ$62*1.25*($BC$13-($D101*(1+$BC$14)))*365)</f>
        <v>-55646955.56250003</v>
      </c>
      <c r="BK101" s="70">
        <f>IF(IF((($BC$13-($D101*(1+$BC$14)))-($D101*0.03))&gt;0,($BC$13-($D101*(1+$BC$14)))-($D101*0.03),0)&gt;0,IF((($BC$13-($D101*(1+$BC$14)))-($D101*0.03))&gt;0,($BC$13-($D101*(1+$BC$14)))-($D101*0.03),0)*BK$62*365,0)+IF(($BC$13-($D101*(1+$BC$14)))&lt;=0,0,IF(($BC$13-($D101*(1+$BC$14)))&lt;($D101*0.03),($BC$13-($D101*(1+$BC$14)))*(BK$62*Inputs!$B$16)*365,($D101*0.03)*(BK$62*Inputs!$B$16)*365))-IF(($BC$13-($D101*(1+$BC$14)))&gt;=0,0, -$I$57*$BC$16*1.75*($BC$13-($D101*(1+$BC$14)))*365-$I$58*BK$62*1.25*($BC$13-($D101*(1+$BC$14)))*365)</f>
        <v>-56430715.500000015</v>
      </c>
      <c r="BL101" s="70">
        <f>IF(IF((($BC$13-($D101*(1+$BC$14)))-($D101*0.03))&gt;0,($BC$13-($D101*(1+$BC$14)))-($D101*0.03),0)&gt;0,IF((($BC$13-($D101*(1+$BC$14)))-($D101*0.03))&gt;0,($BC$13-($D101*(1+$BC$14)))-($D101*0.03),0)*BL$62*365,0)+IF(($BC$13-($D101*(1+$BC$14)))&lt;=0,0,IF(($BC$13-($D101*(1+$BC$14)))&lt;($D101*0.03),($BC$13-($D101*(1+$BC$14)))*(BL$62*Inputs!$B$16)*365,($D101*0.03)*(BL$62*Inputs!$B$16)*365))-IF(($BC$13-($D101*(1+$BC$14)))&gt;=0,0, -$I$57*$BC$16*1.75*($BC$13-($D101*(1+$BC$14)))*365-$I$58*BL$62*1.25*($BC$13-($D101*(1+$BC$14)))*365)</f>
        <v>-57214475.43750003</v>
      </c>
      <c r="BM101" s="70">
        <f>IF(IF((($BC$13-($D101*(1+$BC$14)))-($D101*0.03))&gt;0,($BC$13-($D101*(1+$BC$14)))-($D101*0.03),0)&gt;0,IF((($BC$13-($D101*(1+$BC$14)))-($D101*0.03))&gt;0,($BC$13-($D101*(1+$BC$14)))-($D101*0.03),0)*BM$62*365,0)+IF(($BC$13-($D101*(1+$BC$14)))&lt;=0,0,IF(($BC$13-($D101*(1+$BC$14)))&lt;($D101*0.03),($BC$13-($D101*(1+$BC$14)))*(BM$62*Inputs!$B$16)*365,($D101*0.03)*(BM$62*Inputs!$B$16)*365))-IF(($BC$13-($D101*(1+$BC$14)))&gt;=0,0, -$I$57*$BC$16*1.75*($BC$13-($D101*(1+$BC$14)))*365-$I$58*BM$62*1.25*($BC$13-($D101*(1+$BC$14)))*365)</f>
        <v>-57998235.37500003</v>
      </c>
      <c r="BN101" s="70">
        <f>IF(IF((($BC$13-($D101*(1+$BC$14)))-($D101*0.03))&gt;0,($BC$13-($D101*(1+$BC$14)))-($D101*0.03),0)&gt;0,IF((($BC$13-($D101*(1+$BC$14)))-($D101*0.03))&gt;0,($BC$13-($D101*(1+$BC$14)))-($D101*0.03),0)*BN$62*365,0)+IF(($BC$13-($D101*(1+$BC$14)))&lt;=0,0,IF(($BC$13-($D101*(1+$BC$14)))&lt;($D101*0.03),($BC$13-($D101*(1+$BC$14)))*(BN$62*Inputs!$B$16)*365,($D101*0.03)*(BN$62*Inputs!$B$16)*365))-IF(($BC$13-($D101*(1+$BC$14)))&gt;=0,0, -$I$57*$BC$16*1.75*($BC$13-($D101*(1+$BC$14)))*365-$I$58*BN$62*1.25*($BC$13-($D101*(1+$BC$14)))*365)</f>
        <v>-58781995.312500015</v>
      </c>
      <c r="BO101" s="70">
        <f>IF(IF((($BC$13-($D101*(1+$BC$14)))-($D101*0.03))&gt;0,($BC$13-($D101*(1+$BC$14)))-($D101*0.03),0)&gt;0,IF((($BC$13-($D101*(1+$BC$14)))-($D101*0.03))&gt;0,($BC$13-($D101*(1+$BC$14)))-($D101*0.03),0)*BO$62*365,0)+IF(($BC$13-($D101*(1+$BC$14)))&lt;=0,0,IF(($BC$13-($D101*(1+$BC$14)))&lt;($D101*0.03),($BC$13-($D101*(1+$BC$14)))*(BO$62*Inputs!$B$16)*365,($D101*0.03)*(BO$62*Inputs!$B$16)*365))-IF(($BC$13-($D101*(1+$BC$14)))&gt;=0,0, -$I$57*$BC$16*1.75*($BC$13-($D101*(1+$BC$14)))*365-$I$58*BO$62*1.25*($BC$13-($D101*(1+$BC$14)))*365)</f>
        <v>-59565755.25000003</v>
      </c>
      <c r="BP101" s="70">
        <f>IF(IF((($BC$13-($D101*(1+$BC$14)))-($D101*0.03))&gt;0,($BC$13-($D101*(1+$BC$14)))-($D101*0.03),0)&gt;0,IF((($BC$13-($D101*(1+$BC$14)))-($D101*0.03))&gt;0,($BC$13-($D101*(1+$BC$14)))-($D101*0.03),0)*BP$62*365,0)+IF(($BC$13-($D101*(1+$BC$14)))&lt;=0,0,IF(($BC$13-($D101*(1+$BC$14)))&lt;($D101*0.03),($BC$13-($D101*(1+$BC$14)))*(BP$62*Inputs!$B$16)*365,($D101*0.03)*(BP$62*Inputs!$B$16)*365))-IF(($BC$13-($D101*(1+$BC$14)))&gt;=0,0, -$I$57*$BC$16*1.75*($BC$13-($D101*(1+$BC$14)))*365-$I$58*BP$62*1.25*($BC$13-($D101*(1+$BC$14)))*365)</f>
        <v>-60349515.187500015</v>
      </c>
      <c r="BQ101" s="70">
        <f>IF(IF((($BC$13-($D101*(1+$BC$14)))-($D101*0.03))&gt;0,($BC$13-($D101*(1+$BC$14)))-($D101*0.03),0)&gt;0,IF((($BC$13-($D101*(1+$BC$14)))-($D101*0.03))&gt;0,($BC$13-($D101*(1+$BC$14)))-($D101*0.03),0)*BQ$62*365,0)+IF(($BC$13-($D101*(1+$BC$14)))&lt;=0,0,IF(($BC$13-($D101*(1+$BC$14)))&lt;($D101*0.03),($BC$13-($D101*(1+$BC$14)))*(BQ$62*Inputs!$B$16)*365,($D101*0.03)*(BQ$62*Inputs!$B$16)*365))-IF(($BC$13-($D101*(1+$BC$14)))&gt;=0,0, -$I$57*$BC$16*1.75*($BC$13-($D101*(1+$BC$14)))*365-$I$58*BQ$62*1.25*($BC$13-($D101*(1+$BC$14)))*365)</f>
        <v>-61133275.12500003</v>
      </c>
      <c r="BR101" s="70">
        <f>IF(IF((($BC$13-($D101*(1+$BC$14)))-($D101*0.03))&gt;0,($BC$13-($D101*(1+$BC$14)))-($D101*0.03),0)&gt;0,IF((($BC$13-($D101*(1+$BC$14)))-($D101*0.03))&gt;0,($BC$13-($D101*(1+$BC$14)))-($D101*0.03),0)*BR$62*365,0)+IF(($BC$13-($D101*(1+$BC$14)))&lt;=0,0,IF(($BC$13-($D101*(1+$BC$14)))&lt;($D101*0.03),($BC$13-($D101*(1+$BC$14)))*(BR$62*Inputs!$B$16)*365,($D101*0.03)*(BR$62*Inputs!$B$16)*365))-IF(($BC$13-($D101*(1+$BC$14)))&gt;=0,0, -$I$57*$BC$16*1.75*($BC$13-($D101*(1+$BC$14)))*365-$I$58*BR$62*1.25*($BC$13-($D101*(1+$BC$14)))*365)</f>
        <v>-61917035.06250003</v>
      </c>
      <c r="BS101" s="70">
        <f>IF(IF((($BC$13-($D101*(1+$BC$14)))-($D101*0.03))&gt;0,($BC$13-($D101*(1+$BC$14)))-($D101*0.03),0)&gt;0,IF((($BC$13-($D101*(1+$BC$14)))-($D101*0.03))&gt;0,($BC$13-($D101*(1+$BC$14)))-($D101*0.03),0)*BS$62*365,0)+IF(($BC$13-($D101*(1+$BC$14)))&lt;=0,0,IF(($BC$13-($D101*(1+$BC$14)))&lt;($D101*0.03),($BC$13-($D101*(1+$BC$14)))*(BS$62*Inputs!$B$16)*365,($D101*0.03)*(BS$62*Inputs!$B$16)*365))-IF(($BC$13-($D101*(1+$BC$14)))&gt;=0,0, -$I$57*$BC$16*1.75*($BC$13-($D101*(1+$BC$14)))*365-$I$58*BS$62*1.25*($BC$13-($D101*(1+$BC$14)))*365)</f>
        <v>-62700795.00000003</v>
      </c>
      <c r="BT101" s="70">
        <f>IF(IF((($BC$13-($D101*(1+$BC$14)))-($D101*0.03))&gt;0,($BC$13-($D101*(1+$BC$14)))-($D101*0.03),0)&gt;0,IF((($BC$13-($D101*(1+$BC$14)))-($D101*0.03))&gt;0,($BC$13-($D101*(1+$BC$14)))-($D101*0.03),0)*BT$62*365,0)+IF(($BC$13-($D101*(1+$BC$14)))&lt;=0,0,IF(($BC$13-($D101*(1+$BC$14)))&lt;($D101*0.03),($BC$13-($D101*(1+$BC$14)))*(BT$62*Inputs!$B$16)*365,($D101*0.03)*(BT$62*Inputs!$B$16)*365))-IF(($BC$13-($D101*(1+$BC$14)))&gt;=0,0, -$I$57*$BC$16*1.75*($BC$13-($D101*(1+$BC$14)))*365-$I$58*BT$62*1.25*($BC$13-($D101*(1+$BC$14)))*365)</f>
        <v>-63484554.93750003</v>
      </c>
      <c r="BU101" s="70">
        <f>IF(IF((($BC$13-($D101*(1+$BC$14)))-($D101*0.03))&gt;0,($BC$13-($D101*(1+$BC$14)))-($D101*0.03),0)&gt;0,IF((($BC$13-($D101*(1+$BC$14)))-($D101*0.03))&gt;0,($BC$13-($D101*(1+$BC$14)))-($D101*0.03),0)*BU$62*365,0)+IF(($BC$13-($D101*(1+$BC$14)))&lt;=0,0,IF(($BC$13-($D101*(1+$BC$14)))&lt;($D101*0.03),($BC$13-($D101*(1+$BC$14)))*(BU$62*Inputs!$B$16)*365,($D101*0.03)*(BU$62*Inputs!$B$16)*365))-IF(($BC$13-($D101*(1+$BC$14)))&gt;=0,0, -$I$57*$BC$16*1.75*($BC$13-($D101*(1+$BC$14)))*365-$I$58*BU$62*1.25*($BC$13-($D101*(1+$BC$14)))*365)</f>
        <v>-64268314.87500003</v>
      </c>
      <c r="BV101" s="70">
        <f>IF(IF((($BC$13-($D101*(1+$BC$14)))-($D101*0.03))&gt;0,($BC$13-($D101*(1+$BC$14)))-($D101*0.03),0)&gt;0,IF((($BC$13-($D101*(1+$BC$14)))-($D101*0.03))&gt;0,($BC$13-($D101*(1+$BC$14)))-($D101*0.03),0)*BV$62*365,0)+IF(($BC$13-($D101*(1+$BC$14)))&lt;=0,0,IF(($BC$13-($D101*(1+$BC$14)))&lt;($D101*0.03),($BC$13-($D101*(1+$BC$14)))*(BV$62*Inputs!$B$16)*365,($D101*0.03)*(BV$62*Inputs!$B$16)*365))-IF(($BC$13-($D101*(1+$BC$14)))&gt;=0,0, -$I$57*$BC$16*1.75*($BC$13-($D101*(1+$BC$14)))*365-$I$58*BV$62*1.25*($BC$13-($D101*(1+$BC$14)))*365)</f>
        <v>-65052074.81250003</v>
      </c>
      <c r="BW101" s="70">
        <f>IF(IF((($BC$13-($D101*(1+$BC$14)))-($D101*0.03))&gt;0,($BC$13-($D101*(1+$BC$14)))-($D101*0.03),0)&gt;0,IF((($BC$13-($D101*(1+$BC$14)))-($D101*0.03))&gt;0,($BC$13-($D101*(1+$BC$14)))-($D101*0.03),0)*BW$62*365,0)+IF(($BC$13-($D101*(1+$BC$14)))&lt;=0,0,IF(($BC$13-($D101*(1+$BC$14)))&lt;($D101*0.03),($BC$13-($D101*(1+$BC$14)))*(BW$62*Inputs!$B$16)*365,($D101*0.03)*(BW$62*Inputs!$B$16)*365))-IF(($BC$13-($D101*(1+$BC$14)))&gt;=0,0, -$I$57*$BC$16*1.75*($BC$13-($D101*(1+$BC$14)))*365-$I$58*BW$62*1.25*($BC$13-($D101*(1+$BC$14)))*365)</f>
        <v>-65835834.75000003</v>
      </c>
      <c r="BX101" s="70">
        <f>IF(IF((($BC$13-($D101*(1+$BC$14)))-($D101*0.03))&gt;0,($BC$13-($D101*(1+$BC$14)))-($D101*0.03),0)&gt;0,IF((($BC$13-($D101*(1+$BC$14)))-($D101*0.03))&gt;0,($BC$13-($D101*(1+$BC$14)))-($D101*0.03),0)*BX$62*365,0)+IF(($BC$13-($D101*(1+$BC$14)))&lt;=0,0,IF(($BC$13-($D101*(1+$BC$14)))&lt;($D101*0.03),($BC$13-($D101*(1+$BC$14)))*(BX$62*Inputs!$B$16)*365,($D101*0.03)*(BX$62*Inputs!$B$16)*365))-IF(($BC$13-($D101*(1+$BC$14)))&gt;=0,0, -$I$57*$BC$16*1.75*($BC$13-($D101*(1+$BC$14)))*365-$I$58*BX$62*1.25*($BC$13-($D101*(1+$BC$14)))*365)</f>
        <v>-66619594.68750003</v>
      </c>
      <c r="BY101" s="70">
        <f>IF(IF((($BC$13-($D101*(1+$BC$14)))-($D101*0.03))&gt;0,($BC$13-($D101*(1+$BC$14)))-($D101*0.03),0)&gt;0,IF((($BC$13-($D101*(1+$BC$14)))-($D101*0.03))&gt;0,($BC$13-($D101*(1+$BC$14)))-($D101*0.03),0)*BY$62*365,0)+IF(($BC$13-($D101*(1+$BC$14)))&lt;=0,0,IF(($BC$13-($D101*(1+$BC$14)))&lt;($D101*0.03),($BC$13-($D101*(1+$BC$14)))*(BY$62*Inputs!$B$16)*365,($D101*0.03)*(BY$62*Inputs!$B$16)*365))-IF(($BC$13-($D101*(1+$BC$14)))&gt;=0,0, -$I$57*$BC$16*1.75*($BC$13-($D101*(1+$BC$14)))*365-$I$58*BY$62*1.25*($BC$13-($D101*(1+$BC$14)))*365)</f>
        <v>-67403354.62500003</v>
      </c>
      <c r="BZ101" s="70">
        <f>IF(IF((($BC$13-($D101*(1+$BC$14)))-($D101*0.03))&gt;0,($BC$13-($D101*(1+$BC$14)))-($D101*0.03),0)&gt;0,IF((($BC$13-($D101*(1+$BC$14)))-($D101*0.03))&gt;0,($BC$13-($D101*(1+$BC$14)))-($D101*0.03),0)*BZ$62*365,0)+IF(($BC$13-($D101*(1+$BC$14)))&lt;=0,0,IF(($BC$13-($D101*(1+$BC$14)))&lt;($D101*0.03),($BC$13-($D101*(1+$BC$14)))*(BZ$62*Inputs!$B$16)*365,($D101*0.03)*(BZ$62*Inputs!$B$16)*365))-IF(($BC$13-($D101*(1+$BC$14)))&gt;=0,0, -$I$57*$BC$16*1.75*($BC$13-($D101*(1+$BC$14)))*365-$I$58*BZ$62*1.25*($BC$13-($D101*(1+$BC$14)))*365)</f>
        <v>-68187114.56250003</v>
      </c>
      <c r="CA101" s="70">
        <f>IF(IF((($BC$13-($D101*(1+$BC$14)))-($D101*0.03))&gt;0,($BC$13-($D101*(1+$BC$14)))-($D101*0.03),0)&gt;0,IF((($BC$13-($D101*(1+$BC$14)))-($D101*0.03))&gt;0,($BC$13-($D101*(1+$BC$14)))-($D101*0.03),0)*CA$62*365,0)+IF(($BC$13-($D101*(1+$BC$14)))&lt;=0,0,IF(($BC$13-($D101*(1+$BC$14)))&lt;($D101*0.03),($BC$13-($D101*(1+$BC$14)))*(CA$62*Inputs!$B$16)*365,($D101*0.03)*(CA$62*Inputs!$B$16)*365))-IF(($BC$13-($D101*(1+$BC$14)))&gt;=0,0, -$I$57*$BC$16*1.75*($BC$13-($D101*(1+$BC$14)))*365-$I$58*CA$62*1.25*($BC$13-($D101*(1+$BC$14)))*365)</f>
        <v>-68970874.50000003</v>
      </c>
      <c r="CB101" s="70">
        <f>IF(IF((($BC$13-($D101*(1+$BC$14)))-($D101*0.03))&gt;0,($BC$13-($D101*(1+$BC$14)))-($D101*0.03),0)&gt;0,IF((($BC$13-($D101*(1+$BC$14)))-($D101*0.03))&gt;0,($BC$13-($D101*(1+$BC$14)))-($D101*0.03),0)*CB$62*365,0)+IF(($BC$13-($D101*(1+$BC$14)))&lt;=0,0,IF(($BC$13-($D101*(1+$BC$14)))&lt;($D101*0.03),($BC$13-($D101*(1+$BC$14)))*(CB$62*Inputs!$B$16)*365,($D101*0.03)*(CB$62*Inputs!$B$16)*365))-IF(($BC$13-($D101*(1+$BC$14)))&gt;=0,0, -$I$57*$BC$16*1.75*($BC$13-($D101*(1+$BC$14)))*365-$I$58*CB$62*1.25*($BC$13-($D101*(1+$BC$14)))*365)</f>
        <v>-69754634.43750003</v>
      </c>
      <c r="CC101" s="70">
        <f>IF(IF((($BC$13-($D101*(1+$BC$14)))-($D101*0.03))&gt;0,($BC$13-($D101*(1+$BC$14)))-($D101*0.03),0)&gt;0,IF((($BC$13-($D101*(1+$BC$14)))-($D101*0.03))&gt;0,($BC$13-($D101*(1+$BC$14)))-($D101*0.03),0)*CC$62*365,0)+IF(($BC$13-($D101*(1+$BC$14)))&lt;=0,0,IF(($BC$13-($D101*(1+$BC$14)))&lt;($D101*0.03),($BC$13-($D101*(1+$BC$14)))*(CC$62*Inputs!$B$16)*365,($D101*0.03)*(CC$62*Inputs!$B$16)*365))-IF(($BC$13-($D101*(1+$BC$14)))&gt;=0,0, -$I$57*$BC$16*1.75*($BC$13-($D101*(1+$BC$14)))*365-$I$58*CC$62*1.25*($BC$13-($D101*(1+$BC$14)))*365)</f>
        <v>-70538394.37500003</v>
      </c>
      <c r="CD101" s="70">
        <f>IF(IF((($BC$13-($D101*(1+$BC$14)))-($D101*0.03))&gt;0,($BC$13-($D101*(1+$BC$14)))-($D101*0.03),0)&gt;0,IF((($BC$13-($D101*(1+$BC$14)))-($D101*0.03))&gt;0,($BC$13-($D101*(1+$BC$14)))-($D101*0.03),0)*CD$62*365,0)+IF(($BC$13-($D101*(1+$BC$14)))&lt;=0,0,IF(($BC$13-($D101*(1+$BC$14)))&lt;($D101*0.03),($BC$13-($D101*(1+$BC$14)))*(CD$62*Inputs!$B$16)*365,($D101*0.03)*(CD$62*Inputs!$B$16)*365))-IF(($BC$13-($D101*(1+$BC$14)))&gt;=0,0, -$I$57*$BC$16*1.75*($BC$13-($D101*(1+$BC$14)))*365-$I$58*CD$62*1.25*($BC$13-($D101*(1+$BC$14)))*365)</f>
        <v>-71322154.31250003</v>
      </c>
      <c r="CE101" s="70">
        <f>IF(IF((($BC$13-($D101*(1+$BC$14)))-($D101*0.03))&gt;0,($BC$13-($D101*(1+$BC$14)))-($D101*0.03),0)&gt;0,IF((($BC$13-($D101*(1+$BC$14)))-($D101*0.03))&gt;0,($BC$13-($D101*(1+$BC$14)))-($D101*0.03),0)*CE$62*365,0)+IF(($BC$13-($D101*(1+$BC$14)))&lt;=0,0,IF(($BC$13-($D101*(1+$BC$14)))&lt;($D101*0.03),($BC$13-($D101*(1+$BC$14)))*(CE$62*Inputs!$B$16)*365,($D101*0.03)*(CE$62*Inputs!$B$16)*365))-IF(($BC$13-($D101*(1+$BC$14)))&gt;=0,0, -$I$57*$BC$16*1.75*($BC$13-($D101*(1+$BC$14)))*365-$I$58*CE$62*1.25*($BC$13-($D101*(1+$BC$14)))*365)</f>
        <v>-72105914.25000003</v>
      </c>
      <c r="CF101" s="70">
        <f>IF(IF((($BC$13-($D101*(1+$BC$14)))-($D101*0.03))&gt;0,($BC$13-($D101*(1+$BC$14)))-($D101*0.03),0)&gt;0,IF((($BC$13-($D101*(1+$BC$14)))-($D101*0.03))&gt;0,($BC$13-($D101*(1+$BC$14)))-($D101*0.03),0)*CF$62*365,0)+IF(($BC$13-($D101*(1+$BC$14)))&lt;=0,0,IF(($BC$13-($D101*(1+$BC$14)))&lt;($D101*0.03),($BC$13-($D101*(1+$BC$14)))*(CF$62*Inputs!$B$16)*365,($D101*0.03)*(CF$62*Inputs!$B$16)*365))-IF(($BC$13-($D101*(1+$BC$14)))&gt;=0,0, -$I$57*$BC$16*1.75*($BC$13-($D101*(1+$BC$14)))*365-$I$58*CF$62*1.25*($BC$13-($D101*(1+$BC$14)))*365)</f>
        <v>-72889674.18750003</v>
      </c>
      <c r="CG101" s="70">
        <f>IF(IF((($BC$13-($D101*(1+$BC$14)))-($D101*0.03))&gt;0,($BC$13-($D101*(1+$BC$14)))-($D101*0.03),0)&gt;0,IF((($BC$13-($D101*(1+$BC$14)))-($D101*0.03))&gt;0,($BC$13-($D101*(1+$BC$14)))-($D101*0.03),0)*CG$62*365,0)+IF(($BC$13-($D101*(1+$BC$14)))&lt;=0,0,IF(($BC$13-($D101*(1+$BC$14)))&lt;($D101*0.03),($BC$13-($D101*(1+$BC$14)))*(CG$62*Inputs!$B$16)*365,($D101*0.03)*(CG$62*Inputs!$B$16)*365))-IF(($BC$13-($D101*(1+$BC$14)))&gt;=0,0, -$I$57*$BC$16*1.75*($BC$13-($D101*(1+$BC$14)))*365-$I$58*CG$62*1.25*($BC$13-($D101*(1+$BC$14)))*365)</f>
        <v>-73673434.12500003</v>
      </c>
      <c r="CH101" s="70">
        <f>IF(IF((($BC$13-($D101*(1+$BC$14)))-($D101*0.03))&gt;0,($BC$13-($D101*(1+$BC$14)))-($D101*0.03),0)&gt;0,IF((($BC$13-($D101*(1+$BC$14)))-($D101*0.03))&gt;0,($BC$13-($D101*(1+$BC$14)))-($D101*0.03),0)*CH$62*365,0)+IF(($BC$13-($D101*(1+$BC$14)))&lt;=0,0,IF(($BC$13-($D101*(1+$BC$14)))&lt;($D101*0.03),($BC$13-($D101*(1+$BC$14)))*(CH$62*Inputs!$B$16)*365,($D101*0.03)*(CH$62*Inputs!$B$16)*365))-IF(($BC$13-($D101*(1+$BC$14)))&gt;=0,0, -$I$57*$BC$16*1.75*($BC$13-($D101*(1+$BC$14)))*365-$I$58*CH$62*1.25*($BC$13-($D101*(1+$BC$14)))*365)</f>
        <v>-74457194.06250003</v>
      </c>
      <c r="CI101" s="70">
        <f>IF(IF((($BC$13-($D101*(1+$BC$14)))-($D101*0.03))&gt;0,($BC$13-($D101*(1+$BC$14)))-($D101*0.03),0)&gt;0,IF((($BC$13-($D101*(1+$BC$14)))-($D101*0.03))&gt;0,($BC$13-($D101*(1+$BC$14)))-($D101*0.03),0)*CI$62*365,0)+IF(($BC$13-($D101*(1+$BC$14)))&lt;=0,0,IF(($BC$13-($D101*(1+$BC$14)))&lt;($D101*0.03),($BC$13-($D101*(1+$BC$14)))*(CI$62*Inputs!$B$16)*365,($D101*0.03)*(CI$62*Inputs!$B$16)*365))-IF(($BC$13-($D101*(1+$BC$14)))&gt;=0,0, -$I$57*$BC$16*1.75*($BC$13-($D101*(1+$BC$14)))*365-$I$58*CI$62*1.25*($BC$13-($D101*(1+$BC$14)))*365)</f>
        <v>-75240954.00000003</v>
      </c>
      <c r="CJ101" s="70">
        <f>IF(IF((($BC$13-($D101*(1+$BC$14)))-($D101*0.03))&gt;0,($BC$13-($D101*(1+$BC$14)))-($D101*0.03),0)&gt;0,IF((($BC$13-($D101*(1+$BC$14)))-($D101*0.03))&gt;0,($BC$13-($D101*(1+$BC$14)))-($D101*0.03),0)*CJ$62*365,0)+IF(($BC$13-($D101*(1+$BC$14)))&lt;=0,0,IF(($BC$13-($D101*(1+$BC$14)))&lt;($D101*0.03),($BC$13-($D101*(1+$BC$14)))*(CJ$62*Inputs!$B$16)*365,($D101*0.03)*(CJ$62*Inputs!$B$16)*365))-IF(($BC$13-($D101*(1+$BC$14)))&gt;=0,0, -$I$57*$BC$16*1.75*($BC$13-($D101*(1+$BC$14)))*365-$I$58*CJ$62*1.25*($BC$13-($D101*(1+$BC$14)))*365)</f>
        <v>-76024713.93750003</v>
      </c>
      <c r="CK101" s="70">
        <f>IF(IF((($BC$13-($D101*(1+$BC$14)))-($D101*0.03))&gt;0,($BC$13-($D101*(1+$BC$14)))-($D101*0.03),0)&gt;0,IF((($BC$13-($D101*(1+$BC$14)))-($D101*0.03))&gt;0,($BC$13-($D101*(1+$BC$14)))-($D101*0.03),0)*CK$62*365,0)+IF(($BC$13-($D101*(1+$BC$14)))&lt;=0,0,IF(($BC$13-($D101*(1+$BC$14)))&lt;($D101*0.03),($BC$13-($D101*(1+$BC$14)))*(CK$62*Inputs!$B$16)*365,($D101*0.03)*(CK$62*Inputs!$B$16)*365))-IF(($BC$13-($D101*(1+$BC$14)))&gt;=0,0, -$I$57*$BC$16*1.75*($BC$13-($D101*(1+$BC$14)))*365-$I$58*CK$62*1.25*($BC$13-($D101*(1+$BC$14)))*365)</f>
        <v>-76808473.87500003</v>
      </c>
      <c r="CL101" s="70">
        <f>IF(IF((($BC$13-($D101*(1+$BC$14)))-($D101*0.03))&gt;0,($BC$13-($D101*(1+$BC$14)))-($D101*0.03),0)&gt;0,IF((($BC$13-($D101*(1+$BC$14)))-($D101*0.03))&gt;0,($BC$13-($D101*(1+$BC$14)))-($D101*0.03),0)*CL$62*365,0)+IF(($BC$13-($D101*(1+$BC$14)))&lt;=0,0,IF(($BC$13-($D101*(1+$BC$14)))&lt;($D101*0.03),($BC$13-($D101*(1+$BC$14)))*(CL$62*Inputs!$B$16)*365,($D101*0.03)*(CL$62*Inputs!$B$16)*365))-IF(($BC$13-($D101*(1+$BC$14)))&gt;=0,0, -$I$57*$BC$16*1.75*($BC$13-($D101*(1+$BC$14)))*365-$I$58*CL$62*1.25*($BC$13-($D101*(1+$BC$14)))*365)</f>
        <v>-77592233.81250003</v>
      </c>
      <c r="CM101" s="70">
        <f>IF(IF((($BC$13-($D101*(1+$BC$14)))-($D101*0.03))&gt;0,($BC$13-($D101*(1+$BC$14)))-($D101*0.03),0)&gt;0,IF((($BC$13-($D101*(1+$BC$14)))-($D101*0.03))&gt;0,($BC$13-($D101*(1+$BC$14)))-($D101*0.03),0)*CM$62*365,0)+IF(($BC$13-($D101*(1+$BC$14)))&lt;=0,0,IF(($BC$13-($D101*(1+$BC$14)))&lt;($D101*0.03),($BC$13-($D101*(1+$BC$14)))*(CM$62*Inputs!$B$16)*365,($D101*0.03)*(CM$62*Inputs!$B$16)*365))-IF(($BC$13-($D101*(1+$BC$14)))&gt;=0,0, -$I$57*$BC$16*1.75*($BC$13-($D101*(1+$BC$14)))*365-$I$58*CM$62*1.25*($BC$13-($D101*(1+$BC$14)))*365)</f>
        <v>-78375993.75000003</v>
      </c>
      <c r="CN101" s="70">
        <f>IF(IF((($BC$13-($D101*(1+$BC$14)))-($D101*0.03))&gt;0,($BC$13-($D101*(1+$BC$14)))-($D101*0.03),0)&gt;0,IF((($BC$13-($D101*(1+$BC$14)))-($D101*0.03))&gt;0,($BC$13-($D101*(1+$BC$14)))-($D101*0.03),0)*CN$62*365,0)+IF(($BC$13-($D101*(1+$BC$14)))&lt;=0,0,IF(($BC$13-($D101*(1+$BC$14)))&lt;($D101*0.03),($BC$13-($D101*(1+$BC$14)))*(CN$62*Inputs!$B$16)*365,($D101*0.03)*(CN$62*Inputs!$B$16)*365))-IF(($BC$13-($D101*(1+$BC$14)))&gt;=0,0, -$I$57*$BC$16*1.75*($BC$13-($D101*(1+$BC$14)))*365-$I$58*CN$62*1.25*($BC$13-($D101*(1+$BC$14)))*365)</f>
        <v>-79159753.68750003</v>
      </c>
      <c r="CO101" s="70">
        <f>IF(IF((($BC$13-($D101*(1+$BC$14)))-($D101*0.03))&gt;0,($BC$13-($D101*(1+$BC$14)))-($D101*0.03),0)&gt;0,IF((($BC$13-($D101*(1+$BC$14)))-($D101*0.03))&gt;0,($BC$13-($D101*(1+$BC$14)))-($D101*0.03),0)*CO$62*365,0)+IF(($BC$13-($D101*(1+$BC$14)))&lt;=0,0,IF(($BC$13-($D101*(1+$BC$14)))&lt;($D101*0.03),($BC$13-($D101*(1+$BC$14)))*(CO$62*Inputs!$B$16)*365,($D101*0.03)*(CO$62*Inputs!$B$16)*365))-IF(($BC$13-($D101*(1+$BC$14)))&gt;=0,0, -$I$57*$BC$16*1.75*($BC$13-($D101*(1+$BC$14)))*365-$I$58*CO$62*1.25*($BC$13-($D101*(1+$BC$14)))*365)</f>
        <v>-79943513.62500003</v>
      </c>
      <c r="CP101" s="70">
        <f>IF(IF((($BC$13-($D101*(1+$BC$14)))-($D101*0.03))&gt;0,($BC$13-($D101*(1+$BC$14)))-($D101*0.03),0)&gt;0,IF((($BC$13-($D101*(1+$BC$14)))-($D101*0.03))&gt;0,($BC$13-($D101*(1+$BC$14)))-($D101*0.03),0)*CP$62*365,0)+IF(($BC$13-($D101*(1+$BC$14)))&lt;=0,0,IF(($BC$13-($D101*(1+$BC$14)))&lt;($D101*0.03),($BC$13-($D101*(1+$BC$14)))*(CP$62*Inputs!$B$16)*365,($D101*0.03)*(CP$62*Inputs!$B$16)*365))-IF(($BC$13-($D101*(1+$BC$14)))&gt;=0,0, -$I$57*$BC$16*1.75*($BC$13-($D101*(1+$BC$14)))*365-$I$58*CP$62*1.25*($BC$13-($D101*(1+$BC$14)))*365)</f>
        <v>-80727273.56250003</v>
      </c>
      <c r="CQ101" s="70">
        <f>IF(IF((($BC$13-($D101*(1+$BC$14)))-($D101*0.03))&gt;0,($BC$13-($D101*(1+$BC$14)))-($D101*0.03),0)&gt;0,IF((($BC$13-($D101*(1+$BC$14)))-($D101*0.03))&gt;0,($BC$13-($D101*(1+$BC$14)))-($D101*0.03),0)*CQ$62*365,0)+IF(($BC$13-($D101*(1+$BC$14)))&lt;=0,0,IF(($BC$13-($D101*(1+$BC$14)))&lt;($D101*0.03),($BC$13-($D101*(1+$BC$14)))*(CQ$62*Inputs!$B$16)*365,($D101*0.03)*(CQ$62*Inputs!$B$16)*365))-IF(($BC$13-($D101*(1+$BC$14)))&gt;=0,0, -$I$57*$BC$16*1.75*($BC$13-($D101*(1+$BC$14)))*365-$I$58*CQ$62*1.25*($BC$13-($D101*(1+$BC$14)))*365)</f>
        <v>-81511033.50000003</v>
      </c>
      <c r="CR101" s="70">
        <f>IF(IF((($BC$13-($D101*(1+$BC$14)))-($D101*0.03))&gt;0,($BC$13-($D101*(1+$BC$14)))-($D101*0.03),0)&gt;0,IF((($BC$13-($D101*(1+$BC$14)))-($D101*0.03))&gt;0,($BC$13-($D101*(1+$BC$14)))-($D101*0.03),0)*CR$62*365,0)+IF(($BC$13-($D101*(1+$BC$14)))&lt;=0,0,IF(($BC$13-($D101*(1+$BC$14)))&lt;($D101*0.03),($BC$13-($D101*(1+$BC$14)))*(CR$62*Inputs!$B$16)*365,($D101*0.03)*(CR$62*Inputs!$B$16)*365))-IF(($BC$13-($D101*(1+$BC$14)))&gt;=0,0, -$I$57*$BC$16*1.75*($BC$13-($D101*(1+$BC$14)))*365-$I$58*CR$62*1.25*($BC$13-($D101*(1+$BC$14)))*365)</f>
        <v>-82294793.43750003</v>
      </c>
      <c r="CS101" s="70">
        <f>IF(IF((($BC$13-($D101*(1+$BC$14)))-($D101*0.03))&gt;0,($BC$13-($D101*(1+$BC$14)))-($D101*0.03),0)&gt;0,IF((($BC$13-($D101*(1+$BC$14)))-($D101*0.03))&gt;0,($BC$13-($D101*(1+$BC$14)))-($D101*0.03),0)*CS$62*365,0)+IF(($BC$13-($D101*(1+$BC$14)))&lt;=0,0,IF(($BC$13-($D101*(1+$BC$14)))&lt;($D101*0.03),($BC$13-($D101*(1+$BC$14)))*(CS$62*Inputs!$B$16)*365,($D101*0.03)*(CS$62*Inputs!$B$16)*365))-IF(($BC$13-($D101*(1+$BC$14)))&gt;=0,0, -$I$57*$BC$16*1.75*($BC$13-($D101*(1+$BC$14)))*365-$I$58*CS$62*1.25*($BC$13-($D101*(1+$BC$14)))*365)</f>
        <v>-83078553.37500003</v>
      </c>
      <c r="CT101" s="70">
        <f>IF(IF((($BC$13-($D101*(1+$BC$14)))-($D101*0.03))&gt;0,($BC$13-($D101*(1+$BC$14)))-($D101*0.03),0)&gt;0,IF((($BC$13-($D101*(1+$BC$14)))-($D101*0.03))&gt;0,($BC$13-($D101*(1+$BC$14)))-($D101*0.03),0)*CT$62*365,0)+IF(($BC$13-($D101*(1+$BC$14)))&lt;=0,0,IF(($BC$13-($D101*(1+$BC$14)))&lt;($D101*0.03),($BC$13-($D101*(1+$BC$14)))*(CT$62*Inputs!$B$16)*365,($D101*0.03)*(CT$62*Inputs!$B$16)*365))-IF(($BC$13-($D101*(1+$BC$14)))&gt;=0,0, -$I$57*$BC$16*1.75*($BC$13-($D101*(1+$BC$14)))*365-$I$58*CT$62*1.25*($BC$13-($D101*(1+$BC$14)))*365)</f>
        <v>-83862313.31250003</v>
      </c>
      <c r="CU101" s="70">
        <f>IF(IF((($BC$13-($D101*(1+$BC$14)))-($D101*0.03))&gt;0,($BC$13-($D101*(1+$BC$14)))-($D101*0.03),0)&gt;0,IF((($BC$13-($D101*(1+$BC$14)))-($D101*0.03))&gt;0,($BC$13-($D101*(1+$BC$14)))-($D101*0.03),0)*CU$62*365,0)+IF(($BC$13-($D101*(1+$BC$14)))&lt;=0,0,IF(($BC$13-($D101*(1+$BC$14)))&lt;($D101*0.03),($BC$13-($D101*(1+$BC$14)))*(CU$62*Inputs!$B$16)*365,($D101*0.03)*(CU$62*Inputs!$B$16)*365))-IF(($BC$13-($D101*(1+$BC$14)))&gt;=0,0, -$I$57*$BC$16*1.75*($BC$13-($D101*(1+$BC$14)))*365-$I$58*CU$62*1.25*($BC$13-($D101*(1+$BC$14)))*365)</f>
        <v>-84646073.25000003</v>
      </c>
      <c r="CV101" s="70">
        <f>IF(IF((($BC$13-($D101*(1+$BC$14)))-($D101*0.03))&gt;0,($BC$13-($D101*(1+$BC$14)))-($D101*0.03),0)&gt;0,IF((($BC$13-($D101*(1+$BC$14)))-($D101*0.03))&gt;0,($BC$13-($D101*(1+$BC$14)))-($D101*0.03),0)*CV$62*365,0)+IF(($BC$13-($D101*(1+$BC$14)))&lt;=0,0,IF(($BC$13-($D101*(1+$BC$14)))&lt;($D101*0.03),($BC$13-($D101*(1+$BC$14)))*(CV$62*Inputs!$B$16)*365,($D101*0.03)*(CV$62*Inputs!$B$16)*365))-IF(($BC$13-($D101*(1+$BC$14)))&gt;=0,0, -$I$57*$BC$16*1.75*($BC$13-($D101*(1+$BC$14)))*365-$I$58*CV$62*1.25*($BC$13-($D101*(1+$BC$14)))*365)</f>
        <v>-85429833.18750003</v>
      </c>
      <c r="CW101" s="70">
        <f>IF(IF((($BC$13-($D101*(1+$BC$14)))-($D101*0.03))&gt;0,($BC$13-($D101*(1+$BC$14)))-($D101*0.03),0)&gt;0,IF((($BC$13-($D101*(1+$BC$14)))-($D101*0.03))&gt;0,($BC$13-($D101*(1+$BC$14)))-($D101*0.03),0)*CW$62*365,0)+IF(($BC$13-($D101*(1+$BC$14)))&lt;=0,0,IF(($BC$13-($D101*(1+$BC$14)))&lt;($D101*0.03),($BC$13-($D101*(1+$BC$14)))*(CW$62*Inputs!$B$16)*365,($D101*0.03)*(CW$62*Inputs!$B$16)*365))-IF(($BC$13-($D101*(1+$BC$14)))&gt;=0,0, -$I$57*$BC$16*1.75*($BC$13-($D101*(1+$BC$14)))*365-$I$58*CW$62*1.25*($BC$13-($D101*(1+$BC$14)))*365)</f>
        <v>-86213593.12500003</v>
      </c>
      <c r="CX101" s="70">
        <f>IF(IF((($BC$13-($D101*(1+$BC$14)))-($D101*0.03))&gt;0,($BC$13-($D101*(1+$BC$14)))-($D101*0.03),0)&gt;0,IF((($BC$13-($D101*(1+$BC$14)))-($D101*0.03))&gt;0,($BC$13-($D101*(1+$BC$14)))-($D101*0.03),0)*CX$62*365,0)+IF(($BC$13-($D101*(1+$BC$14)))&lt;=0,0,IF(($BC$13-($D101*(1+$BC$14)))&lt;($D101*0.03),($BC$13-($D101*(1+$BC$14)))*(CX$62*Inputs!$B$16)*365,($D101*0.03)*(CX$62*Inputs!$B$16)*365))-IF(($BC$13-($D101*(1+$BC$14)))&gt;=0,0, -$I$57*$BC$16*1.75*($BC$13-($D101*(1+$BC$14)))*365-$I$58*CX$62*1.25*($BC$13-($D101*(1+$BC$14)))*365)</f>
        <v>-86997353.06250003</v>
      </c>
      <c r="CY101" s="70">
        <f>IF(IF((($BC$13-($D101*(1+$BC$14)))-($D101*0.03))&gt;0,($BC$13-($D101*(1+$BC$14)))-($D101*0.03),0)&gt;0,IF((($BC$13-($D101*(1+$BC$14)))-($D101*0.03))&gt;0,($BC$13-($D101*(1+$BC$14)))-($D101*0.03),0)*CY$62*365,0)+IF(($BC$13-($D101*(1+$BC$14)))&lt;=0,0,IF(($BC$13-($D101*(1+$BC$14)))&lt;($D101*0.03),($BC$13-($D101*(1+$BC$14)))*(CY$62*Inputs!$B$16)*365,($D101*0.03)*(CY$62*Inputs!$B$16)*365))-IF(($BC$13-($D101*(1+$BC$14)))&gt;=0,0, -$I$57*$BC$16*1.75*($BC$13-($D101*(1+$BC$14)))*365-$I$58*CY$62*1.25*($BC$13-($D101*(1+$BC$14)))*365)</f>
        <v>-87781113.00000003</v>
      </c>
      <c r="CZ101" s="70">
        <f>IF(IF((($BC$13-($D101*(1+$BC$14)))-($D101*0.03))&gt;0,($BC$13-($D101*(1+$BC$14)))-($D101*0.03),0)&gt;0,IF((($BC$13-($D101*(1+$BC$14)))-($D101*0.03))&gt;0,($BC$13-($D101*(1+$BC$14)))-($D101*0.03),0)*CZ$62*365,0)+IF(($BC$13-($D101*(1+$BC$14)))&lt;=0,0,IF(($BC$13-($D101*(1+$BC$14)))&lt;($D101*0.03),($BC$13-($D101*(1+$BC$14)))*(CZ$62*Inputs!$B$16)*365,($D101*0.03)*(CZ$62*Inputs!$B$16)*365))-IF(($BC$13-($D101*(1+$BC$14)))&gt;=0,0, -$I$57*$BC$16*1.75*($BC$13-($D101*(1+$BC$14)))*365-$I$58*CZ$62*1.25*($BC$13-($D101*(1+$BC$14)))*365)</f>
        <v>-88564872.93750003</v>
      </c>
      <c r="DA101" s="70">
        <f>IF(IF((($BC$13-($D101*(1+$BC$14)))-($D101*0.03))&gt;0,($BC$13-($D101*(1+$BC$14)))-($D101*0.03),0)&gt;0,IF((($BC$13-($D101*(1+$BC$14)))-($D101*0.03))&gt;0,($BC$13-($D101*(1+$BC$14)))-($D101*0.03),0)*DA$62*365,0)+IF(($BC$13-($D101*(1+$BC$14)))&lt;=0,0,IF(($BC$13-($D101*(1+$BC$14)))&lt;($D101*0.03),($BC$13-($D101*(1+$BC$14)))*(DA$62*Inputs!$B$16)*365,($D101*0.03)*(DA$62*Inputs!$B$16)*365))-IF(($BC$13-($D101*(1+$BC$14)))&gt;=0,0, -$I$57*$BC$16*1.75*($BC$13-($D101*(1+$BC$14)))*365-$I$58*DA$62*1.25*($BC$13-($D101*(1+$BC$14)))*365)</f>
        <v>-89348632.87500003</v>
      </c>
    </row>
    <row r="102" spans="2:105">
      <c r="B102"/>
      <c r="C102" s="67">
        <f t="shared" si="2"/>
        <v>-0.19000000000000006</v>
      </c>
      <c r="D102" s="69">
        <f>Inputs!$B$20*(1+(C102*-1))</f>
        <v>1309</v>
      </c>
      <c r="E102" s="70">
        <f>IF(IF((($BC$13-($D102*(1+$BC$14)))-($D102*0.03))&gt;0,($BC$13-($D102*(1+$BC$14)))-($D102*0.03),0)&gt;0,IF((($BC$13-($D102*(1+$BC$14)))-($D102*0.03))&gt;0,($BC$13-($D102*(1+$BC$14)))-($D102*0.03),0)*E$62*365,0)+IF(($BC$13-($D102*(1+$BC$14)))&lt;=0,0,IF(($BC$13-($D102*(1+$BC$14)))&lt;($D102*0.03),($BC$13-($D102*(1+$BC$14)))*(E$62*Inputs!$B$16)*365,($D102*0.03)*(E$62*Inputs!$B$16)*365))-IF(($BC$13-($D102*(1+$BC$14)))&gt;=0,0, -$I$57*$BC$16*1.75*($BC$13-($D102*(1+$BC$14)))*365-$I$58*E$62*1.25*($BC$13-($D102*(1+$BC$14)))*365)</f>
        <v>-11593408.312582808</v>
      </c>
      <c r="F102" s="70">
        <f>IF(IF((($BC$13-($D102*(1+$BC$14)))-($D102*0.03))&gt;0,($BC$13-($D102*(1+$BC$14)))-($D102*0.03),0)&gt;0,IF((($BC$13-($D102*(1+$BC$14)))-($D102*0.03))&gt;0,($BC$13-($D102*(1+$BC$14)))-($D102*0.03),0)*F$62*365,0)+IF(($BC$13-($D102*(1+$BC$14)))&lt;=0,0,IF(($BC$13-($D102*(1+$BC$14)))&lt;($D102*0.03),($BC$13-($D102*(1+$BC$14)))*(F$62*Inputs!$B$16)*365,($D102*0.03)*(F$62*Inputs!$B$16)*365))-IF(($BC$13-($D102*(1+$BC$14)))&gt;=0,0, -$I$57*$BC$16*1.75*($BC$13-($D102*(1+$BC$14)))*365-$I$58*F$62*1.25*($BC$13-($D102*(1+$BC$14)))*365)</f>
        <v>-12421508.906249998</v>
      </c>
      <c r="G102" s="70">
        <f>IF(IF((($BC$13-($D102*(1+$BC$14)))-($D102*0.03))&gt;0,($BC$13-($D102*(1+$BC$14)))-($D102*0.03),0)&gt;0,IF((($BC$13-($D102*(1+$BC$14)))-($D102*0.03))&gt;0,($BC$13-($D102*(1+$BC$14)))-($D102*0.03),0)*G$62*365,0)+IF(($BC$13-($D102*(1+$BC$14)))&lt;=0,0,IF(($BC$13-($D102*(1+$BC$14)))&lt;($D102*0.03),($BC$13-($D102*(1+$BC$14)))*(G$62*Inputs!$B$16)*365,($D102*0.03)*(G$62*Inputs!$B$16)*365))-IF(($BC$13-($D102*(1+$BC$14)))&gt;=0,0, -$I$57*$BC$16*1.75*($BC$13-($D102*(1+$BC$14)))*365-$I$58*G$62*1.25*($BC$13-($D102*(1+$BC$14)))*365)</f>
        <v>-13249609.499999998</v>
      </c>
      <c r="H102" s="70">
        <f>IF(IF((($BC$13-($D102*(1+$BC$14)))-($D102*0.03))&gt;0,($BC$13-($D102*(1+$BC$14)))-($D102*0.03),0)&gt;0,IF((($BC$13-($D102*(1+$BC$14)))-($D102*0.03))&gt;0,($BC$13-($D102*(1+$BC$14)))-($D102*0.03),0)*H$62*365,0)+IF(($BC$13-($D102*(1+$BC$14)))&lt;=0,0,IF(($BC$13-($D102*(1+$BC$14)))&lt;($D102*0.03),($BC$13-($D102*(1+$BC$14)))*(H$62*Inputs!$B$16)*365,($D102*0.03)*(H$62*Inputs!$B$16)*365))-IF(($BC$13-($D102*(1+$BC$14)))&gt;=0,0, -$I$57*$BC$16*1.75*($BC$13-($D102*(1+$BC$14)))*365-$I$58*H$62*1.25*($BC$13-($D102*(1+$BC$14)))*365)</f>
        <v>-14077710.093749998</v>
      </c>
      <c r="I102" s="70">
        <f>IF(IF((($BC$13-($D102*(1+$BC$14)))-($D102*0.03))&gt;0,($BC$13-($D102*(1+$BC$14)))-($D102*0.03),0)&gt;0,IF((($BC$13-($D102*(1+$BC$14)))-($D102*0.03))&gt;0,($BC$13-($D102*(1+$BC$14)))-($D102*0.03),0)*I$62*365,0)+IF(($BC$13-($D102*(1+$BC$14)))&lt;=0,0,IF(($BC$13-($D102*(1+$BC$14)))&lt;($D102*0.03),($BC$13-($D102*(1+$BC$14)))*(I$62*Inputs!$B$16)*365,($D102*0.03)*(I$62*Inputs!$B$16)*365))-IF(($BC$13-($D102*(1+$BC$14)))&gt;=0,0, -$I$57*$BC$16*1.75*($BC$13-($D102*(1+$BC$14)))*365-$I$58*I$62*1.25*($BC$13-($D102*(1+$BC$14)))*365)</f>
        <v>-14905810.687499998</v>
      </c>
      <c r="J102" s="70">
        <f>IF(IF((($BC$13-($D102*(1+$BC$14)))-($D102*0.03))&gt;0,($BC$13-($D102*(1+$BC$14)))-($D102*0.03),0)&gt;0,IF((($BC$13-($D102*(1+$BC$14)))-($D102*0.03))&gt;0,($BC$13-($D102*(1+$BC$14)))-($D102*0.03),0)*J$62*365,0)+IF(($BC$13-($D102*(1+$BC$14)))&lt;=0,0,IF(($BC$13-($D102*(1+$BC$14)))&lt;($D102*0.03),($BC$13-($D102*(1+$BC$14)))*(J$62*Inputs!$B$16)*365,($D102*0.03)*(J$62*Inputs!$B$16)*365))-IF(($BC$13-($D102*(1+$BC$14)))&gt;=0,0, -$I$57*$BC$16*1.75*($BC$13-($D102*(1+$BC$14)))*365-$I$58*J$62*1.25*($BC$13-($D102*(1+$BC$14)))*365)</f>
        <v>-15733911.281249998</v>
      </c>
      <c r="K102" s="70">
        <f>IF(IF((($BC$13-($D102*(1+$BC$14)))-($D102*0.03))&gt;0,($BC$13-($D102*(1+$BC$14)))-($D102*0.03),0)&gt;0,IF((($BC$13-($D102*(1+$BC$14)))-($D102*0.03))&gt;0,($BC$13-($D102*(1+$BC$14)))-($D102*0.03),0)*K$62*365,0)+IF(($BC$13-($D102*(1+$BC$14)))&lt;=0,0,IF(($BC$13-($D102*(1+$BC$14)))&lt;($D102*0.03),($BC$13-($D102*(1+$BC$14)))*(K$62*Inputs!$B$16)*365,($D102*0.03)*(K$62*Inputs!$B$16)*365))-IF(($BC$13-($D102*(1+$BC$14)))&gt;=0,0, -$I$57*$BC$16*1.75*($BC$13-($D102*(1+$BC$14)))*365-$I$58*K$62*1.25*($BC$13-($D102*(1+$BC$14)))*365)</f>
        <v>-16562011.874999996</v>
      </c>
      <c r="L102" s="70">
        <f>IF(IF((($BC$13-($D102*(1+$BC$14)))-($D102*0.03))&gt;0,($BC$13-($D102*(1+$BC$14)))-($D102*0.03),0)&gt;0,IF((($BC$13-($D102*(1+$BC$14)))-($D102*0.03))&gt;0,($BC$13-($D102*(1+$BC$14)))-($D102*0.03),0)*L$62*365,0)+IF(($BC$13-($D102*(1+$BC$14)))&lt;=0,0,IF(($BC$13-($D102*(1+$BC$14)))&lt;($D102*0.03),($BC$13-($D102*(1+$BC$14)))*(L$62*Inputs!$B$16)*365,($D102*0.03)*(L$62*Inputs!$B$16)*365))-IF(($BC$13-($D102*(1+$BC$14)))&gt;=0,0, -$I$57*$BC$16*1.75*($BC$13-($D102*(1+$BC$14)))*365-$I$58*L$62*1.25*($BC$13-($D102*(1+$BC$14)))*365)</f>
        <v>-17390112.468749996</v>
      </c>
      <c r="M102" s="70">
        <f>IF(IF((($BC$13-($D102*(1+$BC$14)))-($D102*0.03))&gt;0,($BC$13-($D102*(1+$BC$14)))-($D102*0.03),0)&gt;0,IF((($BC$13-($D102*(1+$BC$14)))-($D102*0.03))&gt;0,($BC$13-($D102*(1+$BC$14)))-($D102*0.03),0)*M$62*365,0)+IF(($BC$13-($D102*(1+$BC$14)))&lt;=0,0,IF(($BC$13-($D102*(1+$BC$14)))&lt;($D102*0.03),($BC$13-($D102*(1+$BC$14)))*(M$62*Inputs!$B$16)*365,($D102*0.03)*(M$62*Inputs!$B$16)*365))-IF(($BC$13-($D102*(1+$BC$14)))&gt;=0,0, -$I$57*$BC$16*1.75*($BC$13-($D102*(1+$BC$14)))*365-$I$58*M$62*1.25*($BC$13-($D102*(1+$BC$14)))*365)</f>
        <v>-18218213.062499996</v>
      </c>
      <c r="N102" s="70">
        <f>IF(IF((($BC$13-($D102*(1+$BC$14)))-($D102*0.03))&gt;0,($BC$13-($D102*(1+$BC$14)))-($D102*0.03),0)&gt;0,IF((($BC$13-($D102*(1+$BC$14)))-($D102*0.03))&gt;0,($BC$13-($D102*(1+$BC$14)))-($D102*0.03),0)*N$62*365,0)+IF(($BC$13-($D102*(1+$BC$14)))&lt;=0,0,IF(($BC$13-($D102*(1+$BC$14)))&lt;($D102*0.03),($BC$13-($D102*(1+$BC$14)))*(N$62*Inputs!$B$16)*365,($D102*0.03)*(N$62*Inputs!$B$16)*365))-IF(($BC$13-($D102*(1+$BC$14)))&gt;=0,0, -$I$57*$BC$16*1.75*($BC$13-($D102*(1+$BC$14)))*365-$I$58*N$62*1.25*($BC$13-($D102*(1+$BC$14)))*365)</f>
        <v>-19046313.656249996</v>
      </c>
      <c r="O102" s="70">
        <f>IF(IF((($BC$13-($D102*(1+$BC$14)))-($D102*0.03))&gt;0,($BC$13-($D102*(1+$BC$14)))-($D102*0.03),0)&gt;0,IF((($BC$13-($D102*(1+$BC$14)))-($D102*0.03))&gt;0,($BC$13-($D102*(1+$BC$14)))-($D102*0.03),0)*O$62*365,0)+IF(($BC$13-($D102*(1+$BC$14)))&lt;=0,0,IF(($BC$13-($D102*(1+$BC$14)))&lt;($D102*0.03),($BC$13-($D102*(1+$BC$14)))*(O$62*Inputs!$B$16)*365,($D102*0.03)*(O$62*Inputs!$B$16)*365))-IF(($BC$13-($D102*(1+$BC$14)))&gt;=0,0, -$I$57*$BC$16*1.75*($BC$13-($D102*(1+$BC$14)))*365-$I$58*O$62*1.25*($BC$13-($D102*(1+$BC$14)))*365)</f>
        <v>-19874414.249999996</v>
      </c>
      <c r="P102" s="70">
        <f>IF(IF((($BC$13-($D102*(1+$BC$14)))-($D102*0.03))&gt;0,($BC$13-($D102*(1+$BC$14)))-($D102*0.03),0)&gt;0,IF((($BC$13-($D102*(1+$BC$14)))-($D102*0.03))&gt;0,($BC$13-($D102*(1+$BC$14)))-($D102*0.03),0)*P$62*365,0)+IF(($BC$13-($D102*(1+$BC$14)))&lt;=0,0,IF(($BC$13-($D102*(1+$BC$14)))&lt;($D102*0.03),($BC$13-($D102*(1+$BC$14)))*(P$62*Inputs!$B$16)*365,($D102*0.03)*(P$62*Inputs!$B$16)*365))-IF(($BC$13-($D102*(1+$BC$14)))&gt;=0,0, -$I$57*$BC$16*1.75*($BC$13-($D102*(1+$BC$14)))*365-$I$58*P$62*1.25*($BC$13-($D102*(1+$BC$14)))*365)</f>
        <v>-20702514.843749996</v>
      </c>
      <c r="Q102" s="70">
        <f>IF(IF((($BC$13-($D102*(1+$BC$14)))-($D102*0.03))&gt;0,($BC$13-($D102*(1+$BC$14)))-($D102*0.03),0)&gt;0,IF((($BC$13-($D102*(1+$BC$14)))-($D102*0.03))&gt;0,($BC$13-($D102*(1+$BC$14)))-($D102*0.03),0)*Q$62*365,0)+IF(($BC$13-($D102*(1+$BC$14)))&lt;=0,0,IF(($BC$13-($D102*(1+$BC$14)))&lt;($D102*0.03),($BC$13-($D102*(1+$BC$14)))*(Q$62*Inputs!$B$16)*365,($D102*0.03)*(Q$62*Inputs!$B$16)*365))-IF(($BC$13-($D102*(1+$BC$14)))&gt;=0,0, -$I$57*$BC$16*1.75*($BC$13-($D102*(1+$BC$14)))*365-$I$58*Q$62*1.25*($BC$13-($D102*(1+$BC$14)))*365)</f>
        <v>-21530615.437499996</v>
      </c>
      <c r="R102" s="70">
        <f>IF(IF((($BC$13-($D102*(1+$BC$14)))-($D102*0.03))&gt;0,($BC$13-($D102*(1+$BC$14)))-($D102*0.03),0)&gt;0,IF((($BC$13-($D102*(1+$BC$14)))-($D102*0.03))&gt;0,($BC$13-($D102*(1+$BC$14)))-($D102*0.03),0)*R$62*365,0)+IF(($BC$13-($D102*(1+$BC$14)))&lt;=0,0,IF(($BC$13-($D102*(1+$BC$14)))&lt;($D102*0.03),($BC$13-($D102*(1+$BC$14)))*(R$62*Inputs!$B$16)*365,($D102*0.03)*(R$62*Inputs!$B$16)*365))-IF(($BC$13-($D102*(1+$BC$14)))&gt;=0,0, -$I$57*$BC$16*1.75*($BC$13-($D102*(1+$BC$14)))*365-$I$58*R$62*1.25*($BC$13-($D102*(1+$BC$14)))*365)</f>
        <v>-22358716.031249996</v>
      </c>
      <c r="S102" s="70">
        <f>IF(IF((($BC$13-($D102*(1+$BC$14)))-($D102*0.03))&gt;0,($BC$13-($D102*(1+$BC$14)))-($D102*0.03),0)&gt;0,IF((($BC$13-($D102*(1+$BC$14)))-($D102*0.03))&gt;0,($BC$13-($D102*(1+$BC$14)))-($D102*0.03),0)*S$62*365,0)+IF(($BC$13-($D102*(1+$BC$14)))&lt;=0,0,IF(($BC$13-($D102*(1+$BC$14)))&lt;($D102*0.03),($BC$13-($D102*(1+$BC$14)))*(S$62*Inputs!$B$16)*365,($D102*0.03)*(S$62*Inputs!$B$16)*365))-IF(($BC$13-($D102*(1+$BC$14)))&gt;=0,0, -$I$57*$BC$16*1.75*($BC$13-($D102*(1+$BC$14)))*365-$I$58*S$62*1.25*($BC$13-($D102*(1+$BC$14)))*365)</f>
        <v>-23186816.624999996</v>
      </c>
      <c r="T102" s="70">
        <f>IF(IF((($BC$13-($D102*(1+$BC$14)))-($D102*0.03))&gt;0,($BC$13-($D102*(1+$BC$14)))-($D102*0.03),0)&gt;0,IF((($BC$13-($D102*(1+$BC$14)))-($D102*0.03))&gt;0,($BC$13-($D102*(1+$BC$14)))-($D102*0.03),0)*T$62*365,0)+IF(($BC$13-($D102*(1+$BC$14)))&lt;=0,0,IF(($BC$13-($D102*(1+$BC$14)))&lt;($D102*0.03),($BC$13-($D102*(1+$BC$14)))*(T$62*Inputs!$B$16)*365,($D102*0.03)*(T$62*Inputs!$B$16)*365))-IF(($BC$13-($D102*(1+$BC$14)))&gt;=0,0, -$I$57*$BC$16*1.75*($BC$13-($D102*(1+$BC$14)))*365-$I$58*T$62*1.25*($BC$13-($D102*(1+$BC$14)))*365)</f>
        <v>-24014917.218749996</v>
      </c>
      <c r="U102" s="70">
        <f>IF(IF((($BC$13-($D102*(1+$BC$14)))-($D102*0.03))&gt;0,($BC$13-($D102*(1+$BC$14)))-($D102*0.03),0)&gt;0,IF((($BC$13-($D102*(1+$BC$14)))-($D102*0.03))&gt;0,($BC$13-($D102*(1+$BC$14)))-($D102*0.03),0)*U$62*365,0)+IF(($BC$13-($D102*(1+$BC$14)))&lt;=0,0,IF(($BC$13-($D102*(1+$BC$14)))&lt;($D102*0.03),($BC$13-($D102*(1+$BC$14)))*(U$62*Inputs!$B$16)*365,($D102*0.03)*(U$62*Inputs!$B$16)*365))-IF(($BC$13-($D102*(1+$BC$14)))&gt;=0,0, -$I$57*$BC$16*1.75*($BC$13-($D102*(1+$BC$14)))*365-$I$58*U$62*1.25*($BC$13-($D102*(1+$BC$14)))*365)</f>
        <v>-24843017.812499996</v>
      </c>
      <c r="V102" s="70">
        <f>IF(IF((($BC$13-($D102*(1+$BC$14)))-($D102*0.03))&gt;0,($BC$13-($D102*(1+$BC$14)))-($D102*0.03),0)&gt;0,IF((($BC$13-($D102*(1+$BC$14)))-($D102*0.03))&gt;0,($BC$13-($D102*(1+$BC$14)))-($D102*0.03),0)*V$62*365,0)+IF(($BC$13-($D102*(1+$BC$14)))&lt;=0,0,IF(($BC$13-($D102*(1+$BC$14)))&lt;($D102*0.03),($BC$13-($D102*(1+$BC$14)))*(V$62*Inputs!$B$16)*365,($D102*0.03)*(V$62*Inputs!$B$16)*365))-IF(($BC$13-($D102*(1+$BC$14)))&gt;=0,0, -$I$57*$BC$16*1.75*($BC$13-($D102*(1+$BC$14)))*365-$I$58*V$62*1.25*($BC$13-($D102*(1+$BC$14)))*365)</f>
        <v>-25671118.406249993</v>
      </c>
      <c r="W102" s="70">
        <f>IF(IF((($BC$13-($D102*(1+$BC$14)))-($D102*0.03))&gt;0,($BC$13-($D102*(1+$BC$14)))-($D102*0.03),0)&gt;0,IF((($BC$13-($D102*(1+$BC$14)))-($D102*0.03))&gt;0,($BC$13-($D102*(1+$BC$14)))-($D102*0.03),0)*W$62*365,0)+IF(($BC$13-($D102*(1+$BC$14)))&lt;=0,0,IF(($BC$13-($D102*(1+$BC$14)))&lt;($D102*0.03),($BC$13-($D102*(1+$BC$14)))*(W$62*Inputs!$B$16)*365,($D102*0.03)*(W$62*Inputs!$B$16)*365))-IF(($BC$13-($D102*(1+$BC$14)))&gt;=0,0, -$I$57*$BC$16*1.75*($BC$13-($D102*(1+$BC$14)))*365-$I$58*W$62*1.25*($BC$13-($D102*(1+$BC$14)))*365)</f>
        <v>-26499218.999999996</v>
      </c>
      <c r="X102" s="70">
        <f>IF(IF((($BC$13-($D102*(1+$BC$14)))-($D102*0.03))&gt;0,($BC$13-($D102*(1+$BC$14)))-($D102*0.03),0)&gt;0,IF((($BC$13-($D102*(1+$BC$14)))-($D102*0.03))&gt;0,($BC$13-($D102*(1+$BC$14)))-($D102*0.03),0)*X$62*365,0)+IF(($BC$13-($D102*(1+$BC$14)))&lt;=0,0,IF(($BC$13-($D102*(1+$BC$14)))&lt;($D102*0.03),($BC$13-($D102*(1+$BC$14)))*(X$62*Inputs!$B$16)*365,($D102*0.03)*(X$62*Inputs!$B$16)*365))-IF(($BC$13-($D102*(1+$BC$14)))&gt;=0,0, -$I$57*$BC$16*1.75*($BC$13-($D102*(1+$BC$14)))*365-$I$58*X$62*1.25*($BC$13-($D102*(1+$BC$14)))*365)</f>
        <v>-27327319.593749993</v>
      </c>
      <c r="Y102" s="70">
        <f>IF(IF((($BC$13-($D102*(1+$BC$14)))-($D102*0.03))&gt;0,($BC$13-($D102*(1+$BC$14)))-($D102*0.03),0)&gt;0,IF((($BC$13-($D102*(1+$BC$14)))-($D102*0.03))&gt;0,($BC$13-($D102*(1+$BC$14)))-($D102*0.03),0)*Y$62*365,0)+IF(($BC$13-($D102*(1+$BC$14)))&lt;=0,0,IF(($BC$13-($D102*(1+$BC$14)))&lt;($D102*0.03),($BC$13-($D102*(1+$BC$14)))*(Y$62*Inputs!$B$16)*365,($D102*0.03)*(Y$62*Inputs!$B$16)*365))-IF(($BC$13-($D102*(1+$BC$14)))&gt;=0,0, -$I$57*$BC$16*1.75*($BC$13-($D102*(1+$BC$14)))*365-$I$58*Y$62*1.25*($BC$13-($D102*(1+$BC$14)))*365)</f>
        <v>-28155420.187499996</v>
      </c>
      <c r="Z102" s="70">
        <f>IF(IF((($BC$13-($D102*(1+$BC$14)))-($D102*0.03))&gt;0,($BC$13-($D102*(1+$BC$14)))-($D102*0.03),0)&gt;0,IF((($BC$13-($D102*(1+$BC$14)))-($D102*0.03))&gt;0,($BC$13-($D102*(1+$BC$14)))-($D102*0.03),0)*Z$62*365,0)+IF(($BC$13-($D102*(1+$BC$14)))&lt;=0,0,IF(($BC$13-($D102*(1+$BC$14)))&lt;($D102*0.03),($BC$13-($D102*(1+$BC$14)))*(Z$62*Inputs!$B$16)*365,($D102*0.03)*(Z$62*Inputs!$B$16)*365))-IF(($BC$13-($D102*(1+$BC$14)))&gt;=0,0, -$I$57*$BC$16*1.75*($BC$13-($D102*(1+$BC$14)))*365-$I$58*Z$62*1.25*($BC$13-($D102*(1+$BC$14)))*365)</f>
        <v>-28983520.781249993</v>
      </c>
      <c r="AA102" s="70">
        <f>IF(IF((($BC$13-($D102*(1+$BC$14)))-($D102*0.03))&gt;0,($BC$13-($D102*(1+$BC$14)))-($D102*0.03),0)&gt;0,IF((($BC$13-($D102*(1+$BC$14)))-($D102*0.03))&gt;0,($BC$13-($D102*(1+$BC$14)))-($D102*0.03),0)*AA$62*365,0)+IF(($BC$13-($D102*(1+$BC$14)))&lt;=0,0,IF(($BC$13-($D102*(1+$BC$14)))&lt;($D102*0.03),($BC$13-($D102*(1+$BC$14)))*(AA$62*Inputs!$B$16)*365,($D102*0.03)*(AA$62*Inputs!$B$16)*365))-IF(($BC$13-($D102*(1+$BC$14)))&gt;=0,0, -$I$57*$BC$16*1.75*($BC$13-($D102*(1+$BC$14)))*365-$I$58*AA$62*1.25*($BC$13-($D102*(1+$BC$14)))*365)</f>
        <v>-29811621.374999993</v>
      </c>
      <c r="AB102" s="70">
        <f>IF(IF((($BC$13-($D102*(1+$BC$14)))-($D102*0.03))&gt;0,($BC$13-($D102*(1+$BC$14)))-($D102*0.03),0)&gt;0,IF((($BC$13-($D102*(1+$BC$14)))-($D102*0.03))&gt;0,($BC$13-($D102*(1+$BC$14)))-($D102*0.03),0)*AB$62*365,0)+IF(($BC$13-($D102*(1+$BC$14)))&lt;=0,0,IF(($BC$13-($D102*(1+$BC$14)))&lt;($D102*0.03),($BC$13-($D102*(1+$BC$14)))*(AB$62*Inputs!$B$16)*365,($D102*0.03)*(AB$62*Inputs!$B$16)*365))-IF(($BC$13-($D102*(1+$BC$14)))&gt;=0,0, -$I$57*$BC$16*1.75*($BC$13-($D102*(1+$BC$14)))*365-$I$58*AB$62*1.25*($BC$13-($D102*(1+$BC$14)))*365)</f>
        <v>-30639721.968749993</v>
      </c>
      <c r="AC102" s="70">
        <f>IF(IF((($BC$13-($D102*(1+$BC$14)))-($D102*0.03))&gt;0,($BC$13-($D102*(1+$BC$14)))-($D102*0.03),0)&gt;0,IF((($BC$13-($D102*(1+$BC$14)))-($D102*0.03))&gt;0,($BC$13-($D102*(1+$BC$14)))-($D102*0.03),0)*AC$62*365,0)+IF(($BC$13-($D102*(1+$BC$14)))&lt;=0,0,IF(($BC$13-($D102*(1+$BC$14)))&lt;($D102*0.03),($BC$13-($D102*(1+$BC$14)))*(AC$62*Inputs!$B$16)*365,($D102*0.03)*(AC$62*Inputs!$B$16)*365))-IF(($BC$13-($D102*(1+$BC$14)))&gt;=0,0, -$I$57*$BC$16*1.75*($BC$13-($D102*(1+$BC$14)))*365-$I$58*AC$62*1.25*($BC$13-($D102*(1+$BC$14)))*365)</f>
        <v>-31467822.562499993</v>
      </c>
      <c r="AD102" s="70">
        <f>IF(IF((($BC$13-($D102*(1+$BC$14)))-($D102*0.03))&gt;0,($BC$13-($D102*(1+$BC$14)))-($D102*0.03),0)&gt;0,IF((($BC$13-($D102*(1+$BC$14)))-($D102*0.03))&gt;0,($BC$13-($D102*(1+$BC$14)))-($D102*0.03),0)*AD$62*365,0)+IF(($BC$13-($D102*(1+$BC$14)))&lt;=0,0,IF(($BC$13-($D102*(1+$BC$14)))&lt;($D102*0.03),($BC$13-($D102*(1+$BC$14)))*(AD$62*Inputs!$B$16)*365,($D102*0.03)*(AD$62*Inputs!$B$16)*365))-IF(($BC$13-($D102*(1+$BC$14)))&gt;=0,0, -$I$57*$BC$16*1.75*($BC$13-($D102*(1+$BC$14)))*365-$I$58*AD$62*1.25*($BC$13-($D102*(1+$BC$14)))*365)</f>
        <v>-32295923.156249993</v>
      </c>
      <c r="AE102" s="70">
        <f>IF(IF((($BC$13-($D102*(1+$BC$14)))-($D102*0.03))&gt;0,($BC$13-($D102*(1+$BC$14)))-($D102*0.03),0)&gt;0,IF((($BC$13-($D102*(1+$BC$14)))-($D102*0.03))&gt;0,($BC$13-($D102*(1+$BC$14)))-($D102*0.03),0)*AE$62*365,0)+IF(($BC$13-($D102*(1+$BC$14)))&lt;=0,0,IF(($BC$13-($D102*(1+$BC$14)))&lt;($D102*0.03),($BC$13-($D102*(1+$BC$14)))*(AE$62*Inputs!$B$16)*365,($D102*0.03)*(AE$62*Inputs!$B$16)*365))-IF(($BC$13-($D102*(1+$BC$14)))&gt;=0,0, -$I$57*$BC$16*1.75*($BC$13-($D102*(1+$BC$14)))*365-$I$58*AE$62*1.25*($BC$13-($D102*(1+$BC$14)))*365)</f>
        <v>-33124023.749999993</v>
      </c>
      <c r="AF102" s="70">
        <f>IF(IF((($BC$13-($D102*(1+$BC$14)))-($D102*0.03))&gt;0,($BC$13-($D102*(1+$BC$14)))-($D102*0.03),0)&gt;0,IF((($BC$13-($D102*(1+$BC$14)))-($D102*0.03))&gt;0,($BC$13-($D102*(1+$BC$14)))-($D102*0.03),0)*AF$62*365,0)+IF(($BC$13-($D102*(1+$BC$14)))&lt;=0,0,IF(($BC$13-($D102*(1+$BC$14)))&lt;($D102*0.03),($BC$13-($D102*(1+$BC$14)))*(AF$62*Inputs!$B$16)*365,($D102*0.03)*(AF$62*Inputs!$B$16)*365))-IF(($BC$13-($D102*(1+$BC$14)))&gt;=0,0, -$I$57*$BC$16*1.75*($BC$13-($D102*(1+$BC$14)))*365-$I$58*AF$62*1.25*($BC$13-($D102*(1+$BC$14)))*365)</f>
        <v>-33952124.343749993</v>
      </c>
      <c r="AG102" s="70">
        <f>IF(IF((($BC$13-($D102*(1+$BC$14)))-($D102*0.03))&gt;0,($BC$13-($D102*(1+$BC$14)))-($D102*0.03),0)&gt;0,IF((($BC$13-($D102*(1+$BC$14)))-($D102*0.03))&gt;0,($BC$13-($D102*(1+$BC$14)))-($D102*0.03),0)*AG$62*365,0)+IF(($BC$13-($D102*(1+$BC$14)))&lt;=0,0,IF(($BC$13-($D102*(1+$BC$14)))&lt;($D102*0.03),($BC$13-($D102*(1+$BC$14)))*(AG$62*Inputs!$B$16)*365,($D102*0.03)*(AG$62*Inputs!$B$16)*365))-IF(($BC$13-($D102*(1+$BC$14)))&gt;=0,0, -$I$57*$BC$16*1.75*($BC$13-($D102*(1+$BC$14)))*365-$I$58*AG$62*1.25*($BC$13-($D102*(1+$BC$14)))*365)</f>
        <v>-34780224.937499993</v>
      </c>
      <c r="AH102" s="70">
        <f>IF(IF((($BC$13-($D102*(1+$BC$14)))-($D102*0.03))&gt;0,($BC$13-($D102*(1+$BC$14)))-($D102*0.03),0)&gt;0,IF((($BC$13-($D102*(1+$BC$14)))-($D102*0.03))&gt;0,($BC$13-($D102*(1+$BC$14)))-($D102*0.03),0)*AH$62*365,0)+IF(($BC$13-($D102*(1+$BC$14)))&lt;=0,0,IF(($BC$13-($D102*(1+$BC$14)))&lt;($D102*0.03),($BC$13-($D102*(1+$BC$14)))*(AH$62*Inputs!$B$16)*365,($D102*0.03)*(AH$62*Inputs!$B$16)*365))-IF(($BC$13-($D102*(1+$BC$14)))&gt;=0,0, -$I$57*$BC$16*1.75*($BC$13-($D102*(1+$BC$14)))*365-$I$58*AH$62*1.25*($BC$13-($D102*(1+$BC$14)))*365)</f>
        <v>-35608325.531249993</v>
      </c>
      <c r="AI102" s="70">
        <f>IF(IF((($BC$13-($D102*(1+$BC$14)))-($D102*0.03))&gt;0,($BC$13-($D102*(1+$BC$14)))-($D102*0.03),0)&gt;0,IF((($BC$13-($D102*(1+$BC$14)))-($D102*0.03))&gt;0,($BC$13-($D102*(1+$BC$14)))-($D102*0.03),0)*AI$62*365,0)+IF(($BC$13-($D102*(1+$BC$14)))&lt;=0,0,IF(($BC$13-($D102*(1+$BC$14)))&lt;($D102*0.03),($BC$13-($D102*(1+$BC$14)))*(AI$62*Inputs!$B$16)*365,($D102*0.03)*(AI$62*Inputs!$B$16)*365))-IF(($BC$13-($D102*(1+$BC$14)))&gt;=0,0, -$I$57*$BC$16*1.75*($BC$13-($D102*(1+$BC$14)))*365-$I$58*AI$62*1.25*($BC$13-($D102*(1+$BC$14)))*365)</f>
        <v>-36436426.124999993</v>
      </c>
      <c r="AJ102" s="70">
        <f>IF(IF((($BC$13-($D102*(1+$BC$14)))-($D102*0.03))&gt;0,($BC$13-($D102*(1+$BC$14)))-($D102*0.03),0)&gt;0,IF((($BC$13-($D102*(1+$BC$14)))-($D102*0.03))&gt;0,($BC$13-($D102*(1+$BC$14)))-($D102*0.03),0)*AJ$62*365,0)+IF(($BC$13-($D102*(1+$BC$14)))&lt;=0,0,IF(($BC$13-($D102*(1+$BC$14)))&lt;($D102*0.03),($BC$13-($D102*(1+$BC$14)))*(AJ$62*Inputs!$B$16)*365,($D102*0.03)*(AJ$62*Inputs!$B$16)*365))-IF(($BC$13-($D102*(1+$BC$14)))&gt;=0,0, -$I$57*$BC$16*1.75*($BC$13-($D102*(1+$BC$14)))*365-$I$58*AJ$62*1.25*($BC$13-($D102*(1+$BC$14)))*365)</f>
        <v>-37264526.718749993</v>
      </c>
      <c r="AK102" s="70">
        <f>IF(IF((($BC$13-($D102*(1+$BC$14)))-($D102*0.03))&gt;0,($BC$13-($D102*(1+$BC$14)))-($D102*0.03),0)&gt;0,IF((($BC$13-($D102*(1+$BC$14)))-($D102*0.03))&gt;0,($BC$13-($D102*(1+$BC$14)))-($D102*0.03),0)*AK$62*365,0)+IF(($BC$13-($D102*(1+$BC$14)))&lt;=0,0,IF(($BC$13-($D102*(1+$BC$14)))&lt;($D102*0.03),($BC$13-($D102*(1+$BC$14)))*(AK$62*Inputs!$B$16)*365,($D102*0.03)*(AK$62*Inputs!$B$16)*365))-IF(($BC$13-($D102*(1+$BC$14)))&gt;=0,0, -$I$57*$BC$16*1.75*($BC$13-($D102*(1+$BC$14)))*365-$I$58*AK$62*1.25*($BC$13-($D102*(1+$BC$14)))*365)</f>
        <v>-38092627.312499993</v>
      </c>
      <c r="AL102" s="70">
        <f>IF(IF((($BC$13-($D102*(1+$BC$14)))-($D102*0.03))&gt;0,($BC$13-($D102*(1+$BC$14)))-($D102*0.03),0)&gt;0,IF((($BC$13-($D102*(1+$BC$14)))-($D102*0.03))&gt;0,($BC$13-($D102*(1+$BC$14)))-($D102*0.03),0)*AL$62*365,0)+IF(($BC$13-($D102*(1+$BC$14)))&lt;=0,0,IF(($BC$13-($D102*(1+$BC$14)))&lt;($D102*0.03),($BC$13-($D102*(1+$BC$14)))*(AL$62*Inputs!$B$16)*365,($D102*0.03)*(AL$62*Inputs!$B$16)*365))-IF(($BC$13-($D102*(1+$BC$14)))&gt;=0,0, -$I$57*$BC$16*1.75*($BC$13-($D102*(1+$BC$14)))*365-$I$58*AL$62*1.25*($BC$13-($D102*(1+$BC$14)))*365)</f>
        <v>-38920727.906249993</v>
      </c>
      <c r="AM102" s="70">
        <f>IF(IF((($BC$13-($D102*(1+$BC$14)))-($D102*0.03))&gt;0,($BC$13-($D102*(1+$BC$14)))-($D102*0.03),0)&gt;0,IF((($BC$13-($D102*(1+$BC$14)))-($D102*0.03))&gt;0,($BC$13-($D102*(1+$BC$14)))-($D102*0.03),0)*AM$62*365,0)+IF(($BC$13-($D102*(1+$BC$14)))&lt;=0,0,IF(($BC$13-($D102*(1+$BC$14)))&lt;($D102*0.03),($BC$13-($D102*(1+$BC$14)))*(AM$62*Inputs!$B$16)*365,($D102*0.03)*(AM$62*Inputs!$B$16)*365))-IF(($BC$13-($D102*(1+$BC$14)))&gt;=0,0, -$I$57*$BC$16*1.75*($BC$13-($D102*(1+$BC$14)))*365-$I$58*AM$62*1.25*($BC$13-($D102*(1+$BC$14)))*365)</f>
        <v>-39748828.499999993</v>
      </c>
      <c r="AN102" s="70">
        <f>IF(IF((($BC$13-($D102*(1+$BC$14)))-($D102*0.03))&gt;0,($BC$13-($D102*(1+$BC$14)))-($D102*0.03),0)&gt;0,IF((($BC$13-($D102*(1+$BC$14)))-($D102*0.03))&gt;0,($BC$13-($D102*(1+$BC$14)))-($D102*0.03),0)*AN$62*365,0)+IF(($BC$13-($D102*(1+$BC$14)))&lt;=0,0,IF(($BC$13-($D102*(1+$BC$14)))&lt;($D102*0.03),($BC$13-($D102*(1+$BC$14)))*(AN$62*Inputs!$B$16)*365,($D102*0.03)*(AN$62*Inputs!$B$16)*365))-IF(($BC$13-($D102*(1+$BC$14)))&gt;=0,0, -$I$57*$BC$16*1.75*($BC$13-($D102*(1+$BC$14)))*365-$I$58*AN$62*1.25*($BC$13-($D102*(1+$BC$14)))*365)</f>
        <v>-40576929.093749993</v>
      </c>
      <c r="AO102" s="70">
        <f>IF(IF((($BC$13-($D102*(1+$BC$14)))-($D102*0.03))&gt;0,($BC$13-($D102*(1+$BC$14)))-($D102*0.03),0)&gt;0,IF((($BC$13-($D102*(1+$BC$14)))-($D102*0.03))&gt;0,($BC$13-($D102*(1+$BC$14)))-($D102*0.03),0)*AO$62*365,0)+IF(($BC$13-($D102*(1+$BC$14)))&lt;=0,0,IF(($BC$13-($D102*(1+$BC$14)))&lt;($D102*0.03),($BC$13-($D102*(1+$BC$14)))*(AO$62*Inputs!$B$16)*365,($D102*0.03)*(AO$62*Inputs!$B$16)*365))-IF(($BC$13-($D102*(1+$BC$14)))&gt;=0,0, -$I$57*$BC$16*1.75*($BC$13-($D102*(1+$BC$14)))*365-$I$58*AO$62*1.25*($BC$13-($D102*(1+$BC$14)))*365)</f>
        <v>-41405029.687499993</v>
      </c>
      <c r="AP102" s="70">
        <f>IF(IF((($BC$13-($D102*(1+$BC$14)))-($D102*0.03))&gt;0,($BC$13-($D102*(1+$BC$14)))-($D102*0.03),0)&gt;0,IF((($BC$13-($D102*(1+$BC$14)))-($D102*0.03))&gt;0,($BC$13-($D102*(1+$BC$14)))-($D102*0.03),0)*AP$62*365,0)+IF(($BC$13-($D102*(1+$BC$14)))&lt;=0,0,IF(($BC$13-($D102*(1+$BC$14)))&lt;($D102*0.03),($BC$13-($D102*(1+$BC$14)))*(AP$62*Inputs!$B$16)*365,($D102*0.03)*(AP$62*Inputs!$B$16)*365))-IF(($BC$13-($D102*(1+$BC$14)))&gt;=0,0, -$I$57*$BC$16*1.75*($BC$13-($D102*(1+$BC$14)))*365-$I$58*AP$62*1.25*($BC$13-($D102*(1+$BC$14)))*365)</f>
        <v>-42233130.281249993</v>
      </c>
      <c r="AQ102" s="70">
        <f>IF(IF((($BC$13-($D102*(1+$BC$14)))-($D102*0.03))&gt;0,($BC$13-($D102*(1+$BC$14)))-($D102*0.03),0)&gt;0,IF((($BC$13-($D102*(1+$BC$14)))-($D102*0.03))&gt;0,($BC$13-($D102*(1+$BC$14)))-($D102*0.03),0)*AQ$62*365,0)+IF(($BC$13-($D102*(1+$BC$14)))&lt;=0,0,IF(($BC$13-($D102*(1+$BC$14)))&lt;($D102*0.03),($BC$13-($D102*(1+$BC$14)))*(AQ$62*Inputs!$B$16)*365,($D102*0.03)*(AQ$62*Inputs!$B$16)*365))-IF(($BC$13-($D102*(1+$BC$14)))&gt;=0,0, -$I$57*$BC$16*1.75*($BC$13-($D102*(1+$BC$14)))*365-$I$58*AQ$62*1.25*($BC$13-($D102*(1+$BC$14)))*365)</f>
        <v>-43061230.874999993</v>
      </c>
      <c r="AR102" s="70">
        <f>IF(IF((($BC$13-($D102*(1+$BC$14)))-($D102*0.03))&gt;0,($BC$13-($D102*(1+$BC$14)))-($D102*0.03),0)&gt;0,IF((($BC$13-($D102*(1+$BC$14)))-($D102*0.03))&gt;0,($BC$13-($D102*(1+$BC$14)))-($D102*0.03),0)*AR$62*365,0)+IF(($BC$13-($D102*(1+$BC$14)))&lt;=0,0,IF(($BC$13-($D102*(1+$BC$14)))&lt;($D102*0.03),($BC$13-($D102*(1+$BC$14)))*(AR$62*Inputs!$B$16)*365,($D102*0.03)*(AR$62*Inputs!$B$16)*365))-IF(($BC$13-($D102*(1+$BC$14)))&gt;=0,0, -$I$57*$BC$16*1.75*($BC$13-($D102*(1+$BC$14)))*365-$I$58*AR$62*1.25*($BC$13-($D102*(1+$BC$14)))*365)</f>
        <v>-43889331.468749993</v>
      </c>
      <c r="AS102" s="70">
        <f>IF(IF((($BC$13-($D102*(1+$BC$14)))-($D102*0.03))&gt;0,($BC$13-($D102*(1+$BC$14)))-($D102*0.03),0)&gt;0,IF((($BC$13-($D102*(1+$BC$14)))-($D102*0.03))&gt;0,($BC$13-($D102*(1+$BC$14)))-($D102*0.03),0)*AS$62*365,0)+IF(($BC$13-($D102*(1+$BC$14)))&lt;=0,0,IF(($BC$13-($D102*(1+$BC$14)))&lt;($D102*0.03),($BC$13-($D102*(1+$BC$14)))*(AS$62*Inputs!$B$16)*365,($D102*0.03)*(AS$62*Inputs!$B$16)*365))-IF(($BC$13-($D102*(1+$BC$14)))&gt;=0,0, -$I$57*$BC$16*1.75*($BC$13-($D102*(1+$BC$14)))*365-$I$58*AS$62*1.25*($BC$13-($D102*(1+$BC$14)))*365)</f>
        <v>-44717432.062499993</v>
      </c>
      <c r="AT102" s="70">
        <f>IF(IF((($BC$13-($D102*(1+$BC$14)))-($D102*0.03))&gt;0,($BC$13-($D102*(1+$BC$14)))-($D102*0.03),0)&gt;0,IF((($BC$13-($D102*(1+$BC$14)))-($D102*0.03))&gt;0,($BC$13-($D102*(1+$BC$14)))-($D102*0.03),0)*AT$62*365,0)+IF(($BC$13-($D102*(1+$BC$14)))&lt;=0,0,IF(($BC$13-($D102*(1+$BC$14)))&lt;($D102*0.03),($BC$13-($D102*(1+$BC$14)))*(AT$62*Inputs!$B$16)*365,($D102*0.03)*(AT$62*Inputs!$B$16)*365))-IF(($BC$13-($D102*(1+$BC$14)))&gt;=0,0, -$I$57*$BC$16*1.75*($BC$13-($D102*(1+$BC$14)))*365-$I$58*AT$62*1.25*($BC$13-($D102*(1+$BC$14)))*365)</f>
        <v>-45545532.656249993</v>
      </c>
      <c r="AU102" s="70">
        <f>IF(IF((($BC$13-($D102*(1+$BC$14)))-($D102*0.03))&gt;0,($BC$13-($D102*(1+$BC$14)))-($D102*0.03),0)&gt;0,IF((($BC$13-($D102*(1+$BC$14)))-($D102*0.03))&gt;0,($BC$13-($D102*(1+$BC$14)))-($D102*0.03),0)*AU$62*365,0)+IF(($BC$13-($D102*(1+$BC$14)))&lt;=0,0,IF(($BC$13-($D102*(1+$BC$14)))&lt;($D102*0.03),($BC$13-($D102*(1+$BC$14)))*(AU$62*Inputs!$B$16)*365,($D102*0.03)*(AU$62*Inputs!$B$16)*365))-IF(($BC$13-($D102*(1+$BC$14)))&gt;=0,0, -$I$57*$BC$16*1.75*($BC$13-($D102*(1+$BC$14)))*365-$I$58*AU$62*1.25*($BC$13-($D102*(1+$BC$14)))*365)</f>
        <v>-46373633.249999993</v>
      </c>
      <c r="AV102" s="70">
        <f>IF(IF((($BC$13-($D102*(1+$BC$14)))-($D102*0.03))&gt;0,($BC$13-($D102*(1+$BC$14)))-($D102*0.03),0)&gt;0,IF((($BC$13-($D102*(1+$BC$14)))-($D102*0.03))&gt;0,($BC$13-($D102*(1+$BC$14)))-($D102*0.03),0)*AV$62*365,0)+IF(($BC$13-($D102*(1+$BC$14)))&lt;=0,0,IF(($BC$13-($D102*(1+$BC$14)))&lt;($D102*0.03),($BC$13-($D102*(1+$BC$14)))*(AV$62*Inputs!$B$16)*365,($D102*0.03)*(AV$62*Inputs!$B$16)*365))-IF(($BC$13-($D102*(1+$BC$14)))&gt;=0,0, -$I$57*$BC$16*1.75*($BC$13-($D102*(1+$BC$14)))*365-$I$58*AV$62*1.25*($BC$13-($D102*(1+$BC$14)))*365)</f>
        <v>-47201733.843749993</v>
      </c>
      <c r="AW102" s="70">
        <f>IF(IF((($BC$13-($D102*(1+$BC$14)))-($D102*0.03))&gt;0,($BC$13-($D102*(1+$BC$14)))-($D102*0.03),0)&gt;0,IF((($BC$13-($D102*(1+$BC$14)))-($D102*0.03))&gt;0,($BC$13-($D102*(1+$BC$14)))-($D102*0.03),0)*AW$62*365,0)+IF(($BC$13-($D102*(1+$BC$14)))&lt;=0,0,IF(($BC$13-($D102*(1+$BC$14)))&lt;($D102*0.03),($BC$13-($D102*(1+$BC$14)))*(AW$62*Inputs!$B$16)*365,($D102*0.03)*(AW$62*Inputs!$B$16)*365))-IF(($BC$13-($D102*(1+$BC$14)))&gt;=0,0, -$I$57*$BC$16*1.75*($BC$13-($D102*(1+$BC$14)))*365-$I$58*AW$62*1.25*($BC$13-($D102*(1+$BC$14)))*365)</f>
        <v>-48029834.437499993</v>
      </c>
      <c r="AX102" s="70">
        <f>IF(IF((($BC$13-($D102*(1+$BC$14)))-($D102*0.03))&gt;0,($BC$13-($D102*(1+$BC$14)))-($D102*0.03),0)&gt;0,IF((($BC$13-($D102*(1+$BC$14)))-($D102*0.03))&gt;0,($BC$13-($D102*(1+$BC$14)))-($D102*0.03),0)*AX$62*365,0)+IF(($BC$13-($D102*(1+$BC$14)))&lt;=0,0,IF(($BC$13-($D102*(1+$BC$14)))&lt;($D102*0.03),($BC$13-($D102*(1+$BC$14)))*(AX$62*Inputs!$B$16)*365,($D102*0.03)*(AX$62*Inputs!$B$16)*365))-IF(($BC$13-($D102*(1+$BC$14)))&gt;=0,0, -$I$57*$BC$16*1.75*($BC$13-($D102*(1+$BC$14)))*365-$I$58*AX$62*1.25*($BC$13-($D102*(1+$BC$14)))*365)</f>
        <v>-48857935.031249993</v>
      </c>
      <c r="AY102" s="70">
        <f>IF(IF((($BC$13-($D102*(1+$BC$14)))-($D102*0.03))&gt;0,($BC$13-($D102*(1+$BC$14)))-($D102*0.03),0)&gt;0,IF((($BC$13-($D102*(1+$BC$14)))-($D102*0.03))&gt;0,($BC$13-($D102*(1+$BC$14)))-($D102*0.03),0)*AY$62*365,0)+IF(($BC$13-($D102*(1+$BC$14)))&lt;=0,0,IF(($BC$13-($D102*(1+$BC$14)))&lt;($D102*0.03),($BC$13-($D102*(1+$BC$14)))*(AY$62*Inputs!$B$16)*365,($D102*0.03)*(AY$62*Inputs!$B$16)*365))-IF(($BC$13-($D102*(1+$BC$14)))&gt;=0,0, -$I$57*$BC$16*1.75*($BC$13-($D102*(1+$BC$14)))*365-$I$58*AY$62*1.25*($BC$13-($D102*(1+$BC$14)))*365)</f>
        <v>-49686035.624999993</v>
      </c>
      <c r="AZ102" s="70">
        <f>IF(IF((($BC$13-($D102*(1+$BC$14)))-($D102*0.03))&gt;0,($BC$13-($D102*(1+$BC$14)))-($D102*0.03),0)&gt;0,IF((($BC$13-($D102*(1+$BC$14)))-($D102*0.03))&gt;0,($BC$13-($D102*(1+$BC$14)))-($D102*0.03),0)*AZ$62*365,0)+IF(($BC$13-($D102*(1+$BC$14)))&lt;=0,0,IF(($BC$13-($D102*(1+$BC$14)))&lt;($D102*0.03),($BC$13-($D102*(1+$BC$14)))*(AZ$62*Inputs!$B$16)*365,($D102*0.03)*(AZ$62*Inputs!$B$16)*365))-IF(($BC$13-($D102*(1+$BC$14)))&gt;=0,0, -$I$57*$BC$16*1.75*($BC$13-($D102*(1+$BC$14)))*365-$I$58*AZ$62*1.25*($BC$13-($D102*(1+$BC$14)))*365)</f>
        <v>-50514136.218749993</v>
      </c>
      <c r="BA102" s="70">
        <f>IF(IF((($BC$13-($D102*(1+$BC$14)))-($D102*0.03))&gt;0,($BC$13-($D102*(1+$BC$14)))-($D102*0.03),0)&gt;0,IF((($BC$13-($D102*(1+$BC$14)))-($D102*0.03))&gt;0,($BC$13-($D102*(1+$BC$14)))-($D102*0.03),0)*BA$62*365,0)+IF(($BC$13-($D102*(1+$BC$14)))&lt;=0,0,IF(($BC$13-($D102*(1+$BC$14)))&lt;($D102*0.03),($BC$13-($D102*(1+$BC$14)))*(BA$62*Inputs!$B$16)*365,($D102*0.03)*(BA$62*Inputs!$B$16)*365))-IF(($BC$13-($D102*(1+$BC$14)))&gt;=0,0, -$I$57*$BC$16*1.75*($BC$13-($D102*(1+$BC$14)))*365-$I$58*BA$62*1.25*($BC$13-($D102*(1+$BC$14)))*365)</f>
        <v>-51342236.812499993</v>
      </c>
      <c r="BB102" s="70">
        <f>IF(IF((($BC$13-($D102*(1+$BC$14)))-($D102*0.03))&gt;0,($BC$13-($D102*(1+$BC$14)))-($D102*0.03),0)&gt;0,IF((($BC$13-($D102*(1+$BC$14)))-($D102*0.03))&gt;0,($BC$13-($D102*(1+$BC$14)))-($D102*0.03),0)*BB$62*365,0)+IF(($BC$13-($D102*(1+$BC$14)))&lt;=0,0,IF(($BC$13-($D102*(1+$BC$14)))&lt;($D102*0.03),($BC$13-($D102*(1+$BC$14)))*(BB$62*Inputs!$B$16)*365,($D102*0.03)*(BB$62*Inputs!$B$16)*365))-IF(($BC$13-($D102*(1+$BC$14)))&gt;=0,0, -$I$57*$BC$16*1.75*($BC$13-($D102*(1+$BC$14)))*365-$I$58*BB$62*1.25*($BC$13-($D102*(1+$BC$14)))*365)</f>
        <v>-52170337.406249993</v>
      </c>
      <c r="BC102" s="70">
        <f>IF(IF((($BC$13-($D102*(1+$BC$14)))-($D102*0.03))&gt;0,($BC$13-($D102*(1+$BC$14)))-($D102*0.03),0)&gt;0,IF((($BC$13-($D102*(1+$BC$14)))-($D102*0.03))&gt;0,($BC$13-($D102*(1+$BC$14)))-($D102*0.03),0)*BC$62*365,0)+IF(($BC$13-($D102*(1+$BC$14)))&lt;=0,0,IF(($BC$13-($D102*(1+$BC$14)))&lt;($D102*0.03),($BC$13-($D102*(1+$BC$14)))*(BC$62*Inputs!$B$16)*365,($D102*0.03)*(BC$62*Inputs!$B$16)*365))-IF(($BC$13-($D102*(1+$BC$14)))&gt;=0,0, -$I$57*$BC$16*1.75*($BC$13-($D102*(1+$BC$14)))*365-$I$58*BC$62*1.25*($BC$13-($D102*(1+$BC$14)))*365)</f>
        <v>-52998437.999999993</v>
      </c>
      <c r="BD102" s="70">
        <f>IF(IF((($BC$13-($D102*(1+$BC$14)))-($D102*0.03))&gt;0,($BC$13-($D102*(1+$BC$14)))-($D102*0.03),0)&gt;0,IF((($BC$13-($D102*(1+$BC$14)))-($D102*0.03))&gt;0,($BC$13-($D102*(1+$BC$14)))-($D102*0.03),0)*BD$62*365,0)+IF(($BC$13-($D102*(1+$BC$14)))&lt;=0,0,IF(($BC$13-($D102*(1+$BC$14)))&lt;($D102*0.03),($BC$13-($D102*(1+$BC$14)))*(BD$62*Inputs!$B$16)*365,($D102*0.03)*(BD$62*Inputs!$B$16)*365))-IF(($BC$13-($D102*(1+$BC$14)))&gt;=0,0, -$I$57*$BC$16*1.75*($BC$13-($D102*(1+$BC$14)))*365-$I$58*BD$62*1.25*($BC$13-($D102*(1+$BC$14)))*365)</f>
        <v>-53826538.593749993</v>
      </c>
      <c r="BE102" s="70">
        <f>IF(IF((($BC$13-($D102*(1+$BC$14)))-($D102*0.03))&gt;0,($BC$13-($D102*(1+$BC$14)))-($D102*0.03),0)&gt;0,IF((($BC$13-($D102*(1+$BC$14)))-($D102*0.03))&gt;0,($BC$13-($D102*(1+$BC$14)))-($D102*0.03),0)*BE$62*365,0)+IF(($BC$13-($D102*(1+$BC$14)))&lt;=0,0,IF(($BC$13-($D102*(1+$BC$14)))&lt;($D102*0.03),($BC$13-($D102*(1+$BC$14)))*(BE$62*Inputs!$B$16)*365,($D102*0.03)*(BE$62*Inputs!$B$16)*365))-IF(($BC$13-($D102*(1+$BC$14)))&gt;=0,0, -$I$57*$BC$16*1.75*($BC$13-($D102*(1+$BC$14)))*365-$I$58*BE$62*1.25*($BC$13-($D102*(1+$BC$14)))*365)</f>
        <v>-54654639.187499993</v>
      </c>
      <c r="BF102" s="70">
        <f>IF(IF((($BC$13-($D102*(1+$BC$14)))-($D102*0.03))&gt;0,($BC$13-($D102*(1+$BC$14)))-($D102*0.03),0)&gt;0,IF((($BC$13-($D102*(1+$BC$14)))-($D102*0.03))&gt;0,($BC$13-($D102*(1+$BC$14)))-($D102*0.03),0)*BF$62*365,0)+IF(($BC$13-($D102*(1+$BC$14)))&lt;=0,0,IF(($BC$13-($D102*(1+$BC$14)))&lt;($D102*0.03),($BC$13-($D102*(1+$BC$14)))*(BF$62*Inputs!$B$16)*365,($D102*0.03)*(BF$62*Inputs!$B$16)*365))-IF(($BC$13-($D102*(1+$BC$14)))&gt;=0,0, -$I$57*$BC$16*1.75*($BC$13-($D102*(1+$BC$14)))*365-$I$58*BF$62*1.25*($BC$13-($D102*(1+$BC$14)))*365)</f>
        <v>-55482739.781249993</v>
      </c>
      <c r="BG102" s="70">
        <f>IF(IF((($BC$13-($D102*(1+$BC$14)))-($D102*0.03))&gt;0,($BC$13-($D102*(1+$BC$14)))-($D102*0.03),0)&gt;0,IF((($BC$13-($D102*(1+$BC$14)))-($D102*0.03))&gt;0,($BC$13-($D102*(1+$BC$14)))-($D102*0.03),0)*BG$62*365,0)+IF(($BC$13-($D102*(1+$BC$14)))&lt;=0,0,IF(($BC$13-($D102*(1+$BC$14)))&lt;($D102*0.03),($BC$13-($D102*(1+$BC$14)))*(BG$62*Inputs!$B$16)*365,($D102*0.03)*(BG$62*Inputs!$B$16)*365))-IF(($BC$13-($D102*(1+$BC$14)))&gt;=0,0, -$I$57*$BC$16*1.75*($BC$13-($D102*(1+$BC$14)))*365-$I$58*BG$62*1.25*($BC$13-($D102*(1+$BC$14)))*365)</f>
        <v>-56310840.374999993</v>
      </c>
      <c r="BH102" s="70">
        <f>IF(IF((($BC$13-($D102*(1+$BC$14)))-($D102*0.03))&gt;0,($BC$13-($D102*(1+$BC$14)))-($D102*0.03),0)&gt;0,IF((($BC$13-($D102*(1+$BC$14)))-($D102*0.03))&gt;0,($BC$13-($D102*(1+$BC$14)))-($D102*0.03),0)*BH$62*365,0)+IF(($BC$13-($D102*(1+$BC$14)))&lt;=0,0,IF(($BC$13-($D102*(1+$BC$14)))&lt;($D102*0.03),($BC$13-($D102*(1+$BC$14)))*(BH$62*Inputs!$B$16)*365,($D102*0.03)*(BH$62*Inputs!$B$16)*365))-IF(($BC$13-($D102*(1+$BC$14)))&gt;=0,0, -$I$57*$BC$16*1.75*($BC$13-($D102*(1+$BC$14)))*365-$I$58*BH$62*1.25*($BC$13-($D102*(1+$BC$14)))*365)</f>
        <v>-57138940.968749993</v>
      </c>
      <c r="BI102" s="70">
        <f>IF(IF((($BC$13-($D102*(1+$BC$14)))-($D102*0.03))&gt;0,($BC$13-($D102*(1+$BC$14)))-($D102*0.03),0)&gt;0,IF((($BC$13-($D102*(1+$BC$14)))-($D102*0.03))&gt;0,($BC$13-($D102*(1+$BC$14)))-($D102*0.03),0)*BI$62*365,0)+IF(($BC$13-($D102*(1+$BC$14)))&lt;=0,0,IF(($BC$13-($D102*(1+$BC$14)))&lt;($D102*0.03),($BC$13-($D102*(1+$BC$14)))*(BI$62*Inputs!$B$16)*365,($D102*0.03)*(BI$62*Inputs!$B$16)*365))-IF(($BC$13-($D102*(1+$BC$14)))&gt;=0,0, -$I$57*$BC$16*1.75*($BC$13-($D102*(1+$BC$14)))*365-$I$58*BI$62*1.25*($BC$13-($D102*(1+$BC$14)))*365)</f>
        <v>-57967041.562499993</v>
      </c>
      <c r="BJ102" s="70">
        <f>IF(IF((($BC$13-($D102*(1+$BC$14)))-($D102*0.03))&gt;0,($BC$13-($D102*(1+$BC$14)))-($D102*0.03),0)&gt;0,IF((($BC$13-($D102*(1+$BC$14)))-($D102*0.03))&gt;0,($BC$13-($D102*(1+$BC$14)))-($D102*0.03),0)*BJ$62*365,0)+IF(($BC$13-($D102*(1+$BC$14)))&lt;=0,0,IF(($BC$13-($D102*(1+$BC$14)))&lt;($D102*0.03),($BC$13-($D102*(1+$BC$14)))*(BJ$62*Inputs!$B$16)*365,($D102*0.03)*(BJ$62*Inputs!$B$16)*365))-IF(($BC$13-($D102*(1+$BC$14)))&gt;=0,0, -$I$57*$BC$16*1.75*($BC$13-($D102*(1+$BC$14)))*365-$I$58*BJ$62*1.25*($BC$13-($D102*(1+$BC$14)))*365)</f>
        <v>-58795142.156249993</v>
      </c>
      <c r="BK102" s="70">
        <f>IF(IF((($BC$13-($D102*(1+$BC$14)))-($D102*0.03))&gt;0,($BC$13-($D102*(1+$BC$14)))-($D102*0.03),0)&gt;0,IF((($BC$13-($D102*(1+$BC$14)))-($D102*0.03))&gt;0,($BC$13-($D102*(1+$BC$14)))-($D102*0.03),0)*BK$62*365,0)+IF(($BC$13-($D102*(1+$BC$14)))&lt;=0,0,IF(($BC$13-($D102*(1+$BC$14)))&lt;($D102*0.03),($BC$13-($D102*(1+$BC$14)))*(BK$62*Inputs!$B$16)*365,($D102*0.03)*(BK$62*Inputs!$B$16)*365))-IF(($BC$13-($D102*(1+$BC$14)))&gt;=0,0, -$I$57*$BC$16*1.75*($BC$13-($D102*(1+$BC$14)))*365-$I$58*BK$62*1.25*($BC$13-($D102*(1+$BC$14)))*365)</f>
        <v>-59623242.749999985</v>
      </c>
      <c r="BL102" s="70">
        <f>IF(IF((($BC$13-($D102*(1+$BC$14)))-($D102*0.03))&gt;0,($BC$13-($D102*(1+$BC$14)))-($D102*0.03),0)&gt;0,IF((($BC$13-($D102*(1+$BC$14)))-($D102*0.03))&gt;0,($BC$13-($D102*(1+$BC$14)))-($D102*0.03),0)*BL$62*365,0)+IF(($BC$13-($D102*(1+$BC$14)))&lt;=0,0,IF(($BC$13-($D102*(1+$BC$14)))&lt;($D102*0.03),($BC$13-($D102*(1+$BC$14)))*(BL$62*Inputs!$B$16)*365,($D102*0.03)*(BL$62*Inputs!$B$16)*365))-IF(($BC$13-($D102*(1+$BC$14)))&gt;=0,0, -$I$57*$BC$16*1.75*($BC$13-($D102*(1+$BC$14)))*365-$I$58*BL$62*1.25*($BC$13-($D102*(1+$BC$14)))*365)</f>
        <v>-60451343.343749993</v>
      </c>
      <c r="BM102" s="70">
        <f>IF(IF((($BC$13-($D102*(1+$BC$14)))-($D102*0.03))&gt;0,($BC$13-($D102*(1+$BC$14)))-($D102*0.03),0)&gt;0,IF((($BC$13-($D102*(1+$BC$14)))-($D102*0.03))&gt;0,($BC$13-($D102*(1+$BC$14)))-($D102*0.03),0)*BM$62*365,0)+IF(($BC$13-($D102*(1+$BC$14)))&lt;=0,0,IF(($BC$13-($D102*(1+$BC$14)))&lt;($D102*0.03),($BC$13-($D102*(1+$BC$14)))*(BM$62*Inputs!$B$16)*365,($D102*0.03)*(BM$62*Inputs!$B$16)*365))-IF(($BC$13-($D102*(1+$BC$14)))&gt;=0,0, -$I$57*$BC$16*1.75*($BC$13-($D102*(1+$BC$14)))*365-$I$58*BM$62*1.25*($BC$13-($D102*(1+$BC$14)))*365)</f>
        <v>-61279443.937499993</v>
      </c>
      <c r="BN102" s="70">
        <f>IF(IF((($BC$13-($D102*(1+$BC$14)))-($D102*0.03))&gt;0,($BC$13-($D102*(1+$BC$14)))-($D102*0.03),0)&gt;0,IF((($BC$13-($D102*(1+$BC$14)))-($D102*0.03))&gt;0,($BC$13-($D102*(1+$BC$14)))-($D102*0.03),0)*BN$62*365,0)+IF(($BC$13-($D102*(1+$BC$14)))&lt;=0,0,IF(($BC$13-($D102*(1+$BC$14)))&lt;($D102*0.03),($BC$13-($D102*(1+$BC$14)))*(BN$62*Inputs!$B$16)*365,($D102*0.03)*(BN$62*Inputs!$B$16)*365))-IF(($BC$13-($D102*(1+$BC$14)))&gt;=0,0, -$I$57*$BC$16*1.75*($BC$13-($D102*(1+$BC$14)))*365-$I$58*BN$62*1.25*($BC$13-($D102*(1+$BC$14)))*365)</f>
        <v>-62107544.531249985</v>
      </c>
      <c r="BO102" s="70">
        <f>IF(IF((($BC$13-($D102*(1+$BC$14)))-($D102*0.03))&gt;0,($BC$13-($D102*(1+$BC$14)))-($D102*0.03),0)&gt;0,IF((($BC$13-($D102*(1+$BC$14)))-($D102*0.03))&gt;0,($BC$13-($D102*(1+$BC$14)))-($D102*0.03),0)*BO$62*365,0)+IF(($BC$13-($D102*(1+$BC$14)))&lt;=0,0,IF(($BC$13-($D102*(1+$BC$14)))&lt;($D102*0.03),($BC$13-($D102*(1+$BC$14)))*(BO$62*Inputs!$B$16)*365,($D102*0.03)*(BO$62*Inputs!$B$16)*365))-IF(($BC$13-($D102*(1+$BC$14)))&gt;=0,0, -$I$57*$BC$16*1.75*($BC$13-($D102*(1+$BC$14)))*365-$I$58*BO$62*1.25*($BC$13-($D102*(1+$BC$14)))*365)</f>
        <v>-62935645.124999993</v>
      </c>
      <c r="BP102" s="70">
        <f>IF(IF((($BC$13-($D102*(1+$BC$14)))-($D102*0.03))&gt;0,($BC$13-($D102*(1+$BC$14)))-($D102*0.03),0)&gt;0,IF((($BC$13-($D102*(1+$BC$14)))-($D102*0.03))&gt;0,($BC$13-($D102*(1+$BC$14)))-($D102*0.03),0)*BP$62*365,0)+IF(($BC$13-($D102*(1+$BC$14)))&lt;=0,0,IF(($BC$13-($D102*(1+$BC$14)))&lt;($D102*0.03),($BC$13-($D102*(1+$BC$14)))*(BP$62*Inputs!$B$16)*365,($D102*0.03)*(BP$62*Inputs!$B$16)*365))-IF(($BC$13-($D102*(1+$BC$14)))&gt;=0,0, -$I$57*$BC$16*1.75*($BC$13-($D102*(1+$BC$14)))*365-$I$58*BP$62*1.25*($BC$13-($D102*(1+$BC$14)))*365)</f>
        <v>-63763745.718749985</v>
      </c>
      <c r="BQ102" s="70">
        <f>IF(IF((($BC$13-($D102*(1+$BC$14)))-($D102*0.03))&gt;0,($BC$13-($D102*(1+$BC$14)))-($D102*0.03),0)&gt;0,IF((($BC$13-($D102*(1+$BC$14)))-($D102*0.03))&gt;0,($BC$13-($D102*(1+$BC$14)))-($D102*0.03),0)*BQ$62*365,0)+IF(($BC$13-($D102*(1+$BC$14)))&lt;=0,0,IF(($BC$13-($D102*(1+$BC$14)))&lt;($D102*0.03),($BC$13-($D102*(1+$BC$14)))*(BQ$62*Inputs!$B$16)*365,($D102*0.03)*(BQ$62*Inputs!$B$16)*365))-IF(($BC$13-($D102*(1+$BC$14)))&gt;=0,0, -$I$57*$BC$16*1.75*($BC$13-($D102*(1+$BC$14)))*365-$I$58*BQ$62*1.25*($BC$13-($D102*(1+$BC$14)))*365)</f>
        <v>-64591846.312499993</v>
      </c>
      <c r="BR102" s="70">
        <f>IF(IF((($BC$13-($D102*(1+$BC$14)))-($D102*0.03))&gt;0,($BC$13-($D102*(1+$BC$14)))-($D102*0.03),0)&gt;0,IF((($BC$13-($D102*(1+$BC$14)))-($D102*0.03))&gt;0,($BC$13-($D102*(1+$BC$14)))-($D102*0.03),0)*BR$62*365,0)+IF(($BC$13-($D102*(1+$BC$14)))&lt;=0,0,IF(($BC$13-($D102*(1+$BC$14)))&lt;($D102*0.03),($BC$13-($D102*(1+$BC$14)))*(BR$62*Inputs!$B$16)*365,($D102*0.03)*(BR$62*Inputs!$B$16)*365))-IF(($BC$13-($D102*(1+$BC$14)))&gt;=0,0, -$I$57*$BC$16*1.75*($BC$13-($D102*(1+$BC$14)))*365-$I$58*BR$62*1.25*($BC$13-($D102*(1+$BC$14)))*365)</f>
        <v>-65419946.906249993</v>
      </c>
      <c r="BS102" s="70">
        <f>IF(IF((($BC$13-($D102*(1+$BC$14)))-($D102*0.03))&gt;0,($BC$13-($D102*(1+$BC$14)))-($D102*0.03),0)&gt;0,IF((($BC$13-($D102*(1+$BC$14)))-($D102*0.03))&gt;0,($BC$13-($D102*(1+$BC$14)))-($D102*0.03),0)*BS$62*365,0)+IF(($BC$13-($D102*(1+$BC$14)))&lt;=0,0,IF(($BC$13-($D102*(1+$BC$14)))&lt;($D102*0.03),($BC$13-($D102*(1+$BC$14)))*(BS$62*Inputs!$B$16)*365,($D102*0.03)*(BS$62*Inputs!$B$16)*365))-IF(($BC$13-($D102*(1+$BC$14)))&gt;=0,0, -$I$57*$BC$16*1.75*($BC$13-($D102*(1+$BC$14)))*365-$I$58*BS$62*1.25*($BC$13-($D102*(1+$BC$14)))*365)</f>
        <v>-66248047.499999985</v>
      </c>
      <c r="BT102" s="70">
        <f>IF(IF((($BC$13-($D102*(1+$BC$14)))-($D102*0.03))&gt;0,($BC$13-($D102*(1+$BC$14)))-($D102*0.03),0)&gt;0,IF((($BC$13-($D102*(1+$BC$14)))-($D102*0.03))&gt;0,($BC$13-($D102*(1+$BC$14)))-($D102*0.03),0)*BT$62*365,0)+IF(($BC$13-($D102*(1+$BC$14)))&lt;=0,0,IF(($BC$13-($D102*(1+$BC$14)))&lt;($D102*0.03),($BC$13-($D102*(1+$BC$14)))*(BT$62*Inputs!$B$16)*365,($D102*0.03)*(BT$62*Inputs!$B$16)*365))-IF(($BC$13-($D102*(1+$BC$14)))&gt;=0,0, -$I$57*$BC$16*1.75*($BC$13-($D102*(1+$BC$14)))*365-$I$58*BT$62*1.25*($BC$13-($D102*(1+$BC$14)))*365)</f>
        <v>-67076148.093749993</v>
      </c>
      <c r="BU102" s="70">
        <f>IF(IF((($BC$13-($D102*(1+$BC$14)))-($D102*0.03))&gt;0,($BC$13-($D102*(1+$BC$14)))-($D102*0.03),0)&gt;0,IF((($BC$13-($D102*(1+$BC$14)))-($D102*0.03))&gt;0,($BC$13-($D102*(1+$BC$14)))-($D102*0.03),0)*BU$62*365,0)+IF(($BC$13-($D102*(1+$BC$14)))&lt;=0,0,IF(($BC$13-($D102*(1+$BC$14)))&lt;($D102*0.03),($BC$13-($D102*(1+$BC$14)))*(BU$62*Inputs!$B$16)*365,($D102*0.03)*(BU$62*Inputs!$B$16)*365))-IF(($BC$13-($D102*(1+$BC$14)))&gt;=0,0, -$I$57*$BC$16*1.75*($BC$13-($D102*(1+$BC$14)))*365-$I$58*BU$62*1.25*($BC$13-($D102*(1+$BC$14)))*365)</f>
        <v>-67904248.687499985</v>
      </c>
      <c r="BV102" s="70">
        <f>IF(IF((($BC$13-($D102*(1+$BC$14)))-($D102*0.03))&gt;0,($BC$13-($D102*(1+$BC$14)))-($D102*0.03),0)&gt;0,IF((($BC$13-($D102*(1+$BC$14)))-($D102*0.03))&gt;0,($BC$13-($D102*(1+$BC$14)))-($D102*0.03),0)*BV$62*365,0)+IF(($BC$13-($D102*(1+$BC$14)))&lt;=0,0,IF(($BC$13-($D102*(1+$BC$14)))&lt;($D102*0.03),($BC$13-($D102*(1+$BC$14)))*(BV$62*Inputs!$B$16)*365,($D102*0.03)*(BV$62*Inputs!$B$16)*365))-IF(($BC$13-($D102*(1+$BC$14)))&gt;=0,0, -$I$57*$BC$16*1.75*($BC$13-($D102*(1+$BC$14)))*365-$I$58*BV$62*1.25*($BC$13-($D102*(1+$BC$14)))*365)</f>
        <v>-68732349.281249985</v>
      </c>
      <c r="BW102" s="70">
        <f>IF(IF((($BC$13-($D102*(1+$BC$14)))-($D102*0.03))&gt;0,($BC$13-($D102*(1+$BC$14)))-($D102*0.03),0)&gt;0,IF((($BC$13-($D102*(1+$BC$14)))-($D102*0.03))&gt;0,($BC$13-($D102*(1+$BC$14)))-($D102*0.03),0)*BW$62*365,0)+IF(($BC$13-($D102*(1+$BC$14)))&lt;=0,0,IF(($BC$13-($D102*(1+$BC$14)))&lt;($D102*0.03),($BC$13-($D102*(1+$BC$14)))*(BW$62*Inputs!$B$16)*365,($D102*0.03)*(BW$62*Inputs!$B$16)*365))-IF(($BC$13-($D102*(1+$BC$14)))&gt;=0,0, -$I$57*$BC$16*1.75*($BC$13-($D102*(1+$BC$14)))*365-$I$58*BW$62*1.25*($BC$13-($D102*(1+$BC$14)))*365)</f>
        <v>-69560449.874999985</v>
      </c>
      <c r="BX102" s="70">
        <f>IF(IF((($BC$13-($D102*(1+$BC$14)))-($D102*0.03))&gt;0,($BC$13-($D102*(1+$BC$14)))-($D102*0.03),0)&gt;0,IF((($BC$13-($D102*(1+$BC$14)))-($D102*0.03))&gt;0,($BC$13-($D102*(1+$BC$14)))-($D102*0.03),0)*BX$62*365,0)+IF(($BC$13-($D102*(1+$BC$14)))&lt;=0,0,IF(($BC$13-($D102*(1+$BC$14)))&lt;($D102*0.03),($BC$13-($D102*(1+$BC$14)))*(BX$62*Inputs!$B$16)*365,($D102*0.03)*(BX$62*Inputs!$B$16)*365))-IF(($BC$13-($D102*(1+$BC$14)))&gt;=0,0, -$I$57*$BC$16*1.75*($BC$13-($D102*(1+$BC$14)))*365-$I$58*BX$62*1.25*($BC$13-($D102*(1+$BC$14)))*365)</f>
        <v>-70388550.468749985</v>
      </c>
      <c r="BY102" s="70">
        <f>IF(IF((($BC$13-($D102*(1+$BC$14)))-($D102*0.03))&gt;0,($BC$13-($D102*(1+$BC$14)))-($D102*0.03),0)&gt;0,IF((($BC$13-($D102*(1+$BC$14)))-($D102*0.03))&gt;0,($BC$13-($D102*(1+$BC$14)))-($D102*0.03),0)*BY$62*365,0)+IF(($BC$13-($D102*(1+$BC$14)))&lt;=0,0,IF(($BC$13-($D102*(1+$BC$14)))&lt;($D102*0.03),($BC$13-($D102*(1+$BC$14)))*(BY$62*Inputs!$B$16)*365,($D102*0.03)*(BY$62*Inputs!$B$16)*365))-IF(($BC$13-($D102*(1+$BC$14)))&gt;=0,0, -$I$57*$BC$16*1.75*($BC$13-($D102*(1+$BC$14)))*365-$I$58*BY$62*1.25*($BC$13-($D102*(1+$BC$14)))*365)</f>
        <v>-71216651.062499985</v>
      </c>
      <c r="BZ102" s="70">
        <f>IF(IF((($BC$13-($D102*(1+$BC$14)))-($D102*0.03))&gt;0,($BC$13-($D102*(1+$BC$14)))-($D102*0.03),0)&gt;0,IF((($BC$13-($D102*(1+$BC$14)))-($D102*0.03))&gt;0,($BC$13-($D102*(1+$BC$14)))-($D102*0.03),0)*BZ$62*365,0)+IF(($BC$13-($D102*(1+$BC$14)))&lt;=0,0,IF(($BC$13-($D102*(1+$BC$14)))&lt;($D102*0.03),($BC$13-($D102*(1+$BC$14)))*(BZ$62*Inputs!$B$16)*365,($D102*0.03)*(BZ$62*Inputs!$B$16)*365))-IF(($BC$13-($D102*(1+$BC$14)))&gt;=0,0, -$I$57*$BC$16*1.75*($BC$13-($D102*(1+$BC$14)))*365-$I$58*BZ$62*1.25*($BC$13-($D102*(1+$BC$14)))*365)</f>
        <v>-72044751.656249985</v>
      </c>
      <c r="CA102" s="70">
        <f>IF(IF((($BC$13-($D102*(1+$BC$14)))-($D102*0.03))&gt;0,($BC$13-($D102*(1+$BC$14)))-($D102*0.03),0)&gt;0,IF((($BC$13-($D102*(1+$BC$14)))-($D102*0.03))&gt;0,($BC$13-($D102*(1+$BC$14)))-($D102*0.03),0)*CA$62*365,0)+IF(($BC$13-($D102*(1+$BC$14)))&lt;=0,0,IF(($BC$13-($D102*(1+$BC$14)))&lt;($D102*0.03),($BC$13-($D102*(1+$BC$14)))*(CA$62*Inputs!$B$16)*365,($D102*0.03)*(CA$62*Inputs!$B$16)*365))-IF(($BC$13-($D102*(1+$BC$14)))&gt;=0,0, -$I$57*$BC$16*1.75*($BC$13-($D102*(1+$BC$14)))*365-$I$58*CA$62*1.25*($BC$13-($D102*(1+$BC$14)))*365)</f>
        <v>-72872852.249999985</v>
      </c>
      <c r="CB102" s="70">
        <f>IF(IF((($BC$13-($D102*(1+$BC$14)))-($D102*0.03))&gt;0,($BC$13-($D102*(1+$BC$14)))-($D102*0.03),0)&gt;0,IF((($BC$13-($D102*(1+$BC$14)))-($D102*0.03))&gt;0,($BC$13-($D102*(1+$BC$14)))-($D102*0.03),0)*CB$62*365,0)+IF(($BC$13-($D102*(1+$BC$14)))&lt;=0,0,IF(($BC$13-($D102*(1+$BC$14)))&lt;($D102*0.03),($BC$13-($D102*(1+$BC$14)))*(CB$62*Inputs!$B$16)*365,($D102*0.03)*(CB$62*Inputs!$B$16)*365))-IF(($BC$13-($D102*(1+$BC$14)))&gt;=0,0, -$I$57*$BC$16*1.75*($BC$13-($D102*(1+$BC$14)))*365-$I$58*CB$62*1.25*($BC$13-($D102*(1+$BC$14)))*365)</f>
        <v>-73700952.843749985</v>
      </c>
      <c r="CC102" s="70">
        <f>IF(IF((($BC$13-($D102*(1+$BC$14)))-($D102*0.03))&gt;0,($BC$13-($D102*(1+$BC$14)))-($D102*0.03),0)&gt;0,IF((($BC$13-($D102*(1+$BC$14)))-($D102*0.03))&gt;0,($BC$13-($D102*(1+$BC$14)))-($D102*0.03),0)*CC$62*365,0)+IF(($BC$13-($D102*(1+$BC$14)))&lt;=0,0,IF(($BC$13-($D102*(1+$BC$14)))&lt;($D102*0.03),($BC$13-($D102*(1+$BC$14)))*(CC$62*Inputs!$B$16)*365,($D102*0.03)*(CC$62*Inputs!$B$16)*365))-IF(($BC$13-($D102*(1+$BC$14)))&gt;=0,0, -$I$57*$BC$16*1.75*($BC$13-($D102*(1+$BC$14)))*365-$I$58*CC$62*1.25*($BC$13-($D102*(1+$BC$14)))*365)</f>
        <v>-74529053.437499985</v>
      </c>
      <c r="CD102" s="70">
        <f>IF(IF((($BC$13-($D102*(1+$BC$14)))-($D102*0.03))&gt;0,($BC$13-($D102*(1+$BC$14)))-($D102*0.03),0)&gt;0,IF((($BC$13-($D102*(1+$BC$14)))-($D102*0.03))&gt;0,($BC$13-($D102*(1+$BC$14)))-($D102*0.03),0)*CD$62*365,0)+IF(($BC$13-($D102*(1+$BC$14)))&lt;=0,0,IF(($BC$13-($D102*(1+$BC$14)))&lt;($D102*0.03),($BC$13-($D102*(1+$BC$14)))*(CD$62*Inputs!$B$16)*365,($D102*0.03)*(CD$62*Inputs!$B$16)*365))-IF(($BC$13-($D102*(1+$BC$14)))&gt;=0,0, -$I$57*$BC$16*1.75*($BC$13-($D102*(1+$BC$14)))*365-$I$58*CD$62*1.25*($BC$13-($D102*(1+$BC$14)))*365)</f>
        <v>-75357154.031249985</v>
      </c>
      <c r="CE102" s="70">
        <f>IF(IF((($BC$13-($D102*(1+$BC$14)))-($D102*0.03))&gt;0,($BC$13-($D102*(1+$BC$14)))-($D102*0.03),0)&gt;0,IF((($BC$13-($D102*(1+$BC$14)))-($D102*0.03))&gt;0,($BC$13-($D102*(1+$BC$14)))-($D102*0.03),0)*CE$62*365,0)+IF(($BC$13-($D102*(1+$BC$14)))&lt;=0,0,IF(($BC$13-($D102*(1+$BC$14)))&lt;($D102*0.03),($BC$13-($D102*(1+$BC$14)))*(CE$62*Inputs!$B$16)*365,($D102*0.03)*(CE$62*Inputs!$B$16)*365))-IF(($BC$13-($D102*(1+$BC$14)))&gt;=0,0, -$I$57*$BC$16*1.75*($BC$13-($D102*(1+$BC$14)))*365-$I$58*CE$62*1.25*($BC$13-($D102*(1+$BC$14)))*365)</f>
        <v>-76185254.624999985</v>
      </c>
      <c r="CF102" s="70">
        <f>IF(IF((($BC$13-($D102*(1+$BC$14)))-($D102*0.03))&gt;0,($BC$13-($D102*(1+$BC$14)))-($D102*0.03),0)&gt;0,IF((($BC$13-($D102*(1+$BC$14)))-($D102*0.03))&gt;0,($BC$13-($D102*(1+$BC$14)))-($D102*0.03),0)*CF$62*365,0)+IF(($BC$13-($D102*(1+$BC$14)))&lt;=0,0,IF(($BC$13-($D102*(1+$BC$14)))&lt;($D102*0.03),($BC$13-($D102*(1+$BC$14)))*(CF$62*Inputs!$B$16)*365,($D102*0.03)*(CF$62*Inputs!$B$16)*365))-IF(($BC$13-($D102*(1+$BC$14)))&gt;=0,0, -$I$57*$BC$16*1.75*($BC$13-($D102*(1+$BC$14)))*365-$I$58*CF$62*1.25*($BC$13-($D102*(1+$BC$14)))*365)</f>
        <v>-77013355.218749985</v>
      </c>
      <c r="CG102" s="70">
        <f>IF(IF((($BC$13-($D102*(1+$BC$14)))-($D102*0.03))&gt;0,($BC$13-($D102*(1+$BC$14)))-($D102*0.03),0)&gt;0,IF((($BC$13-($D102*(1+$BC$14)))-($D102*0.03))&gt;0,($BC$13-($D102*(1+$BC$14)))-($D102*0.03),0)*CG$62*365,0)+IF(($BC$13-($D102*(1+$BC$14)))&lt;=0,0,IF(($BC$13-($D102*(1+$BC$14)))&lt;($D102*0.03),($BC$13-($D102*(1+$BC$14)))*(CG$62*Inputs!$B$16)*365,($D102*0.03)*(CG$62*Inputs!$B$16)*365))-IF(($BC$13-($D102*(1+$BC$14)))&gt;=0,0, -$I$57*$BC$16*1.75*($BC$13-($D102*(1+$BC$14)))*365-$I$58*CG$62*1.25*($BC$13-($D102*(1+$BC$14)))*365)</f>
        <v>-77841455.812499985</v>
      </c>
      <c r="CH102" s="70">
        <f>IF(IF((($BC$13-($D102*(1+$BC$14)))-($D102*0.03))&gt;0,($BC$13-($D102*(1+$BC$14)))-($D102*0.03),0)&gt;0,IF((($BC$13-($D102*(1+$BC$14)))-($D102*0.03))&gt;0,($BC$13-($D102*(1+$BC$14)))-($D102*0.03),0)*CH$62*365,0)+IF(($BC$13-($D102*(1+$BC$14)))&lt;=0,0,IF(($BC$13-($D102*(1+$BC$14)))&lt;($D102*0.03),($BC$13-($D102*(1+$BC$14)))*(CH$62*Inputs!$B$16)*365,($D102*0.03)*(CH$62*Inputs!$B$16)*365))-IF(($BC$13-($D102*(1+$BC$14)))&gt;=0,0, -$I$57*$BC$16*1.75*($BC$13-($D102*(1+$BC$14)))*365-$I$58*CH$62*1.25*($BC$13-($D102*(1+$BC$14)))*365)</f>
        <v>-78669556.406249985</v>
      </c>
      <c r="CI102" s="70">
        <f>IF(IF((($BC$13-($D102*(1+$BC$14)))-($D102*0.03))&gt;0,($BC$13-($D102*(1+$BC$14)))-($D102*0.03),0)&gt;0,IF((($BC$13-($D102*(1+$BC$14)))-($D102*0.03))&gt;0,($BC$13-($D102*(1+$BC$14)))-($D102*0.03),0)*CI$62*365,0)+IF(($BC$13-($D102*(1+$BC$14)))&lt;=0,0,IF(($BC$13-($D102*(1+$BC$14)))&lt;($D102*0.03),($BC$13-($D102*(1+$BC$14)))*(CI$62*Inputs!$B$16)*365,($D102*0.03)*(CI$62*Inputs!$B$16)*365))-IF(($BC$13-($D102*(1+$BC$14)))&gt;=0,0, -$I$57*$BC$16*1.75*($BC$13-($D102*(1+$BC$14)))*365-$I$58*CI$62*1.25*($BC$13-($D102*(1+$BC$14)))*365)</f>
        <v>-79497656.999999985</v>
      </c>
      <c r="CJ102" s="70">
        <f>IF(IF((($BC$13-($D102*(1+$BC$14)))-($D102*0.03))&gt;0,($BC$13-($D102*(1+$BC$14)))-($D102*0.03),0)&gt;0,IF((($BC$13-($D102*(1+$BC$14)))-($D102*0.03))&gt;0,($BC$13-($D102*(1+$BC$14)))-($D102*0.03),0)*CJ$62*365,0)+IF(($BC$13-($D102*(1+$BC$14)))&lt;=0,0,IF(($BC$13-($D102*(1+$BC$14)))&lt;($D102*0.03),($BC$13-($D102*(1+$BC$14)))*(CJ$62*Inputs!$B$16)*365,($D102*0.03)*(CJ$62*Inputs!$B$16)*365))-IF(($BC$13-($D102*(1+$BC$14)))&gt;=0,0, -$I$57*$BC$16*1.75*($BC$13-($D102*(1+$BC$14)))*365-$I$58*CJ$62*1.25*($BC$13-($D102*(1+$BC$14)))*365)</f>
        <v>-80325757.593749985</v>
      </c>
      <c r="CK102" s="70">
        <f>IF(IF((($BC$13-($D102*(1+$BC$14)))-($D102*0.03))&gt;0,($BC$13-($D102*(1+$BC$14)))-($D102*0.03),0)&gt;0,IF((($BC$13-($D102*(1+$BC$14)))-($D102*0.03))&gt;0,($BC$13-($D102*(1+$BC$14)))-($D102*0.03),0)*CK$62*365,0)+IF(($BC$13-($D102*(1+$BC$14)))&lt;=0,0,IF(($BC$13-($D102*(1+$BC$14)))&lt;($D102*0.03),($BC$13-($D102*(1+$BC$14)))*(CK$62*Inputs!$B$16)*365,($D102*0.03)*(CK$62*Inputs!$B$16)*365))-IF(($BC$13-($D102*(1+$BC$14)))&gt;=0,0, -$I$57*$BC$16*1.75*($BC$13-($D102*(1+$BC$14)))*365-$I$58*CK$62*1.25*($BC$13-($D102*(1+$BC$14)))*365)</f>
        <v>-81153858.187499985</v>
      </c>
      <c r="CL102" s="70">
        <f>IF(IF((($BC$13-($D102*(1+$BC$14)))-($D102*0.03))&gt;0,($BC$13-($D102*(1+$BC$14)))-($D102*0.03),0)&gt;0,IF((($BC$13-($D102*(1+$BC$14)))-($D102*0.03))&gt;0,($BC$13-($D102*(1+$BC$14)))-($D102*0.03),0)*CL$62*365,0)+IF(($BC$13-($D102*(1+$BC$14)))&lt;=0,0,IF(($BC$13-($D102*(1+$BC$14)))&lt;($D102*0.03),($BC$13-($D102*(1+$BC$14)))*(CL$62*Inputs!$B$16)*365,($D102*0.03)*(CL$62*Inputs!$B$16)*365))-IF(($BC$13-($D102*(1+$BC$14)))&gt;=0,0, -$I$57*$BC$16*1.75*($BC$13-($D102*(1+$BC$14)))*365-$I$58*CL$62*1.25*($BC$13-($D102*(1+$BC$14)))*365)</f>
        <v>-81981958.781249985</v>
      </c>
      <c r="CM102" s="70">
        <f>IF(IF((($BC$13-($D102*(1+$BC$14)))-($D102*0.03))&gt;0,($BC$13-($D102*(1+$BC$14)))-($D102*0.03),0)&gt;0,IF((($BC$13-($D102*(1+$BC$14)))-($D102*0.03))&gt;0,($BC$13-($D102*(1+$BC$14)))-($D102*0.03),0)*CM$62*365,0)+IF(($BC$13-($D102*(1+$BC$14)))&lt;=0,0,IF(($BC$13-($D102*(1+$BC$14)))&lt;($D102*0.03),($BC$13-($D102*(1+$BC$14)))*(CM$62*Inputs!$B$16)*365,($D102*0.03)*(CM$62*Inputs!$B$16)*365))-IF(($BC$13-($D102*(1+$BC$14)))&gt;=0,0, -$I$57*$BC$16*1.75*($BC$13-($D102*(1+$BC$14)))*365-$I$58*CM$62*1.25*($BC$13-($D102*(1+$BC$14)))*365)</f>
        <v>-82810059.374999985</v>
      </c>
      <c r="CN102" s="70">
        <f>IF(IF((($BC$13-($D102*(1+$BC$14)))-($D102*0.03))&gt;0,($BC$13-($D102*(1+$BC$14)))-($D102*0.03),0)&gt;0,IF((($BC$13-($D102*(1+$BC$14)))-($D102*0.03))&gt;0,($BC$13-($D102*(1+$BC$14)))-($D102*0.03),0)*CN$62*365,0)+IF(($BC$13-($D102*(1+$BC$14)))&lt;=0,0,IF(($BC$13-($D102*(1+$BC$14)))&lt;($D102*0.03),($BC$13-($D102*(1+$BC$14)))*(CN$62*Inputs!$B$16)*365,($D102*0.03)*(CN$62*Inputs!$B$16)*365))-IF(($BC$13-($D102*(1+$BC$14)))&gt;=0,0, -$I$57*$BC$16*1.75*($BC$13-($D102*(1+$BC$14)))*365-$I$58*CN$62*1.25*($BC$13-($D102*(1+$BC$14)))*365)</f>
        <v>-83638159.968749985</v>
      </c>
      <c r="CO102" s="70">
        <f>IF(IF((($BC$13-($D102*(1+$BC$14)))-($D102*0.03))&gt;0,($BC$13-($D102*(1+$BC$14)))-($D102*0.03),0)&gt;0,IF((($BC$13-($D102*(1+$BC$14)))-($D102*0.03))&gt;0,($BC$13-($D102*(1+$BC$14)))-($D102*0.03),0)*CO$62*365,0)+IF(($BC$13-($D102*(1+$BC$14)))&lt;=0,0,IF(($BC$13-($D102*(1+$BC$14)))&lt;($D102*0.03),($BC$13-($D102*(1+$BC$14)))*(CO$62*Inputs!$B$16)*365,($D102*0.03)*(CO$62*Inputs!$B$16)*365))-IF(($BC$13-($D102*(1+$BC$14)))&gt;=0,0, -$I$57*$BC$16*1.75*($BC$13-($D102*(1+$BC$14)))*365-$I$58*CO$62*1.25*($BC$13-($D102*(1+$BC$14)))*365)</f>
        <v>-84466260.562499985</v>
      </c>
      <c r="CP102" s="70">
        <f>IF(IF((($BC$13-($D102*(1+$BC$14)))-($D102*0.03))&gt;0,($BC$13-($D102*(1+$BC$14)))-($D102*0.03),0)&gt;0,IF((($BC$13-($D102*(1+$BC$14)))-($D102*0.03))&gt;0,($BC$13-($D102*(1+$BC$14)))-($D102*0.03),0)*CP$62*365,0)+IF(($BC$13-($D102*(1+$BC$14)))&lt;=0,0,IF(($BC$13-($D102*(1+$BC$14)))&lt;($D102*0.03),($BC$13-($D102*(1+$BC$14)))*(CP$62*Inputs!$B$16)*365,($D102*0.03)*(CP$62*Inputs!$B$16)*365))-IF(($BC$13-($D102*(1+$BC$14)))&gt;=0,0, -$I$57*$BC$16*1.75*($BC$13-($D102*(1+$BC$14)))*365-$I$58*CP$62*1.25*($BC$13-($D102*(1+$BC$14)))*365)</f>
        <v>-85294361.156249985</v>
      </c>
      <c r="CQ102" s="70">
        <f>IF(IF((($BC$13-($D102*(1+$BC$14)))-($D102*0.03))&gt;0,($BC$13-($D102*(1+$BC$14)))-($D102*0.03),0)&gt;0,IF((($BC$13-($D102*(1+$BC$14)))-($D102*0.03))&gt;0,($BC$13-($D102*(1+$BC$14)))-($D102*0.03),0)*CQ$62*365,0)+IF(($BC$13-($D102*(1+$BC$14)))&lt;=0,0,IF(($BC$13-($D102*(1+$BC$14)))&lt;($D102*0.03),($BC$13-($D102*(1+$BC$14)))*(CQ$62*Inputs!$B$16)*365,($D102*0.03)*(CQ$62*Inputs!$B$16)*365))-IF(($BC$13-($D102*(1+$BC$14)))&gt;=0,0, -$I$57*$BC$16*1.75*($BC$13-($D102*(1+$BC$14)))*365-$I$58*CQ$62*1.25*($BC$13-($D102*(1+$BC$14)))*365)</f>
        <v>-86122461.749999985</v>
      </c>
      <c r="CR102" s="70">
        <f>IF(IF((($BC$13-($D102*(1+$BC$14)))-($D102*0.03))&gt;0,($BC$13-($D102*(1+$BC$14)))-($D102*0.03),0)&gt;0,IF((($BC$13-($D102*(1+$BC$14)))-($D102*0.03))&gt;0,($BC$13-($D102*(1+$BC$14)))-($D102*0.03),0)*CR$62*365,0)+IF(($BC$13-($D102*(1+$BC$14)))&lt;=0,0,IF(($BC$13-($D102*(1+$BC$14)))&lt;($D102*0.03),($BC$13-($D102*(1+$BC$14)))*(CR$62*Inputs!$B$16)*365,($D102*0.03)*(CR$62*Inputs!$B$16)*365))-IF(($BC$13-($D102*(1+$BC$14)))&gt;=0,0, -$I$57*$BC$16*1.75*($BC$13-($D102*(1+$BC$14)))*365-$I$58*CR$62*1.25*($BC$13-($D102*(1+$BC$14)))*365)</f>
        <v>-86950562.343749985</v>
      </c>
      <c r="CS102" s="70">
        <f>IF(IF((($BC$13-($D102*(1+$BC$14)))-($D102*0.03))&gt;0,($BC$13-($D102*(1+$BC$14)))-($D102*0.03),0)&gt;0,IF((($BC$13-($D102*(1+$BC$14)))-($D102*0.03))&gt;0,($BC$13-($D102*(1+$BC$14)))-($D102*0.03),0)*CS$62*365,0)+IF(($BC$13-($D102*(1+$BC$14)))&lt;=0,0,IF(($BC$13-($D102*(1+$BC$14)))&lt;($D102*0.03),($BC$13-($D102*(1+$BC$14)))*(CS$62*Inputs!$B$16)*365,($D102*0.03)*(CS$62*Inputs!$B$16)*365))-IF(($BC$13-($D102*(1+$BC$14)))&gt;=0,0, -$I$57*$BC$16*1.75*($BC$13-($D102*(1+$BC$14)))*365-$I$58*CS$62*1.25*($BC$13-($D102*(1+$BC$14)))*365)</f>
        <v>-87778662.937499985</v>
      </c>
      <c r="CT102" s="70">
        <f>IF(IF((($BC$13-($D102*(1+$BC$14)))-($D102*0.03))&gt;0,($BC$13-($D102*(1+$BC$14)))-($D102*0.03),0)&gt;0,IF((($BC$13-($D102*(1+$BC$14)))-($D102*0.03))&gt;0,($BC$13-($D102*(1+$BC$14)))-($D102*0.03),0)*CT$62*365,0)+IF(($BC$13-($D102*(1+$BC$14)))&lt;=0,0,IF(($BC$13-($D102*(1+$BC$14)))&lt;($D102*0.03),($BC$13-($D102*(1+$BC$14)))*(CT$62*Inputs!$B$16)*365,($D102*0.03)*(CT$62*Inputs!$B$16)*365))-IF(($BC$13-($D102*(1+$BC$14)))&gt;=0,0, -$I$57*$BC$16*1.75*($BC$13-($D102*(1+$BC$14)))*365-$I$58*CT$62*1.25*($BC$13-($D102*(1+$BC$14)))*365)</f>
        <v>-88606763.531249985</v>
      </c>
      <c r="CU102" s="70">
        <f>IF(IF((($BC$13-($D102*(1+$BC$14)))-($D102*0.03))&gt;0,($BC$13-($D102*(1+$BC$14)))-($D102*0.03),0)&gt;0,IF((($BC$13-($D102*(1+$BC$14)))-($D102*0.03))&gt;0,($BC$13-($D102*(1+$BC$14)))-($D102*0.03),0)*CU$62*365,0)+IF(($BC$13-($D102*(1+$BC$14)))&lt;=0,0,IF(($BC$13-($D102*(1+$BC$14)))&lt;($D102*0.03),($BC$13-($D102*(1+$BC$14)))*(CU$62*Inputs!$B$16)*365,($D102*0.03)*(CU$62*Inputs!$B$16)*365))-IF(($BC$13-($D102*(1+$BC$14)))&gt;=0,0, -$I$57*$BC$16*1.75*($BC$13-($D102*(1+$BC$14)))*365-$I$58*CU$62*1.25*($BC$13-($D102*(1+$BC$14)))*365)</f>
        <v>-89434864.124999985</v>
      </c>
      <c r="CV102" s="70">
        <f>IF(IF((($BC$13-($D102*(1+$BC$14)))-($D102*0.03))&gt;0,($BC$13-($D102*(1+$BC$14)))-($D102*0.03),0)&gt;0,IF((($BC$13-($D102*(1+$BC$14)))-($D102*0.03))&gt;0,($BC$13-($D102*(1+$BC$14)))-($D102*0.03),0)*CV$62*365,0)+IF(($BC$13-($D102*(1+$BC$14)))&lt;=0,0,IF(($BC$13-($D102*(1+$BC$14)))&lt;($D102*0.03),($BC$13-($D102*(1+$BC$14)))*(CV$62*Inputs!$B$16)*365,($D102*0.03)*(CV$62*Inputs!$B$16)*365))-IF(($BC$13-($D102*(1+$BC$14)))&gt;=0,0, -$I$57*$BC$16*1.75*($BC$13-($D102*(1+$BC$14)))*365-$I$58*CV$62*1.25*($BC$13-($D102*(1+$BC$14)))*365)</f>
        <v>-90262964.718749985</v>
      </c>
      <c r="CW102" s="70">
        <f>IF(IF((($BC$13-($D102*(1+$BC$14)))-($D102*0.03))&gt;0,($BC$13-($D102*(1+$BC$14)))-($D102*0.03),0)&gt;0,IF((($BC$13-($D102*(1+$BC$14)))-($D102*0.03))&gt;0,($BC$13-($D102*(1+$BC$14)))-($D102*0.03),0)*CW$62*365,0)+IF(($BC$13-($D102*(1+$BC$14)))&lt;=0,0,IF(($BC$13-($D102*(1+$BC$14)))&lt;($D102*0.03),($BC$13-($D102*(1+$BC$14)))*(CW$62*Inputs!$B$16)*365,($D102*0.03)*(CW$62*Inputs!$B$16)*365))-IF(($BC$13-($D102*(1+$BC$14)))&gt;=0,0, -$I$57*$BC$16*1.75*($BC$13-($D102*(1+$BC$14)))*365-$I$58*CW$62*1.25*($BC$13-($D102*(1+$BC$14)))*365)</f>
        <v>-91091065.312499985</v>
      </c>
      <c r="CX102" s="70">
        <f>IF(IF((($BC$13-($D102*(1+$BC$14)))-($D102*0.03))&gt;0,($BC$13-($D102*(1+$BC$14)))-($D102*0.03),0)&gt;0,IF((($BC$13-($D102*(1+$BC$14)))-($D102*0.03))&gt;0,($BC$13-($D102*(1+$BC$14)))-($D102*0.03),0)*CX$62*365,0)+IF(($BC$13-($D102*(1+$BC$14)))&lt;=0,0,IF(($BC$13-($D102*(1+$BC$14)))&lt;($D102*0.03),($BC$13-($D102*(1+$BC$14)))*(CX$62*Inputs!$B$16)*365,($D102*0.03)*(CX$62*Inputs!$B$16)*365))-IF(($BC$13-($D102*(1+$BC$14)))&gt;=0,0, -$I$57*$BC$16*1.75*($BC$13-($D102*(1+$BC$14)))*365-$I$58*CX$62*1.25*($BC$13-($D102*(1+$BC$14)))*365)</f>
        <v>-91919165.906249985</v>
      </c>
      <c r="CY102" s="70">
        <f>IF(IF((($BC$13-($D102*(1+$BC$14)))-($D102*0.03))&gt;0,($BC$13-($D102*(1+$BC$14)))-($D102*0.03),0)&gt;0,IF((($BC$13-($D102*(1+$BC$14)))-($D102*0.03))&gt;0,($BC$13-($D102*(1+$BC$14)))-($D102*0.03),0)*CY$62*365,0)+IF(($BC$13-($D102*(1+$BC$14)))&lt;=0,0,IF(($BC$13-($D102*(1+$BC$14)))&lt;($D102*0.03),($BC$13-($D102*(1+$BC$14)))*(CY$62*Inputs!$B$16)*365,($D102*0.03)*(CY$62*Inputs!$B$16)*365))-IF(($BC$13-($D102*(1+$BC$14)))&gt;=0,0, -$I$57*$BC$16*1.75*($BC$13-($D102*(1+$BC$14)))*365-$I$58*CY$62*1.25*($BC$13-($D102*(1+$BC$14)))*365)</f>
        <v>-92747266.499999985</v>
      </c>
      <c r="CZ102" s="70">
        <f>IF(IF((($BC$13-($D102*(1+$BC$14)))-($D102*0.03))&gt;0,($BC$13-($D102*(1+$BC$14)))-($D102*0.03),0)&gt;0,IF((($BC$13-($D102*(1+$BC$14)))-($D102*0.03))&gt;0,($BC$13-($D102*(1+$BC$14)))-($D102*0.03),0)*CZ$62*365,0)+IF(($BC$13-($D102*(1+$BC$14)))&lt;=0,0,IF(($BC$13-($D102*(1+$BC$14)))&lt;($D102*0.03),($BC$13-($D102*(1+$BC$14)))*(CZ$62*Inputs!$B$16)*365,($D102*0.03)*(CZ$62*Inputs!$B$16)*365))-IF(($BC$13-($D102*(1+$BC$14)))&gt;=0,0, -$I$57*$BC$16*1.75*($BC$13-($D102*(1+$BC$14)))*365-$I$58*CZ$62*1.25*($BC$13-($D102*(1+$BC$14)))*365)</f>
        <v>-93575367.093749985</v>
      </c>
      <c r="DA102" s="70">
        <f>IF(IF((($BC$13-($D102*(1+$BC$14)))-($D102*0.03))&gt;0,($BC$13-($D102*(1+$BC$14)))-($D102*0.03),0)&gt;0,IF((($BC$13-($D102*(1+$BC$14)))-($D102*0.03))&gt;0,($BC$13-($D102*(1+$BC$14)))-($D102*0.03),0)*DA$62*365,0)+IF(($BC$13-($D102*(1+$BC$14)))&lt;=0,0,IF(($BC$13-($D102*(1+$BC$14)))&lt;($D102*0.03),($BC$13-($D102*(1+$BC$14)))*(DA$62*Inputs!$B$16)*365,($D102*0.03)*(DA$62*Inputs!$B$16)*365))-IF(($BC$13-($D102*(1+$BC$14)))&gt;=0,0, -$I$57*$BC$16*1.75*($BC$13-($D102*(1+$BC$14)))*365-$I$58*DA$62*1.25*($BC$13-($D102*(1+$BC$14)))*365)</f>
        <v>-94403467.687499985</v>
      </c>
    </row>
    <row r="103" spans="2:105">
      <c r="B103"/>
      <c r="C103" s="67">
        <f t="shared" si="2"/>
        <v>-0.20000000000000007</v>
      </c>
      <c r="D103" s="69">
        <f>Inputs!$B$20*(1+(C103*-1))</f>
        <v>1320.0000000000002</v>
      </c>
      <c r="E103" s="70">
        <f>IF(IF((($BC$13-($D103*(1+$BC$14)))-($D103*0.03))&gt;0,($BC$13-($D103*(1+$BC$14)))-($D103*0.03),0)&gt;0,IF((($BC$13-($D103*(1+$BC$14)))-($D103*0.03))&gt;0,($BC$13-($D103*(1+$BC$14)))-($D103*0.03),0)*E$62*365,0)+IF(($BC$13-($D103*(1+$BC$14)))&lt;=0,0,IF(($BC$13-($D103*(1+$BC$14)))&lt;($D103*0.03),($BC$13-($D103*(1+$BC$14)))*(E$62*Inputs!$B$16)*365,($D103*0.03)*(E$62*Inputs!$B$16)*365))-IF(($BC$13-($D103*(1+$BC$14)))&gt;=0,0, -$I$57*$BC$16*1.75*($BC$13-($D103*(1+$BC$14)))*365-$I$58*E$62*1.25*($BC$13-($D103*(1+$BC$14)))*365)</f>
        <v>-12214177.500087257</v>
      </c>
      <c r="F103" s="70">
        <f>IF(IF((($BC$13-($D103*(1+$BC$14)))-($D103*0.03))&gt;0,($BC$13-($D103*(1+$BC$14)))-($D103*0.03),0)&gt;0,IF((($BC$13-($D103*(1+$BC$14)))-($D103*0.03))&gt;0,($BC$13-($D103*(1+$BC$14)))-($D103*0.03),0)*F$62*365,0)+IF(($BC$13-($D103*(1+$BC$14)))&lt;=0,0,IF(($BC$13-($D103*(1+$BC$14)))&lt;($D103*0.03),($BC$13-($D103*(1+$BC$14)))*(F$62*Inputs!$B$16)*365,($D103*0.03)*(F$62*Inputs!$B$16)*365))-IF(($BC$13-($D103*(1+$BC$14)))&gt;=0,0, -$I$57*$BC$16*1.75*($BC$13-($D103*(1+$BC$14)))*365-$I$58*F$62*1.25*($BC$13-($D103*(1+$BC$14)))*365)</f>
        <v>-13086618.750000013</v>
      </c>
      <c r="G103" s="70">
        <f>IF(IF((($BC$13-($D103*(1+$BC$14)))-($D103*0.03))&gt;0,($BC$13-($D103*(1+$BC$14)))-($D103*0.03),0)&gt;0,IF((($BC$13-($D103*(1+$BC$14)))-($D103*0.03))&gt;0,($BC$13-($D103*(1+$BC$14)))-($D103*0.03),0)*G$62*365,0)+IF(($BC$13-($D103*(1+$BC$14)))&lt;=0,0,IF(($BC$13-($D103*(1+$BC$14)))&lt;($D103*0.03),($BC$13-($D103*(1+$BC$14)))*(G$62*Inputs!$B$16)*365,($D103*0.03)*(G$62*Inputs!$B$16)*365))-IF(($BC$13-($D103*(1+$BC$14)))&gt;=0,0, -$I$57*$BC$16*1.75*($BC$13-($D103*(1+$BC$14)))*365-$I$58*G$62*1.25*($BC$13-($D103*(1+$BC$14)))*365)</f>
        <v>-13959060.000000015</v>
      </c>
      <c r="H103" s="70">
        <f>IF(IF((($BC$13-($D103*(1+$BC$14)))-($D103*0.03))&gt;0,($BC$13-($D103*(1+$BC$14)))-($D103*0.03),0)&gt;0,IF((($BC$13-($D103*(1+$BC$14)))-($D103*0.03))&gt;0,($BC$13-($D103*(1+$BC$14)))-($D103*0.03),0)*H$62*365,0)+IF(($BC$13-($D103*(1+$BC$14)))&lt;=0,0,IF(($BC$13-($D103*(1+$BC$14)))&lt;($D103*0.03),($BC$13-($D103*(1+$BC$14)))*(H$62*Inputs!$B$16)*365,($D103*0.03)*(H$62*Inputs!$B$16)*365))-IF(($BC$13-($D103*(1+$BC$14)))&gt;=0,0, -$I$57*$BC$16*1.75*($BC$13-($D103*(1+$BC$14)))*365-$I$58*H$62*1.25*($BC$13-($D103*(1+$BC$14)))*365)</f>
        <v>-14831501.250000015</v>
      </c>
      <c r="I103" s="70">
        <f>IF(IF((($BC$13-($D103*(1+$BC$14)))-($D103*0.03))&gt;0,($BC$13-($D103*(1+$BC$14)))-($D103*0.03),0)&gt;0,IF((($BC$13-($D103*(1+$BC$14)))-($D103*0.03))&gt;0,($BC$13-($D103*(1+$BC$14)))-($D103*0.03),0)*I$62*365,0)+IF(($BC$13-($D103*(1+$BC$14)))&lt;=0,0,IF(($BC$13-($D103*(1+$BC$14)))&lt;($D103*0.03),($BC$13-($D103*(1+$BC$14)))*(I$62*Inputs!$B$16)*365,($D103*0.03)*(I$62*Inputs!$B$16)*365))-IF(($BC$13-($D103*(1+$BC$14)))&gt;=0,0, -$I$57*$BC$16*1.75*($BC$13-($D103*(1+$BC$14)))*365-$I$58*I$62*1.25*($BC$13-($D103*(1+$BC$14)))*365)</f>
        <v>-15703942.500000017</v>
      </c>
      <c r="J103" s="70">
        <f>IF(IF((($BC$13-($D103*(1+$BC$14)))-($D103*0.03))&gt;0,($BC$13-($D103*(1+$BC$14)))-($D103*0.03),0)&gt;0,IF((($BC$13-($D103*(1+$BC$14)))-($D103*0.03))&gt;0,($BC$13-($D103*(1+$BC$14)))-($D103*0.03),0)*J$62*365,0)+IF(($BC$13-($D103*(1+$BC$14)))&lt;=0,0,IF(($BC$13-($D103*(1+$BC$14)))&lt;($D103*0.03),($BC$13-($D103*(1+$BC$14)))*(J$62*Inputs!$B$16)*365,($D103*0.03)*(J$62*Inputs!$B$16)*365))-IF(($BC$13-($D103*(1+$BC$14)))&gt;=0,0, -$I$57*$BC$16*1.75*($BC$13-($D103*(1+$BC$14)))*365-$I$58*J$62*1.25*($BC$13-($D103*(1+$BC$14)))*365)</f>
        <v>-16576383.750000019</v>
      </c>
      <c r="K103" s="70">
        <f>IF(IF((($BC$13-($D103*(1+$BC$14)))-($D103*0.03))&gt;0,($BC$13-($D103*(1+$BC$14)))-($D103*0.03),0)&gt;0,IF((($BC$13-($D103*(1+$BC$14)))-($D103*0.03))&gt;0,($BC$13-($D103*(1+$BC$14)))-($D103*0.03),0)*K$62*365,0)+IF(($BC$13-($D103*(1+$BC$14)))&lt;=0,0,IF(($BC$13-($D103*(1+$BC$14)))&lt;($D103*0.03),($BC$13-($D103*(1+$BC$14)))*(K$62*Inputs!$B$16)*365,($D103*0.03)*(K$62*Inputs!$B$16)*365))-IF(($BC$13-($D103*(1+$BC$14)))&gt;=0,0, -$I$57*$BC$16*1.75*($BC$13-($D103*(1+$BC$14)))*365-$I$58*K$62*1.25*($BC$13-($D103*(1+$BC$14)))*365)</f>
        <v>-17448825.000000019</v>
      </c>
      <c r="L103" s="70">
        <f>IF(IF((($BC$13-($D103*(1+$BC$14)))-($D103*0.03))&gt;0,($BC$13-($D103*(1+$BC$14)))-($D103*0.03),0)&gt;0,IF((($BC$13-($D103*(1+$BC$14)))-($D103*0.03))&gt;0,($BC$13-($D103*(1+$BC$14)))-($D103*0.03),0)*L$62*365,0)+IF(($BC$13-($D103*(1+$BC$14)))&lt;=0,0,IF(($BC$13-($D103*(1+$BC$14)))&lt;($D103*0.03),($BC$13-($D103*(1+$BC$14)))*(L$62*Inputs!$B$16)*365,($D103*0.03)*(L$62*Inputs!$B$16)*365))-IF(($BC$13-($D103*(1+$BC$14)))&gt;=0,0, -$I$57*$BC$16*1.75*($BC$13-($D103*(1+$BC$14)))*365-$I$58*L$62*1.25*($BC$13-($D103*(1+$BC$14)))*365)</f>
        <v>-18321266.250000019</v>
      </c>
      <c r="M103" s="70">
        <f>IF(IF((($BC$13-($D103*(1+$BC$14)))-($D103*0.03))&gt;0,($BC$13-($D103*(1+$BC$14)))-($D103*0.03),0)&gt;0,IF((($BC$13-($D103*(1+$BC$14)))-($D103*0.03))&gt;0,($BC$13-($D103*(1+$BC$14)))-($D103*0.03),0)*M$62*365,0)+IF(($BC$13-($D103*(1+$BC$14)))&lt;=0,0,IF(($BC$13-($D103*(1+$BC$14)))&lt;($D103*0.03),($BC$13-($D103*(1+$BC$14)))*(M$62*Inputs!$B$16)*365,($D103*0.03)*(M$62*Inputs!$B$16)*365))-IF(($BC$13-($D103*(1+$BC$14)))&gt;=0,0, -$I$57*$BC$16*1.75*($BC$13-($D103*(1+$BC$14)))*365-$I$58*M$62*1.25*($BC$13-($D103*(1+$BC$14)))*365)</f>
        <v>-19193707.500000019</v>
      </c>
      <c r="N103" s="70">
        <f>IF(IF((($BC$13-($D103*(1+$BC$14)))-($D103*0.03))&gt;0,($BC$13-($D103*(1+$BC$14)))-($D103*0.03),0)&gt;0,IF((($BC$13-($D103*(1+$BC$14)))-($D103*0.03))&gt;0,($BC$13-($D103*(1+$BC$14)))-($D103*0.03),0)*N$62*365,0)+IF(($BC$13-($D103*(1+$BC$14)))&lt;=0,0,IF(($BC$13-($D103*(1+$BC$14)))&lt;($D103*0.03),($BC$13-($D103*(1+$BC$14)))*(N$62*Inputs!$B$16)*365,($D103*0.03)*(N$62*Inputs!$B$16)*365))-IF(($BC$13-($D103*(1+$BC$14)))&gt;=0,0, -$I$57*$BC$16*1.75*($BC$13-($D103*(1+$BC$14)))*365-$I$58*N$62*1.25*($BC$13-($D103*(1+$BC$14)))*365)</f>
        <v>-20066148.750000022</v>
      </c>
      <c r="O103" s="70">
        <f>IF(IF((($BC$13-($D103*(1+$BC$14)))-($D103*0.03))&gt;0,($BC$13-($D103*(1+$BC$14)))-($D103*0.03),0)&gt;0,IF((($BC$13-($D103*(1+$BC$14)))-($D103*0.03))&gt;0,($BC$13-($D103*(1+$BC$14)))-($D103*0.03),0)*O$62*365,0)+IF(($BC$13-($D103*(1+$BC$14)))&lt;=0,0,IF(($BC$13-($D103*(1+$BC$14)))&lt;($D103*0.03),($BC$13-($D103*(1+$BC$14)))*(O$62*Inputs!$B$16)*365,($D103*0.03)*(O$62*Inputs!$B$16)*365))-IF(($BC$13-($D103*(1+$BC$14)))&gt;=0,0, -$I$57*$BC$16*1.75*($BC$13-($D103*(1+$BC$14)))*365-$I$58*O$62*1.25*($BC$13-($D103*(1+$BC$14)))*365)</f>
        <v>-20938590.000000022</v>
      </c>
      <c r="P103" s="70">
        <f>IF(IF((($BC$13-($D103*(1+$BC$14)))-($D103*0.03))&gt;0,($BC$13-($D103*(1+$BC$14)))-($D103*0.03),0)&gt;0,IF((($BC$13-($D103*(1+$BC$14)))-($D103*0.03))&gt;0,($BC$13-($D103*(1+$BC$14)))-($D103*0.03),0)*P$62*365,0)+IF(($BC$13-($D103*(1+$BC$14)))&lt;=0,0,IF(($BC$13-($D103*(1+$BC$14)))&lt;($D103*0.03),($BC$13-($D103*(1+$BC$14)))*(P$62*Inputs!$B$16)*365,($D103*0.03)*(P$62*Inputs!$B$16)*365))-IF(($BC$13-($D103*(1+$BC$14)))&gt;=0,0, -$I$57*$BC$16*1.75*($BC$13-($D103*(1+$BC$14)))*365-$I$58*P$62*1.25*($BC$13-($D103*(1+$BC$14)))*365)</f>
        <v>-21811031.250000022</v>
      </c>
      <c r="Q103" s="70">
        <f>IF(IF((($BC$13-($D103*(1+$BC$14)))-($D103*0.03))&gt;0,($BC$13-($D103*(1+$BC$14)))-($D103*0.03),0)&gt;0,IF((($BC$13-($D103*(1+$BC$14)))-($D103*0.03))&gt;0,($BC$13-($D103*(1+$BC$14)))-($D103*0.03),0)*Q$62*365,0)+IF(($BC$13-($D103*(1+$BC$14)))&lt;=0,0,IF(($BC$13-($D103*(1+$BC$14)))&lt;($D103*0.03),($BC$13-($D103*(1+$BC$14)))*(Q$62*Inputs!$B$16)*365,($D103*0.03)*(Q$62*Inputs!$B$16)*365))-IF(($BC$13-($D103*(1+$BC$14)))&gt;=0,0, -$I$57*$BC$16*1.75*($BC$13-($D103*(1+$BC$14)))*365-$I$58*Q$62*1.25*($BC$13-($D103*(1+$BC$14)))*365)</f>
        <v>-22683472.500000022</v>
      </c>
      <c r="R103" s="70">
        <f>IF(IF((($BC$13-($D103*(1+$BC$14)))-($D103*0.03))&gt;0,($BC$13-($D103*(1+$BC$14)))-($D103*0.03),0)&gt;0,IF((($BC$13-($D103*(1+$BC$14)))-($D103*0.03))&gt;0,($BC$13-($D103*(1+$BC$14)))-($D103*0.03),0)*R$62*365,0)+IF(($BC$13-($D103*(1+$BC$14)))&lt;=0,0,IF(($BC$13-($D103*(1+$BC$14)))&lt;($D103*0.03),($BC$13-($D103*(1+$BC$14)))*(R$62*Inputs!$B$16)*365,($D103*0.03)*(R$62*Inputs!$B$16)*365))-IF(($BC$13-($D103*(1+$BC$14)))&gt;=0,0, -$I$57*$BC$16*1.75*($BC$13-($D103*(1+$BC$14)))*365-$I$58*R$62*1.25*($BC$13-($D103*(1+$BC$14)))*365)</f>
        <v>-23555913.750000022</v>
      </c>
      <c r="S103" s="70">
        <f>IF(IF((($BC$13-($D103*(1+$BC$14)))-($D103*0.03))&gt;0,($BC$13-($D103*(1+$BC$14)))-($D103*0.03),0)&gt;0,IF((($BC$13-($D103*(1+$BC$14)))-($D103*0.03))&gt;0,($BC$13-($D103*(1+$BC$14)))-($D103*0.03),0)*S$62*365,0)+IF(($BC$13-($D103*(1+$BC$14)))&lt;=0,0,IF(($BC$13-($D103*(1+$BC$14)))&lt;($D103*0.03),($BC$13-($D103*(1+$BC$14)))*(S$62*Inputs!$B$16)*365,($D103*0.03)*(S$62*Inputs!$B$16)*365))-IF(($BC$13-($D103*(1+$BC$14)))&gt;=0,0, -$I$57*$BC$16*1.75*($BC$13-($D103*(1+$BC$14)))*365-$I$58*S$62*1.25*($BC$13-($D103*(1+$BC$14)))*365)</f>
        <v>-24428355.000000026</v>
      </c>
      <c r="T103" s="70">
        <f>IF(IF((($BC$13-($D103*(1+$BC$14)))-($D103*0.03))&gt;0,($BC$13-($D103*(1+$BC$14)))-($D103*0.03),0)&gt;0,IF((($BC$13-($D103*(1+$BC$14)))-($D103*0.03))&gt;0,($BC$13-($D103*(1+$BC$14)))-($D103*0.03),0)*T$62*365,0)+IF(($BC$13-($D103*(1+$BC$14)))&lt;=0,0,IF(($BC$13-($D103*(1+$BC$14)))&lt;($D103*0.03),($BC$13-($D103*(1+$BC$14)))*(T$62*Inputs!$B$16)*365,($D103*0.03)*(T$62*Inputs!$B$16)*365))-IF(($BC$13-($D103*(1+$BC$14)))&gt;=0,0, -$I$57*$BC$16*1.75*($BC$13-($D103*(1+$BC$14)))*365-$I$58*T$62*1.25*($BC$13-($D103*(1+$BC$14)))*365)</f>
        <v>-25300796.250000026</v>
      </c>
      <c r="U103" s="70">
        <f>IF(IF((($BC$13-($D103*(1+$BC$14)))-($D103*0.03))&gt;0,($BC$13-($D103*(1+$BC$14)))-($D103*0.03),0)&gt;0,IF((($BC$13-($D103*(1+$BC$14)))-($D103*0.03))&gt;0,($BC$13-($D103*(1+$BC$14)))-($D103*0.03),0)*U$62*365,0)+IF(($BC$13-($D103*(1+$BC$14)))&lt;=0,0,IF(($BC$13-($D103*(1+$BC$14)))&lt;($D103*0.03),($BC$13-($D103*(1+$BC$14)))*(U$62*Inputs!$B$16)*365,($D103*0.03)*(U$62*Inputs!$B$16)*365))-IF(($BC$13-($D103*(1+$BC$14)))&gt;=0,0, -$I$57*$BC$16*1.75*($BC$13-($D103*(1+$BC$14)))*365-$I$58*U$62*1.25*($BC$13-($D103*(1+$BC$14)))*365)</f>
        <v>-26173237.500000026</v>
      </c>
      <c r="V103" s="70">
        <f>IF(IF((($BC$13-($D103*(1+$BC$14)))-($D103*0.03))&gt;0,($BC$13-($D103*(1+$BC$14)))-($D103*0.03),0)&gt;0,IF((($BC$13-($D103*(1+$BC$14)))-($D103*0.03))&gt;0,($BC$13-($D103*(1+$BC$14)))-($D103*0.03),0)*V$62*365,0)+IF(($BC$13-($D103*(1+$BC$14)))&lt;=0,0,IF(($BC$13-($D103*(1+$BC$14)))&lt;($D103*0.03),($BC$13-($D103*(1+$BC$14)))*(V$62*Inputs!$B$16)*365,($D103*0.03)*(V$62*Inputs!$B$16)*365))-IF(($BC$13-($D103*(1+$BC$14)))&gt;=0,0, -$I$57*$BC$16*1.75*($BC$13-($D103*(1+$BC$14)))*365-$I$58*V$62*1.25*($BC$13-($D103*(1+$BC$14)))*365)</f>
        <v>-27045678.75000003</v>
      </c>
      <c r="W103" s="70">
        <f>IF(IF((($BC$13-($D103*(1+$BC$14)))-($D103*0.03))&gt;0,($BC$13-($D103*(1+$BC$14)))-($D103*0.03),0)&gt;0,IF((($BC$13-($D103*(1+$BC$14)))-($D103*0.03))&gt;0,($BC$13-($D103*(1+$BC$14)))-($D103*0.03),0)*W$62*365,0)+IF(($BC$13-($D103*(1+$BC$14)))&lt;=0,0,IF(($BC$13-($D103*(1+$BC$14)))&lt;($D103*0.03),($BC$13-($D103*(1+$BC$14)))*(W$62*Inputs!$B$16)*365,($D103*0.03)*(W$62*Inputs!$B$16)*365))-IF(($BC$13-($D103*(1+$BC$14)))&gt;=0,0, -$I$57*$BC$16*1.75*($BC$13-($D103*(1+$BC$14)))*365-$I$58*W$62*1.25*($BC$13-($D103*(1+$BC$14)))*365)</f>
        <v>-27918120.00000003</v>
      </c>
      <c r="X103" s="70">
        <f>IF(IF((($BC$13-($D103*(1+$BC$14)))-($D103*0.03))&gt;0,($BC$13-($D103*(1+$BC$14)))-($D103*0.03),0)&gt;0,IF((($BC$13-($D103*(1+$BC$14)))-($D103*0.03))&gt;0,($BC$13-($D103*(1+$BC$14)))-($D103*0.03),0)*X$62*365,0)+IF(($BC$13-($D103*(1+$BC$14)))&lt;=0,0,IF(($BC$13-($D103*(1+$BC$14)))&lt;($D103*0.03),($BC$13-($D103*(1+$BC$14)))*(X$62*Inputs!$B$16)*365,($D103*0.03)*(X$62*Inputs!$B$16)*365))-IF(($BC$13-($D103*(1+$BC$14)))&gt;=0,0, -$I$57*$BC$16*1.75*($BC$13-($D103*(1+$BC$14)))*365-$I$58*X$62*1.25*($BC$13-($D103*(1+$BC$14)))*365)</f>
        <v>-28790561.25000003</v>
      </c>
      <c r="Y103" s="70">
        <f>IF(IF((($BC$13-($D103*(1+$BC$14)))-($D103*0.03))&gt;0,($BC$13-($D103*(1+$BC$14)))-($D103*0.03),0)&gt;0,IF((($BC$13-($D103*(1+$BC$14)))-($D103*0.03))&gt;0,($BC$13-($D103*(1+$BC$14)))-($D103*0.03),0)*Y$62*365,0)+IF(($BC$13-($D103*(1+$BC$14)))&lt;=0,0,IF(($BC$13-($D103*(1+$BC$14)))&lt;($D103*0.03),($BC$13-($D103*(1+$BC$14)))*(Y$62*Inputs!$B$16)*365,($D103*0.03)*(Y$62*Inputs!$B$16)*365))-IF(($BC$13-($D103*(1+$BC$14)))&gt;=0,0, -$I$57*$BC$16*1.75*($BC$13-($D103*(1+$BC$14)))*365-$I$58*Y$62*1.25*($BC$13-($D103*(1+$BC$14)))*365)</f>
        <v>-29663002.50000003</v>
      </c>
      <c r="Z103" s="70">
        <f>IF(IF((($BC$13-($D103*(1+$BC$14)))-($D103*0.03))&gt;0,($BC$13-($D103*(1+$BC$14)))-($D103*0.03),0)&gt;0,IF((($BC$13-($D103*(1+$BC$14)))-($D103*0.03))&gt;0,($BC$13-($D103*(1+$BC$14)))-($D103*0.03),0)*Z$62*365,0)+IF(($BC$13-($D103*(1+$BC$14)))&lt;=0,0,IF(($BC$13-($D103*(1+$BC$14)))&lt;($D103*0.03),($BC$13-($D103*(1+$BC$14)))*(Z$62*Inputs!$B$16)*365,($D103*0.03)*(Z$62*Inputs!$B$16)*365))-IF(($BC$13-($D103*(1+$BC$14)))&gt;=0,0, -$I$57*$BC$16*1.75*($BC$13-($D103*(1+$BC$14)))*365-$I$58*Z$62*1.25*($BC$13-($D103*(1+$BC$14)))*365)</f>
        <v>-30535443.75000003</v>
      </c>
      <c r="AA103" s="70">
        <f>IF(IF((($BC$13-($D103*(1+$BC$14)))-($D103*0.03))&gt;0,($BC$13-($D103*(1+$BC$14)))-($D103*0.03),0)&gt;0,IF((($BC$13-($D103*(1+$BC$14)))-($D103*0.03))&gt;0,($BC$13-($D103*(1+$BC$14)))-($D103*0.03),0)*AA$62*365,0)+IF(($BC$13-($D103*(1+$BC$14)))&lt;=0,0,IF(($BC$13-($D103*(1+$BC$14)))&lt;($D103*0.03),($BC$13-($D103*(1+$BC$14)))*(AA$62*Inputs!$B$16)*365,($D103*0.03)*(AA$62*Inputs!$B$16)*365))-IF(($BC$13-($D103*(1+$BC$14)))&gt;=0,0, -$I$57*$BC$16*1.75*($BC$13-($D103*(1+$BC$14)))*365-$I$58*AA$62*1.25*($BC$13-($D103*(1+$BC$14)))*365)</f>
        <v>-31407885.00000003</v>
      </c>
      <c r="AB103" s="70">
        <f>IF(IF((($BC$13-($D103*(1+$BC$14)))-($D103*0.03))&gt;0,($BC$13-($D103*(1+$BC$14)))-($D103*0.03),0)&gt;0,IF((($BC$13-($D103*(1+$BC$14)))-($D103*0.03))&gt;0,($BC$13-($D103*(1+$BC$14)))-($D103*0.03),0)*AB$62*365,0)+IF(($BC$13-($D103*(1+$BC$14)))&lt;=0,0,IF(($BC$13-($D103*(1+$BC$14)))&lt;($D103*0.03),($BC$13-($D103*(1+$BC$14)))*(AB$62*Inputs!$B$16)*365,($D103*0.03)*(AB$62*Inputs!$B$16)*365))-IF(($BC$13-($D103*(1+$BC$14)))&gt;=0,0, -$I$57*$BC$16*1.75*($BC$13-($D103*(1+$BC$14)))*365-$I$58*AB$62*1.25*($BC$13-($D103*(1+$BC$14)))*365)</f>
        <v>-32280326.250000037</v>
      </c>
      <c r="AC103" s="70">
        <f>IF(IF((($BC$13-($D103*(1+$BC$14)))-($D103*0.03))&gt;0,($BC$13-($D103*(1+$BC$14)))-($D103*0.03),0)&gt;0,IF((($BC$13-($D103*(1+$BC$14)))-($D103*0.03))&gt;0,($BC$13-($D103*(1+$BC$14)))-($D103*0.03),0)*AC$62*365,0)+IF(($BC$13-($D103*(1+$BC$14)))&lt;=0,0,IF(($BC$13-($D103*(1+$BC$14)))&lt;($D103*0.03),($BC$13-($D103*(1+$BC$14)))*(AC$62*Inputs!$B$16)*365,($D103*0.03)*(AC$62*Inputs!$B$16)*365))-IF(($BC$13-($D103*(1+$BC$14)))&gt;=0,0, -$I$57*$BC$16*1.75*($BC$13-($D103*(1+$BC$14)))*365-$I$58*AC$62*1.25*($BC$13-($D103*(1+$BC$14)))*365)</f>
        <v>-33152767.500000037</v>
      </c>
      <c r="AD103" s="70">
        <f>IF(IF((($BC$13-($D103*(1+$BC$14)))-($D103*0.03))&gt;0,($BC$13-($D103*(1+$BC$14)))-($D103*0.03),0)&gt;0,IF((($BC$13-($D103*(1+$BC$14)))-($D103*0.03))&gt;0,($BC$13-($D103*(1+$BC$14)))-($D103*0.03),0)*AD$62*365,0)+IF(($BC$13-($D103*(1+$BC$14)))&lt;=0,0,IF(($BC$13-($D103*(1+$BC$14)))&lt;($D103*0.03),($BC$13-($D103*(1+$BC$14)))*(AD$62*Inputs!$B$16)*365,($D103*0.03)*(AD$62*Inputs!$B$16)*365))-IF(($BC$13-($D103*(1+$BC$14)))&gt;=0,0, -$I$57*$BC$16*1.75*($BC$13-($D103*(1+$BC$14)))*365-$I$58*AD$62*1.25*($BC$13-($D103*(1+$BC$14)))*365)</f>
        <v>-34025208.750000037</v>
      </c>
      <c r="AE103" s="70">
        <f>IF(IF((($BC$13-($D103*(1+$BC$14)))-($D103*0.03))&gt;0,($BC$13-($D103*(1+$BC$14)))-($D103*0.03),0)&gt;0,IF((($BC$13-($D103*(1+$BC$14)))-($D103*0.03))&gt;0,($BC$13-($D103*(1+$BC$14)))-($D103*0.03),0)*AE$62*365,0)+IF(($BC$13-($D103*(1+$BC$14)))&lt;=0,0,IF(($BC$13-($D103*(1+$BC$14)))&lt;($D103*0.03),($BC$13-($D103*(1+$BC$14)))*(AE$62*Inputs!$B$16)*365,($D103*0.03)*(AE$62*Inputs!$B$16)*365))-IF(($BC$13-($D103*(1+$BC$14)))&gt;=0,0, -$I$57*$BC$16*1.75*($BC$13-($D103*(1+$BC$14)))*365-$I$58*AE$62*1.25*($BC$13-($D103*(1+$BC$14)))*365)</f>
        <v>-34897650.000000037</v>
      </c>
      <c r="AF103" s="70">
        <f>IF(IF((($BC$13-($D103*(1+$BC$14)))-($D103*0.03))&gt;0,($BC$13-($D103*(1+$BC$14)))-($D103*0.03),0)&gt;0,IF((($BC$13-($D103*(1+$BC$14)))-($D103*0.03))&gt;0,($BC$13-($D103*(1+$BC$14)))-($D103*0.03),0)*AF$62*365,0)+IF(($BC$13-($D103*(1+$BC$14)))&lt;=0,0,IF(($BC$13-($D103*(1+$BC$14)))&lt;($D103*0.03),($BC$13-($D103*(1+$BC$14)))*(AF$62*Inputs!$B$16)*365,($D103*0.03)*(AF$62*Inputs!$B$16)*365))-IF(($BC$13-($D103*(1+$BC$14)))&gt;=0,0, -$I$57*$BC$16*1.75*($BC$13-($D103*(1+$BC$14)))*365-$I$58*AF$62*1.25*($BC$13-($D103*(1+$BC$14)))*365)</f>
        <v>-35770091.250000037</v>
      </c>
      <c r="AG103" s="70">
        <f>IF(IF((($BC$13-($D103*(1+$BC$14)))-($D103*0.03))&gt;0,($BC$13-($D103*(1+$BC$14)))-($D103*0.03),0)&gt;0,IF((($BC$13-($D103*(1+$BC$14)))-($D103*0.03))&gt;0,($BC$13-($D103*(1+$BC$14)))-($D103*0.03),0)*AG$62*365,0)+IF(($BC$13-($D103*(1+$BC$14)))&lt;=0,0,IF(($BC$13-($D103*(1+$BC$14)))&lt;($D103*0.03),($BC$13-($D103*(1+$BC$14)))*(AG$62*Inputs!$B$16)*365,($D103*0.03)*(AG$62*Inputs!$B$16)*365))-IF(($BC$13-($D103*(1+$BC$14)))&gt;=0,0, -$I$57*$BC$16*1.75*($BC$13-($D103*(1+$BC$14)))*365-$I$58*AG$62*1.25*($BC$13-($D103*(1+$BC$14)))*365)</f>
        <v>-36642532.500000037</v>
      </c>
      <c r="AH103" s="70">
        <f>IF(IF((($BC$13-($D103*(1+$BC$14)))-($D103*0.03))&gt;0,($BC$13-($D103*(1+$BC$14)))-($D103*0.03),0)&gt;0,IF((($BC$13-($D103*(1+$BC$14)))-($D103*0.03))&gt;0,($BC$13-($D103*(1+$BC$14)))-($D103*0.03),0)*AH$62*365,0)+IF(($BC$13-($D103*(1+$BC$14)))&lt;=0,0,IF(($BC$13-($D103*(1+$BC$14)))&lt;($D103*0.03),($BC$13-($D103*(1+$BC$14)))*(AH$62*Inputs!$B$16)*365,($D103*0.03)*(AH$62*Inputs!$B$16)*365))-IF(($BC$13-($D103*(1+$BC$14)))&gt;=0,0, -$I$57*$BC$16*1.75*($BC$13-($D103*(1+$BC$14)))*365-$I$58*AH$62*1.25*($BC$13-($D103*(1+$BC$14)))*365)</f>
        <v>-37514973.750000037</v>
      </c>
      <c r="AI103" s="70">
        <f>IF(IF((($BC$13-($D103*(1+$BC$14)))-($D103*0.03))&gt;0,($BC$13-($D103*(1+$BC$14)))-($D103*0.03),0)&gt;0,IF((($BC$13-($D103*(1+$BC$14)))-($D103*0.03))&gt;0,($BC$13-($D103*(1+$BC$14)))-($D103*0.03),0)*AI$62*365,0)+IF(($BC$13-($D103*(1+$BC$14)))&lt;=0,0,IF(($BC$13-($D103*(1+$BC$14)))&lt;($D103*0.03),($BC$13-($D103*(1+$BC$14)))*(AI$62*Inputs!$B$16)*365,($D103*0.03)*(AI$62*Inputs!$B$16)*365))-IF(($BC$13-($D103*(1+$BC$14)))&gt;=0,0, -$I$57*$BC$16*1.75*($BC$13-($D103*(1+$BC$14)))*365-$I$58*AI$62*1.25*($BC$13-($D103*(1+$BC$14)))*365)</f>
        <v>-38387415.000000037</v>
      </c>
      <c r="AJ103" s="70">
        <f>IF(IF((($BC$13-($D103*(1+$BC$14)))-($D103*0.03))&gt;0,($BC$13-($D103*(1+$BC$14)))-($D103*0.03),0)&gt;0,IF((($BC$13-($D103*(1+$BC$14)))-($D103*0.03))&gt;0,($BC$13-($D103*(1+$BC$14)))-($D103*0.03),0)*AJ$62*365,0)+IF(($BC$13-($D103*(1+$BC$14)))&lt;=0,0,IF(($BC$13-($D103*(1+$BC$14)))&lt;($D103*0.03),($BC$13-($D103*(1+$BC$14)))*(AJ$62*Inputs!$B$16)*365,($D103*0.03)*(AJ$62*Inputs!$B$16)*365))-IF(($BC$13-($D103*(1+$BC$14)))&gt;=0,0, -$I$57*$BC$16*1.75*($BC$13-($D103*(1+$BC$14)))*365-$I$58*AJ$62*1.25*($BC$13-($D103*(1+$BC$14)))*365)</f>
        <v>-39259856.250000037</v>
      </c>
      <c r="AK103" s="70">
        <f>IF(IF((($BC$13-($D103*(1+$BC$14)))-($D103*0.03))&gt;0,($BC$13-($D103*(1+$BC$14)))-($D103*0.03),0)&gt;0,IF((($BC$13-($D103*(1+$BC$14)))-($D103*0.03))&gt;0,($BC$13-($D103*(1+$BC$14)))-($D103*0.03),0)*AK$62*365,0)+IF(($BC$13-($D103*(1+$BC$14)))&lt;=0,0,IF(($BC$13-($D103*(1+$BC$14)))&lt;($D103*0.03),($BC$13-($D103*(1+$BC$14)))*(AK$62*Inputs!$B$16)*365,($D103*0.03)*(AK$62*Inputs!$B$16)*365))-IF(($BC$13-($D103*(1+$BC$14)))&gt;=0,0, -$I$57*$BC$16*1.75*($BC$13-($D103*(1+$BC$14)))*365-$I$58*AK$62*1.25*($BC$13-($D103*(1+$BC$14)))*365)</f>
        <v>-40132297.500000037</v>
      </c>
      <c r="AL103" s="70">
        <f>IF(IF((($BC$13-($D103*(1+$BC$14)))-($D103*0.03))&gt;0,($BC$13-($D103*(1+$BC$14)))-($D103*0.03),0)&gt;0,IF((($BC$13-($D103*(1+$BC$14)))-($D103*0.03))&gt;0,($BC$13-($D103*(1+$BC$14)))-($D103*0.03),0)*AL$62*365,0)+IF(($BC$13-($D103*(1+$BC$14)))&lt;=0,0,IF(($BC$13-($D103*(1+$BC$14)))&lt;($D103*0.03),($BC$13-($D103*(1+$BC$14)))*(AL$62*Inputs!$B$16)*365,($D103*0.03)*(AL$62*Inputs!$B$16)*365))-IF(($BC$13-($D103*(1+$BC$14)))&gt;=0,0, -$I$57*$BC$16*1.75*($BC$13-($D103*(1+$BC$14)))*365-$I$58*AL$62*1.25*($BC$13-($D103*(1+$BC$14)))*365)</f>
        <v>-41004738.750000045</v>
      </c>
      <c r="AM103" s="70">
        <f>IF(IF((($BC$13-($D103*(1+$BC$14)))-($D103*0.03))&gt;0,($BC$13-($D103*(1+$BC$14)))-($D103*0.03),0)&gt;0,IF((($BC$13-($D103*(1+$BC$14)))-($D103*0.03))&gt;0,($BC$13-($D103*(1+$BC$14)))-($D103*0.03),0)*AM$62*365,0)+IF(($BC$13-($D103*(1+$BC$14)))&lt;=0,0,IF(($BC$13-($D103*(1+$BC$14)))&lt;($D103*0.03),($BC$13-($D103*(1+$BC$14)))*(AM$62*Inputs!$B$16)*365,($D103*0.03)*(AM$62*Inputs!$B$16)*365))-IF(($BC$13-($D103*(1+$BC$14)))&gt;=0,0, -$I$57*$BC$16*1.75*($BC$13-($D103*(1+$BC$14)))*365-$I$58*AM$62*1.25*($BC$13-($D103*(1+$BC$14)))*365)</f>
        <v>-41877180.000000045</v>
      </c>
      <c r="AN103" s="70">
        <f>IF(IF((($BC$13-($D103*(1+$BC$14)))-($D103*0.03))&gt;0,($BC$13-($D103*(1+$BC$14)))-($D103*0.03),0)&gt;0,IF((($BC$13-($D103*(1+$BC$14)))-($D103*0.03))&gt;0,($BC$13-($D103*(1+$BC$14)))-($D103*0.03),0)*AN$62*365,0)+IF(($BC$13-($D103*(1+$BC$14)))&lt;=0,0,IF(($BC$13-($D103*(1+$BC$14)))&lt;($D103*0.03),($BC$13-($D103*(1+$BC$14)))*(AN$62*Inputs!$B$16)*365,($D103*0.03)*(AN$62*Inputs!$B$16)*365))-IF(($BC$13-($D103*(1+$BC$14)))&gt;=0,0, -$I$57*$BC$16*1.75*($BC$13-($D103*(1+$BC$14)))*365-$I$58*AN$62*1.25*($BC$13-($D103*(1+$BC$14)))*365)</f>
        <v>-42749621.250000045</v>
      </c>
      <c r="AO103" s="70">
        <f>IF(IF((($BC$13-($D103*(1+$BC$14)))-($D103*0.03))&gt;0,($BC$13-($D103*(1+$BC$14)))-($D103*0.03),0)&gt;0,IF((($BC$13-($D103*(1+$BC$14)))-($D103*0.03))&gt;0,($BC$13-($D103*(1+$BC$14)))-($D103*0.03),0)*AO$62*365,0)+IF(($BC$13-($D103*(1+$BC$14)))&lt;=0,0,IF(($BC$13-($D103*(1+$BC$14)))&lt;($D103*0.03),($BC$13-($D103*(1+$BC$14)))*(AO$62*Inputs!$B$16)*365,($D103*0.03)*(AO$62*Inputs!$B$16)*365))-IF(($BC$13-($D103*(1+$BC$14)))&gt;=0,0, -$I$57*$BC$16*1.75*($BC$13-($D103*(1+$BC$14)))*365-$I$58*AO$62*1.25*($BC$13-($D103*(1+$BC$14)))*365)</f>
        <v>-43622062.500000045</v>
      </c>
      <c r="AP103" s="70">
        <f>IF(IF((($BC$13-($D103*(1+$BC$14)))-($D103*0.03))&gt;0,($BC$13-($D103*(1+$BC$14)))-($D103*0.03),0)&gt;0,IF((($BC$13-($D103*(1+$BC$14)))-($D103*0.03))&gt;0,($BC$13-($D103*(1+$BC$14)))-($D103*0.03),0)*AP$62*365,0)+IF(($BC$13-($D103*(1+$BC$14)))&lt;=0,0,IF(($BC$13-($D103*(1+$BC$14)))&lt;($D103*0.03),($BC$13-($D103*(1+$BC$14)))*(AP$62*Inputs!$B$16)*365,($D103*0.03)*(AP$62*Inputs!$B$16)*365))-IF(($BC$13-($D103*(1+$BC$14)))&gt;=0,0, -$I$57*$BC$16*1.75*($BC$13-($D103*(1+$BC$14)))*365-$I$58*AP$62*1.25*($BC$13-($D103*(1+$BC$14)))*365)</f>
        <v>-44494503.750000045</v>
      </c>
      <c r="AQ103" s="70">
        <f>IF(IF((($BC$13-($D103*(1+$BC$14)))-($D103*0.03))&gt;0,($BC$13-($D103*(1+$BC$14)))-($D103*0.03),0)&gt;0,IF((($BC$13-($D103*(1+$BC$14)))-($D103*0.03))&gt;0,($BC$13-($D103*(1+$BC$14)))-($D103*0.03),0)*AQ$62*365,0)+IF(($BC$13-($D103*(1+$BC$14)))&lt;=0,0,IF(($BC$13-($D103*(1+$BC$14)))&lt;($D103*0.03),($BC$13-($D103*(1+$BC$14)))*(AQ$62*Inputs!$B$16)*365,($D103*0.03)*(AQ$62*Inputs!$B$16)*365))-IF(($BC$13-($D103*(1+$BC$14)))&gt;=0,0, -$I$57*$BC$16*1.75*($BC$13-($D103*(1+$BC$14)))*365-$I$58*AQ$62*1.25*($BC$13-($D103*(1+$BC$14)))*365)</f>
        <v>-45366945.000000045</v>
      </c>
      <c r="AR103" s="70">
        <f>IF(IF((($BC$13-($D103*(1+$BC$14)))-($D103*0.03))&gt;0,($BC$13-($D103*(1+$BC$14)))-($D103*0.03),0)&gt;0,IF((($BC$13-($D103*(1+$BC$14)))-($D103*0.03))&gt;0,($BC$13-($D103*(1+$BC$14)))-($D103*0.03),0)*AR$62*365,0)+IF(($BC$13-($D103*(1+$BC$14)))&lt;=0,0,IF(($BC$13-($D103*(1+$BC$14)))&lt;($D103*0.03),($BC$13-($D103*(1+$BC$14)))*(AR$62*Inputs!$B$16)*365,($D103*0.03)*(AR$62*Inputs!$B$16)*365))-IF(($BC$13-($D103*(1+$BC$14)))&gt;=0,0, -$I$57*$BC$16*1.75*($BC$13-($D103*(1+$BC$14)))*365-$I$58*AR$62*1.25*($BC$13-($D103*(1+$BC$14)))*365)</f>
        <v>-46239386.250000052</v>
      </c>
      <c r="AS103" s="70">
        <f>IF(IF((($BC$13-($D103*(1+$BC$14)))-($D103*0.03))&gt;0,($BC$13-($D103*(1+$BC$14)))-($D103*0.03),0)&gt;0,IF((($BC$13-($D103*(1+$BC$14)))-($D103*0.03))&gt;0,($BC$13-($D103*(1+$BC$14)))-($D103*0.03),0)*AS$62*365,0)+IF(($BC$13-($D103*(1+$BC$14)))&lt;=0,0,IF(($BC$13-($D103*(1+$BC$14)))&lt;($D103*0.03),($BC$13-($D103*(1+$BC$14)))*(AS$62*Inputs!$B$16)*365,($D103*0.03)*(AS$62*Inputs!$B$16)*365))-IF(($BC$13-($D103*(1+$BC$14)))&gt;=0,0, -$I$57*$BC$16*1.75*($BC$13-($D103*(1+$BC$14)))*365-$I$58*AS$62*1.25*($BC$13-($D103*(1+$BC$14)))*365)</f>
        <v>-47111827.500000052</v>
      </c>
      <c r="AT103" s="70">
        <f>IF(IF((($BC$13-($D103*(1+$BC$14)))-($D103*0.03))&gt;0,($BC$13-($D103*(1+$BC$14)))-($D103*0.03),0)&gt;0,IF((($BC$13-($D103*(1+$BC$14)))-($D103*0.03))&gt;0,($BC$13-($D103*(1+$BC$14)))-($D103*0.03),0)*AT$62*365,0)+IF(($BC$13-($D103*(1+$BC$14)))&lt;=0,0,IF(($BC$13-($D103*(1+$BC$14)))&lt;($D103*0.03),($BC$13-($D103*(1+$BC$14)))*(AT$62*Inputs!$B$16)*365,($D103*0.03)*(AT$62*Inputs!$B$16)*365))-IF(($BC$13-($D103*(1+$BC$14)))&gt;=0,0, -$I$57*$BC$16*1.75*($BC$13-($D103*(1+$BC$14)))*365-$I$58*AT$62*1.25*($BC$13-($D103*(1+$BC$14)))*365)</f>
        <v>-47984268.750000052</v>
      </c>
      <c r="AU103" s="70">
        <f>IF(IF((($BC$13-($D103*(1+$BC$14)))-($D103*0.03))&gt;0,($BC$13-($D103*(1+$BC$14)))-($D103*0.03),0)&gt;0,IF((($BC$13-($D103*(1+$BC$14)))-($D103*0.03))&gt;0,($BC$13-($D103*(1+$BC$14)))-($D103*0.03),0)*AU$62*365,0)+IF(($BC$13-($D103*(1+$BC$14)))&lt;=0,0,IF(($BC$13-($D103*(1+$BC$14)))&lt;($D103*0.03),($BC$13-($D103*(1+$BC$14)))*(AU$62*Inputs!$B$16)*365,($D103*0.03)*(AU$62*Inputs!$B$16)*365))-IF(($BC$13-($D103*(1+$BC$14)))&gt;=0,0, -$I$57*$BC$16*1.75*($BC$13-($D103*(1+$BC$14)))*365-$I$58*AU$62*1.25*($BC$13-($D103*(1+$BC$14)))*365)</f>
        <v>-48856710.000000052</v>
      </c>
      <c r="AV103" s="70">
        <f>IF(IF((($BC$13-($D103*(1+$BC$14)))-($D103*0.03))&gt;0,($BC$13-($D103*(1+$BC$14)))-($D103*0.03),0)&gt;0,IF((($BC$13-($D103*(1+$BC$14)))-($D103*0.03))&gt;0,($BC$13-($D103*(1+$BC$14)))-($D103*0.03),0)*AV$62*365,0)+IF(($BC$13-($D103*(1+$BC$14)))&lt;=0,0,IF(($BC$13-($D103*(1+$BC$14)))&lt;($D103*0.03),($BC$13-($D103*(1+$BC$14)))*(AV$62*Inputs!$B$16)*365,($D103*0.03)*(AV$62*Inputs!$B$16)*365))-IF(($BC$13-($D103*(1+$BC$14)))&gt;=0,0, -$I$57*$BC$16*1.75*($BC$13-($D103*(1+$BC$14)))*365-$I$58*AV$62*1.25*($BC$13-($D103*(1+$BC$14)))*365)</f>
        <v>-49729151.250000052</v>
      </c>
      <c r="AW103" s="70">
        <f>IF(IF((($BC$13-($D103*(1+$BC$14)))-($D103*0.03))&gt;0,($BC$13-($D103*(1+$BC$14)))-($D103*0.03),0)&gt;0,IF((($BC$13-($D103*(1+$BC$14)))-($D103*0.03))&gt;0,($BC$13-($D103*(1+$BC$14)))-($D103*0.03),0)*AW$62*365,0)+IF(($BC$13-($D103*(1+$BC$14)))&lt;=0,0,IF(($BC$13-($D103*(1+$BC$14)))&lt;($D103*0.03),($BC$13-($D103*(1+$BC$14)))*(AW$62*Inputs!$B$16)*365,($D103*0.03)*(AW$62*Inputs!$B$16)*365))-IF(($BC$13-($D103*(1+$BC$14)))&gt;=0,0, -$I$57*$BC$16*1.75*($BC$13-($D103*(1+$BC$14)))*365-$I$58*AW$62*1.25*($BC$13-($D103*(1+$BC$14)))*365)</f>
        <v>-50601592.500000052</v>
      </c>
      <c r="AX103" s="70">
        <f>IF(IF((($BC$13-($D103*(1+$BC$14)))-($D103*0.03))&gt;0,($BC$13-($D103*(1+$BC$14)))-($D103*0.03),0)&gt;0,IF((($BC$13-($D103*(1+$BC$14)))-($D103*0.03))&gt;0,($BC$13-($D103*(1+$BC$14)))-($D103*0.03),0)*AX$62*365,0)+IF(($BC$13-($D103*(1+$BC$14)))&lt;=0,0,IF(($BC$13-($D103*(1+$BC$14)))&lt;($D103*0.03),($BC$13-($D103*(1+$BC$14)))*(AX$62*Inputs!$B$16)*365,($D103*0.03)*(AX$62*Inputs!$B$16)*365))-IF(($BC$13-($D103*(1+$BC$14)))&gt;=0,0, -$I$57*$BC$16*1.75*($BC$13-($D103*(1+$BC$14)))*365-$I$58*AX$62*1.25*($BC$13-($D103*(1+$BC$14)))*365)</f>
        <v>-51474033.75000006</v>
      </c>
      <c r="AY103" s="70">
        <f>IF(IF((($BC$13-($D103*(1+$BC$14)))-($D103*0.03))&gt;0,($BC$13-($D103*(1+$BC$14)))-($D103*0.03),0)&gt;0,IF((($BC$13-($D103*(1+$BC$14)))-($D103*0.03))&gt;0,($BC$13-($D103*(1+$BC$14)))-($D103*0.03),0)*AY$62*365,0)+IF(($BC$13-($D103*(1+$BC$14)))&lt;=0,0,IF(($BC$13-($D103*(1+$BC$14)))&lt;($D103*0.03),($BC$13-($D103*(1+$BC$14)))*(AY$62*Inputs!$B$16)*365,($D103*0.03)*(AY$62*Inputs!$B$16)*365))-IF(($BC$13-($D103*(1+$BC$14)))&gt;=0,0, -$I$57*$BC$16*1.75*($BC$13-($D103*(1+$BC$14)))*365-$I$58*AY$62*1.25*($BC$13-($D103*(1+$BC$14)))*365)</f>
        <v>-52346475.00000006</v>
      </c>
      <c r="AZ103" s="70">
        <f>IF(IF((($BC$13-($D103*(1+$BC$14)))-($D103*0.03))&gt;0,($BC$13-($D103*(1+$BC$14)))-($D103*0.03),0)&gt;0,IF((($BC$13-($D103*(1+$BC$14)))-($D103*0.03))&gt;0,($BC$13-($D103*(1+$BC$14)))-($D103*0.03),0)*AZ$62*365,0)+IF(($BC$13-($D103*(1+$BC$14)))&lt;=0,0,IF(($BC$13-($D103*(1+$BC$14)))&lt;($D103*0.03),($BC$13-($D103*(1+$BC$14)))*(AZ$62*Inputs!$B$16)*365,($D103*0.03)*(AZ$62*Inputs!$B$16)*365))-IF(($BC$13-($D103*(1+$BC$14)))&gt;=0,0, -$I$57*$BC$16*1.75*($BC$13-($D103*(1+$BC$14)))*365-$I$58*AZ$62*1.25*($BC$13-($D103*(1+$BC$14)))*365)</f>
        <v>-53218916.25000006</v>
      </c>
      <c r="BA103" s="70">
        <f>IF(IF((($BC$13-($D103*(1+$BC$14)))-($D103*0.03))&gt;0,($BC$13-($D103*(1+$BC$14)))-($D103*0.03),0)&gt;0,IF((($BC$13-($D103*(1+$BC$14)))-($D103*0.03))&gt;0,($BC$13-($D103*(1+$BC$14)))-($D103*0.03),0)*BA$62*365,0)+IF(($BC$13-($D103*(1+$BC$14)))&lt;=0,0,IF(($BC$13-($D103*(1+$BC$14)))&lt;($D103*0.03),($BC$13-($D103*(1+$BC$14)))*(BA$62*Inputs!$B$16)*365,($D103*0.03)*(BA$62*Inputs!$B$16)*365))-IF(($BC$13-($D103*(1+$BC$14)))&gt;=0,0, -$I$57*$BC$16*1.75*($BC$13-($D103*(1+$BC$14)))*365-$I$58*BA$62*1.25*($BC$13-($D103*(1+$BC$14)))*365)</f>
        <v>-54091357.50000006</v>
      </c>
      <c r="BB103" s="70">
        <f>IF(IF((($BC$13-($D103*(1+$BC$14)))-($D103*0.03))&gt;0,($BC$13-($D103*(1+$BC$14)))-($D103*0.03),0)&gt;0,IF((($BC$13-($D103*(1+$BC$14)))-($D103*0.03))&gt;0,($BC$13-($D103*(1+$BC$14)))-($D103*0.03),0)*BB$62*365,0)+IF(($BC$13-($D103*(1+$BC$14)))&lt;=0,0,IF(($BC$13-($D103*(1+$BC$14)))&lt;($D103*0.03),($BC$13-($D103*(1+$BC$14)))*(BB$62*Inputs!$B$16)*365,($D103*0.03)*(BB$62*Inputs!$B$16)*365))-IF(($BC$13-($D103*(1+$BC$14)))&gt;=0,0, -$I$57*$BC$16*1.75*($BC$13-($D103*(1+$BC$14)))*365-$I$58*BB$62*1.25*($BC$13-($D103*(1+$BC$14)))*365)</f>
        <v>-54963798.75000006</v>
      </c>
      <c r="BC103" s="70">
        <f>IF(IF((($BC$13-($D103*(1+$BC$14)))-($D103*0.03))&gt;0,($BC$13-($D103*(1+$BC$14)))-($D103*0.03),0)&gt;0,IF((($BC$13-($D103*(1+$BC$14)))-($D103*0.03))&gt;0,($BC$13-($D103*(1+$BC$14)))-($D103*0.03),0)*BC$62*365,0)+IF(($BC$13-($D103*(1+$BC$14)))&lt;=0,0,IF(($BC$13-($D103*(1+$BC$14)))&lt;($D103*0.03),($BC$13-($D103*(1+$BC$14)))*(BC$62*Inputs!$B$16)*365,($D103*0.03)*(BC$62*Inputs!$B$16)*365))-IF(($BC$13-($D103*(1+$BC$14)))&gt;=0,0, -$I$57*$BC$16*1.75*($BC$13-($D103*(1+$BC$14)))*365-$I$58*BC$62*1.25*($BC$13-($D103*(1+$BC$14)))*365)</f>
        <v>-55836240.00000006</v>
      </c>
      <c r="BD103" s="70">
        <f>IF(IF((($BC$13-($D103*(1+$BC$14)))-($D103*0.03))&gt;0,($BC$13-($D103*(1+$BC$14)))-($D103*0.03),0)&gt;0,IF((($BC$13-($D103*(1+$BC$14)))-($D103*0.03))&gt;0,($BC$13-($D103*(1+$BC$14)))-($D103*0.03),0)*BD$62*365,0)+IF(($BC$13-($D103*(1+$BC$14)))&lt;=0,0,IF(($BC$13-($D103*(1+$BC$14)))&lt;($D103*0.03),($BC$13-($D103*(1+$BC$14)))*(BD$62*Inputs!$B$16)*365,($D103*0.03)*(BD$62*Inputs!$B$16)*365))-IF(($BC$13-($D103*(1+$BC$14)))&gt;=0,0, -$I$57*$BC$16*1.75*($BC$13-($D103*(1+$BC$14)))*365-$I$58*BD$62*1.25*($BC$13-($D103*(1+$BC$14)))*365)</f>
        <v>-56708681.25000006</v>
      </c>
      <c r="BE103" s="70">
        <f>IF(IF((($BC$13-($D103*(1+$BC$14)))-($D103*0.03))&gt;0,($BC$13-($D103*(1+$BC$14)))-($D103*0.03),0)&gt;0,IF((($BC$13-($D103*(1+$BC$14)))-($D103*0.03))&gt;0,($BC$13-($D103*(1+$BC$14)))-($D103*0.03),0)*BE$62*365,0)+IF(($BC$13-($D103*(1+$BC$14)))&lt;=0,0,IF(($BC$13-($D103*(1+$BC$14)))&lt;($D103*0.03),($BC$13-($D103*(1+$BC$14)))*(BE$62*Inputs!$B$16)*365,($D103*0.03)*(BE$62*Inputs!$B$16)*365))-IF(($BC$13-($D103*(1+$BC$14)))&gt;=0,0, -$I$57*$BC$16*1.75*($BC$13-($D103*(1+$BC$14)))*365-$I$58*BE$62*1.25*($BC$13-($D103*(1+$BC$14)))*365)</f>
        <v>-57581122.50000006</v>
      </c>
      <c r="BF103" s="70">
        <f>IF(IF((($BC$13-($D103*(1+$BC$14)))-($D103*0.03))&gt;0,($BC$13-($D103*(1+$BC$14)))-($D103*0.03),0)&gt;0,IF((($BC$13-($D103*(1+$BC$14)))-($D103*0.03))&gt;0,($BC$13-($D103*(1+$BC$14)))-($D103*0.03),0)*BF$62*365,0)+IF(($BC$13-($D103*(1+$BC$14)))&lt;=0,0,IF(($BC$13-($D103*(1+$BC$14)))&lt;($D103*0.03),($BC$13-($D103*(1+$BC$14)))*(BF$62*Inputs!$B$16)*365,($D103*0.03)*(BF$62*Inputs!$B$16)*365))-IF(($BC$13-($D103*(1+$BC$14)))&gt;=0,0, -$I$57*$BC$16*1.75*($BC$13-($D103*(1+$BC$14)))*365-$I$58*BF$62*1.25*($BC$13-($D103*(1+$BC$14)))*365)</f>
        <v>-58453563.75000006</v>
      </c>
      <c r="BG103" s="70">
        <f>IF(IF((($BC$13-($D103*(1+$BC$14)))-($D103*0.03))&gt;0,($BC$13-($D103*(1+$BC$14)))-($D103*0.03),0)&gt;0,IF((($BC$13-($D103*(1+$BC$14)))-($D103*0.03))&gt;0,($BC$13-($D103*(1+$BC$14)))-($D103*0.03),0)*BG$62*365,0)+IF(($BC$13-($D103*(1+$BC$14)))&lt;=0,0,IF(($BC$13-($D103*(1+$BC$14)))&lt;($D103*0.03),($BC$13-($D103*(1+$BC$14)))*(BG$62*Inputs!$B$16)*365,($D103*0.03)*(BG$62*Inputs!$B$16)*365))-IF(($BC$13-($D103*(1+$BC$14)))&gt;=0,0, -$I$57*$BC$16*1.75*($BC$13-($D103*(1+$BC$14)))*365-$I$58*BG$62*1.25*($BC$13-($D103*(1+$BC$14)))*365)</f>
        <v>-59326005.00000006</v>
      </c>
      <c r="BH103" s="70">
        <f>IF(IF((($BC$13-($D103*(1+$BC$14)))-($D103*0.03))&gt;0,($BC$13-($D103*(1+$BC$14)))-($D103*0.03),0)&gt;0,IF((($BC$13-($D103*(1+$BC$14)))-($D103*0.03))&gt;0,($BC$13-($D103*(1+$BC$14)))-($D103*0.03),0)*BH$62*365,0)+IF(($BC$13-($D103*(1+$BC$14)))&lt;=0,0,IF(($BC$13-($D103*(1+$BC$14)))&lt;($D103*0.03),($BC$13-($D103*(1+$BC$14)))*(BH$62*Inputs!$B$16)*365,($D103*0.03)*(BH$62*Inputs!$B$16)*365))-IF(($BC$13-($D103*(1+$BC$14)))&gt;=0,0, -$I$57*$BC$16*1.75*($BC$13-($D103*(1+$BC$14)))*365-$I$58*BH$62*1.25*($BC$13-($D103*(1+$BC$14)))*365)</f>
        <v>-60198446.250000067</v>
      </c>
      <c r="BI103" s="70">
        <f>IF(IF((($BC$13-($D103*(1+$BC$14)))-($D103*0.03))&gt;0,($BC$13-($D103*(1+$BC$14)))-($D103*0.03),0)&gt;0,IF((($BC$13-($D103*(1+$BC$14)))-($D103*0.03))&gt;0,($BC$13-($D103*(1+$BC$14)))-($D103*0.03),0)*BI$62*365,0)+IF(($BC$13-($D103*(1+$BC$14)))&lt;=0,0,IF(($BC$13-($D103*(1+$BC$14)))&lt;($D103*0.03),($BC$13-($D103*(1+$BC$14)))*(BI$62*Inputs!$B$16)*365,($D103*0.03)*(BI$62*Inputs!$B$16)*365))-IF(($BC$13-($D103*(1+$BC$14)))&gt;=0,0, -$I$57*$BC$16*1.75*($BC$13-($D103*(1+$BC$14)))*365-$I$58*BI$62*1.25*($BC$13-($D103*(1+$BC$14)))*365)</f>
        <v>-61070887.500000067</v>
      </c>
      <c r="BJ103" s="70">
        <f>IF(IF((($BC$13-($D103*(1+$BC$14)))-($D103*0.03))&gt;0,($BC$13-($D103*(1+$BC$14)))-($D103*0.03),0)&gt;0,IF((($BC$13-($D103*(1+$BC$14)))-($D103*0.03))&gt;0,($BC$13-($D103*(1+$BC$14)))-($D103*0.03),0)*BJ$62*365,0)+IF(($BC$13-($D103*(1+$BC$14)))&lt;=0,0,IF(($BC$13-($D103*(1+$BC$14)))&lt;($D103*0.03),($BC$13-($D103*(1+$BC$14)))*(BJ$62*Inputs!$B$16)*365,($D103*0.03)*(BJ$62*Inputs!$B$16)*365))-IF(($BC$13-($D103*(1+$BC$14)))&gt;=0,0, -$I$57*$BC$16*1.75*($BC$13-($D103*(1+$BC$14)))*365-$I$58*BJ$62*1.25*($BC$13-($D103*(1+$BC$14)))*365)</f>
        <v>-61943328.750000067</v>
      </c>
      <c r="BK103" s="70">
        <f>IF(IF((($BC$13-($D103*(1+$BC$14)))-($D103*0.03))&gt;0,($BC$13-($D103*(1+$BC$14)))-($D103*0.03),0)&gt;0,IF((($BC$13-($D103*(1+$BC$14)))-($D103*0.03))&gt;0,($BC$13-($D103*(1+$BC$14)))-($D103*0.03),0)*BK$62*365,0)+IF(($BC$13-($D103*(1+$BC$14)))&lt;=0,0,IF(($BC$13-($D103*(1+$BC$14)))&lt;($D103*0.03),($BC$13-($D103*(1+$BC$14)))*(BK$62*Inputs!$B$16)*365,($D103*0.03)*(BK$62*Inputs!$B$16)*365))-IF(($BC$13-($D103*(1+$BC$14)))&gt;=0,0, -$I$57*$BC$16*1.75*($BC$13-($D103*(1+$BC$14)))*365-$I$58*BK$62*1.25*($BC$13-($D103*(1+$BC$14)))*365)</f>
        <v>-62815770.000000067</v>
      </c>
      <c r="BL103" s="70">
        <f>IF(IF((($BC$13-($D103*(1+$BC$14)))-($D103*0.03))&gt;0,($BC$13-($D103*(1+$BC$14)))-($D103*0.03),0)&gt;0,IF((($BC$13-($D103*(1+$BC$14)))-($D103*0.03))&gt;0,($BC$13-($D103*(1+$BC$14)))-($D103*0.03),0)*BL$62*365,0)+IF(($BC$13-($D103*(1+$BC$14)))&lt;=0,0,IF(($BC$13-($D103*(1+$BC$14)))&lt;($D103*0.03),($BC$13-($D103*(1+$BC$14)))*(BL$62*Inputs!$B$16)*365,($D103*0.03)*(BL$62*Inputs!$B$16)*365))-IF(($BC$13-($D103*(1+$BC$14)))&gt;=0,0, -$I$57*$BC$16*1.75*($BC$13-($D103*(1+$BC$14)))*365-$I$58*BL$62*1.25*($BC$13-($D103*(1+$BC$14)))*365)</f>
        <v>-63688211.250000067</v>
      </c>
      <c r="BM103" s="70">
        <f>IF(IF((($BC$13-($D103*(1+$BC$14)))-($D103*0.03))&gt;0,($BC$13-($D103*(1+$BC$14)))-($D103*0.03),0)&gt;0,IF((($BC$13-($D103*(1+$BC$14)))-($D103*0.03))&gt;0,($BC$13-($D103*(1+$BC$14)))-($D103*0.03),0)*BM$62*365,0)+IF(($BC$13-($D103*(1+$BC$14)))&lt;=0,0,IF(($BC$13-($D103*(1+$BC$14)))&lt;($D103*0.03),($BC$13-($D103*(1+$BC$14)))*(BM$62*Inputs!$B$16)*365,($D103*0.03)*(BM$62*Inputs!$B$16)*365))-IF(($BC$13-($D103*(1+$BC$14)))&gt;=0,0, -$I$57*$BC$16*1.75*($BC$13-($D103*(1+$BC$14)))*365-$I$58*BM$62*1.25*($BC$13-($D103*(1+$BC$14)))*365)</f>
        <v>-64560652.500000067</v>
      </c>
      <c r="BN103" s="70">
        <f>IF(IF((($BC$13-($D103*(1+$BC$14)))-($D103*0.03))&gt;0,($BC$13-($D103*(1+$BC$14)))-($D103*0.03),0)&gt;0,IF((($BC$13-($D103*(1+$BC$14)))-($D103*0.03))&gt;0,($BC$13-($D103*(1+$BC$14)))-($D103*0.03),0)*BN$62*365,0)+IF(($BC$13-($D103*(1+$BC$14)))&lt;=0,0,IF(($BC$13-($D103*(1+$BC$14)))&lt;($D103*0.03),($BC$13-($D103*(1+$BC$14)))*(BN$62*Inputs!$B$16)*365,($D103*0.03)*(BN$62*Inputs!$B$16)*365))-IF(($BC$13-($D103*(1+$BC$14)))&gt;=0,0, -$I$57*$BC$16*1.75*($BC$13-($D103*(1+$BC$14)))*365-$I$58*BN$62*1.25*($BC$13-($D103*(1+$BC$14)))*365)</f>
        <v>-65433093.750000067</v>
      </c>
      <c r="BO103" s="70">
        <f>IF(IF((($BC$13-($D103*(1+$BC$14)))-($D103*0.03))&gt;0,($BC$13-($D103*(1+$BC$14)))-($D103*0.03),0)&gt;0,IF((($BC$13-($D103*(1+$BC$14)))-($D103*0.03))&gt;0,($BC$13-($D103*(1+$BC$14)))-($D103*0.03),0)*BO$62*365,0)+IF(($BC$13-($D103*(1+$BC$14)))&lt;=0,0,IF(($BC$13-($D103*(1+$BC$14)))&lt;($D103*0.03),($BC$13-($D103*(1+$BC$14)))*(BO$62*Inputs!$B$16)*365,($D103*0.03)*(BO$62*Inputs!$B$16)*365))-IF(($BC$13-($D103*(1+$BC$14)))&gt;=0,0, -$I$57*$BC$16*1.75*($BC$13-($D103*(1+$BC$14)))*365-$I$58*BO$62*1.25*($BC$13-($D103*(1+$BC$14)))*365)</f>
        <v>-66305535.000000067</v>
      </c>
      <c r="BP103" s="70">
        <f>IF(IF((($BC$13-($D103*(1+$BC$14)))-($D103*0.03))&gt;0,($BC$13-($D103*(1+$BC$14)))-($D103*0.03),0)&gt;0,IF((($BC$13-($D103*(1+$BC$14)))-($D103*0.03))&gt;0,($BC$13-($D103*(1+$BC$14)))-($D103*0.03),0)*BP$62*365,0)+IF(($BC$13-($D103*(1+$BC$14)))&lt;=0,0,IF(($BC$13-($D103*(1+$BC$14)))&lt;($D103*0.03),($BC$13-($D103*(1+$BC$14)))*(BP$62*Inputs!$B$16)*365,($D103*0.03)*(BP$62*Inputs!$B$16)*365))-IF(($BC$13-($D103*(1+$BC$14)))&gt;=0,0, -$I$57*$BC$16*1.75*($BC$13-($D103*(1+$BC$14)))*365-$I$58*BP$62*1.25*($BC$13-($D103*(1+$BC$14)))*365)</f>
        <v>-67177976.25000006</v>
      </c>
      <c r="BQ103" s="70">
        <f>IF(IF((($BC$13-($D103*(1+$BC$14)))-($D103*0.03))&gt;0,($BC$13-($D103*(1+$BC$14)))-($D103*0.03),0)&gt;0,IF((($BC$13-($D103*(1+$BC$14)))-($D103*0.03))&gt;0,($BC$13-($D103*(1+$BC$14)))-($D103*0.03),0)*BQ$62*365,0)+IF(($BC$13-($D103*(1+$BC$14)))&lt;=0,0,IF(($BC$13-($D103*(1+$BC$14)))&lt;($D103*0.03),($BC$13-($D103*(1+$BC$14)))*(BQ$62*Inputs!$B$16)*365,($D103*0.03)*(BQ$62*Inputs!$B$16)*365))-IF(($BC$13-($D103*(1+$BC$14)))&gt;=0,0, -$I$57*$BC$16*1.75*($BC$13-($D103*(1+$BC$14)))*365-$I$58*BQ$62*1.25*($BC$13-($D103*(1+$BC$14)))*365)</f>
        <v>-68050417.50000006</v>
      </c>
      <c r="BR103" s="70">
        <f>IF(IF((($BC$13-($D103*(1+$BC$14)))-($D103*0.03))&gt;0,($BC$13-($D103*(1+$BC$14)))-($D103*0.03),0)&gt;0,IF((($BC$13-($D103*(1+$BC$14)))-($D103*0.03))&gt;0,($BC$13-($D103*(1+$BC$14)))-($D103*0.03),0)*BR$62*365,0)+IF(($BC$13-($D103*(1+$BC$14)))&lt;=0,0,IF(($BC$13-($D103*(1+$BC$14)))&lt;($D103*0.03),($BC$13-($D103*(1+$BC$14)))*(BR$62*Inputs!$B$16)*365,($D103*0.03)*(BR$62*Inputs!$B$16)*365))-IF(($BC$13-($D103*(1+$BC$14)))&gt;=0,0, -$I$57*$BC$16*1.75*($BC$13-($D103*(1+$BC$14)))*365-$I$58*BR$62*1.25*($BC$13-($D103*(1+$BC$14)))*365)</f>
        <v>-68922858.750000075</v>
      </c>
      <c r="BS103" s="70">
        <f>IF(IF((($BC$13-($D103*(1+$BC$14)))-($D103*0.03))&gt;0,($BC$13-($D103*(1+$BC$14)))-($D103*0.03),0)&gt;0,IF((($BC$13-($D103*(1+$BC$14)))-($D103*0.03))&gt;0,($BC$13-($D103*(1+$BC$14)))-($D103*0.03),0)*BS$62*365,0)+IF(($BC$13-($D103*(1+$BC$14)))&lt;=0,0,IF(($BC$13-($D103*(1+$BC$14)))&lt;($D103*0.03),($BC$13-($D103*(1+$BC$14)))*(BS$62*Inputs!$B$16)*365,($D103*0.03)*(BS$62*Inputs!$B$16)*365))-IF(($BC$13-($D103*(1+$BC$14)))&gt;=0,0, -$I$57*$BC$16*1.75*($BC$13-($D103*(1+$BC$14)))*365-$I$58*BS$62*1.25*($BC$13-($D103*(1+$BC$14)))*365)</f>
        <v>-69795300.000000075</v>
      </c>
      <c r="BT103" s="70">
        <f>IF(IF((($BC$13-($D103*(1+$BC$14)))-($D103*0.03))&gt;0,($BC$13-($D103*(1+$BC$14)))-($D103*0.03),0)&gt;0,IF((($BC$13-($D103*(1+$BC$14)))-($D103*0.03))&gt;0,($BC$13-($D103*(1+$BC$14)))-($D103*0.03),0)*BT$62*365,0)+IF(($BC$13-($D103*(1+$BC$14)))&lt;=0,0,IF(($BC$13-($D103*(1+$BC$14)))&lt;($D103*0.03),($BC$13-($D103*(1+$BC$14)))*(BT$62*Inputs!$B$16)*365,($D103*0.03)*(BT$62*Inputs!$B$16)*365))-IF(($BC$13-($D103*(1+$BC$14)))&gt;=0,0, -$I$57*$BC$16*1.75*($BC$13-($D103*(1+$BC$14)))*365-$I$58*BT$62*1.25*($BC$13-($D103*(1+$BC$14)))*365)</f>
        <v>-70667741.250000075</v>
      </c>
      <c r="BU103" s="70">
        <f>IF(IF((($BC$13-($D103*(1+$BC$14)))-($D103*0.03))&gt;0,($BC$13-($D103*(1+$BC$14)))-($D103*0.03),0)&gt;0,IF((($BC$13-($D103*(1+$BC$14)))-($D103*0.03))&gt;0,($BC$13-($D103*(1+$BC$14)))-($D103*0.03),0)*BU$62*365,0)+IF(($BC$13-($D103*(1+$BC$14)))&lt;=0,0,IF(($BC$13-($D103*(1+$BC$14)))&lt;($D103*0.03),($BC$13-($D103*(1+$BC$14)))*(BU$62*Inputs!$B$16)*365,($D103*0.03)*(BU$62*Inputs!$B$16)*365))-IF(($BC$13-($D103*(1+$BC$14)))&gt;=0,0, -$I$57*$BC$16*1.75*($BC$13-($D103*(1+$BC$14)))*365-$I$58*BU$62*1.25*($BC$13-($D103*(1+$BC$14)))*365)</f>
        <v>-71540182.500000075</v>
      </c>
      <c r="BV103" s="70">
        <f>IF(IF((($BC$13-($D103*(1+$BC$14)))-($D103*0.03))&gt;0,($BC$13-($D103*(1+$BC$14)))-($D103*0.03),0)&gt;0,IF((($BC$13-($D103*(1+$BC$14)))-($D103*0.03))&gt;0,($BC$13-($D103*(1+$BC$14)))-($D103*0.03),0)*BV$62*365,0)+IF(($BC$13-($D103*(1+$BC$14)))&lt;=0,0,IF(($BC$13-($D103*(1+$BC$14)))&lt;($D103*0.03),($BC$13-($D103*(1+$BC$14)))*(BV$62*Inputs!$B$16)*365,($D103*0.03)*(BV$62*Inputs!$B$16)*365))-IF(($BC$13-($D103*(1+$BC$14)))&gt;=0,0, -$I$57*$BC$16*1.75*($BC$13-($D103*(1+$BC$14)))*365-$I$58*BV$62*1.25*($BC$13-($D103*(1+$BC$14)))*365)</f>
        <v>-72412623.750000075</v>
      </c>
      <c r="BW103" s="70">
        <f>IF(IF((($BC$13-($D103*(1+$BC$14)))-($D103*0.03))&gt;0,($BC$13-($D103*(1+$BC$14)))-($D103*0.03),0)&gt;0,IF((($BC$13-($D103*(1+$BC$14)))-($D103*0.03))&gt;0,($BC$13-($D103*(1+$BC$14)))-($D103*0.03),0)*BW$62*365,0)+IF(($BC$13-($D103*(1+$BC$14)))&lt;=0,0,IF(($BC$13-($D103*(1+$BC$14)))&lt;($D103*0.03),($BC$13-($D103*(1+$BC$14)))*(BW$62*Inputs!$B$16)*365,($D103*0.03)*(BW$62*Inputs!$B$16)*365))-IF(($BC$13-($D103*(1+$BC$14)))&gt;=0,0, -$I$57*$BC$16*1.75*($BC$13-($D103*(1+$BC$14)))*365-$I$58*BW$62*1.25*($BC$13-($D103*(1+$BC$14)))*365)</f>
        <v>-73285065.000000075</v>
      </c>
      <c r="BX103" s="70">
        <f>IF(IF((($BC$13-($D103*(1+$BC$14)))-($D103*0.03))&gt;0,($BC$13-($D103*(1+$BC$14)))-($D103*0.03),0)&gt;0,IF((($BC$13-($D103*(1+$BC$14)))-($D103*0.03))&gt;0,($BC$13-($D103*(1+$BC$14)))-($D103*0.03),0)*BX$62*365,0)+IF(($BC$13-($D103*(1+$BC$14)))&lt;=0,0,IF(($BC$13-($D103*(1+$BC$14)))&lt;($D103*0.03),($BC$13-($D103*(1+$BC$14)))*(BX$62*Inputs!$B$16)*365,($D103*0.03)*(BX$62*Inputs!$B$16)*365))-IF(($BC$13-($D103*(1+$BC$14)))&gt;=0,0, -$I$57*$BC$16*1.75*($BC$13-($D103*(1+$BC$14)))*365-$I$58*BX$62*1.25*($BC$13-($D103*(1+$BC$14)))*365)</f>
        <v>-74157506.250000075</v>
      </c>
      <c r="BY103" s="70">
        <f>IF(IF((($BC$13-($D103*(1+$BC$14)))-($D103*0.03))&gt;0,($BC$13-($D103*(1+$BC$14)))-($D103*0.03),0)&gt;0,IF((($BC$13-($D103*(1+$BC$14)))-($D103*0.03))&gt;0,($BC$13-($D103*(1+$BC$14)))-($D103*0.03),0)*BY$62*365,0)+IF(($BC$13-($D103*(1+$BC$14)))&lt;=0,0,IF(($BC$13-($D103*(1+$BC$14)))&lt;($D103*0.03),($BC$13-($D103*(1+$BC$14)))*(BY$62*Inputs!$B$16)*365,($D103*0.03)*(BY$62*Inputs!$B$16)*365))-IF(($BC$13-($D103*(1+$BC$14)))&gt;=0,0, -$I$57*$BC$16*1.75*($BC$13-($D103*(1+$BC$14)))*365-$I$58*BY$62*1.25*($BC$13-($D103*(1+$BC$14)))*365)</f>
        <v>-75029947.500000075</v>
      </c>
      <c r="BZ103" s="70">
        <f>IF(IF((($BC$13-($D103*(1+$BC$14)))-($D103*0.03))&gt;0,($BC$13-($D103*(1+$BC$14)))-($D103*0.03),0)&gt;0,IF((($BC$13-($D103*(1+$BC$14)))-($D103*0.03))&gt;0,($BC$13-($D103*(1+$BC$14)))-($D103*0.03),0)*BZ$62*365,0)+IF(($BC$13-($D103*(1+$BC$14)))&lt;=0,0,IF(($BC$13-($D103*(1+$BC$14)))&lt;($D103*0.03),($BC$13-($D103*(1+$BC$14)))*(BZ$62*Inputs!$B$16)*365,($D103*0.03)*(BZ$62*Inputs!$B$16)*365))-IF(($BC$13-($D103*(1+$BC$14)))&gt;=0,0, -$I$57*$BC$16*1.75*($BC$13-($D103*(1+$BC$14)))*365-$I$58*BZ$62*1.25*($BC$13-($D103*(1+$BC$14)))*365)</f>
        <v>-75902388.750000075</v>
      </c>
      <c r="CA103" s="70">
        <f>IF(IF((($BC$13-($D103*(1+$BC$14)))-($D103*0.03))&gt;0,($BC$13-($D103*(1+$BC$14)))-($D103*0.03),0)&gt;0,IF((($BC$13-($D103*(1+$BC$14)))-($D103*0.03))&gt;0,($BC$13-($D103*(1+$BC$14)))-($D103*0.03),0)*CA$62*365,0)+IF(($BC$13-($D103*(1+$BC$14)))&lt;=0,0,IF(($BC$13-($D103*(1+$BC$14)))&lt;($D103*0.03),($BC$13-($D103*(1+$BC$14)))*(CA$62*Inputs!$B$16)*365,($D103*0.03)*(CA$62*Inputs!$B$16)*365))-IF(($BC$13-($D103*(1+$BC$14)))&gt;=0,0, -$I$57*$BC$16*1.75*($BC$13-($D103*(1+$BC$14)))*365-$I$58*CA$62*1.25*($BC$13-($D103*(1+$BC$14)))*365)</f>
        <v>-76774830.000000075</v>
      </c>
      <c r="CB103" s="70">
        <f>IF(IF((($BC$13-($D103*(1+$BC$14)))-($D103*0.03))&gt;0,($BC$13-($D103*(1+$BC$14)))-($D103*0.03),0)&gt;0,IF((($BC$13-($D103*(1+$BC$14)))-($D103*0.03))&gt;0,($BC$13-($D103*(1+$BC$14)))-($D103*0.03),0)*CB$62*365,0)+IF(($BC$13-($D103*(1+$BC$14)))&lt;=0,0,IF(($BC$13-($D103*(1+$BC$14)))&lt;($D103*0.03),($BC$13-($D103*(1+$BC$14)))*(CB$62*Inputs!$B$16)*365,($D103*0.03)*(CB$62*Inputs!$B$16)*365))-IF(($BC$13-($D103*(1+$BC$14)))&gt;=0,0, -$I$57*$BC$16*1.75*($BC$13-($D103*(1+$BC$14)))*365-$I$58*CB$62*1.25*($BC$13-($D103*(1+$BC$14)))*365)</f>
        <v>-77647271.250000075</v>
      </c>
      <c r="CC103" s="70">
        <f>IF(IF((($BC$13-($D103*(1+$BC$14)))-($D103*0.03))&gt;0,($BC$13-($D103*(1+$BC$14)))-($D103*0.03),0)&gt;0,IF((($BC$13-($D103*(1+$BC$14)))-($D103*0.03))&gt;0,($BC$13-($D103*(1+$BC$14)))-($D103*0.03),0)*CC$62*365,0)+IF(($BC$13-($D103*(1+$BC$14)))&lt;=0,0,IF(($BC$13-($D103*(1+$BC$14)))&lt;($D103*0.03),($BC$13-($D103*(1+$BC$14)))*(CC$62*Inputs!$B$16)*365,($D103*0.03)*(CC$62*Inputs!$B$16)*365))-IF(($BC$13-($D103*(1+$BC$14)))&gt;=0,0, -$I$57*$BC$16*1.75*($BC$13-($D103*(1+$BC$14)))*365-$I$58*CC$62*1.25*($BC$13-($D103*(1+$BC$14)))*365)</f>
        <v>-78519712.500000075</v>
      </c>
      <c r="CD103" s="70">
        <f>IF(IF((($BC$13-($D103*(1+$BC$14)))-($D103*0.03))&gt;0,($BC$13-($D103*(1+$BC$14)))-($D103*0.03),0)&gt;0,IF((($BC$13-($D103*(1+$BC$14)))-($D103*0.03))&gt;0,($BC$13-($D103*(1+$BC$14)))-($D103*0.03),0)*CD$62*365,0)+IF(($BC$13-($D103*(1+$BC$14)))&lt;=0,0,IF(($BC$13-($D103*(1+$BC$14)))&lt;($D103*0.03),($BC$13-($D103*(1+$BC$14)))*(CD$62*Inputs!$B$16)*365,($D103*0.03)*(CD$62*Inputs!$B$16)*365))-IF(($BC$13-($D103*(1+$BC$14)))&gt;=0,0, -$I$57*$BC$16*1.75*($BC$13-($D103*(1+$BC$14)))*365-$I$58*CD$62*1.25*($BC$13-($D103*(1+$BC$14)))*365)</f>
        <v>-79392153.750000089</v>
      </c>
      <c r="CE103" s="70">
        <f>IF(IF((($BC$13-($D103*(1+$BC$14)))-($D103*0.03))&gt;0,($BC$13-($D103*(1+$BC$14)))-($D103*0.03),0)&gt;0,IF((($BC$13-($D103*(1+$BC$14)))-($D103*0.03))&gt;0,($BC$13-($D103*(1+$BC$14)))-($D103*0.03),0)*CE$62*365,0)+IF(($BC$13-($D103*(1+$BC$14)))&lt;=0,0,IF(($BC$13-($D103*(1+$BC$14)))&lt;($D103*0.03),($BC$13-($D103*(1+$BC$14)))*(CE$62*Inputs!$B$16)*365,($D103*0.03)*(CE$62*Inputs!$B$16)*365))-IF(($BC$13-($D103*(1+$BC$14)))&gt;=0,0, -$I$57*$BC$16*1.75*($BC$13-($D103*(1+$BC$14)))*365-$I$58*CE$62*1.25*($BC$13-($D103*(1+$BC$14)))*365)</f>
        <v>-80264595.000000089</v>
      </c>
      <c r="CF103" s="70">
        <f>IF(IF((($BC$13-($D103*(1+$BC$14)))-($D103*0.03))&gt;0,($BC$13-($D103*(1+$BC$14)))-($D103*0.03),0)&gt;0,IF((($BC$13-($D103*(1+$BC$14)))-($D103*0.03))&gt;0,($BC$13-($D103*(1+$BC$14)))-($D103*0.03),0)*CF$62*365,0)+IF(($BC$13-($D103*(1+$BC$14)))&lt;=0,0,IF(($BC$13-($D103*(1+$BC$14)))&lt;($D103*0.03),($BC$13-($D103*(1+$BC$14)))*(CF$62*Inputs!$B$16)*365,($D103*0.03)*(CF$62*Inputs!$B$16)*365))-IF(($BC$13-($D103*(1+$BC$14)))&gt;=0,0, -$I$57*$BC$16*1.75*($BC$13-($D103*(1+$BC$14)))*365-$I$58*CF$62*1.25*($BC$13-($D103*(1+$BC$14)))*365)</f>
        <v>-81137036.250000089</v>
      </c>
      <c r="CG103" s="70">
        <f>IF(IF((($BC$13-($D103*(1+$BC$14)))-($D103*0.03))&gt;0,($BC$13-($D103*(1+$BC$14)))-($D103*0.03),0)&gt;0,IF((($BC$13-($D103*(1+$BC$14)))-($D103*0.03))&gt;0,($BC$13-($D103*(1+$BC$14)))-($D103*0.03),0)*CG$62*365,0)+IF(($BC$13-($D103*(1+$BC$14)))&lt;=0,0,IF(($BC$13-($D103*(1+$BC$14)))&lt;($D103*0.03),($BC$13-($D103*(1+$BC$14)))*(CG$62*Inputs!$B$16)*365,($D103*0.03)*(CG$62*Inputs!$B$16)*365))-IF(($BC$13-($D103*(1+$BC$14)))&gt;=0,0, -$I$57*$BC$16*1.75*($BC$13-($D103*(1+$BC$14)))*365-$I$58*CG$62*1.25*($BC$13-($D103*(1+$BC$14)))*365)</f>
        <v>-82009477.500000089</v>
      </c>
      <c r="CH103" s="70">
        <f>IF(IF((($BC$13-($D103*(1+$BC$14)))-($D103*0.03))&gt;0,($BC$13-($D103*(1+$BC$14)))-($D103*0.03),0)&gt;0,IF((($BC$13-($D103*(1+$BC$14)))-($D103*0.03))&gt;0,($BC$13-($D103*(1+$BC$14)))-($D103*0.03),0)*CH$62*365,0)+IF(($BC$13-($D103*(1+$BC$14)))&lt;=0,0,IF(($BC$13-($D103*(1+$BC$14)))&lt;($D103*0.03),($BC$13-($D103*(1+$BC$14)))*(CH$62*Inputs!$B$16)*365,($D103*0.03)*(CH$62*Inputs!$B$16)*365))-IF(($BC$13-($D103*(1+$BC$14)))&gt;=0,0, -$I$57*$BC$16*1.75*($BC$13-($D103*(1+$BC$14)))*365-$I$58*CH$62*1.25*($BC$13-($D103*(1+$BC$14)))*365)</f>
        <v>-82881918.750000089</v>
      </c>
      <c r="CI103" s="70">
        <f>IF(IF((($BC$13-($D103*(1+$BC$14)))-($D103*0.03))&gt;0,($BC$13-($D103*(1+$BC$14)))-($D103*0.03),0)&gt;0,IF((($BC$13-($D103*(1+$BC$14)))-($D103*0.03))&gt;0,($BC$13-($D103*(1+$BC$14)))-($D103*0.03),0)*CI$62*365,0)+IF(($BC$13-($D103*(1+$BC$14)))&lt;=0,0,IF(($BC$13-($D103*(1+$BC$14)))&lt;($D103*0.03),($BC$13-($D103*(1+$BC$14)))*(CI$62*Inputs!$B$16)*365,($D103*0.03)*(CI$62*Inputs!$B$16)*365))-IF(($BC$13-($D103*(1+$BC$14)))&gt;=0,0, -$I$57*$BC$16*1.75*($BC$13-($D103*(1+$BC$14)))*365-$I$58*CI$62*1.25*($BC$13-($D103*(1+$BC$14)))*365)</f>
        <v>-83754360.000000089</v>
      </c>
      <c r="CJ103" s="70">
        <f>IF(IF((($BC$13-($D103*(1+$BC$14)))-($D103*0.03))&gt;0,($BC$13-($D103*(1+$BC$14)))-($D103*0.03),0)&gt;0,IF((($BC$13-($D103*(1+$BC$14)))-($D103*0.03))&gt;0,($BC$13-($D103*(1+$BC$14)))-($D103*0.03),0)*CJ$62*365,0)+IF(($BC$13-($D103*(1+$BC$14)))&lt;=0,0,IF(($BC$13-($D103*(1+$BC$14)))&lt;($D103*0.03),($BC$13-($D103*(1+$BC$14)))*(CJ$62*Inputs!$B$16)*365,($D103*0.03)*(CJ$62*Inputs!$B$16)*365))-IF(($BC$13-($D103*(1+$BC$14)))&gt;=0,0, -$I$57*$BC$16*1.75*($BC$13-($D103*(1+$BC$14)))*365-$I$58*CJ$62*1.25*($BC$13-($D103*(1+$BC$14)))*365)</f>
        <v>-84626801.250000089</v>
      </c>
      <c r="CK103" s="70">
        <f>IF(IF((($BC$13-($D103*(1+$BC$14)))-($D103*0.03))&gt;0,($BC$13-($D103*(1+$BC$14)))-($D103*0.03),0)&gt;0,IF((($BC$13-($D103*(1+$BC$14)))-($D103*0.03))&gt;0,($BC$13-($D103*(1+$BC$14)))-($D103*0.03),0)*CK$62*365,0)+IF(($BC$13-($D103*(1+$BC$14)))&lt;=0,0,IF(($BC$13-($D103*(1+$BC$14)))&lt;($D103*0.03),($BC$13-($D103*(1+$BC$14)))*(CK$62*Inputs!$B$16)*365,($D103*0.03)*(CK$62*Inputs!$B$16)*365))-IF(($BC$13-($D103*(1+$BC$14)))&gt;=0,0, -$I$57*$BC$16*1.75*($BC$13-($D103*(1+$BC$14)))*365-$I$58*CK$62*1.25*($BC$13-($D103*(1+$BC$14)))*365)</f>
        <v>-85499242.500000089</v>
      </c>
      <c r="CL103" s="70">
        <f>IF(IF((($BC$13-($D103*(1+$BC$14)))-($D103*0.03))&gt;0,($BC$13-($D103*(1+$BC$14)))-($D103*0.03),0)&gt;0,IF((($BC$13-($D103*(1+$BC$14)))-($D103*0.03))&gt;0,($BC$13-($D103*(1+$BC$14)))-($D103*0.03),0)*CL$62*365,0)+IF(($BC$13-($D103*(1+$BC$14)))&lt;=0,0,IF(($BC$13-($D103*(1+$BC$14)))&lt;($D103*0.03),($BC$13-($D103*(1+$BC$14)))*(CL$62*Inputs!$B$16)*365,($D103*0.03)*(CL$62*Inputs!$B$16)*365))-IF(($BC$13-($D103*(1+$BC$14)))&gt;=0,0, -$I$57*$BC$16*1.75*($BC$13-($D103*(1+$BC$14)))*365-$I$58*CL$62*1.25*($BC$13-($D103*(1+$BC$14)))*365)</f>
        <v>-86371683.750000089</v>
      </c>
      <c r="CM103" s="70">
        <f>IF(IF((($BC$13-($D103*(1+$BC$14)))-($D103*0.03))&gt;0,($BC$13-($D103*(1+$BC$14)))-($D103*0.03),0)&gt;0,IF((($BC$13-($D103*(1+$BC$14)))-($D103*0.03))&gt;0,($BC$13-($D103*(1+$BC$14)))-($D103*0.03),0)*CM$62*365,0)+IF(($BC$13-($D103*(1+$BC$14)))&lt;=0,0,IF(($BC$13-($D103*(1+$BC$14)))&lt;($D103*0.03),($BC$13-($D103*(1+$BC$14)))*(CM$62*Inputs!$B$16)*365,($D103*0.03)*(CM$62*Inputs!$B$16)*365))-IF(($BC$13-($D103*(1+$BC$14)))&gt;=0,0, -$I$57*$BC$16*1.75*($BC$13-($D103*(1+$BC$14)))*365-$I$58*CM$62*1.25*($BC$13-($D103*(1+$BC$14)))*365)</f>
        <v>-87244125.000000089</v>
      </c>
      <c r="CN103" s="70">
        <f>IF(IF((($BC$13-($D103*(1+$BC$14)))-($D103*0.03))&gt;0,($BC$13-($D103*(1+$BC$14)))-($D103*0.03),0)&gt;0,IF((($BC$13-($D103*(1+$BC$14)))-($D103*0.03))&gt;0,($BC$13-($D103*(1+$BC$14)))-($D103*0.03),0)*CN$62*365,0)+IF(($BC$13-($D103*(1+$BC$14)))&lt;=0,0,IF(($BC$13-($D103*(1+$BC$14)))&lt;($D103*0.03),($BC$13-($D103*(1+$BC$14)))*(CN$62*Inputs!$B$16)*365,($D103*0.03)*(CN$62*Inputs!$B$16)*365))-IF(($BC$13-($D103*(1+$BC$14)))&gt;=0,0, -$I$57*$BC$16*1.75*($BC$13-($D103*(1+$BC$14)))*365-$I$58*CN$62*1.25*($BC$13-($D103*(1+$BC$14)))*365)</f>
        <v>-88116566.250000089</v>
      </c>
      <c r="CO103" s="70">
        <f>IF(IF((($BC$13-($D103*(1+$BC$14)))-($D103*0.03))&gt;0,($BC$13-($D103*(1+$BC$14)))-($D103*0.03),0)&gt;0,IF((($BC$13-($D103*(1+$BC$14)))-($D103*0.03))&gt;0,($BC$13-($D103*(1+$BC$14)))-($D103*0.03),0)*CO$62*365,0)+IF(($BC$13-($D103*(1+$BC$14)))&lt;=0,0,IF(($BC$13-($D103*(1+$BC$14)))&lt;($D103*0.03),($BC$13-($D103*(1+$BC$14)))*(CO$62*Inputs!$B$16)*365,($D103*0.03)*(CO$62*Inputs!$B$16)*365))-IF(($BC$13-($D103*(1+$BC$14)))&gt;=0,0, -$I$57*$BC$16*1.75*($BC$13-($D103*(1+$BC$14)))*365-$I$58*CO$62*1.25*($BC$13-($D103*(1+$BC$14)))*365)</f>
        <v>-88989007.500000089</v>
      </c>
      <c r="CP103" s="70">
        <f>IF(IF((($BC$13-($D103*(1+$BC$14)))-($D103*0.03))&gt;0,($BC$13-($D103*(1+$BC$14)))-($D103*0.03),0)&gt;0,IF((($BC$13-($D103*(1+$BC$14)))-($D103*0.03))&gt;0,($BC$13-($D103*(1+$BC$14)))-($D103*0.03),0)*CP$62*365,0)+IF(($BC$13-($D103*(1+$BC$14)))&lt;=0,0,IF(($BC$13-($D103*(1+$BC$14)))&lt;($D103*0.03),($BC$13-($D103*(1+$BC$14)))*(CP$62*Inputs!$B$16)*365,($D103*0.03)*(CP$62*Inputs!$B$16)*365))-IF(($BC$13-($D103*(1+$BC$14)))&gt;=0,0, -$I$57*$BC$16*1.75*($BC$13-($D103*(1+$BC$14)))*365-$I$58*CP$62*1.25*($BC$13-($D103*(1+$BC$14)))*365)</f>
        <v>-89861448.750000104</v>
      </c>
      <c r="CQ103" s="70">
        <f>IF(IF((($BC$13-($D103*(1+$BC$14)))-($D103*0.03))&gt;0,($BC$13-($D103*(1+$BC$14)))-($D103*0.03),0)&gt;0,IF((($BC$13-($D103*(1+$BC$14)))-($D103*0.03))&gt;0,($BC$13-($D103*(1+$BC$14)))-($D103*0.03),0)*CQ$62*365,0)+IF(($BC$13-($D103*(1+$BC$14)))&lt;=0,0,IF(($BC$13-($D103*(1+$BC$14)))&lt;($D103*0.03),($BC$13-($D103*(1+$BC$14)))*(CQ$62*Inputs!$B$16)*365,($D103*0.03)*(CQ$62*Inputs!$B$16)*365))-IF(($BC$13-($D103*(1+$BC$14)))&gt;=0,0, -$I$57*$BC$16*1.75*($BC$13-($D103*(1+$BC$14)))*365-$I$58*CQ$62*1.25*($BC$13-($D103*(1+$BC$14)))*365)</f>
        <v>-90733890.000000104</v>
      </c>
      <c r="CR103" s="70">
        <f>IF(IF((($BC$13-($D103*(1+$BC$14)))-($D103*0.03))&gt;0,($BC$13-($D103*(1+$BC$14)))-($D103*0.03),0)&gt;0,IF((($BC$13-($D103*(1+$BC$14)))-($D103*0.03))&gt;0,($BC$13-($D103*(1+$BC$14)))-($D103*0.03),0)*CR$62*365,0)+IF(($BC$13-($D103*(1+$BC$14)))&lt;=0,0,IF(($BC$13-($D103*(1+$BC$14)))&lt;($D103*0.03),($BC$13-($D103*(1+$BC$14)))*(CR$62*Inputs!$B$16)*365,($D103*0.03)*(CR$62*Inputs!$B$16)*365))-IF(($BC$13-($D103*(1+$BC$14)))&gt;=0,0, -$I$57*$BC$16*1.75*($BC$13-($D103*(1+$BC$14)))*365-$I$58*CR$62*1.25*($BC$13-($D103*(1+$BC$14)))*365)</f>
        <v>-91606331.250000104</v>
      </c>
      <c r="CS103" s="70">
        <f>IF(IF((($BC$13-($D103*(1+$BC$14)))-($D103*0.03))&gt;0,($BC$13-($D103*(1+$BC$14)))-($D103*0.03),0)&gt;0,IF((($BC$13-($D103*(1+$BC$14)))-($D103*0.03))&gt;0,($BC$13-($D103*(1+$BC$14)))-($D103*0.03),0)*CS$62*365,0)+IF(($BC$13-($D103*(1+$BC$14)))&lt;=0,0,IF(($BC$13-($D103*(1+$BC$14)))&lt;($D103*0.03),($BC$13-($D103*(1+$BC$14)))*(CS$62*Inputs!$B$16)*365,($D103*0.03)*(CS$62*Inputs!$B$16)*365))-IF(($BC$13-($D103*(1+$BC$14)))&gt;=0,0, -$I$57*$BC$16*1.75*($BC$13-($D103*(1+$BC$14)))*365-$I$58*CS$62*1.25*($BC$13-($D103*(1+$BC$14)))*365)</f>
        <v>-92478772.500000104</v>
      </c>
      <c r="CT103" s="70">
        <f>IF(IF((($BC$13-($D103*(1+$BC$14)))-($D103*0.03))&gt;0,($BC$13-($D103*(1+$BC$14)))-($D103*0.03),0)&gt;0,IF((($BC$13-($D103*(1+$BC$14)))-($D103*0.03))&gt;0,($BC$13-($D103*(1+$BC$14)))-($D103*0.03),0)*CT$62*365,0)+IF(($BC$13-($D103*(1+$BC$14)))&lt;=0,0,IF(($BC$13-($D103*(1+$BC$14)))&lt;($D103*0.03),($BC$13-($D103*(1+$BC$14)))*(CT$62*Inputs!$B$16)*365,($D103*0.03)*(CT$62*Inputs!$B$16)*365))-IF(($BC$13-($D103*(1+$BC$14)))&gt;=0,0, -$I$57*$BC$16*1.75*($BC$13-($D103*(1+$BC$14)))*365-$I$58*CT$62*1.25*($BC$13-($D103*(1+$BC$14)))*365)</f>
        <v>-93351213.750000104</v>
      </c>
      <c r="CU103" s="70">
        <f>IF(IF((($BC$13-($D103*(1+$BC$14)))-($D103*0.03))&gt;0,($BC$13-($D103*(1+$BC$14)))-($D103*0.03),0)&gt;0,IF((($BC$13-($D103*(1+$BC$14)))-($D103*0.03))&gt;0,($BC$13-($D103*(1+$BC$14)))-($D103*0.03),0)*CU$62*365,0)+IF(($BC$13-($D103*(1+$BC$14)))&lt;=0,0,IF(($BC$13-($D103*(1+$BC$14)))&lt;($D103*0.03),($BC$13-($D103*(1+$BC$14)))*(CU$62*Inputs!$B$16)*365,($D103*0.03)*(CU$62*Inputs!$B$16)*365))-IF(($BC$13-($D103*(1+$BC$14)))&gt;=0,0, -$I$57*$BC$16*1.75*($BC$13-($D103*(1+$BC$14)))*365-$I$58*CU$62*1.25*($BC$13-($D103*(1+$BC$14)))*365)</f>
        <v>-94223655.000000104</v>
      </c>
      <c r="CV103" s="70">
        <f>IF(IF((($BC$13-($D103*(1+$BC$14)))-($D103*0.03))&gt;0,($BC$13-($D103*(1+$BC$14)))-($D103*0.03),0)&gt;0,IF((($BC$13-($D103*(1+$BC$14)))-($D103*0.03))&gt;0,($BC$13-($D103*(1+$BC$14)))-($D103*0.03),0)*CV$62*365,0)+IF(($BC$13-($D103*(1+$BC$14)))&lt;=0,0,IF(($BC$13-($D103*(1+$BC$14)))&lt;($D103*0.03),($BC$13-($D103*(1+$BC$14)))*(CV$62*Inputs!$B$16)*365,($D103*0.03)*(CV$62*Inputs!$B$16)*365))-IF(($BC$13-($D103*(1+$BC$14)))&gt;=0,0, -$I$57*$BC$16*1.75*($BC$13-($D103*(1+$BC$14)))*365-$I$58*CV$62*1.25*($BC$13-($D103*(1+$BC$14)))*365)</f>
        <v>-95096096.250000104</v>
      </c>
      <c r="CW103" s="70">
        <f>IF(IF((($BC$13-($D103*(1+$BC$14)))-($D103*0.03))&gt;0,($BC$13-($D103*(1+$BC$14)))-($D103*0.03),0)&gt;0,IF((($BC$13-($D103*(1+$BC$14)))-($D103*0.03))&gt;0,($BC$13-($D103*(1+$BC$14)))-($D103*0.03),0)*CW$62*365,0)+IF(($BC$13-($D103*(1+$BC$14)))&lt;=0,0,IF(($BC$13-($D103*(1+$BC$14)))&lt;($D103*0.03),($BC$13-($D103*(1+$BC$14)))*(CW$62*Inputs!$B$16)*365,($D103*0.03)*(CW$62*Inputs!$B$16)*365))-IF(($BC$13-($D103*(1+$BC$14)))&gt;=0,0, -$I$57*$BC$16*1.75*($BC$13-($D103*(1+$BC$14)))*365-$I$58*CW$62*1.25*($BC$13-($D103*(1+$BC$14)))*365)</f>
        <v>-95968537.500000104</v>
      </c>
      <c r="CX103" s="70">
        <f>IF(IF((($BC$13-($D103*(1+$BC$14)))-($D103*0.03))&gt;0,($BC$13-($D103*(1+$BC$14)))-($D103*0.03),0)&gt;0,IF((($BC$13-($D103*(1+$BC$14)))-($D103*0.03))&gt;0,($BC$13-($D103*(1+$BC$14)))-($D103*0.03),0)*CX$62*365,0)+IF(($BC$13-($D103*(1+$BC$14)))&lt;=0,0,IF(($BC$13-($D103*(1+$BC$14)))&lt;($D103*0.03),($BC$13-($D103*(1+$BC$14)))*(CX$62*Inputs!$B$16)*365,($D103*0.03)*(CX$62*Inputs!$B$16)*365))-IF(($BC$13-($D103*(1+$BC$14)))&gt;=0,0, -$I$57*$BC$16*1.75*($BC$13-($D103*(1+$BC$14)))*365-$I$58*CX$62*1.25*($BC$13-($D103*(1+$BC$14)))*365)</f>
        <v>-96840978.750000104</v>
      </c>
      <c r="CY103" s="70">
        <f>IF(IF((($BC$13-($D103*(1+$BC$14)))-($D103*0.03))&gt;0,($BC$13-($D103*(1+$BC$14)))-($D103*0.03),0)&gt;0,IF((($BC$13-($D103*(1+$BC$14)))-($D103*0.03))&gt;0,($BC$13-($D103*(1+$BC$14)))-($D103*0.03),0)*CY$62*365,0)+IF(($BC$13-($D103*(1+$BC$14)))&lt;=0,0,IF(($BC$13-($D103*(1+$BC$14)))&lt;($D103*0.03),($BC$13-($D103*(1+$BC$14)))*(CY$62*Inputs!$B$16)*365,($D103*0.03)*(CY$62*Inputs!$B$16)*365))-IF(($BC$13-($D103*(1+$BC$14)))&gt;=0,0, -$I$57*$BC$16*1.75*($BC$13-($D103*(1+$BC$14)))*365-$I$58*CY$62*1.25*($BC$13-($D103*(1+$BC$14)))*365)</f>
        <v>-97713420.000000104</v>
      </c>
      <c r="CZ103" s="70">
        <f>IF(IF((($BC$13-($D103*(1+$BC$14)))-($D103*0.03))&gt;0,($BC$13-($D103*(1+$BC$14)))-($D103*0.03),0)&gt;0,IF((($BC$13-($D103*(1+$BC$14)))-($D103*0.03))&gt;0,($BC$13-($D103*(1+$BC$14)))-($D103*0.03),0)*CZ$62*365,0)+IF(($BC$13-($D103*(1+$BC$14)))&lt;=0,0,IF(($BC$13-($D103*(1+$BC$14)))&lt;($D103*0.03),($BC$13-($D103*(1+$BC$14)))*(CZ$62*Inputs!$B$16)*365,($D103*0.03)*(CZ$62*Inputs!$B$16)*365))-IF(($BC$13-($D103*(1+$BC$14)))&gt;=0,0, -$I$57*$BC$16*1.75*($BC$13-($D103*(1+$BC$14)))*365-$I$58*CZ$62*1.25*($BC$13-($D103*(1+$BC$14)))*365)</f>
        <v>-98585861.250000104</v>
      </c>
      <c r="DA103" s="70">
        <f>IF(IF((($BC$13-($D103*(1+$BC$14)))-($D103*0.03))&gt;0,($BC$13-($D103*(1+$BC$14)))-($D103*0.03),0)&gt;0,IF((($BC$13-($D103*(1+$BC$14)))-($D103*0.03))&gt;0,($BC$13-($D103*(1+$BC$14)))-($D103*0.03),0)*DA$62*365,0)+IF(($BC$13-($D103*(1+$BC$14)))&lt;=0,0,IF(($BC$13-($D103*(1+$BC$14)))&lt;($D103*0.03),($BC$13-($D103*(1+$BC$14)))*(DA$62*Inputs!$B$16)*365,($D103*0.03)*(DA$62*Inputs!$B$16)*365))-IF(($BC$13-($D103*(1+$BC$14)))&gt;=0,0, -$I$57*$BC$16*1.75*($BC$13-($D103*(1+$BC$14)))*365-$I$58*DA$62*1.25*($BC$13-($D103*(1+$BC$14)))*365)</f>
        <v>-99458302.500000104</v>
      </c>
    </row>
    <row r="106" spans="2:105" ht="20.399999999999999" thickBot="1">
      <c r="C106" s="76" t="s">
        <v>5</v>
      </c>
    </row>
    <row r="107" spans="2:105" ht="15" thickTop="1">
      <c r="D107" s="1" t="s">
        <v>65</v>
      </c>
      <c r="E107" s="36">
        <f>IF(E114&lt;Inputs!$B$6,Inputs!$B$10,0)</f>
        <v>0.22500000000000001</v>
      </c>
      <c r="F107" s="36">
        <f>IF(F114&lt;Inputs!$B$6,Inputs!$B$10,0)</f>
        <v>0.22500000000000001</v>
      </c>
      <c r="G107" s="36">
        <f>IF(G114&lt;Inputs!$B$6,Inputs!$B$10,0)</f>
        <v>0.22500000000000001</v>
      </c>
      <c r="H107" s="36">
        <f>IF(H114&lt;Inputs!$B$6,Inputs!$B$10,0)</f>
        <v>0.22500000000000001</v>
      </c>
      <c r="I107" s="36">
        <f>IF(I114&lt;Inputs!$B$6,Inputs!$B$10,0)</f>
        <v>0.22500000000000001</v>
      </c>
      <c r="J107" s="36">
        <f>IF(J114&lt;Inputs!$B$6,Inputs!$B$10,0)</f>
        <v>0</v>
      </c>
      <c r="K107" s="36">
        <f>IF(K114&lt;Inputs!$B$6,Inputs!$B$10,0)</f>
        <v>0</v>
      </c>
      <c r="L107" s="36">
        <f>IF(L114&lt;Inputs!$B$6,Inputs!$B$10,0)</f>
        <v>0</v>
      </c>
      <c r="M107" s="36">
        <f>IF(M114&lt;Inputs!$B$6,Inputs!$B$10,0)</f>
        <v>0</v>
      </c>
      <c r="N107" s="36">
        <f>IF(N114&lt;Inputs!$B$6,Inputs!$B$10,0)</f>
        <v>0</v>
      </c>
      <c r="O107" s="36">
        <f>IF(O114&lt;Inputs!$B$6,Inputs!$B$10,0)</f>
        <v>0</v>
      </c>
      <c r="P107" s="36">
        <f>IF(P114&lt;Inputs!$B$6,Inputs!$B$10,0)</f>
        <v>0</v>
      </c>
      <c r="Q107" s="36">
        <f>IF(Q114&lt;Inputs!$B$6,Inputs!$B$10,0)</f>
        <v>0</v>
      </c>
      <c r="R107" s="36">
        <f>IF(R114&lt;Inputs!$B$6,Inputs!$B$10,0)</f>
        <v>0</v>
      </c>
      <c r="S107" s="36">
        <f>IF(S114&lt;Inputs!$B$6,Inputs!$B$10,0)</f>
        <v>0</v>
      </c>
      <c r="T107" s="36">
        <f>IF(T114&lt;Inputs!$B$6,Inputs!$B$10,0)</f>
        <v>0</v>
      </c>
      <c r="U107" s="36">
        <f>IF(U114&lt;Inputs!$B$6,Inputs!$B$10,0)</f>
        <v>0</v>
      </c>
      <c r="V107" s="36">
        <f>IF(V114&lt;Inputs!$B$6,Inputs!$B$10,0)</f>
        <v>0</v>
      </c>
      <c r="W107" s="36">
        <f>IF(W114&lt;Inputs!$B$6,Inputs!$B$10,0)</f>
        <v>0</v>
      </c>
      <c r="X107" s="36">
        <f>IF(X114&lt;Inputs!$B$6,Inputs!$B$10,0)</f>
        <v>0</v>
      </c>
      <c r="Y107" s="36">
        <f>IF(Y114&lt;Inputs!$B$6,Inputs!$B$10,0)</f>
        <v>0</v>
      </c>
      <c r="Z107" s="36">
        <f>IF(Z114&lt;Inputs!$B$6,Inputs!$B$10,0)</f>
        <v>0</v>
      </c>
      <c r="AA107" s="36">
        <f>IF(AA114&lt;Inputs!$B$6,Inputs!$B$10,0)</f>
        <v>0</v>
      </c>
      <c r="AB107" s="36">
        <f>IF(AB114&lt;Inputs!$B$6,Inputs!$B$10,0)</f>
        <v>0</v>
      </c>
      <c r="AC107" s="36">
        <f>IF(AC114&lt;Inputs!$B$6,Inputs!$B$10,0)</f>
        <v>0</v>
      </c>
      <c r="AD107" s="36">
        <f>IF(AD114&lt;Inputs!$B$6,Inputs!$B$10,0)</f>
        <v>0</v>
      </c>
      <c r="AE107" s="36">
        <f>IF(AE114&lt;Inputs!$B$6,Inputs!$B$10,0)</f>
        <v>0</v>
      </c>
      <c r="AF107" s="36">
        <f>IF(AF114&lt;Inputs!$B$6,Inputs!$B$10,0)</f>
        <v>0</v>
      </c>
      <c r="AG107" s="36">
        <f>IF(AG114&lt;Inputs!$B$6,Inputs!$B$10,0)</f>
        <v>0</v>
      </c>
      <c r="AH107" s="36">
        <f>IF(AH114&lt;Inputs!$B$6,Inputs!$B$10,0)</f>
        <v>0</v>
      </c>
      <c r="AI107" s="36">
        <f>IF(AI114&lt;Inputs!$B$6,Inputs!$B$10,0)</f>
        <v>0</v>
      </c>
      <c r="AJ107" s="36">
        <f>IF(AJ114&lt;Inputs!$B$6,Inputs!$B$10,0)</f>
        <v>0</v>
      </c>
      <c r="AK107" s="36">
        <f>IF(AK114&lt;Inputs!$B$6,Inputs!$B$10,0)</f>
        <v>0</v>
      </c>
      <c r="AL107" s="36">
        <f>IF(AL114&lt;Inputs!$B$6,Inputs!$B$10,0)</f>
        <v>0</v>
      </c>
      <c r="AM107" s="36">
        <f>IF(AM114&lt;Inputs!$B$6,Inputs!$B$10,0)</f>
        <v>0</v>
      </c>
      <c r="AN107" s="36">
        <f>IF(AN114&lt;Inputs!$B$6,Inputs!$B$10,0)</f>
        <v>0</v>
      </c>
      <c r="AO107" s="36">
        <f>IF(AO114&lt;Inputs!$B$6,Inputs!$B$10,0)</f>
        <v>0</v>
      </c>
      <c r="AP107" s="36">
        <f>IF(AP114&lt;Inputs!$B$6,Inputs!$B$10,0)</f>
        <v>0</v>
      </c>
      <c r="AQ107" s="36">
        <f>IF(AQ114&lt;Inputs!$B$6,Inputs!$B$10,0)</f>
        <v>0</v>
      </c>
      <c r="AR107" s="36">
        <f>IF(AR114&lt;Inputs!$B$6,Inputs!$B$10,0)</f>
        <v>0</v>
      </c>
      <c r="AS107" s="36">
        <f>IF(AS114&lt;Inputs!$B$6,Inputs!$B$10,0)</f>
        <v>0</v>
      </c>
      <c r="AT107" s="36">
        <f>IF(AT114&lt;Inputs!$B$6,Inputs!$B$10,0)</f>
        <v>0</v>
      </c>
      <c r="AU107" s="36">
        <f>IF(AU114&lt;Inputs!$B$6,Inputs!$B$10,0)</f>
        <v>0</v>
      </c>
      <c r="AV107" s="36">
        <f>IF(AV114&lt;Inputs!$B$6,Inputs!$B$10,0)</f>
        <v>0</v>
      </c>
      <c r="AW107" s="36">
        <f>IF(AW114&lt;Inputs!$B$6,Inputs!$B$10,0)</f>
        <v>0</v>
      </c>
      <c r="AX107" s="36">
        <f>IF(AX114&lt;Inputs!$B$6,Inputs!$B$10,0)</f>
        <v>0</v>
      </c>
      <c r="AY107" s="36">
        <f>IF(AY114&lt;Inputs!$B$6,Inputs!$B$10,0)</f>
        <v>0</v>
      </c>
      <c r="AZ107" s="36">
        <f>IF(AZ114&lt;Inputs!$B$6,Inputs!$B$10,0)</f>
        <v>0</v>
      </c>
      <c r="BA107" s="36">
        <f>IF(BA114&lt;Inputs!$B$6,Inputs!$B$10,0)</f>
        <v>0</v>
      </c>
      <c r="BB107" s="36">
        <f>IF(BB114&lt;Inputs!$B$6,Inputs!$B$10,0)</f>
        <v>0</v>
      </c>
      <c r="BC107" s="36">
        <f>IF(BC114&lt;Inputs!$B$6,Inputs!$B$10,0)</f>
        <v>0</v>
      </c>
      <c r="BD107" s="36">
        <f>IF(BD114&lt;Inputs!$B$6,Inputs!$B$10,0)</f>
        <v>0</v>
      </c>
      <c r="BE107" s="36">
        <f>IF(BE114&lt;Inputs!$B$6,Inputs!$B$10,0)</f>
        <v>0</v>
      </c>
      <c r="BF107" s="36">
        <f>IF(BF114&lt;Inputs!$B$6,Inputs!$B$10,0)</f>
        <v>0</v>
      </c>
      <c r="BG107" s="36">
        <f>IF(BG114&lt;Inputs!$B$6,Inputs!$B$10,0)</f>
        <v>0</v>
      </c>
      <c r="BH107" s="36">
        <f>IF(BH114&lt;Inputs!$B$6,Inputs!$B$10,0)</f>
        <v>0</v>
      </c>
      <c r="BI107" s="36">
        <f>IF(BI114&lt;Inputs!$B$6,Inputs!$B$10,0)</f>
        <v>0</v>
      </c>
      <c r="BJ107" s="36">
        <f>IF(BJ114&lt;Inputs!$B$6,Inputs!$B$10,0)</f>
        <v>0</v>
      </c>
      <c r="BK107" s="36">
        <f>IF(BK114&lt;Inputs!$B$6,Inputs!$B$10,0)</f>
        <v>0</v>
      </c>
      <c r="BL107" s="36">
        <f>IF(BL114&lt;Inputs!$B$6,Inputs!$B$10,0)</f>
        <v>0</v>
      </c>
      <c r="BM107" s="36">
        <f>IF(BM114&lt;Inputs!$B$6,Inputs!$B$10,0)</f>
        <v>0</v>
      </c>
      <c r="BN107" s="36">
        <f>IF(BN114&lt;Inputs!$B$6,Inputs!$B$10,0)</f>
        <v>0</v>
      </c>
      <c r="BO107" s="36">
        <f>IF(BO114&lt;Inputs!$B$6,Inputs!$B$10,0)</f>
        <v>0</v>
      </c>
      <c r="BP107" s="36">
        <f>IF(BP114&lt;Inputs!$B$6,Inputs!$B$10,0)</f>
        <v>0</v>
      </c>
      <c r="BQ107" s="36">
        <f>IF(BQ114&lt;Inputs!$B$6,Inputs!$B$10,0)</f>
        <v>0</v>
      </c>
      <c r="BR107" s="36">
        <f>IF(BR114&lt;Inputs!$B$6,Inputs!$B$10,0)</f>
        <v>0</v>
      </c>
      <c r="BS107" s="36">
        <f>IF(BS114&lt;Inputs!$B$6,Inputs!$B$10,0)</f>
        <v>0</v>
      </c>
      <c r="BT107" s="36">
        <f>IF(BT114&lt;Inputs!$B$6,Inputs!$B$10,0)</f>
        <v>0</v>
      </c>
      <c r="BU107" s="36">
        <f>IF(BU114&lt;Inputs!$B$6,Inputs!$B$10,0)</f>
        <v>0</v>
      </c>
      <c r="BV107" s="36">
        <f>IF(BV114&lt;Inputs!$B$6,Inputs!$B$10,0)</f>
        <v>0</v>
      </c>
      <c r="BW107" s="36">
        <f>IF(BW114&lt;Inputs!$B$6,Inputs!$B$10,0)</f>
        <v>0</v>
      </c>
      <c r="BX107" s="36">
        <f>IF(BX114&lt;Inputs!$B$6,Inputs!$B$10,0)</f>
        <v>0</v>
      </c>
      <c r="BY107" s="36">
        <f>IF(BY114&lt;Inputs!$B$6,Inputs!$B$10,0)</f>
        <v>0</v>
      </c>
      <c r="BZ107" s="36">
        <f>IF(BZ114&lt;Inputs!$B$6,Inputs!$B$10,0)</f>
        <v>0</v>
      </c>
      <c r="CA107" s="36">
        <f>IF(CA114&lt;Inputs!$B$6,Inputs!$B$10,0)</f>
        <v>0</v>
      </c>
      <c r="CB107" s="36">
        <f>IF(CB114&lt;Inputs!$B$6,Inputs!$B$10,0)</f>
        <v>0</v>
      </c>
      <c r="CC107" s="36">
        <f>IF(CC114&lt;Inputs!$B$6,Inputs!$B$10,0)</f>
        <v>0</v>
      </c>
      <c r="CD107" s="36">
        <f>IF(CD114&lt;Inputs!$B$6,Inputs!$B$10,0)</f>
        <v>0</v>
      </c>
      <c r="CE107" s="36">
        <f>IF(CE114&lt;Inputs!$B$6,Inputs!$B$10,0)</f>
        <v>0</v>
      </c>
      <c r="CF107" s="36">
        <f>IF(CF114&lt;Inputs!$B$6,Inputs!$B$10,0)</f>
        <v>0</v>
      </c>
      <c r="CG107" s="36">
        <f>IF(CG114&lt;Inputs!$B$6,Inputs!$B$10,0)</f>
        <v>0</v>
      </c>
      <c r="CH107" s="36">
        <f>IF(CH114&lt;Inputs!$B$6,Inputs!$B$10,0)</f>
        <v>0</v>
      </c>
      <c r="CI107" s="36">
        <f>IF(CI114&lt;Inputs!$B$6,Inputs!$B$10,0)</f>
        <v>0</v>
      </c>
      <c r="CJ107" s="36">
        <f>IF(CJ114&lt;Inputs!$B$6,Inputs!$B$10,0)</f>
        <v>0</v>
      </c>
      <c r="CK107" s="36">
        <f>IF(CK114&lt;Inputs!$B$6,Inputs!$B$10,0)</f>
        <v>0</v>
      </c>
      <c r="CL107" s="36">
        <f>IF(CL114&lt;Inputs!$B$6,Inputs!$B$10,0)</f>
        <v>0</v>
      </c>
      <c r="CM107" s="36">
        <f>IF(CM114&lt;Inputs!$B$6,Inputs!$B$10,0)</f>
        <v>0</v>
      </c>
      <c r="CN107" s="36">
        <f>IF(CN114&lt;Inputs!$B$6,Inputs!$B$10,0)</f>
        <v>0</v>
      </c>
      <c r="CO107" s="36">
        <f>IF(CO114&lt;Inputs!$B$6,Inputs!$B$10,0)</f>
        <v>0</v>
      </c>
      <c r="CP107" s="36">
        <f>IF(CP114&lt;Inputs!$B$6,Inputs!$B$10,0)</f>
        <v>0</v>
      </c>
      <c r="CQ107" s="36">
        <f>IF(CQ114&lt;Inputs!$B$6,Inputs!$B$10,0)</f>
        <v>0</v>
      </c>
      <c r="CR107" s="36">
        <f>IF(CR114&lt;Inputs!$B$6,Inputs!$B$10,0)</f>
        <v>0</v>
      </c>
      <c r="CS107" s="36">
        <f>IF(CS114&lt;Inputs!$B$6,Inputs!$B$10,0)</f>
        <v>0</v>
      </c>
      <c r="CT107" s="36">
        <f>IF(CT114&lt;Inputs!$B$6,Inputs!$B$10,0)</f>
        <v>0</v>
      </c>
      <c r="CU107" s="36">
        <f>IF(CU114&lt;Inputs!$B$6,Inputs!$B$10,0)</f>
        <v>0</v>
      </c>
      <c r="CV107" s="36">
        <f>IF(CV114&lt;Inputs!$B$6,Inputs!$B$10,0)</f>
        <v>0</v>
      </c>
      <c r="CW107" s="36">
        <f>IF(CW114&lt;Inputs!$B$6,Inputs!$B$10,0)</f>
        <v>0</v>
      </c>
      <c r="CX107" s="36">
        <f>IF(CX114&lt;Inputs!$B$6,Inputs!$B$10,0)</f>
        <v>0</v>
      </c>
      <c r="CY107" s="36">
        <f>IF(CY114&lt;Inputs!$B$6,Inputs!$B$10,0)</f>
        <v>0</v>
      </c>
      <c r="CZ107" s="36">
        <f>IF(CZ114&lt;Inputs!$B$6,Inputs!$B$10,0)</f>
        <v>0</v>
      </c>
      <c r="DA107" s="36">
        <f>IF(DA114&lt;Inputs!$B$6,Inputs!$B$10,0)</f>
        <v>0</v>
      </c>
    </row>
    <row r="108" spans="2:105">
      <c r="D108" s="1" t="s">
        <v>66</v>
      </c>
      <c r="E108" s="36">
        <f>IF(E107&lt;&gt;0,E107,IF(E114&gt;Inputs!$B$7,0,SLOPE(Inputs!$B$10:$B$11,Inputs!$B$6:$B$7)*'All Output'!E114+INTERCEPT(Inputs!$B$10:$B$11,Inputs!$B$6:$B$7)))</f>
        <v>0.22500000000000001</v>
      </c>
      <c r="F108" s="36">
        <f>IF(F107&lt;&gt;0,F107,IF(F114&gt;Inputs!$B$7,0,SLOPE(Inputs!$B$10:$B$11,Inputs!$B$6:$B$7)*'All Output'!F114+INTERCEPT(Inputs!$B$10:$B$11,Inputs!$B$6:$B$7)))</f>
        <v>0.22500000000000001</v>
      </c>
      <c r="G108" s="36">
        <f>IF(G107&lt;&gt;0,G107,IF(G114&gt;Inputs!$B$7,0,SLOPE(Inputs!$B$10:$B$11,Inputs!$B$6:$B$7)*'All Output'!G114+INTERCEPT(Inputs!$B$10:$B$11,Inputs!$B$6:$B$7)))</f>
        <v>0.22500000000000001</v>
      </c>
      <c r="H108" s="36">
        <f>IF(H107&lt;&gt;0,H107,IF(H114&gt;Inputs!$B$7,0,SLOPE(Inputs!$B$10:$B$11,Inputs!$B$6:$B$7)*'All Output'!H114+INTERCEPT(Inputs!$B$10:$B$11,Inputs!$B$6:$B$7)))</f>
        <v>0.22500000000000001</v>
      </c>
      <c r="I108" s="36">
        <f>IF(I107&lt;&gt;0,I107,IF(I114&gt;Inputs!$B$7,0,SLOPE(Inputs!$B$10:$B$11,Inputs!$B$6:$B$7)*'All Output'!I114+INTERCEPT(Inputs!$B$10:$B$11,Inputs!$B$6:$B$7)))</f>
        <v>0.22500000000000001</v>
      </c>
      <c r="J108" s="36">
        <f>IF(J107&lt;&gt;0,J107,IF(J114&gt;Inputs!$B$7,0,SLOPE(Inputs!$B$10:$B$11,Inputs!$B$6:$B$7)*'All Output'!J114+INTERCEPT(Inputs!$B$10:$B$11,Inputs!$B$6:$B$7)))</f>
        <v>0.22500000000000003</v>
      </c>
      <c r="K108" s="36">
        <f>IF(K107&lt;&gt;0,K107,IF(K114&gt;Inputs!$B$7,0,SLOPE(Inputs!$B$10:$B$11,Inputs!$B$6:$B$7)*'All Output'!K114+INTERCEPT(Inputs!$B$10:$B$11,Inputs!$B$6:$B$7)))</f>
        <v>0.22328571428571431</v>
      </c>
      <c r="L108" s="36">
        <f>IF(L107&lt;&gt;0,L107,IF(L114&gt;Inputs!$B$7,0,SLOPE(Inputs!$B$10:$B$11,Inputs!$B$6:$B$7)*'All Output'!L114+INTERCEPT(Inputs!$B$10:$B$11,Inputs!$B$6:$B$7)))</f>
        <v>0.22157142857142859</v>
      </c>
      <c r="M108" s="36">
        <f>IF(M107&lt;&gt;0,M107,IF(M114&gt;Inputs!$B$7,0,SLOPE(Inputs!$B$10:$B$11,Inputs!$B$6:$B$7)*'All Output'!M114+INTERCEPT(Inputs!$B$10:$B$11,Inputs!$B$6:$B$7)))</f>
        <v>0.21985714285714289</v>
      </c>
      <c r="N108" s="36">
        <f>IF(N107&lt;&gt;0,N107,IF(N114&gt;Inputs!$B$7,0,SLOPE(Inputs!$B$10:$B$11,Inputs!$B$6:$B$7)*'All Output'!N114+INTERCEPT(Inputs!$B$10:$B$11,Inputs!$B$6:$B$7)))</f>
        <v>0.21814285714285717</v>
      </c>
      <c r="O108" s="36">
        <f>IF(O107&lt;&gt;0,O107,IF(O114&gt;Inputs!$B$7,0,SLOPE(Inputs!$B$10:$B$11,Inputs!$B$6:$B$7)*'All Output'!O114+INTERCEPT(Inputs!$B$10:$B$11,Inputs!$B$6:$B$7)))</f>
        <v>0.21642857142857144</v>
      </c>
      <c r="P108" s="36">
        <f>IF(P107&lt;&gt;0,P107,IF(P114&gt;Inputs!$B$7,0,SLOPE(Inputs!$B$10:$B$11,Inputs!$B$6:$B$7)*'All Output'!P114+INTERCEPT(Inputs!$B$10:$B$11,Inputs!$B$6:$B$7)))</f>
        <v>0.21471428571428575</v>
      </c>
      <c r="Q108" s="36">
        <f>IF(Q107&lt;&gt;0,Q107,IF(Q114&gt;Inputs!$B$7,0,SLOPE(Inputs!$B$10:$B$11,Inputs!$B$6:$B$7)*'All Output'!Q114+INTERCEPT(Inputs!$B$10:$B$11,Inputs!$B$6:$B$7)))</f>
        <v>0.21300000000000002</v>
      </c>
      <c r="R108" s="36">
        <f>IF(R107&lt;&gt;0,R107,IF(R114&gt;Inputs!$B$7,0,SLOPE(Inputs!$B$10:$B$11,Inputs!$B$6:$B$7)*'All Output'!R114+INTERCEPT(Inputs!$B$10:$B$11,Inputs!$B$6:$B$7)))</f>
        <v>0.2112857142857143</v>
      </c>
      <c r="S108" s="36">
        <f>IF(S107&lt;&gt;0,S107,IF(S114&gt;Inputs!$B$7,0,SLOPE(Inputs!$B$10:$B$11,Inputs!$B$6:$B$7)*'All Output'!S114+INTERCEPT(Inputs!$B$10:$B$11,Inputs!$B$6:$B$7)))</f>
        <v>0.2095714285714286</v>
      </c>
      <c r="T108" s="36">
        <f>IF(T107&lt;&gt;0,T107,IF(T114&gt;Inputs!$B$7,0,SLOPE(Inputs!$B$10:$B$11,Inputs!$B$6:$B$7)*'All Output'!T114+INTERCEPT(Inputs!$B$10:$B$11,Inputs!$B$6:$B$7)))</f>
        <v>0.20785714285714288</v>
      </c>
      <c r="U108" s="36">
        <f>IF(U107&lt;&gt;0,U107,IF(U114&gt;Inputs!$B$7,0,SLOPE(Inputs!$B$10:$B$11,Inputs!$B$6:$B$7)*'All Output'!U114+INTERCEPT(Inputs!$B$10:$B$11,Inputs!$B$6:$B$7)))</f>
        <v>0.20614285714285718</v>
      </c>
      <c r="V108" s="36">
        <f>IF(V107&lt;&gt;0,V107,IF(V114&gt;Inputs!$B$7,0,SLOPE(Inputs!$B$10:$B$11,Inputs!$B$6:$B$7)*'All Output'!V114+INTERCEPT(Inputs!$B$10:$B$11,Inputs!$B$6:$B$7)))</f>
        <v>0.20442857142857146</v>
      </c>
      <c r="W108" s="36">
        <f>IF(W107&lt;&gt;0,W107,IF(W114&gt;Inputs!$B$7,0,SLOPE(Inputs!$B$10:$B$11,Inputs!$B$6:$B$7)*'All Output'!W114+INTERCEPT(Inputs!$B$10:$B$11,Inputs!$B$6:$B$7)))</f>
        <v>0.20271428571428574</v>
      </c>
      <c r="X108" s="36">
        <f>IF(X107&lt;&gt;0,X107,IF(X114&gt;Inputs!$B$7,0,SLOPE(Inputs!$B$10:$B$11,Inputs!$B$6:$B$7)*'All Output'!X114+INTERCEPT(Inputs!$B$10:$B$11,Inputs!$B$6:$B$7)))</f>
        <v>0.20100000000000001</v>
      </c>
      <c r="Y108" s="36">
        <f>IF(Y107&lt;&gt;0,Y107,IF(Y114&gt;Inputs!$B$7,0,SLOPE(Inputs!$B$10:$B$11,Inputs!$B$6:$B$7)*'All Output'!Y114+INTERCEPT(Inputs!$B$10:$B$11,Inputs!$B$6:$B$7)))</f>
        <v>0.19928571428571432</v>
      </c>
      <c r="Z108" s="36">
        <f>IF(Z107&lt;&gt;0,Z107,IF(Z114&gt;Inputs!$B$7,0,SLOPE(Inputs!$B$10:$B$11,Inputs!$B$6:$B$7)*'All Output'!Z114+INTERCEPT(Inputs!$B$10:$B$11,Inputs!$B$6:$B$7)))</f>
        <v>0.19757142857142859</v>
      </c>
      <c r="AA108" s="36">
        <f>IF(AA107&lt;&gt;0,AA107,IF(AA114&gt;Inputs!$B$7,0,SLOPE(Inputs!$B$10:$B$11,Inputs!$B$6:$B$7)*'All Output'!AA114+INTERCEPT(Inputs!$B$10:$B$11,Inputs!$B$6:$B$7)))</f>
        <v>0.1958571428571429</v>
      </c>
      <c r="AB108" s="36">
        <f>IF(AB107&lt;&gt;0,AB107,IF(AB114&gt;Inputs!$B$7,0,SLOPE(Inputs!$B$10:$B$11,Inputs!$B$6:$B$7)*'All Output'!AB114+INTERCEPT(Inputs!$B$10:$B$11,Inputs!$B$6:$B$7)))</f>
        <v>0</v>
      </c>
      <c r="AC108" s="36">
        <f>IF(AC107&lt;&gt;0,AC107,IF(AC114&gt;Inputs!$B$7,0,SLOPE(Inputs!$B$10:$B$11,Inputs!$B$6:$B$7)*'All Output'!AC114+INTERCEPT(Inputs!$B$10:$B$11,Inputs!$B$6:$B$7)))</f>
        <v>0</v>
      </c>
      <c r="AD108" s="36">
        <f>IF(AD107&lt;&gt;0,AD107,IF(AD114&gt;Inputs!$B$7,0,SLOPE(Inputs!$B$10:$B$11,Inputs!$B$6:$B$7)*'All Output'!AD114+INTERCEPT(Inputs!$B$10:$B$11,Inputs!$B$6:$B$7)))</f>
        <v>0</v>
      </c>
      <c r="AE108" s="36">
        <f>IF(AE107&lt;&gt;0,AE107,IF(AE114&gt;Inputs!$B$7,0,SLOPE(Inputs!$B$10:$B$11,Inputs!$B$6:$B$7)*'All Output'!AE114+INTERCEPT(Inputs!$B$10:$B$11,Inputs!$B$6:$B$7)))</f>
        <v>0</v>
      </c>
      <c r="AF108" s="36">
        <f>IF(AF107&lt;&gt;0,AF107,IF(AF114&gt;Inputs!$B$7,0,SLOPE(Inputs!$B$10:$B$11,Inputs!$B$6:$B$7)*'All Output'!AF114+INTERCEPT(Inputs!$B$10:$B$11,Inputs!$B$6:$B$7)))</f>
        <v>0</v>
      </c>
      <c r="AG108" s="36">
        <f>IF(AG107&lt;&gt;0,AG107,IF(AG114&gt;Inputs!$B$7,0,SLOPE(Inputs!$B$10:$B$11,Inputs!$B$6:$B$7)*'All Output'!AG114+INTERCEPT(Inputs!$B$10:$B$11,Inputs!$B$6:$B$7)))</f>
        <v>0</v>
      </c>
      <c r="AH108" s="36">
        <f>IF(AH107&lt;&gt;0,AH107,IF(AH114&gt;Inputs!$B$7,0,SLOPE(Inputs!$B$10:$B$11,Inputs!$B$6:$B$7)*'All Output'!AH114+INTERCEPT(Inputs!$B$10:$B$11,Inputs!$B$6:$B$7)))</f>
        <v>0</v>
      </c>
      <c r="AI108" s="36">
        <f>IF(AI107&lt;&gt;0,AI107,IF(AI114&gt;Inputs!$B$7,0,SLOPE(Inputs!$B$10:$B$11,Inputs!$B$6:$B$7)*'All Output'!AI114+INTERCEPT(Inputs!$B$10:$B$11,Inputs!$B$6:$B$7)))</f>
        <v>0</v>
      </c>
      <c r="AJ108" s="36">
        <f>IF(AJ107&lt;&gt;0,AJ107,IF(AJ114&gt;Inputs!$B$7,0,SLOPE(Inputs!$B$10:$B$11,Inputs!$B$6:$B$7)*'All Output'!AJ114+INTERCEPT(Inputs!$B$10:$B$11,Inputs!$B$6:$B$7)))</f>
        <v>0</v>
      </c>
      <c r="AK108" s="36">
        <f>IF(AK107&lt;&gt;0,AK107,IF(AK114&gt;Inputs!$B$7,0,SLOPE(Inputs!$B$10:$B$11,Inputs!$B$6:$B$7)*'All Output'!AK114+INTERCEPT(Inputs!$B$10:$B$11,Inputs!$B$6:$B$7)))</f>
        <v>0</v>
      </c>
      <c r="AL108" s="36">
        <f>IF(AL107&lt;&gt;0,AL107,IF(AL114&gt;Inputs!$B$7,0,SLOPE(Inputs!$B$10:$B$11,Inputs!$B$6:$B$7)*'All Output'!AL114+INTERCEPT(Inputs!$B$10:$B$11,Inputs!$B$6:$B$7)))</f>
        <v>0</v>
      </c>
      <c r="AM108" s="36">
        <f>IF(AM107&lt;&gt;0,AM107,IF(AM114&gt;Inputs!$B$7,0,SLOPE(Inputs!$B$10:$B$11,Inputs!$B$6:$B$7)*'All Output'!AM114+INTERCEPT(Inputs!$B$10:$B$11,Inputs!$B$6:$B$7)))</f>
        <v>0</v>
      </c>
      <c r="AN108" s="36">
        <f>IF(AN107&lt;&gt;0,AN107,IF(AN114&gt;Inputs!$B$7,0,SLOPE(Inputs!$B$10:$B$11,Inputs!$B$6:$B$7)*'All Output'!AN114+INTERCEPT(Inputs!$B$10:$B$11,Inputs!$B$6:$B$7)))</f>
        <v>0</v>
      </c>
      <c r="AO108" s="36">
        <f>IF(AO107&lt;&gt;0,AO107,IF(AO114&gt;Inputs!$B$7,0,SLOPE(Inputs!$B$10:$B$11,Inputs!$B$6:$B$7)*'All Output'!AO114+INTERCEPT(Inputs!$B$10:$B$11,Inputs!$B$6:$B$7)))</f>
        <v>0</v>
      </c>
      <c r="AP108" s="36">
        <f>IF(AP107&lt;&gt;0,AP107,IF(AP114&gt;Inputs!$B$7,0,SLOPE(Inputs!$B$10:$B$11,Inputs!$B$6:$B$7)*'All Output'!AP114+INTERCEPT(Inputs!$B$10:$B$11,Inputs!$B$6:$B$7)))</f>
        <v>0</v>
      </c>
      <c r="AQ108" s="36">
        <f>IF(AQ107&lt;&gt;0,AQ107,IF(AQ114&gt;Inputs!$B$7,0,SLOPE(Inputs!$B$10:$B$11,Inputs!$B$6:$B$7)*'All Output'!AQ114+INTERCEPT(Inputs!$B$10:$B$11,Inputs!$B$6:$B$7)))</f>
        <v>0</v>
      </c>
      <c r="AR108" s="36">
        <f>IF(AR107&lt;&gt;0,AR107,IF(AR114&gt;Inputs!$B$7,0,SLOPE(Inputs!$B$10:$B$11,Inputs!$B$6:$B$7)*'All Output'!AR114+INTERCEPT(Inputs!$B$10:$B$11,Inputs!$B$6:$B$7)))</f>
        <v>0</v>
      </c>
      <c r="AS108" s="36">
        <f>IF(AS107&lt;&gt;0,AS107,IF(AS114&gt;Inputs!$B$7,0,SLOPE(Inputs!$B$10:$B$11,Inputs!$B$6:$B$7)*'All Output'!AS114+INTERCEPT(Inputs!$B$10:$B$11,Inputs!$B$6:$B$7)))</f>
        <v>0</v>
      </c>
      <c r="AT108" s="36">
        <f>IF(AT107&lt;&gt;0,AT107,IF(AT114&gt;Inputs!$B$7,0,SLOPE(Inputs!$B$10:$B$11,Inputs!$B$6:$B$7)*'All Output'!AT114+INTERCEPT(Inputs!$B$10:$B$11,Inputs!$B$6:$B$7)))</f>
        <v>0</v>
      </c>
      <c r="AU108" s="36">
        <f>IF(AU107&lt;&gt;0,AU107,IF(AU114&gt;Inputs!$B$7,0,SLOPE(Inputs!$B$10:$B$11,Inputs!$B$6:$B$7)*'All Output'!AU114+INTERCEPT(Inputs!$B$10:$B$11,Inputs!$B$6:$B$7)))</f>
        <v>0</v>
      </c>
      <c r="AV108" s="36">
        <f>IF(AV107&lt;&gt;0,AV107,IF(AV114&gt;Inputs!$B$7,0,SLOPE(Inputs!$B$10:$B$11,Inputs!$B$6:$B$7)*'All Output'!AV114+INTERCEPT(Inputs!$B$10:$B$11,Inputs!$B$6:$B$7)))</f>
        <v>0</v>
      </c>
      <c r="AW108" s="36">
        <f>IF(AW107&lt;&gt;0,AW107,IF(AW114&gt;Inputs!$B$7,0,SLOPE(Inputs!$B$10:$B$11,Inputs!$B$6:$B$7)*'All Output'!AW114+INTERCEPT(Inputs!$B$10:$B$11,Inputs!$B$6:$B$7)))</f>
        <v>0</v>
      </c>
      <c r="AX108" s="36">
        <f>IF(AX107&lt;&gt;0,AX107,IF(AX114&gt;Inputs!$B$7,0,SLOPE(Inputs!$B$10:$B$11,Inputs!$B$6:$B$7)*'All Output'!AX114+INTERCEPT(Inputs!$B$10:$B$11,Inputs!$B$6:$B$7)))</f>
        <v>0</v>
      </c>
      <c r="AY108" s="36">
        <f>IF(AY107&lt;&gt;0,AY107,IF(AY114&gt;Inputs!$B$7,0,SLOPE(Inputs!$B$10:$B$11,Inputs!$B$6:$B$7)*'All Output'!AY114+INTERCEPT(Inputs!$B$10:$B$11,Inputs!$B$6:$B$7)))</f>
        <v>0</v>
      </c>
      <c r="AZ108" s="36">
        <f>IF(AZ107&lt;&gt;0,AZ107,IF(AZ114&gt;Inputs!$B$7,0,SLOPE(Inputs!$B$10:$B$11,Inputs!$B$6:$B$7)*'All Output'!AZ114+INTERCEPT(Inputs!$B$10:$B$11,Inputs!$B$6:$B$7)))</f>
        <v>0</v>
      </c>
      <c r="BA108" s="36">
        <f>IF(BA107&lt;&gt;0,BA107,IF(BA114&gt;Inputs!$B$7,0,SLOPE(Inputs!$B$10:$B$11,Inputs!$B$6:$B$7)*'All Output'!BA114+INTERCEPT(Inputs!$B$10:$B$11,Inputs!$B$6:$B$7)))</f>
        <v>0</v>
      </c>
      <c r="BB108" s="36">
        <f>IF(BB107&lt;&gt;0,BB107,IF(BB114&gt;Inputs!$B$7,0,SLOPE(Inputs!$B$10:$B$11,Inputs!$B$6:$B$7)*'All Output'!BB114+INTERCEPT(Inputs!$B$10:$B$11,Inputs!$B$6:$B$7)))</f>
        <v>0</v>
      </c>
      <c r="BC108" s="36">
        <f>IF(BC107&lt;&gt;0,BC107,IF(BC114&gt;Inputs!$B$7,0,SLOPE(Inputs!$B$10:$B$11,Inputs!$B$6:$B$7)*'All Output'!BC114+INTERCEPT(Inputs!$B$10:$B$11,Inputs!$B$6:$B$7)))</f>
        <v>0</v>
      </c>
      <c r="BD108" s="36">
        <f>IF(BD107&lt;&gt;0,BD107,IF(BD114&gt;Inputs!$B$7,0,SLOPE(Inputs!$B$10:$B$11,Inputs!$B$6:$B$7)*'All Output'!BD114+INTERCEPT(Inputs!$B$10:$B$11,Inputs!$B$6:$B$7)))</f>
        <v>0</v>
      </c>
      <c r="BE108" s="36">
        <f>IF(BE107&lt;&gt;0,BE107,IF(BE114&gt;Inputs!$B$7,0,SLOPE(Inputs!$B$10:$B$11,Inputs!$B$6:$B$7)*'All Output'!BE114+INTERCEPT(Inputs!$B$10:$B$11,Inputs!$B$6:$B$7)))</f>
        <v>0</v>
      </c>
      <c r="BF108" s="36">
        <f>IF(BF107&lt;&gt;0,BF107,IF(BF114&gt;Inputs!$B$7,0,SLOPE(Inputs!$B$10:$B$11,Inputs!$B$6:$B$7)*'All Output'!BF114+INTERCEPT(Inputs!$B$10:$B$11,Inputs!$B$6:$B$7)))</f>
        <v>0</v>
      </c>
      <c r="BG108" s="36">
        <f>IF(BG107&lt;&gt;0,BG107,IF(BG114&gt;Inputs!$B$7,0,SLOPE(Inputs!$B$10:$B$11,Inputs!$B$6:$B$7)*'All Output'!BG114+INTERCEPT(Inputs!$B$10:$B$11,Inputs!$B$6:$B$7)))</f>
        <v>0</v>
      </c>
      <c r="BH108" s="36">
        <f>IF(BH107&lt;&gt;0,BH107,IF(BH114&gt;Inputs!$B$7,0,SLOPE(Inputs!$B$10:$B$11,Inputs!$B$6:$B$7)*'All Output'!BH114+INTERCEPT(Inputs!$B$10:$B$11,Inputs!$B$6:$B$7)))</f>
        <v>0</v>
      </c>
      <c r="BI108" s="36">
        <f>IF(BI107&lt;&gt;0,BI107,IF(BI114&gt;Inputs!$B$7,0,SLOPE(Inputs!$B$10:$B$11,Inputs!$B$6:$B$7)*'All Output'!BI114+INTERCEPT(Inputs!$B$10:$B$11,Inputs!$B$6:$B$7)))</f>
        <v>0</v>
      </c>
      <c r="BJ108" s="36">
        <f>IF(BJ107&lt;&gt;0,BJ107,IF(BJ114&gt;Inputs!$B$7,0,SLOPE(Inputs!$B$10:$B$11,Inputs!$B$6:$B$7)*'All Output'!BJ114+INTERCEPT(Inputs!$B$10:$B$11,Inputs!$B$6:$B$7)))</f>
        <v>0</v>
      </c>
      <c r="BK108" s="36">
        <f>IF(BK107&lt;&gt;0,BK107,IF(BK114&gt;Inputs!$B$7,0,SLOPE(Inputs!$B$10:$B$11,Inputs!$B$6:$B$7)*'All Output'!BK114+INTERCEPT(Inputs!$B$10:$B$11,Inputs!$B$6:$B$7)))</f>
        <v>0</v>
      </c>
      <c r="BL108" s="36">
        <f>IF(BL107&lt;&gt;0,BL107,IF(BL114&gt;Inputs!$B$7,0,SLOPE(Inputs!$B$10:$B$11,Inputs!$B$6:$B$7)*'All Output'!BL114+INTERCEPT(Inputs!$B$10:$B$11,Inputs!$B$6:$B$7)))</f>
        <v>0</v>
      </c>
      <c r="BM108" s="36">
        <f>IF(BM107&lt;&gt;0,BM107,IF(BM114&gt;Inputs!$B$7,0,SLOPE(Inputs!$B$10:$B$11,Inputs!$B$6:$B$7)*'All Output'!BM114+INTERCEPT(Inputs!$B$10:$B$11,Inputs!$B$6:$B$7)))</f>
        <v>0</v>
      </c>
      <c r="BN108" s="36">
        <f>IF(BN107&lt;&gt;0,BN107,IF(BN114&gt;Inputs!$B$7,0,SLOPE(Inputs!$B$10:$B$11,Inputs!$B$6:$B$7)*'All Output'!BN114+INTERCEPT(Inputs!$B$10:$B$11,Inputs!$B$6:$B$7)))</f>
        <v>0</v>
      </c>
      <c r="BO108" s="36">
        <f>IF(BO107&lt;&gt;0,BO107,IF(BO114&gt;Inputs!$B$7,0,SLOPE(Inputs!$B$10:$B$11,Inputs!$B$6:$B$7)*'All Output'!BO114+INTERCEPT(Inputs!$B$10:$B$11,Inputs!$B$6:$B$7)))</f>
        <v>0</v>
      </c>
      <c r="BP108" s="36">
        <f>IF(BP107&lt;&gt;0,BP107,IF(BP114&gt;Inputs!$B$7,0,SLOPE(Inputs!$B$10:$B$11,Inputs!$B$6:$B$7)*'All Output'!BP114+INTERCEPT(Inputs!$B$10:$B$11,Inputs!$B$6:$B$7)))</f>
        <v>0</v>
      </c>
      <c r="BQ108" s="36">
        <f>IF(BQ107&lt;&gt;0,BQ107,IF(BQ114&gt;Inputs!$B$7,0,SLOPE(Inputs!$B$10:$B$11,Inputs!$B$6:$B$7)*'All Output'!BQ114+INTERCEPT(Inputs!$B$10:$B$11,Inputs!$B$6:$B$7)))</f>
        <v>0</v>
      </c>
      <c r="BR108" s="36">
        <f>IF(BR107&lt;&gt;0,BR107,IF(BR114&gt;Inputs!$B$7,0,SLOPE(Inputs!$B$10:$B$11,Inputs!$B$6:$B$7)*'All Output'!BR114+INTERCEPT(Inputs!$B$10:$B$11,Inputs!$B$6:$B$7)))</f>
        <v>0</v>
      </c>
      <c r="BS108" s="36">
        <f>IF(BS107&lt;&gt;0,BS107,IF(BS114&gt;Inputs!$B$7,0,SLOPE(Inputs!$B$10:$B$11,Inputs!$B$6:$B$7)*'All Output'!BS114+INTERCEPT(Inputs!$B$10:$B$11,Inputs!$B$6:$B$7)))</f>
        <v>0</v>
      </c>
      <c r="BT108" s="36">
        <f>IF(BT107&lt;&gt;0,BT107,IF(BT114&gt;Inputs!$B$7,0,SLOPE(Inputs!$B$10:$B$11,Inputs!$B$6:$B$7)*'All Output'!BT114+INTERCEPT(Inputs!$B$10:$B$11,Inputs!$B$6:$B$7)))</f>
        <v>0</v>
      </c>
      <c r="BU108" s="36">
        <f>IF(BU107&lt;&gt;0,BU107,IF(BU114&gt;Inputs!$B$7,0,SLOPE(Inputs!$B$10:$B$11,Inputs!$B$6:$B$7)*'All Output'!BU114+INTERCEPT(Inputs!$B$10:$B$11,Inputs!$B$6:$B$7)))</f>
        <v>0</v>
      </c>
      <c r="BV108" s="36">
        <f>IF(BV107&lt;&gt;0,BV107,IF(BV114&gt;Inputs!$B$7,0,SLOPE(Inputs!$B$10:$B$11,Inputs!$B$6:$B$7)*'All Output'!BV114+INTERCEPT(Inputs!$B$10:$B$11,Inputs!$B$6:$B$7)))</f>
        <v>0</v>
      </c>
      <c r="BW108" s="36">
        <f>IF(BW107&lt;&gt;0,BW107,IF(BW114&gt;Inputs!$B$7,0,SLOPE(Inputs!$B$10:$B$11,Inputs!$B$6:$B$7)*'All Output'!BW114+INTERCEPT(Inputs!$B$10:$B$11,Inputs!$B$6:$B$7)))</f>
        <v>0</v>
      </c>
      <c r="BX108" s="36">
        <f>IF(BX107&lt;&gt;0,BX107,IF(BX114&gt;Inputs!$B$7,0,SLOPE(Inputs!$B$10:$B$11,Inputs!$B$6:$B$7)*'All Output'!BX114+INTERCEPT(Inputs!$B$10:$B$11,Inputs!$B$6:$B$7)))</f>
        <v>0</v>
      </c>
      <c r="BY108" s="36">
        <f>IF(BY107&lt;&gt;0,BY107,IF(BY114&gt;Inputs!$B$7,0,SLOPE(Inputs!$B$10:$B$11,Inputs!$B$6:$B$7)*'All Output'!BY114+INTERCEPT(Inputs!$B$10:$B$11,Inputs!$B$6:$B$7)))</f>
        <v>0</v>
      </c>
      <c r="BZ108" s="36">
        <f>IF(BZ107&lt;&gt;0,BZ107,IF(BZ114&gt;Inputs!$B$7,0,SLOPE(Inputs!$B$10:$B$11,Inputs!$B$6:$B$7)*'All Output'!BZ114+INTERCEPT(Inputs!$B$10:$B$11,Inputs!$B$6:$B$7)))</f>
        <v>0</v>
      </c>
      <c r="CA108" s="36">
        <f>IF(CA107&lt;&gt;0,CA107,IF(CA114&gt;Inputs!$B$7,0,SLOPE(Inputs!$B$10:$B$11,Inputs!$B$6:$B$7)*'All Output'!CA114+INTERCEPT(Inputs!$B$10:$B$11,Inputs!$B$6:$B$7)))</f>
        <v>0</v>
      </c>
      <c r="CB108" s="36">
        <f>IF(CB107&lt;&gt;0,CB107,IF(CB114&gt;Inputs!$B$7,0,SLOPE(Inputs!$B$10:$B$11,Inputs!$B$6:$B$7)*'All Output'!CB114+INTERCEPT(Inputs!$B$10:$B$11,Inputs!$B$6:$B$7)))</f>
        <v>0</v>
      </c>
      <c r="CC108" s="36">
        <f>IF(CC107&lt;&gt;0,CC107,IF(CC114&gt;Inputs!$B$7,0,SLOPE(Inputs!$B$10:$B$11,Inputs!$B$6:$B$7)*'All Output'!CC114+INTERCEPT(Inputs!$B$10:$B$11,Inputs!$B$6:$B$7)))</f>
        <v>0</v>
      </c>
      <c r="CD108" s="36">
        <f>IF(CD107&lt;&gt;0,CD107,IF(CD114&gt;Inputs!$B$7,0,SLOPE(Inputs!$B$10:$B$11,Inputs!$B$6:$B$7)*'All Output'!CD114+INTERCEPT(Inputs!$B$10:$B$11,Inputs!$B$6:$B$7)))</f>
        <v>0</v>
      </c>
      <c r="CE108" s="36">
        <f>IF(CE107&lt;&gt;0,CE107,IF(CE114&gt;Inputs!$B$7,0,SLOPE(Inputs!$B$10:$B$11,Inputs!$B$6:$B$7)*'All Output'!CE114+INTERCEPT(Inputs!$B$10:$B$11,Inputs!$B$6:$B$7)))</f>
        <v>0</v>
      </c>
      <c r="CF108" s="36">
        <f>IF(CF107&lt;&gt;0,CF107,IF(CF114&gt;Inputs!$B$7,0,SLOPE(Inputs!$B$10:$B$11,Inputs!$B$6:$B$7)*'All Output'!CF114+INTERCEPT(Inputs!$B$10:$B$11,Inputs!$B$6:$B$7)))</f>
        <v>0</v>
      </c>
      <c r="CG108" s="36">
        <f>IF(CG107&lt;&gt;0,CG107,IF(CG114&gt;Inputs!$B$7,0,SLOPE(Inputs!$B$10:$B$11,Inputs!$B$6:$B$7)*'All Output'!CG114+INTERCEPT(Inputs!$B$10:$B$11,Inputs!$B$6:$B$7)))</f>
        <v>0</v>
      </c>
      <c r="CH108" s="36">
        <f>IF(CH107&lt;&gt;0,CH107,IF(CH114&gt;Inputs!$B$7,0,SLOPE(Inputs!$B$10:$B$11,Inputs!$B$6:$B$7)*'All Output'!CH114+INTERCEPT(Inputs!$B$10:$B$11,Inputs!$B$6:$B$7)))</f>
        <v>0</v>
      </c>
      <c r="CI108" s="36">
        <f>IF(CI107&lt;&gt;0,CI107,IF(CI114&gt;Inputs!$B$7,0,SLOPE(Inputs!$B$10:$B$11,Inputs!$B$6:$B$7)*'All Output'!CI114+INTERCEPT(Inputs!$B$10:$B$11,Inputs!$B$6:$B$7)))</f>
        <v>0</v>
      </c>
      <c r="CJ108" s="36">
        <f>IF(CJ107&lt;&gt;0,CJ107,IF(CJ114&gt;Inputs!$B$7,0,SLOPE(Inputs!$B$10:$B$11,Inputs!$B$6:$B$7)*'All Output'!CJ114+INTERCEPT(Inputs!$B$10:$B$11,Inputs!$B$6:$B$7)))</f>
        <v>0</v>
      </c>
      <c r="CK108" s="36">
        <f>IF(CK107&lt;&gt;0,CK107,IF(CK114&gt;Inputs!$B$7,0,SLOPE(Inputs!$B$10:$B$11,Inputs!$B$6:$B$7)*'All Output'!CK114+INTERCEPT(Inputs!$B$10:$B$11,Inputs!$B$6:$B$7)))</f>
        <v>0</v>
      </c>
      <c r="CL108" s="36">
        <f>IF(CL107&lt;&gt;0,CL107,IF(CL114&gt;Inputs!$B$7,0,SLOPE(Inputs!$B$10:$B$11,Inputs!$B$6:$B$7)*'All Output'!CL114+INTERCEPT(Inputs!$B$10:$B$11,Inputs!$B$6:$B$7)))</f>
        <v>0</v>
      </c>
      <c r="CM108" s="36">
        <f>IF(CM107&lt;&gt;0,CM107,IF(CM114&gt;Inputs!$B$7,0,SLOPE(Inputs!$B$10:$B$11,Inputs!$B$6:$B$7)*'All Output'!CM114+INTERCEPT(Inputs!$B$10:$B$11,Inputs!$B$6:$B$7)))</f>
        <v>0</v>
      </c>
      <c r="CN108" s="36">
        <f>IF(CN107&lt;&gt;0,CN107,IF(CN114&gt;Inputs!$B$7,0,SLOPE(Inputs!$B$10:$B$11,Inputs!$B$6:$B$7)*'All Output'!CN114+INTERCEPT(Inputs!$B$10:$B$11,Inputs!$B$6:$B$7)))</f>
        <v>0</v>
      </c>
      <c r="CO108" s="36">
        <f>IF(CO107&lt;&gt;0,CO107,IF(CO114&gt;Inputs!$B$7,0,SLOPE(Inputs!$B$10:$B$11,Inputs!$B$6:$B$7)*'All Output'!CO114+INTERCEPT(Inputs!$B$10:$B$11,Inputs!$B$6:$B$7)))</f>
        <v>0</v>
      </c>
      <c r="CP108" s="36">
        <f>IF(CP107&lt;&gt;0,CP107,IF(CP114&gt;Inputs!$B$7,0,SLOPE(Inputs!$B$10:$B$11,Inputs!$B$6:$B$7)*'All Output'!CP114+INTERCEPT(Inputs!$B$10:$B$11,Inputs!$B$6:$B$7)))</f>
        <v>0</v>
      </c>
      <c r="CQ108" s="36">
        <f>IF(CQ107&lt;&gt;0,CQ107,IF(CQ114&gt;Inputs!$B$7,0,SLOPE(Inputs!$B$10:$B$11,Inputs!$B$6:$B$7)*'All Output'!CQ114+INTERCEPT(Inputs!$B$10:$B$11,Inputs!$B$6:$B$7)))</f>
        <v>0</v>
      </c>
      <c r="CR108" s="36">
        <f>IF(CR107&lt;&gt;0,CR107,IF(CR114&gt;Inputs!$B$7,0,SLOPE(Inputs!$B$10:$B$11,Inputs!$B$6:$B$7)*'All Output'!CR114+INTERCEPT(Inputs!$B$10:$B$11,Inputs!$B$6:$B$7)))</f>
        <v>0</v>
      </c>
      <c r="CS108" s="36">
        <f>IF(CS107&lt;&gt;0,CS107,IF(CS114&gt;Inputs!$B$7,0,SLOPE(Inputs!$B$10:$B$11,Inputs!$B$6:$B$7)*'All Output'!CS114+INTERCEPT(Inputs!$B$10:$B$11,Inputs!$B$6:$B$7)))</f>
        <v>0</v>
      </c>
      <c r="CT108" s="36">
        <f>IF(CT107&lt;&gt;0,CT107,IF(CT114&gt;Inputs!$B$7,0,SLOPE(Inputs!$B$10:$B$11,Inputs!$B$6:$B$7)*'All Output'!CT114+INTERCEPT(Inputs!$B$10:$B$11,Inputs!$B$6:$B$7)))</f>
        <v>0</v>
      </c>
      <c r="CU108" s="36">
        <f>IF(CU107&lt;&gt;0,CU107,IF(CU114&gt;Inputs!$B$7,0,SLOPE(Inputs!$B$10:$B$11,Inputs!$B$6:$B$7)*'All Output'!CU114+INTERCEPT(Inputs!$B$10:$B$11,Inputs!$B$6:$B$7)))</f>
        <v>0</v>
      </c>
      <c r="CV108" s="36">
        <f>IF(CV107&lt;&gt;0,CV107,IF(CV114&gt;Inputs!$B$7,0,SLOPE(Inputs!$B$10:$B$11,Inputs!$B$6:$B$7)*'All Output'!CV114+INTERCEPT(Inputs!$B$10:$B$11,Inputs!$B$6:$B$7)))</f>
        <v>0</v>
      </c>
      <c r="CW108" s="36">
        <f>IF(CW107&lt;&gt;0,CW107,IF(CW114&gt;Inputs!$B$7,0,SLOPE(Inputs!$B$10:$B$11,Inputs!$B$6:$B$7)*'All Output'!CW114+INTERCEPT(Inputs!$B$10:$B$11,Inputs!$B$6:$B$7)))</f>
        <v>0</v>
      </c>
      <c r="CX108" s="36">
        <f>IF(CX107&lt;&gt;0,CX107,IF(CX114&gt;Inputs!$B$7,0,SLOPE(Inputs!$B$10:$B$11,Inputs!$B$6:$B$7)*'All Output'!CX114+INTERCEPT(Inputs!$B$10:$B$11,Inputs!$B$6:$B$7)))</f>
        <v>0</v>
      </c>
      <c r="CY108" s="36">
        <f>IF(CY107&lt;&gt;0,CY107,IF(CY114&gt;Inputs!$B$7,0,SLOPE(Inputs!$B$10:$B$11,Inputs!$B$6:$B$7)*'All Output'!CY114+INTERCEPT(Inputs!$B$10:$B$11,Inputs!$B$6:$B$7)))</f>
        <v>0</v>
      </c>
      <c r="CZ108" s="36">
        <f>IF(CZ107&lt;&gt;0,CZ107,IF(CZ114&gt;Inputs!$B$7,0,SLOPE(Inputs!$B$10:$B$11,Inputs!$B$6:$B$7)*'All Output'!CZ114+INTERCEPT(Inputs!$B$10:$B$11,Inputs!$B$6:$B$7)))</f>
        <v>0</v>
      </c>
      <c r="DA108" s="36">
        <f>IF(DA107&lt;&gt;0,DA107,IF(DA114&gt;Inputs!$B$7,0,SLOPE(Inputs!$B$10:$B$11,Inputs!$B$6:$B$7)*'All Output'!DA114+INTERCEPT(Inputs!$B$10:$B$11,Inputs!$B$6:$B$7)))</f>
        <v>0</v>
      </c>
    </row>
    <row r="109" spans="2:105">
      <c r="D109" s="1" t="s">
        <v>67</v>
      </c>
      <c r="E109" s="36">
        <f>IF(E108&lt;&gt;0,E108,IF(E114&gt;Inputs!$B$17,0,SLOPE(Inputs!$B$11:$B$12,Inputs!$B$7:$B$8)*'All Output'!E114+INTERCEPT(Inputs!$B$11:$B$12,Inputs!$B$7:$B$8)))</f>
        <v>0.22500000000000001</v>
      </c>
      <c r="F109" s="36">
        <f>IF(F108&lt;&gt;0,F108,IF(F114&gt;Inputs!$B$17,0,SLOPE(Inputs!$B$11:$B$12,Inputs!$B$7:$B$8)*'All Output'!F114+INTERCEPT(Inputs!$B$11:$B$12,Inputs!$B$7:$B$8)))</f>
        <v>0.22500000000000001</v>
      </c>
      <c r="G109" s="36">
        <f>IF(G108&lt;&gt;0,G108,IF(G114&gt;Inputs!$B$17,0,SLOPE(Inputs!$B$11:$B$12,Inputs!$B$7:$B$8)*'All Output'!G114+INTERCEPT(Inputs!$B$11:$B$12,Inputs!$B$7:$B$8)))</f>
        <v>0.22500000000000001</v>
      </c>
      <c r="H109" s="36">
        <f>IF(H108&lt;&gt;0,H108,IF(H114&gt;Inputs!$B$17,0,SLOPE(Inputs!$B$11:$B$12,Inputs!$B$7:$B$8)*'All Output'!H114+INTERCEPT(Inputs!$B$11:$B$12,Inputs!$B$7:$B$8)))</f>
        <v>0.22500000000000001</v>
      </c>
      <c r="I109" s="36">
        <f>IF(I108&lt;&gt;0,I108,IF(I114&gt;Inputs!$B$17,0,SLOPE(Inputs!$B$11:$B$12,Inputs!$B$7:$B$8)*'All Output'!I114+INTERCEPT(Inputs!$B$11:$B$12,Inputs!$B$7:$B$8)))</f>
        <v>0.22500000000000001</v>
      </c>
      <c r="J109" s="36">
        <f>IF(J108&lt;&gt;0,J108,IF(J114&gt;Inputs!$B$17,0,SLOPE(Inputs!$B$11:$B$12,Inputs!$B$7:$B$8)*'All Output'!J114+INTERCEPT(Inputs!$B$11:$B$12,Inputs!$B$7:$B$8)))</f>
        <v>0.22500000000000003</v>
      </c>
      <c r="K109" s="36">
        <f>IF(K108&lt;&gt;0,K108,IF(K114&gt;Inputs!$B$17,0,SLOPE(Inputs!$B$11:$B$12,Inputs!$B$7:$B$8)*'All Output'!K114+INTERCEPT(Inputs!$B$11:$B$12,Inputs!$B$7:$B$8)))</f>
        <v>0.22328571428571431</v>
      </c>
      <c r="L109" s="36">
        <f>IF(L108&lt;&gt;0,L108,IF(L114&gt;Inputs!$B$17,0,SLOPE(Inputs!$B$11:$B$12,Inputs!$B$7:$B$8)*'All Output'!L114+INTERCEPT(Inputs!$B$11:$B$12,Inputs!$B$7:$B$8)))</f>
        <v>0.22157142857142859</v>
      </c>
      <c r="M109" s="36">
        <f>IF(M108&lt;&gt;0,M108,IF(M114&gt;Inputs!$B$17,0,SLOPE(Inputs!$B$11:$B$12,Inputs!$B$7:$B$8)*'All Output'!M114+INTERCEPT(Inputs!$B$11:$B$12,Inputs!$B$7:$B$8)))</f>
        <v>0.21985714285714289</v>
      </c>
      <c r="N109" s="36">
        <f>IF(N108&lt;&gt;0,N108,IF(N114&gt;Inputs!$B$17,0,SLOPE(Inputs!$B$11:$B$12,Inputs!$B$7:$B$8)*'All Output'!N114+INTERCEPT(Inputs!$B$11:$B$12,Inputs!$B$7:$B$8)))</f>
        <v>0.21814285714285717</v>
      </c>
      <c r="O109" s="36">
        <f>IF(O108&lt;&gt;0,O108,IF(O114&gt;Inputs!$B$17,0,SLOPE(Inputs!$B$11:$B$12,Inputs!$B$7:$B$8)*'All Output'!O114+INTERCEPT(Inputs!$B$11:$B$12,Inputs!$B$7:$B$8)))</f>
        <v>0.21642857142857144</v>
      </c>
      <c r="P109" s="36">
        <f>IF(P108&lt;&gt;0,P108,IF(P114&gt;Inputs!$B$17,0,SLOPE(Inputs!$B$11:$B$12,Inputs!$B$7:$B$8)*'All Output'!P114+INTERCEPT(Inputs!$B$11:$B$12,Inputs!$B$7:$B$8)))</f>
        <v>0.21471428571428575</v>
      </c>
      <c r="Q109" s="36">
        <f>IF(Q108&lt;&gt;0,Q108,IF(Q114&gt;Inputs!$B$17,0,SLOPE(Inputs!$B$11:$B$12,Inputs!$B$7:$B$8)*'All Output'!Q114+INTERCEPT(Inputs!$B$11:$B$12,Inputs!$B$7:$B$8)))</f>
        <v>0.21300000000000002</v>
      </c>
      <c r="R109" s="36">
        <f>IF(R108&lt;&gt;0,R108,IF(R114&gt;Inputs!$B$17,0,SLOPE(Inputs!$B$11:$B$12,Inputs!$B$7:$B$8)*'All Output'!R114+INTERCEPT(Inputs!$B$11:$B$12,Inputs!$B$7:$B$8)))</f>
        <v>0.2112857142857143</v>
      </c>
      <c r="S109" s="36">
        <f>IF(S108&lt;&gt;0,S108,IF(S114&gt;Inputs!$B$17,0,SLOPE(Inputs!$B$11:$B$12,Inputs!$B$7:$B$8)*'All Output'!S114+INTERCEPT(Inputs!$B$11:$B$12,Inputs!$B$7:$B$8)))</f>
        <v>0.2095714285714286</v>
      </c>
      <c r="T109" s="36">
        <f>IF(T108&lt;&gt;0,T108,IF(T114&gt;Inputs!$B$17,0,SLOPE(Inputs!$B$11:$B$12,Inputs!$B$7:$B$8)*'All Output'!T114+INTERCEPT(Inputs!$B$11:$B$12,Inputs!$B$7:$B$8)))</f>
        <v>0.20785714285714288</v>
      </c>
      <c r="U109" s="36">
        <f>IF(U108&lt;&gt;0,U108,IF(U114&gt;Inputs!$B$17,0,SLOPE(Inputs!$B$11:$B$12,Inputs!$B$7:$B$8)*'All Output'!U114+INTERCEPT(Inputs!$B$11:$B$12,Inputs!$B$7:$B$8)))</f>
        <v>0.20614285714285718</v>
      </c>
      <c r="V109" s="36">
        <f>IF(V108&lt;&gt;0,V108,IF(V114&gt;Inputs!$B$17,0,SLOPE(Inputs!$B$11:$B$12,Inputs!$B$7:$B$8)*'All Output'!V114+INTERCEPT(Inputs!$B$11:$B$12,Inputs!$B$7:$B$8)))</f>
        <v>0.20442857142857146</v>
      </c>
      <c r="W109" s="36">
        <f>IF(W108&lt;&gt;0,W108,IF(W114&gt;Inputs!$B$17,0,SLOPE(Inputs!$B$11:$B$12,Inputs!$B$7:$B$8)*'All Output'!W114+INTERCEPT(Inputs!$B$11:$B$12,Inputs!$B$7:$B$8)))</f>
        <v>0.20271428571428574</v>
      </c>
      <c r="X109" s="36">
        <f>IF(X108&lt;&gt;0,X108,IF(X114&gt;Inputs!$B$17,0,SLOPE(Inputs!$B$11:$B$12,Inputs!$B$7:$B$8)*'All Output'!X114+INTERCEPT(Inputs!$B$11:$B$12,Inputs!$B$7:$B$8)))</f>
        <v>0.20100000000000001</v>
      </c>
      <c r="Y109" s="36">
        <f>IF(Y108&lt;&gt;0,Y108,IF(Y114&gt;Inputs!$B$17,0,SLOPE(Inputs!$B$11:$B$12,Inputs!$B$7:$B$8)*'All Output'!Y114+INTERCEPT(Inputs!$B$11:$B$12,Inputs!$B$7:$B$8)))</f>
        <v>0.19928571428571432</v>
      </c>
      <c r="Z109" s="36">
        <f>IF(Z108&lt;&gt;0,Z108,IF(Z114&gt;Inputs!$B$17,0,SLOPE(Inputs!$B$11:$B$12,Inputs!$B$7:$B$8)*'All Output'!Z114+INTERCEPT(Inputs!$B$11:$B$12,Inputs!$B$7:$B$8)))</f>
        <v>0.19757142857142859</v>
      </c>
      <c r="AA109" s="36">
        <f>IF(AA108&lt;&gt;0,AA108,IF(AA114&gt;Inputs!$B$17,0,SLOPE(Inputs!$B$11:$B$12,Inputs!$B$7:$B$8)*'All Output'!AA114+INTERCEPT(Inputs!$B$11:$B$12,Inputs!$B$7:$B$8)))</f>
        <v>0.1958571428571429</v>
      </c>
      <c r="AB109" s="36">
        <f>IF(AB108&lt;&gt;0,AB108,IF(AB114&gt;Inputs!$B$17,0,SLOPE(Inputs!$B$11:$B$12,Inputs!$B$7:$B$8)*'All Output'!AB114+INTERCEPT(Inputs!$B$11:$B$12,Inputs!$B$7:$B$8)))</f>
        <v>0.19386666666666666</v>
      </c>
      <c r="AC109" s="36">
        <f>IF(AC108&lt;&gt;0,AC108,IF(AC114&gt;Inputs!$B$17,0,SLOPE(Inputs!$B$11:$B$12,Inputs!$B$7:$B$8)*'All Output'!AC114+INTERCEPT(Inputs!$B$11:$B$12,Inputs!$B$7:$B$8)))</f>
        <v>0.19159999999999999</v>
      </c>
      <c r="AD109" s="36">
        <f>IF(AD108&lt;&gt;0,AD108,IF(AD114&gt;Inputs!$B$17,0,SLOPE(Inputs!$B$11:$B$12,Inputs!$B$7:$B$8)*'All Output'!AD114+INTERCEPT(Inputs!$B$11:$B$12,Inputs!$B$7:$B$8)))</f>
        <v>0.18933333333333333</v>
      </c>
      <c r="AE109" s="36">
        <f>IF(AE108&lt;&gt;0,AE108,IF(AE114&gt;Inputs!$B$17,0,SLOPE(Inputs!$B$11:$B$12,Inputs!$B$7:$B$8)*'All Output'!AE114+INTERCEPT(Inputs!$B$11:$B$12,Inputs!$B$7:$B$8)))</f>
        <v>0.18706666666666666</v>
      </c>
      <c r="AF109" s="36">
        <f>IF(AF108&lt;&gt;0,AF108,IF(AF114&gt;Inputs!$B$17,0,SLOPE(Inputs!$B$11:$B$12,Inputs!$B$7:$B$8)*'All Output'!AF114+INTERCEPT(Inputs!$B$11:$B$12,Inputs!$B$7:$B$8)))</f>
        <v>0.18479999999999999</v>
      </c>
      <c r="AG109" s="36">
        <f>IF(AG108&lt;&gt;0,AG108,IF(AG114&gt;Inputs!$B$17,0,SLOPE(Inputs!$B$11:$B$12,Inputs!$B$7:$B$8)*'All Output'!AG114+INTERCEPT(Inputs!$B$11:$B$12,Inputs!$B$7:$B$8)))</f>
        <v>0.18253333333333333</v>
      </c>
      <c r="AH109" s="36">
        <f>IF(AH108&lt;&gt;0,AH108,IF(AH114&gt;Inputs!$B$17,0,SLOPE(Inputs!$B$11:$B$12,Inputs!$B$7:$B$8)*'All Output'!AH114+INTERCEPT(Inputs!$B$11:$B$12,Inputs!$B$7:$B$8)))</f>
        <v>0.18026666666666663</v>
      </c>
      <c r="AI109" s="36">
        <f>IF(AI108&lt;&gt;0,AI108,IF(AI114&gt;Inputs!$B$17,0,SLOPE(Inputs!$B$11:$B$12,Inputs!$B$7:$B$8)*'All Output'!AI114+INTERCEPT(Inputs!$B$11:$B$12,Inputs!$B$7:$B$8)))</f>
        <v>0.17799999999999999</v>
      </c>
      <c r="AJ109" s="36">
        <f>IF(AJ108&lt;&gt;0,AJ108,IF(AJ114&gt;Inputs!$B$17,0,SLOPE(Inputs!$B$11:$B$12,Inputs!$B$7:$B$8)*'All Output'!AJ114+INTERCEPT(Inputs!$B$11:$B$12,Inputs!$B$7:$B$8)))</f>
        <v>0</v>
      </c>
      <c r="AK109" s="36">
        <f>IF(AK108&lt;&gt;0,AK108,IF(AK114&gt;Inputs!$B$17,0,SLOPE(Inputs!$B$11:$B$12,Inputs!$B$7:$B$8)*'All Output'!AK114+INTERCEPT(Inputs!$B$11:$B$12,Inputs!$B$7:$B$8)))</f>
        <v>0</v>
      </c>
      <c r="AL109" s="36">
        <f>IF(AL108&lt;&gt;0,AL108,IF(AL114&gt;Inputs!$B$17,0,SLOPE(Inputs!$B$11:$B$12,Inputs!$B$7:$B$8)*'All Output'!AL114+INTERCEPT(Inputs!$B$11:$B$12,Inputs!$B$7:$B$8)))</f>
        <v>0</v>
      </c>
      <c r="AM109" s="36">
        <f>IF(AM108&lt;&gt;0,AM108,IF(AM114&gt;Inputs!$B$17,0,SLOPE(Inputs!$B$11:$B$12,Inputs!$B$7:$B$8)*'All Output'!AM114+INTERCEPT(Inputs!$B$11:$B$12,Inputs!$B$7:$B$8)))</f>
        <v>0</v>
      </c>
      <c r="AN109" s="36">
        <f>IF(AN108&lt;&gt;0,AN108,IF(AN114&gt;Inputs!$B$17,0,SLOPE(Inputs!$B$11:$B$12,Inputs!$B$7:$B$8)*'All Output'!AN114+INTERCEPT(Inputs!$B$11:$B$12,Inputs!$B$7:$B$8)))</f>
        <v>0</v>
      </c>
      <c r="AO109" s="36">
        <f>IF(AO108&lt;&gt;0,AO108,IF(AO114&gt;Inputs!$B$17,0,SLOPE(Inputs!$B$11:$B$12,Inputs!$B$7:$B$8)*'All Output'!AO114+INTERCEPT(Inputs!$B$11:$B$12,Inputs!$B$7:$B$8)))</f>
        <v>0</v>
      </c>
      <c r="AP109" s="36">
        <f>IF(AP108&lt;&gt;0,AP108,IF(AP114&gt;Inputs!$B$17,0,SLOPE(Inputs!$B$11:$B$12,Inputs!$B$7:$B$8)*'All Output'!AP114+INTERCEPT(Inputs!$B$11:$B$12,Inputs!$B$7:$B$8)))</f>
        <v>0</v>
      </c>
      <c r="AQ109" s="36">
        <f>IF(AQ108&lt;&gt;0,AQ108,IF(AQ114&gt;Inputs!$B$17,0,SLOPE(Inputs!$B$11:$B$12,Inputs!$B$7:$B$8)*'All Output'!AQ114+INTERCEPT(Inputs!$B$11:$B$12,Inputs!$B$7:$B$8)))</f>
        <v>0</v>
      </c>
      <c r="AR109" s="36">
        <f>IF(AR108&lt;&gt;0,AR108,IF(AR114&gt;Inputs!$B$17,0,SLOPE(Inputs!$B$11:$B$12,Inputs!$B$7:$B$8)*'All Output'!AR114+INTERCEPT(Inputs!$B$11:$B$12,Inputs!$B$7:$B$8)))</f>
        <v>0</v>
      </c>
      <c r="AS109" s="36">
        <f>IF(AS108&lt;&gt;0,AS108,IF(AS114&gt;Inputs!$B$17,0,SLOPE(Inputs!$B$11:$B$12,Inputs!$B$7:$B$8)*'All Output'!AS114+INTERCEPT(Inputs!$B$11:$B$12,Inputs!$B$7:$B$8)))</f>
        <v>0</v>
      </c>
      <c r="AT109" s="36">
        <f>IF(AT108&lt;&gt;0,AT108,IF(AT114&gt;Inputs!$B$17,0,SLOPE(Inputs!$B$11:$B$12,Inputs!$B$7:$B$8)*'All Output'!AT114+INTERCEPT(Inputs!$B$11:$B$12,Inputs!$B$7:$B$8)))</f>
        <v>0</v>
      </c>
      <c r="AU109" s="36">
        <f>IF(AU108&lt;&gt;0,AU108,IF(AU114&gt;Inputs!$B$17,0,SLOPE(Inputs!$B$11:$B$12,Inputs!$B$7:$B$8)*'All Output'!AU114+INTERCEPT(Inputs!$B$11:$B$12,Inputs!$B$7:$B$8)))</f>
        <v>0</v>
      </c>
      <c r="AV109" s="36">
        <f>IF(AV108&lt;&gt;0,AV108,IF(AV114&gt;Inputs!$B$17,0,SLOPE(Inputs!$B$11:$B$12,Inputs!$B$7:$B$8)*'All Output'!AV114+INTERCEPT(Inputs!$B$11:$B$12,Inputs!$B$7:$B$8)))</f>
        <v>0</v>
      </c>
      <c r="AW109" s="36">
        <f>IF(AW108&lt;&gt;0,AW108,IF(AW114&gt;Inputs!$B$17,0,SLOPE(Inputs!$B$11:$B$12,Inputs!$B$7:$B$8)*'All Output'!AW114+INTERCEPT(Inputs!$B$11:$B$12,Inputs!$B$7:$B$8)))</f>
        <v>0</v>
      </c>
      <c r="AX109" s="36">
        <f>IF(AX108&lt;&gt;0,AX108,IF(AX114&gt;Inputs!$B$17,0,SLOPE(Inputs!$B$11:$B$12,Inputs!$B$7:$B$8)*'All Output'!AX114+INTERCEPT(Inputs!$B$11:$B$12,Inputs!$B$7:$B$8)))</f>
        <v>0</v>
      </c>
      <c r="AY109" s="36">
        <f>IF(AY108&lt;&gt;0,AY108,IF(AY114&gt;Inputs!$B$17,0,SLOPE(Inputs!$B$11:$B$12,Inputs!$B$7:$B$8)*'All Output'!AY114+INTERCEPT(Inputs!$B$11:$B$12,Inputs!$B$7:$B$8)))</f>
        <v>0</v>
      </c>
      <c r="AZ109" s="36">
        <f>IF(AZ108&lt;&gt;0,AZ108,IF(AZ114&gt;Inputs!$B$17,0,SLOPE(Inputs!$B$11:$B$12,Inputs!$B$7:$B$8)*'All Output'!AZ114+INTERCEPT(Inputs!$B$11:$B$12,Inputs!$B$7:$B$8)))</f>
        <v>0</v>
      </c>
      <c r="BA109" s="36">
        <f>IF(BA108&lt;&gt;0,BA108,IF(BA114&gt;Inputs!$B$17,0,SLOPE(Inputs!$B$11:$B$12,Inputs!$B$7:$B$8)*'All Output'!BA114+INTERCEPT(Inputs!$B$11:$B$12,Inputs!$B$7:$B$8)))</f>
        <v>0</v>
      </c>
      <c r="BB109" s="36">
        <f>IF(BB108&lt;&gt;0,BB108,IF(BB114&gt;Inputs!$B$17,0,SLOPE(Inputs!$B$11:$B$12,Inputs!$B$7:$B$8)*'All Output'!BB114+INTERCEPT(Inputs!$B$11:$B$12,Inputs!$B$7:$B$8)))</f>
        <v>0</v>
      </c>
      <c r="BC109" s="36">
        <f>IF(BC108&lt;&gt;0,BC108,IF(BC114&gt;Inputs!$B$17,0,SLOPE(Inputs!$B$11:$B$12,Inputs!$B$7:$B$8)*'All Output'!BC114+INTERCEPT(Inputs!$B$11:$B$12,Inputs!$B$7:$B$8)))</f>
        <v>0</v>
      </c>
      <c r="BD109" s="36">
        <f>IF(BD108&lt;&gt;0,BD108,IF(BD114&gt;Inputs!$B$17,0,SLOPE(Inputs!$B$11:$B$12,Inputs!$B$7:$B$8)*'All Output'!BD114+INTERCEPT(Inputs!$B$11:$B$12,Inputs!$B$7:$B$8)))</f>
        <v>0</v>
      </c>
      <c r="BE109" s="36">
        <f>IF(BE108&lt;&gt;0,BE108,IF(BE114&gt;Inputs!$B$17,0,SLOPE(Inputs!$B$11:$B$12,Inputs!$B$7:$B$8)*'All Output'!BE114+INTERCEPT(Inputs!$B$11:$B$12,Inputs!$B$7:$B$8)))</f>
        <v>0</v>
      </c>
      <c r="BF109" s="36">
        <f>IF(BF108&lt;&gt;0,BF108,IF(BF114&gt;Inputs!$B$17,0,SLOPE(Inputs!$B$11:$B$12,Inputs!$B$7:$B$8)*'All Output'!BF114+INTERCEPT(Inputs!$B$11:$B$12,Inputs!$B$7:$B$8)))</f>
        <v>0</v>
      </c>
      <c r="BG109" s="36">
        <f>IF(BG108&lt;&gt;0,BG108,IF(BG114&gt;Inputs!$B$17,0,SLOPE(Inputs!$B$11:$B$12,Inputs!$B$7:$B$8)*'All Output'!BG114+INTERCEPT(Inputs!$B$11:$B$12,Inputs!$B$7:$B$8)))</f>
        <v>0</v>
      </c>
      <c r="BH109" s="36">
        <f>IF(BH108&lt;&gt;0,BH108,IF(BH114&gt;Inputs!$B$17,0,SLOPE(Inputs!$B$11:$B$12,Inputs!$B$7:$B$8)*'All Output'!BH114+INTERCEPT(Inputs!$B$11:$B$12,Inputs!$B$7:$B$8)))</f>
        <v>0</v>
      </c>
      <c r="BI109" s="36">
        <f>IF(BI108&lt;&gt;0,BI108,IF(BI114&gt;Inputs!$B$17,0,SLOPE(Inputs!$B$11:$B$12,Inputs!$B$7:$B$8)*'All Output'!BI114+INTERCEPT(Inputs!$B$11:$B$12,Inputs!$B$7:$B$8)))</f>
        <v>0</v>
      </c>
      <c r="BJ109" s="36">
        <f>IF(BJ108&lt;&gt;0,BJ108,IF(BJ114&gt;Inputs!$B$17,0,SLOPE(Inputs!$B$11:$B$12,Inputs!$B$7:$B$8)*'All Output'!BJ114+INTERCEPT(Inputs!$B$11:$B$12,Inputs!$B$7:$B$8)))</f>
        <v>0</v>
      </c>
      <c r="BK109" s="36">
        <f>IF(BK108&lt;&gt;0,BK108,IF(BK114&gt;Inputs!$B$17,0,SLOPE(Inputs!$B$11:$B$12,Inputs!$B$7:$B$8)*'All Output'!BK114+INTERCEPT(Inputs!$B$11:$B$12,Inputs!$B$7:$B$8)))</f>
        <v>0</v>
      </c>
      <c r="BL109" s="36">
        <f>IF(BL108&lt;&gt;0,BL108,IF(BL114&gt;Inputs!$B$17,0,SLOPE(Inputs!$B$11:$B$12,Inputs!$B$7:$B$8)*'All Output'!BL114+INTERCEPT(Inputs!$B$11:$B$12,Inputs!$B$7:$B$8)))</f>
        <v>0</v>
      </c>
      <c r="BM109" s="36">
        <f>IF(BM108&lt;&gt;0,BM108,IF(BM114&gt;Inputs!$B$17,0,SLOPE(Inputs!$B$11:$B$12,Inputs!$B$7:$B$8)*'All Output'!BM114+INTERCEPT(Inputs!$B$11:$B$12,Inputs!$B$7:$B$8)))</f>
        <v>0</v>
      </c>
      <c r="BN109" s="36">
        <f>IF(BN108&lt;&gt;0,BN108,IF(BN114&gt;Inputs!$B$17,0,SLOPE(Inputs!$B$11:$B$12,Inputs!$B$7:$B$8)*'All Output'!BN114+INTERCEPT(Inputs!$B$11:$B$12,Inputs!$B$7:$B$8)))</f>
        <v>0</v>
      </c>
      <c r="BO109" s="36">
        <f>IF(BO108&lt;&gt;0,BO108,IF(BO114&gt;Inputs!$B$17,0,SLOPE(Inputs!$B$11:$B$12,Inputs!$B$7:$B$8)*'All Output'!BO114+INTERCEPT(Inputs!$B$11:$B$12,Inputs!$B$7:$B$8)))</f>
        <v>0</v>
      </c>
      <c r="BP109" s="36">
        <f>IF(BP108&lt;&gt;0,BP108,IF(BP114&gt;Inputs!$B$17,0,SLOPE(Inputs!$B$11:$B$12,Inputs!$B$7:$B$8)*'All Output'!BP114+INTERCEPT(Inputs!$B$11:$B$12,Inputs!$B$7:$B$8)))</f>
        <v>0</v>
      </c>
      <c r="BQ109" s="36">
        <f>IF(BQ108&lt;&gt;0,BQ108,IF(BQ114&gt;Inputs!$B$17,0,SLOPE(Inputs!$B$11:$B$12,Inputs!$B$7:$B$8)*'All Output'!BQ114+INTERCEPT(Inputs!$B$11:$B$12,Inputs!$B$7:$B$8)))</f>
        <v>0</v>
      </c>
      <c r="BR109" s="36">
        <f>IF(BR108&lt;&gt;0,BR108,IF(BR114&gt;Inputs!$B$17,0,SLOPE(Inputs!$B$11:$B$12,Inputs!$B$7:$B$8)*'All Output'!BR114+INTERCEPT(Inputs!$B$11:$B$12,Inputs!$B$7:$B$8)))</f>
        <v>0</v>
      </c>
      <c r="BS109" s="36">
        <f>IF(BS108&lt;&gt;0,BS108,IF(BS114&gt;Inputs!$B$17,0,SLOPE(Inputs!$B$11:$B$12,Inputs!$B$7:$B$8)*'All Output'!BS114+INTERCEPT(Inputs!$B$11:$B$12,Inputs!$B$7:$B$8)))</f>
        <v>0</v>
      </c>
      <c r="BT109" s="36">
        <f>IF(BT108&lt;&gt;0,BT108,IF(BT114&gt;Inputs!$B$17,0,SLOPE(Inputs!$B$11:$B$12,Inputs!$B$7:$B$8)*'All Output'!BT114+INTERCEPT(Inputs!$B$11:$B$12,Inputs!$B$7:$B$8)))</f>
        <v>0</v>
      </c>
      <c r="BU109" s="36">
        <f>IF(BU108&lt;&gt;0,BU108,IF(BU114&gt;Inputs!$B$17,0,SLOPE(Inputs!$B$11:$B$12,Inputs!$B$7:$B$8)*'All Output'!BU114+INTERCEPT(Inputs!$B$11:$B$12,Inputs!$B$7:$B$8)))</f>
        <v>0</v>
      </c>
      <c r="BV109" s="36">
        <f>IF(BV108&lt;&gt;0,BV108,IF(BV114&gt;Inputs!$B$17,0,SLOPE(Inputs!$B$11:$B$12,Inputs!$B$7:$B$8)*'All Output'!BV114+INTERCEPT(Inputs!$B$11:$B$12,Inputs!$B$7:$B$8)))</f>
        <v>0</v>
      </c>
      <c r="BW109" s="36">
        <f>IF(BW108&lt;&gt;0,BW108,IF(BW114&gt;Inputs!$B$17,0,SLOPE(Inputs!$B$11:$B$12,Inputs!$B$7:$B$8)*'All Output'!BW114+INTERCEPT(Inputs!$B$11:$B$12,Inputs!$B$7:$B$8)))</f>
        <v>0</v>
      </c>
      <c r="BX109" s="36">
        <f>IF(BX108&lt;&gt;0,BX108,IF(BX114&gt;Inputs!$B$17,0,SLOPE(Inputs!$B$11:$B$12,Inputs!$B$7:$B$8)*'All Output'!BX114+INTERCEPT(Inputs!$B$11:$B$12,Inputs!$B$7:$B$8)))</f>
        <v>0</v>
      </c>
      <c r="BY109" s="36">
        <f>IF(BY108&lt;&gt;0,BY108,IF(BY114&gt;Inputs!$B$17,0,SLOPE(Inputs!$B$11:$B$12,Inputs!$B$7:$B$8)*'All Output'!BY114+INTERCEPT(Inputs!$B$11:$B$12,Inputs!$B$7:$B$8)))</f>
        <v>0</v>
      </c>
      <c r="BZ109" s="36">
        <f>IF(BZ108&lt;&gt;0,BZ108,IF(BZ114&gt;Inputs!$B$17,0,SLOPE(Inputs!$B$11:$B$12,Inputs!$B$7:$B$8)*'All Output'!BZ114+INTERCEPT(Inputs!$B$11:$B$12,Inputs!$B$7:$B$8)))</f>
        <v>0</v>
      </c>
      <c r="CA109" s="36">
        <f>IF(CA108&lt;&gt;0,CA108,IF(CA114&gt;Inputs!$B$17,0,SLOPE(Inputs!$B$11:$B$12,Inputs!$B$7:$B$8)*'All Output'!CA114+INTERCEPT(Inputs!$B$11:$B$12,Inputs!$B$7:$B$8)))</f>
        <v>0</v>
      </c>
      <c r="CB109" s="36">
        <f>IF(CB108&lt;&gt;0,CB108,IF(CB114&gt;Inputs!$B$17,0,SLOPE(Inputs!$B$11:$B$12,Inputs!$B$7:$B$8)*'All Output'!CB114+INTERCEPT(Inputs!$B$11:$B$12,Inputs!$B$7:$B$8)))</f>
        <v>0</v>
      </c>
      <c r="CC109" s="36">
        <f>IF(CC108&lt;&gt;0,CC108,IF(CC114&gt;Inputs!$B$17,0,SLOPE(Inputs!$B$11:$B$12,Inputs!$B$7:$B$8)*'All Output'!CC114+INTERCEPT(Inputs!$B$11:$B$12,Inputs!$B$7:$B$8)))</f>
        <v>0</v>
      </c>
      <c r="CD109" s="36">
        <f>IF(CD108&lt;&gt;0,CD108,IF(CD114&gt;Inputs!$B$17,0,SLOPE(Inputs!$B$11:$B$12,Inputs!$B$7:$B$8)*'All Output'!CD114+INTERCEPT(Inputs!$B$11:$B$12,Inputs!$B$7:$B$8)))</f>
        <v>0</v>
      </c>
      <c r="CE109" s="36">
        <f>IF(CE108&lt;&gt;0,CE108,IF(CE114&gt;Inputs!$B$17,0,SLOPE(Inputs!$B$11:$B$12,Inputs!$B$7:$B$8)*'All Output'!CE114+INTERCEPT(Inputs!$B$11:$B$12,Inputs!$B$7:$B$8)))</f>
        <v>0</v>
      </c>
      <c r="CF109" s="36">
        <f>IF(CF108&lt;&gt;0,CF108,IF(CF114&gt;Inputs!$B$17,0,SLOPE(Inputs!$B$11:$B$12,Inputs!$B$7:$B$8)*'All Output'!CF114+INTERCEPT(Inputs!$B$11:$B$12,Inputs!$B$7:$B$8)))</f>
        <v>0</v>
      </c>
      <c r="CG109" s="36">
        <f>IF(CG108&lt;&gt;0,CG108,IF(CG114&gt;Inputs!$B$17,0,SLOPE(Inputs!$B$11:$B$12,Inputs!$B$7:$B$8)*'All Output'!CG114+INTERCEPT(Inputs!$B$11:$B$12,Inputs!$B$7:$B$8)))</f>
        <v>0</v>
      </c>
      <c r="CH109" s="36">
        <f>IF(CH108&lt;&gt;0,CH108,IF(CH114&gt;Inputs!$B$17,0,SLOPE(Inputs!$B$11:$B$12,Inputs!$B$7:$B$8)*'All Output'!CH114+INTERCEPT(Inputs!$B$11:$B$12,Inputs!$B$7:$B$8)))</f>
        <v>0</v>
      </c>
      <c r="CI109" s="36">
        <f>IF(CI108&lt;&gt;0,CI108,IF(CI114&gt;Inputs!$B$17,0,SLOPE(Inputs!$B$11:$B$12,Inputs!$B$7:$B$8)*'All Output'!CI114+INTERCEPT(Inputs!$B$11:$B$12,Inputs!$B$7:$B$8)))</f>
        <v>0</v>
      </c>
      <c r="CJ109" s="36">
        <f>IF(CJ108&lt;&gt;0,CJ108,IF(CJ114&gt;Inputs!$B$17,0,SLOPE(Inputs!$B$11:$B$12,Inputs!$B$7:$B$8)*'All Output'!CJ114+INTERCEPT(Inputs!$B$11:$B$12,Inputs!$B$7:$B$8)))</f>
        <v>0</v>
      </c>
      <c r="CK109" s="36">
        <f>IF(CK108&lt;&gt;0,CK108,IF(CK114&gt;Inputs!$B$17,0,SLOPE(Inputs!$B$11:$B$12,Inputs!$B$7:$B$8)*'All Output'!CK114+INTERCEPT(Inputs!$B$11:$B$12,Inputs!$B$7:$B$8)))</f>
        <v>0</v>
      </c>
      <c r="CL109" s="36">
        <f>IF(CL108&lt;&gt;0,CL108,IF(CL114&gt;Inputs!$B$17,0,SLOPE(Inputs!$B$11:$B$12,Inputs!$B$7:$B$8)*'All Output'!CL114+INTERCEPT(Inputs!$B$11:$B$12,Inputs!$B$7:$B$8)))</f>
        <v>0</v>
      </c>
      <c r="CM109" s="36">
        <f>IF(CM108&lt;&gt;0,CM108,IF(CM114&gt;Inputs!$B$17,0,SLOPE(Inputs!$B$11:$B$12,Inputs!$B$7:$B$8)*'All Output'!CM114+INTERCEPT(Inputs!$B$11:$B$12,Inputs!$B$7:$B$8)))</f>
        <v>0</v>
      </c>
      <c r="CN109" s="36">
        <f>IF(CN108&lt;&gt;0,CN108,IF(CN114&gt;Inputs!$B$17,0,SLOPE(Inputs!$B$11:$B$12,Inputs!$B$7:$B$8)*'All Output'!CN114+INTERCEPT(Inputs!$B$11:$B$12,Inputs!$B$7:$B$8)))</f>
        <v>0</v>
      </c>
      <c r="CO109" s="36">
        <f>IF(CO108&lt;&gt;0,CO108,IF(CO114&gt;Inputs!$B$17,0,SLOPE(Inputs!$B$11:$B$12,Inputs!$B$7:$B$8)*'All Output'!CO114+INTERCEPT(Inputs!$B$11:$B$12,Inputs!$B$7:$B$8)))</f>
        <v>0</v>
      </c>
      <c r="CP109" s="36">
        <f>IF(CP108&lt;&gt;0,CP108,IF(CP114&gt;Inputs!$B$17,0,SLOPE(Inputs!$B$11:$B$12,Inputs!$B$7:$B$8)*'All Output'!CP114+INTERCEPT(Inputs!$B$11:$B$12,Inputs!$B$7:$B$8)))</f>
        <v>0</v>
      </c>
      <c r="CQ109" s="36">
        <f>IF(CQ108&lt;&gt;0,CQ108,IF(CQ114&gt;Inputs!$B$17,0,SLOPE(Inputs!$B$11:$B$12,Inputs!$B$7:$B$8)*'All Output'!CQ114+INTERCEPT(Inputs!$B$11:$B$12,Inputs!$B$7:$B$8)))</f>
        <v>0</v>
      </c>
      <c r="CR109" s="36">
        <f>IF(CR108&lt;&gt;0,CR108,IF(CR114&gt;Inputs!$B$17,0,SLOPE(Inputs!$B$11:$B$12,Inputs!$B$7:$B$8)*'All Output'!CR114+INTERCEPT(Inputs!$B$11:$B$12,Inputs!$B$7:$B$8)))</f>
        <v>0</v>
      </c>
      <c r="CS109" s="36">
        <f>IF(CS108&lt;&gt;0,CS108,IF(CS114&gt;Inputs!$B$17,0,SLOPE(Inputs!$B$11:$B$12,Inputs!$B$7:$B$8)*'All Output'!CS114+INTERCEPT(Inputs!$B$11:$B$12,Inputs!$B$7:$B$8)))</f>
        <v>0</v>
      </c>
      <c r="CT109" s="36">
        <f>IF(CT108&lt;&gt;0,CT108,IF(CT114&gt;Inputs!$B$17,0,SLOPE(Inputs!$B$11:$B$12,Inputs!$B$7:$B$8)*'All Output'!CT114+INTERCEPT(Inputs!$B$11:$B$12,Inputs!$B$7:$B$8)))</f>
        <v>0</v>
      </c>
      <c r="CU109" s="36">
        <f>IF(CU108&lt;&gt;0,CU108,IF(CU114&gt;Inputs!$B$17,0,SLOPE(Inputs!$B$11:$B$12,Inputs!$B$7:$B$8)*'All Output'!CU114+INTERCEPT(Inputs!$B$11:$B$12,Inputs!$B$7:$B$8)))</f>
        <v>0</v>
      </c>
      <c r="CV109" s="36">
        <f>IF(CV108&lt;&gt;0,CV108,IF(CV114&gt;Inputs!$B$17,0,SLOPE(Inputs!$B$11:$B$12,Inputs!$B$7:$B$8)*'All Output'!CV114+INTERCEPT(Inputs!$B$11:$B$12,Inputs!$B$7:$B$8)))</f>
        <v>0</v>
      </c>
      <c r="CW109" s="36">
        <f>IF(CW108&lt;&gt;0,CW108,IF(CW114&gt;Inputs!$B$17,0,SLOPE(Inputs!$B$11:$B$12,Inputs!$B$7:$B$8)*'All Output'!CW114+INTERCEPT(Inputs!$B$11:$B$12,Inputs!$B$7:$B$8)))</f>
        <v>0</v>
      </c>
      <c r="CX109" s="36">
        <f>IF(CX108&lt;&gt;0,CX108,IF(CX114&gt;Inputs!$B$17,0,SLOPE(Inputs!$B$11:$B$12,Inputs!$B$7:$B$8)*'All Output'!CX114+INTERCEPT(Inputs!$B$11:$B$12,Inputs!$B$7:$B$8)))</f>
        <v>0</v>
      </c>
      <c r="CY109" s="36">
        <f>IF(CY108&lt;&gt;0,CY108,IF(CY114&gt;Inputs!$B$17,0,SLOPE(Inputs!$B$11:$B$12,Inputs!$B$7:$B$8)*'All Output'!CY114+INTERCEPT(Inputs!$B$11:$B$12,Inputs!$B$7:$B$8)))</f>
        <v>0</v>
      </c>
      <c r="CZ109" s="36">
        <f>IF(CZ108&lt;&gt;0,CZ108,IF(CZ114&gt;Inputs!$B$17,0,SLOPE(Inputs!$B$11:$B$12,Inputs!$B$7:$B$8)*'All Output'!CZ114+INTERCEPT(Inputs!$B$11:$B$12,Inputs!$B$7:$B$8)))</f>
        <v>0</v>
      </c>
      <c r="DA109" s="36">
        <f>IF(DA108&lt;&gt;0,DA108,IF(DA114&gt;Inputs!$B$17,0,SLOPE(Inputs!$B$11:$B$12,Inputs!$B$7:$B$8)*'All Output'!DA114+INTERCEPT(Inputs!$B$11:$B$12,Inputs!$B$7:$B$8)))</f>
        <v>0</v>
      </c>
    </row>
    <row r="110" spans="2:105">
      <c r="D110" s="1" t="s">
        <v>68</v>
      </c>
      <c r="E110" s="36">
        <f>IF(E109&lt;&gt;0,E109,IF(E114&gt;Inputs!$B$9,0,SLOPE(Inputs!$B$12:$B$13,Inputs!$B$8:$B$9)*'All Output'!E114+INTERCEPT(Inputs!$B$12:$B$13,Inputs!$B$8:$B$9)))</f>
        <v>0.22500000000000001</v>
      </c>
      <c r="F110" s="36">
        <f>IF(F109&lt;&gt;0,F109,IF(F114&gt;Inputs!$B$9,0,SLOPE(Inputs!$B$12:$B$13,Inputs!$B$8:$B$9)*'All Output'!F114+INTERCEPT(Inputs!$B$12:$B$13,Inputs!$B$8:$B$9)))</f>
        <v>0.22500000000000001</v>
      </c>
      <c r="G110" s="36">
        <f>IF(G109&lt;&gt;0,G109,IF(G114&gt;Inputs!$B$9,0,SLOPE(Inputs!$B$12:$B$13,Inputs!$B$8:$B$9)*'All Output'!G114+INTERCEPT(Inputs!$B$12:$B$13,Inputs!$B$8:$B$9)))</f>
        <v>0.22500000000000001</v>
      </c>
      <c r="H110" s="36">
        <f>IF(H109&lt;&gt;0,H109,IF(H114&gt;Inputs!$B$9,0,SLOPE(Inputs!$B$12:$B$13,Inputs!$B$8:$B$9)*'All Output'!H114+INTERCEPT(Inputs!$B$12:$B$13,Inputs!$B$8:$B$9)))</f>
        <v>0.22500000000000001</v>
      </c>
      <c r="I110" s="36">
        <f>IF(I109&lt;&gt;0,I109,IF(I114&gt;Inputs!$B$9,0,SLOPE(Inputs!$B$12:$B$13,Inputs!$B$8:$B$9)*'All Output'!I114+INTERCEPT(Inputs!$B$12:$B$13,Inputs!$B$8:$B$9)))</f>
        <v>0.22500000000000001</v>
      </c>
      <c r="J110" s="36">
        <f>IF(J109&lt;&gt;0,J109,IF(J114&gt;Inputs!$B$9,0,SLOPE(Inputs!$B$12:$B$13,Inputs!$B$8:$B$9)*'All Output'!J114+INTERCEPT(Inputs!$B$12:$B$13,Inputs!$B$8:$B$9)))</f>
        <v>0.22500000000000003</v>
      </c>
      <c r="K110" s="36">
        <f>IF(K109&lt;&gt;0,K109,IF(K114&gt;Inputs!$B$9,0,SLOPE(Inputs!$B$12:$B$13,Inputs!$B$8:$B$9)*'All Output'!K114+INTERCEPT(Inputs!$B$12:$B$13,Inputs!$B$8:$B$9)))</f>
        <v>0.22328571428571431</v>
      </c>
      <c r="L110" s="36">
        <f>IF(L109&lt;&gt;0,L109,IF(L114&gt;Inputs!$B$9,0,SLOPE(Inputs!$B$12:$B$13,Inputs!$B$8:$B$9)*'All Output'!L114+INTERCEPT(Inputs!$B$12:$B$13,Inputs!$B$8:$B$9)))</f>
        <v>0.22157142857142859</v>
      </c>
      <c r="M110" s="36">
        <f>IF(M109&lt;&gt;0,M109,IF(M114&gt;Inputs!$B$9,0,SLOPE(Inputs!$B$12:$B$13,Inputs!$B$8:$B$9)*'All Output'!M114+INTERCEPT(Inputs!$B$12:$B$13,Inputs!$B$8:$B$9)))</f>
        <v>0.21985714285714289</v>
      </c>
      <c r="N110" s="36">
        <f>IF(N109&lt;&gt;0,N109,IF(N114&gt;Inputs!$B$9,0,SLOPE(Inputs!$B$12:$B$13,Inputs!$B$8:$B$9)*'All Output'!N114+INTERCEPT(Inputs!$B$12:$B$13,Inputs!$B$8:$B$9)))</f>
        <v>0.21814285714285717</v>
      </c>
      <c r="O110" s="36">
        <f>IF(O109&lt;&gt;0,O109,IF(O114&gt;Inputs!$B$9,0,SLOPE(Inputs!$B$12:$B$13,Inputs!$B$8:$B$9)*'All Output'!O114+INTERCEPT(Inputs!$B$12:$B$13,Inputs!$B$8:$B$9)))</f>
        <v>0.21642857142857144</v>
      </c>
      <c r="P110" s="36">
        <f>IF(P109&lt;&gt;0,P109,IF(P114&gt;Inputs!$B$9,0,SLOPE(Inputs!$B$12:$B$13,Inputs!$B$8:$B$9)*'All Output'!P114+INTERCEPT(Inputs!$B$12:$B$13,Inputs!$B$8:$B$9)))</f>
        <v>0.21471428571428575</v>
      </c>
      <c r="Q110" s="36">
        <f>IF(Q109&lt;&gt;0,Q109,IF(Q114&gt;Inputs!$B$9,0,SLOPE(Inputs!$B$12:$B$13,Inputs!$B$8:$B$9)*'All Output'!Q114+INTERCEPT(Inputs!$B$12:$B$13,Inputs!$B$8:$B$9)))</f>
        <v>0.21300000000000002</v>
      </c>
      <c r="R110" s="36">
        <f>IF(R109&lt;&gt;0,R109,IF(R114&gt;Inputs!$B$9,0,SLOPE(Inputs!$B$12:$B$13,Inputs!$B$8:$B$9)*'All Output'!R114+INTERCEPT(Inputs!$B$12:$B$13,Inputs!$B$8:$B$9)))</f>
        <v>0.2112857142857143</v>
      </c>
      <c r="S110" s="36">
        <f>IF(S109&lt;&gt;0,S109,IF(S114&gt;Inputs!$B$9,0,SLOPE(Inputs!$B$12:$B$13,Inputs!$B$8:$B$9)*'All Output'!S114+INTERCEPT(Inputs!$B$12:$B$13,Inputs!$B$8:$B$9)))</f>
        <v>0.2095714285714286</v>
      </c>
      <c r="T110" s="36">
        <f>IF(T109&lt;&gt;0,T109,IF(T114&gt;Inputs!$B$9,0,SLOPE(Inputs!$B$12:$B$13,Inputs!$B$8:$B$9)*'All Output'!T114+INTERCEPT(Inputs!$B$12:$B$13,Inputs!$B$8:$B$9)))</f>
        <v>0.20785714285714288</v>
      </c>
      <c r="U110" s="36">
        <f>IF(U109&lt;&gt;0,U109,IF(U114&gt;Inputs!$B$9,0,SLOPE(Inputs!$B$12:$B$13,Inputs!$B$8:$B$9)*'All Output'!U114+INTERCEPT(Inputs!$B$12:$B$13,Inputs!$B$8:$B$9)))</f>
        <v>0.20614285714285718</v>
      </c>
      <c r="V110" s="36">
        <f>IF(V109&lt;&gt;0,V109,IF(V114&gt;Inputs!$B$9,0,SLOPE(Inputs!$B$12:$B$13,Inputs!$B$8:$B$9)*'All Output'!V114+INTERCEPT(Inputs!$B$12:$B$13,Inputs!$B$8:$B$9)))</f>
        <v>0.20442857142857146</v>
      </c>
      <c r="W110" s="36">
        <f>IF(W109&lt;&gt;0,W109,IF(W114&gt;Inputs!$B$9,0,SLOPE(Inputs!$B$12:$B$13,Inputs!$B$8:$B$9)*'All Output'!W114+INTERCEPT(Inputs!$B$12:$B$13,Inputs!$B$8:$B$9)))</f>
        <v>0.20271428571428574</v>
      </c>
      <c r="X110" s="36">
        <f>IF(X109&lt;&gt;0,X109,IF(X114&gt;Inputs!$B$9,0,SLOPE(Inputs!$B$12:$B$13,Inputs!$B$8:$B$9)*'All Output'!X114+INTERCEPT(Inputs!$B$12:$B$13,Inputs!$B$8:$B$9)))</f>
        <v>0.20100000000000001</v>
      </c>
      <c r="Y110" s="36">
        <f>IF(Y109&lt;&gt;0,Y109,IF(Y114&gt;Inputs!$B$9,0,SLOPE(Inputs!$B$12:$B$13,Inputs!$B$8:$B$9)*'All Output'!Y114+INTERCEPT(Inputs!$B$12:$B$13,Inputs!$B$8:$B$9)))</f>
        <v>0.19928571428571432</v>
      </c>
      <c r="Z110" s="36">
        <f>IF(Z109&lt;&gt;0,Z109,IF(Z114&gt;Inputs!$B$9,0,SLOPE(Inputs!$B$12:$B$13,Inputs!$B$8:$B$9)*'All Output'!Z114+INTERCEPT(Inputs!$B$12:$B$13,Inputs!$B$8:$B$9)))</f>
        <v>0.19757142857142859</v>
      </c>
      <c r="AA110" s="36">
        <f>IF(AA109&lt;&gt;0,AA109,IF(AA114&gt;Inputs!$B$9,0,SLOPE(Inputs!$B$12:$B$13,Inputs!$B$8:$B$9)*'All Output'!AA114+INTERCEPT(Inputs!$B$12:$B$13,Inputs!$B$8:$B$9)))</f>
        <v>0.1958571428571429</v>
      </c>
      <c r="AB110" s="36">
        <f>IF(AB109&lt;&gt;0,AB109,IF(AB114&gt;Inputs!$B$9,0,SLOPE(Inputs!$B$12:$B$13,Inputs!$B$8:$B$9)*'All Output'!AB114+INTERCEPT(Inputs!$B$12:$B$13,Inputs!$B$8:$B$9)))</f>
        <v>0.19386666666666666</v>
      </c>
      <c r="AC110" s="36">
        <f>IF(AC109&lt;&gt;0,AC109,IF(AC114&gt;Inputs!$B$9,0,SLOPE(Inputs!$B$12:$B$13,Inputs!$B$8:$B$9)*'All Output'!AC114+INTERCEPT(Inputs!$B$12:$B$13,Inputs!$B$8:$B$9)))</f>
        <v>0.19159999999999999</v>
      </c>
      <c r="AD110" s="36">
        <f>IF(AD109&lt;&gt;0,AD109,IF(AD114&gt;Inputs!$B$9,0,SLOPE(Inputs!$B$12:$B$13,Inputs!$B$8:$B$9)*'All Output'!AD114+INTERCEPT(Inputs!$B$12:$B$13,Inputs!$B$8:$B$9)))</f>
        <v>0.18933333333333333</v>
      </c>
      <c r="AE110" s="36">
        <f>IF(AE109&lt;&gt;0,AE109,IF(AE114&gt;Inputs!$B$9,0,SLOPE(Inputs!$B$12:$B$13,Inputs!$B$8:$B$9)*'All Output'!AE114+INTERCEPT(Inputs!$B$12:$B$13,Inputs!$B$8:$B$9)))</f>
        <v>0.18706666666666666</v>
      </c>
      <c r="AF110" s="36">
        <f>IF(AF109&lt;&gt;0,AF109,IF(AF114&gt;Inputs!$B$9,0,SLOPE(Inputs!$B$12:$B$13,Inputs!$B$8:$B$9)*'All Output'!AF114+INTERCEPT(Inputs!$B$12:$B$13,Inputs!$B$8:$B$9)))</f>
        <v>0.18479999999999999</v>
      </c>
      <c r="AG110" s="36">
        <f>IF(AG109&lt;&gt;0,AG109,IF(AG114&gt;Inputs!$B$9,0,SLOPE(Inputs!$B$12:$B$13,Inputs!$B$8:$B$9)*'All Output'!AG114+INTERCEPT(Inputs!$B$12:$B$13,Inputs!$B$8:$B$9)))</f>
        <v>0.18253333333333333</v>
      </c>
      <c r="AH110" s="36">
        <f>IF(AH109&lt;&gt;0,AH109,IF(AH114&gt;Inputs!$B$9,0,SLOPE(Inputs!$B$12:$B$13,Inputs!$B$8:$B$9)*'All Output'!AH114+INTERCEPT(Inputs!$B$12:$B$13,Inputs!$B$8:$B$9)))</f>
        <v>0.18026666666666663</v>
      </c>
      <c r="AI110" s="36">
        <f>IF(AI109&lt;&gt;0,AI109,IF(AI114&gt;Inputs!$B$9,0,SLOPE(Inputs!$B$12:$B$13,Inputs!$B$8:$B$9)*'All Output'!AI114+INTERCEPT(Inputs!$B$12:$B$13,Inputs!$B$8:$B$9)))</f>
        <v>0.17799999999999999</v>
      </c>
      <c r="AJ110" s="36">
        <f>IF(AJ109&lt;&gt;0,AJ109,IF(AJ114&gt;Inputs!$B$9,0,SLOPE(Inputs!$B$12:$B$13,Inputs!$B$8:$B$9)*'All Output'!AJ114+INTERCEPT(Inputs!$B$12:$B$13,Inputs!$B$8:$B$9)))</f>
        <v>0.17764444444444444</v>
      </c>
      <c r="AK110" s="36">
        <f>IF(AK109&lt;&gt;0,AK109,IF(AK114&gt;Inputs!$B$9,0,SLOPE(Inputs!$B$12:$B$13,Inputs!$B$8:$B$9)*'All Output'!AK114+INTERCEPT(Inputs!$B$12:$B$13,Inputs!$B$8:$B$9)))</f>
        <v>0.17728888888888888</v>
      </c>
      <c r="AL110" s="36">
        <f>IF(AL109&lt;&gt;0,AL109,IF(AL114&gt;Inputs!$B$9,0,SLOPE(Inputs!$B$12:$B$13,Inputs!$B$8:$B$9)*'All Output'!AL114+INTERCEPT(Inputs!$B$12:$B$13,Inputs!$B$8:$B$9)))</f>
        <v>0.17693333333333333</v>
      </c>
      <c r="AM110" s="36">
        <f>IF(AM109&lt;&gt;0,AM109,IF(AM114&gt;Inputs!$B$9,0,SLOPE(Inputs!$B$12:$B$13,Inputs!$B$8:$B$9)*'All Output'!AM114+INTERCEPT(Inputs!$B$12:$B$13,Inputs!$B$8:$B$9)))</f>
        <v>0.17657777777777778</v>
      </c>
      <c r="AN110" s="36">
        <f>IF(AN109&lt;&gt;0,AN109,IF(AN114&gt;Inputs!$B$9,0,SLOPE(Inputs!$B$12:$B$13,Inputs!$B$8:$B$9)*'All Output'!AN114+INTERCEPT(Inputs!$B$12:$B$13,Inputs!$B$8:$B$9)))</f>
        <v>0.1762222222222222</v>
      </c>
      <c r="AO110" s="36">
        <f>IF(AO109&lt;&gt;0,AO109,IF(AO114&gt;Inputs!$B$9,0,SLOPE(Inputs!$B$12:$B$13,Inputs!$B$8:$B$9)*'All Output'!AO114+INTERCEPT(Inputs!$B$12:$B$13,Inputs!$B$8:$B$9)))</f>
        <v>0.17586666666666664</v>
      </c>
      <c r="AP110" s="36">
        <f>IF(AP109&lt;&gt;0,AP109,IF(AP114&gt;Inputs!$B$9,0,SLOPE(Inputs!$B$12:$B$13,Inputs!$B$8:$B$9)*'All Output'!AP114+INTERCEPT(Inputs!$B$12:$B$13,Inputs!$B$8:$B$9)))</f>
        <v>0.17551111111111109</v>
      </c>
      <c r="AQ110" s="36">
        <f>IF(AQ109&lt;&gt;0,AQ109,IF(AQ114&gt;Inputs!$B$9,0,SLOPE(Inputs!$B$12:$B$13,Inputs!$B$8:$B$9)*'All Output'!AQ114+INTERCEPT(Inputs!$B$12:$B$13,Inputs!$B$8:$B$9)))</f>
        <v>0.17515555555555554</v>
      </c>
      <c r="AR110" s="36">
        <f>IF(AR109&lt;&gt;0,AR109,IF(AR114&gt;Inputs!$B$9,0,SLOPE(Inputs!$B$12:$B$13,Inputs!$B$8:$B$9)*'All Output'!AR114+INTERCEPT(Inputs!$B$12:$B$13,Inputs!$B$8:$B$9)))</f>
        <v>0.17479999999999998</v>
      </c>
      <c r="AS110" s="36">
        <f>IF(AS109&lt;&gt;0,AS109,IF(AS114&gt;Inputs!$B$9,0,SLOPE(Inputs!$B$12:$B$13,Inputs!$B$8:$B$9)*'All Output'!AS114+INTERCEPT(Inputs!$B$12:$B$13,Inputs!$B$8:$B$9)))</f>
        <v>0.17444444444444443</v>
      </c>
      <c r="AT110" s="36">
        <f>IF(AT109&lt;&gt;0,AT109,IF(AT114&gt;Inputs!$B$9,0,SLOPE(Inputs!$B$12:$B$13,Inputs!$B$8:$B$9)*'All Output'!AT114+INTERCEPT(Inputs!$B$12:$B$13,Inputs!$B$8:$B$9)))</f>
        <v>0.17408888888888888</v>
      </c>
      <c r="AU110" s="36">
        <f>IF(AU109&lt;&gt;0,AU109,IF(AU114&gt;Inputs!$B$9,0,SLOPE(Inputs!$B$12:$B$13,Inputs!$B$8:$B$9)*'All Output'!AU114+INTERCEPT(Inputs!$B$12:$B$13,Inputs!$B$8:$B$9)))</f>
        <v>0.17373333333333332</v>
      </c>
      <c r="AV110" s="36">
        <f>IF(AV109&lt;&gt;0,AV109,IF(AV114&gt;Inputs!$B$9,0,SLOPE(Inputs!$B$12:$B$13,Inputs!$B$8:$B$9)*'All Output'!AV114+INTERCEPT(Inputs!$B$12:$B$13,Inputs!$B$8:$B$9)))</f>
        <v>0.17337777777777777</v>
      </c>
      <c r="AW110" s="36">
        <f>IF(AW109&lt;&gt;0,AW109,IF(AW114&gt;Inputs!$B$9,0,SLOPE(Inputs!$B$12:$B$13,Inputs!$B$8:$B$9)*'All Output'!AW114+INTERCEPT(Inputs!$B$12:$B$13,Inputs!$B$8:$B$9)))</f>
        <v>0.17302222222222222</v>
      </c>
      <c r="AX110" s="36">
        <f>IF(AX109&lt;&gt;0,AX109,IF(AX114&gt;Inputs!$B$9,0,SLOPE(Inputs!$B$12:$B$13,Inputs!$B$8:$B$9)*'All Output'!AX114+INTERCEPT(Inputs!$B$12:$B$13,Inputs!$B$8:$B$9)))</f>
        <v>0.17266666666666666</v>
      </c>
      <c r="AY110" s="36">
        <f>IF(AY109&lt;&gt;0,AY109,IF(AY114&gt;Inputs!$B$9,0,SLOPE(Inputs!$B$12:$B$13,Inputs!$B$8:$B$9)*'All Output'!AY114+INTERCEPT(Inputs!$B$12:$B$13,Inputs!$B$8:$B$9)))</f>
        <v>0.17231111111111111</v>
      </c>
      <c r="AZ110" s="36">
        <f>IF(AZ109&lt;&gt;0,AZ109,IF(AZ114&gt;Inputs!$B$9,0,SLOPE(Inputs!$B$12:$B$13,Inputs!$B$8:$B$9)*'All Output'!AZ114+INTERCEPT(Inputs!$B$12:$B$13,Inputs!$B$8:$B$9)))</f>
        <v>0.17195555555555556</v>
      </c>
      <c r="BA110" s="36">
        <f>IF(BA109&lt;&gt;0,BA109,IF(BA114&gt;Inputs!$B$9,0,SLOPE(Inputs!$B$12:$B$13,Inputs!$B$8:$B$9)*'All Output'!BA114+INTERCEPT(Inputs!$B$12:$B$13,Inputs!$B$8:$B$9)))</f>
        <v>0.1716</v>
      </c>
      <c r="BB110" s="36">
        <f>IF(BB109&lt;&gt;0,BB109,IF(BB114&gt;Inputs!$B$9,0,SLOPE(Inputs!$B$12:$B$13,Inputs!$B$8:$B$9)*'All Output'!BB114+INTERCEPT(Inputs!$B$12:$B$13,Inputs!$B$8:$B$9)))</f>
        <v>0.17124444444444445</v>
      </c>
      <c r="BC110" s="36">
        <f>IF(BC109&lt;&gt;0,BC109,IF(BC114&gt;Inputs!$B$9,0,SLOPE(Inputs!$B$12:$B$13,Inputs!$B$8:$B$9)*'All Output'!BC114+INTERCEPT(Inputs!$B$12:$B$13,Inputs!$B$8:$B$9)))</f>
        <v>0.1708888888888889</v>
      </c>
      <c r="BD110" s="36">
        <f>IF(BD109&lt;&gt;0,BD109,IF(BD114&gt;Inputs!$B$9,0,SLOPE(Inputs!$B$12:$B$13,Inputs!$B$8:$B$9)*'All Output'!BD114+INTERCEPT(Inputs!$B$12:$B$13,Inputs!$B$8:$B$9)))</f>
        <v>0.17053333333333334</v>
      </c>
      <c r="BE110" s="36">
        <f>IF(BE109&lt;&gt;0,BE109,IF(BE114&gt;Inputs!$B$9,0,SLOPE(Inputs!$B$12:$B$13,Inputs!$B$8:$B$9)*'All Output'!BE114+INTERCEPT(Inputs!$B$12:$B$13,Inputs!$B$8:$B$9)))</f>
        <v>0.17017777777777779</v>
      </c>
      <c r="BF110" s="36">
        <f>IF(BF109&lt;&gt;0,BF109,IF(BF114&gt;Inputs!$B$9,0,SLOPE(Inputs!$B$12:$B$13,Inputs!$B$8:$B$9)*'All Output'!BF114+INTERCEPT(Inputs!$B$12:$B$13,Inputs!$B$8:$B$9)))</f>
        <v>0</v>
      </c>
      <c r="BG110" s="36">
        <f>IF(BG109&lt;&gt;0,BG109,IF(BG114&gt;Inputs!$B$9,0,SLOPE(Inputs!$B$12:$B$13,Inputs!$B$8:$B$9)*'All Output'!BG114+INTERCEPT(Inputs!$B$12:$B$13,Inputs!$B$8:$B$9)))</f>
        <v>0</v>
      </c>
      <c r="BH110" s="36">
        <f>IF(BH109&lt;&gt;0,BH109,IF(BH114&gt;Inputs!$B$9,0,SLOPE(Inputs!$B$12:$B$13,Inputs!$B$8:$B$9)*'All Output'!BH114+INTERCEPT(Inputs!$B$12:$B$13,Inputs!$B$8:$B$9)))</f>
        <v>0</v>
      </c>
      <c r="BI110" s="36">
        <f>IF(BI109&lt;&gt;0,BI109,IF(BI114&gt;Inputs!$B$9,0,SLOPE(Inputs!$B$12:$B$13,Inputs!$B$8:$B$9)*'All Output'!BI114+INTERCEPT(Inputs!$B$12:$B$13,Inputs!$B$8:$B$9)))</f>
        <v>0</v>
      </c>
      <c r="BJ110" s="36">
        <f>IF(BJ109&lt;&gt;0,BJ109,IF(BJ114&gt;Inputs!$B$9,0,SLOPE(Inputs!$B$12:$B$13,Inputs!$B$8:$B$9)*'All Output'!BJ114+INTERCEPT(Inputs!$B$12:$B$13,Inputs!$B$8:$B$9)))</f>
        <v>0</v>
      </c>
      <c r="BK110" s="36">
        <f>IF(BK109&lt;&gt;0,BK109,IF(BK114&gt;Inputs!$B$9,0,SLOPE(Inputs!$B$12:$B$13,Inputs!$B$8:$B$9)*'All Output'!BK114+INTERCEPT(Inputs!$B$12:$B$13,Inputs!$B$8:$B$9)))</f>
        <v>0</v>
      </c>
      <c r="BL110" s="36">
        <f>IF(BL109&lt;&gt;0,BL109,IF(BL114&gt;Inputs!$B$9,0,SLOPE(Inputs!$B$12:$B$13,Inputs!$B$8:$B$9)*'All Output'!BL114+INTERCEPT(Inputs!$B$12:$B$13,Inputs!$B$8:$B$9)))</f>
        <v>0</v>
      </c>
      <c r="BM110" s="36">
        <f>IF(BM109&lt;&gt;0,BM109,IF(BM114&gt;Inputs!$B$9,0,SLOPE(Inputs!$B$12:$B$13,Inputs!$B$8:$B$9)*'All Output'!BM114+INTERCEPT(Inputs!$B$12:$B$13,Inputs!$B$8:$B$9)))</f>
        <v>0</v>
      </c>
      <c r="BN110" s="36">
        <f>IF(BN109&lt;&gt;0,BN109,IF(BN114&gt;Inputs!$B$9,0,SLOPE(Inputs!$B$12:$B$13,Inputs!$B$8:$B$9)*'All Output'!BN114+INTERCEPT(Inputs!$B$12:$B$13,Inputs!$B$8:$B$9)))</f>
        <v>0</v>
      </c>
      <c r="BO110" s="36">
        <f>IF(BO109&lt;&gt;0,BO109,IF(BO114&gt;Inputs!$B$9,0,SLOPE(Inputs!$B$12:$B$13,Inputs!$B$8:$B$9)*'All Output'!BO114+INTERCEPT(Inputs!$B$12:$B$13,Inputs!$B$8:$B$9)))</f>
        <v>0</v>
      </c>
      <c r="BP110" s="36">
        <f>IF(BP109&lt;&gt;0,BP109,IF(BP114&gt;Inputs!$B$9,0,SLOPE(Inputs!$B$12:$B$13,Inputs!$B$8:$B$9)*'All Output'!BP114+INTERCEPT(Inputs!$B$12:$B$13,Inputs!$B$8:$B$9)))</f>
        <v>0</v>
      </c>
      <c r="BQ110" s="36">
        <f>IF(BQ109&lt;&gt;0,BQ109,IF(BQ114&gt;Inputs!$B$9,0,SLOPE(Inputs!$B$12:$B$13,Inputs!$B$8:$B$9)*'All Output'!BQ114+INTERCEPT(Inputs!$B$12:$B$13,Inputs!$B$8:$B$9)))</f>
        <v>0</v>
      </c>
      <c r="BR110" s="36">
        <f>IF(BR109&lt;&gt;0,BR109,IF(BR114&gt;Inputs!$B$9,0,SLOPE(Inputs!$B$12:$B$13,Inputs!$B$8:$B$9)*'All Output'!BR114+INTERCEPT(Inputs!$B$12:$B$13,Inputs!$B$8:$B$9)))</f>
        <v>0</v>
      </c>
      <c r="BS110" s="36">
        <f>IF(BS109&lt;&gt;0,BS109,IF(BS114&gt;Inputs!$B$9,0,SLOPE(Inputs!$B$12:$B$13,Inputs!$B$8:$B$9)*'All Output'!BS114+INTERCEPT(Inputs!$B$12:$B$13,Inputs!$B$8:$B$9)))</f>
        <v>0</v>
      </c>
      <c r="BT110" s="36">
        <f>IF(BT109&lt;&gt;0,BT109,IF(BT114&gt;Inputs!$B$9,0,SLOPE(Inputs!$B$12:$B$13,Inputs!$B$8:$B$9)*'All Output'!BT114+INTERCEPT(Inputs!$B$12:$B$13,Inputs!$B$8:$B$9)))</f>
        <v>0</v>
      </c>
      <c r="BU110" s="36">
        <f>IF(BU109&lt;&gt;0,BU109,IF(BU114&gt;Inputs!$B$9,0,SLOPE(Inputs!$B$12:$B$13,Inputs!$B$8:$B$9)*'All Output'!BU114+INTERCEPT(Inputs!$B$12:$B$13,Inputs!$B$8:$B$9)))</f>
        <v>0</v>
      </c>
      <c r="BV110" s="36">
        <f>IF(BV109&lt;&gt;0,BV109,IF(BV114&gt;Inputs!$B$9,0,SLOPE(Inputs!$B$12:$B$13,Inputs!$B$8:$B$9)*'All Output'!BV114+INTERCEPT(Inputs!$B$12:$B$13,Inputs!$B$8:$B$9)))</f>
        <v>0</v>
      </c>
      <c r="BW110" s="36">
        <f>IF(BW109&lt;&gt;0,BW109,IF(BW114&gt;Inputs!$B$9,0,SLOPE(Inputs!$B$12:$B$13,Inputs!$B$8:$B$9)*'All Output'!BW114+INTERCEPT(Inputs!$B$12:$B$13,Inputs!$B$8:$B$9)))</f>
        <v>0</v>
      </c>
      <c r="BX110" s="36">
        <f>IF(BX109&lt;&gt;0,BX109,IF(BX114&gt;Inputs!$B$9,0,SLOPE(Inputs!$B$12:$B$13,Inputs!$B$8:$B$9)*'All Output'!BX114+INTERCEPT(Inputs!$B$12:$B$13,Inputs!$B$8:$B$9)))</f>
        <v>0</v>
      </c>
      <c r="BY110" s="36">
        <f>IF(BY109&lt;&gt;0,BY109,IF(BY114&gt;Inputs!$B$9,0,SLOPE(Inputs!$B$12:$B$13,Inputs!$B$8:$B$9)*'All Output'!BY114+INTERCEPT(Inputs!$B$12:$B$13,Inputs!$B$8:$B$9)))</f>
        <v>0</v>
      </c>
      <c r="BZ110" s="36">
        <f>IF(BZ109&lt;&gt;0,BZ109,IF(BZ114&gt;Inputs!$B$9,0,SLOPE(Inputs!$B$12:$B$13,Inputs!$B$8:$B$9)*'All Output'!BZ114+INTERCEPT(Inputs!$B$12:$B$13,Inputs!$B$8:$B$9)))</f>
        <v>0</v>
      </c>
      <c r="CA110" s="36">
        <f>IF(CA109&lt;&gt;0,CA109,IF(CA114&gt;Inputs!$B$9,0,SLOPE(Inputs!$B$12:$B$13,Inputs!$B$8:$B$9)*'All Output'!CA114+INTERCEPT(Inputs!$B$12:$B$13,Inputs!$B$8:$B$9)))</f>
        <v>0</v>
      </c>
      <c r="CB110" s="36">
        <f>IF(CB109&lt;&gt;0,CB109,IF(CB114&gt;Inputs!$B$9,0,SLOPE(Inputs!$B$12:$B$13,Inputs!$B$8:$B$9)*'All Output'!CB114+INTERCEPT(Inputs!$B$12:$B$13,Inputs!$B$8:$B$9)))</f>
        <v>0</v>
      </c>
      <c r="CC110" s="36">
        <f>IF(CC109&lt;&gt;0,CC109,IF(CC114&gt;Inputs!$B$9,0,SLOPE(Inputs!$B$12:$B$13,Inputs!$B$8:$B$9)*'All Output'!CC114+INTERCEPT(Inputs!$B$12:$B$13,Inputs!$B$8:$B$9)))</f>
        <v>0</v>
      </c>
      <c r="CD110" s="36">
        <f>IF(CD109&lt;&gt;0,CD109,IF(CD114&gt;Inputs!$B$9,0,SLOPE(Inputs!$B$12:$B$13,Inputs!$B$8:$B$9)*'All Output'!CD114+INTERCEPT(Inputs!$B$12:$B$13,Inputs!$B$8:$B$9)))</f>
        <v>0</v>
      </c>
      <c r="CE110" s="36">
        <f>IF(CE109&lt;&gt;0,CE109,IF(CE114&gt;Inputs!$B$9,0,SLOPE(Inputs!$B$12:$B$13,Inputs!$B$8:$B$9)*'All Output'!CE114+INTERCEPT(Inputs!$B$12:$B$13,Inputs!$B$8:$B$9)))</f>
        <v>0</v>
      </c>
      <c r="CF110" s="36">
        <f>IF(CF109&lt;&gt;0,CF109,IF(CF114&gt;Inputs!$B$9,0,SLOPE(Inputs!$B$12:$B$13,Inputs!$B$8:$B$9)*'All Output'!CF114+INTERCEPT(Inputs!$B$12:$B$13,Inputs!$B$8:$B$9)))</f>
        <v>0</v>
      </c>
      <c r="CG110" s="36">
        <f>IF(CG109&lt;&gt;0,CG109,IF(CG114&gt;Inputs!$B$9,0,SLOPE(Inputs!$B$12:$B$13,Inputs!$B$8:$B$9)*'All Output'!CG114+INTERCEPT(Inputs!$B$12:$B$13,Inputs!$B$8:$B$9)))</f>
        <v>0</v>
      </c>
      <c r="CH110" s="36">
        <f>IF(CH109&lt;&gt;0,CH109,IF(CH114&gt;Inputs!$B$9,0,SLOPE(Inputs!$B$12:$B$13,Inputs!$B$8:$B$9)*'All Output'!CH114+INTERCEPT(Inputs!$B$12:$B$13,Inputs!$B$8:$B$9)))</f>
        <v>0</v>
      </c>
      <c r="CI110" s="36">
        <f>IF(CI109&lt;&gt;0,CI109,IF(CI114&gt;Inputs!$B$9,0,SLOPE(Inputs!$B$12:$B$13,Inputs!$B$8:$B$9)*'All Output'!CI114+INTERCEPT(Inputs!$B$12:$B$13,Inputs!$B$8:$B$9)))</f>
        <v>0</v>
      </c>
      <c r="CJ110" s="36">
        <f>IF(CJ109&lt;&gt;0,CJ109,IF(CJ114&gt;Inputs!$B$9,0,SLOPE(Inputs!$B$12:$B$13,Inputs!$B$8:$B$9)*'All Output'!CJ114+INTERCEPT(Inputs!$B$12:$B$13,Inputs!$B$8:$B$9)))</f>
        <v>0</v>
      </c>
      <c r="CK110" s="36">
        <f>IF(CK109&lt;&gt;0,CK109,IF(CK114&gt;Inputs!$B$9,0,SLOPE(Inputs!$B$12:$B$13,Inputs!$B$8:$B$9)*'All Output'!CK114+INTERCEPT(Inputs!$B$12:$B$13,Inputs!$B$8:$B$9)))</f>
        <v>0</v>
      </c>
      <c r="CL110" s="36">
        <f>IF(CL109&lt;&gt;0,CL109,IF(CL114&gt;Inputs!$B$9,0,SLOPE(Inputs!$B$12:$B$13,Inputs!$B$8:$B$9)*'All Output'!CL114+INTERCEPT(Inputs!$B$12:$B$13,Inputs!$B$8:$B$9)))</f>
        <v>0</v>
      </c>
      <c r="CM110" s="36">
        <f>IF(CM109&lt;&gt;0,CM109,IF(CM114&gt;Inputs!$B$9,0,SLOPE(Inputs!$B$12:$B$13,Inputs!$B$8:$B$9)*'All Output'!CM114+INTERCEPT(Inputs!$B$12:$B$13,Inputs!$B$8:$B$9)))</f>
        <v>0</v>
      </c>
      <c r="CN110" s="36">
        <f>IF(CN109&lt;&gt;0,CN109,IF(CN114&gt;Inputs!$B$9,0,SLOPE(Inputs!$B$12:$B$13,Inputs!$B$8:$B$9)*'All Output'!CN114+INTERCEPT(Inputs!$B$12:$B$13,Inputs!$B$8:$B$9)))</f>
        <v>0</v>
      </c>
      <c r="CO110" s="36">
        <f>IF(CO109&lt;&gt;0,CO109,IF(CO114&gt;Inputs!$B$9,0,SLOPE(Inputs!$B$12:$B$13,Inputs!$B$8:$B$9)*'All Output'!CO114+INTERCEPT(Inputs!$B$12:$B$13,Inputs!$B$8:$B$9)))</f>
        <v>0</v>
      </c>
      <c r="CP110" s="36">
        <f>IF(CP109&lt;&gt;0,CP109,IF(CP114&gt;Inputs!$B$9,0,SLOPE(Inputs!$B$12:$B$13,Inputs!$B$8:$B$9)*'All Output'!CP114+INTERCEPT(Inputs!$B$12:$B$13,Inputs!$B$8:$B$9)))</f>
        <v>0</v>
      </c>
      <c r="CQ110" s="36">
        <f>IF(CQ109&lt;&gt;0,CQ109,IF(CQ114&gt;Inputs!$B$9,0,SLOPE(Inputs!$B$12:$B$13,Inputs!$B$8:$B$9)*'All Output'!CQ114+INTERCEPT(Inputs!$B$12:$B$13,Inputs!$B$8:$B$9)))</f>
        <v>0</v>
      </c>
      <c r="CR110" s="36">
        <f>IF(CR109&lt;&gt;0,CR109,IF(CR114&gt;Inputs!$B$9,0,SLOPE(Inputs!$B$12:$B$13,Inputs!$B$8:$B$9)*'All Output'!CR114+INTERCEPT(Inputs!$B$12:$B$13,Inputs!$B$8:$B$9)))</f>
        <v>0</v>
      </c>
      <c r="CS110" s="36">
        <f>IF(CS109&lt;&gt;0,CS109,IF(CS114&gt;Inputs!$B$9,0,SLOPE(Inputs!$B$12:$B$13,Inputs!$B$8:$B$9)*'All Output'!CS114+INTERCEPT(Inputs!$B$12:$B$13,Inputs!$B$8:$B$9)))</f>
        <v>0</v>
      </c>
      <c r="CT110" s="36">
        <f>IF(CT109&lt;&gt;0,CT109,IF(CT114&gt;Inputs!$B$9,0,SLOPE(Inputs!$B$12:$B$13,Inputs!$B$8:$B$9)*'All Output'!CT114+INTERCEPT(Inputs!$B$12:$B$13,Inputs!$B$8:$B$9)))</f>
        <v>0</v>
      </c>
      <c r="CU110" s="36">
        <f>IF(CU109&lt;&gt;0,CU109,IF(CU114&gt;Inputs!$B$9,0,SLOPE(Inputs!$B$12:$B$13,Inputs!$B$8:$B$9)*'All Output'!CU114+INTERCEPT(Inputs!$B$12:$B$13,Inputs!$B$8:$B$9)))</f>
        <v>0</v>
      </c>
      <c r="CV110" s="36">
        <f>IF(CV109&lt;&gt;0,CV109,IF(CV114&gt;Inputs!$B$9,0,SLOPE(Inputs!$B$12:$B$13,Inputs!$B$8:$B$9)*'All Output'!CV114+INTERCEPT(Inputs!$B$12:$B$13,Inputs!$B$8:$B$9)))</f>
        <v>0</v>
      </c>
      <c r="CW110" s="36">
        <f>IF(CW109&lt;&gt;0,CW109,IF(CW114&gt;Inputs!$B$9,0,SLOPE(Inputs!$B$12:$B$13,Inputs!$B$8:$B$9)*'All Output'!CW114+INTERCEPT(Inputs!$B$12:$B$13,Inputs!$B$8:$B$9)))</f>
        <v>0</v>
      </c>
      <c r="CX110" s="36">
        <f>IF(CX109&lt;&gt;0,CX109,IF(CX114&gt;Inputs!$B$9,0,SLOPE(Inputs!$B$12:$B$13,Inputs!$B$8:$B$9)*'All Output'!CX114+INTERCEPT(Inputs!$B$12:$B$13,Inputs!$B$8:$B$9)))</f>
        <v>0</v>
      </c>
      <c r="CY110" s="36">
        <f>IF(CY109&lt;&gt;0,CY109,IF(CY114&gt;Inputs!$B$9,0,SLOPE(Inputs!$B$12:$B$13,Inputs!$B$8:$B$9)*'All Output'!CY114+INTERCEPT(Inputs!$B$12:$B$13,Inputs!$B$8:$B$9)))</f>
        <v>0</v>
      </c>
      <c r="CZ110" s="36">
        <f>IF(CZ109&lt;&gt;0,CZ109,IF(CZ114&gt;Inputs!$B$9,0,SLOPE(Inputs!$B$12:$B$13,Inputs!$B$8:$B$9)*'All Output'!CZ114+INTERCEPT(Inputs!$B$12:$B$13,Inputs!$B$8:$B$9)))</f>
        <v>0</v>
      </c>
      <c r="DA110" s="36">
        <f>IF(DA109&lt;&gt;0,DA109,IF(DA114&gt;Inputs!$B$9,0,SLOPE(Inputs!$B$12:$B$13,Inputs!$B$8:$B$9)*'All Output'!DA114+INTERCEPT(Inputs!$B$12:$B$13,Inputs!$B$8:$B$9)))</f>
        <v>0</v>
      </c>
    </row>
    <row r="111" spans="2:105">
      <c r="D111" s="1" t="s">
        <v>69</v>
      </c>
      <c r="E111" s="36">
        <f>IF(E110&lt;&gt;0,E110,Inputs!$B$13)</f>
        <v>0.22500000000000001</v>
      </c>
      <c r="F111" s="36">
        <f>IF(F110&lt;&gt;0,F110,Inputs!$B$13)</f>
        <v>0.22500000000000001</v>
      </c>
      <c r="G111" s="36">
        <f>IF(G110&lt;&gt;0,G110,Inputs!$B$13)</f>
        <v>0.22500000000000001</v>
      </c>
      <c r="H111" s="36">
        <f>IF(H110&lt;&gt;0,H110,Inputs!$B$13)</f>
        <v>0.22500000000000001</v>
      </c>
      <c r="I111" s="36">
        <f>IF(I110&lt;&gt;0,I110,Inputs!$B$13)</f>
        <v>0.22500000000000001</v>
      </c>
      <c r="J111" s="36">
        <f>IF(J110&lt;&gt;0,J110,Inputs!$B$13)</f>
        <v>0.22500000000000003</v>
      </c>
      <c r="K111" s="36">
        <f>IF(K110&lt;&gt;0,K110,Inputs!$B$13)</f>
        <v>0.22328571428571431</v>
      </c>
      <c r="L111" s="36">
        <f>IF(L110&lt;&gt;0,L110,Inputs!$B$13)</f>
        <v>0.22157142857142859</v>
      </c>
      <c r="M111" s="36">
        <f>IF(M110&lt;&gt;0,M110,Inputs!$B$13)</f>
        <v>0.21985714285714289</v>
      </c>
      <c r="N111" s="36">
        <f>IF(N110&lt;&gt;0,N110,Inputs!$B$13)</f>
        <v>0.21814285714285717</v>
      </c>
      <c r="O111" s="36">
        <f>IF(O110&lt;&gt;0,O110,Inputs!$B$13)</f>
        <v>0.21642857142857144</v>
      </c>
      <c r="P111" s="36">
        <f>IF(P110&lt;&gt;0,P110,Inputs!$B$13)</f>
        <v>0.21471428571428575</v>
      </c>
      <c r="Q111" s="36">
        <f>IF(Q110&lt;&gt;0,Q110,Inputs!$B$13)</f>
        <v>0.21300000000000002</v>
      </c>
      <c r="R111" s="36">
        <f>IF(R110&lt;&gt;0,R110,Inputs!$B$13)</f>
        <v>0.2112857142857143</v>
      </c>
      <c r="S111" s="36">
        <f>IF(S110&lt;&gt;0,S110,Inputs!$B$13)</f>
        <v>0.2095714285714286</v>
      </c>
      <c r="T111" s="36">
        <f>IF(T110&lt;&gt;0,T110,Inputs!$B$13)</f>
        <v>0.20785714285714288</v>
      </c>
      <c r="U111" s="36">
        <f>IF(U110&lt;&gt;0,U110,Inputs!$B$13)</f>
        <v>0.20614285714285718</v>
      </c>
      <c r="V111" s="36">
        <f>IF(V110&lt;&gt;0,V110,Inputs!$B$13)</f>
        <v>0.20442857142857146</v>
      </c>
      <c r="W111" s="36">
        <f>IF(W110&lt;&gt;0,W110,Inputs!$B$13)</f>
        <v>0.20271428571428574</v>
      </c>
      <c r="X111" s="36">
        <f>IF(X110&lt;&gt;0,X110,Inputs!$B$13)</f>
        <v>0.20100000000000001</v>
      </c>
      <c r="Y111" s="36">
        <f>IF(Y110&lt;&gt;0,Y110,Inputs!$B$13)</f>
        <v>0.19928571428571432</v>
      </c>
      <c r="Z111" s="36">
        <f>IF(Z110&lt;&gt;0,Z110,Inputs!$B$13)</f>
        <v>0.19757142857142859</v>
      </c>
      <c r="AA111" s="36">
        <f>IF(AA110&lt;&gt;0,AA110,Inputs!$B$13)</f>
        <v>0.1958571428571429</v>
      </c>
      <c r="AB111" s="36">
        <f>IF(AB110&lt;&gt;0,AB110,Inputs!$B$13)</f>
        <v>0.19386666666666666</v>
      </c>
      <c r="AC111" s="36">
        <f>IF(AC110&lt;&gt;0,AC110,Inputs!$B$13)</f>
        <v>0.19159999999999999</v>
      </c>
      <c r="AD111" s="36">
        <f>IF(AD110&lt;&gt;0,AD110,Inputs!$B$13)</f>
        <v>0.18933333333333333</v>
      </c>
      <c r="AE111" s="36">
        <f>IF(AE110&lt;&gt;0,AE110,Inputs!$B$13)</f>
        <v>0.18706666666666666</v>
      </c>
      <c r="AF111" s="36">
        <f>IF(AF110&lt;&gt;0,AF110,Inputs!$B$13)</f>
        <v>0.18479999999999999</v>
      </c>
      <c r="AG111" s="36">
        <f>IF(AG110&lt;&gt;0,AG110,Inputs!$B$13)</f>
        <v>0.18253333333333333</v>
      </c>
      <c r="AH111" s="36">
        <f>IF(AH110&lt;&gt;0,AH110,Inputs!$B$13)</f>
        <v>0.18026666666666663</v>
      </c>
      <c r="AI111" s="36">
        <f>IF(AI110&lt;&gt;0,AI110,Inputs!$B$13)</f>
        <v>0.17799999999999999</v>
      </c>
      <c r="AJ111" s="36">
        <f>IF(AJ110&lt;&gt;0,AJ110,Inputs!$B$13)</f>
        <v>0.17764444444444444</v>
      </c>
      <c r="AK111" s="36">
        <f>IF(AK110&lt;&gt;0,AK110,Inputs!$B$13)</f>
        <v>0.17728888888888888</v>
      </c>
      <c r="AL111" s="36">
        <f>IF(AL110&lt;&gt;0,AL110,Inputs!$B$13)</f>
        <v>0.17693333333333333</v>
      </c>
      <c r="AM111" s="36">
        <f>IF(AM110&lt;&gt;0,AM110,Inputs!$B$13)</f>
        <v>0.17657777777777778</v>
      </c>
      <c r="AN111" s="36">
        <f>IF(AN110&lt;&gt;0,AN110,Inputs!$B$13)</f>
        <v>0.1762222222222222</v>
      </c>
      <c r="AO111" s="36">
        <f>IF(AO110&lt;&gt;0,AO110,Inputs!$B$13)</f>
        <v>0.17586666666666664</v>
      </c>
      <c r="AP111" s="36">
        <f>IF(AP110&lt;&gt;0,AP110,Inputs!$B$13)</f>
        <v>0.17551111111111109</v>
      </c>
      <c r="AQ111" s="36">
        <f>IF(AQ110&lt;&gt;0,AQ110,Inputs!$B$13)</f>
        <v>0.17515555555555554</v>
      </c>
      <c r="AR111" s="36">
        <f>IF(AR110&lt;&gt;0,AR110,Inputs!$B$13)</f>
        <v>0.17479999999999998</v>
      </c>
      <c r="AS111" s="36">
        <f>IF(AS110&lt;&gt;0,AS110,Inputs!$B$13)</f>
        <v>0.17444444444444443</v>
      </c>
      <c r="AT111" s="36">
        <f>IF(AT110&lt;&gt;0,AT110,Inputs!$B$13)</f>
        <v>0.17408888888888888</v>
      </c>
      <c r="AU111" s="36">
        <f>IF(AU110&lt;&gt;0,AU110,Inputs!$B$13)</f>
        <v>0.17373333333333332</v>
      </c>
      <c r="AV111" s="36">
        <f>IF(AV110&lt;&gt;0,AV110,Inputs!$B$13)</f>
        <v>0.17337777777777777</v>
      </c>
      <c r="AW111" s="36">
        <f>IF(AW110&lt;&gt;0,AW110,Inputs!$B$13)</f>
        <v>0.17302222222222222</v>
      </c>
      <c r="AX111" s="36">
        <f>IF(AX110&lt;&gt;0,AX110,Inputs!$B$13)</f>
        <v>0.17266666666666666</v>
      </c>
      <c r="AY111" s="36">
        <f>IF(AY110&lt;&gt;0,AY110,Inputs!$B$13)</f>
        <v>0.17231111111111111</v>
      </c>
      <c r="AZ111" s="36">
        <f>IF(AZ110&lt;&gt;0,AZ110,Inputs!$B$13)</f>
        <v>0.17195555555555556</v>
      </c>
      <c r="BA111" s="36">
        <f>IF(BA110&lt;&gt;0,BA110,Inputs!$B$13)</f>
        <v>0.1716</v>
      </c>
      <c r="BB111" s="36">
        <f>IF(BB110&lt;&gt;0,BB110,Inputs!$B$13)</f>
        <v>0.17124444444444445</v>
      </c>
      <c r="BC111" s="36">
        <f>IF(BC110&lt;&gt;0,BC110,Inputs!$B$13)</f>
        <v>0.1708888888888889</v>
      </c>
      <c r="BD111" s="36">
        <f>IF(BD110&lt;&gt;0,BD110,Inputs!$B$13)</f>
        <v>0.17053333333333334</v>
      </c>
      <c r="BE111" s="36">
        <f>IF(BE110&lt;&gt;0,BE110,Inputs!$B$13)</f>
        <v>0.17017777777777779</v>
      </c>
      <c r="BF111" s="36">
        <f>IF(BF110&lt;&gt;0,BF110,Inputs!$B$13)</f>
        <v>0.17</v>
      </c>
      <c r="BG111" s="36">
        <f>IF(BG110&lt;&gt;0,BG110,Inputs!$B$13)</f>
        <v>0.17</v>
      </c>
      <c r="BH111" s="36">
        <f>IF(BH110&lt;&gt;0,BH110,Inputs!$B$13)</f>
        <v>0.17</v>
      </c>
      <c r="BI111" s="36">
        <f>IF(BI110&lt;&gt;0,BI110,Inputs!$B$13)</f>
        <v>0.17</v>
      </c>
      <c r="BJ111" s="36">
        <f>IF(BJ110&lt;&gt;0,BJ110,Inputs!$B$13)</f>
        <v>0.17</v>
      </c>
      <c r="BK111" s="36">
        <f>IF(BK110&lt;&gt;0,BK110,Inputs!$B$13)</f>
        <v>0.17</v>
      </c>
      <c r="BL111" s="36">
        <f>IF(BL110&lt;&gt;0,BL110,Inputs!$B$13)</f>
        <v>0.17</v>
      </c>
      <c r="BM111" s="36">
        <f>IF(BM110&lt;&gt;0,BM110,Inputs!$B$13)</f>
        <v>0.17</v>
      </c>
      <c r="BN111" s="36">
        <f>IF(BN110&lt;&gt;0,BN110,Inputs!$B$13)</f>
        <v>0.17</v>
      </c>
      <c r="BO111" s="36">
        <f>IF(BO110&lt;&gt;0,BO110,Inputs!$B$13)</f>
        <v>0.17</v>
      </c>
      <c r="BP111" s="36">
        <f>IF(BP110&lt;&gt;0,BP110,Inputs!$B$13)</f>
        <v>0.17</v>
      </c>
      <c r="BQ111" s="36">
        <f>IF(BQ110&lt;&gt;0,BQ110,Inputs!$B$13)</f>
        <v>0.17</v>
      </c>
      <c r="BR111" s="36">
        <f>IF(BR110&lt;&gt;0,BR110,Inputs!$B$13)</f>
        <v>0.17</v>
      </c>
      <c r="BS111" s="36">
        <f>IF(BS110&lt;&gt;0,BS110,Inputs!$B$13)</f>
        <v>0.17</v>
      </c>
      <c r="BT111" s="36">
        <f>IF(BT110&lt;&gt;0,BT110,Inputs!$B$13)</f>
        <v>0.17</v>
      </c>
      <c r="BU111" s="36">
        <f>IF(BU110&lt;&gt;0,BU110,Inputs!$B$13)</f>
        <v>0.17</v>
      </c>
      <c r="BV111" s="36">
        <f>IF(BV110&lt;&gt;0,BV110,Inputs!$B$13)</f>
        <v>0.17</v>
      </c>
      <c r="BW111" s="36">
        <f>IF(BW110&lt;&gt;0,BW110,Inputs!$B$13)</f>
        <v>0.17</v>
      </c>
      <c r="BX111" s="36">
        <f>IF(BX110&lt;&gt;0,BX110,Inputs!$B$13)</f>
        <v>0.17</v>
      </c>
      <c r="BY111" s="36">
        <f>IF(BY110&lt;&gt;0,BY110,Inputs!$B$13)</f>
        <v>0.17</v>
      </c>
      <c r="BZ111" s="36">
        <f>IF(BZ110&lt;&gt;0,BZ110,Inputs!$B$13)</f>
        <v>0.17</v>
      </c>
      <c r="CA111" s="36">
        <f>IF(CA110&lt;&gt;0,CA110,Inputs!$B$13)</f>
        <v>0.17</v>
      </c>
      <c r="CB111" s="36">
        <f>IF(CB110&lt;&gt;0,CB110,Inputs!$B$13)</f>
        <v>0.17</v>
      </c>
      <c r="CC111" s="36">
        <f>IF(CC110&lt;&gt;0,CC110,Inputs!$B$13)</f>
        <v>0.17</v>
      </c>
      <c r="CD111" s="36">
        <f>IF(CD110&lt;&gt;0,CD110,Inputs!$B$13)</f>
        <v>0.17</v>
      </c>
      <c r="CE111" s="36">
        <f>IF(CE110&lt;&gt;0,CE110,Inputs!$B$13)</f>
        <v>0.17</v>
      </c>
      <c r="CF111" s="36">
        <f>IF(CF110&lt;&gt;0,CF110,Inputs!$B$13)</f>
        <v>0.17</v>
      </c>
      <c r="CG111" s="36">
        <f>IF(CG110&lt;&gt;0,CG110,Inputs!$B$13)</f>
        <v>0.17</v>
      </c>
      <c r="CH111" s="36">
        <f>IF(CH110&lt;&gt;0,CH110,Inputs!$B$13)</f>
        <v>0.17</v>
      </c>
      <c r="CI111" s="36">
        <f>IF(CI110&lt;&gt;0,CI110,Inputs!$B$13)</f>
        <v>0.17</v>
      </c>
      <c r="CJ111" s="36">
        <f>IF(CJ110&lt;&gt;0,CJ110,Inputs!$B$13)</f>
        <v>0.17</v>
      </c>
      <c r="CK111" s="36">
        <f>IF(CK110&lt;&gt;0,CK110,Inputs!$B$13)</f>
        <v>0.17</v>
      </c>
      <c r="CL111" s="36">
        <f>IF(CL110&lt;&gt;0,CL110,Inputs!$B$13)</f>
        <v>0.17</v>
      </c>
      <c r="CM111" s="36">
        <f>IF(CM110&lt;&gt;0,CM110,Inputs!$B$13)</f>
        <v>0.17</v>
      </c>
      <c r="CN111" s="36">
        <f>IF(CN110&lt;&gt;0,CN110,Inputs!$B$13)</f>
        <v>0.17</v>
      </c>
      <c r="CO111" s="36">
        <f>IF(CO110&lt;&gt;0,CO110,Inputs!$B$13)</f>
        <v>0.17</v>
      </c>
      <c r="CP111" s="36">
        <f>IF(CP110&lt;&gt;0,CP110,Inputs!$B$13)</f>
        <v>0.17</v>
      </c>
      <c r="CQ111" s="36">
        <f>IF(CQ110&lt;&gt;0,CQ110,Inputs!$B$13)</f>
        <v>0.17</v>
      </c>
      <c r="CR111" s="36">
        <f>IF(CR110&lt;&gt;0,CR110,Inputs!$B$13)</f>
        <v>0.17</v>
      </c>
      <c r="CS111" s="36">
        <f>IF(CS110&lt;&gt;0,CS110,Inputs!$B$13)</f>
        <v>0.17</v>
      </c>
      <c r="CT111" s="36">
        <f>IF(CT110&lt;&gt;0,CT110,Inputs!$B$13)</f>
        <v>0.17</v>
      </c>
      <c r="CU111" s="36">
        <f>IF(CU110&lt;&gt;0,CU110,Inputs!$B$13)</f>
        <v>0.17</v>
      </c>
      <c r="CV111" s="36">
        <f>IF(CV110&lt;&gt;0,CV110,Inputs!$B$13)</f>
        <v>0.17</v>
      </c>
      <c r="CW111" s="36">
        <f>IF(CW110&lt;&gt;0,CW110,Inputs!$B$13)</f>
        <v>0.17</v>
      </c>
      <c r="CX111" s="36">
        <f>IF(CX110&lt;&gt;0,CX110,Inputs!$B$13)</f>
        <v>0.17</v>
      </c>
      <c r="CY111" s="36">
        <f>IF(CY110&lt;&gt;0,CY110,Inputs!$B$13)</f>
        <v>0.17</v>
      </c>
      <c r="CZ111" s="36">
        <f>IF(CZ110&lt;&gt;0,CZ110,Inputs!$B$13)</f>
        <v>0.17</v>
      </c>
      <c r="DA111" s="36">
        <f>IF(DA110&lt;&gt;0,DA110,Inputs!$B$13)</f>
        <v>0.17</v>
      </c>
    </row>
    <row r="113" spans="2:105">
      <c r="B113"/>
      <c r="C113" t="s">
        <v>53</v>
      </c>
      <c r="D113" s="68" t="s">
        <v>6</v>
      </c>
      <c r="E113" s="72">
        <f>E111</f>
        <v>0.22500000000000001</v>
      </c>
      <c r="F113" s="72">
        <f t="shared" ref="F113:BQ113" si="3">F111</f>
        <v>0.22500000000000001</v>
      </c>
      <c r="G113" s="72">
        <f t="shared" si="3"/>
        <v>0.22500000000000001</v>
      </c>
      <c r="H113" s="72">
        <f t="shared" si="3"/>
        <v>0.22500000000000001</v>
      </c>
      <c r="I113" s="72">
        <f t="shared" si="3"/>
        <v>0.22500000000000001</v>
      </c>
      <c r="J113" s="72">
        <f t="shared" si="3"/>
        <v>0.22500000000000003</v>
      </c>
      <c r="K113" s="72">
        <f t="shared" si="3"/>
        <v>0.22328571428571431</v>
      </c>
      <c r="L113" s="72">
        <f t="shared" si="3"/>
        <v>0.22157142857142859</v>
      </c>
      <c r="M113" s="72">
        <f t="shared" si="3"/>
        <v>0.21985714285714289</v>
      </c>
      <c r="N113" s="72">
        <f t="shared" si="3"/>
        <v>0.21814285714285717</v>
      </c>
      <c r="O113" s="72">
        <f t="shared" si="3"/>
        <v>0.21642857142857144</v>
      </c>
      <c r="P113" s="72">
        <f t="shared" si="3"/>
        <v>0.21471428571428575</v>
      </c>
      <c r="Q113" s="72">
        <f t="shared" si="3"/>
        <v>0.21300000000000002</v>
      </c>
      <c r="R113" s="72">
        <f t="shared" si="3"/>
        <v>0.2112857142857143</v>
      </c>
      <c r="S113" s="72">
        <f t="shared" si="3"/>
        <v>0.2095714285714286</v>
      </c>
      <c r="T113" s="72">
        <f t="shared" si="3"/>
        <v>0.20785714285714288</v>
      </c>
      <c r="U113" s="72">
        <f t="shared" si="3"/>
        <v>0.20614285714285718</v>
      </c>
      <c r="V113" s="72">
        <f t="shared" si="3"/>
        <v>0.20442857142857146</v>
      </c>
      <c r="W113" s="72">
        <f t="shared" si="3"/>
        <v>0.20271428571428574</v>
      </c>
      <c r="X113" s="72">
        <f t="shared" si="3"/>
        <v>0.20100000000000001</v>
      </c>
      <c r="Y113" s="72">
        <f t="shared" si="3"/>
        <v>0.19928571428571432</v>
      </c>
      <c r="Z113" s="72">
        <f t="shared" si="3"/>
        <v>0.19757142857142859</v>
      </c>
      <c r="AA113" s="72">
        <f t="shared" si="3"/>
        <v>0.1958571428571429</v>
      </c>
      <c r="AB113" s="72">
        <f t="shared" si="3"/>
        <v>0.19386666666666666</v>
      </c>
      <c r="AC113" s="72">
        <f t="shared" si="3"/>
        <v>0.19159999999999999</v>
      </c>
      <c r="AD113" s="72">
        <f t="shared" si="3"/>
        <v>0.18933333333333333</v>
      </c>
      <c r="AE113" s="72">
        <f t="shared" si="3"/>
        <v>0.18706666666666666</v>
      </c>
      <c r="AF113" s="72">
        <f t="shared" si="3"/>
        <v>0.18479999999999999</v>
      </c>
      <c r="AG113" s="72">
        <f t="shared" si="3"/>
        <v>0.18253333333333333</v>
      </c>
      <c r="AH113" s="72">
        <f t="shared" si="3"/>
        <v>0.18026666666666663</v>
      </c>
      <c r="AI113" s="72">
        <f t="shared" si="3"/>
        <v>0.17799999999999999</v>
      </c>
      <c r="AJ113" s="72">
        <f t="shared" si="3"/>
        <v>0.17764444444444444</v>
      </c>
      <c r="AK113" s="72">
        <f t="shared" si="3"/>
        <v>0.17728888888888888</v>
      </c>
      <c r="AL113" s="72">
        <f t="shared" si="3"/>
        <v>0.17693333333333333</v>
      </c>
      <c r="AM113" s="72">
        <f t="shared" si="3"/>
        <v>0.17657777777777778</v>
      </c>
      <c r="AN113" s="72">
        <f t="shared" si="3"/>
        <v>0.1762222222222222</v>
      </c>
      <c r="AO113" s="72">
        <f t="shared" si="3"/>
        <v>0.17586666666666664</v>
      </c>
      <c r="AP113" s="72">
        <f t="shared" si="3"/>
        <v>0.17551111111111109</v>
      </c>
      <c r="AQ113" s="72">
        <f t="shared" si="3"/>
        <v>0.17515555555555554</v>
      </c>
      <c r="AR113" s="72">
        <f t="shared" si="3"/>
        <v>0.17479999999999998</v>
      </c>
      <c r="AS113" s="72">
        <f t="shared" si="3"/>
        <v>0.17444444444444443</v>
      </c>
      <c r="AT113" s="72">
        <f t="shared" si="3"/>
        <v>0.17408888888888888</v>
      </c>
      <c r="AU113" s="72">
        <f t="shared" si="3"/>
        <v>0.17373333333333332</v>
      </c>
      <c r="AV113" s="72">
        <f t="shared" si="3"/>
        <v>0.17337777777777777</v>
      </c>
      <c r="AW113" s="72">
        <f t="shared" si="3"/>
        <v>0.17302222222222222</v>
      </c>
      <c r="AX113" s="72">
        <f t="shared" si="3"/>
        <v>0.17266666666666666</v>
      </c>
      <c r="AY113" s="72">
        <f t="shared" si="3"/>
        <v>0.17231111111111111</v>
      </c>
      <c r="AZ113" s="72">
        <f t="shared" si="3"/>
        <v>0.17195555555555556</v>
      </c>
      <c r="BA113" s="72">
        <f t="shared" si="3"/>
        <v>0.1716</v>
      </c>
      <c r="BB113" s="72">
        <f t="shared" si="3"/>
        <v>0.17124444444444445</v>
      </c>
      <c r="BC113" s="72">
        <f t="shared" si="3"/>
        <v>0.1708888888888889</v>
      </c>
      <c r="BD113" s="72">
        <f t="shared" si="3"/>
        <v>0.17053333333333334</v>
      </c>
      <c r="BE113" s="72">
        <f t="shared" si="3"/>
        <v>0.17017777777777779</v>
      </c>
      <c r="BF113" s="72">
        <f t="shared" si="3"/>
        <v>0.17</v>
      </c>
      <c r="BG113" s="72">
        <f t="shared" si="3"/>
        <v>0.17</v>
      </c>
      <c r="BH113" s="72">
        <f t="shared" si="3"/>
        <v>0.17</v>
      </c>
      <c r="BI113" s="72">
        <f t="shared" si="3"/>
        <v>0.17</v>
      </c>
      <c r="BJ113" s="72">
        <f t="shared" si="3"/>
        <v>0.17</v>
      </c>
      <c r="BK113" s="72">
        <f t="shared" si="3"/>
        <v>0.17</v>
      </c>
      <c r="BL113" s="72">
        <f t="shared" si="3"/>
        <v>0.17</v>
      </c>
      <c r="BM113" s="72">
        <f t="shared" si="3"/>
        <v>0.17</v>
      </c>
      <c r="BN113" s="72">
        <f t="shared" si="3"/>
        <v>0.17</v>
      </c>
      <c r="BO113" s="72">
        <f t="shared" si="3"/>
        <v>0.17</v>
      </c>
      <c r="BP113" s="72">
        <f t="shared" si="3"/>
        <v>0.17</v>
      </c>
      <c r="BQ113" s="72">
        <f t="shared" si="3"/>
        <v>0.17</v>
      </c>
      <c r="BR113" s="72">
        <f t="shared" ref="BR113:DA113" si="4">BR111</f>
        <v>0.17</v>
      </c>
      <c r="BS113" s="72">
        <f t="shared" si="4"/>
        <v>0.17</v>
      </c>
      <c r="BT113" s="72">
        <f t="shared" si="4"/>
        <v>0.17</v>
      </c>
      <c r="BU113" s="72">
        <f t="shared" si="4"/>
        <v>0.17</v>
      </c>
      <c r="BV113" s="72">
        <f t="shared" si="4"/>
        <v>0.17</v>
      </c>
      <c r="BW113" s="72">
        <f t="shared" si="4"/>
        <v>0.17</v>
      </c>
      <c r="BX113" s="72">
        <f t="shared" si="4"/>
        <v>0.17</v>
      </c>
      <c r="BY113" s="72">
        <f t="shared" si="4"/>
        <v>0.17</v>
      </c>
      <c r="BZ113" s="72">
        <f t="shared" si="4"/>
        <v>0.17</v>
      </c>
      <c r="CA113" s="72">
        <f t="shared" si="4"/>
        <v>0.17</v>
      </c>
      <c r="CB113" s="72">
        <f t="shared" si="4"/>
        <v>0.17</v>
      </c>
      <c r="CC113" s="72">
        <f t="shared" si="4"/>
        <v>0.17</v>
      </c>
      <c r="CD113" s="72">
        <f t="shared" si="4"/>
        <v>0.17</v>
      </c>
      <c r="CE113" s="72">
        <f t="shared" si="4"/>
        <v>0.17</v>
      </c>
      <c r="CF113" s="72">
        <f t="shared" si="4"/>
        <v>0.17</v>
      </c>
      <c r="CG113" s="72">
        <f t="shared" si="4"/>
        <v>0.17</v>
      </c>
      <c r="CH113" s="72">
        <f t="shared" si="4"/>
        <v>0.17</v>
      </c>
      <c r="CI113" s="72">
        <f t="shared" si="4"/>
        <v>0.17</v>
      </c>
      <c r="CJ113" s="72">
        <f t="shared" si="4"/>
        <v>0.17</v>
      </c>
      <c r="CK113" s="72">
        <f t="shared" si="4"/>
        <v>0.17</v>
      </c>
      <c r="CL113" s="72">
        <f t="shared" si="4"/>
        <v>0.17</v>
      </c>
      <c r="CM113" s="72">
        <f t="shared" si="4"/>
        <v>0.17</v>
      </c>
      <c r="CN113" s="72">
        <f t="shared" si="4"/>
        <v>0.17</v>
      </c>
      <c r="CO113" s="72">
        <f t="shared" si="4"/>
        <v>0.17</v>
      </c>
      <c r="CP113" s="72">
        <f t="shared" si="4"/>
        <v>0.17</v>
      </c>
      <c r="CQ113" s="72">
        <f t="shared" si="4"/>
        <v>0.17</v>
      </c>
      <c r="CR113" s="72">
        <f t="shared" si="4"/>
        <v>0.17</v>
      </c>
      <c r="CS113" s="72">
        <f t="shared" si="4"/>
        <v>0.17</v>
      </c>
      <c r="CT113" s="72">
        <f t="shared" si="4"/>
        <v>0.17</v>
      </c>
      <c r="CU113" s="72">
        <f t="shared" si="4"/>
        <v>0.17</v>
      </c>
      <c r="CV113" s="72">
        <f t="shared" si="4"/>
        <v>0.17</v>
      </c>
      <c r="CW113" s="72">
        <f t="shared" si="4"/>
        <v>0.17</v>
      </c>
      <c r="CX113" s="72">
        <f t="shared" si="4"/>
        <v>0.17</v>
      </c>
      <c r="CY113" s="72">
        <f t="shared" si="4"/>
        <v>0.17</v>
      </c>
      <c r="CZ113" s="72">
        <f t="shared" si="4"/>
        <v>0.17</v>
      </c>
      <c r="DA113" s="72">
        <f t="shared" si="4"/>
        <v>0.17</v>
      </c>
    </row>
    <row r="114" spans="2:105">
      <c r="B114" t="s">
        <v>52</v>
      </c>
      <c r="C114"/>
      <c r="D114" s="68"/>
      <c r="E114" s="68">
        <v>1.0000000000000001E-9</v>
      </c>
      <c r="F114">
        <v>10</v>
      </c>
      <c r="G114">
        <v>20</v>
      </c>
      <c r="H114">
        <v>30</v>
      </c>
      <c r="I114">
        <v>40</v>
      </c>
      <c r="J114">
        <v>50</v>
      </c>
      <c r="K114">
        <v>60</v>
      </c>
      <c r="L114">
        <v>70</v>
      </c>
      <c r="M114">
        <v>80</v>
      </c>
      <c r="N114">
        <v>90</v>
      </c>
      <c r="O114">
        <v>100</v>
      </c>
      <c r="P114">
        <v>110</v>
      </c>
      <c r="Q114">
        <v>120</v>
      </c>
      <c r="R114">
        <v>130</v>
      </c>
      <c r="S114">
        <v>140</v>
      </c>
      <c r="T114">
        <v>150</v>
      </c>
      <c r="U114">
        <v>160</v>
      </c>
      <c r="V114">
        <v>170</v>
      </c>
      <c r="W114">
        <v>180</v>
      </c>
      <c r="X114">
        <v>190</v>
      </c>
      <c r="Y114">
        <v>200</v>
      </c>
      <c r="Z114">
        <v>210</v>
      </c>
      <c r="AA114">
        <v>220</v>
      </c>
      <c r="AB114">
        <v>230</v>
      </c>
      <c r="AC114">
        <v>240</v>
      </c>
      <c r="AD114">
        <v>250</v>
      </c>
      <c r="AE114">
        <v>260</v>
      </c>
      <c r="AF114">
        <v>270</v>
      </c>
      <c r="AG114">
        <v>280</v>
      </c>
      <c r="AH114">
        <v>290</v>
      </c>
      <c r="AI114">
        <v>300</v>
      </c>
      <c r="AJ114">
        <v>310</v>
      </c>
      <c r="AK114">
        <v>320</v>
      </c>
      <c r="AL114">
        <v>330</v>
      </c>
      <c r="AM114">
        <v>340</v>
      </c>
      <c r="AN114">
        <v>350</v>
      </c>
      <c r="AO114">
        <v>360</v>
      </c>
      <c r="AP114">
        <v>370</v>
      </c>
      <c r="AQ114">
        <v>380</v>
      </c>
      <c r="AR114">
        <f>AQ114+10</f>
        <v>390</v>
      </c>
      <c r="AS114">
        <f>AR114+10</f>
        <v>400</v>
      </c>
      <c r="AT114">
        <f t="shared" ref="AT114:BA114" si="5">AS114+10</f>
        <v>410</v>
      </c>
      <c r="AU114">
        <f t="shared" si="5"/>
        <v>420</v>
      </c>
      <c r="AV114">
        <f t="shared" si="5"/>
        <v>430</v>
      </c>
      <c r="AW114">
        <f t="shared" si="5"/>
        <v>440</v>
      </c>
      <c r="AX114">
        <f t="shared" si="5"/>
        <v>450</v>
      </c>
      <c r="AY114">
        <f t="shared" si="5"/>
        <v>460</v>
      </c>
      <c r="AZ114">
        <f t="shared" si="5"/>
        <v>470</v>
      </c>
      <c r="BA114">
        <f t="shared" si="5"/>
        <v>480</v>
      </c>
      <c r="BB114">
        <f t="shared" ref="BB114:DA114" si="6">BA114+10</f>
        <v>490</v>
      </c>
      <c r="BC114">
        <f t="shared" si="6"/>
        <v>500</v>
      </c>
      <c r="BD114">
        <f t="shared" si="6"/>
        <v>510</v>
      </c>
      <c r="BE114">
        <f t="shared" si="6"/>
        <v>520</v>
      </c>
      <c r="BF114">
        <f t="shared" si="6"/>
        <v>530</v>
      </c>
      <c r="BG114">
        <f t="shared" si="6"/>
        <v>540</v>
      </c>
      <c r="BH114">
        <f t="shared" si="6"/>
        <v>550</v>
      </c>
      <c r="BI114">
        <f t="shared" si="6"/>
        <v>560</v>
      </c>
      <c r="BJ114">
        <f t="shared" si="6"/>
        <v>570</v>
      </c>
      <c r="BK114">
        <f t="shared" si="6"/>
        <v>580</v>
      </c>
      <c r="BL114">
        <f t="shared" si="6"/>
        <v>590</v>
      </c>
      <c r="BM114">
        <f t="shared" si="6"/>
        <v>600</v>
      </c>
      <c r="BN114">
        <f t="shared" si="6"/>
        <v>610</v>
      </c>
      <c r="BO114">
        <f t="shared" si="6"/>
        <v>620</v>
      </c>
      <c r="BP114">
        <f t="shared" si="6"/>
        <v>630</v>
      </c>
      <c r="BQ114">
        <f t="shared" si="6"/>
        <v>640</v>
      </c>
      <c r="BR114">
        <f t="shared" si="6"/>
        <v>650</v>
      </c>
      <c r="BS114">
        <f t="shared" si="6"/>
        <v>660</v>
      </c>
      <c r="BT114">
        <f t="shared" si="6"/>
        <v>670</v>
      </c>
      <c r="BU114">
        <f t="shared" si="6"/>
        <v>680</v>
      </c>
      <c r="BV114">
        <f t="shared" si="6"/>
        <v>690</v>
      </c>
      <c r="BW114">
        <f t="shared" si="6"/>
        <v>700</v>
      </c>
      <c r="BX114">
        <f t="shared" si="6"/>
        <v>710</v>
      </c>
      <c r="BY114">
        <f t="shared" si="6"/>
        <v>720</v>
      </c>
      <c r="BZ114">
        <f t="shared" si="6"/>
        <v>730</v>
      </c>
      <c r="CA114">
        <f t="shared" si="6"/>
        <v>740</v>
      </c>
      <c r="CB114">
        <f t="shared" si="6"/>
        <v>750</v>
      </c>
      <c r="CC114">
        <f t="shared" si="6"/>
        <v>760</v>
      </c>
      <c r="CD114">
        <f t="shared" si="6"/>
        <v>770</v>
      </c>
      <c r="CE114">
        <f t="shared" si="6"/>
        <v>780</v>
      </c>
      <c r="CF114">
        <f t="shared" si="6"/>
        <v>790</v>
      </c>
      <c r="CG114">
        <f t="shared" si="6"/>
        <v>800</v>
      </c>
      <c r="CH114">
        <f t="shared" si="6"/>
        <v>810</v>
      </c>
      <c r="CI114">
        <f t="shared" si="6"/>
        <v>820</v>
      </c>
      <c r="CJ114">
        <f t="shared" si="6"/>
        <v>830</v>
      </c>
      <c r="CK114">
        <f t="shared" si="6"/>
        <v>840</v>
      </c>
      <c r="CL114">
        <f t="shared" si="6"/>
        <v>850</v>
      </c>
      <c r="CM114">
        <f t="shared" si="6"/>
        <v>860</v>
      </c>
      <c r="CN114">
        <f t="shared" si="6"/>
        <v>870</v>
      </c>
      <c r="CO114">
        <f t="shared" si="6"/>
        <v>880</v>
      </c>
      <c r="CP114">
        <f t="shared" si="6"/>
        <v>890</v>
      </c>
      <c r="CQ114">
        <f t="shared" si="6"/>
        <v>900</v>
      </c>
      <c r="CR114">
        <f t="shared" si="6"/>
        <v>910</v>
      </c>
      <c r="CS114">
        <f t="shared" si="6"/>
        <v>920</v>
      </c>
      <c r="CT114">
        <f t="shared" si="6"/>
        <v>930</v>
      </c>
      <c r="CU114">
        <f t="shared" si="6"/>
        <v>940</v>
      </c>
      <c r="CV114">
        <f t="shared" si="6"/>
        <v>950</v>
      </c>
      <c r="CW114">
        <f t="shared" si="6"/>
        <v>960</v>
      </c>
      <c r="CX114">
        <f t="shared" si="6"/>
        <v>970</v>
      </c>
      <c r="CY114">
        <f t="shared" si="6"/>
        <v>980</v>
      </c>
      <c r="CZ114">
        <f t="shared" si="6"/>
        <v>990</v>
      </c>
      <c r="DA114">
        <f t="shared" si="6"/>
        <v>1000</v>
      </c>
    </row>
    <row r="115" spans="2:105">
      <c r="B115"/>
      <c r="C115" s="67">
        <v>0.2</v>
      </c>
      <c r="D115" s="69">
        <f>Inputs!$B$20*(1+(C115*-1))</f>
        <v>880</v>
      </c>
      <c r="E115" s="71">
        <f t="shared" ref="E115:N124" si="7">($BC$13-($D115*(1+E$113)))*E$114*365</f>
        <v>8.1030000000000002E-5</v>
      </c>
      <c r="F115" s="71">
        <f t="shared" si="7"/>
        <v>810300</v>
      </c>
      <c r="G115" s="71">
        <f t="shared" si="7"/>
        <v>1620600</v>
      </c>
      <c r="H115" s="71">
        <f t="shared" si="7"/>
        <v>2430900</v>
      </c>
      <c r="I115" s="71">
        <f t="shared" si="7"/>
        <v>3241200</v>
      </c>
      <c r="J115" s="71">
        <f t="shared" si="7"/>
        <v>4051500</v>
      </c>
      <c r="K115" s="71">
        <f t="shared" si="7"/>
        <v>4894837.7142857155</v>
      </c>
      <c r="L115" s="71">
        <f t="shared" si="7"/>
        <v>5749188.0000000028</v>
      </c>
      <c r="M115" s="71">
        <f t="shared" si="7"/>
        <v>6614550.8571428554</v>
      </c>
      <c r="N115" s="71">
        <f t="shared" si="7"/>
        <v>7490926.2857142854</v>
      </c>
      <c r="O115" s="71">
        <f t="shared" ref="O115:X124" si="8">($BC$13-($D115*(1+O$113)))*O$114*365</f>
        <v>8378314.2857142882</v>
      </c>
      <c r="P115" s="71">
        <f t="shared" si="8"/>
        <v>9276714.8571428526</v>
      </c>
      <c r="Q115" s="71">
        <f t="shared" si="8"/>
        <v>10186127.999999998</v>
      </c>
      <c r="R115" s="71">
        <f t="shared" si="8"/>
        <v>11106553.714285715</v>
      </c>
      <c r="S115" s="71">
        <f t="shared" si="8"/>
        <v>12037992.000000004</v>
      </c>
      <c r="T115" s="71">
        <f t="shared" si="8"/>
        <v>12980442.857142851</v>
      </c>
      <c r="U115" s="71">
        <f t="shared" si="8"/>
        <v>13933906.285714282</v>
      </c>
      <c r="V115" s="71">
        <f t="shared" si="8"/>
        <v>14898382.285714285</v>
      </c>
      <c r="W115" s="71">
        <f t="shared" si="8"/>
        <v>15873870.857142847</v>
      </c>
      <c r="X115" s="71">
        <f t="shared" si="8"/>
        <v>16860371.999999993</v>
      </c>
      <c r="Y115" s="71">
        <f t="shared" ref="Y115:AH124" si="9">($BC$13-($D115*(1+Y$113)))*Y$114*365</f>
        <v>17857885.714285709</v>
      </c>
      <c r="Z115" s="71">
        <f t="shared" si="9"/>
        <v>18866412</v>
      </c>
      <c r="AA115" s="71">
        <f t="shared" si="9"/>
        <v>19885950.857142843</v>
      </c>
      <c r="AB115" s="71">
        <f t="shared" si="9"/>
        <v>20936906.133333333</v>
      </c>
      <c r="AC115" s="71">
        <f t="shared" si="9"/>
        <v>22021939.200000007</v>
      </c>
      <c r="AD115" s="71">
        <f t="shared" si="9"/>
        <v>23121533.333333321</v>
      </c>
      <c r="AE115" s="71">
        <f t="shared" si="9"/>
        <v>24235688.533333328</v>
      </c>
      <c r="AF115" s="71">
        <f t="shared" si="9"/>
        <v>25364404.799999997</v>
      </c>
      <c r="AG115" s="71">
        <f t="shared" si="9"/>
        <v>26507682.13333334</v>
      </c>
      <c r="AH115" s="71">
        <f t="shared" si="9"/>
        <v>27665520.533333339</v>
      </c>
      <c r="AI115" s="71">
        <f t="shared" ref="AI115:AR124" si="10">($BC$13-($D115*(1+AI$113)))*AI$114*365</f>
        <v>28837920.000000015</v>
      </c>
      <c r="AJ115" s="71">
        <f t="shared" si="10"/>
        <v>29834587.377777766</v>
      </c>
      <c r="AK115" s="71">
        <f t="shared" si="10"/>
        <v>30833538.844444461</v>
      </c>
      <c r="AL115" s="71">
        <f t="shared" si="10"/>
        <v>31834774.399999987</v>
      </c>
      <c r="AM115" s="71">
        <f t="shared" si="10"/>
        <v>32838294.044444464</v>
      </c>
      <c r="AN115" s="71">
        <f t="shared" si="10"/>
        <v>33844097.777777769</v>
      </c>
      <c r="AO115" s="71">
        <f t="shared" si="10"/>
        <v>34852185.600000024</v>
      </c>
      <c r="AP115" s="71">
        <f t="shared" si="10"/>
        <v>35862557.511111103</v>
      </c>
      <c r="AQ115" s="71">
        <f t="shared" si="10"/>
        <v>36875213.511111133</v>
      </c>
      <c r="AR115" s="71">
        <f t="shared" si="10"/>
        <v>37890153.599999987</v>
      </c>
      <c r="AS115" s="71">
        <f t="shared" ref="AS115:BB124" si="11">($BC$13-($D115*(1+AS$113)))*AS$114*365</f>
        <v>38907377.777777769</v>
      </c>
      <c r="AT115" s="71">
        <f t="shared" si="11"/>
        <v>39926886.044444434</v>
      </c>
      <c r="AU115" s="71">
        <f t="shared" si="11"/>
        <v>40948678.399999991</v>
      </c>
      <c r="AV115" s="71">
        <f t="shared" si="11"/>
        <v>41972754.844444439</v>
      </c>
      <c r="AW115" s="71">
        <f t="shared" si="11"/>
        <v>42999115.37777777</v>
      </c>
      <c r="AX115" s="71">
        <f t="shared" si="11"/>
        <v>44027759.999999993</v>
      </c>
      <c r="AY115" s="71">
        <f t="shared" si="11"/>
        <v>45058688.711111099</v>
      </c>
      <c r="AZ115" s="71">
        <f t="shared" si="11"/>
        <v>46091901.511111103</v>
      </c>
      <c r="BA115" s="71">
        <f t="shared" si="11"/>
        <v>47127398.399999991</v>
      </c>
      <c r="BB115" s="71">
        <f t="shared" si="11"/>
        <v>48165179.37777777</v>
      </c>
      <c r="BC115" s="71">
        <f t="shared" ref="BC115:BL124" si="12">($BC$13-($D115*(1+BC$113)))*BC$114*365</f>
        <v>49205244.44444444</v>
      </c>
      <c r="BD115" s="71">
        <f t="shared" si="12"/>
        <v>50247593.599999994</v>
      </c>
      <c r="BE115" s="71">
        <f t="shared" si="12"/>
        <v>51292226.844444446</v>
      </c>
      <c r="BF115" s="71">
        <f t="shared" si="12"/>
        <v>52308880.000000022</v>
      </c>
      <c r="BG115" s="71">
        <f t="shared" si="12"/>
        <v>53295840.000000022</v>
      </c>
      <c r="BH115" s="71">
        <f t="shared" si="12"/>
        <v>54282800.000000022</v>
      </c>
      <c r="BI115" s="71">
        <f t="shared" si="12"/>
        <v>55269760.000000022</v>
      </c>
      <c r="BJ115" s="71">
        <f t="shared" si="12"/>
        <v>56256720.000000022</v>
      </c>
      <c r="BK115" s="71">
        <f t="shared" si="12"/>
        <v>57243680.000000022</v>
      </c>
      <c r="BL115" s="71">
        <f t="shared" si="12"/>
        <v>58230640.000000022</v>
      </c>
      <c r="BM115" s="71">
        <f t="shared" ref="BM115:BV124" si="13">($BC$13-($D115*(1+BM$113)))*BM$114*365</f>
        <v>59217600.000000022</v>
      </c>
      <c r="BN115" s="71">
        <f t="shared" si="13"/>
        <v>60204560.000000022</v>
      </c>
      <c r="BO115" s="71">
        <f t="shared" si="13"/>
        <v>61191520.000000022</v>
      </c>
      <c r="BP115" s="71">
        <f t="shared" si="13"/>
        <v>62178480.000000022</v>
      </c>
      <c r="BQ115" s="71">
        <f t="shared" si="13"/>
        <v>63165440.000000022</v>
      </c>
      <c r="BR115" s="71">
        <f t="shared" si="13"/>
        <v>64152400.000000022</v>
      </c>
      <c r="BS115" s="71">
        <f t="shared" si="13"/>
        <v>65139360.000000022</v>
      </c>
      <c r="BT115" s="71">
        <f t="shared" si="13"/>
        <v>66126320.000000022</v>
      </c>
      <c r="BU115" s="71">
        <f t="shared" si="13"/>
        <v>67113280.000000015</v>
      </c>
      <c r="BV115" s="71">
        <f t="shared" si="13"/>
        <v>68100240.000000015</v>
      </c>
      <c r="BW115" s="71">
        <f t="shared" ref="BW115:CF124" si="14">($BC$13-($D115*(1+BW$113)))*BW$114*365</f>
        <v>69087200.000000015</v>
      </c>
      <c r="BX115" s="71">
        <f t="shared" si="14"/>
        <v>70074160.000000015</v>
      </c>
      <c r="BY115" s="71">
        <f t="shared" si="14"/>
        <v>71061120.000000015</v>
      </c>
      <c r="BZ115" s="71">
        <f t="shared" si="14"/>
        <v>72048080.000000015</v>
      </c>
      <c r="CA115" s="71">
        <f t="shared" si="14"/>
        <v>73035040.000000015</v>
      </c>
      <c r="CB115" s="71">
        <f t="shared" si="14"/>
        <v>74022000.000000015</v>
      </c>
      <c r="CC115" s="71">
        <f t="shared" si="14"/>
        <v>75008960.000000015</v>
      </c>
      <c r="CD115" s="71">
        <f t="shared" si="14"/>
        <v>75995920.000000015</v>
      </c>
      <c r="CE115" s="71">
        <f t="shared" si="14"/>
        <v>76982880.000000015</v>
      </c>
      <c r="CF115" s="71">
        <f t="shared" si="14"/>
        <v>77969840.000000015</v>
      </c>
      <c r="CG115" s="71">
        <f t="shared" ref="CG115:CP124" si="15">($BC$13-($D115*(1+CG$113)))*CG$114*365</f>
        <v>78956800.000000015</v>
      </c>
      <c r="CH115" s="71">
        <f t="shared" si="15"/>
        <v>79943760.00000003</v>
      </c>
      <c r="CI115" s="71">
        <f t="shared" si="15"/>
        <v>80930720.00000003</v>
      </c>
      <c r="CJ115" s="71">
        <f t="shared" si="15"/>
        <v>81917680.00000003</v>
      </c>
      <c r="CK115" s="71">
        <f t="shared" si="15"/>
        <v>82904640.00000003</v>
      </c>
      <c r="CL115" s="71">
        <f t="shared" si="15"/>
        <v>83891600.00000003</v>
      </c>
      <c r="CM115" s="71">
        <f t="shared" si="15"/>
        <v>84878560.00000003</v>
      </c>
      <c r="CN115" s="71">
        <f t="shared" si="15"/>
        <v>85865520.00000003</v>
      </c>
      <c r="CO115" s="71">
        <f t="shared" si="15"/>
        <v>86852480.00000003</v>
      </c>
      <c r="CP115" s="71">
        <f t="shared" si="15"/>
        <v>87839440.00000003</v>
      </c>
      <c r="CQ115" s="71">
        <f t="shared" ref="CQ115:DA124" si="16">($BC$13-($D115*(1+CQ$113)))*CQ$114*365</f>
        <v>88826400.00000003</v>
      </c>
      <c r="CR115" s="71">
        <f t="shared" si="16"/>
        <v>89813360.00000003</v>
      </c>
      <c r="CS115" s="71">
        <f t="shared" si="16"/>
        <v>90800320.00000003</v>
      </c>
      <c r="CT115" s="71">
        <f t="shared" si="16"/>
        <v>91787280.00000003</v>
      </c>
      <c r="CU115" s="71">
        <f t="shared" si="16"/>
        <v>92774240.00000003</v>
      </c>
      <c r="CV115" s="71">
        <f t="shared" si="16"/>
        <v>93761200.00000003</v>
      </c>
      <c r="CW115" s="71">
        <f t="shared" si="16"/>
        <v>94748160.00000003</v>
      </c>
      <c r="CX115" s="71">
        <f t="shared" si="16"/>
        <v>95735120.000000045</v>
      </c>
      <c r="CY115" s="71">
        <f t="shared" si="16"/>
        <v>96722080.000000045</v>
      </c>
      <c r="CZ115" s="71">
        <f t="shared" si="16"/>
        <v>97709040.000000045</v>
      </c>
      <c r="DA115" s="71">
        <f t="shared" si="16"/>
        <v>98696000.000000045</v>
      </c>
    </row>
    <row r="116" spans="2:105">
      <c r="B116"/>
      <c r="C116" s="67">
        <f>C115-0.01</f>
        <v>0.19</v>
      </c>
      <c r="D116" s="69">
        <f>Inputs!$B$20*(1+(C116*-1))</f>
        <v>891.00000000000011</v>
      </c>
      <c r="E116" s="71">
        <f t="shared" si="7"/>
        <v>7.6111624999999946E-5</v>
      </c>
      <c r="F116" s="71">
        <f t="shared" si="7"/>
        <v>761116.24999999953</v>
      </c>
      <c r="G116" s="71">
        <f t="shared" si="7"/>
        <v>1522232.4999999991</v>
      </c>
      <c r="H116" s="71">
        <f t="shared" si="7"/>
        <v>2283348.7499999986</v>
      </c>
      <c r="I116" s="71">
        <f t="shared" si="7"/>
        <v>3044464.9999999981</v>
      </c>
      <c r="J116" s="71">
        <f t="shared" si="7"/>
        <v>3805581.2499999972</v>
      </c>
      <c r="K116" s="71">
        <f t="shared" si="7"/>
        <v>4600148.185714283</v>
      </c>
      <c r="L116" s="71">
        <f t="shared" si="7"/>
        <v>5405865.3499999968</v>
      </c>
      <c r="M116" s="71">
        <f t="shared" si="7"/>
        <v>6222732.7428571386</v>
      </c>
      <c r="N116" s="71">
        <f t="shared" si="7"/>
        <v>7050750.3642857103</v>
      </c>
      <c r="O116" s="71">
        <f t="shared" si="8"/>
        <v>7889918.214285709</v>
      </c>
      <c r="P116" s="71">
        <f t="shared" si="8"/>
        <v>8740236.2928571291</v>
      </c>
      <c r="Q116" s="71">
        <f t="shared" si="8"/>
        <v>9601704.5999999959</v>
      </c>
      <c r="R116" s="71">
        <f t="shared" si="8"/>
        <v>10474323.135714279</v>
      </c>
      <c r="S116" s="71">
        <f t="shared" si="8"/>
        <v>11358091.899999993</v>
      </c>
      <c r="T116" s="71">
        <f t="shared" si="8"/>
        <v>12253010.892857136</v>
      </c>
      <c r="U116" s="71">
        <f t="shared" si="8"/>
        <v>13159080.114285707</v>
      </c>
      <c r="V116" s="71">
        <f t="shared" si="8"/>
        <v>14076299.564285707</v>
      </c>
      <c r="W116" s="71">
        <f t="shared" si="8"/>
        <v>15004669.242857119</v>
      </c>
      <c r="X116" s="71">
        <f t="shared" si="8"/>
        <v>15944189.149999991</v>
      </c>
      <c r="Y116" s="71">
        <f t="shared" si="9"/>
        <v>16894859.285714276</v>
      </c>
      <c r="Z116" s="71">
        <f t="shared" si="9"/>
        <v>17856679.649999991</v>
      </c>
      <c r="AA116" s="71">
        <f t="shared" si="9"/>
        <v>18829650.242857132</v>
      </c>
      <c r="AB116" s="71">
        <f t="shared" si="9"/>
        <v>19834429.959999993</v>
      </c>
      <c r="AC116" s="71">
        <f t="shared" si="9"/>
        <v>20873713.439999983</v>
      </c>
      <c r="AD116" s="71">
        <f t="shared" si="9"/>
        <v>21927739.999999985</v>
      </c>
      <c r="AE116" s="71">
        <f t="shared" si="9"/>
        <v>22996509.639999975</v>
      </c>
      <c r="AF116" s="71">
        <f t="shared" si="9"/>
        <v>24080022.359999981</v>
      </c>
      <c r="AG116" s="71">
        <f t="shared" si="9"/>
        <v>25178278.159999989</v>
      </c>
      <c r="AH116" s="71">
        <f t="shared" si="9"/>
        <v>26291277.039999999</v>
      </c>
      <c r="AI116" s="71">
        <f t="shared" si="10"/>
        <v>27419018.999999981</v>
      </c>
      <c r="AJ116" s="71">
        <f t="shared" si="10"/>
        <v>28368832.219999988</v>
      </c>
      <c r="AK116" s="71">
        <f t="shared" si="10"/>
        <v>29320958.079999991</v>
      </c>
      <c r="AL116" s="71">
        <f t="shared" si="10"/>
        <v>30275396.579999972</v>
      </c>
      <c r="AM116" s="71">
        <f t="shared" si="10"/>
        <v>31232147.719999976</v>
      </c>
      <c r="AN116" s="71">
        <f t="shared" si="10"/>
        <v>32191211.499999985</v>
      </c>
      <c r="AO116" s="71">
        <f t="shared" si="10"/>
        <v>33152587.919999991</v>
      </c>
      <c r="AP116" s="71">
        <f t="shared" si="10"/>
        <v>34116276.979999967</v>
      </c>
      <c r="AQ116" s="71">
        <f t="shared" si="10"/>
        <v>35082278.679999977</v>
      </c>
      <c r="AR116" s="71">
        <f t="shared" si="10"/>
        <v>36050593.019999981</v>
      </c>
      <c r="AS116" s="71">
        <f t="shared" si="11"/>
        <v>37021219.999999993</v>
      </c>
      <c r="AT116" s="71">
        <f t="shared" si="11"/>
        <v>37994159.619999968</v>
      </c>
      <c r="AU116" s="71">
        <f t="shared" si="11"/>
        <v>38969411.879999973</v>
      </c>
      <c r="AV116" s="71">
        <f t="shared" si="11"/>
        <v>39946976.779999986</v>
      </c>
      <c r="AW116" s="71">
        <f t="shared" si="11"/>
        <v>40926854.319999993</v>
      </c>
      <c r="AX116" s="71">
        <f t="shared" si="11"/>
        <v>41909044.499999963</v>
      </c>
      <c r="AY116" s="71">
        <f t="shared" si="11"/>
        <v>42893547.31999997</v>
      </c>
      <c r="AZ116" s="71">
        <f t="shared" si="11"/>
        <v>43880362.779999979</v>
      </c>
      <c r="BA116" s="71">
        <f t="shared" si="11"/>
        <v>44869490.879999988</v>
      </c>
      <c r="BB116" s="71">
        <f t="shared" si="11"/>
        <v>45860931.61999996</v>
      </c>
      <c r="BC116" s="71">
        <f t="shared" si="12"/>
        <v>46854684.99999997</v>
      </c>
      <c r="BD116" s="71">
        <f t="shared" si="12"/>
        <v>47850751.019999981</v>
      </c>
      <c r="BE116" s="71">
        <f t="shared" si="12"/>
        <v>48849129.679999985</v>
      </c>
      <c r="BF116" s="71">
        <f t="shared" si="12"/>
        <v>49819178.5</v>
      </c>
      <c r="BG116" s="71">
        <f t="shared" si="12"/>
        <v>50759162.999999993</v>
      </c>
      <c r="BH116" s="71">
        <f t="shared" si="12"/>
        <v>51699147.499999993</v>
      </c>
      <c r="BI116" s="71">
        <f t="shared" si="12"/>
        <v>52639131.999999993</v>
      </c>
      <c r="BJ116" s="71">
        <f t="shared" si="12"/>
        <v>53579116.499999993</v>
      </c>
      <c r="BK116" s="71">
        <f t="shared" si="12"/>
        <v>54519101</v>
      </c>
      <c r="BL116" s="71">
        <f t="shared" si="12"/>
        <v>55459085.499999993</v>
      </c>
      <c r="BM116" s="71">
        <f t="shared" si="13"/>
        <v>56399069.999999993</v>
      </c>
      <c r="BN116" s="71">
        <f t="shared" si="13"/>
        <v>57339054.499999993</v>
      </c>
      <c r="BO116" s="71">
        <f t="shared" si="13"/>
        <v>58279038.999999993</v>
      </c>
      <c r="BP116" s="71">
        <f t="shared" si="13"/>
        <v>59219023.5</v>
      </c>
      <c r="BQ116" s="71">
        <f t="shared" si="13"/>
        <v>60159007.999999993</v>
      </c>
      <c r="BR116" s="71">
        <f t="shared" si="13"/>
        <v>61098992.499999993</v>
      </c>
      <c r="BS116" s="71">
        <f t="shared" si="13"/>
        <v>62038976.999999993</v>
      </c>
      <c r="BT116" s="71">
        <f t="shared" si="13"/>
        <v>62978961.499999993</v>
      </c>
      <c r="BU116" s="71">
        <f t="shared" si="13"/>
        <v>63918946</v>
      </c>
      <c r="BV116" s="71">
        <f t="shared" si="13"/>
        <v>64858930.499999993</v>
      </c>
      <c r="BW116" s="71">
        <f t="shared" si="14"/>
        <v>65798914.999999993</v>
      </c>
      <c r="BX116" s="71">
        <f t="shared" si="14"/>
        <v>66738899.499999993</v>
      </c>
      <c r="BY116" s="71">
        <f t="shared" si="14"/>
        <v>67678883.999999985</v>
      </c>
      <c r="BZ116" s="71">
        <f t="shared" si="14"/>
        <v>68618868.5</v>
      </c>
      <c r="CA116" s="71">
        <f t="shared" si="14"/>
        <v>69558853</v>
      </c>
      <c r="CB116" s="71">
        <f t="shared" si="14"/>
        <v>70498837.499999985</v>
      </c>
      <c r="CC116" s="71">
        <f t="shared" si="14"/>
        <v>71438822</v>
      </c>
      <c r="CD116" s="71">
        <f t="shared" si="14"/>
        <v>72378806.499999985</v>
      </c>
      <c r="CE116" s="71">
        <f t="shared" si="14"/>
        <v>73318790.999999985</v>
      </c>
      <c r="CF116" s="71">
        <f t="shared" si="14"/>
        <v>74258775.5</v>
      </c>
      <c r="CG116" s="71">
        <f t="shared" si="15"/>
        <v>75198759.999999985</v>
      </c>
      <c r="CH116" s="71">
        <f t="shared" si="15"/>
        <v>76138744.5</v>
      </c>
      <c r="CI116" s="71">
        <f t="shared" si="15"/>
        <v>77078728.999999985</v>
      </c>
      <c r="CJ116" s="71">
        <f t="shared" si="15"/>
        <v>78018713.499999985</v>
      </c>
      <c r="CK116" s="71">
        <f t="shared" si="15"/>
        <v>78958698</v>
      </c>
      <c r="CL116" s="71">
        <f t="shared" si="15"/>
        <v>79898682.499999985</v>
      </c>
      <c r="CM116" s="71">
        <f t="shared" si="15"/>
        <v>80838667</v>
      </c>
      <c r="CN116" s="71">
        <f t="shared" si="15"/>
        <v>81778651.499999985</v>
      </c>
      <c r="CO116" s="71">
        <f t="shared" si="15"/>
        <v>82718635.999999985</v>
      </c>
      <c r="CP116" s="71">
        <f t="shared" si="15"/>
        <v>83658620.5</v>
      </c>
      <c r="CQ116" s="71">
        <f t="shared" si="16"/>
        <v>84598604.999999985</v>
      </c>
      <c r="CR116" s="71">
        <f t="shared" si="16"/>
        <v>85538589.5</v>
      </c>
      <c r="CS116" s="71">
        <f t="shared" si="16"/>
        <v>86478573.999999985</v>
      </c>
      <c r="CT116" s="71">
        <f t="shared" si="16"/>
        <v>87418558.499999985</v>
      </c>
      <c r="CU116" s="71">
        <f t="shared" si="16"/>
        <v>88358543</v>
      </c>
      <c r="CV116" s="71">
        <f t="shared" si="16"/>
        <v>89298527.499999985</v>
      </c>
      <c r="CW116" s="71">
        <f t="shared" si="16"/>
        <v>90238512</v>
      </c>
      <c r="CX116" s="71">
        <f t="shared" si="16"/>
        <v>91178496.499999985</v>
      </c>
      <c r="CY116" s="71">
        <f t="shared" si="16"/>
        <v>92118480.999999985</v>
      </c>
      <c r="CZ116" s="71">
        <f t="shared" si="16"/>
        <v>93058465.5</v>
      </c>
      <c r="DA116" s="71">
        <f t="shared" si="16"/>
        <v>93998449.999999985</v>
      </c>
    </row>
    <row r="117" spans="2:105">
      <c r="B117"/>
      <c r="C117" s="67">
        <f t="shared" ref="C117:C155" si="17">C116-0.01</f>
        <v>0.18</v>
      </c>
      <c r="D117" s="69">
        <f>Inputs!$B$20*(1+(C117*-1))</f>
        <v>902.00000000000011</v>
      </c>
      <c r="E117" s="71">
        <f t="shared" si="7"/>
        <v>7.1193249999999903E-5</v>
      </c>
      <c r="F117" s="71">
        <f t="shared" si="7"/>
        <v>711932.49999999895</v>
      </c>
      <c r="G117" s="71">
        <f t="shared" si="7"/>
        <v>1423864.9999999979</v>
      </c>
      <c r="H117" s="71">
        <f t="shared" si="7"/>
        <v>2135797.4999999972</v>
      </c>
      <c r="I117" s="71">
        <f t="shared" si="7"/>
        <v>2847729.9999999958</v>
      </c>
      <c r="J117" s="71">
        <f t="shared" si="7"/>
        <v>3559662.4999999949</v>
      </c>
      <c r="K117" s="71">
        <f t="shared" si="7"/>
        <v>4305458.6571428543</v>
      </c>
      <c r="L117" s="71">
        <f t="shared" si="7"/>
        <v>5062542.6999999955</v>
      </c>
      <c r="M117" s="71">
        <f t="shared" si="7"/>
        <v>5830914.6285714228</v>
      </c>
      <c r="N117" s="71">
        <f t="shared" si="7"/>
        <v>6610574.4428571342</v>
      </c>
      <c r="O117" s="71">
        <f t="shared" si="8"/>
        <v>7401522.142857139</v>
      </c>
      <c r="P117" s="71">
        <f t="shared" si="8"/>
        <v>8203757.728571414</v>
      </c>
      <c r="Q117" s="71">
        <f t="shared" si="8"/>
        <v>9017281.1999999918</v>
      </c>
      <c r="R117" s="71">
        <f t="shared" si="8"/>
        <v>9842092.5571428444</v>
      </c>
      <c r="S117" s="71">
        <f t="shared" si="8"/>
        <v>10678191.799999995</v>
      </c>
      <c r="T117" s="71">
        <f t="shared" si="8"/>
        <v>11525578.928571422</v>
      </c>
      <c r="U117" s="71">
        <f t="shared" si="8"/>
        <v>12384253.942857131</v>
      </c>
      <c r="V117" s="71">
        <f t="shared" si="8"/>
        <v>13254216.842857141</v>
      </c>
      <c r="W117" s="71">
        <f t="shared" si="8"/>
        <v>14135467.62857141</v>
      </c>
      <c r="X117" s="71">
        <f t="shared" si="8"/>
        <v>15028006.29999999</v>
      </c>
      <c r="Y117" s="71">
        <f t="shared" si="9"/>
        <v>15931832.857142841</v>
      </c>
      <c r="Z117" s="71">
        <f t="shared" si="9"/>
        <v>16846947.299999997</v>
      </c>
      <c r="AA117" s="71">
        <f t="shared" si="9"/>
        <v>17773349.628571406</v>
      </c>
      <c r="AB117" s="71">
        <f t="shared" si="9"/>
        <v>18731953.786666654</v>
      </c>
      <c r="AC117" s="71">
        <f t="shared" si="9"/>
        <v>19725487.679999996</v>
      </c>
      <c r="AD117" s="71">
        <f t="shared" si="9"/>
        <v>20733946.666666653</v>
      </c>
      <c r="AE117" s="71">
        <f t="shared" si="9"/>
        <v>21757330.74666664</v>
      </c>
      <c r="AF117" s="71">
        <f t="shared" si="9"/>
        <v>22795639.919999987</v>
      </c>
      <c r="AG117" s="71">
        <f t="shared" si="9"/>
        <v>23848874.186666664</v>
      </c>
      <c r="AH117" s="71">
        <f t="shared" si="9"/>
        <v>24917033.546666648</v>
      </c>
      <c r="AI117" s="71">
        <f t="shared" si="10"/>
        <v>26000117.999999993</v>
      </c>
      <c r="AJ117" s="71">
        <f t="shared" si="10"/>
        <v>26903077.062222201</v>
      </c>
      <c r="AK117" s="71">
        <f t="shared" si="10"/>
        <v>27808377.31555555</v>
      </c>
      <c r="AL117" s="71">
        <f t="shared" si="10"/>
        <v>28716018.759999979</v>
      </c>
      <c r="AM117" s="71">
        <f t="shared" si="10"/>
        <v>29626001.395555552</v>
      </c>
      <c r="AN117" s="71">
        <f t="shared" si="10"/>
        <v>30538325.222222202</v>
      </c>
      <c r="AO117" s="71">
        <f t="shared" si="10"/>
        <v>31452990.239999995</v>
      </c>
      <c r="AP117" s="71">
        <f t="shared" si="10"/>
        <v>32369996.448888864</v>
      </c>
      <c r="AQ117" s="71">
        <f t="shared" si="10"/>
        <v>33289343.848888882</v>
      </c>
      <c r="AR117" s="71">
        <f t="shared" si="10"/>
        <v>34211032.439999975</v>
      </c>
      <c r="AS117" s="71">
        <f t="shared" si="11"/>
        <v>35135062.222222216</v>
      </c>
      <c r="AT117" s="71">
        <f t="shared" si="11"/>
        <v>36061433.19555553</v>
      </c>
      <c r="AU117" s="71">
        <f t="shared" si="11"/>
        <v>36990145.359999992</v>
      </c>
      <c r="AV117" s="71">
        <f t="shared" si="11"/>
        <v>37921198.715555526</v>
      </c>
      <c r="AW117" s="71">
        <f t="shared" si="11"/>
        <v>38854593.262222208</v>
      </c>
      <c r="AX117" s="71">
        <f t="shared" si="11"/>
        <v>39790328.99999997</v>
      </c>
      <c r="AY117" s="71">
        <f t="shared" si="11"/>
        <v>40728405.92888888</v>
      </c>
      <c r="AZ117" s="71">
        <f t="shared" si="11"/>
        <v>41668824.048888855</v>
      </c>
      <c r="BA117" s="71">
        <f t="shared" si="11"/>
        <v>42611583.359999985</v>
      </c>
      <c r="BB117" s="71">
        <f t="shared" si="11"/>
        <v>43556683.862222187</v>
      </c>
      <c r="BC117" s="71">
        <f t="shared" si="12"/>
        <v>44504125.555555537</v>
      </c>
      <c r="BD117" s="71">
        <f t="shared" si="12"/>
        <v>45453908.43999996</v>
      </c>
      <c r="BE117" s="71">
        <f t="shared" si="12"/>
        <v>46406032.515555538</v>
      </c>
      <c r="BF117" s="71">
        <f t="shared" si="12"/>
        <v>47329476.999999978</v>
      </c>
      <c r="BG117" s="71">
        <f t="shared" si="12"/>
        <v>48222485.999999963</v>
      </c>
      <c r="BH117" s="71">
        <f t="shared" si="12"/>
        <v>49115494.99999997</v>
      </c>
      <c r="BI117" s="71">
        <f t="shared" si="12"/>
        <v>50008503.99999997</v>
      </c>
      <c r="BJ117" s="71">
        <f t="shared" si="12"/>
        <v>50901512.99999997</v>
      </c>
      <c r="BK117" s="71">
        <f t="shared" si="12"/>
        <v>51794521.999999978</v>
      </c>
      <c r="BL117" s="71">
        <f t="shared" si="12"/>
        <v>52687530.999999963</v>
      </c>
      <c r="BM117" s="71">
        <f t="shared" si="13"/>
        <v>53580539.99999997</v>
      </c>
      <c r="BN117" s="71">
        <f t="shared" si="13"/>
        <v>54473548.99999997</v>
      </c>
      <c r="BO117" s="71">
        <f t="shared" si="13"/>
        <v>55366557.999999963</v>
      </c>
      <c r="BP117" s="71">
        <f t="shared" si="13"/>
        <v>56259566.999999963</v>
      </c>
      <c r="BQ117" s="71">
        <f t="shared" si="13"/>
        <v>57152575.999999963</v>
      </c>
      <c r="BR117" s="71">
        <f t="shared" si="13"/>
        <v>58045584.99999997</v>
      </c>
      <c r="BS117" s="71">
        <f t="shared" si="13"/>
        <v>58938593.99999997</v>
      </c>
      <c r="BT117" s="71">
        <f t="shared" si="13"/>
        <v>59831602.999999963</v>
      </c>
      <c r="BU117" s="71">
        <f t="shared" si="13"/>
        <v>60724611.999999963</v>
      </c>
      <c r="BV117" s="71">
        <f t="shared" si="13"/>
        <v>61617620.999999963</v>
      </c>
      <c r="BW117" s="71">
        <f t="shared" si="14"/>
        <v>62510629.999999955</v>
      </c>
      <c r="BX117" s="71">
        <f t="shared" si="14"/>
        <v>63403638.999999963</v>
      </c>
      <c r="BY117" s="71">
        <f t="shared" si="14"/>
        <v>64296647.999999963</v>
      </c>
      <c r="BZ117" s="71">
        <f t="shared" si="14"/>
        <v>65189656.999999963</v>
      </c>
      <c r="CA117" s="71">
        <f t="shared" si="14"/>
        <v>66082665.999999963</v>
      </c>
      <c r="CB117" s="71">
        <f t="shared" si="14"/>
        <v>66975674.999999955</v>
      </c>
      <c r="CC117" s="71">
        <f t="shared" si="14"/>
        <v>67868683.999999955</v>
      </c>
      <c r="CD117" s="71">
        <f t="shared" si="14"/>
        <v>68761692.999999955</v>
      </c>
      <c r="CE117" s="71">
        <f t="shared" si="14"/>
        <v>69654701.999999955</v>
      </c>
      <c r="CF117" s="71">
        <f t="shared" si="14"/>
        <v>70547710.999999955</v>
      </c>
      <c r="CG117" s="71">
        <f t="shared" si="15"/>
        <v>71440719.999999955</v>
      </c>
      <c r="CH117" s="71">
        <f t="shared" si="15"/>
        <v>72333728.999999955</v>
      </c>
      <c r="CI117" s="71">
        <f t="shared" si="15"/>
        <v>73226737.999999955</v>
      </c>
      <c r="CJ117" s="71">
        <f t="shared" si="15"/>
        <v>74119746.999999955</v>
      </c>
      <c r="CK117" s="71">
        <f t="shared" si="15"/>
        <v>75012755.999999955</v>
      </c>
      <c r="CL117" s="71">
        <f t="shared" si="15"/>
        <v>75905764.999999955</v>
      </c>
      <c r="CM117" s="71">
        <f t="shared" si="15"/>
        <v>76798773.999999955</v>
      </c>
      <c r="CN117" s="71">
        <f t="shared" si="15"/>
        <v>77691782.999999955</v>
      </c>
      <c r="CO117" s="71">
        <f t="shared" si="15"/>
        <v>78584791.999999955</v>
      </c>
      <c r="CP117" s="71">
        <f t="shared" si="15"/>
        <v>79477800.999999955</v>
      </c>
      <c r="CQ117" s="71">
        <f t="shared" si="16"/>
        <v>80370809.999999955</v>
      </c>
      <c r="CR117" s="71">
        <f t="shared" si="16"/>
        <v>81263818.999999955</v>
      </c>
      <c r="CS117" s="71">
        <f t="shared" si="16"/>
        <v>82156827.999999955</v>
      </c>
      <c r="CT117" s="71">
        <f t="shared" si="16"/>
        <v>83049836.999999955</v>
      </c>
      <c r="CU117" s="71">
        <f t="shared" si="16"/>
        <v>83942845.99999994</v>
      </c>
      <c r="CV117" s="71">
        <f t="shared" si="16"/>
        <v>84835854.99999994</v>
      </c>
      <c r="CW117" s="71">
        <f t="shared" si="16"/>
        <v>85728863.999999955</v>
      </c>
      <c r="CX117" s="71">
        <f t="shared" si="16"/>
        <v>86621872.999999955</v>
      </c>
      <c r="CY117" s="71">
        <f t="shared" si="16"/>
        <v>87514881.999999955</v>
      </c>
      <c r="CZ117" s="71">
        <f t="shared" si="16"/>
        <v>88407890.99999994</v>
      </c>
      <c r="DA117" s="71">
        <f t="shared" si="16"/>
        <v>89300899.99999994</v>
      </c>
    </row>
    <row r="118" spans="2:105">
      <c r="B118"/>
      <c r="C118" s="67">
        <f t="shared" si="17"/>
        <v>0.16999999999999998</v>
      </c>
      <c r="D118" s="69">
        <f>Inputs!$B$20*(1+(C118*-1))</f>
        <v>913.00000000000011</v>
      </c>
      <c r="E118" s="71">
        <f t="shared" si="7"/>
        <v>6.6274874999999942E-5</v>
      </c>
      <c r="F118" s="71">
        <f t="shared" si="7"/>
        <v>662748.7499999993</v>
      </c>
      <c r="G118" s="71">
        <f t="shared" si="7"/>
        <v>1325497.4999999986</v>
      </c>
      <c r="H118" s="71">
        <f t="shared" si="7"/>
        <v>1988246.2499999979</v>
      </c>
      <c r="I118" s="71">
        <f t="shared" si="7"/>
        <v>2650994.9999999972</v>
      </c>
      <c r="J118" s="71">
        <f t="shared" si="7"/>
        <v>3313743.7499999967</v>
      </c>
      <c r="K118" s="71">
        <f t="shared" si="7"/>
        <v>4010769.1285714274</v>
      </c>
      <c r="L118" s="71">
        <f t="shared" si="7"/>
        <v>4719220.0499999961</v>
      </c>
      <c r="M118" s="71">
        <f t="shared" si="7"/>
        <v>5439096.514285706</v>
      </c>
      <c r="N118" s="71">
        <f t="shared" si="7"/>
        <v>6170398.5214285664</v>
      </c>
      <c r="O118" s="71">
        <f t="shared" si="8"/>
        <v>6913126.07142857</v>
      </c>
      <c r="P118" s="71">
        <f t="shared" si="8"/>
        <v>7667279.1642857073</v>
      </c>
      <c r="Q118" s="71">
        <f t="shared" si="8"/>
        <v>8432857.7999999877</v>
      </c>
      <c r="R118" s="71">
        <f t="shared" si="8"/>
        <v>9209861.9785714205</v>
      </c>
      <c r="S118" s="71">
        <f t="shared" si="8"/>
        <v>9998291.6999999974</v>
      </c>
      <c r="T118" s="71">
        <f t="shared" si="8"/>
        <v>10798146.964285705</v>
      </c>
      <c r="U118" s="71">
        <f t="shared" si="8"/>
        <v>11609427.771428555</v>
      </c>
      <c r="V118" s="71">
        <f t="shared" si="8"/>
        <v>12432134.121428562</v>
      </c>
      <c r="W118" s="71">
        <f t="shared" si="8"/>
        <v>13266266.014285699</v>
      </c>
      <c r="X118" s="71">
        <f t="shared" si="8"/>
        <v>14111823.449999988</v>
      </c>
      <c r="Y118" s="71">
        <f t="shared" si="9"/>
        <v>14968806.428571425</v>
      </c>
      <c r="Z118" s="71">
        <f t="shared" si="9"/>
        <v>15837214.949999988</v>
      </c>
      <c r="AA118" s="71">
        <f t="shared" si="9"/>
        <v>16717049.014285695</v>
      </c>
      <c r="AB118" s="71">
        <f t="shared" si="9"/>
        <v>17629477.613333333</v>
      </c>
      <c r="AC118" s="71">
        <f t="shared" si="9"/>
        <v>18577261.919999991</v>
      </c>
      <c r="AD118" s="71">
        <f t="shared" si="9"/>
        <v>19540153.333333317</v>
      </c>
      <c r="AE118" s="71">
        <f t="shared" si="9"/>
        <v>20518151.853333309</v>
      </c>
      <c r="AF118" s="71">
        <f t="shared" si="9"/>
        <v>21511257.479999989</v>
      </c>
      <c r="AG118" s="71">
        <f t="shared" si="9"/>
        <v>22519470.213333335</v>
      </c>
      <c r="AH118" s="71">
        <f t="shared" si="9"/>
        <v>23542790.053333327</v>
      </c>
      <c r="AI118" s="71">
        <f t="shared" si="10"/>
        <v>24581216.999999985</v>
      </c>
      <c r="AJ118" s="71">
        <f t="shared" si="10"/>
        <v>25437321.904444423</v>
      </c>
      <c r="AK118" s="71">
        <f t="shared" si="10"/>
        <v>26295796.55111111</v>
      </c>
      <c r="AL118" s="71">
        <f t="shared" si="10"/>
        <v>27156640.939999994</v>
      </c>
      <c r="AM118" s="71">
        <f t="shared" si="10"/>
        <v>28019855.071111094</v>
      </c>
      <c r="AN118" s="71">
        <f t="shared" si="10"/>
        <v>28885438.944444418</v>
      </c>
      <c r="AO118" s="71">
        <f t="shared" si="10"/>
        <v>29753392.559999995</v>
      </c>
      <c r="AP118" s="71">
        <f t="shared" si="10"/>
        <v>30623715.917777762</v>
      </c>
      <c r="AQ118" s="71">
        <f t="shared" si="10"/>
        <v>31496409.017777756</v>
      </c>
      <c r="AR118" s="71">
        <f t="shared" si="10"/>
        <v>32371471.859999966</v>
      </c>
      <c r="AS118" s="71">
        <f t="shared" si="11"/>
        <v>33248904.444444433</v>
      </c>
      <c r="AT118" s="71">
        <f t="shared" si="11"/>
        <v>34128706.771111093</v>
      </c>
      <c r="AU118" s="71">
        <f t="shared" si="11"/>
        <v>35010878.839999974</v>
      </c>
      <c r="AV118" s="71">
        <f t="shared" si="11"/>
        <v>35895420.651111074</v>
      </c>
      <c r="AW118" s="71">
        <f t="shared" si="11"/>
        <v>36782332.204444431</v>
      </c>
      <c r="AX118" s="71">
        <f t="shared" si="11"/>
        <v>37671613.499999978</v>
      </c>
      <c r="AY118" s="71">
        <f t="shared" si="11"/>
        <v>38563264.537777744</v>
      </c>
      <c r="AZ118" s="71">
        <f t="shared" si="11"/>
        <v>39457285.317777731</v>
      </c>
      <c r="BA118" s="71">
        <f t="shared" si="11"/>
        <v>40353675.839999981</v>
      </c>
      <c r="BB118" s="71">
        <f t="shared" si="11"/>
        <v>41252436.104444414</v>
      </c>
      <c r="BC118" s="71">
        <f t="shared" si="12"/>
        <v>42153566.111111075</v>
      </c>
      <c r="BD118" s="71">
        <f t="shared" si="12"/>
        <v>43057065.859999947</v>
      </c>
      <c r="BE118" s="71">
        <f t="shared" si="12"/>
        <v>43962935.351111092</v>
      </c>
      <c r="BF118" s="71">
        <f t="shared" si="12"/>
        <v>44839775.499999993</v>
      </c>
      <c r="BG118" s="71">
        <f t="shared" si="12"/>
        <v>45685808.999999993</v>
      </c>
      <c r="BH118" s="71">
        <f t="shared" si="12"/>
        <v>46531842.499999993</v>
      </c>
      <c r="BI118" s="71">
        <f t="shared" si="12"/>
        <v>47377875.999999993</v>
      </c>
      <c r="BJ118" s="71">
        <f t="shared" si="12"/>
        <v>48223909.499999993</v>
      </c>
      <c r="BK118" s="71">
        <f t="shared" si="12"/>
        <v>49069942.999999993</v>
      </c>
      <c r="BL118" s="71">
        <f t="shared" si="12"/>
        <v>49915976.499999993</v>
      </c>
      <c r="BM118" s="71">
        <f t="shared" si="13"/>
        <v>50762009.999999993</v>
      </c>
      <c r="BN118" s="71">
        <f t="shared" si="13"/>
        <v>51608043.499999985</v>
      </c>
      <c r="BO118" s="71">
        <f t="shared" si="13"/>
        <v>52454076.999999993</v>
      </c>
      <c r="BP118" s="71">
        <f t="shared" si="13"/>
        <v>53300110.499999993</v>
      </c>
      <c r="BQ118" s="71">
        <f t="shared" si="13"/>
        <v>54146143.999999993</v>
      </c>
      <c r="BR118" s="71">
        <f t="shared" si="13"/>
        <v>54992177.499999993</v>
      </c>
      <c r="BS118" s="71">
        <f t="shared" si="13"/>
        <v>55838210.999999985</v>
      </c>
      <c r="BT118" s="71">
        <f t="shared" si="13"/>
        <v>56684244.499999993</v>
      </c>
      <c r="BU118" s="71">
        <f t="shared" si="13"/>
        <v>57530277.999999993</v>
      </c>
      <c r="BV118" s="71">
        <f t="shared" si="13"/>
        <v>58376311.499999993</v>
      </c>
      <c r="BW118" s="71">
        <f t="shared" si="14"/>
        <v>59222344.999999993</v>
      </c>
      <c r="BX118" s="71">
        <f t="shared" si="14"/>
        <v>60068378.499999985</v>
      </c>
      <c r="BY118" s="71">
        <f t="shared" si="14"/>
        <v>60914411.999999993</v>
      </c>
      <c r="BZ118" s="71">
        <f t="shared" si="14"/>
        <v>61760445.499999993</v>
      </c>
      <c r="CA118" s="71">
        <f t="shared" si="14"/>
        <v>62606478.999999993</v>
      </c>
      <c r="CB118" s="71">
        <f t="shared" si="14"/>
        <v>63452512.499999993</v>
      </c>
      <c r="CC118" s="71">
        <f t="shared" si="14"/>
        <v>64298545.999999985</v>
      </c>
      <c r="CD118" s="71">
        <f t="shared" si="14"/>
        <v>65144579.499999985</v>
      </c>
      <c r="CE118" s="71">
        <f t="shared" si="14"/>
        <v>65990612.999999993</v>
      </c>
      <c r="CF118" s="71">
        <f t="shared" si="14"/>
        <v>66836646.499999993</v>
      </c>
      <c r="CG118" s="71">
        <f t="shared" si="15"/>
        <v>67682679.999999985</v>
      </c>
      <c r="CH118" s="71">
        <f t="shared" si="15"/>
        <v>68528713.499999985</v>
      </c>
      <c r="CI118" s="71">
        <f t="shared" si="15"/>
        <v>69374746.999999985</v>
      </c>
      <c r="CJ118" s="71">
        <f t="shared" si="15"/>
        <v>70220780.5</v>
      </c>
      <c r="CK118" s="71">
        <f t="shared" si="15"/>
        <v>71066813.999999985</v>
      </c>
      <c r="CL118" s="71">
        <f t="shared" si="15"/>
        <v>71912847.499999985</v>
      </c>
      <c r="CM118" s="71">
        <f t="shared" si="15"/>
        <v>72758880.999999985</v>
      </c>
      <c r="CN118" s="71">
        <f t="shared" si="15"/>
        <v>73604914.499999985</v>
      </c>
      <c r="CO118" s="71">
        <f t="shared" si="15"/>
        <v>74450947.999999985</v>
      </c>
      <c r="CP118" s="71">
        <f t="shared" si="15"/>
        <v>75296981.499999985</v>
      </c>
      <c r="CQ118" s="71">
        <f t="shared" si="16"/>
        <v>76143014.999999985</v>
      </c>
      <c r="CR118" s="71">
        <f t="shared" si="16"/>
        <v>76989048.499999985</v>
      </c>
      <c r="CS118" s="71">
        <f t="shared" si="16"/>
        <v>77835081.999999985</v>
      </c>
      <c r="CT118" s="71">
        <f t="shared" si="16"/>
        <v>78681115.499999985</v>
      </c>
      <c r="CU118" s="71">
        <f t="shared" si="16"/>
        <v>79527148.999999985</v>
      </c>
      <c r="CV118" s="71">
        <f t="shared" si="16"/>
        <v>80373182.499999985</v>
      </c>
      <c r="CW118" s="71">
        <f t="shared" si="16"/>
        <v>81219215.999999985</v>
      </c>
      <c r="CX118" s="71">
        <f t="shared" si="16"/>
        <v>82065249.499999985</v>
      </c>
      <c r="CY118" s="71">
        <f t="shared" si="16"/>
        <v>82911282.999999985</v>
      </c>
      <c r="CZ118" s="71">
        <f t="shared" si="16"/>
        <v>83757316.499999985</v>
      </c>
      <c r="DA118" s="71">
        <f t="shared" si="16"/>
        <v>84603349.999999985</v>
      </c>
    </row>
    <row r="119" spans="2:105">
      <c r="B119"/>
      <c r="C119" s="67">
        <f t="shared" si="17"/>
        <v>0.15999999999999998</v>
      </c>
      <c r="D119" s="69">
        <f>Inputs!$B$20*(1+(C119*-1))</f>
        <v>924.00000000000011</v>
      </c>
      <c r="E119" s="71">
        <f t="shared" si="7"/>
        <v>6.1356499999999886E-5</v>
      </c>
      <c r="F119" s="71">
        <f t="shared" si="7"/>
        <v>613564.99999999884</v>
      </c>
      <c r="G119" s="71">
        <f t="shared" si="7"/>
        <v>1227129.9999999977</v>
      </c>
      <c r="H119" s="71">
        <f t="shared" si="7"/>
        <v>1840694.9999999967</v>
      </c>
      <c r="I119" s="71">
        <f t="shared" si="7"/>
        <v>2454259.9999999953</v>
      </c>
      <c r="J119" s="71">
        <f t="shared" si="7"/>
        <v>3067824.9999999939</v>
      </c>
      <c r="K119" s="71">
        <f t="shared" si="7"/>
        <v>3716079.5999999945</v>
      </c>
      <c r="L119" s="71">
        <f t="shared" si="7"/>
        <v>4375897.3999999948</v>
      </c>
      <c r="M119" s="71">
        <f t="shared" si="7"/>
        <v>5047278.3999999957</v>
      </c>
      <c r="N119" s="71">
        <f t="shared" si="7"/>
        <v>5730222.5999999968</v>
      </c>
      <c r="O119" s="71">
        <f t="shared" si="8"/>
        <v>6424730</v>
      </c>
      <c r="P119" s="71">
        <f t="shared" si="8"/>
        <v>7130800.5999999931</v>
      </c>
      <c r="Q119" s="71">
        <f t="shared" si="8"/>
        <v>7848434.3999999939</v>
      </c>
      <c r="R119" s="71">
        <f t="shared" si="8"/>
        <v>8577631.3999999966</v>
      </c>
      <c r="S119" s="71">
        <f t="shared" si="8"/>
        <v>9318391.5999999996</v>
      </c>
      <c r="T119" s="71">
        <f t="shared" si="8"/>
        <v>10070714.999999991</v>
      </c>
      <c r="U119" s="71">
        <f t="shared" si="8"/>
        <v>10834601.599999994</v>
      </c>
      <c r="V119" s="71">
        <f t="shared" si="8"/>
        <v>11610051.399999997</v>
      </c>
      <c r="W119" s="71">
        <f t="shared" si="8"/>
        <v>12397064.399999985</v>
      </c>
      <c r="X119" s="71">
        <f t="shared" si="8"/>
        <v>13195640.59999999</v>
      </c>
      <c r="Y119" s="71">
        <f t="shared" si="9"/>
        <v>14005779.999999993</v>
      </c>
      <c r="Z119" s="71">
        <f t="shared" si="9"/>
        <v>14827482.599999996</v>
      </c>
      <c r="AA119" s="71">
        <f t="shared" si="9"/>
        <v>15660748.399999984</v>
      </c>
      <c r="AB119" s="71">
        <f t="shared" si="9"/>
        <v>16527001.439999992</v>
      </c>
      <c r="AC119" s="71">
        <f t="shared" si="9"/>
        <v>17429036.159999989</v>
      </c>
      <c r="AD119" s="71">
        <f t="shared" si="9"/>
        <v>18346359.999999985</v>
      </c>
      <c r="AE119" s="71">
        <f t="shared" si="9"/>
        <v>19278972.959999979</v>
      </c>
      <c r="AF119" s="71">
        <f t="shared" si="9"/>
        <v>20226875.039999973</v>
      </c>
      <c r="AG119" s="71">
        <f t="shared" si="9"/>
        <v>21190066.239999987</v>
      </c>
      <c r="AH119" s="71">
        <f t="shared" si="9"/>
        <v>22168546.559999984</v>
      </c>
      <c r="AI119" s="71">
        <f t="shared" si="10"/>
        <v>23162316.000000004</v>
      </c>
      <c r="AJ119" s="71">
        <f t="shared" si="10"/>
        <v>23971566.746666644</v>
      </c>
      <c r="AK119" s="71">
        <f t="shared" si="10"/>
        <v>24783215.786666669</v>
      </c>
      <c r="AL119" s="71">
        <f t="shared" si="10"/>
        <v>25597263.119999971</v>
      </c>
      <c r="AM119" s="71">
        <f t="shared" si="10"/>
        <v>26413708.746666666</v>
      </c>
      <c r="AN119" s="71">
        <f t="shared" si="10"/>
        <v>27232552.666666634</v>
      </c>
      <c r="AO119" s="71">
        <f t="shared" si="10"/>
        <v>28053794.879999995</v>
      </c>
      <c r="AP119" s="71">
        <f t="shared" si="10"/>
        <v>28877435.386666633</v>
      </c>
      <c r="AQ119" s="71">
        <f t="shared" si="10"/>
        <v>29703474.186666664</v>
      </c>
      <c r="AR119" s="71">
        <f t="shared" si="10"/>
        <v>30531911.279999964</v>
      </c>
      <c r="AS119" s="71">
        <f t="shared" si="11"/>
        <v>31362746.66666666</v>
      </c>
      <c r="AT119" s="71">
        <f t="shared" si="11"/>
        <v>32195980.346666619</v>
      </c>
      <c r="AU119" s="71">
        <f t="shared" si="11"/>
        <v>33031612.319999989</v>
      </c>
      <c r="AV119" s="71">
        <f t="shared" si="11"/>
        <v>33869642.586666614</v>
      </c>
      <c r="AW119" s="71">
        <f t="shared" si="11"/>
        <v>34710071.146666653</v>
      </c>
      <c r="AX119" s="71">
        <f t="shared" si="11"/>
        <v>35552897.999999985</v>
      </c>
      <c r="AY119" s="71">
        <f t="shared" si="11"/>
        <v>36398123.146666646</v>
      </c>
      <c r="AZ119" s="71">
        <f t="shared" si="11"/>
        <v>37245746.586666644</v>
      </c>
      <c r="BA119" s="71">
        <f t="shared" si="11"/>
        <v>38095768.319999978</v>
      </c>
      <c r="BB119" s="71">
        <f t="shared" si="11"/>
        <v>38948188.346666649</v>
      </c>
      <c r="BC119" s="71">
        <f t="shared" si="12"/>
        <v>39803006.666666642</v>
      </c>
      <c r="BD119" s="71">
        <f t="shared" si="12"/>
        <v>40660223.279999971</v>
      </c>
      <c r="BE119" s="71">
        <f t="shared" si="12"/>
        <v>41519838.186666638</v>
      </c>
      <c r="BF119" s="71">
        <f t="shared" si="12"/>
        <v>42350073.99999997</v>
      </c>
      <c r="BG119" s="71">
        <f t="shared" si="12"/>
        <v>43149131.99999997</v>
      </c>
      <c r="BH119" s="71">
        <f t="shared" si="12"/>
        <v>43948189.99999997</v>
      </c>
      <c r="BI119" s="71">
        <f t="shared" si="12"/>
        <v>44747247.99999997</v>
      </c>
      <c r="BJ119" s="71">
        <f t="shared" si="12"/>
        <v>45546305.999999963</v>
      </c>
      <c r="BK119" s="71">
        <f t="shared" si="12"/>
        <v>46345363.999999963</v>
      </c>
      <c r="BL119" s="71">
        <f t="shared" si="12"/>
        <v>47144421.99999997</v>
      </c>
      <c r="BM119" s="71">
        <f t="shared" si="13"/>
        <v>47943479.99999997</v>
      </c>
      <c r="BN119" s="71">
        <f t="shared" si="13"/>
        <v>48742537.999999963</v>
      </c>
      <c r="BO119" s="71">
        <f t="shared" si="13"/>
        <v>49541595.999999963</v>
      </c>
      <c r="BP119" s="71">
        <f t="shared" si="13"/>
        <v>50340653.999999963</v>
      </c>
      <c r="BQ119" s="71">
        <f t="shared" si="13"/>
        <v>51139711.999999963</v>
      </c>
      <c r="BR119" s="71">
        <f t="shared" si="13"/>
        <v>51938769.99999997</v>
      </c>
      <c r="BS119" s="71">
        <f t="shared" si="13"/>
        <v>52737827.999999963</v>
      </c>
      <c r="BT119" s="71">
        <f t="shared" si="13"/>
        <v>53536885.999999963</v>
      </c>
      <c r="BU119" s="71">
        <f t="shared" si="13"/>
        <v>54335943.999999963</v>
      </c>
      <c r="BV119" s="71">
        <f t="shared" si="13"/>
        <v>55135001.999999963</v>
      </c>
      <c r="BW119" s="71">
        <f t="shared" si="14"/>
        <v>55934059.999999955</v>
      </c>
      <c r="BX119" s="71">
        <f t="shared" si="14"/>
        <v>56733117.999999963</v>
      </c>
      <c r="BY119" s="71">
        <f t="shared" si="14"/>
        <v>57532175.999999955</v>
      </c>
      <c r="BZ119" s="71">
        <f t="shared" si="14"/>
        <v>58331233.999999963</v>
      </c>
      <c r="CA119" s="71">
        <f t="shared" si="14"/>
        <v>59130291.999999955</v>
      </c>
      <c r="CB119" s="71">
        <f t="shared" si="14"/>
        <v>59929349.999999955</v>
      </c>
      <c r="CC119" s="71">
        <f t="shared" si="14"/>
        <v>60728407.999999963</v>
      </c>
      <c r="CD119" s="71">
        <f t="shared" si="14"/>
        <v>61527465.999999955</v>
      </c>
      <c r="CE119" s="71">
        <f t="shared" si="14"/>
        <v>62326523.999999963</v>
      </c>
      <c r="CF119" s="71">
        <f t="shared" si="14"/>
        <v>63125581.999999955</v>
      </c>
      <c r="CG119" s="71">
        <f t="shared" si="15"/>
        <v>63924639.999999955</v>
      </c>
      <c r="CH119" s="71">
        <f t="shared" si="15"/>
        <v>64723697.999999948</v>
      </c>
      <c r="CI119" s="71">
        <f t="shared" si="15"/>
        <v>65522755.999999955</v>
      </c>
      <c r="CJ119" s="71">
        <f t="shared" si="15"/>
        <v>66321813.999999948</v>
      </c>
      <c r="CK119" s="71">
        <f t="shared" si="15"/>
        <v>67120871.999999955</v>
      </c>
      <c r="CL119" s="71">
        <f t="shared" si="15"/>
        <v>67919929.99999994</v>
      </c>
      <c r="CM119" s="71">
        <f t="shared" si="15"/>
        <v>68718987.999999955</v>
      </c>
      <c r="CN119" s="71">
        <f t="shared" si="15"/>
        <v>69518045.999999955</v>
      </c>
      <c r="CO119" s="71">
        <f t="shared" si="15"/>
        <v>70317103.999999955</v>
      </c>
      <c r="CP119" s="71">
        <f t="shared" si="15"/>
        <v>71116161.999999955</v>
      </c>
      <c r="CQ119" s="71">
        <f t="shared" si="16"/>
        <v>71915219.99999994</v>
      </c>
      <c r="CR119" s="71">
        <f t="shared" si="16"/>
        <v>72714277.999999955</v>
      </c>
      <c r="CS119" s="71">
        <f t="shared" si="16"/>
        <v>73513335.99999994</v>
      </c>
      <c r="CT119" s="71">
        <f t="shared" si="16"/>
        <v>74312393.999999955</v>
      </c>
      <c r="CU119" s="71">
        <f t="shared" si="16"/>
        <v>75111451.99999994</v>
      </c>
      <c r="CV119" s="71">
        <f t="shared" si="16"/>
        <v>75910509.99999994</v>
      </c>
      <c r="CW119" s="71">
        <f t="shared" si="16"/>
        <v>76709567.99999994</v>
      </c>
      <c r="CX119" s="71">
        <f t="shared" si="16"/>
        <v>77508625.99999994</v>
      </c>
      <c r="CY119" s="71">
        <f t="shared" si="16"/>
        <v>78307683.999999955</v>
      </c>
      <c r="CZ119" s="71">
        <f t="shared" si="16"/>
        <v>79106741.99999994</v>
      </c>
      <c r="DA119" s="71">
        <f t="shared" si="16"/>
        <v>79905799.99999994</v>
      </c>
    </row>
    <row r="120" spans="2:105">
      <c r="B120"/>
      <c r="C120" s="67">
        <f t="shared" si="17"/>
        <v>0.14999999999999997</v>
      </c>
      <c r="D120" s="69">
        <f>Inputs!$B$20*(1+(C120*-1))</f>
        <v>935.00000000000011</v>
      </c>
      <c r="E120" s="71">
        <f t="shared" si="7"/>
        <v>5.6438124999999925E-5</v>
      </c>
      <c r="F120" s="71">
        <f t="shared" si="7"/>
        <v>564381.24999999919</v>
      </c>
      <c r="G120" s="71">
        <f t="shared" si="7"/>
        <v>1128762.4999999984</v>
      </c>
      <c r="H120" s="71">
        <f t="shared" si="7"/>
        <v>1693143.7499999974</v>
      </c>
      <c r="I120" s="71">
        <f t="shared" si="7"/>
        <v>2257524.9999999967</v>
      </c>
      <c r="J120" s="71">
        <f t="shared" si="7"/>
        <v>2821906.2499999958</v>
      </c>
      <c r="K120" s="71">
        <f t="shared" si="7"/>
        <v>3421390.0714285667</v>
      </c>
      <c r="L120" s="71">
        <f t="shared" si="7"/>
        <v>4032574.7500000005</v>
      </c>
      <c r="M120" s="71">
        <f t="shared" si="7"/>
        <v>4655460.2857142799</v>
      </c>
      <c r="N120" s="71">
        <f t="shared" si="7"/>
        <v>5290046.6785714217</v>
      </c>
      <c r="O120" s="71">
        <f t="shared" si="8"/>
        <v>5936333.9285714207</v>
      </c>
      <c r="P120" s="71">
        <f t="shared" si="8"/>
        <v>6594322.0357142771</v>
      </c>
      <c r="Q120" s="71">
        <f t="shared" si="8"/>
        <v>7264010.9999999916</v>
      </c>
      <c r="R120" s="71">
        <f t="shared" si="8"/>
        <v>7945400.8214285625</v>
      </c>
      <c r="S120" s="71">
        <f t="shared" si="8"/>
        <v>8638491.4999999907</v>
      </c>
      <c r="T120" s="71">
        <f t="shared" si="8"/>
        <v>9343283.0357142743</v>
      </c>
      <c r="U120" s="71">
        <f t="shared" si="8"/>
        <v>10059775.428571418</v>
      </c>
      <c r="V120" s="71">
        <f t="shared" si="8"/>
        <v>10787968.678571418</v>
      </c>
      <c r="W120" s="71">
        <f t="shared" si="8"/>
        <v>11527862.785714274</v>
      </c>
      <c r="X120" s="71">
        <f t="shared" si="8"/>
        <v>12279457.749999989</v>
      </c>
      <c r="Y120" s="71">
        <f t="shared" si="9"/>
        <v>13042753.571428558</v>
      </c>
      <c r="Z120" s="71">
        <f t="shared" si="9"/>
        <v>13817750.249999987</v>
      </c>
      <c r="AA120" s="71">
        <f t="shared" si="9"/>
        <v>14604447.785714271</v>
      </c>
      <c r="AB120" s="71">
        <f t="shared" si="9"/>
        <v>15424525.266666651</v>
      </c>
      <c r="AC120" s="71">
        <f t="shared" si="9"/>
        <v>16280810.399999984</v>
      </c>
      <c r="AD120" s="71">
        <f t="shared" si="9"/>
        <v>17152566.666666649</v>
      </c>
      <c r="AE120" s="71">
        <f t="shared" si="9"/>
        <v>18039794.066666648</v>
      </c>
      <c r="AF120" s="71">
        <f t="shared" si="9"/>
        <v>18942492.599999975</v>
      </c>
      <c r="AG120" s="71">
        <f t="shared" si="9"/>
        <v>19860662.266666662</v>
      </c>
      <c r="AH120" s="71">
        <f t="shared" si="9"/>
        <v>20794303.066666663</v>
      </c>
      <c r="AI120" s="71">
        <f t="shared" si="10"/>
        <v>21743414.999999993</v>
      </c>
      <c r="AJ120" s="71">
        <f t="shared" si="10"/>
        <v>22505811.588888861</v>
      </c>
      <c r="AK120" s="71">
        <f t="shared" si="10"/>
        <v>23270635.022222225</v>
      </c>
      <c r="AL120" s="71">
        <f t="shared" si="10"/>
        <v>24037885.299999978</v>
      </c>
      <c r="AM120" s="71">
        <f t="shared" si="10"/>
        <v>24807562.422222208</v>
      </c>
      <c r="AN120" s="71">
        <f t="shared" si="10"/>
        <v>25579666.388888855</v>
      </c>
      <c r="AO120" s="71">
        <f t="shared" si="10"/>
        <v>26354197.199999999</v>
      </c>
      <c r="AP120" s="71">
        <f t="shared" si="10"/>
        <v>27131154.855555531</v>
      </c>
      <c r="AQ120" s="71">
        <f t="shared" si="10"/>
        <v>27910539.355555538</v>
      </c>
      <c r="AR120" s="71">
        <f t="shared" si="10"/>
        <v>28692350.699999988</v>
      </c>
      <c r="AS120" s="71">
        <f t="shared" si="11"/>
        <v>29476588.888888881</v>
      </c>
      <c r="AT120" s="71">
        <f t="shared" si="11"/>
        <v>30263253.92222219</v>
      </c>
      <c r="AU120" s="71">
        <f t="shared" si="11"/>
        <v>31052345.799999975</v>
      </c>
      <c r="AV120" s="71">
        <f t="shared" si="11"/>
        <v>31843864.522222199</v>
      </c>
      <c r="AW120" s="71">
        <f t="shared" si="11"/>
        <v>32637810.088888869</v>
      </c>
      <c r="AX120" s="71">
        <f t="shared" si="11"/>
        <v>33434182.499999952</v>
      </c>
      <c r="AY120" s="71">
        <f t="shared" si="11"/>
        <v>34232981.755555555</v>
      </c>
      <c r="AZ120" s="71">
        <f t="shared" si="11"/>
        <v>35034207.855555527</v>
      </c>
      <c r="BA120" s="71">
        <f t="shared" si="11"/>
        <v>35837860.799999975</v>
      </c>
      <c r="BB120" s="71">
        <f t="shared" si="11"/>
        <v>36643940.588888831</v>
      </c>
      <c r="BC120" s="71">
        <f t="shared" si="12"/>
        <v>37452447.222222216</v>
      </c>
      <c r="BD120" s="71">
        <f t="shared" si="12"/>
        <v>38263380.699999958</v>
      </c>
      <c r="BE120" s="71">
        <f t="shared" si="12"/>
        <v>39076741.022222184</v>
      </c>
      <c r="BF120" s="71">
        <f t="shared" si="12"/>
        <v>39860372.499999993</v>
      </c>
      <c r="BG120" s="71">
        <f t="shared" si="12"/>
        <v>40612454.999999993</v>
      </c>
      <c r="BH120" s="71">
        <f t="shared" si="12"/>
        <v>41364537.499999993</v>
      </c>
      <c r="BI120" s="71">
        <f t="shared" si="12"/>
        <v>42116619.999999993</v>
      </c>
      <c r="BJ120" s="71">
        <f t="shared" si="12"/>
        <v>42868702.499999993</v>
      </c>
      <c r="BK120" s="71">
        <f t="shared" si="12"/>
        <v>43620784.999999993</v>
      </c>
      <c r="BL120" s="71">
        <f t="shared" si="12"/>
        <v>44372867.499999993</v>
      </c>
      <c r="BM120" s="71">
        <f t="shared" si="13"/>
        <v>45124949.999999993</v>
      </c>
      <c r="BN120" s="71">
        <f t="shared" si="13"/>
        <v>45877032.499999993</v>
      </c>
      <c r="BO120" s="71">
        <f t="shared" si="13"/>
        <v>46629114.999999993</v>
      </c>
      <c r="BP120" s="71">
        <f t="shared" si="13"/>
        <v>47381197.499999993</v>
      </c>
      <c r="BQ120" s="71">
        <f t="shared" si="13"/>
        <v>48133279.999999993</v>
      </c>
      <c r="BR120" s="71">
        <f t="shared" si="13"/>
        <v>48885362.499999993</v>
      </c>
      <c r="BS120" s="71">
        <f t="shared" si="13"/>
        <v>49637444.999999993</v>
      </c>
      <c r="BT120" s="71">
        <f t="shared" si="13"/>
        <v>50389527.499999993</v>
      </c>
      <c r="BU120" s="71">
        <f t="shared" si="13"/>
        <v>51141609.999999993</v>
      </c>
      <c r="BV120" s="71">
        <f t="shared" si="13"/>
        <v>51893692.499999993</v>
      </c>
      <c r="BW120" s="71">
        <f t="shared" si="14"/>
        <v>52645774.999999993</v>
      </c>
      <c r="BX120" s="71">
        <f t="shared" si="14"/>
        <v>53397857.499999993</v>
      </c>
      <c r="BY120" s="71">
        <f t="shared" si="14"/>
        <v>54149939.999999993</v>
      </c>
      <c r="BZ120" s="71">
        <f t="shared" si="14"/>
        <v>54902022.499999993</v>
      </c>
      <c r="CA120" s="71">
        <f t="shared" si="14"/>
        <v>55654104.999999993</v>
      </c>
      <c r="CB120" s="71">
        <f t="shared" si="14"/>
        <v>56406187.499999993</v>
      </c>
      <c r="CC120" s="71">
        <f t="shared" si="14"/>
        <v>57158269.999999993</v>
      </c>
      <c r="CD120" s="71">
        <f t="shared" si="14"/>
        <v>57910352.499999993</v>
      </c>
      <c r="CE120" s="71">
        <f t="shared" si="14"/>
        <v>58662434.999999993</v>
      </c>
      <c r="CF120" s="71">
        <f t="shared" si="14"/>
        <v>59414517.499999993</v>
      </c>
      <c r="CG120" s="71">
        <f t="shared" si="15"/>
        <v>60166599.999999993</v>
      </c>
      <c r="CH120" s="71">
        <f t="shared" si="15"/>
        <v>60918682.499999993</v>
      </c>
      <c r="CI120" s="71">
        <f t="shared" si="15"/>
        <v>61670764.999999993</v>
      </c>
      <c r="CJ120" s="71">
        <f t="shared" si="15"/>
        <v>62422847.499999993</v>
      </c>
      <c r="CK120" s="71">
        <f t="shared" si="15"/>
        <v>63174929.999999993</v>
      </c>
      <c r="CL120" s="71">
        <f t="shared" si="15"/>
        <v>63927012.499999993</v>
      </c>
      <c r="CM120" s="71">
        <f t="shared" si="15"/>
        <v>64679094.999999993</v>
      </c>
      <c r="CN120" s="71">
        <f t="shared" si="15"/>
        <v>65431177.499999993</v>
      </c>
      <c r="CO120" s="71">
        <f t="shared" si="15"/>
        <v>66183259.999999993</v>
      </c>
      <c r="CP120" s="71">
        <f t="shared" si="15"/>
        <v>66935342.499999993</v>
      </c>
      <c r="CQ120" s="71">
        <f t="shared" si="16"/>
        <v>67687424.999999985</v>
      </c>
      <c r="CR120" s="71">
        <f t="shared" si="16"/>
        <v>68439507.499999985</v>
      </c>
      <c r="CS120" s="71">
        <f t="shared" si="16"/>
        <v>69191589.999999985</v>
      </c>
      <c r="CT120" s="71">
        <f t="shared" si="16"/>
        <v>69943672.499999985</v>
      </c>
      <c r="CU120" s="71">
        <f t="shared" si="16"/>
        <v>70695754.999999985</v>
      </c>
      <c r="CV120" s="71">
        <f t="shared" si="16"/>
        <v>71447837.499999985</v>
      </c>
      <c r="CW120" s="71">
        <f t="shared" si="16"/>
        <v>72199919.999999985</v>
      </c>
      <c r="CX120" s="71">
        <f t="shared" si="16"/>
        <v>72952002.499999985</v>
      </c>
      <c r="CY120" s="71">
        <f t="shared" si="16"/>
        <v>73704084.999999985</v>
      </c>
      <c r="CZ120" s="71">
        <f t="shared" si="16"/>
        <v>74456167.499999985</v>
      </c>
      <c r="DA120" s="71">
        <f t="shared" si="16"/>
        <v>75208249.999999985</v>
      </c>
    </row>
    <row r="121" spans="2:105">
      <c r="B121"/>
      <c r="C121" s="67">
        <f t="shared" si="17"/>
        <v>0.13999999999999996</v>
      </c>
      <c r="D121" s="69">
        <f>Inputs!$B$20*(1+(C121*-1))</f>
        <v>946.00000000000011</v>
      </c>
      <c r="E121" s="71">
        <f t="shared" si="7"/>
        <v>5.1519749999999957E-5</v>
      </c>
      <c r="F121" s="71">
        <f t="shared" si="7"/>
        <v>515197.49999999948</v>
      </c>
      <c r="G121" s="71">
        <f t="shared" si="7"/>
        <v>1030394.999999999</v>
      </c>
      <c r="H121" s="71">
        <f t="shared" si="7"/>
        <v>1545592.4999999986</v>
      </c>
      <c r="I121" s="71">
        <f t="shared" si="7"/>
        <v>2060789.9999999979</v>
      </c>
      <c r="J121" s="71">
        <f t="shared" si="7"/>
        <v>2575987.4999999972</v>
      </c>
      <c r="K121" s="71">
        <f t="shared" si="7"/>
        <v>3126700.5428571389</v>
      </c>
      <c r="L121" s="71">
        <f t="shared" si="7"/>
        <v>3689252.0999999996</v>
      </c>
      <c r="M121" s="71">
        <f t="shared" si="7"/>
        <v>4263642.1714285631</v>
      </c>
      <c r="N121" s="71">
        <f t="shared" si="7"/>
        <v>4849870.7571428539</v>
      </c>
      <c r="O121" s="71">
        <f t="shared" si="8"/>
        <v>5447937.8571428517</v>
      </c>
      <c r="P121" s="71">
        <f t="shared" si="8"/>
        <v>6057843.4714285629</v>
      </c>
      <c r="Q121" s="71">
        <f t="shared" si="8"/>
        <v>6679587.5999999885</v>
      </c>
      <c r="R121" s="71">
        <f t="shared" si="8"/>
        <v>7313170.2428571377</v>
      </c>
      <c r="S121" s="71">
        <f t="shared" si="8"/>
        <v>7958591.399999992</v>
      </c>
      <c r="T121" s="71">
        <f t="shared" si="8"/>
        <v>8615851.0714285597</v>
      </c>
      <c r="U121" s="71">
        <f t="shared" si="8"/>
        <v>9284949.2571428418</v>
      </c>
      <c r="V121" s="71">
        <f t="shared" si="8"/>
        <v>9965885.9571428522</v>
      </c>
      <c r="W121" s="71">
        <f t="shared" si="8"/>
        <v>10658661.171428548</v>
      </c>
      <c r="X121" s="71">
        <f t="shared" si="8"/>
        <v>11363274.899999987</v>
      </c>
      <c r="Y121" s="71">
        <f t="shared" si="9"/>
        <v>12079727.142857127</v>
      </c>
      <c r="Z121" s="71">
        <f t="shared" si="9"/>
        <v>12808017.899999995</v>
      </c>
      <c r="AA121" s="71">
        <f t="shared" si="9"/>
        <v>13548147.171428563</v>
      </c>
      <c r="AB121" s="71">
        <f t="shared" si="9"/>
        <v>14322049.093333332</v>
      </c>
      <c r="AC121" s="71">
        <f t="shared" si="9"/>
        <v>15132584.639999978</v>
      </c>
      <c r="AD121" s="71">
        <f t="shared" si="9"/>
        <v>15958773.333333313</v>
      </c>
      <c r="AE121" s="71">
        <f t="shared" si="9"/>
        <v>16800615.173333313</v>
      </c>
      <c r="AF121" s="71">
        <f t="shared" si="9"/>
        <v>17658110.159999982</v>
      </c>
      <c r="AG121" s="71">
        <f t="shared" si="9"/>
        <v>18531258.29333334</v>
      </c>
      <c r="AH121" s="71">
        <f t="shared" si="9"/>
        <v>19420059.573333342</v>
      </c>
      <c r="AI121" s="71">
        <f t="shared" si="10"/>
        <v>20324513.999999985</v>
      </c>
      <c r="AJ121" s="71">
        <f t="shared" si="10"/>
        <v>21040056.431111079</v>
      </c>
      <c r="AK121" s="71">
        <f t="shared" si="10"/>
        <v>21758054.257777758</v>
      </c>
      <c r="AL121" s="71">
        <f t="shared" si="10"/>
        <v>22478507.479999989</v>
      </c>
      <c r="AM121" s="71">
        <f t="shared" si="10"/>
        <v>23201416.09777778</v>
      </c>
      <c r="AN121" s="71">
        <f t="shared" si="10"/>
        <v>23926780.111111097</v>
      </c>
      <c r="AO121" s="71">
        <f t="shared" si="10"/>
        <v>24654599.52</v>
      </c>
      <c r="AP121" s="71">
        <f t="shared" si="10"/>
        <v>25384874.324444428</v>
      </c>
      <c r="AQ121" s="71">
        <f t="shared" si="10"/>
        <v>26117604.524444442</v>
      </c>
      <c r="AR121" s="71">
        <f t="shared" si="10"/>
        <v>26852790.119999979</v>
      </c>
      <c r="AS121" s="71">
        <f t="shared" si="11"/>
        <v>27590431.111111104</v>
      </c>
      <c r="AT121" s="71">
        <f t="shared" si="11"/>
        <v>28330527.497777753</v>
      </c>
      <c r="AU121" s="71">
        <f t="shared" si="11"/>
        <v>29073079.27999999</v>
      </c>
      <c r="AV121" s="71">
        <f t="shared" si="11"/>
        <v>29818086.457777746</v>
      </c>
      <c r="AW121" s="71">
        <f t="shared" si="11"/>
        <v>30565549.031111095</v>
      </c>
      <c r="AX121" s="71">
        <f t="shared" si="11"/>
        <v>31315466.999999963</v>
      </c>
      <c r="AY121" s="71">
        <f t="shared" si="11"/>
        <v>32067840.364444423</v>
      </c>
      <c r="AZ121" s="71">
        <f t="shared" si="11"/>
        <v>32822669.124444399</v>
      </c>
      <c r="BA121" s="71">
        <f t="shared" si="11"/>
        <v>33579953.279999971</v>
      </c>
      <c r="BB121" s="71">
        <f t="shared" si="11"/>
        <v>34339692.831111059</v>
      </c>
      <c r="BC121" s="71">
        <f t="shared" si="12"/>
        <v>35101887.777777746</v>
      </c>
      <c r="BD121" s="71">
        <f t="shared" si="12"/>
        <v>35866538.119999938</v>
      </c>
      <c r="BE121" s="71">
        <f t="shared" si="12"/>
        <v>36633643.857777737</v>
      </c>
      <c r="BF121" s="71">
        <f t="shared" si="12"/>
        <v>37370670.999999963</v>
      </c>
      <c r="BG121" s="71">
        <f t="shared" si="12"/>
        <v>38075777.99999997</v>
      </c>
      <c r="BH121" s="71">
        <f t="shared" si="12"/>
        <v>38780884.99999997</v>
      </c>
      <c r="BI121" s="71">
        <f t="shared" si="12"/>
        <v>39485991.999999963</v>
      </c>
      <c r="BJ121" s="71">
        <f t="shared" si="12"/>
        <v>40191098.999999963</v>
      </c>
      <c r="BK121" s="71">
        <f t="shared" si="12"/>
        <v>40896205.999999963</v>
      </c>
      <c r="BL121" s="71">
        <f t="shared" si="12"/>
        <v>41601312.99999997</v>
      </c>
      <c r="BM121" s="71">
        <f t="shared" si="13"/>
        <v>42306419.999999963</v>
      </c>
      <c r="BN121" s="71">
        <f t="shared" si="13"/>
        <v>43011526.999999963</v>
      </c>
      <c r="BO121" s="71">
        <f t="shared" si="13"/>
        <v>43716633.999999963</v>
      </c>
      <c r="BP121" s="71">
        <f t="shared" si="13"/>
        <v>44421740.999999963</v>
      </c>
      <c r="BQ121" s="71">
        <f t="shared" si="13"/>
        <v>45126847.999999963</v>
      </c>
      <c r="BR121" s="71">
        <f t="shared" si="13"/>
        <v>45831954.999999963</v>
      </c>
      <c r="BS121" s="71">
        <f t="shared" si="13"/>
        <v>46537061.999999955</v>
      </c>
      <c r="BT121" s="71">
        <f t="shared" si="13"/>
        <v>47242168.999999963</v>
      </c>
      <c r="BU121" s="71">
        <f t="shared" si="13"/>
        <v>47947275.999999955</v>
      </c>
      <c r="BV121" s="71">
        <f t="shared" si="13"/>
        <v>48652382.999999963</v>
      </c>
      <c r="BW121" s="71">
        <f t="shared" si="14"/>
        <v>49357489.999999955</v>
      </c>
      <c r="BX121" s="71">
        <f t="shared" si="14"/>
        <v>50062596.999999955</v>
      </c>
      <c r="BY121" s="71">
        <f t="shared" si="14"/>
        <v>50767703.999999963</v>
      </c>
      <c r="BZ121" s="71">
        <f t="shared" si="14"/>
        <v>51472810.999999955</v>
      </c>
      <c r="CA121" s="71">
        <f t="shared" si="14"/>
        <v>52177917.999999948</v>
      </c>
      <c r="CB121" s="71">
        <f t="shared" si="14"/>
        <v>52883024.999999955</v>
      </c>
      <c r="CC121" s="71">
        <f t="shared" si="14"/>
        <v>53588131.999999955</v>
      </c>
      <c r="CD121" s="71">
        <f t="shared" si="14"/>
        <v>54293238.999999948</v>
      </c>
      <c r="CE121" s="71">
        <f t="shared" si="14"/>
        <v>54998345.999999955</v>
      </c>
      <c r="CF121" s="71">
        <f t="shared" si="14"/>
        <v>55703452.999999948</v>
      </c>
      <c r="CG121" s="71">
        <f t="shared" si="15"/>
        <v>56408559.999999955</v>
      </c>
      <c r="CH121" s="71">
        <f t="shared" si="15"/>
        <v>57113666.999999955</v>
      </c>
      <c r="CI121" s="71">
        <f t="shared" si="15"/>
        <v>57818773.999999948</v>
      </c>
      <c r="CJ121" s="71">
        <f t="shared" si="15"/>
        <v>58523880.999999955</v>
      </c>
      <c r="CK121" s="71">
        <f t="shared" si="15"/>
        <v>59228987.999999948</v>
      </c>
      <c r="CL121" s="71">
        <f t="shared" si="15"/>
        <v>59934094.999999948</v>
      </c>
      <c r="CM121" s="71">
        <f t="shared" si="15"/>
        <v>60639201.999999955</v>
      </c>
      <c r="CN121" s="71">
        <f t="shared" si="15"/>
        <v>61344308.999999948</v>
      </c>
      <c r="CO121" s="71">
        <f t="shared" si="15"/>
        <v>62049415.999999948</v>
      </c>
      <c r="CP121" s="71">
        <f t="shared" si="15"/>
        <v>62754522.999999948</v>
      </c>
      <c r="CQ121" s="71">
        <f t="shared" si="16"/>
        <v>63459629.999999948</v>
      </c>
      <c r="CR121" s="71">
        <f t="shared" si="16"/>
        <v>64164736.99999994</v>
      </c>
      <c r="CS121" s="71">
        <f t="shared" si="16"/>
        <v>64869843.999999948</v>
      </c>
      <c r="CT121" s="71">
        <f t="shared" si="16"/>
        <v>65574950.999999948</v>
      </c>
      <c r="CU121" s="71">
        <f t="shared" si="16"/>
        <v>66280057.99999994</v>
      </c>
      <c r="CV121" s="71">
        <f t="shared" si="16"/>
        <v>66985164.999999948</v>
      </c>
      <c r="CW121" s="71">
        <f t="shared" si="16"/>
        <v>67690271.99999994</v>
      </c>
      <c r="CX121" s="71">
        <f t="shared" si="16"/>
        <v>68395378.99999994</v>
      </c>
      <c r="CY121" s="71">
        <f t="shared" si="16"/>
        <v>69100485.99999994</v>
      </c>
      <c r="CZ121" s="71">
        <f t="shared" si="16"/>
        <v>69805592.99999994</v>
      </c>
      <c r="DA121" s="71">
        <f t="shared" si="16"/>
        <v>70510699.99999994</v>
      </c>
    </row>
    <row r="122" spans="2:105">
      <c r="B122"/>
      <c r="C122" s="67">
        <f t="shared" si="17"/>
        <v>0.12999999999999995</v>
      </c>
      <c r="D122" s="69">
        <f>Inputs!$B$20*(1+(C122*-1))</f>
        <v>957.00000000000011</v>
      </c>
      <c r="E122" s="71">
        <f t="shared" si="7"/>
        <v>4.6601374999999908E-5</v>
      </c>
      <c r="F122" s="71">
        <f t="shared" si="7"/>
        <v>466013.74999999901</v>
      </c>
      <c r="G122" s="71">
        <f t="shared" si="7"/>
        <v>932027.49999999802</v>
      </c>
      <c r="H122" s="71">
        <f t="shared" si="7"/>
        <v>1398041.249999997</v>
      </c>
      <c r="I122" s="71">
        <f t="shared" si="7"/>
        <v>1864054.999999996</v>
      </c>
      <c r="J122" s="71">
        <f t="shared" si="7"/>
        <v>2330068.7499999949</v>
      </c>
      <c r="K122" s="71">
        <f t="shared" si="7"/>
        <v>2832011.0142857111</v>
      </c>
      <c r="L122" s="71">
        <f t="shared" si="7"/>
        <v>3345929.4499999988</v>
      </c>
      <c r="M122" s="71">
        <f t="shared" si="7"/>
        <v>3871824.0571428528</v>
      </c>
      <c r="N122" s="71">
        <f t="shared" si="7"/>
        <v>4409694.8357142778</v>
      </c>
      <c r="O122" s="71">
        <f t="shared" si="8"/>
        <v>4959541.7857142808</v>
      </c>
      <c r="P122" s="71">
        <f t="shared" si="8"/>
        <v>5521364.9071428468</v>
      </c>
      <c r="Q122" s="71">
        <f t="shared" si="8"/>
        <v>6095164.1999999955</v>
      </c>
      <c r="R122" s="71">
        <f t="shared" si="8"/>
        <v>6680939.6642857036</v>
      </c>
      <c r="S122" s="71">
        <f t="shared" si="8"/>
        <v>7278691.2999999942</v>
      </c>
      <c r="T122" s="71">
        <f t="shared" si="8"/>
        <v>7888419.1071428442</v>
      </c>
      <c r="U122" s="71">
        <f t="shared" si="8"/>
        <v>8510123.0857142806</v>
      </c>
      <c r="V122" s="71">
        <f t="shared" si="8"/>
        <v>9143803.2357142717</v>
      </c>
      <c r="W122" s="71">
        <f t="shared" si="8"/>
        <v>9789459.5571428351</v>
      </c>
      <c r="X122" s="71">
        <f t="shared" si="8"/>
        <v>10447092.049999986</v>
      </c>
      <c r="Y122" s="71">
        <f t="shared" si="9"/>
        <v>11116700.714285707</v>
      </c>
      <c r="Z122" s="71">
        <f t="shared" si="9"/>
        <v>11798285.549999986</v>
      </c>
      <c r="AA122" s="71">
        <f t="shared" si="9"/>
        <v>12491846.557142833</v>
      </c>
      <c r="AB122" s="71">
        <f t="shared" si="9"/>
        <v>13219572.919999992</v>
      </c>
      <c r="AC122" s="71">
        <f t="shared" si="9"/>
        <v>13984358.879999997</v>
      </c>
      <c r="AD122" s="71">
        <f t="shared" si="9"/>
        <v>14764979.99999998</v>
      </c>
      <c r="AE122" s="71">
        <f t="shared" si="9"/>
        <v>15561436.279999981</v>
      </c>
      <c r="AF122" s="71">
        <f t="shared" si="9"/>
        <v>16373727.719999986</v>
      </c>
      <c r="AG122" s="71">
        <f t="shared" si="9"/>
        <v>17201854.319999989</v>
      </c>
      <c r="AH122" s="71">
        <f t="shared" si="9"/>
        <v>18045816.079999994</v>
      </c>
      <c r="AI122" s="71">
        <f t="shared" si="10"/>
        <v>18905613</v>
      </c>
      <c r="AJ122" s="71">
        <f t="shared" si="10"/>
        <v>19574301.273333322</v>
      </c>
      <c r="AK122" s="71">
        <f t="shared" si="10"/>
        <v>20245473.493333317</v>
      </c>
      <c r="AL122" s="71">
        <f t="shared" si="10"/>
        <v>20919129.659999974</v>
      </c>
      <c r="AM122" s="71">
        <f t="shared" si="10"/>
        <v>21595269.773333322</v>
      </c>
      <c r="AN122" s="71">
        <f t="shared" si="10"/>
        <v>22273893.833333317</v>
      </c>
      <c r="AO122" s="71">
        <f t="shared" si="10"/>
        <v>22955001.840000004</v>
      </c>
      <c r="AP122" s="71">
        <f t="shared" si="10"/>
        <v>23638593.793333296</v>
      </c>
      <c r="AQ122" s="71">
        <f t="shared" si="10"/>
        <v>24324669.693333317</v>
      </c>
      <c r="AR122" s="71">
        <f t="shared" si="10"/>
        <v>25013229.539999969</v>
      </c>
      <c r="AS122" s="71">
        <f t="shared" si="11"/>
        <v>25704273.333333325</v>
      </c>
      <c r="AT122" s="71">
        <f t="shared" si="11"/>
        <v>26397801.073333316</v>
      </c>
      <c r="AU122" s="71">
        <f t="shared" si="11"/>
        <v>27093812.759999972</v>
      </c>
      <c r="AV122" s="71">
        <f t="shared" si="11"/>
        <v>27792308.393333293</v>
      </c>
      <c r="AW122" s="71">
        <f t="shared" si="11"/>
        <v>28493287.973333314</v>
      </c>
      <c r="AX122" s="71">
        <f t="shared" si="11"/>
        <v>29196751.49999997</v>
      </c>
      <c r="AY122" s="71">
        <f t="shared" si="11"/>
        <v>29902698.973333329</v>
      </c>
      <c r="AZ122" s="71">
        <f t="shared" si="11"/>
        <v>30611130.393333316</v>
      </c>
      <c r="BA122" s="71">
        <f t="shared" si="11"/>
        <v>31322045.759999964</v>
      </c>
      <c r="BB122" s="71">
        <f t="shared" si="11"/>
        <v>32035445.073333289</v>
      </c>
      <c r="BC122" s="71">
        <f t="shared" si="12"/>
        <v>32751328.333333313</v>
      </c>
      <c r="BD122" s="71">
        <f t="shared" si="12"/>
        <v>33469695.539999969</v>
      </c>
      <c r="BE122" s="71">
        <f t="shared" si="12"/>
        <v>34190546.693333328</v>
      </c>
      <c r="BF122" s="71">
        <f t="shared" si="12"/>
        <v>34880969.499999993</v>
      </c>
      <c r="BG122" s="71">
        <f t="shared" si="12"/>
        <v>35539100.999999985</v>
      </c>
      <c r="BH122" s="71">
        <f t="shared" si="12"/>
        <v>36197232.499999993</v>
      </c>
      <c r="BI122" s="71">
        <f t="shared" si="12"/>
        <v>36855363.999999993</v>
      </c>
      <c r="BJ122" s="71">
        <f t="shared" si="12"/>
        <v>37513495.499999985</v>
      </c>
      <c r="BK122" s="71">
        <f t="shared" si="12"/>
        <v>38171626.999999993</v>
      </c>
      <c r="BL122" s="71">
        <f t="shared" si="12"/>
        <v>38829758.499999985</v>
      </c>
      <c r="BM122" s="71">
        <f t="shared" si="13"/>
        <v>39487889.999999993</v>
      </c>
      <c r="BN122" s="71">
        <f t="shared" si="13"/>
        <v>40146021.499999985</v>
      </c>
      <c r="BO122" s="71">
        <f t="shared" si="13"/>
        <v>40804152.999999985</v>
      </c>
      <c r="BP122" s="71">
        <f t="shared" si="13"/>
        <v>41462284.499999985</v>
      </c>
      <c r="BQ122" s="71">
        <f t="shared" si="13"/>
        <v>42120415.999999985</v>
      </c>
      <c r="BR122" s="71">
        <f t="shared" si="13"/>
        <v>42778547.499999993</v>
      </c>
      <c r="BS122" s="71">
        <f t="shared" si="13"/>
        <v>43436678.999999985</v>
      </c>
      <c r="BT122" s="71">
        <f t="shared" si="13"/>
        <v>44094810.499999985</v>
      </c>
      <c r="BU122" s="71">
        <f t="shared" si="13"/>
        <v>44752941.999999985</v>
      </c>
      <c r="BV122" s="71">
        <f t="shared" si="13"/>
        <v>45411073.499999985</v>
      </c>
      <c r="BW122" s="71">
        <f t="shared" si="14"/>
        <v>46069204.999999985</v>
      </c>
      <c r="BX122" s="71">
        <f t="shared" si="14"/>
        <v>46727336.499999985</v>
      </c>
      <c r="BY122" s="71">
        <f t="shared" si="14"/>
        <v>47385467.999999985</v>
      </c>
      <c r="BZ122" s="71">
        <f t="shared" si="14"/>
        <v>48043599.499999985</v>
      </c>
      <c r="CA122" s="71">
        <f t="shared" si="14"/>
        <v>48701730.999999985</v>
      </c>
      <c r="CB122" s="71">
        <f t="shared" si="14"/>
        <v>49359862.499999993</v>
      </c>
      <c r="CC122" s="71">
        <f t="shared" si="14"/>
        <v>50017993.999999978</v>
      </c>
      <c r="CD122" s="71">
        <f t="shared" si="14"/>
        <v>50676125.499999985</v>
      </c>
      <c r="CE122" s="71">
        <f t="shared" si="14"/>
        <v>51334256.999999985</v>
      </c>
      <c r="CF122" s="71">
        <f t="shared" si="14"/>
        <v>51992388.499999985</v>
      </c>
      <c r="CG122" s="71">
        <f t="shared" si="15"/>
        <v>52650519.999999978</v>
      </c>
      <c r="CH122" s="71">
        <f t="shared" si="15"/>
        <v>53308651.499999978</v>
      </c>
      <c r="CI122" s="71">
        <f t="shared" si="15"/>
        <v>53966782.999999985</v>
      </c>
      <c r="CJ122" s="71">
        <f t="shared" si="15"/>
        <v>54624914.499999985</v>
      </c>
      <c r="CK122" s="71">
        <f t="shared" si="15"/>
        <v>55283045.999999985</v>
      </c>
      <c r="CL122" s="71">
        <f t="shared" si="15"/>
        <v>55941177.499999978</v>
      </c>
      <c r="CM122" s="71">
        <f t="shared" si="15"/>
        <v>56599308.999999978</v>
      </c>
      <c r="CN122" s="71">
        <f t="shared" si="15"/>
        <v>57257440.499999985</v>
      </c>
      <c r="CO122" s="71">
        <f t="shared" si="15"/>
        <v>57915571.999999985</v>
      </c>
      <c r="CP122" s="71">
        <f t="shared" si="15"/>
        <v>58573703.499999985</v>
      </c>
      <c r="CQ122" s="71">
        <f t="shared" si="16"/>
        <v>59231834.999999978</v>
      </c>
      <c r="CR122" s="71">
        <f t="shared" si="16"/>
        <v>59889966.499999978</v>
      </c>
      <c r="CS122" s="71">
        <f t="shared" si="16"/>
        <v>60548097.999999985</v>
      </c>
      <c r="CT122" s="71">
        <f t="shared" si="16"/>
        <v>61206229.499999985</v>
      </c>
      <c r="CU122" s="71">
        <f t="shared" si="16"/>
        <v>61864360.999999978</v>
      </c>
      <c r="CV122" s="71">
        <f t="shared" si="16"/>
        <v>62522492.499999978</v>
      </c>
      <c r="CW122" s="71">
        <f t="shared" si="16"/>
        <v>63180623.999999978</v>
      </c>
      <c r="CX122" s="71">
        <f t="shared" si="16"/>
        <v>63838755.499999985</v>
      </c>
      <c r="CY122" s="71">
        <f t="shared" si="16"/>
        <v>64496886.999999985</v>
      </c>
      <c r="CZ122" s="71">
        <f t="shared" si="16"/>
        <v>65155018.499999978</v>
      </c>
      <c r="DA122" s="71">
        <f t="shared" si="16"/>
        <v>65813149.999999978</v>
      </c>
    </row>
    <row r="123" spans="2:105">
      <c r="B123"/>
      <c r="C123" s="67">
        <f t="shared" si="17"/>
        <v>0.11999999999999995</v>
      </c>
      <c r="D123" s="69">
        <f>Inputs!$B$20*(1+(C123*-1))</f>
        <v>968</v>
      </c>
      <c r="E123" s="71">
        <f t="shared" si="7"/>
        <v>4.168299999999994E-5</v>
      </c>
      <c r="F123" s="71">
        <f t="shared" si="7"/>
        <v>416829.99999999936</v>
      </c>
      <c r="G123" s="71">
        <f t="shared" si="7"/>
        <v>833659.99999999872</v>
      </c>
      <c r="H123" s="71">
        <f t="shared" si="7"/>
        <v>1250489.9999999979</v>
      </c>
      <c r="I123" s="71">
        <f t="shared" si="7"/>
        <v>1667319.9999999974</v>
      </c>
      <c r="J123" s="71">
        <f t="shared" si="7"/>
        <v>2084149.9999999967</v>
      </c>
      <c r="K123" s="71">
        <f t="shared" si="7"/>
        <v>2537321.4857142833</v>
      </c>
      <c r="L123" s="71">
        <f t="shared" si="7"/>
        <v>3002606.7999999984</v>
      </c>
      <c r="M123" s="71">
        <f t="shared" si="7"/>
        <v>3480005.9428571365</v>
      </c>
      <c r="N123" s="71">
        <f t="shared" si="7"/>
        <v>3969518.9142857092</v>
      </c>
      <c r="O123" s="71">
        <f t="shared" si="8"/>
        <v>4471145.7142857108</v>
      </c>
      <c r="P123" s="71">
        <f t="shared" si="8"/>
        <v>4984886.342857141</v>
      </c>
      <c r="Q123" s="71">
        <f t="shared" si="8"/>
        <v>5510740.8000000017</v>
      </c>
      <c r="R123" s="71">
        <f t="shared" si="8"/>
        <v>6048709.0857142899</v>
      </c>
      <c r="S123" s="71">
        <f t="shared" si="8"/>
        <v>6598791.2000000086</v>
      </c>
      <c r="T123" s="71">
        <f t="shared" si="8"/>
        <v>7160987.1428571418</v>
      </c>
      <c r="U123" s="71">
        <f t="shared" si="8"/>
        <v>7735296.9142857175</v>
      </c>
      <c r="V123" s="71">
        <f t="shared" si="8"/>
        <v>8321720.5142857209</v>
      </c>
      <c r="W123" s="71">
        <f t="shared" si="8"/>
        <v>8920257.9428571407</v>
      </c>
      <c r="X123" s="71">
        <f t="shared" si="8"/>
        <v>9530909.2000000011</v>
      </c>
      <c r="Y123" s="71">
        <f t="shared" si="9"/>
        <v>10153674.285714293</v>
      </c>
      <c r="Z123" s="71">
        <f t="shared" si="9"/>
        <v>10788553.20000001</v>
      </c>
      <c r="AA123" s="71">
        <f t="shared" si="9"/>
        <v>11435545.942857141</v>
      </c>
      <c r="AB123" s="71">
        <f t="shared" si="9"/>
        <v>12117096.746666672</v>
      </c>
      <c r="AC123" s="71">
        <f t="shared" si="9"/>
        <v>12836133.119999992</v>
      </c>
      <c r="AD123" s="71">
        <f t="shared" si="9"/>
        <v>13571186.666666664</v>
      </c>
      <c r="AE123" s="71">
        <f t="shared" si="9"/>
        <v>14322257.38666667</v>
      </c>
      <c r="AF123" s="71">
        <f t="shared" si="9"/>
        <v>15089345.279999992</v>
      </c>
      <c r="AG123" s="71">
        <f t="shared" si="9"/>
        <v>15872450.34666669</v>
      </c>
      <c r="AH123" s="71">
        <f t="shared" si="9"/>
        <v>16671572.586666672</v>
      </c>
      <c r="AI123" s="71">
        <f t="shared" si="10"/>
        <v>17486712.000000015</v>
      </c>
      <c r="AJ123" s="71">
        <f t="shared" si="10"/>
        <v>18108546.115555543</v>
      </c>
      <c r="AK123" s="71">
        <f t="shared" si="10"/>
        <v>18732892.728888899</v>
      </c>
      <c r="AL123" s="71">
        <f t="shared" si="10"/>
        <v>19359751.839999985</v>
      </c>
      <c r="AM123" s="71">
        <f t="shared" si="10"/>
        <v>19989123.448888898</v>
      </c>
      <c r="AN123" s="71">
        <f t="shared" si="10"/>
        <v>20621007.55555556</v>
      </c>
      <c r="AO123" s="71">
        <f t="shared" si="10"/>
        <v>21255404.160000004</v>
      </c>
      <c r="AP123" s="71">
        <f t="shared" si="10"/>
        <v>21892313.262222223</v>
      </c>
      <c r="AQ123" s="71">
        <f t="shared" si="10"/>
        <v>22531734.862222221</v>
      </c>
      <c r="AR123" s="71">
        <f t="shared" si="10"/>
        <v>23173668.959999993</v>
      </c>
      <c r="AS123" s="71">
        <f t="shared" si="11"/>
        <v>23818115.555555549</v>
      </c>
      <c r="AT123" s="71">
        <f t="shared" si="11"/>
        <v>24465074.648888879</v>
      </c>
      <c r="AU123" s="71">
        <f t="shared" si="11"/>
        <v>25114546.240000021</v>
      </c>
      <c r="AV123" s="71">
        <f t="shared" si="11"/>
        <v>25766530.328888871</v>
      </c>
      <c r="AW123" s="71">
        <f t="shared" si="11"/>
        <v>26421026.91555557</v>
      </c>
      <c r="AX123" s="71">
        <f t="shared" si="11"/>
        <v>27078035.999999978</v>
      </c>
      <c r="AY123" s="71">
        <f t="shared" si="11"/>
        <v>27737557.582222231</v>
      </c>
      <c r="AZ123" s="71">
        <f t="shared" si="11"/>
        <v>28399591.662222188</v>
      </c>
      <c r="BA123" s="71">
        <f t="shared" si="11"/>
        <v>29064138.240000006</v>
      </c>
      <c r="BB123" s="71">
        <f t="shared" si="11"/>
        <v>29731197.315555554</v>
      </c>
      <c r="BC123" s="71">
        <f t="shared" si="12"/>
        <v>30400768.888888884</v>
      </c>
      <c r="BD123" s="71">
        <f t="shared" si="12"/>
        <v>31072852.959999993</v>
      </c>
      <c r="BE123" s="71">
        <f t="shared" si="12"/>
        <v>31747449.528888877</v>
      </c>
      <c r="BF123" s="71">
        <f t="shared" si="12"/>
        <v>32391268.000000011</v>
      </c>
      <c r="BG123" s="71">
        <f t="shared" si="12"/>
        <v>33002424.000000011</v>
      </c>
      <c r="BH123" s="71">
        <f t="shared" si="12"/>
        <v>33613580.000000007</v>
      </c>
      <c r="BI123" s="71">
        <f t="shared" si="12"/>
        <v>34224736.000000007</v>
      </c>
      <c r="BJ123" s="71">
        <f t="shared" si="12"/>
        <v>34835892.000000015</v>
      </c>
      <c r="BK123" s="71">
        <f t="shared" si="12"/>
        <v>35447048.000000007</v>
      </c>
      <c r="BL123" s="71">
        <f t="shared" si="12"/>
        <v>36058204.000000015</v>
      </c>
      <c r="BM123" s="71">
        <f t="shared" si="13"/>
        <v>36669360.000000007</v>
      </c>
      <c r="BN123" s="71">
        <f t="shared" si="13"/>
        <v>37280516.000000015</v>
      </c>
      <c r="BO123" s="71">
        <f t="shared" si="13"/>
        <v>37891672.000000015</v>
      </c>
      <c r="BP123" s="71">
        <f t="shared" si="13"/>
        <v>38502828.000000015</v>
      </c>
      <c r="BQ123" s="71">
        <f t="shared" si="13"/>
        <v>39113984.000000015</v>
      </c>
      <c r="BR123" s="71">
        <f t="shared" si="13"/>
        <v>39725140.000000007</v>
      </c>
      <c r="BS123" s="71">
        <f t="shared" si="13"/>
        <v>40336296.000000015</v>
      </c>
      <c r="BT123" s="71">
        <f t="shared" si="13"/>
        <v>40947452.000000015</v>
      </c>
      <c r="BU123" s="71">
        <f t="shared" si="13"/>
        <v>41558608.000000015</v>
      </c>
      <c r="BV123" s="71">
        <f t="shared" si="13"/>
        <v>42169764.000000015</v>
      </c>
      <c r="BW123" s="71">
        <f t="shared" si="14"/>
        <v>42780920.000000015</v>
      </c>
      <c r="BX123" s="71">
        <f t="shared" si="14"/>
        <v>43392076.000000015</v>
      </c>
      <c r="BY123" s="71">
        <f t="shared" si="14"/>
        <v>44003232.000000015</v>
      </c>
      <c r="BZ123" s="71">
        <f t="shared" si="14"/>
        <v>44614388.000000015</v>
      </c>
      <c r="CA123" s="71">
        <f t="shared" si="14"/>
        <v>45225544.000000015</v>
      </c>
      <c r="CB123" s="71">
        <f t="shared" si="14"/>
        <v>45836700.000000015</v>
      </c>
      <c r="CC123" s="71">
        <f t="shared" si="14"/>
        <v>46447856.000000015</v>
      </c>
      <c r="CD123" s="71">
        <f t="shared" si="14"/>
        <v>47059012.000000015</v>
      </c>
      <c r="CE123" s="71">
        <f t="shared" si="14"/>
        <v>47670168.000000015</v>
      </c>
      <c r="CF123" s="71">
        <f t="shared" si="14"/>
        <v>48281324.000000015</v>
      </c>
      <c r="CG123" s="71">
        <f t="shared" si="15"/>
        <v>48892480.000000022</v>
      </c>
      <c r="CH123" s="71">
        <f t="shared" si="15"/>
        <v>49503636.000000022</v>
      </c>
      <c r="CI123" s="71">
        <f t="shared" si="15"/>
        <v>50114792.000000015</v>
      </c>
      <c r="CJ123" s="71">
        <f t="shared" si="15"/>
        <v>50725948.000000015</v>
      </c>
      <c r="CK123" s="71">
        <f t="shared" si="15"/>
        <v>51337104.000000015</v>
      </c>
      <c r="CL123" s="71">
        <f t="shared" si="15"/>
        <v>51948260.000000022</v>
      </c>
      <c r="CM123" s="71">
        <f t="shared" si="15"/>
        <v>52559416.000000022</v>
      </c>
      <c r="CN123" s="71">
        <f t="shared" si="15"/>
        <v>53170572.000000015</v>
      </c>
      <c r="CO123" s="71">
        <f t="shared" si="15"/>
        <v>53781728.000000015</v>
      </c>
      <c r="CP123" s="71">
        <f t="shared" si="15"/>
        <v>54392884.000000015</v>
      </c>
      <c r="CQ123" s="71">
        <f t="shared" si="16"/>
        <v>55004040.000000022</v>
      </c>
      <c r="CR123" s="71">
        <f t="shared" si="16"/>
        <v>55615196.000000022</v>
      </c>
      <c r="CS123" s="71">
        <f t="shared" si="16"/>
        <v>56226352.000000015</v>
      </c>
      <c r="CT123" s="71">
        <f t="shared" si="16"/>
        <v>56837508.000000015</v>
      </c>
      <c r="CU123" s="71">
        <f t="shared" si="16"/>
        <v>57448664.000000022</v>
      </c>
      <c r="CV123" s="71">
        <f t="shared" si="16"/>
        <v>58059820.000000022</v>
      </c>
      <c r="CW123" s="71">
        <f t="shared" si="16"/>
        <v>58670976.000000022</v>
      </c>
      <c r="CX123" s="71">
        <f t="shared" si="16"/>
        <v>59282132.000000015</v>
      </c>
      <c r="CY123" s="71">
        <f t="shared" si="16"/>
        <v>59893288.000000015</v>
      </c>
      <c r="CZ123" s="71">
        <f t="shared" si="16"/>
        <v>60504444.000000022</v>
      </c>
      <c r="DA123" s="71">
        <f t="shared" si="16"/>
        <v>61115600.000000022</v>
      </c>
    </row>
    <row r="124" spans="2:105">
      <c r="B124"/>
      <c r="C124" s="67">
        <f t="shared" si="17"/>
        <v>0.10999999999999996</v>
      </c>
      <c r="D124" s="69">
        <f>Inputs!$B$20*(1+(C124*-1))</f>
        <v>979</v>
      </c>
      <c r="E124" s="71">
        <f t="shared" si="7"/>
        <v>3.6764624999999972E-5</v>
      </c>
      <c r="F124" s="71">
        <f t="shared" si="7"/>
        <v>367646.24999999965</v>
      </c>
      <c r="G124" s="71">
        <f t="shared" si="7"/>
        <v>735292.4999999993</v>
      </c>
      <c r="H124" s="71">
        <f t="shared" si="7"/>
        <v>1102938.7499999991</v>
      </c>
      <c r="I124" s="71">
        <f t="shared" si="7"/>
        <v>1470584.9999999986</v>
      </c>
      <c r="J124" s="71">
        <f t="shared" si="7"/>
        <v>1838231.2499999984</v>
      </c>
      <c r="K124" s="71">
        <f t="shared" si="7"/>
        <v>2242631.9571428555</v>
      </c>
      <c r="L124" s="71">
        <f t="shared" si="7"/>
        <v>2659284.1500000036</v>
      </c>
      <c r="M124" s="71">
        <f t="shared" si="7"/>
        <v>3088187.8285714267</v>
      </c>
      <c r="N124" s="71">
        <f t="shared" si="7"/>
        <v>3529342.992857141</v>
      </c>
      <c r="O124" s="71">
        <f t="shared" si="8"/>
        <v>3982749.6428571409</v>
      </c>
      <c r="P124" s="71">
        <f t="shared" si="8"/>
        <v>4448407.7785714269</v>
      </c>
      <c r="Q124" s="71">
        <f t="shared" si="8"/>
        <v>4926317.3999999985</v>
      </c>
      <c r="R124" s="71">
        <f t="shared" si="8"/>
        <v>5416478.5071428558</v>
      </c>
      <c r="S124" s="71">
        <f t="shared" si="8"/>
        <v>5918891.0999999987</v>
      </c>
      <c r="T124" s="71">
        <f t="shared" si="8"/>
        <v>6433555.1785714272</v>
      </c>
      <c r="U124" s="71">
        <f t="shared" si="8"/>
        <v>6960470.7428571414</v>
      </c>
      <c r="V124" s="71">
        <f t="shared" si="8"/>
        <v>7499637.7928571422</v>
      </c>
      <c r="W124" s="71">
        <f t="shared" si="8"/>
        <v>8051056.3285714136</v>
      </c>
      <c r="X124" s="71">
        <f t="shared" si="8"/>
        <v>8614726.3500000015</v>
      </c>
      <c r="Y124" s="71">
        <f t="shared" si="9"/>
        <v>9190647.8571428582</v>
      </c>
      <c r="Z124" s="71">
        <f t="shared" si="9"/>
        <v>9778820.8500000015</v>
      </c>
      <c r="AA124" s="71">
        <f t="shared" si="9"/>
        <v>10379245.328571413</v>
      </c>
      <c r="AB124" s="71">
        <f t="shared" si="9"/>
        <v>11014620.57333333</v>
      </c>
      <c r="AC124" s="71">
        <f t="shared" si="9"/>
        <v>11687907.360000007</v>
      </c>
      <c r="AD124" s="71">
        <f t="shared" si="9"/>
        <v>12377393.33333333</v>
      </c>
      <c r="AE124" s="71">
        <f t="shared" si="9"/>
        <v>13083078.493333319</v>
      </c>
      <c r="AF124" s="71">
        <f t="shared" si="9"/>
        <v>13804962.839999994</v>
      </c>
      <c r="AG124" s="71">
        <f t="shared" si="9"/>
        <v>14543046.373333341</v>
      </c>
      <c r="AH124" s="71">
        <f t="shared" si="9"/>
        <v>15297329.09333335</v>
      </c>
      <c r="AI124" s="71">
        <f t="shared" si="10"/>
        <v>16067811.000000006</v>
      </c>
      <c r="AJ124" s="71">
        <f t="shared" si="10"/>
        <v>16642790.957777763</v>
      </c>
      <c r="AK124" s="71">
        <f t="shared" si="10"/>
        <v>17220311.964444458</v>
      </c>
      <c r="AL124" s="71">
        <f t="shared" si="10"/>
        <v>17800374.019999992</v>
      </c>
      <c r="AM124" s="71">
        <f t="shared" si="10"/>
        <v>18382977.12444444</v>
      </c>
      <c r="AN124" s="71">
        <f t="shared" si="10"/>
        <v>18968121.27777778</v>
      </c>
      <c r="AO124" s="71">
        <f t="shared" si="10"/>
        <v>19555806.480000004</v>
      </c>
      <c r="AP124" s="71">
        <f t="shared" si="10"/>
        <v>20146032.731111091</v>
      </c>
      <c r="AQ124" s="71">
        <f t="shared" si="10"/>
        <v>20738800.031111129</v>
      </c>
      <c r="AR124" s="71">
        <f t="shared" si="10"/>
        <v>21334108.379999988</v>
      </c>
      <c r="AS124" s="71">
        <f t="shared" si="11"/>
        <v>21931957.777777769</v>
      </c>
      <c r="AT124" s="71">
        <f t="shared" si="11"/>
        <v>22532348.224444441</v>
      </c>
      <c r="AU124" s="71">
        <f t="shared" si="11"/>
        <v>23135279.720000003</v>
      </c>
      <c r="AV124" s="71">
        <f t="shared" si="11"/>
        <v>23740752.264444418</v>
      </c>
      <c r="AW124" s="71">
        <f t="shared" si="11"/>
        <v>24348765.857777793</v>
      </c>
      <c r="AX124" s="71">
        <f t="shared" si="11"/>
        <v>24959320.499999981</v>
      </c>
      <c r="AY124" s="71">
        <f t="shared" si="11"/>
        <v>25572416.191111103</v>
      </c>
      <c r="AZ124" s="71">
        <f t="shared" si="11"/>
        <v>26188052.931111105</v>
      </c>
      <c r="BA124" s="71">
        <f t="shared" si="11"/>
        <v>26806230.720000003</v>
      </c>
      <c r="BB124" s="71">
        <f t="shared" si="11"/>
        <v>27426949.557777744</v>
      </c>
      <c r="BC124" s="71">
        <f t="shared" si="12"/>
        <v>28050209.444444463</v>
      </c>
      <c r="BD124" s="71">
        <f t="shared" si="12"/>
        <v>28676010.379999977</v>
      </c>
      <c r="BE124" s="71">
        <f t="shared" si="12"/>
        <v>29304352.364444431</v>
      </c>
      <c r="BF124" s="71">
        <f t="shared" si="12"/>
        <v>29901566.500000034</v>
      </c>
      <c r="BG124" s="71">
        <f t="shared" si="12"/>
        <v>30465747.000000034</v>
      </c>
      <c r="BH124" s="71">
        <f t="shared" si="12"/>
        <v>31029927.500000034</v>
      </c>
      <c r="BI124" s="71">
        <f t="shared" si="12"/>
        <v>31594108.000000037</v>
      </c>
      <c r="BJ124" s="71">
        <f t="shared" si="12"/>
        <v>32158288.500000034</v>
      </c>
      <c r="BK124" s="71">
        <f t="shared" si="12"/>
        <v>32722469.000000034</v>
      </c>
      <c r="BL124" s="71">
        <f t="shared" si="12"/>
        <v>33286649.500000034</v>
      </c>
      <c r="BM124" s="71">
        <f t="shared" si="13"/>
        <v>33850830.000000037</v>
      </c>
      <c r="BN124" s="71">
        <f t="shared" si="13"/>
        <v>34415010.500000037</v>
      </c>
      <c r="BO124" s="71">
        <f t="shared" si="13"/>
        <v>34979191.000000037</v>
      </c>
      <c r="BP124" s="71">
        <f t="shared" si="13"/>
        <v>35543371.500000037</v>
      </c>
      <c r="BQ124" s="71">
        <f t="shared" si="13"/>
        <v>36107552.000000037</v>
      </c>
      <c r="BR124" s="71">
        <f t="shared" si="13"/>
        <v>36671732.500000037</v>
      </c>
      <c r="BS124" s="71">
        <f t="shared" si="13"/>
        <v>37235913.000000045</v>
      </c>
      <c r="BT124" s="71">
        <f t="shared" si="13"/>
        <v>37800093.500000037</v>
      </c>
      <c r="BU124" s="71">
        <f t="shared" si="13"/>
        <v>38364274.000000037</v>
      </c>
      <c r="BV124" s="71">
        <f t="shared" si="13"/>
        <v>38928454.500000045</v>
      </c>
      <c r="BW124" s="71">
        <f t="shared" si="14"/>
        <v>39492635.000000045</v>
      </c>
      <c r="BX124" s="71">
        <f t="shared" si="14"/>
        <v>40056815.500000045</v>
      </c>
      <c r="BY124" s="71">
        <f t="shared" si="14"/>
        <v>40620996.000000037</v>
      </c>
      <c r="BZ124" s="71">
        <f t="shared" si="14"/>
        <v>41185176.500000045</v>
      </c>
      <c r="CA124" s="71">
        <f t="shared" si="14"/>
        <v>41749357.000000045</v>
      </c>
      <c r="CB124" s="71">
        <f t="shared" si="14"/>
        <v>42313537.500000045</v>
      </c>
      <c r="CC124" s="71">
        <f t="shared" si="14"/>
        <v>42877718.000000045</v>
      </c>
      <c r="CD124" s="71">
        <f t="shared" si="14"/>
        <v>43441898.500000045</v>
      </c>
      <c r="CE124" s="71">
        <f t="shared" si="14"/>
        <v>44006079.000000045</v>
      </c>
      <c r="CF124" s="71">
        <f t="shared" si="14"/>
        <v>44570259.500000052</v>
      </c>
      <c r="CG124" s="71">
        <f t="shared" si="15"/>
        <v>45134440.000000045</v>
      </c>
      <c r="CH124" s="71">
        <f t="shared" si="15"/>
        <v>45698620.500000045</v>
      </c>
      <c r="CI124" s="71">
        <f t="shared" si="15"/>
        <v>46262801.000000052</v>
      </c>
      <c r="CJ124" s="71">
        <f t="shared" si="15"/>
        <v>46826981.500000052</v>
      </c>
      <c r="CK124" s="71">
        <f t="shared" si="15"/>
        <v>47391162.000000052</v>
      </c>
      <c r="CL124" s="71">
        <f t="shared" si="15"/>
        <v>47955342.500000052</v>
      </c>
      <c r="CM124" s="71">
        <f t="shared" si="15"/>
        <v>48519523.000000045</v>
      </c>
      <c r="CN124" s="71">
        <f t="shared" si="15"/>
        <v>49083703.500000052</v>
      </c>
      <c r="CO124" s="71">
        <f t="shared" si="15"/>
        <v>49647884.000000052</v>
      </c>
      <c r="CP124" s="71">
        <f t="shared" si="15"/>
        <v>50212064.500000052</v>
      </c>
      <c r="CQ124" s="71">
        <f t="shared" si="16"/>
        <v>50776245.000000052</v>
      </c>
      <c r="CR124" s="71">
        <f t="shared" si="16"/>
        <v>51340425.50000006</v>
      </c>
      <c r="CS124" s="71">
        <f t="shared" si="16"/>
        <v>51904606.000000052</v>
      </c>
      <c r="CT124" s="71">
        <f t="shared" si="16"/>
        <v>52468786.500000052</v>
      </c>
      <c r="CU124" s="71">
        <f t="shared" si="16"/>
        <v>53032967.00000006</v>
      </c>
      <c r="CV124" s="71">
        <f t="shared" si="16"/>
        <v>53597147.500000052</v>
      </c>
      <c r="CW124" s="71">
        <f t="shared" si="16"/>
        <v>54161328.00000006</v>
      </c>
      <c r="CX124" s="71">
        <f t="shared" si="16"/>
        <v>54725508.50000006</v>
      </c>
      <c r="CY124" s="71">
        <f t="shared" si="16"/>
        <v>55289689.000000052</v>
      </c>
      <c r="CZ124" s="71">
        <f t="shared" si="16"/>
        <v>55853869.50000006</v>
      </c>
      <c r="DA124" s="71">
        <f t="shared" si="16"/>
        <v>56418050.000000067</v>
      </c>
    </row>
    <row r="125" spans="2:105">
      <c r="B125"/>
      <c r="C125" s="67">
        <f t="shared" si="17"/>
        <v>9.9999999999999964E-2</v>
      </c>
      <c r="D125" s="69">
        <f>Inputs!$B$20*(1+(C125*-1))</f>
        <v>990</v>
      </c>
      <c r="E125" s="71">
        <f t="shared" ref="E125:N130" si="18">($BC$13-($D125*(1+E$113)))*E$114*365</f>
        <v>3.1846250000000004E-5</v>
      </c>
      <c r="F125" s="71">
        <f t="shared" si="18"/>
        <v>318462.5</v>
      </c>
      <c r="G125" s="71">
        <f t="shared" si="18"/>
        <v>636925</v>
      </c>
      <c r="H125" s="71">
        <f t="shared" si="18"/>
        <v>955387.5</v>
      </c>
      <c r="I125" s="71">
        <f t="shared" si="18"/>
        <v>1273850</v>
      </c>
      <c r="J125" s="71">
        <f t="shared" si="18"/>
        <v>1592312.5</v>
      </c>
      <c r="K125" s="71">
        <f t="shared" si="18"/>
        <v>1947942.4285714275</v>
      </c>
      <c r="L125" s="71">
        <f t="shared" si="18"/>
        <v>2315961.5000000033</v>
      </c>
      <c r="M125" s="71">
        <f t="shared" si="18"/>
        <v>2696369.7142857099</v>
      </c>
      <c r="N125" s="71">
        <f t="shared" si="18"/>
        <v>3089167.0714285723</v>
      </c>
      <c r="O125" s="71">
        <f t="shared" ref="O125:X130" si="19">($BC$13-($D125*(1+O$113)))*O$114*365</f>
        <v>3494353.5714285709</v>
      </c>
      <c r="P125" s="71">
        <f t="shared" si="19"/>
        <v>3911929.2142857118</v>
      </c>
      <c r="Q125" s="71">
        <f t="shared" si="19"/>
        <v>4341893.9999999944</v>
      </c>
      <c r="R125" s="71">
        <f t="shared" si="19"/>
        <v>4784247.928571431</v>
      </c>
      <c r="S125" s="71">
        <f t="shared" si="19"/>
        <v>5238991.0000000009</v>
      </c>
      <c r="T125" s="71">
        <f t="shared" si="19"/>
        <v>5706123.2142857118</v>
      </c>
      <c r="U125" s="71">
        <f t="shared" si="19"/>
        <v>6185644.5714285662</v>
      </c>
      <c r="V125" s="71">
        <f t="shared" si="19"/>
        <v>6677555.0714285774</v>
      </c>
      <c r="W125" s="71">
        <f t="shared" si="19"/>
        <v>7181854.7142857024</v>
      </c>
      <c r="X125" s="71">
        <f t="shared" si="19"/>
        <v>7698543.4999999991</v>
      </c>
      <c r="Y125" s="71">
        <f t="shared" ref="Y125:AH130" si="20">($BC$13-($D125*(1+Y$113)))*Y$114*365</f>
        <v>8227621.4285714235</v>
      </c>
      <c r="Z125" s="71">
        <f t="shared" si="20"/>
        <v>8769088.5000000093</v>
      </c>
      <c r="AA125" s="71">
        <f t="shared" si="20"/>
        <v>9322944.7142857015</v>
      </c>
      <c r="AB125" s="71">
        <f t="shared" si="20"/>
        <v>9912144.4000000097</v>
      </c>
      <c r="AC125" s="71">
        <f t="shared" si="20"/>
        <v>10539681.600000003</v>
      </c>
      <c r="AD125" s="71">
        <f t="shared" si="20"/>
        <v>11183599.999999994</v>
      </c>
      <c r="AE125" s="71">
        <f t="shared" si="20"/>
        <v>11843899.599999987</v>
      </c>
      <c r="AF125" s="71">
        <f t="shared" si="20"/>
        <v>12520580.4</v>
      </c>
      <c r="AG125" s="71">
        <f t="shared" si="20"/>
        <v>13213642.400000013</v>
      </c>
      <c r="AH125" s="71">
        <f t="shared" si="20"/>
        <v>13923085.600000007</v>
      </c>
      <c r="AI125" s="71">
        <f t="shared" ref="AI125:AR130" si="21">($BC$13-($D125*(1+AI$113)))*AI$114*365</f>
        <v>14648909.999999998</v>
      </c>
      <c r="AJ125" s="71">
        <f t="shared" si="21"/>
        <v>15177035.800000008</v>
      </c>
      <c r="AK125" s="71">
        <f t="shared" si="21"/>
        <v>15707731.200000018</v>
      </c>
      <c r="AL125" s="71">
        <f t="shared" si="21"/>
        <v>16240996.200000001</v>
      </c>
      <c r="AM125" s="71">
        <f t="shared" si="21"/>
        <v>16776830.800000012</v>
      </c>
      <c r="AN125" s="71">
        <f t="shared" si="21"/>
        <v>17315234.999999996</v>
      </c>
      <c r="AO125" s="71">
        <f t="shared" si="21"/>
        <v>17856208.800000004</v>
      </c>
      <c r="AP125" s="71">
        <f t="shared" si="21"/>
        <v>18399752.199999988</v>
      </c>
      <c r="AQ125" s="71">
        <f t="shared" si="21"/>
        <v>18945865.200000003</v>
      </c>
      <c r="AR125" s="71">
        <f t="shared" si="21"/>
        <v>19494547.799999982</v>
      </c>
      <c r="AS125" s="71">
        <f t="shared" ref="AS125:BB130" si="22">($BC$13-($D125*(1+AS$113)))*AS$114*365</f>
        <v>20045799.999999996</v>
      </c>
      <c r="AT125" s="71">
        <f t="shared" si="22"/>
        <v>20599621.800000008</v>
      </c>
      <c r="AU125" s="71">
        <f t="shared" si="22"/>
        <v>21156013.200000022</v>
      </c>
      <c r="AV125" s="71">
        <f t="shared" si="22"/>
        <v>21714974.199999999</v>
      </c>
      <c r="AW125" s="71">
        <f t="shared" si="22"/>
        <v>22276504.800000012</v>
      </c>
      <c r="AX125" s="71">
        <f t="shared" si="22"/>
        <v>22840604.999999993</v>
      </c>
      <c r="AY125" s="71">
        <f t="shared" si="22"/>
        <v>23407274.800000008</v>
      </c>
      <c r="AZ125" s="71">
        <f t="shared" si="22"/>
        <v>23976514.199999984</v>
      </c>
      <c r="BA125" s="71">
        <f t="shared" si="22"/>
        <v>24548323.199999999</v>
      </c>
      <c r="BB125" s="71">
        <f t="shared" si="22"/>
        <v>25122701.799999971</v>
      </c>
      <c r="BC125" s="71">
        <f t="shared" ref="BC125:BL130" si="23">($BC$13-($D125*(1+BC$113)))*BC$114*365</f>
        <v>25699649.999999989</v>
      </c>
      <c r="BD125" s="71">
        <f t="shared" si="23"/>
        <v>26279167.799999963</v>
      </c>
      <c r="BE125" s="71">
        <f t="shared" si="23"/>
        <v>26861255.200000022</v>
      </c>
      <c r="BF125" s="71">
        <f t="shared" si="23"/>
        <v>27411865.000000011</v>
      </c>
      <c r="BG125" s="71">
        <f t="shared" si="23"/>
        <v>27929070.000000011</v>
      </c>
      <c r="BH125" s="71">
        <f t="shared" si="23"/>
        <v>28446275.000000011</v>
      </c>
      <c r="BI125" s="71">
        <f t="shared" si="23"/>
        <v>28963480.000000011</v>
      </c>
      <c r="BJ125" s="71">
        <f t="shared" si="23"/>
        <v>29480685.000000011</v>
      </c>
      <c r="BK125" s="71">
        <f t="shared" si="23"/>
        <v>29997890.000000011</v>
      </c>
      <c r="BL125" s="71">
        <f t="shared" si="23"/>
        <v>30515095.000000011</v>
      </c>
      <c r="BM125" s="71">
        <f t="shared" ref="BM125:BV130" si="24">($BC$13-($D125*(1+BM$113)))*BM$114*365</f>
        <v>31032300.000000011</v>
      </c>
      <c r="BN125" s="71">
        <f t="shared" si="24"/>
        <v>31549505.000000011</v>
      </c>
      <c r="BO125" s="71">
        <f t="shared" si="24"/>
        <v>32066710.000000011</v>
      </c>
      <c r="BP125" s="71">
        <f t="shared" si="24"/>
        <v>32583915.000000011</v>
      </c>
      <c r="BQ125" s="71">
        <f t="shared" si="24"/>
        <v>33101120.000000011</v>
      </c>
      <c r="BR125" s="71">
        <f t="shared" si="24"/>
        <v>33618325.000000007</v>
      </c>
      <c r="BS125" s="71">
        <f t="shared" si="24"/>
        <v>34135530.000000007</v>
      </c>
      <c r="BT125" s="71">
        <f t="shared" si="24"/>
        <v>34652735.000000007</v>
      </c>
      <c r="BU125" s="71">
        <f t="shared" si="24"/>
        <v>35169940.000000007</v>
      </c>
      <c r="BV125" s="71">
        <f t="shared" si="24"/>
        <v>35687145.000000007</v>
      </c>
      <c r="BW125" s="71">
        <f t="shared" ref="BW125:CF130" si="25">($BC$13-($D125*(1+BW$113)))*BW$114*365</f>
        <v>36204350.000000007</v>
      </c>
      <c r="BX125" s="71">
        <f t="shared" si="25"/>
        <v>36721555.000000007</v>
      </c>
      <c r="BY125" s="71">
        <f t="shared" si="25"/>
        <v>37238760.000000007</v>
      </c>
      <c r="BZ125" s="71">
        <f t="shared" si="25"/>
        <v>37755965.000000007</v>
      </c>
      <c r="CA125" s="71">
        <f t="shared" si="25"/>
        <v>38273170.000000007</v>
      </c>
      <c r="CB125" s="71">
        <f t="shared" si="25"/>
        <v>38790375.000000007</v>
      </c>
      <c r="CC125" s="71">
        <f t="shared" si="25"/>
        <v>39307580.000000007</v>
      </c>
      <c r="CD125" s="71">
        <f t="shared" si="25"/>
        <v>39824785.000000007</v>
      </c>
      <c r="CE125" s="71">
        <f t="shared" si="25"/>
        <v>40341990.000000007</v>
      </c>
      <c r="CF125" s="71">
        <f t="shared" si="25"/>
        <v>40859195.000000007</v>
      </c>
      <c r="CG125" s="71">
        <f t="shared" ref="CG125:CP130" si="26">($BC$13-($D125*(1+CG$113)))*CG$114*365</f>
        <v>41376400.000000007</v>
      </c>
      <c r="CH125" s="71">
        <f t="shared" si="26"/>
        <v>41893605.000000015</v>
      </c>
      <c r="CI125" s="71">
        <f t="shared" si="26"/>
        <v>42410810.000000015</v>
      </c>
      <c r="CJ125" s="71">
        <f t="shared" si="26"/>
        <v>42928015.000000015</v>
      </c>
      <c r="CK125" s="71">
        <f t="shared" si="26"/>
        <v>43445220.000000015</v>
      </c>
      <c r="CL125" s="71">
        <f t="shared" si="26"/>
        <v>43962425.000000015</v>
      </c>
      <c r="CM125" s="71">
        <f t="shared" si="26"/>
        <v>44479630.000000015</v>
      </c>
      <c r="CN125" s="71">
        <f t="shared" si="26"/>
        <v>44996835.000000015</v>
      </c>
      <c r="CO125" s="71">
        <f t="shared" si="26"/>
        <v>45514040.000000015</v>
      </c>
      <c r="CP125" s="71">
        <f t="shared" si="26"/>
        <v>46031245.000000015</v>
      </c>
      <c r="CQ125" s="71">
        <f t="shared" ref="CQ125:DA130" si="27">($BC$13-($D125*(1+CQ$113)))*CQ$114*365</f>
        <v>46548450.000000015</v>
      </c>
      <c r="CR125" s="71">
        <f t="shared" si="27"/>
        <v>47065655.000000015</v>
      </c>
      <c r="CS125" s="71">
        <f t="shared" si="27"/>
        <v>47582860.000000015</v>
      </c>
      <c r="CT125" s="71">
        <f t="shared" si="27"/>
        <v>48100065.000000007</v>
      </c>
      <c r="CU125" s="71">
        <f t="shared" si="27"/>
        <v>48617270.000000007</v>
      </c>
      <c r="CV125" s="71">
        <f t="shared" si="27"/>
        <v>49134475.000000007</v>
      </c>
      <c r="CW125" s="71">
        <f t="shared" si="27"/>
        <v>49651680.000000022</v>
      </c>
      <c r="CX125" s="71">
        <f t="shared" si="27"/>
        <v>50168885.000000022</v>
      </c>
      <c r="CY125" s="71">
        <f t="shared" si="27"/>
        <v>50686090.000000022</v>
      </c>
      <c r="CZ125" s="71">
        <f t="shared" si="27"/>
        <v>51203295.000000022</v>
      </c>
      <c r="DA125" s="71">
        <f t="shared" si="27"/>
        <v>51720500.000000022</v>
      </c>
    </row>
    <row r="126" spans="2:105">
      <c r="B126"/>
      <c r="C126" s="67">
        <f t="shared" si="17"/>
        <v>8.9999999999999969E-2</v>
      </c>
      <c r="D126" s="69">
        <f>Inputs!$B$20*(1+(C126*-1))</f>
        <v>1001</v>
      </c>
      <c r="E126" s="71">
        <f t="shared" si="18"/>
        <v>2.6927874999999951E-5</v>
      </c>
      <c r="F126" s="71">
        <f t="shared" si="18"/>
        <v>269278.74999999948</v>
      </c>
      <c r="G126" s="71">
        <f t="shared" si="18"/>
        <v>538557.49999999895</v>
      </c>
      <c r="H126" s="71">
        <f t="shared" si="18"/>
        <v>807836.24999999849</v>
      </c>
      <c r="I126" s="71">
        <f t="shared" si="18"/>
        <v>1077114.9999999979</v>
      </c>
      <c r="J126" s="73">
        <f t="shared" si="18"/>
        <v>1346393.7499999974</v>
      </c>
      <c r="K126" s="71">
        <f t="shared" si="18"/>
        <v>1653252.8999999997</v>
      </c>
      <c r="L126" s="71">
        <f t="shared" si="18"/>
        <v>1972638.8500000027</v>
      </c>
      <c r="M126" s="71">
        <f t="shared" si="18"/>
        <v>2304551.5999999936</v>
      </c>
      <c r="N126" s="71">
        <f t="shared" si="18"/>
        <v>2648991.1499999966</v>
      </c>
      <c r="O126" s="71">
        <f t="shared" si="19"/>
        <v>3005957.5000000005</v>
      </c>
      <c r="P126" s="71">
        <f t="shared" si="19"/>
        <v>3375450.6499999966</v>
      </c>
      <c r="Q126" s="71">
        <f t="shared" si="19"/>
        <v>3757470.6000000015</v>
      </c>
      <c r="R126" s="71">
        <f t="shared" si="19"/>
        <v>4152017.3499999964</v>
      </c>
      <c r="S126" s="71">
        <f t="shared" si="19"/>
        <v>4559090.9000000022</v>
      </c>
      <c r="T126" s="74">
        <f t="shared" si="19"/>
        <v>4978691.2499999972</v>
      </c>
      <c r="U126" s="71">
        <f t="shared" si="19"/>
        <v>5410818.4000000041</v>
      </c>
      <c r="V126" s="71">
        <f t="shared" si="19"/>
        <v>5855472.3499999978</v>
      </c>
      <c r="W126" s="71">
        <f t="shared" si="19"/>
        <v>6312653.0999999903</v>
      </c>
      <c r="X126" s="71">
        <f t="shared" si="19"/>
        <v>6782360.6499999994</v>
      </c>
      <c r="Y126" s="71">
        <f t="shared" si="20"/>
        <v>7264595.0000000084</v>
      </c>
      <c r="Z126" s="71">
        <f t="shared" si="20"/>
        <v>7759356.1499999994</v>
      </c>
      <c r="AA126" s="71">
        <f t="shared" si="20"/>
        <v>8266644.0999999903</v>
      </c>
      <c r="AB126" s="71">
        <f t="shared" si="20"/>
        <v>8809668.2266666703</v>
      </c>
      <c r="AC126" s="71">
        <f t="shared" si="20"/>
        <v>9391455.839999998</v>
      </c>
      <c r="AD126" s="74">
        <f t="shared" si="20"/>
        <v>9989806.6666666605</v>
      </c>
      <c r="AE126" s="71">
        <f t="shared" si="20"/>
        <v>10604720.706666656</v>
      </c>
      <c r="AF126" s="71">
        <f t="shared" si="20"/>
        <v>11236197.959999982</v>
      </c>
      <c r="AG126" s="71">
        <f t="shared" si="20"/>
        <v>11884238.42666669</v>
      </c>
      <c r="AH126" s="71">
        <f t="shared" si="20"/>
        <v>12548842.106666684</v>
      </c>
      <c r="AI126" s="71">
        <f t="shared" si="21"/>
        <v>13230009.000000013</v>
      </c>
      <c r="AJ126" s="71">
        <f t="shared" si="21"/>
        <v>13711280.642222224</v>
      </c>
      <c r="AK126" s="71">
        <f t="shared" si="21"/>
        <v>14195150.435555549</v>
      </c>
      <c r="AL126" s="71">
        <f t="shared" si="21"/>
        <v>14681618.379999984</v>
      </c>
      <c r="AM126" s="71">
        <f t="shared" si="21"/>
        <v>15170684.475555556</v>
      </c>
      <c r="AN126" s="71">
        <f t="shared" si="21"/>
        <v>15662348.722222211</v>
      </c>
      <c r="AO126" s="71">
        <f t="shared" si="21"/>
        <v>16156611.120000008</v>
      </c>
      <c r="AP126" s="71">
        <f t="shared" si="21"/>
        <v>16653471.668888887</v>
      </c>
      <c r="AQ126" s="71">
        <f t="shared" si="21"/>
        <v>17152930.368888907</v>
      </c>
      <c r="AR126" s="71">
        <f t="shared" si="21"/>
        <v>17654987.220000006</v>
      </c>
      <c r="AS126" s="71">
        <f t="shared" si="22"/>
        <v>18159642.222222213</v>
      </c>
      <c r="AT126" s="71">
        <f t="shared" si="22"/>
        <v>18666895.375555538</v>
      </c>
      <c r="AU126" s="71">
        <f t="shared" si="22"/>
        <v>19176746.680000003</v>
      </c>
      <c r="AV126" s="71">
        <f t="shared" si="22"/>
        <v>19689196.135555543</v>
      </c>
      <c r="AW126" s="71">
        <f t="shared" si="22"/>
        <v>20204243.742222235</v>
      </c>
      <c r="AX126" s="71">
        <f t="shared" si="22"/>
        <v>20721889.5</v>
      </c>
      <c r="AY126" s="71">
        <f t="shared" si="22"/>
        <v>21242133.40888891</v>
      </c>
      <c r="AZ126" s="71">
        <f t="shared" si="22"/>
        <v>21764975.46888886</v>
      </c>
      <c r="BA126" s="71">
        <f t="shared" si="22"/>
        <v>22290415.679999992</v>
      </c>
      <c r="BB126" s="71">
        <f t="shared" si="22"/>
        <v>22818454.042222202</v>
      </c>
      <c r="BC126" s="71">
        <f t="shared" si="23"/>
        <v>23349090.55555556</v>
      </c>
      <c r="BD126" s="71">
        <f t="shared" si="23"/>
        <v>23882325.219999988</v>
      </c>
      <c r="BE126" s="71">
        <f t="shared" si="23"/>
        <v>24418158.035555571</v>
      </c>
      <c r="BF126" s="71">
        <f t="shared" si="23"/>
        <v>24922163.50000003</v>
      </c>
      <c r="BG126" s="71">
        <f t="shared" si="23"/>
        <v>25392393.00000003</v>
      </c>
      <c r="BH126" s="71">
        <f t="shared" si="23"/>
        <v>25862622.500000034</v>
      </c>
      <c r="BI126" s="71">
        <f t="shared" si="23"/>
        <v>26332852.000000034</v>
      </c>
      <c r="BJ126" s="71">
        <f t="shared" si="23"/>
        <v>26803081.500000034</v>
      </c>
      <c r="BK126" s="71">
        <f t="shared" si="23"/>
        <v>27273311.000000034</v>
      </c>
      <c r="BL126" s="71">
        <f t="shared" si="23"/>
        <v>27743540.50000003</v>
      </c>
      <c r="BM126" s="71">
        <f t="shared" si="24"/>
        <v>28213770.000000034</v>
      </c>
      <c r="BN126" s="71">
        <f t="shared" si="24"/>
        <v>28683999.500000034</v>
      </c>
      <c r="BO126" s="71">
        <f t="shared" si="24"/>
        <v>29154229.000000034</v>
      </c>
      <c r="BP126" s="71">
        <f t="shared" si="24"/>
        <v>29624458.500000034</v>
      </c>
      <c r="BQ126" s="71">
        <f t="shared" si="24"/>
        <v>30094688.000000037</v>
      </c>
      <c r="BR126" s="71">
        <f t="shared" si="24"/>
        <v>30564917.500000037</v>
      </c>
      <c r="BS126" s="71">
        <f t="shared" si="24"/>
        <v>31035147.000000037</v>
      </c>
      <c r="BT126" s="71">
        <f t="shared" si="24"/>
        <v>31505376.500000041</v>
      </c>
      <c r="BU126" s="71">
        <f t="shared" si="24"/>
        <v>31975606.000000041</v>
      </c>
      <c r="BV126" s="71">
        <f t="shared" si="24"/>
        <v>32445835.500000041</v>
      </c>
      <c r="BW126" s="71">
        <f t="shared" si="25"/>
        <v>32916065.000000037</v>
      </c>
      <c r="BX126" s="71">
        <f t="shared" si="25"/>
        <v>33386294.500000037</v>
      </c>
      <c r="BY126" s="71">
        <f t="shared" si="25"/>
        <v>33856524.000000037</v>
      </c>
      <c r="BZ126" s="71">
        <f t="shared" si="25"/>
        <v>34326753.500000037</v>
      </c>
      <c r="CA126" s="71">
        <f t="shared" si="25"/>
        <v>34796983.000000045</v>
      </c>
      <c r="CB126" s="71">
        <f t="shared" si="25"/>
        <v>35267212.500000045</v>
      </c>
      <c r="CC126" s="71">
        <f t="shared" si="25"/>
        <v>35737442.000000045</v>
      </c>
      <c r="CD126" s="71">
        <f t="shared" si="25"/>
        <v>36207671.500000045</v>
      </c>
      <c r="CE126" s="71">
        <f t="shared" si="25"/>
        <v>36677901.000000045</v>
      </c>
      <c r="CF126" s="71">
        <f t="shared" si="25"/>
        <v>37148130.500000045</v>
      </c>
      <c r="CG126" s="71">
        <f t="shared" si="26"/>
        <v>37618360.000000045</v>
      </c>
      <c r="CH126" s="71">
        <f t="shared" si="26"/>
        <v>38088589.500000045</v>
      </c>
      <c r="CI126" s="71">
        <f t="shared" si="26"/>
        <v>38558819.000000045</v>
      </c>
      <c r="CJ126" s="71">
        <f t="shared" si="26"/>
        <v>39029048.500000045</v>
      </c>
      <c r="CK126" s="71">
        <f t="shared" si="26"/>
        <v>39499278.000000045</v>
      </c>
      <c r="CL126" s="71">
        <f t="shared" si="26"/>
        <v>39969507.500000045</v>
      </c>
      <c r="CM126" s="71">
        <f t="shared" si="26"/>
        <v>40439737.000000052</v>
      </c>
      <c r="CN126" s="71">
        <f t="shared" si="26"/>
        <v>40909966.500000052</v>
      </c>
      <c r="CO126" s="71">
        <f t="shared" si="26"/>
        <v>41380196.000000052</v>
      </c>
      <c r="CP126" s="71">
        <f t="shared" si="26"/>
        <v>41850425.500000052</v>
      </c>
      <c r="CQ126" s="71">
        <f t="shared" si="27"/>
        <v>42320655.000000052</v>
      </c>
      <c r="CR126" s="71">
        <f t="shared" si="27"/>
        <v>42790884.500000052</v>
      </c>
      <c r="CS126" s="71">
        <f t="shared" si="27"/>
        <v>43261114.000000052</v>
      </c>
      <c r="CT126" s="71">
        <f t="shared" si="27"/>
        <v>43731343.500000052</v>
      </c>
      <c r="CU126" s="71">
        <f t="shared" si="27"/>
        <v>44201573.000000052</v>
      </c>
      <c r="CV126" s="71">
        <f t="shared" si="27"/>
        <v>44671802.500000052</v>
      </c>
      <c r="CW126" s="71">
        <f t="shared" si="27"/>
        <v>45142032.000000052</v>
      </c>
      <c r="CX126" s="71">
        <f t="shared" si="27"/>
        <v>45612261.500000052</v>
      </c>
      <c r="CY126" s="71">
        <f t="shared" si="27"/>
        <v>46082491.00000006</v>
      </c>
      <c r="CZ126" s="71">
        <f t="shared" si="27"/>
        <v>46552720.50000006</v>
      </c>
      <c r="DA126" s="71">
        <f t="shared" si="27"/>
        <v>47022950.00000006</v>
      </c>
    </row>
    <row r="127" spans="2:105">
      <c r="B127"/>
      <c r="C127" s="67">
        <f t="shared" si="17"/>
        <v>7.9999999999999974E-2</v>
      </c>
      <c r="D127" s="69">
        <f>Inputs!$B$20*(1+(C127*-1))</f>
        <v>1012</v>
      </c>
      <c r="E127" s="71">
        <f t="shared" si="18"/>
        <v>2.2009499999999986E-5</v>
      </c>
      <c r="F127" s="71">
        <f t="shared" si="18"/>
        <v>220094.99999999983</v>
      </c>
      <c r="G127" s="71">
        <f t="shared" si="18"/>
        <v>440189.99999999965</v>
      </c>
      <c r="H127" s="71">
        <f t="shared" si="18"/>
        <v>660284.99999999953</v>
      </c>
      <c r="I127" s="71">
        <f t="shared" si="18"/>
        <v>880379.9999999993</v>
      </c>
      <c r="J127" s="71">
        <f t="shared" si="18"/>
        <v>1100474.9999999991</v>
      </c>
      <c r="K127" s="71">
        <f t="shared" si="18"/>
        <v>1358563.3714285719</v>
      </c>
      <c r="L127" s="71">
        <f t="shared" si="18"/>
        <v>1629316.2000000023</v>
      </c>
      <c r="M127" s="71">
        <f t="shared" si="18"/>
        <v>1912733.4857142835</v>
      </c>
      <c r="N127" s="71">
        <f t="shared" si="18"/>
        <v>2208815.2285714285</v>
      </c>
      <c r="O127" s="71">
        <f t="shared" si="19"/>
        <v>2517561.4285714305</v>
      </c>
      <c r="P127" s="71">
        <f t="shared" si="19"/>
        <v>2838972.0857142811</v>
      </c>
      <c r="Q127" s="71">
        <f t="shared" si="19"/>
        <v>3173047.1999999983</v>
      </c>
      <c r="R127" s="71">
        <f t="shared" si="19"/>
        <v>3519786.7714285725</v>
      </c>
      <c r="S127" s="71">
        <f t="shared" si="19"/>
        <v>3879190.8000000045</v>
      </c>
      <c r="T127" s="71">
        <f t="shared" si="19"/>
        <v>4251259.2857142817</v>
      </c>
      <c r="U127" s="71">
        <f t="shared" si="19"/>
        <v>4635992.228571428</v>
      </c>
      <c r="V127" s="71">
        <f t="shared" si="19"/>
        <v>5033389.6285714321</v>
      </c>
      <c r="W127" s="71">
        <f t="shared" si="19"/>
        <v>5443451.4857142791</v>
      </c>
      <c r="X127" s="71">
        <f t="shared" si="19"/>
        <v>5866177.799999998</v>
      </c>
      <c r="Y127" s="71">
        <f t="shared" si="20"/>
        <v>6301568.5714285737</v>
      </c>
      <c r="Z127" s="71">
        <f t="shared" si="20"/>
        <v>6749623.8000000073</v>
      </c>
      <c r="AA127" s="71">
        <f t="shared" si="20"/>
        <v>7210343.485714281</v>
      </c>
      <c r="AB127" s="71">
        <f t="shared" si="20"/>
        <v>7707192.05333333</v>
      </c>
      <c r="AC127" s="71">
        <f t="shared" si="20"/>
        <v>8243230.0799999945</v>
      </c>
      <c r="AD127" s="71">
        <f t="shared" si="20"/>
        <v>8796013.3333333265</v>
      </c>
      <c r="AE127" s="71">
        <f t="shared" si="20"/>
        <v>9365541.8133333232</v>
      </c>
      <c r="AF127" s="71">
        <f t="shared" si="20"/>
        <v>9951815.5199999865</v>
      </c>
      <c r="AG127" s="71">
        <f t="shared" si="20"/>
        <v>10554834.453333341</v>
      </c>
      <c r="AH127" s="71">
        <f t="shared" si="20"/>
        <v>11174598.613333339</v>
      </c>
      <c r="AI127" s="71">
        <f t="shared" si="21"/>
        <v>11811108.000000004</v>
      </c>
      <c r="AJ127" s="71">
        <f t="shared" si="21"/>
        <v>12245525.484444445</v>
      </c>
      <c r="AK127" s="71">
        <f t="shared" si="21"/>
        <v>12682569.671111109</v>
      </c>
      <c r="AL127" s="71">
        <f t="shared" si="21"/>
        <v>13122240.559999993</v>
      </c>
      <c r="AM127" s="71">
        <f t="shared" si="21"/>
        <v>13564538.15111113</v>
      </c>
      <c r="AN127" s="71">
        <f t="shared" si="21"/>
        <v>14009462.444444427</v>
      </c>
      <c r="AO127" s="71">
        <f t="shared" si="21"/>
        <v>14457013.440000011</v>
      </c>
      <c r="AP127" s="71">
        <f t="shared" si="21"/>
        <v>14907191.137777785</v>
      </c>
      <c r="AQ127" s="71">
        <f t="shared" si="21"/>
        <v>15359995.537777781</v>
      </c>
      <c r="AR127" s="71">
        <f t="shared" si="21"/>
        <v>15815426.639999999</v>
      </c>
      <c r="AS127" s="71">
        <f t="shared" si="22"/>
        <v>16273484.44444444</v>
      </c>
      <c r="AT127" s="71">
        <f t="shared" si="22"/>
        <v>16734168.951111102</v>
      </c>
      <c r="AU127" s="71">
        <f t="shared" si="22"/>
        <v>17197480.160000019</v>
      </c>
      <c r="AV127" s="71">
        <f t="shared" si="22"/>
        <v>17663418.07111109</v>
      </c>
      <c r="AW127" s="71">
        <f t="shared" si="22"/>
        <v>18131982.684444454</v>
      </c>
      <c r="AX127" s="71">
        <f t="shared" si="22"/>
        <v>18603173.999999966</v>
      </c>
      <c r="AY127" s="71">
        <f t="shared" si="22"/>
        <v>19076992.017777778</v>
      </c>
      <c r="AZ127" s="71">
        <f t="shared" si="22"/>
        <v>19553436.737777773</v>
      </c>
      <c r="BA127" s="71">
        <f t="shared" si="22"/>
        <v>20032508.159999989</v>
      </c>
      <c r="BB127" s="71">
        <f t="shared" si="22"/>
        <v>20514206.284444429</v>
      </c>
      <c r="BC127" s="71">
        <f t="shared" si="23"/>
        <v>20998531.111111131</v>
      </c>
      <c r="BD127" s="71">
        <f t="shared" si="23"/>
        <v>21485482.639999971</v>
      </c>
      <c r="BE127" s="71">
        <f t="shared" si="23"/>
        <v>21975060.871111121</v>
      </c>
      <c r="BF127" s="71">
        <f t="shared" si="23"/>
        <v>22432462.000000007</v>
      </c>
      <c r="BG127" s="71">
        <f t="shared" si="23"/>
        <v>22855716.000000007</v>
      </c>
      <c r="BH127" s="71">
        <f t="shared" si="23"/>
        <v>23278970.000000007</v>
      </c>
      <c r="BI127" s="71">
        <f t="shared" si="23"/>
        <v>23702224.000000007</v>
      </c>
      <c r="BJ127" s="71">
        <f t="shared" si="23"/>
        <v>24125478.000000011</v>
      </c>
      <c r="BK127" s="71">
        <f t="shared" si="23"/>
        <v>24548732.000000007</v>
      </c>
      <c r="BL127" s="71">
        <f t="shared" si="23"/>
        <v>24971986.000000007</v>
      </c>
      <c r="BM127" s="71">
        <f t="shared" si="24"/>
        <v>25395240.000000011</v>
      </c>
      <c r="BN127" s="71">
        <f t="shared" si="24"/>
        <v>25818494.000000007</v>
      </c>
      <c r="BO127" s="71">
        <f t="shared" si="24"/>
        <v>26241748.000000011</v>
      </c>
      <c r="BP127" s="71">
        <f t="shared" si="24"/>
        <v>26665002.000000007</v>
      </c>
      <c r="BQ127" s="71">
        <f t="shared" si="24"/>
        <v>27088256.000000007</v>
      </c>
      <c r="BR127" s="71">
        <f t="shared" si="24"/>
        <v>27511510.000000011</v>
      </c>
      <c r="BS127" s="71">
        <f t="shared" si="24"/>
        <v>27934764.000000007</v>
      </c>
      <c r="BT127" s="71">
        <f t="shared" si="24"/>
        <v>28358018.000000011</v>
      </c>
      <c r="BU127" s="71">
        <f t="shared" si="24"/>
        <v>28781272.000000007</v>
      </c>
      <c r="BV127" s="71">
        <f t="shared" si="24"/>
        <v>29204526.000000007</v>
      </c>
      <c r="BW127" s="71">
        <f t="shared" si="25"/>
        <v>29627780.000000011</v>
      </c>
      <c r="BX127" s="71">
        <f t="shared" si="25"/>
        <v>30051034.000000007</v>
      </c>
      <c r="BY127" s="71">
        <f t="shared" si="25"/>
        <v>30474288.000000011</v>
      </c>
      <c r="BZ127" s="71">
        <f t="shared" si="25"/>
        <v>30897542.000000011</v>
      </c>
      <c r="CA127" s="71">
        <f t="shared" si="25"/>
        <v>31320796.000000007</v>
      </c>
      <c r="CB127" s="71">
        <f t="shared" si="25"/>
        <v>31744050.000000011</v>
      </c>
      <c r="CC127" s="71">
        <f t="shared" si="25"/>
        <v>32167304.000000011</v>
      </c>
      <c r="CD127" s="71">
        <f t="shared" si="25"/>
        <v>32590558.000000011</v>
      </c>
      <c r="CE127" s="71">
        <f t="shared" si="25"/>
        <v>33013812.000000011</v>
      </c>
      <c r="CF127" s="71">
        <f t="shared" si="25"/>
        <v>33437066.000000007</v>
      </c>
      <c r="CG127" s="71">
        <f t="shared" si="26"/>
        <v>33860320.000000007</v>
      </c>
      <c r="CH127" s="71">
        <f t="shared" si="26"/>
        <v>34283574.000000015</v>
      </c>
      <c r="CI127" s="71">
        <f t="shared" si="26"/>
        <v>34706828.000000007</v>
      </c>
      <c r="CJ127" s="71">
        <f t="shared" si="26"/>
        <v>35130082.000000015</v>
      </c>
      <c r="CK127" s="71">
        <f t="shared" si="26"/>
        <v>35553336.000000007</v>
      </c>
      <c r="CL127" s="71">
        <f t="shared" si="26"/>
        <v>35976590.000000007</v>
      </c>
      <c r="CM127" s="71">
        <f t="shared" si="26"/>
        <v>36399844.000000015</v>
      </c>
      <c r="CN127" s="71">
        <f t="shared" si="26"/>
        <v>36823098.000000007</v>
      </c>
      <c r="CO127" s="71">
        <f t="shared" si="26"/>
        <v>37246352.000000015</v>
      </c>
      <c r="CP127" s="71">
        <f t="shared" si="26"/>
        <v>37669606.000000015</v>
      </c>
      <c r="CQ127" s="71">
        <f t="shared" si="27"/>
        <v>38092860.000000007</v>
      </c>
      <c r="CR127" s="71">
        <f t="shared" si="27"/>
        <v>38516114.000000015</v>
      </c>
      <c r="CS127" s="71">
        <f t="shared" si="27"/>
        <v>38939368.000000015</v>
      </c>
      <c r="CT127" s="71">
        <f t="shared" si="27"/>
        <v>39362622.000000015</v>
      </c>
      <c r="CU127" s="71">
        <f t="shared" si="27"/>
        <v>39785876.000000015</v>
      </c>
      <c r="CV127" s="71">
        <f t="shared" si="27"/>
        <v>40209130.000000007</v>
      </c>
      <c r="CW127" s="71">
        <f t="shared" si="27"/>
        <v>40632384.000000015</v>
      </c>
      <c r="CX127" s="71">
        <f t="shared" si="27"/>
        <v>41055638.000000015</v>
      </c>
      <c r="CY127" s="71">
        <f t="shared" si="27"/>
        <v>41478892.000000015</v>
      </c>
      <c r="CZ127" s="71">
        <f t="shared" si="27"/>
        <v>41902146.000000015</v>
      </c>
      <c r="DA127" s="71">
        <f t="shared" si="27"/>
        <v>42325400.000000007</v>
      </c>
    </row>
    <row r="128" spans="2:105">
      <c r="B128"/>
      <c r="C128" s="67">
        <f t="shared" si="17"/>
        <v>6.9999999999999979E-2</v>
      </c>
      <c r="D128" s="69">
        <f>Inputs!$B$20*(1+(C128*-1))</f>
        <v>1023</v>
      </c>
      <c r="E128" s="71">
        <f t="shared" si="18"/>
        <v>1.7091124999999934E-5</v>
      </c>
      <c r="F128" s="71">
        <f t="shared" si="18"/>
        <v>170911.24999999933</v>
      </c>
      <c r="G128" s="71">
        <f t="shared" si="18"/>
        <v>341822.49999999866</v>
      </c>
      <c r="H128" s="71">
        <f t="shared" si="18"/>
        <v>512733.74999999802</v>
      </c>
      <c r="I128" s="71">
        <f t="shared" si="18"/>
        <v>683644.99999999732</v>
      </c>
      <c r="J128" s="71">
        <f t="shared" si="18"/>
        <v>854556.24999999662</v>
      </c>
      <c r="K128" s="71">
        <f t="shared" si="18"/>
        <v>1063873.8428571441</v>
      </c>
      <c r="L128" s="71">
        <f t="shared" si="18"/>
        <v>1285993.5500000017</v>
      </c>
      <c r="M128" s="71">
        <f t="shared" si="18"/>
        <v>1520915.371428567</v>
      </c>
      <c r="N128" s="71">
        <f t="shared" si="18"/>
        <v>1768639.3071428523</v>
      </c>
      <c r="O128" s="71">
        <f t="shared" si="19"/>
        <v>2029165.3571428605</v>
      </c>
      <c r="P128" s="71">
        <f t="shared" si="19"/>
        <v>2302493.5214285664</v>
      </c>
      <c r="Q128" s="71">
        <f t="shared" si="19"/>
        <v>2588623.7999999952</v>
      </c>
      <c r="R128" s="71">
        <f t="shared" si="19"/>
        <v>2887556.1928571379</v>
      </c>
      <c r="S128" s="71">
        <f t="shared" si="19"/>
        <v>3199290.7000000067</v>
      </c>
      <c r="T128" s="71">
        <f t="shared" si="19"/>
        <v>3523827.3214285672</v>
      </c>
      <c r="U128" s="71">
        <f t="shared" si="19"/>
        <v>3861166.0571428528</v>
      </c>
      <c r="V128" s="71">
        <f t="shared" si="19"/>
        <v>4211306.9071428534</v>
      </c>
      <c r="W128" s="71">
        <f t="shared" si="19"/>
        <v>4574249.8714285679</v>
      </c>
      <c r="X128" s="71">
        <f t="shared" si="19"/>
        <v>4949994.9499999965</v>
      </c>
      <c r="Y128" s="71">
        <f t="shared" si="20"/>
        <v>5338542.1428571399</v>
      </c>
      <c r="Z128" s="71">
        <f t="shared" si="20"/>
        <v>5739891.4499999974</v>
      </c>
      <c r="AA128" s="71">
        <f t="shared" si="20"/>
        <v>6154042.8714285698</v>
      </c>
      <c r="AB128" s="71">
        <f t="shared" si="20"/>
        <v>6604715.8800000083</v>
      </c>
      <c r="AC128" s="71">
        <f t="shared" si="20"/>
        <v>7095004.3200000105</v>
      </c>
      <c r="AD128" s="71">
        <f t="shared" si="20"/>
        <v>7602219.9999999907</v>
      </c>
      <c r="AE128" s="71">
        <f t="shared" si="20"/>
        <v>8126362.9199999915</v>
      </c>
      <c r="AF128" s="71">
        <f t="shared" si="20"/>
        <v>8667433.0799999926</v>
      </c>
      <c r="AG128" s="71">
        <f t="shared" si="20"/>
        <v>9225430.4800000172</v>
      </c>
      <c r="AH128" s="71">
        <f t="shared" si="20"/>
        <v>9800355.1200000178</v>
      </c>
      <c r="AI128" s="71">
        <f t="shared" si="21"/>
        <v>10392207.00000002</v>
      </c>
      <c r="AJ128" s="71">
        <f t="shared" si="21"/>
        <v>10779770.326666664</v>
      </c>
      <c r="AK128" s="71">
        <f t="shared" si="21"/>
        <v>11169988.906666666</v>
      </c>
      <c r="AL128" s="71">
        <f t="shared" si="21"/>
        <v>11562862.740000002</v>
      </c>
      <c r="AM128" s="71">
        <f t="shared" si="21"/>
        <v>11958391.826666672</v>
      </c>
      <c r="AN128" s="71">
        <f t="shared" si="21"/>
        <v>12356576.166666647</v>
      </c>
      <c r="AO128" s="71">
        <f t="shared" si="21"/>
        <v>12757415.760000013</v>
      </c>
      <c r="AP128" s="71">
        <f t="shared" si="21"/>
        <v>13160910.606666651</v>
      </c>
      <c r="AQ128" s="71">
        <f t="shared" si="21"/>
        <v>13567060.706666686</v>
      </c>
      <c r="AR128" s="71">
        <f t="shared" si="21"/>
        <v>13975866.059999989</v>
      </c>
      <c r="AS128" s="71">
        <f t="shared" si="22"/>
        <v>14387326.66666666</v>
      </c>
      <c r="AT128" s="71">
        <f t="shared" si="22"/>
        <v>14801442.526666664</v>
      </c>
      <c r="AU128" s="71">
        <f t="shared" si="22"/>
        <v>15218213.640000002</v>
      </c>
      <c r="AV128" s="71">
        <f t="shared" si="22"/>
        <v>15637640.006666671</v>
      </c>
      <c r="AW128" s="71">
        <f t="shared" si="22"/>
        <v>16059721.626666676</v>
      </c>
      <c r="AX128" s="71">
        <f t="shared" si="22"/>
        <v>16484458.499999976</v>
      </c>
      <c r="AY128" s="71">
        <f t="shared" si="22"/>
        <v>16911850.626666684</v>
      </c>
      <c r="AZ128" s="71">
        <f t="shared" si="22"/>
        <v>17341898.006666649</v>
      </c>
      <c r="BA128" s="71">
        <f t="shared" si="22"/>
        <v>17774600.639999986</v>
      </c>
      <c r="BB128" s="71">
        <f t="shared" si="22"/>
        <v>18209958.526666656</v>
      </c>
      <c r="BC128" s="71">
        <f t="shared" si="23"/>
        <v>18647971.66666666</v>
      </c>
      <c r="BD128" s="71">
        <f t="shared" si="23"/>
        <v>19088640.059999999</v>
      </c>
      <c r="BE128" s="71">
        <f t="shared" si="23"/>
        <v>19531963.706666671</v>
      </c>
      <c r="BF128" s="71">
        <f t="shared" si="23"/>
        <v>19942760.50000003</v>
      </c>
      <c r="BG128" s="71">
        <f t="shared" si="23"/>
        <v>20319039.00000003</v>
      </c>
      <c r="BH128" s="71">
        <f t="shared" si="23"/>
        <v>20695317.50000003</v>
      </c>
      <c r="BI128" s="71">
        <f t="shared" si="23"/>
        <v>21071596.00000003</v>
      </c>
      <c r="BJ128" s="71">
        <f t="shared" si="23"/>
        <v>21447874.50000003</v>
      </c>
      <c r="BK128" s="71">
        <f t="shared" si="23"/>
        <v>21824153.00000003</v>
      </c>
      <c r="BL128" s="71">
        <f t="shared" si="23"/>
        <v>22200431.50000003</v>
      </c>
      <c r="BM128" s="71">
        <f t="shared" si="24"/>
        <v>22576710.000000034</v>
      </c>
      <c r="BN128" s="71">
        <f t="shared" si="24"/>
        <v>22952988.500000034</v>
      </c>
      <c r="BO128" s="71">
        <f t="shared" si="24"/>
        <v>23329267.000000034</v>
      </c>
      <c r="BP128" s="71">
        <f t="shared" si="24"/>
        <v>23705545.500000034</v>
      </c>
      <c r="BQ128" s="71">
        <f t="shared" si="24"/>
        <v>24081824.000000034</v>
      </c>
      <c r="BR128" s="71">
        <f t="shared" si="24"/>
        <v>24458102.500000034</v>
      </c>
      <c r="BS128" s="71">
        <f t="shared" si="24"/>
        <v>24834381.000000034</v>
      </c>
      <c r="BT128" s="71">
        <f t="shared" si="24"/>
        <v>25210659.500000037</v>
      </c>
      <c r="BU128" s="71">
        <f t="shared" si="24"/>
        <v>25586938.000000037</v>
      </c>
      <c r="BV128" s="71">
        <f t="shared" si="24"/>
        <v>25963216.500000034</v>
      </c>
      <c r="BW128" s="71">
        <f t="shared" si="25"/>
        <v>26339495.000000037</v>
      </c>
      <c r="BX128" s="71">
        <f t="shared" si="25"/>
        <v>26715773.500000041</v>
      </c>
      <c r="BY128" s="71">
        <f t="shared" si="25"/>
        <v>27092052.000000037</v>
      </c>
      <c r="BZ128" s="71">
        <f t="shared" si="25"/>
        <v>27468330.500000037</v>
      </c>
      <c r="CA128" s="71">
        <f t="shared" si="25"/>
        <v>27844609.000000041</v>
      </c>
      <c r="CB128" s="71">
        <f t="shared" si="25"/>
        <v>28220887.500000041</v>
      </c>
      <c r="CC128" s="71">
        <f t="shared" si="25"/>
        <v>28597166.000000041</v>
      </c>
      <c r="CD128" s="71">
        <f t="shared" si="25"/>
        <v>28973444.500000037</v>
      </c>
      <c r="CE128" s="71">
        <f t="shared" si="25"/>
        <v>29349723.000000041</v>
      </c>
      <c r="CF128" s="71">
        <f t="shared" si="25"/>
        <v>29726001.500000045</v>
      </c>
      <c r="CG128" s="71">
        <f t="shared" si="26"/>
        <v>30102280.000000041</v>
      </c>
      <c r="CH128" s="71">
        <f t="shared" si="26"/>
        <v>30478558.500000041</v>
      </c>
      <c r="CI128" s="71">
        <f t="shared" si="26"/>
        <v>30854837.000000045</v>
      </c>
      <c r="CJ128" s="71">
        <f t="shared" si="26"/>
        <v>31231115.500000048</v>
      </c>
      <c r="CK128" s="71">
        <f t="shared" si="26"/>
        <v>31607394.000000045</v>
      </c>
      <c r="CL128" s="71">
        <f t="shared" si="26"/>
        <v>31983672.500000041</v>
      </c>
      <c r="CM128" s="71">
        <f t="shared" si="26"/>
        <v>32359951.000000045</v>
      </c>
      <c r="CN128" s="71">
        <f t="shared" si="26"/>
        <v>32736229.500000048</v>
      </c>
      <c r="CO128" s="71">
        <f t="shared" si="26"/>
        <v>33112508.000000048</v>
      </c>
      <c r="CP128" s="71">
        <f t="shared" si="26"/>
        <v>33488786.500000045</v>
      </c>
      <c r="CQ128" s="71">
        <f t="shared" si="27"/>
        <v>33865065.000000045</v>
      </c>
      <c r="CR128" s="71">
        <f t="shared" si="27"/>
        <v>34241343.500000052</v>
      </c>
      <c r="CS128" s="71">
        <f t="shared" si="27"/>
        <v>34617622.000000052</v>
      </c>
      <c r="CT128" s="71">
        <f t="shared" si="27"/>
        <v>34993900.500000045</v>
      </c>
      <c r="CU128" s="71">
        <f t="shared" si="27"/>
        <v>35370179.000000052</v>
      </c>
      <c r="CV128" s="71">
        <f t="shared" si="27"/>
        <v>35746457.500000052</v>
      </c>
      <c r="CW128" s="71">
        <f t="shared" si="27"/>
        <v>36122736.000000052</v>
      </c>
      <c r="CX128" s="71">
        <f t="shared" si="27"/>
        <v>36499014.500000052</v>
      </c>
      <c r="CY128" s="71">
        <f t="shared" si="27"/>
        <v>36875293.000000052</v>
      </c>
      <c r="CZ128" s="71">
        <f t="shared" si="27"/>
        <v>37251571.500000052</v>
      </c>
      <c r="DA128" s="71">
        <f t="shared" si="27"/>
        <v>37627850.000000052</v>
      </c>
    </row>
    <row r="129" spans="2:105">
      <c r="B129"/>
      <c r="C129" s="67">
        <f t="shared" si="17"/>
        <v>5.9999999999999977E-2</v>
      </c>
      <c r="D129" s="69">
        <f>Inputs!$B$20*(1+(C129*-1))</f>
        <v>1034</v>
      </c>
      <c r="E129" s="71">
        <f t="shared" si="18"/>
        <v>1.2172749999999967E-5</v>
      </c>
      <c r="F129" s="71">
        <f t="shared" si="18"/>
        <v>121727.49999999967</v>
      </c>
      <c r="G129" s="71">
        <f t="shared" si="18"/>
        <v>243454.99999999933</v>
      </c>
      <c r="H129" s="71">
        <f t="shared" si="18"/>
        <v>365182.49999999901</v>
      </c>
      <c r="I129" s="71">
        <f t="shared" si="18"/>
        <v>486909.99999999866</v>
      </c>
      <c r="J129" s="71">
        <f t="shared" si="18"/>
        <v>608637.49999999837</v>
      </c>
      <c r="K129" s="71">
        <f t="shared" si="18"/>
        <v>769184.31428571127</v>
      </c>
      <c r="L129" s="71">
        <f t="shared" si="18"/>
        <v>942670.90000000107</v>
      </c>
      <c r="M129" s="71">
        <f t="shared" si="18"/>
        <v>1129097.2571428504</v>
      </c>
      <c r="N129" s="71">
        <f t="shared" si="18"/>
        <v>1328463.3857142841</v>
      </c>
      <c r="O129" s="71">
        <f t="shared" si="19"/>
        <v>1540769.2857142822</v>
      </c>
      <c r="P129" s="71">
        <f t="shared" si="19"/>
        <v>1766014.9571428515</v>
      </c>
      <c r="Q129" s="71">
        <f t="shared" si="19"/>
        <v>2004200.3999999918</v>
      </c>
      <c r="R129" s="71">
        <f t="shared" si="19"/>
        <v>2255325.614285714</v>
      </c>
      <c r="S129" s="71">
        <f t="shared" si="19"/>
        <v>2519390.5999999973</v>
      </c>
      <c r="T129" s="71">
        <f t="shared" si="19"/>
        <v>2796395.3571428517</v>
      </c>
      <c r="U129" s="71">
        <f t="shared" si="19"/>
        <v>3086339.8857142772</v>
      </c>
      <c r="V129" s="71">
        <f t="shared" si="19"/>
        <v>3389224.1857142877</v>
      </c>
      <c r="W129" s="71">
        <f t="shared" si="19"/>
        <v>3705048.2571428418</v>
      </c>
      <c r="X129" s="71">
        <f t="shared" si="19"/>
        <v>4033812.0999999959</v>
      </c>
      <c r="Y129" s="71">
        <f t="shared" si="20"/>
        <v>4375515.7142857062</v>
      </c>
      <c r="Z129" s="71">
        <f t="shared" si="20"/>
        <v>4730159.1000000052</v>
      </c>
      <c r="AA129" s="71">
        <f t="shared" si="20"/>
        <v>5097742.2571428409</v>
      </c>
      <c r="AB129" s="71">
        <f t="shared" si="20"/>
        <v>5502239.7066666689</v>
      </c>
      <c r="AC129" s="71">
        <f t="shared" si="20"/>
        <v>5946778.5600000061</v>
      </c>
      <c r="AD129" s="71">
        <f t="shared" si="20"/>
        <v>6408426.6666666558</v>
      </c>
      <c r="AE129" s="71">
        <f t="shared" si="20"/>
        <v>6887184.0266666599</v>
      </c>
      <c r="AF129" s="71">
        <f t="shared" si="20"/>
        <v>7383050.6399999978</v>
      </c>
      <c r="AG129" s="71">
        <f t="shared" si="20"/>
        <v>7896026.506666691</v>
      </c>
      <c r="AH129" s="71">
        <f t="shared" si="20"/>
        <v>8426111.6266666725</v>
      </c>
      <c r="AI129" s="71">
        <f t="shared" si="21"/>
        <v>8973306.0000000093</v>
      </c>
      <c r="AJ129" s="71">
        <f t="shared" si="21"/>
        <v>9314015.1688888818</v>
      </c>
      <c r="AK129" s="71">
        <f t="shared" si="21"/>
        <v>9657408.1422222238</v>
      </c>
      <c r="AL129" s="71">
        <f t="shared" si="21"/>
        <v>10003484.919999985</v>
      </c>
      <c r="AM129" s="71">
        <f t="shared" si="21"/>
        <v>10352245.502222216</v>
      </c>
      <c r="AN129" s="71">
        <f t="shared" si="21"/>
        <v>10703689.888888892</v>
      </c>
      <c r="AO129" s="71">
        <f t="shared" si="21"/>
        <v>11057818.080000013</v>
      </c>
      <c r="AP129" s="71">
        <f t="shared" si="21"/>
        <v>11414630.075555548</v>
      </c>
      <c r="AQ129" s="71">
        <f t="shared" si="21"/>
        <v>11774125.87555556</v>
      </c>
      <c r="AR129" s="71">
        <f t="shared" si="21"/>
        <v>12136305.479999986</v>
      </c>
      <c r="AS129" s="71">
        <f t="shared" si="22"/>
        <v>12501168.888888884</v>
      </c>
      <c r="AT129" s="71">
        <f t="shared" si="22"/>
        <v>12868716.102222195</v>
      </c>
      <c r="AU129" s="71">
        <f t="shared" si="22"/>
        <v>13238947.120000018</v>
      </c>
      <c r="AV129" s="71">
        <f t="shared" si="22"/>
        <v>13611861.942222217</v>
      </c>
      <c r="AW129" s="71">
        <f t="shared" si="22"/>
        <v>13987460.568888897</v>
      </c>
      <c r="AX129" s="71">
        <f t="shared" si="22"/>
        <v>14365742.999999983</v>
      </c>
      <c r="AY129" s="71">
        <f t="shared" si="22"/>
        <v>14746709.23555555</v>
      </c>
      <c r="AZ129" s="71">
        <f t="shared" si="22"/>
        <v>15130359.275555525</v>
      </c>
      <c r="BA129" s="71">
        <f t="shared" si="22"/>
        <v>15516693.120000023</v>
      </c>
      <c r="BB129" s="71">
        <f t="shared" si="22"/>
        <v>15905710.768888885</v>
      </c>
      <c r="BC129" s="71">
        <f t="shared" si="23"/>
        <v>16297412.222222233</v>
      </c>
      <c r="BD129" s="71">
        <f t="shared" si="23"/>
        <v>16691797.479999984</v>
      </c>
      <c r="BE129" s="71">
        <f t="shared" si="23"/>
        <v>17088866.54222222</v>
      </c>
      <c r="BF129" s="71">
        <f t="shared" si="23"/>
        <v>17453059.000000004</v>
      </c>
      <c r="BG129" s="71">
        <f t="shared" si="23"/>
        <v>17782362.000000007</v>
      </c>
      <c r="BH129" s="71">
        <f t="shared" si="23"/>
        <v>18111665.000000004</v>
      </c>
      <c r="BI129" s="71">
        <f t="shared" si="23"/>
        <v>18440968.000000004</v>
      </c>
      <c r="BJ129" s="71">
        <f t="shared" si="23"/>
        <v>18770271.000000007</v>
      </c>
      <c r="BK129" s="71">
        <f t="shared" si="23"/>
        <v>19099574.000000004</v>
      </c>
      <c r="BL129" s="71">
        <f t="shared" si="23"/>
        <v>19428877.000000007</v>
      </c>
      <c r="BM129" s="71">
        <f t="shared" si="24"/>
        <v>19758180.000000004</v>
      </c>
      <c r="BN129" s="71">
        <f t="shared" si="24"/>
        <v>20087483.000000007</v>
      </c>
      <c r="BO129" s="71">
        <f t="shared" si="24"/>
        <v>20416786.000000007</v>
      </c>
      <c r="BP129" s="71">
        <f t="shared" si="24"/>
        <v>20746089.000000007</v>
      </c>
      <c r="BQ129" s="71">
        <f t="shared" si="24"/>
        <v>21075392.000000007</v>
      </c>
      <c r="BR129" s="71">
        <f t="shared" si="24"/>
        <v>21404695.000000004</v>
      </c>
      <c r="BS129" s="71">
        <f t="shared" si="24"/>
        <v>21733998.000000007</v>
      </c>
      <c r="BT129" s="71">
        <f t="shared" si="24"/>
        <v>22063301.000000007</v>
      </c>
      <c r="BU129" s="71">
        <f t="shared" si="24"/>
        <v>22392604.000000007</v>
      </c>
      <c r="BV129" s="71">
        <f t="shared" si="24"/>
        <v>22721907.000000007</v>
      </c>
      <c r="BW129" s="71">
        <f t="shared" si="25"/>
        <v>23051210.000000007</v>
      </c>
      <c r="BX129" s="71">
        <f t="shared" si="25"/>
        <v>23380513.000000007</v>
      </c>
      <c r="BY129" s="71">
        <f t="shared" si="25"/>
        <v>23709816.000000007</v>
      </c>
      <c r="BZ129" s="71">
        <f t="shared" si="25"/>
        <v>24039119.000000007</v>
      </c>
      <c r="CA129" s="71">
        <f t="shared" si="25"/>
        <v>24368422.000000007</v>
      </c>
      <c r="CB129" s="71">
        <f t="shared" si="25"/>
        <v>24697725.000000004</v>
      </c>
      <c r="CC129" s="71">
        <f t="shared" si="25"/>
        <v>25027028.000000011</v>
      </c>
      <c r="CD129" s="71">
        <f t="shared" si="25"/>
        <v>25356331.000000007</v>
      </c>
      <c r="CE129" s="71">
        <f t="shared" si="25"/>
        <v>25685634.000000007</v>
      </c>
      <c r="CF129" s="71">
        <f t="shared" si="25"/>
        <v>26014937.000000007</v>
      </c>
      <c r="CG129" s="71">
        <f t="shared" si="26"/>
        <v>26344240.000000011</v>
      </c>
      <c r="CH129" s="71">
        <f t="shared" si="26"/>
        <v>26673543.000000011</v>
      </c>
      <c r="CI129" s="71">
        <f t="shared" si="26"/>
        <v>27002846.000000007</v>
      </c>
      <c r="CJ129" s="71">
        <f t="shared" si="26"/>
        <v>27332149.000000007</v>
      </c>
      <c r="CK129" s="71">
        <f t="shared" si="26"/>
        <v>27661452.000000007</v>
      </c>
      <c r="CL129" s="71">
        <f t="shared" si="26"/>
        <v>27990755.000000011</v>
      </c>
      <c r="CM129" s="71">
        <f t="shared" si="26"/>
        <v>28320058.000000011</v>
      </c>
      <c r="CN129" s="71">
        <f t="shared" si="26"/>
        <v>28649361.000000007</v>
      </c>
      <c r="CO129" s="71">
        <f t="shared" si="26"/>
        <v>28978664.000000007</v>
      </c>
      <c r="CP129" s="71">
        <f t="shared" si="26"/>
        <v>29307967.000000007</v>
      </c>
      <c r="CQ129" s="71">
        <f t="shared" si="27"/>
        <v>29637270.000000011</v>
      </c>
      <c r="CR129" s="71">
        <f t="shared" si="27"/>
        <v>29966573.000000011</v>
      </c>
      <c r="CS129" s="71">
        <f t="shared" si="27"/>
        <v>30295876.000000007</v>
      </c>
      <c r="CT129" s="71">
        <f t="shared" si="27"/>
        <v>30625179.000000007</v>
      </c>
      <c r="CU129" s="71">
        <f t="shared" si="27"/>
        <v>30954482.000000011</v>
      </c>
      <c r="CV129" s="71">
        <f t="shared" si="27"/>
        <v>31283785.000000011</v>
      </c>
      <c r="CW129" s="71">
        <f t="shared" si="27"/>
        <v>31613088.000000011</v>
      </c>
      <c r="CX129" s="71">
        <f t="shared" si="27"/>
        <v>31942391.000000007</v>
      </c>
      <c r="CY129" s="71">
        <f t="shared" si="27"/>
        <v>32271694.000000007</v>
      </c>
      <c r="CZ129" s="71">
        <f t="shared" si="27"/>
        <v>32600997.000000011</v>
      </c>
      <c r="DA129" s="71">
        <f t="shared" si="27"/>
        <v>32930300.000000011</v>
      </c>
    </row>
    <row r="130" spans="2:105">
      <c r="B130"/>
      <c r="C130" s="67">
        <f t="shared" si="17"/>
        <v>4.9999999999999975E-2</v>
      </c>
      <c r="D130" s="69">
        <f>Inputs!$B$20*(1+(C130*-1))</f>
        <v>1045</v>
      </c>
      <c r="E130" s="71">
        <f t="shared" si="18"/>
        <v>7.2543750000000003E-6</v>
      </c>
      <c r="F130" s="71">
        <f t="shared" si="18"/>
        <v>72543.75</v>
      </c>
      <c r="G130" s="71">
        <f t="shared" si="18"/>
        <v>145087.5</v>
      </c>
      <c r="H130" s="71">
        <f t="shared" si="18"/>
        <v>217631.25</v>
      </c>
      <c r="I130" s="71">
        <f t="shared" si="18"/>
        <v>290175</v>
      </c>
      <c r="J130" s="71">
        <f t="shared" si="18"/>
        <v>362718.75</v>
      </c>
      <c r="K130" s="71">
        <f t="shared" si="18"/>
        <v>474494.78571428347</v>
      </c>
      <c r="L130" s="71">
        <f t="shared" si="18"/>
        <v>599348.25000000058</v>
      </c>
      <c r="M130" s="71">
        <f t="shared" si="18"/>
        <v>737279.14285714051</v>
      </c>
      <c r="N130" s="71">
        <f t="shared" si="18"/>
        <v>888287.46428571572</v>
      </c>
      <c r="O130" s="71">
        <f t="shared" si="19"/>
        <v>1052373.2142857122</v>
      </c>
      <c r="P130" s="71">
        <f t="shared" si="19"/>
        <v>1229536.3928571364</v>
      </c>
      <c r="Q130" s="71">
        <f t="shared" si="19"/>
        <v>1419776.9999999984</v>
      </c>
      <c r="R130" s="71">
        <f t="shared" si="19"/>
        <v>1623095.0357142899</v>
      </c>
      <c r="S130" s="71">
        <f t="shared" si="19"/>
        <v>1839490.4999999993</v>
      </c>
      <c r="T130" s="71">
        <f t="shared" si="19"/>
        <v>2068963.3928571364</v>
      </c>
      <c r="U130" s="71">
        <f t="shared" si="19"/>
        <v>2311513.7142857146</v>
      </c>
      <c r="V130" s="71">
        <f t="shared" si="19"/>
        <v>2567141.4642857225</v>
      </c>
      <c r="W130" s="71">
        <f t="shared" si="19"/>
        <v>2835846.6428571297</v>
      </c>
      <c r="X130" s="71">
        <f t="shared" si="19"/>
        <v>3117629.2499999949</v>
      </c>
      <c r="Y130" s="71">
        <f t="shared" si="20"/>
        <v>3412489.2857142896</v>
      </c>
      <c r="Z130" s="71">
        <f t="shared" si="20"/>
        <v>3720426.7500000135</v>
      </c>
      <c r="AA130" s="71">
        <f t="shared" si="20"/>
        <v>4041441.6428571306</v>
      </c>
      <c r="AB130" s="71">
        <f t="shared" si="20"/>
        <v>4399763.5333333286</v>
      </c>
      <c r="AC130" s="71">
        <f t="shared" si="20"/>
        <v>4798552.8000000017</v>
      </c>
      <c r="AD130" s="71">
        <f t="shared" si="20"/>
        <v>5214633.3333333209</v>
      </c>
      <c r="AE130" s="71">
        <f t="shared" si="20"/>
        <v>5648005.1333333272</v>
      </c>
      <c r="AF130" s="71">
        <f t="shared" si="20"/>
        <v>6098668.2000000011</v>
      </c>
      <c r="AG130" s="71">
        <f t="shared" si="20"/>
        <v>6566622.5333333425</v>
      </c>
      <c r="AH130" s="71">
        <f t="shared" si="20"/>
        <v>7051868.1333333496</v>
      </c>
      <c r="AI130" s="71">
        <f t="shared" si="21"/>
        <v>7554405.0000000009</v>
      </c>
      <c r="AJ130" s="71">
        <f t="shared" si="21"/>
        <v>7848260.0111111011</v>
      </c>
      <c r="AK130" s="71">
        <f t="shared" si="21"/>
        <v>8144827.3777777832</v>
      </c>
      <c r="AL130" s="71">
        <f t="shared" si="21"/>
        <v>8444107.099999994</v>
      </c>
      <c r="AM130" s="71">
        <f t="shared" si="21"/>
        <v>8746099.1777777877</v>
      </c>
      <c r="AN130" s="71">
        <f t="shared" si="21"/>
        <v>9050803.6111111101</v>
      </c>
      <c r="AO130" s="71">
        <f t="shared" si="21"/>
        <v>9358220.4000000153</v>
      </c>
      <c r="AP130" s="71">
        <f t="shared" si="21"/>
        <v>9668349.5444444474</v>
      </c>
      <c r="AQ130" s="71">
        <f t="shared" si="21"/>
        <v>9981191.044444466</v>
      </c>
      <c r="AR130" s="71">
        <f t="shared" si="21"/>
        <v>10296744.899999976</v>
      </c>
      <c r="AS130" s="71">
        <f t="shared" si="22"/>
        <v>10615011.111111106</v>
      </c>
      <c r="AT130" s="71">
        <f t="shared" si="22"/>
        <v>10935989.677777758</v>
      </c>
      <c r="AU130" s="71">
        <f t="shared" si="22"/>
        <v>11259680.600000001</v>
      </c>
      <c r="AV130" s="71">
        <f t="shared" si="22"/>
        <v>11586083.877777763</v>
      </c>
      <c r="AW130" s="71">
        <f t="shared" si="22"/>
        <v>11915199.511111116</v>
      </c>
      <c r="AX130" s="71">
        <f t="shared" si="22"/>
        <v>12247027.499999989</v>
      </c>
      <c r="AY130" s="71">
        <f t="shared" si="22"/>
        <v>12581567.844444457</v>
      </c>
      <c r="AZ130" s="71">
        <f t="shared" si="22"/>
        <v>12918820.54444444</v>
      </c>
      <c r="BA130" s="71">
        <f t="shared" si="22"/>
        <v>13258785.60000002</v>
      </c>
      <c r="BB130" s="71">
        <f t="shared" si="22"/>
        <v>13601463.011111114</v>
      </c>
      <c r="BC130" s="71">
        <f t="shared" si="23"/>
        <v>13946852.777777765</v>
      </c>
      <c r="BD130" s="71">
        <f t="shared" si="23"/>
        <v>14294954.899999967</v>
      </c>
      <c r="BE130" s="71">
        <f t="shared" si="23"/>
        <v>14645769.377777768</v>
      </c>
      <c r="BF130" s="71">
        <f t="shared" si="23"/>
        <v>14963357.500000026</v>
      </c>
      <c r="BG130" s="71">
        <f t="shared" si="23"/>
        <v>15245685.000000026</v>
      </c>
      <c r="BH130" s="71">
        <f t="shared" si="23"/>
        <v>15528012.500000026</v>
      </c>
      <c r="BI130" s="71">
        <f t="shared" si="23"/>
        <v>15810340.000000026</v>
      </c>
      <c r="BJ130" s="71">
        <f t="shared" si="23"/>
        <v>16092667.50000003</v>
      </c>
      <c r="BK130" s="71">
        <f t="shared" si="23"/>
        <v>16374995.00000003</v>
      </c>
      <c r="BL130" s="71">
        <f t="shared" si="23"/>
        <v>16657322.50000003</v>
      </c>
      <c r="BM130" s="71">
        <f t="shared" si="24"/>
        <v>16939650.00000003</v>
      </c>
      <c r="BN130" s="71">
        <f t="shared" si="24"/>
        <v>17221977.50000003</v>
      </c>
      <c r="BO130" s="71">
        <f t="shared" si="24"/>
        <v>17504305.000000034</v>
      </c>
      <c r="BP130" s="71">
        <f t="shared" si="24"/>
        <v>17786632.500000034</v>
      </c>
      <c r="BQ130" s="71">
        <f t="shared" si="24"/>
        <v>18068960.000000034</v>
      </c>
      <c r="BR130" s="71">
        <f t="shared" si="24"/>
        <v>18351287.500000034</v>
      </c>
      <c r="BS130" s="71">
        <f t="shared" si="24"/>
        <v>18633615.000000034</v>
      </c>
      <c r="BT130" s="71">
        <f t="shared" si="24"/>
        <v>18915942.500000034</v>
      </c>
      <c r="BU130" s="71">
        <f t="shared" si="24"/>
        <v>19198270.000000034</v>
      </c>
      <c r="BV130" s="71">
        <f t="shared" si="24"/>
        <v>19480597.500000034</v>
      </c>
      <c r="BW130" s="71">
        <f t="shared" si="25"/>
        <v>19762925.000000034</v>
      </c>
      <c r="BX130" s="71">
        <f t="shared" si="25"/>
        <v>20045252.500000034</v>
      </c>
      <c r="BY130" s="71">
        <f t="shared" si="25"/>
        <v>20327580.000000037</v>
      </c>
      <c r="BZ130" s="71">
        <f t="shared" si="25"/>
        <v>20609907.500000037</v>
      </c>
      <c r="CA130" s="71">
        <f t="shared" si="25"/>
        <v>20892235.000000037</v>
      </c>
      <c r="CB130" s="71">
        <f t="shared" si="25"/>
        <v>21174562.500000037</v>
      </c>
      <c r="CC130" s="71">
        <f t="shared" si="25"/>
        <v>21456890.000000037</v>
      </c>
      <c r="CD130" s="71">
        <f t="shared" si="25"/>
        <v>21739217.500000037</v>
      </c>
      <c r="CE130" s="71">
        <f t="shared" si="25"/>
        <v>22021545.000000041</v>
      </c>
      <c r="CF130" s="71">
        <f t="shared" si="25"/>
        <v>22303872.500000041</v>
      </c>
      <c r="CG130" s="71">
        <f t="shared" si="26"/>
        <v>22586200.000000041</v>
      </c>
      <c r="CH130" s="71">
        <f t="shared" si="26"/>
        <v>22868527.500000041</v>
      </c>
      <c r="CI130" s="71">
        <f t="shared" si="26"/>
        <v>23150855.000000041</v>
      </c>
      <c r="CJ130" s="71">
        <f t="shared" si="26"/>
        <v>23433182.500000041</v>
      </c>
      <c r="CK130" s="71">
        <f t="shared" si="26"/>
        <v>23715510.000000041</v>
      </c>
      <c r="CL130" s="71">
        <f t="shared" si="26"/>
        <v>23997837.500000041</v>
      </c>
      <c r="CM130" s="71">
        <f t="shared" si="26"/>
        <v>24280165.000000041</v>
      </c>
      <c r="CN130" s="71">
        <f t="shared" si="26"/>
        <v>24562492.500000041</v>
      </c>
      <c r="CO130" s="71">
        <f t="shared" si="26"/>
        <v>24844820.000000041</v>
      </c>
      <c r="CP130" s="71">
        <f t="shared" si="26"/>
        <v>25127147.500000041</v>
      </c>
      <c r="CQ130" s="71">
        <f t="shared" si="27"/>
        <v>25409475.000000041</v>
      </c>
      <c r="CR130" s="71">
        <f t="shared" si="27"/>
        <v>25691802.500000048</v>
      </c>
      <c r="CS130" s="71">
        <f t="shared" si="27"/>
        <v>25974130.000000048</v>
      </c>
      <c r="CT130" s="71">
        <f t="shared" si="27"/>
        <v>26256457.500000048</v>
      </c>
      <c r="CU130" s="71">
        <f t="shared" si="27"/>
        <v>26538785.000000048</v>
      </c>
      <c r="CV130" s="71">
        <f t="shared" si="27"/>
        <v>26821112.500000048</v>
      </c>
      <c r="CW130" s="71">
        <f t="shared" si="27"/>
        <v>27103440.000000048</v>
      </c>
      <c r="CX130" s="71">
        <f t="shared" si="27"/>
        <v>27385767.500000048</v>
      </c>
      <c r="CY130" s="71">
        <f t="shared" si="27"/>
        <v>27668095.000000048</v>
      </c>
      <c r="CZ130" s="71">
        <f t="shared" si="27"/>
        <v>27950422.500000048</v>
      </c>
      <c r="DA130" s="71">
        <f t="shared" si="27"/>
        <v>28232750.000000048</v>
      </c>
    </row>
    <row r="131" spans="2:105">
      <c r="B131"/>
      <c r="C131" s="67">
        <f t="shared" si="17"/>
        <v>3.9999999999999973E-2</v>
      </c>
      <c r="D131" s="69">
        <f>Inputs!$B$20*(1+(C131*-1))</f>
        <v>1056</v>
      </c>
      <c r="E131" s="71">
        <f t="shared" ref="E131:N140" si="28">($BC$13-($D131*(1+E$113)))*E$114*365</f>
        <v>2.3359999999999502E-6</v>
      </c>
      <c r="F131" s="71">
        <f t="shared" si="28"/>
        <v>23359.999999999502</v>
      </c>
      <c r="G131" s="71">
        <f t="shared" si="28"/>
        <v>46719.999999999003</v>
      </c>
      <c r="H131" s="71">
        <f t="shared" si="28"/>
        <v>70079.999999998501</v>
      </c>
      <c r="I131" s="71">
        <f t="shared" si="28"/>
        <v>93439.999999998006</v>
      </c>
      <c r="J131" s="71">
        <f t="shared" si="28"/>
        <v>116799.99999999751</v>
      </c>
      <c r="K131" s="71">
        <f t="shared" si="28"/>
        <v>179805.25714285567</v>
      </c>
      <c r="L131" s="71">
        <f t="shared" si="28"/>
        <v>256025.60000000001</v>
      </c>
      <c r="M131" s="71">
        <f t="shared" si="28"/>
        <v>345461.02857142396</v>
      </c>
      <c r="N131" s="71">
        <f t="shared" si="28"/>
        <v>448111.5428571399</v>
      </c>
      <c r="O131" s="71">
        <f t="shared" ref="O131:X140" si="29">($BC$13-($D131*(1+O$113)))*O$114*365</f>
        <v>563977.14285714214</v>
      </c>
      <c r="P131" s="71">
        <f t="shared" si="29"/>
        <v>693057.82857142133</v>
      </c>
      <c r="Q131" s="71">
        <f t="shared" si="29"/>
        <v>835353.59999999509</v>
      </c>
      <c r="R131" s="71">
        <f t="shared" si="29"/>
        <v>990864.45714285516</v>
      </c>
      <c r="S131" s="71">
        <f t="shared" si="29"/>
        <v>1159590.4000000013</v>
      </c>
      <c r="T131" s="71">
        <f t="shared" si="29"/>
        <v>1341531.4285714214</v>
      </c>
      <c r="U131" s="71">
        <f t="shared" si="29"/>
        <v>1536687.5428571391</v>
      </c>
      <c r="V131" s="71">
        <f t="shared" si="29"/>
        <v>1745058.7428571431</v>
      </c>
      <c r="W131" s="71">
        <f t="shared" si="29"/>
        <v>1966645.0285714185</v>
      </c>
      <c r="X131" s="71">
        <f t="shared" si="29"/>
        <v>2201446.3999999943</v>
      </c>
      <c r="Y131" s="71">
        <f t="shared" ref="Y131:AH140" si="30">($BC$13-($D131*(1+Y$113)))*Y$114*365</f>
        <v>2449462.8571428559</v>
      </c>
      <c r="Z131" s="71">
        <f t="shared" si="30"/>
        <v>2710694.4000000036</v>
      </c>
      <c r="AA131" s="71">
        <f t="shared" si="30"/>
        <v>2985141.0285714199</v>
      </c>
      <c r="AB131" s="71">
        <f t="shared" si="30"/>
        <v>3297287.3600000083</v>
      </c>
      <c r="AC131" s="71">
        <f t="shared" si="30"/>
        <v>3650327.0399999977</v>
      </c>
      <c r="AD131" s="71">
        <f t="shared" si="30"/>
        <v>4020840.0000000075</v>
      </c>
      <c r="AE131" s="71">
        <f t="shared" si="30"/>
        <v>4408826.2399999956</v>
      </c>
      <c r="AF131" s="71">
        <f t="shared" si="30"/>
        <v>4814285.7599999839</v>
      </c>
      <c r="AG131" s="71">
        <f t="shared" si="30"/>
        <v>5237218.5600000173</v>
      </c>
      <c r="AH131" s="71">
        <f t="shared" si="30"/>
        <v>5677624.6400000053</v>
      </c>
      <c r="AI131" s="71">
        <f t="shared" ref="AI131:AR140" si="31">($BC$13-($D131*(1+AI$113)))*AI$114*365</f>
        <v>6135504.0000000168</v>
      </c>
      <c r="AJ131" s="71">
        <f t="shared" si="31"/>
        <v>6382504.8533333195</v>
      </c>
      <c r="AK131" s="71">
        <f t="shared" si="31"/>
        <v>6632246.6133333417</v>
      </c>
      <c r="AL131" s="71">
        <f t="shared" si="31"/>
        <v>6884729.2800000031</v>
      </c>
      <c r="AM131" s="71">
        <f t="shared" si="31"/>
        <v>7139952.8533333316</v>
      </c>
      <c r="AN131" s="71">
        <f t="shared" si="31"/>
        <v>7397917.3333333265</v>
      </c>
      <c r="AO131" s="71">
        <f t="shared" si="31"/>
        <v>7658622.7200000184</v>
      </c>
      <c r="AP131" s="71">
        <f t="shared" si="31"/>
        <v>7922069.0133333141</v>
      </c>
      <c r="AQ131" s="71">
        <f t="shared" si="31"/>
        <v>8188256.2133333404</v>
      </c>
      <c r="AR131" s="71">
        <f t="shared" si="31"/>
        <v>8457184.3200000003</v>
      </c>
      <c r="AS131" s="71">
        <f t="shared" ref="AS131:BB140" si="32">($BC$13-($D131*(1+AS$113)))*AS$114*365</f>
        <v>8728853.3333333284</v>
      </c>
      <c r="AT131" s="71">
        <f t="shared" si="32"/>
        <v>9003263.2533333227</v>
      </c>
      <c r="AU131" s="71">
        <f t="shared" si="32"/>
        <v>9280414.0800000168</v>
      </c>
      <c r="AV131" s="71">
        <f t="shared" si="32"/>
        <v>9560305.8133333083</v>
      </c>
      <c r="AW131" s="71">
        <f t="shared" si="32"/>
        <v>9842938.4533333387</v>
      </c>
      <c r="AX131" s="71">
        <f t="shared" si="32"/>
        <v>10128311.999999998</v>
      </c>
      <c r="AY131" s="71">
        <f t="shared" si="32"/>
        <v>10416426.453333324</v>
      </c>
      <c r="AZ131" s="71">
        <f t="shared" si="32"/>
        <v>10707281.813333318</v>
      </c>
      <c r="BA131" s="71">
        <f t="shared" si="32"/>
        <v>11000878.080000015</v>
      </c>
      <c r="BB131" s="71">
        <f t="shared" si="32"/>
        <v>11297215.253333302</v>
      </c>
      <c r="BC131" s="71">
        <f t="shared" ref="BC131:BI140" si="33">($BC$13-($D131*(1+BC$113)))*BC$114*365</f>
        <v>11596293.333333336</v>
      </c>
      <c r="BD131" s="71">
        <f t="shared" si="33"/>
        <v>11898112.319999995</v>
      </c>
      <c r="BE131" s="71">
        <f t="shared" si="33"/>
        <v>12202672.213333318</v>
      </c>
      <c r="BF131" s="71">
        <f t="shared" si="33"/>
        <v>12473656.000000004</v>
      </c>
      <c r="BG131" s="71">
        <f t="shared" si="33"/>
        <v>12709008.000000004</v>
      </c>
      <c r="BH131" s="71">
        <f t="shared" si="33"/>
        <v>12944360.000000002</v>
      </c>
      <c r="BI131" s="71">
        <f t="shared" si="33"/>
        <v>13179712.000000004</v>
      </c>
      <c r="BJ131" s="71">
        <f t="shared" ref="BJ131:DA131" si="34">($BC$13-($D131*(1+BJ$113)))*BJ$114*365</f>
        <v>13415064.000000006</v>
      </c>
      <c r="BK131" s="71">
        <f t="shared" si="34"/>
        <v>13650416.000000004</v>
      </c>
      <c r="BL131" s="71">
        <f t="shared" si="34"/>
        <v>13885768.000000004</v>
      </c>
      <c r="BM131" s="71">
        <f t="shared" si="34"/>
        <v>14121120.000000006</v>
      </c>
      <c r="BN131" s="71">
        <f t="shared" si="34"/>
        <v>14356472.000000004</v>
      </c>
      <c r="BO131" s="71">
        <f t="shared" si="34"/>
        <v>14591824.000000006</v>
      </c>
      <c r="BP131" s="71">
        <f t="shared" ref="BP131:BQ155" si="35">($BC$13-($D131*(1+BP$113)))*BP$114*365</f>
        <v>14827176.000000004</v>
      </c>
      <c r="BQ131" s="71">
        <f t="shared" si="35"/>
        <v>15062528.000000004</v>
      </c>
      <c r="BR131" s="71">
        <f t="shared" si="34"/>
        <v>15297880.000000006</v>
      </c>
      <c r="BS131" s="71">
        <f t="shared" si="34"/>
        <v>15533232.000000004</v>
      </c>
      <c r="BT131" s="71">
        <f t="shared" si="34"/>
        <v>15768584.000000006</v>
      </c>
      <c r="BU131" s="71">
        <f t="shared" si="34"/>
        <v>16003936.000000004</v>
      </c>
      <c r="BV131" s="71">
        <f t="shared" si="34"/>
        <v>16239288.000000004</v>
      </c>
      <c r="BW131" s="71">
        <f t="shared" si="34"/>
        <v>16474640.000000006</v>
      </c>
      <c r="BX131" s="71">
        <f t="shared" ref="BX131:BY155" si="36">($BC$13-($D131*(1+BX$113)))*BX$114*365</f>
        <v>16709992.000000004</v>
      </c>
      <c r="BY131" s="71">
        <f t="shared" si="36"/>
        <v>16945344.000000004</v>
      </c>
      <c r="BZ131" s="71">
        <f t="shared" si="34"/>
        <v>17180696.000000007</v>
      </c>
      <c r="CA131" s="71">
        <f t="shared" si="34"/>
        <v>17416048.000000004</v>
      </c>
      <c r="CB131" s="71">
        <f t="shared" si="34"/>
        <v>17651400.000000004</v>
      </c>
      <c r="CC131" s="71">
        <f t="shared" si="34"/>
        <v>17886752.000000007</v>
      </c>
      <c r="CD131" s="71">
        <f t="shared" si="34"/>
        <v>18122104.000000004</v>
      </c>
      <c r="CE131" s="71">
        <f t="shared" si="34"/>
        <v>18357456.000000007</v>
      </c>
      <c r="CF131" s="71">
        <f t="shared" ref="CF131:CG155" si="37">($BC$13-($D131*(1+CF$113)))*CF$114*365</f>
        <v>18592808.000000004</v>
      </c>
      <c r="CG131" s="71">
        <f t="shared" si="37"/>
        <v>18828160.000000004</v>
      </c>
      <c r="CH131" s="71">
        <f t="shared" si="34"/>
        <v>19063512.000000007</v>
      </c>
      <c r="CI131" s="71">
        <f t="shared" si="34"/>
        <v>19298864.000000004</v>
      </c>
      <c r="CJ131" s="71">
        <f t="shared" si="34"/>
        <v>19534216.000000007</v>
      </c>
      <c r="CK131" s="71">
        <f t="shared" si="34"/>
        <v>19769568.000000004</v>
      </c>
      <c r="CL131" s="71">
        <f t="shared" si="34"/>
        <v>20004920.000000004</v>
      </c>
      <c r="CM131" s="71">
        <f t="shared" si="34"/>
        <v>20240272.000000007</v>
      </c>
      <c r="CN131" s="71">
        <f t="shared" ref="CN131:CO155" si="38">($BC$13-($D131*(1+CN$113)))*CN$114*365</f>
        <v>20475624.000000004</v>
      </c>
      <c r="CO131" s="71">
        <f t="shared" si="38"/>
        <v>20710976.000000007</v>
      </c>
      <c r="CP131" s="71">
        <f t="shared" si="34"/>
        <v>20946328.000000007</v>
      </c>
      <c r="CQ131" s="71">
        <f t="shared" si="34"/>
        <v>21181680.000000004</v>
      </c>
      <c r="CR131" s="71">
        <f t="shared" si="34"/>
        <v>21417032.000000007</v>
      </c>
      <c r="CS131" s="71">
        <f t="shared" si="34"/>
        <v>21652384.000000007</v>
      </c>
      <c r="CT131" s="71">
        <f t="shared" si="34"/>
        <v>21887736.000000007</v>
      </c>
      <c r="CU131" s="71">
        <f t="shared" si="34"/>
        <v>22123088.000000007</v>
      </c>
      <c r="CV131" s="71">
        <f t="shared" ref="CV131:CW155" si="39">($BC$13-($D131*(1+CV$113)))*CV$114*365</f>
        <v>22358440.000000004</v>
      </c>
      <c r="CW131" s="71">
        <f t="shared" si="39"/>
        <v>22593792.000000007</v>
      </c>
      <c r="CX131" s="71">
        <f t="shared" si="34"/>
        <v>22829144.000000007</v>
      </c>
      <c r="CY131" s="71">
        <f t="shared" si="34"/>
        <v>23064496.000000007</v>
      </c>
      <c r="CZ131" s="71">
        <f t="shared" si="34"/>
        <v>23299848.000000007</v>
      </c>
      <c r="DA131" s="71">
        <f t="shared" si="34"/>
        <v>23535200.000000004</v>
      </c>
    </row>
    <row r="132" spans="2:105">
      <c r="B132"/>
      <c r="C132" s="67">
        <f t="shared" si="17"/>
        <v>2.9999999999999971E-2</v>
      </c>
      <c r="D132" s="69">
        <f>Inputs!$B$20*(1+(C132*-1))</f>
        <v>1067</v>
      </c>
      <c r="E132" s="71">
        <f t="shared" si="28"/>
        <v>-2.5823750000000169E-6</v>
      </c>
      <c r="F132" s="71">
        <f t="shared" si="28"/>
        <v>-25823.750000000167</v>
      </c>
      <c r="G132" s="71">
        <f t="shared" si="28"/>
        <v>-51647.500000000335</v>
      </c>
      <c r="H132" s="71">
        <f t="shared" si="28"/>
        <v>-77471.250000000495</v>
      </c>
      <c r="I132" s="71">
        <f t="shared" si="28"/>
        <v>-103295.00000000067</v>
      </c>
      <c r="J132" s="71">
        <f t="shared" si="28"/>
        <v>-129118.75000000083</v>
      </c>
      <c r="K132" s="71">
        <f t="shared" si="28"/>
        <v>-114884.27142857214</v>
      </c>
      <c r="L132" s="71">
        <f t="shared" si="28"/>
        <v>-87297.050000000527</v>
      </c>
      <c r="M132" s="71">
        <f t="shared" si="28"/>
        <v>-46357.085714292589</v>
      </c>
      <c r="N132" s="71">
        <f t="shared" si="28"/>
        <v>7935.6214285715741</v>
      </c>
      <c r="O132" s="71">
        <f t="shared" si="29"/>
        <v>75581.071428572046</v>
      </c>
      <c r="P132" s="71">
        <f t="shared" si="29"/>
        <v>156579.26428570633</v>
      </c>
      <c r="Q132" s="71">
        <f t="shared" si="29"/>
        <v>250930.19999999186</v>
      </c>
      <c r="R132" s="71">
        <f t="shared" si="29"/>
        <v>358633.87857143115</v>
      </c>
      <c r="S132" s="71">
        <f t="shared" si="29"/>
        <v>479690.30000000342</v>
      </c>
      <c r="T132" s="71">
        <f t="shared" si="29"/>
        <v>614099.46428570617</v>
      </c>
      <c r="U132" s="71">
        <f t="shared" si="29"/>
        <v>761861.37142856349</v>
      </c>
      <c r="V132" s="71">
        <f t="shared" si="29"/>
        <v>922976.02142857795</v>
      </c>
      <c r="W132" s="71">
        <f t="shared" si="29"/>
        <v>1097443.4142857071</v>
      </c>
      <c r="X132" s="71">
        <f t="shared" si="29"/>
        <v>1285263.5499999933</v>
      </c>
      <c r="Y132" s="71">
        <f t="shared" si="30"/>
        <v>1486436.4285714224</v>
      </c>
      <c r="Z132" s="71">
        <f t="shared" si="30"/>
        <v>1700962.0500000119</v>
      </c>
      <c r="AA132" s="71">
        <f t="shared" si="30"/>
        <v>1928840.4142857094</v>
      </c>
      <c r="AB132" s="71">
        <f t="shared" si="30"/>
        <v>2194811.1866666679</v>
      </c>
      <c r="AC132" s="71">
        <f t="shared" si="30"/>
        <v>2502101.2799999933</v>
      </c>
      <c r="AD132" s="71">
        <f t="shared" si="30"/>
        <v>2827046.6666666721</v>
      </c>
      <c r="AE132" s="71">
        <f t="shared" si="30"/>
        <v>3169647.3466666639</v>
      </c>
      <c r="AF132" s="71">
        <f t="shared" si="30"/>
        <v>3529903.3199999882</v>
      </c>
      <c r="AG132" s="71">
        <f t="shared" si="30"/>
        <v>3907814.5866666688</v>
      </c>
      <c r="AH132" s="71">
        <f t="shared" si="30"/>
        <v>4303381.1466666833</v>
      </c>
      <c r="AI132" s="71">
        <f t="shared" si="31"/>
        <v>4716603.0000000075</v>
      </c>
      <c r="AJ132" s="71">
        <f t="shared" si="31"/>
        <v>4916749.6955555389</v>
      </c>
      <c r="AK132" s="71">
        <f t="shared" si="31"/>
        <v>5119665.8488889001</v>
      </c>
      <c r="AL132" s="71">
        <f t="shared" si="31"/>
        <v>5325351.459999986</v>
      </c>
      <c r="AM132" s="71">
        <f t="shared" si="31"/>
        <v>5533806.5288889036</v>
      </c>
      <c r="AN132" s="71">
        <f t="shared" si="31"/>
        <v>5745031.0555555429</v>
      </c>
      <c r="AO132" s="71">
        <f t="shared" si="31"/>
        <v>5959025.0400000187</v>
      </c>
      <c r="AP132" s="71">
        <f t="shared" si="31"/>
        <v>6175788.4822222125</v>
      </c>
      <c r="AQ132" s="71">
        <f t="shared" si="31"/>
        <v>6395321.3822222147</v>
      </c>
      <c r="AR132" s="71">
        <f t="shared" si="31"/>
        <v>6617623.7399999946</v>
      </c>
      <c r="AS132" s="71">
        <f t="shared" si="32"/>
        <v>6842695.5555555513</v>
      </c>
      <c r="AT132" s="71">
        <f t="shared" si="32"/>
        <v>7070536.8288888866</v>
      </c>
      <c r="AU132" s="71">
        <f t="shared" si="32"/>
        <v>7301147.5599999987</v>
      </c>
      <c r="AV132" s="71">
        <f t="shared" si="32"/>
        <v>7534527.7488888893</v>
      </c>
      <c r="AW132" s="71">
        <f t="shared" si="32"/>
        <v>7770677.3955555595</v>
      </c>
      <c r="AX132" s="71">
        <f t="shared" si="32"/>
        <v>8009596.4999999674</v>
      </c>
      <c r="AY132" s="71">
        <f t="shared" si="32"/>
        <v>8251285.0622222302</v>
      </c>
      <c r="AZ132" s="71">
        <f t="shared" si="32"/>
        <v>8495743.0822221935</v>
      </c>
      <c r="BA132" s="71">
        <f t="shared" si="32"/>
        <v>8742970.5600000117</v>
      </c>
      <c r="BB132" s="71">
        <f t="shared" si="32"/>
        <v>8992967.4955555294</v>
      </c>
      <c r="BC132" s="71">
        <f t="shared" si="33"/>
        <v>9245733.8888889067</v>
      </c>
      <c r="BD132" s="71">
        <f t="shared" si="33"/>
        <v>9501269.7399999779</v>
      </c>
      <c r="BE132" s="71">
        <f t="shared" si="33"/>
        <v>9759575.0488889106</v>
      </c>
      <c r="BF132" s="71">
        <f t="shared" si="33"/>
        <v>9983954.5000000242</v>
      </c>
      <c r="BG132" s="71">
        <f t="shared" si="33"/>
        <v>10172331.000000024</v>
      </c>
      <c r="BH132" s="71">
        <f t="shared" si="33"/>
        <v>10360707.500000026</v>
      </c>
      <c r="BI132" s="71">
        <f t="shared" si="33"/>
        <v>10549084.000000026</v>
      </c>
      <c r="BJ132" s="71">
        <f t="shared" ref="BJ132:BO141" si="40">($BC$13-($D132*(1+BJ$113)))*BJ$114*365</f>
        <v>10737460.500000026</v>
      </c>
      <c r="BK132" s="71">
        <f t="shared" si="40"/>
        <v>10925837.000000028</v>
      </c>
      <c r="BL132" s="71">
        <f t="shared" si="40"/>
        <v>11114213.500000028</v>
      </c>
      <c r="BM132" s="71">
        <f t="shared" si="40"/>
        <v>11302590.000000028</v>
      </c>
      <c r="BN132" s="71">
        <f t="shared" si="40"/>
        <v>11490966.500000028</v>
      </c>
      <c r="BO132" s="71">
        <f t="shared" si="40"/>
        <v>11679343.000000028</v>
      </c>
      <c r="BP132" s="71">
        <f t="shared" si="35"/>
        <v>11867719.50000003</v>
      </c>
      <c r="BQ132" s="71">
        <f t="shared" si="35"/>
        <v>12056096.00000003</v>
      </c>
      <c r="BR132" s="71">
        <f t="shared" ref="BR132:BW141" si="41">($BC$13-($D132*(1+BR$113)))*BR$114*365</f>
        <v>12244472.50000003</v>
      </c>
      <c r="BS132" s="71">
        <f t="shared" si="41"/>
        <v>12432849.000000032</v>
      </c>
      <c r="BT132" s="71">
        <f t="shared" si="41"/>
        <v>12621225.500000032</v>
      </c>
      <c r="BU132" s="71">
        <f t="shared" si="41"/>
        <v>12809602.000000034</v>
      </c>
      <c r="BV132" s="71">
        <f t="shared" si="41"/>
        <v>12997978.500000032</v>
      </c>
      <c r="BW132" s="71">
        <f t="shared" si="41"/>
        <v>13186355.000000032</v>
      </c>
      <c r="BX132" s="71">
        <f t="shared" si="36"/>
        <v>13374731.500000034</v>
      </c>
      <c r="BY132" s="71">
        <f t="shared" si="36"/>
        <v>13563108.000000034</v>
      </c>
      <c r="BZ132" s="71">
        <f t="shared" ref="BZ132:CE141" si="42">($BC$13-($D132*(1+BZ$113)))*BZ$114*365</f>
        <v>13751484.500000034</v>
      </c>
      <c r="CA132" s="71">
        <f t="shared" si="42"/>
        <v>13939861.000000035</v>
      </c>
      <c r="CB132" s="71">
        <f t="shared" si="42"/>
        <v>14128237.500000035</v>
      </c>
      <c r="CC132" s="71">
        <f t="shared" si="42"/>
        <v>14316614.000000034</v>
      </c>
      <c r="CD132" s="71">
        <f t="shared" si="42"/>
        <v>14504990.500000035</v>
      </c>
      <c r="CE132" s="71">
        <f t="shared" si="42"/>
        <v>14693367.000000035</v>
      </c>
      <c r="CF132" s="71">
        <f t="shared" si="37"/>
        <v>14881743.500000037</v>
      </c>
      <c r="CG132" s="71">
        <f t="shared" si="37"/>
        <v>15070120.000000037</v>
      </c>
      <c r="CH132" s="71">
        <f t="shared" ref="CH132:CM141" si="43">($BC$13-($D132*(1+CH$113)))*CH$114*365</f>
        <v>15258496.500000037</v>
      </c>
      <c r="CI132" s="71">
        <f t="shared" si="43"/>
        <v>15446873.000000039</v>
      </c>
      <c r="CJ132" s="71">
        <f t="shared" si="43"/>
        <v>15635249.500000039</v>
      </c>
      <c r="CK132" s="71">
        <f t="shared" si="43"/>
        <v>15823626.000000041</v>
      </c>
      <c r="CL132" s="71">
        <f t="shared" si="43"/>
        <v>16012002.500000039</v>
      </c>
      <c r="CM132" s="71">
        <f t="shared" si="43"/>
        <v>16200379.000000039</v>
      </c>
      <c r="CN132" s="71">
        <f t="shared" si="38"/>
        <v>16388755.500000041</v>
      </c>
      <c r="CO132" s="71">
        <f t="shared" si="38"/>
        <v>16577132.000000041</v>
      </c>
      <c r="CP132" s="71">
        <f t="shared" ref="CP132:CU141" si="44">($BC$13-($D132*(1+CP$113)))*CP$114*365</f>
        <v>16765508.500000041</v>
      </c>
      <c r="CQ132" s="71">
        <f t="shared" si="44"/>
        <v>16953885.000000041</v>
      </c>
      <c r="CR132" s="71">
        <f t="shared" si="44"/>
        <v>17142261.500000041</v>
      </c>
      <c r="CS132" s="71">
        <f t="shared" si="44"/>
        <v>17330638.000000041</v>
      </c>
      <c r="CT132" s="71">
        <f t="shared" si="44"/>
        <v>17519014.500000045</v>
      </c>
      <c r="CU132" s="71">
        <f t="shared" si="44"/>
        <v>17707391.000000045</v>
      </c>
      <c r="CV132" s="71">
        <f t="shared" si="39"/>
        <v>17895767.500000045</v>
      </c>
      <c r="CW132" s="71">
        <f t="shared" si="39"/>
        <v>18084144.000000045</v>
      </c>
      <c r="CX132" s="71">
        <f t="shared" ref="CX132:DA152" si="45">($BC$13-($D132*(1+CX$113)))*CX$114*365</f>
        <v>18272520.500000045</v>
      </c>
      <c r="CY132" s="71">
        <f t="shared" si="45"/>
        <v>18460897.000000045</v>
      </c>
      <c r="CZ132" s="71">
        <f t="shared" si="45"/>
        <v>18649273.500000045</v>
      </c>
      <c r="DA132" s="71">
        <f t="shared" si="45"/>
        <v>18837650.000000048</v>
      </c>
    </row>
    <row r="133" spans="2:105">
      <c r="B133"/>
      <c r="C133" s="67">
        <f t="shared" si="17"/>
        <v>1.9999999999999969E-2</v>
      </c>
      <c r="D133" s="69">
        <f>Inputs!$B$20*(1+(C133*-1))</f>
        <v>1078</v>
      </c>
      <c r="E133" s="71">
        <f t="shared" si="28"/>
        <v>-7.5007500000000671E-6</v>
      </c>
      <c r="F133" s="71">
        <f t="shared" si="28"/>
        <v>-75007.500000000669</v>
      </c>
      <c r="G133" s="71">
        <f t="shared" si="28"/>
        <v>-150015.00000000134</v>
      </c>
      <c r="H133" s="71">
        <f t="shared" si="28"/>
        <v>-225022.50000000198</v>
      </c>
      <c r="I133" s="71">
        <f t="shared" si="28"/>
        <v>-300030.00000000268</v>
      </c>
      <c r="J133" s="71">
        <f t="shared" si="28"/>
        <v>-375037.50000000332</v>
      </c>
      <c r="K133" s="71">
        <f t="shared" si="28"/>
        <v>-409573.8</v>
      </c>
      <c r="L133" s="71">
        <f t="shared" si="28"/>
        <v>-430619.70000000106</v>
      </c>
      <c r="M133" s="71">
        <f t="shared" si="28"/>
        <v>-438175.20000000251</v>
      </c>
      <c r="N133" s="71">
        <f t="shared" si="28"/>
        <v>-432240.30000000424</v>
      </c>
      <c r="O133" s="71">
        <f t="shared" si="29"/>
        <v>-412814.99999999802</v>
      </c>
      <c r="P133" s="71">
        <f t="shared" si="29"/>
        <v>-379899.30000000872</v>
      </c>
      <c r="Q133" s="71">
        <f t="shared" si="29"/>
        <v>-333493.20000000141</v>
      </c>
      <c r="R133" s="71">
        <f t="shared" si="29"/>
        <v>-273596.70000000362</v>
      </c>
      <c r="S133" s="71">
        <f t="shared" si="29"/>
        <v>-200209.79999999452</v>
      </c>
      <c r="T133" s="71">
        <f t="shared" si="29"/>
        <v>-113332.50000000896</v>
      </c>
      <c r="U133" s="71">
        <f t="shared" si="29"/>
        <v>-12964.799999998831</v>
      </c>
      <c r="V133" s="71">
        <f t="shared" si="29"/>
        <v>100893.29999999853</v>
      </c>
      <c r="W133" s="71">
        <f t="shared" si="29"/>
        <v>228241.79999999556</v>
      </c>
      <c r="X133" s="71">
        <f t="shared" si="29"/>
        <v>369080.69999999233</v>
      </c>
      <c r="Y133" s="71">
        <f t="shared" si="30"/>
        <v>523410.0000000053</v>
      </c>
      <c r="Z133" s="71">
        <f t="shared" si="30"/>
        <v>691229.70000000228</v>
      </c>
      <c r="AA133" s="71">
        <f t="shared" si="30"/>
        <v>872539.79999999888</v>
      </c>
      <c r="AB133" s="71">
        <f t="shared" si="30"/>
        <v>1092335.0133333278</v>
      </c>
      <c r="AC133" s="71">
        <f t="shared" si="30"/>
        <v>1353875.5200000091</v>
      </c>
      <c r="AD133" s="71">
        <f t="shared" si="30"/>
        <v>1633253.3333333377</v>
      </c>
      <c r="AE133" s="71">
        <f t="shared" si="30"/>
        <v>1930468.4533333322</v>
      </c>
      <c r="AF133" s="71">
        <f t="shared" si="30"/>
        <v>2245520.8799999929</v>
      </c>
      <c r="AG133" s="71">
        <f t="shared" si="30"/>
        <v>2578410.6133333435</v>
      </c>
      <c r="AH133" s="71">
        <f t="shared" si="30"/>
        <v>2929137.653333338</v>
      </c>
      <c r="AI133" s="71">
        <f t="shared" si="31"/>
        <v>3297701.9999999986</v>
      </c>
      <c r="AJ133" s="71">
        <f t="shared" si="31"/>
        <v>3450994.5377777833</v>
      </c>
      <c r="AK133" s="71">
        <f t="shared" si="31"/>
        <v>3607085.0844444581</v>
      </c>
      <c r="AL133" s="71">
        <f t="shared" si="31"/>
        <v>3765973.639999995</v>
      </c>
      <c r="AM133" s="71">
        <f t="shared" si="31"/>
        <v>3927660.204444448</v>
      </c>
      <c r="AN133" s="71">
        <f t="shared" si="31"/>
        <v>4092144.7777777608</v>
      </c>
      <c r="AO133" s="71">
        <f t="shared" si="31"/>
        <v>4259427.3600000208</v>
      </c>
      <c r="AP133" s="71">
        <f t="shared" si="31"/>
        <v>4429507.9511111109</v>
      </c>
      <c r="AQ133" s="71">
        <f t="shared" si="31"/>
        <v>4602386.5511111198</v>
      </c>
      <c r="AR133" s="71">
        <f t="shared" si="31"/>
        <v>4778063.1599999862</v>
      </c>
      <c r="AS133" s="71">
        <f t="shared" si="32"/>
        <v>4956537.7777777733</v>
      </c>
      <c r="AT133" s="71">
        <f t="shared" si="32"/>
        <v>5137810.4044444505</v>
      </c>
      <c r="AU133" s="71">
        <f t="shared" si="32"/>
        <v>5321881.0400000159</v>
      </c>
      <c r="AV133" s="71">
        <f t="shared" si="32"/>
        <v>5508749.6844444359</v>
      </c>
      <c r="AW133" s="71">
        <f t="shared" si="32"/>
        <v>5698416.3377777794</v>
      </c>
      <c r="AX133" s="71">
        <f t="shared" si="32"/>
        <v>5890880.9999999749</v>
      </c>
      <c r="AY133" s="71">
        <f t="shared" si="32"/>
        <v>6086143.6711111348</v>
      </c>
      <c r="AZ133" s="71">
        <f t="shared" si="32"/>
        <v>6284204.3511111075</v>
      </c>
      <c r="BA133" s="71">
        <f t="shared" si="32"/>
        <v>6485063.0400000084</v>
      </c>
      <c r="BB133" s="71">
        <f t="shared" si="32"/>
        <v>6688719.7377777584</v>
      </c>
      <c r="BC133" s="71">
        <f t="shared" si="33"/>
        <v>6895174.4444444375</v>
      </c>
      <c r="BD133" s="71">
        <f t="shared" si="33"/>
        <v>7104427.159999962</v>
      </c>
      <c r="BE133" s="71">
        <f t="shared" si="33"/>
        <v>7316477.8844444612</v>
      </c>
      <c r="BF133" s="71">
        <f t="shared" si="33"/>
        <v>7494253.0000000019</v>
      </c>
      <c r="BG133" s="71">
        <f t="shared" si="33"/>
        <v>7635654.0000000019</v>
      </c>
      <c r="BH133" s="71">
        <f t="shared" si="33"/>
        <v>7777055.0000000009</v>
      </c>
      <c r="BI133" s="71">
        <f t="shared" si="33"/>
        <v>7918456.0000000019</v>
      </c>
      <c r="BJ133" s="71">
        <f t="shared" si="40"/>
        <v>8059857.0000000028</v>
      </c>
      <c r="BK133" s="71">
        <f t="shared" si="40"/>
        <v>8201258.0000000019</v>
      </c>
      <c r="BL133" s="71">
        <f t="shared" si="40"/>
        <v>8342659.0000000019</v>
      </c>
      <c r="BM133" s="71">
        <f t="shared" si="40"/>
        <v>8484060.0000000019</v>
      </c>
      <c r="BN133" s="71">
        <f t="shared" si="40"/>
        <v>8625461.0000000019</v>
      </c>
      <c r="BO133" s="71">
        <f t="shared" si="40"/>
        <v>8766862.0000000019</v>
      </c>
      <c r="BP133" s="71">
        <f t="shared" si="35"/>
        <v>8908263.0000000019</v>
      </c>
      <c r="BQ133" s="71">
        <f t="shared" si="35"/>
        <v>9049664.0000000019</v>
      </c>
      <c r="BR133" s="71">
        <f t="shared" si="41"/>
        <v>9191065.0000000019</v>
      </c>
      <c r="BS133" s="71">
        <f t="shared" si="41"/>
        <v>9332466.0000000019</v>
      </c>
      <c r="BT133" s="71">
        <f t="shared" si="41"/>
        <v>9473867.0000000019</v>
      </c>
      <c r="BU133" s="71">
        <f t="shared" si="41"/>
        <v>9615268.0000000019</v>
      </c>
      <c r="BV133" s="71">
        <f t="shared" si="41"/>
        <v>9756669.0000000019</v>
      </c>
      <c r="BW133" s="71">
        <f t="shared" si="41"/>
        <v>9898070.0000000019</v>
      </c>
      <c r="BX133" s="71">
        <f t="shared" si="36"/>
        <v>10039471.000000002</v>
      </c>
      <c r="BY133" s="71">
        <f t="shared" si="36"/>
        <v>10180872.000000002</v>
      </c>
      <c r="BZ133" s="71">
        <f t="shared" si="42"/>
        <v>10322273.000000004</v>
      </c>
      <c r="CA133" s="71">
        <f t="shared" si="42"/>
        <v>10463674.000000002</v>
      </c>
      <c r="CB133" s="71">
        <f t="shared" si="42"/>
        <v>10605075.000000002</v>
      </c>
      <c r="CC133" s="71">
        <f t="shared" si="42"/>
        <v>10746476.000000004</v>
      </c>
      <c r="CD133" s="71">
        <f t="shared" si="42"/>
        <v>10887877.000000002</v>
      </c>
      <c r="CE133" s="71">
        <f t="shared" si="42"/>
        <v>11029278.000000004</v>
      </c>
      <c r="CF133" s="71">
        <f t="shared" si="37"/>
        <v>11170679.000000002</v>
      </c>
      <c r="CG133" s="71">
        <f t="shared" si="37"/>
        <v>11312080.000000002</v>
      </c>
      <c r="CH133" s="71">
        <f t="shared" si="43"/>
        <v>11453481.000000004</v>
      </c>
      <c r="CI133" s="71">
        <f t="shared" si="43"/>
        <v>11594882.000000002</v>
      </c>
      <c r="CJ133" s="71">
        <f t="shared" si="43"/>
        <v>11736283.000000004</v>
      </c>
      <c r="CK133" s="71">
        <f t="shared" si="43"/>
        <v>11877684.000000002</v>
      </c>
      <c r="CL133" s="71">
        <f t="shared" si="43"/>
        <v>12019085.000000002</v>
      </c>
      <c r="CM133" s="71">
        <f t="shared" si="43"/>
        <v>12160486.000000004</v>
      </c>
      <c r="CN133" s="71">
        <f t="shared" si="38"/>
        <v>12301887.000000004</v>
      </c>
      <c r="CO133" s="71">
        <f t="shared" si="38"/>
        <v>12443288.000000004</v>
      </c>
      <c r="CP133" s="71">
        <f t="shared" si="44"/>
        <v>12584689.000000002</v>
      </c>
      <c r="CQ133" s="71">
        <f t="shared" si="44"/>
        <v>12726090.000000002</v>
      </c>
      <c r="CR133" s="71">
        <f t="shared" si="44"/>
        <v>12867491.000000004</v>
      </c>
      <c r="CS133" s="71">
        <f t="shared" si="44"/>
        <v>13008892.000000004</v>
      </c>
      <c r="CT133" s="71">
        <f t="shared" si="44"/>
        <v>13150293.000000004</v>
      </c>
      <c r="CU133" s="71">
        <f t="shared" si="44"/>
        <v>13291694.000000002</v>
      </c>
      <c r="CV133" s="71">
        <f t="shared" si="39"/>
        <v>13433095.000000002</v>
      </c>
      <c r="CW133" s="71">
        <f t="shared" si="39"/>
        <v>13574496.000000004</v>
      </c>
      <c r="CX133" s="71">
        <f t="shared" si="45"/>
        <v>13715897.000000004</v>
      </c>
      <c r="CY133" s="71">
        <f t="shared" si="45"/>
        <v>13857298.000000004</v>
      </c>
      <c r="CZ133" s="71">
        <f t="shared" si="45"/>
        <v>13998699.000000002</v>
      </c>
      <c r="DA133" s="71">
        <f t="shared" si="45"/>
        <v>14140100.000000002</v>
      </c>
    </row>
    <row r="134" spans="2:105">
      <c r="B134"/>
      <c r="C134" s="67">
        <f t="shared" si="17"/>
        <v>9.999999999999969E-3</v>
      </c>
      <c r="D134" s="69">
        <f>Inputs!$B$20*(1+(C134*-1))</f>
        <v>1089</v>
      </c>
      <c r="E134" s="71">
        <f t="shared" si="28"/>
        <v>-1.2419125000000035E-5</v>
      </c>
      <c r="F134" s="71">
        <f t="shared" si="28"/>
        <v>-124191.25000000033</v>
      </c>
      <c r="G134" s="71">
        <f t="shared" si="28"/>
        <v>-248382.50000000067</v>
      </c>
      <c r="H134" s="71">
        <f t="shared" si="28"/>
        <v>-372573.75000000099</v>
      </c>
      <c r="I134" s="71">
        <f t="shared" si="28"/>
        <v>-496765.00000000134</v>
      </c>
      <c r="J134" s="71">
        <f t="shared" si="28"/>
        <v>-620956.25000000163</v>
      </c>
      <c r="K134" s="71">
        <f t="shared" si="28"/>
        <v>-704263.32857142773</v>
      </c>
      <c r="L134" s="71">
        <f t="shared" si="28"/>
        <v>-773942.35000000161</v>
      </c>
      <c r="M134" s="71">
        <f t="shared" si="28"/>
        <v>-829993.31428571907</v>
      </c>
      <c r="N134" s="71">
        <f t="shared" si="28"/>
        <v>-872416.22142857255</v>
      </c>
      <c r="O134" s="71">
        <f t="shared" si="29"/>
        <v>-901211.0714285681</v>
      </c>
      <c r="P134" s="71">
        <f t="shared" si="29"/>
        <v>-916377.86428572377</v>
      </c>
      <c r="Q134" s="71">
        <f t="shared" si="29"/>
        <v>-917916.60000000475</v>
      </c>
      <c r="R134" s="71">
        <f t="shared" si="29"/>
        <v>-905827.27857142757</v>
      </c>
      <c r="S134" s="71">
        <f t="shared" si="29"/>
        <v>-880109.89999999246</v>
      </c>
      <c r="T134" s="71">
        <f t="shared" si="29"/>
        <v>-840764.4642857241</v>
      </c>
      <c r="U134" s="71">
        <f t="shared" si="29"/>
        <v>-787790.97142857441</v>
      </c>
      <c r="V134" s="71">
        <f t="shared" si="29"/>
        <v>-721189.42142856668</v>
      </c>
      <c r="W134" s="71">
        <f t="shared" si="29"/>
        <v>-640959.81428573083</v>
      </c>
      <c r="X134" s="71">
        <f t="shared" si="29"/>
        <v>-547102.15000000852</v>
      </c>
      <c r="Y134" s="71">
        <f t="shared" si="30"/>
        <v>-439616.42857142829</v>
      </c>
      <c r="Z134" s="71">
        <f t="shared" si="30"/>
        <v>-318502.6499999899</v>
      </c>
      <c r="AA134" s="71">
        <f t="shared" si="30"/>
        <v>-183760.81428573001</v>
      </c>
      <c r="AB134" s="71">
        <f t="shared" si="30"/>
        <v>-10141.159999993068</v>
      </c>
      <c r="AC134" s="71">
        <f t="shared" si="30"/>
        <v>205649.76000000496</v>
      </c>
      <c r="AD134" s="71">
        <f t="shared" si="30"/>
        <v>439460.00000000279</v>
      </c>
      <c r="AE134" s="71">
        <f t="shared" si="30"/>
        <v>691289.56000000052</v>
      </c>
      <c r="AF134" s="71">
        <f t="shared" si="30"/>
        <v>961138.43999999797</v>
      </c>
      <c r="AG134" s="71">
        <f t="shared" si="30"/>
        <v>1249006.6400000185</v>
      </c>
      <c r="AH134" s="71">
        <f t="shared" si="30"/>
        <v>1554894.1600000164</v>
      </c>
      <c r="AI134" s="71">
        <f t="shared" si="31"/>
        <v>1878801.0000000142</v>
      </c>
      <c r="AJ134" s="71">
        <f t="shared" si="31"/>
        <v>1985239.3800000024</v>
      </c>
      <c r="AK134" s="71">
        <f t="shared" si="31"/>
        <v>2094504.3200000168</v>
      </c>
      <c r="AL134" s="71">
        <f t="shared" si="31"/>
        <v>2206595.8200000045</v>
      </c>
      <c r="AM134" s="71">
        <f t="shared" si="31"/>
        <v>2321513.8800000194</v>
      </c>
      <c r="AN134" s="71">
        <f t="shared" si="31"/>
        <v>2439258.4999999772</v>
      </c>
      <c r="AO134" s="71">
        <f t="shared" si="31"/>
        <v>2559829.6799999927</v>
      </c>
      <c r="AP134" s="71">
        <f t="shared" si="31"/>
        <v>2683227.419999978</v>
      </c>
      <c r="AQ134" s="71">
        <f t="shared" si="31"/>
        <v>2809451.7199999942</v>
      </c>
      <c r="AR134" s="71">
        <f t="shared" si="31"/>
        <v>2938502.5799999791</v>
      </c>
      <c r="AS134" s="71">
        <f t="shared" si="32"/>
        <v>3070379.9999999958</v>
      </c>
      <c r="AT134" s="71">
        <f t="shared" si="32"/>
        <v>3205083.97999998</v>
      </c>
      <c r="AU134" s="71">
        <f t="shared" si="32"/>
        <v>3342614.5199999982</v>
      </c>
      <c r="AV134" s="71">
        <f t="shared" si="32"/>
        <v>3482971.619999981</v>
      </c>
      <c r="AW134" s="71">
        <f t="shared" si="32"/>
        <v>3626155.2800000003</v>
      </c>
      <c r="AX134" s="71">
        <f t="shared" si="32"/>
        <v>3772165.4999999832</v>
      </c>
      <c r="AY134" s="71">
        <f t="shared" si="32"/>
        <v>3921002.2800000026</v>
      </c>
      <c r="AZ134" s="71">
        <f t="shared" si="32"/>
        <v>4072665.6199999843</v>
      </c>
      <c r="BA134" s="71">
        <f t="shared" si="32"/>
        <v>4227155.5200000051</v>
      </c>
      <c r="BB134" s="71">
        <f t="shared" si="32"/>
        <v>4384471.9799999865</v>
      </c>
      <c r="BC134" s="71">
        <f t="shared" si="33"/>
        <v>4544615.0000000084</v>
      </c>
      <c r="BD134" s="71">
        <f t="shared" si="33"/>
        <v>4707584.579999988</v>
      </c>
      <c r="BE134" s="71">
        <f t="shared" si="33"/>
        <v>4873380.7200000109</v>
      </c>
      <c r="BF134" s="71">
        <f t="shared" si="33"/>
        <v>5004551.5000000224</v>
      </c>
      <c r="BG134" s="71">
        <f t="shared" si="33"/>
        <v>5098977.0000000233</v>
      </c>
      <c r="BH134" s="71">
        <f t="shared" si="33"/>
        <v>5193402.5000000242</v>
      </c>
      <c r="BI134" s="71">
        <f t="shared" si="33"/>
        <v>5287828.0000000242</v>
      </c>
      <c r="BJ134" s="71">
        <f t="shared" si="40"/>
        <v>5382253.5000000242</v>
      </c>
      <c r="BK134" s="71">
        <f t="shared" si="40"/>
        <v>5476679.0000000251</v>
      </c>
      <c r="BL134" s="71">
        <f t="shared" si="40"/>
        <v>5571104.5000000261</v>
      </c>
      <c r="BM134" s="71">
        <f t="shared" si="40"/>
        <v>5665530.0000000261</v>
      </c>
      <c r="BN134" s="71">
        <f t="shared" si="40"/>
        <v>5759955.5000000261</v>
      </c>
      <c r="BO134" s="71">
        <f t="shared" si="40"/>
        <v>5854381.000000027</v>
      </c>
      <c r="BP134" s="71">
        <f t="shared" si="35"/>
        <v>5948806.500000027</v>
      </c>
      <c r="BQ134" s="71">
        <f t="shared" si="35"/>
        <v>6043232.0000000279</v>
      </c>
      <c r="BR134" s="71">
        <f t="shared" si="41"/>
        <v>6137657.5000000279</v>
      </c>
      <c r="BS134" s="71">
        <f t="shared" si="41"/>
        <v>6232083.0000000279</v>
      </c>
      <c r="BT134" s="71">
        <f t="shared" si="41"/>
        <v>6326508.5000000289</v>
      </c>
      <c r="BU134" s="71">
        <f t="shared" si="41"/>
        <v>6420934.0000000289</v>
      </c>
      <c r="BV134" s="71">
        <f t="shared" si="41"/>
        <v>6515359.5000000307</v>
      </c>
      <c r="BW134" s="71">
        <f t="shared" si="41"/>
        <v>6609785.0000000307</v>
      </c>
      <c r="BX134" s="71">
        <f t="shared" si="36"/>
        <v>6704210.5000000307</v>
      </c>
      <c r="BY134" s="71">
        <f t="shared" si="36"/>
        <v>6798636.0000000307</v>
      </c>
      <c r="BZ134" s="71">
        <f t="shared" si="42"/>
        <v>6893061.5000000317</v>
      </c>
      <c r="CA134" s="71">
        <f t="shared" si="42"/>
        <v>6987487.0000000317</v>
      </c>
      <c r="CB134" s="71">
        <f t="shared" si="42"/>
        <v>7081912.5000000317</v>
      </c>
      <c r="CC134" s="71">
        <f t="shared" si="42"/>
        <v>7176338.0000000335</v>
      </c>
      <c r="CD134" s="71">
        <f t="shared" si="42"/>
        <v>7270763.5000000335</v>
      </c>
      <c r="CE134" s="71">
        <f t="shared" si="42"/>
        <v>7365189.0000000335</v>
      </c>
      <c r="CF134" s="71">
        <f t="shared" si="37"/>
        <v>7459614.5000000345</v>
      </c>
      <c r="CG134" s="71">
        <f t="shared" si="37"/>
        <v>7554040.0000000345</v>
      </c>
      <c r="CH134" s="71">
        <f t="shared" si="43"/>
        <v>7648465.5000000345</v>
      </c>
      <c r="CI134" s="71">
        <f t="shared" si="43"/>
        <v>7742891.0000000354</v>
      </c>
      <c r="CJ134" s="71">
        <f t="shared" si="43"/>
        <v>7837316.5000000354</v>
      </c>
      <c r="CK134" s="71">
        <f t="shared" si="43"/>
        <v>7931742.0000000354</v>
      </c>
      <c r="CL134" s="71">
        <f t="shared" si="43"/>
        <v>8026167.5000000373</v>
      </c>
      <c r="CM134" s="71">
        <f t="shared" si="43"/>
        <v>8120593.0000000373</v>
      </c>
      <c r="CN134" s="71">
        <f t="shared" si="38"/>
        <v>8215018.5000000373</v>
      </c>
      <c r="CO134" s="71">
        <f t="shared" si="38"/>
        <v>8309444.0000000382</v>
      </c>
      <c r="CP134" s="71">
        <f t="shared" si="44"/>
        <v>8403869.5000000391</v>
      </c>
      <c r="CQ134" s="71">
        <f t="shared" si="44"/>
        <v>8498295.0000000391</v>
      </c>
      <c r="CR134" s="71">
        <f t="shared" si="44"/>
        <v>8592720.5000000391</v>
      </c>
      <c r="CS134" s="71">
        <f t="shared" si="44"/>
        <v>8687146.000000041</v>
      </c>
      <c r="CT134" s="71">
        <f t="shared" si="44"/>
        <v>8781571.500000041</v>
      </c>
      <c r="CU134" s="71">
        <f t="shared" si="44"/>
        <v>8875997.000000041</v>
      </c>
      <c r="CV134" s="71">
        <f t="shared" si="39"/>
        <v>8970422.500000041</v>
      </c>
      <c r="CW134" s="71">
        <f t="shared" si="39"/>
        <v>9064848.000000041</v>
      </c>
      <c r="CX134" s="71">
        <f t="shared" si="45"/>
        <v>9159273.500000041</v>
      </c>
      <c r="CY134" s="71">
        <f t="shared" si="45"/>
        <v>9253699.0000000428</v>
      </c>
      <c r="CZ134" s="71">
        <f t="shared" si="45"/>
        <v>9348124.5000000428</v>
      </c>
      <c r="DA134" s="71">
        <f t="shared" si="45"/>
        <v>9442550.0000000428</v>
      </c>
    </row>
    <row r="135" spans="2:105">
      <c r="B135"/>
      <c r="C135" s="67">
        <f t="shared" si="17"/>
        <v>-3.1225022567582528E-17</v>
      </c>
      <c r="D135" s="69">
        <f>Inputs!$B$20*(1+(C135*-1))</f>
        <v>1100</v>
      </c>
      <c r="E135" s="71">
        <f t="shared" si="28"/>
        <v>-1.7337500000000001E-5</v>
      </c>
      <c r="F135" s="71">
        <f t="shared" si="28"/>
        <v>-173375</v>
      </c>
      <c r="G135" s="71">
        <f t="shared" si="28"/>
        <v>-346750</v>
      </c>
      <c r="H135" s="71">
        <f t="shared" si="28"/>
        <v>-520125</v>
      </c>
      <c r="I135" s="71">
        <f t="shared" si="28"/>
        <v>-693500</v>
      </c>
      <c r="J135" s="74">
        <f t="shared" si="28"/>
        <v>-866875</v>
      </c>
      <c r="K135" s="71">
        <f t="shared" si="28"/>
        <v>-998952.85714285553</v>
      </c>
      <c r="L135" s="71">
        <f t="shared" si="28"/>
        <v>-1117264.9999999963</v>
      </c>
      <c r="M135" s="71">
        <f t="shared" si="28"/>
        <v>-1221811.4285714356</v>
      </c>
      <c r="N135" s="71">
        <f t="shared" si="28"/>
        <v>-1312592.1428571483</v>
      </c>
      <c r="O135" s="71">
        <f t="shared" si="29"/>
        <v>-1389607.1428571464</v>
      </c>
      <c r="P135" s="71">
        <f t="shared" si="29"/>
        <v>-1452856.4285714386</v>
      </c>
      <c r="Q135" s="71">
        <f t="shared" si="29"/>
        <v>-1502340.0000000079</v>
      </c>
      <c r="R135" s="71">
        <f t="shared" si="29"/>
        <v>-1538057.8571428626</v>
      </c>
      <c r="S135" s="71">
        <f t="shared" si="29"/>
        <v>-1560010.0000000021</v>
      </c>
      <c r="T135" s="74">
        <f t="shared" si="29"/>
        <v>-1568196.4285714393</v>
      </c>
      <c r="U135" s="71">
        <f t="shared" si="29"/>
        <v>-1562617.1428571502</v>
      </c>
      <c r="V135" s="71">
        <f t="shared" si="29"/>
        <v>-1543272.142857146</v>
      </c>
      <c r="W135" s="71">
        <f t="shared" si="29"/>
        <v>-1510161.4285714421</v>
      </c>
      <c r="X135" s="71">
        <f t="shared" si="29"/>
        <v>-1463285.0000000095</v>
      </c>
      <c r="Y135" s="71">
        <f t="shared" si="30"/>
        <v>-1402642.8571428619</v>
      </c>
      <c r="Z135" s="71">
        <f t="shared" si="30"/>
        <v>-1328234.9999999995</v>
      </c>
      <c r="AA135" s="71">
        <f t="shared" si="30"/>
        <v>-1240061.4285714405</v>
      </c>
      <c r="AB135" s="71">
        <f t="shared" si="30"/>
        <v>-1112617.333333333</v>
      </c>
      <c r="AC135" s="71">
        <f t="shared" si="30"/>
        <v>-942575.99999999919</v>
      </c>
      <c r="AD135" s="74">
        <f t="shared" si="30"/>
        <v>-754333.33333333198</v>
      </c>
      <c r="AE135" s="71">
        <f t="shared" si="30"/>
        <v>-547889.33333333128</v>
      </c>
      <c r="AF135" s="71">
        <f t="shared" si="30"/>
        <v>-323243.99999999732</v>
      </c>
      <c r="AG135" s="71">
        <f t="shared" si="30"/>
        <v>-80397.333333329923</v>
      </c>
      <c r="AH135" s="71">
        <f t="shared" si="30"/>
        <v>180650.66666667085</v>
      </c>
      <c r="AI135" s="71">
        <f t="shared" si="31"/>
        <v>459900.00000000501</v>
      </c>
      <c r="AJ135" s="71">
        <f t="shared" si="31"/>
        <v>519484.22222222143</v>
      </c>
      <c r="AK135" s="71">
        <f t="shared" si="31"/>
        <v>581923.55555557518</v>
      </c>
      <c r="AL135" s="71">
        <f t="shared" si="31"/>
        <v>647217.9999999865</v>
      </c>
      <c r="AM135" s="71">
        <f t="shared" si="31"/>
        <v>715367.5555555633</v>
      </c>
      <c r="AN135" s="71">
        <f t="shared" si="31"/>
        <v>786372.22222222353</v>
      </c>
      <c r="AO135" s="71">
        <f t="shared" si="31"/>
        <v>860231.99999999441</v>
      </c>
      <c r="AP135" s="71">
        <f t="shared" si="31"/>
        <v>936946.88888887607</v>
      </c>
      <c r="AQ135" s="71">
        <f t="shared" si="31"/>
        <v>1016516.8888888999</v>
      </c>
      <c r="AR135" s="71">
        <f t="shared" si="31"/>
        <v>1098942.000000004</v>
      </c>
      <c r="AS135" s="71">
        <f t="shared" si="32"/>
        <v>1184222.2222222185</v>
      </c>
      <c r="AT135" s="71">
        <f t="shared" si="32"/>
        <v>1272357.5555555439</v>
      </c>
      <c r="AU135" s="71">
        <f t="shared" si="32"/>
        <v>1363348.0000000149</v>
      </c>
      <c r="AV135" s="71">
        <f t="shared" si="32"/>
        <v>1457193.5555555269</v>
      </c>
      <c r="AW135" s="71">
        <f t="shared" si="32"/>
        <v>1553894.2222222209</v>
      </c>
      <c r="AX135" s="71">
        <f t="shared" si="32"/>
        <v>1653449.99999999</v>
      </c>
      <c r="AY135" s="71">
        <f t="shared" si="32"/>
        <v>1755860.8888889081</v>
      </c>
      <c r="AZ135" s="71">
        <f t="shared" si="32"/>
        <v>1861126.8888888604</v>
      </c>
      <c r="BA135" s="71">
        <f t="shared" si="32"/>
        <v>1969248.0000000016</v>
      </c>
      <c r="BB135" s="71">
        <f t="shared" si="32"/>
        <v>2080224.2222222143</v>
      </c>
      <c r="BC135" s="71">
        <f t="shared" si="33"/>
        <v>2194055.5555555797</v>
      </c>
      <c r="BD135" s="71">
        <f t="shared" si="33"/>
        <v>2310741.9999999725</v>
      </c>
      <c r="BE135" s="71">
        <f t="shared" si="33"/>
        <v>2430283.5555555606</v>
      </c>
      <c r="BF135" s="71">
        <f t="shared" si="33"/>
        <v>2514850</v>
      </c>
      <c r="BG135" s="71">
        <f t="shared" si="33"/>
        <v>2562300</v>
      </c>
      <c r="BH135" s="71">
        <f t="shared" si="33"/>
        <v>2609750</v>
      </c>
      <c r="BI135" s="71">
        <f t="shared" si="33"/>
        <v>2657200</v>
      </c>
      <c r="BJ135" s="71">
        <f t="shared" si="40"/>
        <v>2704650</v>
      </c>
      <c r="BK135" s="71">
        <f t="shared" si="40"/>
        <v>2752100</v>
      </c>
      <c r="BL135" s="71">
        <f t="shared" si="40"/>
        <v>2799550</v>
      </c>
      <c r="BM135" s="71">
        <f t="shared" si="40"/>
        <v>2847000</v>
      </c>
      <c r="BN135" s="71">
        <f t="shared" si="40"/>
        <v>2894450</v>
      </c>
      <c r="BO135" s="71">
        <f t="shared" si="40"/>
        <v>2941900</v>
      </c>
      <c r="BP135" s="71">
        <f t="shared" si="35"/>
        <v>2989350</v>
      </c>
      <c r="BQ135" s="71">
        <f t="shared" si="35"/>
        <v>3036800</v>
      </c>
      <c r="BR135" s="71">
        <f t="shared" si="41"/>
        <v>3084250</v>
      </c>
      <c r="BS135" s="71">
        <f t="shared" si="41"/>
        <v>3131700</v>
      </c>
      <c r="BT135" s="71">
        <f t="shared" si="41"/>
        <v>3179150</v>
      </c>
      <c r="BU135" s="71">
        <f t="shared" si="41"/>
        <v>3226600</v>
      </c>
      <c r="BV135" s="71">
        <f t="shared" si="41"/>
        <v>3274050</v>
      </c>
      <c r="BW135" s="71">
        <f t="shared" si="41"/>
        <v>3321500</v>
      </c>
      <c r="BX135" s="71">
        <f t="shared" si="36"/>
        <v>3368950</v>
      </c>
      <c r="BY135" s="71">
        <f t="shared" si="36"/>
        <v>3416400</v>
      </c>
      <c r="BZ135" s="71">
        <f t="shared" si="42"/>
        <v>3463850</v>
      </c>
      <c r="CA135" s="71">
        <f t="shared" si="42"/>
        <v>3511300</v>
      </c>
      <c r="CB135" s="71">
        <f t="shared" si="42"/>
        <v>3558750</v>
      </c>
      <c r="CC135" s="71">
        <f t="shared" si="42"/>
        <v>3606200</v>
      </c>
      <c r="CD135" s="71">
        <f t="shared" si="42"/>
        <v>3653650</v>
      </c>
      <c r="CE135" s="71">
        <f t="shared" si="42"/>
        <v>3701100</v>
      </c>
      <c r="CF135" s="71">
        <f t="shared" si="37"/>
        <v>3748550</v>
      </c>
      <c r="CG135" s="71">
        <f t="shared" si="37"/>
        <v>3796000</v>
      </c>
      <c r="CH135" s="71">
        <f t="shared" si="43"/>
        <v>3843450</v>
      </c>
      <c r="CI135" s="71">
        <f t="shared" si="43"/>
        <v>3890900</v>
      </c>
      <c r="CJ135" s="71">
        <f t="shared" si="43"/>
        <v>3938350</v>
      </c>
      <c r="CK135" s="71">
        <f t="shared" si="43"/>
        <v>3985800</v>
      </c>
      <c r="CL135" s="71">
        <f t="shared" si="43"/>
        <v>4033250</v>
      </c>
      <c r="CM135" s="71">
        <f t="shared" si="43"/>
        <v>4080700</v>
      </c>
      <c r="CN135" s="71">
        <f t="shared" si="38"/>
        <v>4128150</v>
      </c>
      <c r="CO135" s="71">
        <f t="shared" si="38"/>
        <v>4175600</v>
      </c>
      <c r="CP135" s="71">
        <f t="shared" si="44"/>
        <v>4223050</v>
      </c>
      <c r="CQ135" s="71">
        <f t="shared" si="44"/>
        <v>4270500</v>
      </c>
      <c r="CR135" s="71">
        <f t="shared" si="44"/>
        <v>4317950</v>
      </c>
      <c r="CS135" s="71">
        <f t="shared" si="44"/>
        <v>4365400</v>
      </c>
      <c r="CT135" s="71">
        <f t="shared" si="44"/>
        <v>4412850</v>
      </c>
      <c r="CU135" s="71">
        <f t="shared" si="44"/>
        <v>4460300</v>
      </c>
      <c r="CV135" s="71">
        <f t="shared" si="39"/>
        <v>4507750</v>
      </c>
      <c r="CW135" s="71">
        <f t="shared" si="39"/>
        <v>4555200</v>
      </c>
      <c r="CX135" s="71">
        <f t="shared" si="45"/>
        <v>4602650</v>
      </c>
      <c r="CY135" s="71">
        <f t="shared" si="45"/>
        <v>4650100</v>
      </c>
      <c r="CZ135" s="71">
        <f t="shared" si="45"/>
        <v>4697550</v>
      </c>
      <c r="DA135" s="71">
        <f t="shared" si="45"/>
        <v>4745000</v>
      </c>
    </row>
    <row r="136" spans="2:105">
      <c r="B136"/>
      <c r="C136" s="67">
        <f t="shared" si="17"/>
        <v>-1.0000000000000031E-2</v>
      </c>
      <c r="D136" s="69">
        <f>Inputs!$B$20*(1+(C136*-1))</f>
        <v>1111</v>
      </c>
      <c r="E136" s="71">
        <f t="shared" si="28"/>
        <v>-2.2255875000000051E-5</v>
      </c>
      <c r="F136" s="71">
        <f t="shared" si="28"/>
        <v>-222558.75000000049</v>
      </c>
      <c r="G136" s="71">
        <f t="shared" si="28"/>
        <v>-445117.50000000099</v>
      </c>
      <c r="H136" s="71">
        <f t="shared" si="28"/>
        <v>-667676.25000000151</v>
      </c>
      <c r="I136" s="71">
        <f t="shared" si="28"/>
        <v>-890235.00000000198</v>
      </c>
      <c r="J136" s="71">
        <f t="shared" si="28"/>
        <v>-1112793.7500000026</v>
      </c>
      <c r="K136" s="71">
        <f t="shared" si="28"/>
        <v>-1293642.3857142883</v>
      </c>
      <c r="L136" s="71">
        <f t="shared" si="28"/>
        <v>-1460587.6499999969</v>
      </c>
      <c r="M136" s="71">
        <f t="shared" si="28"/>
        <v>-1613629.5428571454</v>
      </c>
      <c r="N136" s="71">
        <f t="shared" si="28"/>
        <v>-1752768.064285717</v>
      </c>
      <c r="O136" s="71">
        <f t="shared" si="29"/>
        <v>-1878003.2142857164</v>
      </c>
      <c r="P136" s="71">
        <f t="shared" si="29"/>
        <v>-1989334.9928571538</v>
      </c>
      <c r="Q136" s="71">
        <f t="shared" si="29"/>
        <v>-2086763.4000000013</v>
      </c>
      <c r="R136" s="71">
        <f t="shared" si="29"/>
        <v>-2170288.4357142868</v>
      </c>
      <c r="S136" s="71">
        <f t="shared" si="29"/>
        <v>-2239910.1</v>
      </c>
      <c r="T136" s="71">
        <f t="shared" si="29"/>
        <v>-2295628.3928571544</v>
      </c>
      <c r="U136" s="71">
        <f t="shared" si="29"/>
        <v>-2337443.3142857123</v>
      </c>
      <c r="V136" s="71">
        <f t="shared" si="29"/>
        <v>-2365354.8642857117</v>
      </c>
      <c r="W136" s="71">
        <f t="shared" si="29"/>
        <v>-2379363.0428571538</v>
      </c>
      <c r="X136" s="71">
        <f t="shared" si="29"/>
        <v>-2379467.8500000103</v>
      </c>
      <c r="Y136" s="71">
        <f t="shared" si="30"/>
        <v>-2365669.2857142789</v>
      </c>
      <c r="Z136" s="71">
        <f t="shared" si="30"/>
        <v>-2337967.3499999917</v>
      </c>
      <c r="AA136" s="71">
        <f t="shared" si="30"/>
        <v>-2296362.042857151</v>
      </c>
      <c r="AB136" s="71">
        <f t="shared" si="30"/>
        <v>-2215093.5066666538</v>
      </c>
      <c r="AC136" s="71">
        <f t="shared" si="30"/>
        <v>-2090801.7600000033</v>
      </c>
      <c r="AD136" s="71">
        <f t="shared" si="30"/>
        <v>-1948126.666666667</v>
      </c>
      <c r="AE136" s="71">
        <f t="shared" si="30"/>
        <v>-1787068.2266666631</v>
      </c>
      <c r="AF136" s="71">
        <f t="shared" si="30"/>
        <v>-1607626.4400000151</v>
      </c>
      <c r="AG136" s="71">
        <f t="shared" si="30"/>
        <v>-1409801.306666655</v>
      </c>
      <c r="AH136" s="71">
        <f t="shared" si="30"/>
        <v>-1193592.8266666506</v>
      </c>
      <c r="AI136" s="71">
        <f t="shared" si="31"/>
        <v>-959001.00000000419</v>
      </c>
      <c r="AJ136" s="71">
        <f t="shared" si="31"/>
        <v>-946270.9355555597</v>
      </c>
      <c r="AK136" s="71">
        <f t="shared" si="31"/>
        <v>-930657.20888889302</v>
      </c>
      <c r="AL136" s="71">
        <f t="shared" si="31"/>
        <v>-912159.82000000402</v>
      </c>
      <c r="AM136" s="71">
        <f t="shared" si="31"/>
        <v>-890778.76888889284</v>
      </c>
      <c r="AN136" s="71">
        <f t="shared" si="31"/>
        <v>-866514.05555555946</v>
      </c>
      <c r="AO136" s="71">
        <f t="shared" si="31"/>
        <v>-839365.68000000389</v>
      </c>
      <c r="AP136" s="71">
        <f t="shared" si="31"/>
        <v>-809333.64222222602</v>
      </c>
      <c r="AQ136" s="71">
        <f t="shared" si="31"/>
        <v>-776417.94222222583</v>
      </c>
      <c r="AR136" s="71">
        <f t="shared" si="31"/>
        <v>-740618.58000000357</v>
      </c>
      <c r="AS136" s="71">
        <f t="shared" si="32"/>
        <v>-701935.555555559</v>
      </c>
      <c r="AT136" s="71">
        <f t="shared" si="32"/>
        <v>-660368.86888889212</v>
      </c>
      <c r="AU136" s="71">
        <f t="shared" si="32"/>
        <v>-615918.52000000316</v>
      </c>
      <c r="AV136" s="71">
        <f t="shared" si="32"/>
        <v>-568584.50888889178</v>
      </c>
      <c r="AW136" s="71">
        <f t="shared" si="32"/>
        <v>-518366.83555555833</v>
      </c>
      <c r="AX136" s="71">
        <f t="shared" si="32"/>
        <v>-465265.50000000256</v>
      </c>
      <c r="AY136" s="71">
        <f t="shared" si="32"/>
        <v>-409280.5022222246</v>
      </c>
      <c r="AZ136" s="71">
        <f t="shared" si="32"/>
        <v>-350411.8422222244</v>
      </c>
      <c r="BA136" s="71">
        <f t="shared" si="32"/>
        <v>-288659.520000002</v>
      </c>
      <c r="BB136" s="71">
        <f t="shared" si="32"/>
        <v>-224023.53555555732</v>
      </c>
      <c r="BC136" s="71">
        <f t="shared" si="33"/>
        <v>-156503.88888889039</v>
      </c>
      <c r="BD136" s="71">
        <f t="shared" si="33"/>
        <v>-86100.580000001268</v>
      </c>
      <c r="BE136" s="71">
        <f t="shared" si="33"/>
        <v>-12813.608888889894</v>
      </c>
      <c r="BF136" s="71">
        <f t="shared" si="33"/>
        <v>25148.500000021115</v>
      </c>
      <c r="BG136" s="71">
        <f t="shared" si="33"/>
        <v>25623.000000021511</v>
      </c>
      <c r="BH136" s="71">
        <f t="shared" si="33"/>
        <v>26097.500000021908</v>
      </c>
      <c r="BI136" s="71">
        <f t="shared" si="33"/>
        <v>26572.000000022308</v>
      </c>
      <c r="BJ136" s="71">
        <f t="shared" si="40"/>
        <v>27046.500000022708</v>
      </c>
      <c r="BK136" s="71">
        <f t="shared" si="40"/>
        <v>27521.000000023105</v>
      </c>
      <c r="BL136" s="71">
        <f t="shared" si="40"/>
        <v>27995.500000023501</v>
      </c>
      <c r="BM136" s="71">
        <f t="shared" si="40"/>
        <v>28470.000000023902</v>
      </c>
      <c r="BN136" s="71">
        <f t="shared" si="40"/>
        <v>28944.500000024302</v>
      </c>
      <c r="BO136" s="71">
        <f t="shared" si="40"/>
        <v>29419.000000024698</v>
      </c>
      <c r="BP136" s="71">
        <f t="shared" si="35"/>
        <v>29893.500000025095</v>
      </c>
      <c r="BQ136" s="71">
        <f t="shared" si="35"/>
        <v>30368.000000025495</v>
      </c>
      <c r="BR136" s="71">
        <f t="shared" si="41"/>
        <v>30842.500000025895</v>
      </c>
      <c r="BS136" s="71">
        <f t="shared" si="41"/>
        <v>31317.000000026292</v>
      </c>
      <c r="BT136" s="71">
        <f t="shared" si="41"/>
        <v>31791.500000026688</v>
      </c>
      <c r="BU136" s="71">
        <f t="shared" si="41"/>
        <v>32266.000000027088</v>
      </c>
      <c r="BV136" s="71">
        <f t="shared" si="41"/>
        <v>32740.500000027489</v>
      </c>
      <c r="BW136" s="71">
        <f t="shared" si="41"/>
        <v>33215.000000027881</v>
      </c>
      <c r="BX136" s="71">
        <f t="shared" si="36"/>
        <v>33689.500000028282</v>
      </c>
      <c r="BY136" s="71">
        <f t="shared" si="36"/>
        <v>34164.000000028682</v>
      </c>
      <c r="BZ136" s="71">
        <f t="shared" si="42"/>
        <v>34638.500000029082</v>
      </c>
      <c r="CA136" s="71">
        <f t="shared" si="42"/>
        <v>35113.000000029482</v>
      </c>
      <c r="CB136" s="71">
        <f t="shared" si="42"/>
        <v>35587.500000029875</v>
      </c>
      <c r="CC136" s="71">
        <f t="shared" si="42"/>
        <v>36062.000000030275</v>
      </c>
      <c r="CD136" s="71">
        <f t="shared" si="42"/>
        <v>36536.500000030675</v>
      </c>
      <c r="CE136" s="71">
        <f t="shared" si="42"/>
        <v>37011.000000031068</v>
      </c>
      <c r="CF136" s="71">
        <f t="shared" si="37"/>
        <v>37485.500000031469</v>
      </c>
      <c r="CG136" s="71">
        <f t="shared" si="37"/>
        <v>37960.000000031869</v>
      </c>
      <c r="CH136" s="71">
        <f t="shared" si="43"/>
        <v>38434.500000032269</v>
      </c>
      <c r="CI136" s="71">
        <f t="shared" si="43"/>
        <v>38909.000000032669</v>
      </c>
      <c r="CJ136" s="71">
        <f t="shared" si="43"/>
        <v>39383.500000033062</v>
      </c>
      <c r="CK136" s="71">
        <f t="shared" si="43"/>
        <v>39858.000000033462</v>
      </c>
      <c r="CL136" s="71">
        <f t="shared" si="43"/>
        <v>40332.500000033862</v>
      </c>
      <c r="CM136" s="71">
        <f t="shared" si="43"/>
        <v>40807.000000034255</v>
      </c>
      <c r="CN136" s="71">
        <f t="shared" si="38"/>
        <v>41281.500000034655</v>
      </c>
      <c r="CO136" s="71">
        <f t="shared" si="38"/>
        <v>41756.000000035056</v>
      </c>
      <c r="CP136" s="71">
        <f t="shared" si="44"/>
        <v>42230.500000035456</v>
      </c>
      <c r="CQ136" s="71">
        <f t="shared" si="44"/>
        <v>42705.000000035856</v>
      </c>
      <c r="CR136" s="71">
        <f t="shared" si="44"/>
        <v>43179.500000036249</v>
      </c>
      <c r="CS136" s="71">
        <f t="shared" si="44"/>
        <v>43654.000000036649</v>
      </c>
      <c r="CT136" s="71">
        <f t="shared" si="44"/>
        <v>44128.500000037049</v>
      </c>
      <c r="CU136" s="71">
        <f t="shared" si="44"/>
        <v>44603.000000037442</v>
      </c>
      <c r="CV136" s="71">
        <f t="shared" si="39"/>
        <v>45077.500000037842</v>
      </c>
      <c r="CW136" s="71">
        <f t="shared" si="39"/>
        <v>45552.000000038242</v>
      </c>
      <c r="CX136" s="71">
        <f t="shared" si="45"/>
        <v>46026.500000038643</v>
      </c>
      <c r="CY136" s="71">
        <f t="shared" si="45"/>
        <v>46501.000000039043</v>
      </c>
      <c r="CZ136" s="71">
        <f t="shared" si="45"/>
        <v>46975.500000039436</v>
      </c>
      <c r="DA136" s="71">
        <f t="shared" si="45"/>
        <v>47450.000000039836</v>
      </c>
    </row>
    <row r="137" spans="2:105">
      <c r="B137"/>
      <c r="C137" s="67">
        <f t="shared" si="17"/>
        <v>-2.0000000000000032E-2</v>
      </c>
      <c r="D137" s="69">
        <f>Inputs!$B$20*(1+(C137*-1))</f>
        <v>1122</v>
      </c>
      <c r="E137" s="71">
        <f t="shared" si="28"/>
        <v>-2.7174250000000019E-5</v>
      </c>
      <c r="F137" s="71">
        <f t="shared" si="28"/>
        <v>-271742.50000000017</v>
      </c>
      <c r="G137" s="71">
        <f t="shared" si="28"/>
        <v>-543485.00000000035</v>
      </c>
      <c r="H137" s="71">
        <f t="shared" si="28"/>
        <v>-815227.50000000047</v>
      </c>
      <c r="I137" s="71">
        <f t="shared" si="28"/>
        <v>-1086970.0000000007</v>
      </c>
      <c r="J137" s="71">
        <f t="shared" si="28"/>
        <v>-1358712.5000000009</v>
      </c>
      <c r="K137" s="71">
        <f t="shared" si="28"/>
        <v>-1588331.9142857161</v>
      </c>
      <c r="L137" s="71">
        <f t="shared" si="28"/>
        <v>-1803910.2999999975</v>
      </c>
      <c r="M137" s="71">
        <f t="shared" si="28"/>
        <v>-2005447.657142862</v>
      </c>
      <c r="N137" s="71">
        <f t="shared" si="28"/>
        <v>-2192943.9857142852</v>
      </c>
      <c r="O137" s="71">
        <f t="shared" si="29"/>
        <v>-2366399.2857142864</v>
      </c>
      <c r="P137" s="71">
        <f t="shared" si="29"/>
        <v>-2525813.5571428598</v>
      </c>
      <c r="Q137" s="71">
        <f t="shared" si="29"/>
        <v>-2671186.8000000045</v>
      </c>
      <c r="R137" s="71">
        <f t="shared" si="29"/>
        <v>-2802519.0142857106</v>
      </c>
      <c r="S137" s="71">
        <f t="shared" si="29"/>
        <v>-2919810.1999999979</v>
      </c>
      <c r="T137" s="71">
        <f t="shared" si="29"/>
        <v>-3023060.3571428698</v>
      </c>
      <c r="U137" s="71">
        <f t="shared" si="29"/>
        <v>-3112269.485714288</v>
      </c>
      <c r="V137" s="71">
        <f t="shared" si="29"/>
        <v>-3187437.5857142908</v>
      </c>
      <c r="W137" s="71">
        <f t="shared" si="29"/>
        <v>-3248564.657142865</v>
      </c>
      <c r="X137" s="71">
        <f t="shared" si="29"/>
        <v>-3295650.7000000114</v>
      </c>
      <c r="Y137" s="71">
        <f t="shared" si="30"/>
        <v>-3328695.7142857127</v>
      </c>
      <c r="Z137" s="71">
        <f t="shared" si="30"/>
        <v>-3347699.7000000011</v>
      </c>
      <c r="AA137" s="71">
        <f t="shared" si="30"/>
        <v>-3352662.6571428622</v>
      </c>
      <c r="AB137" s="71">
        <f t="shared" si="30"/>
        <v>-3317569.6799999941</v>
      </c>
      <c r="AC137" s="71">
        <f t="shared" si="30"/>
        <v>-3239027.5200000075</v>
      </c>
      <c r="AD137" s="71">
        <f t="shared" si="30"/>
        <v>-3141920.0000000014</v>
      </c>
      <c r="AE137" s="71">
        <f t="shared" si="30"/>
        <v>-3026247.1199999945</v>
      </c>
      <c r="AF137" s="71">
        <f t="shared" si="30"/>
        <v>-2892008.8800000101</v>
      </c>
      <c r="AG137" s="71">
        <f t="shared" si="30"/>
        <v>-2739205.2799999802</v>
      </c>
      <c r="AH137" s="71">
        <f t="shared" si="30"/>
        <v>-2567836.3199999961</v>
      </c>
      <c r="AI137" s="71">
        <f t="shared" si="31"/>
        <v>-2377901.9999999884</v>
      </c>
      <c r="AJ137" s="71">
        <f t="shared" si="31"/>
        <v>-2412026.0933333412</v>
      </c>
      <c r="AK137" s="71">
        <f t="shared" si="31"/>
        <v>-2443237.9733333346</v>
      </c>
      <c r="AL137" s="71">
        <f t="shared" si="31"/>
        <v>-2471537.6399999945</v>
      </c>
      <c r="AM137" s="71">
        <f t="shared" si="31"/>
        <v>-2496925.0933333207</v>
      </c>
      <c r="AN137" s="71">
        <f t="shared" si="31"/>
        <v>-2519400.3333333423</v>
      </c>
      <c r="AO137" s="71">
        <f t="shared" si="31"/>
        <v>-2538963.3600000022</v>
      </c>
      <c r="AP137" s="71">
        <f t="shared" si="31"/>
        <v>-2555614.1733333282</v>
      </c>
      <c r="AQ137" s="71">
        <f t="shared" si="31"/>
        <v>-2569352.7733333199</v>
      </c>
      <c r="AR137" s="71">
        <f t="shared" si="31"/>
        <v>-2580179.1600000109</v>
      </c>
      <c r="AS137" s="71">
        <f t="shared" si="32"/>
        <v>-2588093.3333333363</v>
      </c>
      <c r="AT137" s="71">
        <f t="shared" si="32"/>
        <v>-2593095.2933333623</v>
      </c>
      <c r="AU137" s="71">
        <f t="shared" si="32"/>
        <v>-2595185.0399999861</v>
      </c>
      <c r="AV137" s="71">
        <f t="shared" si="32"/>
        <v>-2594362.5733333463</v>
      </c>
      <c r="AW137" s="71">
        <f t="shared" si="32"/>
        <v>-2590627.8933333377</v>
      </c>
      <c r="AX137" s="71">
        <f t="shared" si="32"/>
        <v>-2583981.0000000326</v>
      </c>
      <c r="AY137" s="71">
        <f t="shared" si="32"/>
        <v>-2574421.8933333191</v>
      </c>
      <c r="AZ137" s="71">
        <f t="shared" si="32"/>
        <v>-2561950.5733333486</v>
      </c>
      <c r="BA137" s="71">
        <f t="shared" si="32"/>
        <v>-2546567.0400000056</v>
      </c>
      <c r="BB137" s="71">
        <f t="shared" si="32"/>
        <v>-2528271.2933333698</v>
      </c>
      <c r="BC137" s="71">
        <f t="shared" si="33"/>
        <v>-2507063.3333333191</v>
      </c>
      <c r="BD137" s="71">
        <f t="shared" si="33"/>
        <v>-2482943.1600000174</v>
      </c>
      <c r="BE137" s="71">
        <f t="shared" si="33"/>
        <v>-2455910.7733333404</v>
      </c>
      <c r="BF137" s="71">
        <f t="shared" si="33"/>
        <v>-2464553.0000000014</v>
      </c>
      <c r="BG137" s="71">
        <f t="shared" si="33"/>
        <v>-2511054.0000000019</v>
      </c>
      <c r="BH137" s="71">
        <f t="shared" si="33"/>
        <v>-2557555.0000000019</v>
      </c>
      <c r="BI137" s="71">
        <f t="shared" si="33"/>
        <v>-2604056.0000000019</v>
      </c>
      <c r="BJ137" s="71">
        <f t="shared" si="40"/>
        <v>-2650557.0000000019</v>
      </c>
      <c r="BK137" s="71">
        <f t="shared" si="40"/>
        <v>-2697058.0000000019</v>
      </c>
      <c r="BL137" s="71">
        <f t="shared" si="40"/>
        <v>-2743559.0000000023</v>
      </c>
      <c r="BM137" s="71">
        <f t="shared" si="40"/>
        <v>-2790060.0000000019</v>
      </c>
      <c r="BN137" s="71">
        <f t="shared" si="40"/>
        <v>-2836561.0000000019</v>
      </c>
      <c r="BO137" s="71">
        <f t="shared" si="40"/>
        <v>-2883062.0000000019</v>
      </c>
      <c r="BP137" s="71">
        <f t="shared" si="35"/>
        <v>-2929563.0000000023</v>
      </c>
      <c r="BQ137" s="71">
        <f t="shared" si="35"/>
        <v>-2976064.0000000023</v>
      </c>
      <c r="BR137" s="71">
        <f t="shared" si="41"/>
        <v>-3022565.0000000019</v>
      </c>
      <c r="BS137" s="71">
        <f t="shared" si="41"/>
        <v>-3069066.0000000019</v>
      </c>
      <c r="BT137" s="71">
        <f t="shared" si="41"/>
        <v>-3115567.0000000023</v>
      </c>
      <c r="BU137" s="71">
        <f t="shared" si="41"/>
        <v>-3162068.0000000023</v>
      </c>
      <c r="BV137" s="71">
        <f t="shared" si="41"/>
        <v>-3208569.0000000023</v>
      </c>
      <c r="BW137" s="71">
        <f t="shared" si="41"/>
        <v>-3255070.0000000028</v>
      </c>
      <c r="BX137" s="71">
        <f t="shared" si="36"/>
        <v>-3301571.0000000023</v>
      </c>
      <c r="BY137" s="71">
        <f t="shared" si="36"/>
        <v>-3348072.0000000023</v>
      </c>
      <c r="BZ137" s="71">
        <f t="shared" si="42"/>
        <v>-3394573.0000000023</v>
      </c>
      <c r="CA137" s="71">
        <f t="shared" si="42"/>
        <v>-3441074.0000000023</v>
      </c>
      <c r="CB137" s="71">
        <f t="shared" si="42"/>
        <v>-3487575.0000000028</v>
      </c>
      <c r="CC137" s="71">
        <f t="shared" si="42"/>
        <v>-3534076.0000000023</v>
      </c>
      <c r="CD137" s="71">
        <f t="shared" si="42"/>
        <v>-3580577.0000000023</v>
      </c>
      <c r="CE137" s="71">
        <f t="shared" si="42"/>
        <v>-3627078.0000000028</v>
      </c>
      <c r="CF137" s="71">
        <f t="shared" si="37"/>
        <v>-3673579.0000000028</v>
      </c>
      <c r="CG137" s="71">
        <f t="shared" si="37"/>
        <v>-3720080.0000000028</v>
      </c>
      <c r="CH137" s="71">
        <f t="shared" si="43"/>
        <v>-3766581.0000000023</v>
      </c>
      <c r="CI137" s="71">
        <f t="shared" si="43"/>
        <v>-3813082.0000000023</v>
      </c>
      <c r="CJ137" s="71">
        <f t="shared" si="43"/>
        <v>-3859583.0000000028</v>
      </c>
      <c r="CK137" s="71">
        <f t="shared" si="43"/>
        <v>-3906084.0000000028</v>
      </c>
      <c r="CL137" s="71">
        <f t="shared" si="43"/>
        <v>-3952585.0000000028</v>
      </c>
      <c r="CM137" s="71">
        <f t="shared" si="43"/>
        <v>-3999086.0000000033</v>
      </c>
      <c r="CN137" s="71">
        <f t="shared" si="38"/>
        <v>-4045587.0000000033</v>
      </c>
      <c r="CO137" s="71">
        <f t="shared" si="38"/>
        <v>-4092088.0000000028</v>
      </c>
      <c r="CP137" s="71">
        <f t="shared" si="44"/>
        <v>-4138589.0000000028</v>
      </c>
      <c r="CQ137" s="71">
        <f t="shared" si="44"/>
        <v>-4185090.0000000028</v>
      </c>
      <c r="CR137" s="71">
        <f t="shared" si="44"/>
        <v>-4231591.0000000028</v>
      </c>
      <c r="CS137" s="71">
        <f t="shared" si="44"/>
        <v>-4278092.0000000028</v>
      </c>
      <c r="CT137" s="71">
        <f t="shared" si="44"/>
        <v>-4324593.0000000028</v>
      </c>
      <c r="CU137" s="71">
        <f t="shared" si="44"/>
        <v>-4371094.0000000037</v>
      </c>
      <c r="CV137" s="71">
        <f t="shared" si="39"/>
        <v>-4417595.0000000037</v>
      </c>
      <c r="CW137" s="71">
        <f t="shared" si="39"/>
        <v>-4464096.0000000028</v>
      </c>
      <c r="CX137" s="71">
        <f t="shared" si="45"/>
        <v>-4510597.0000000028</v>
      </c>
      <c r="CY137" s="71">
        <f t="shared" si="45"/>
        <v>-4557098.0000000028</v>
      </c>
      <c r="CZ137" s="71">
        <f t="shared" si="45"/>
        <v>-4603599.0000000037</v>
      </c>
      <c r="DA137" s="71">
        <f t="shared" si="45"/>
        <v>-4650100.0000000037</v>
      </c>
    </row>
    <row r="138" spans="2:105">
      <c r="B138"/>
      <c r="C138" s="67">
        <f t="shared" si="17"/>
        <v>-3.0000000000000034E-2</v>
      </c>
      <c r="D138" s="69">
        <f>Inputs!$B$20*(1+(C138*-1))</f>
        <v>1133</v>
      </c>
      <c r="E138" s="71">
        <f t="shared" si="28"/>
        <v>-3.2092625000000068E-5</v>
      </c>
      <c r="F138" s="71">
        <f t="shared" si="28"/>
        <v>-320926.25000000064</v>
      </c>
      <c r="G138" s="71">
        <f t="shared" si="28"/>
        <v>-641852.50000000128</v>
      </c>
      <c r="H138" s="71">
        <f t="shared" si="28"/>
        <v>-962778.75000000198</v>
      </c>
      <c r="I138" s="71">
        <f t="shared" si="28"/>
        <v>-1283705.0000000026</v>
      </c>
      <c r="J138" s="71">
        <f t="shared" si="28"/>
        <v>-1604631.2500000033</v>
      </c>
      <c r="K138" s="71">
        <f t="shared" si="28"/>
        <v>-1883021.4428571439</v>
      </c>
      <c r="L138" s="71">
        <f t="shared" si="28"/>
        <v>-2147232.9499999979</v>
      </c>
      <c r="M138" s="71">
        <f t="shared" si="28"/>
        <v>-2397265.771428572</v>
      </c>
      <c r="N138" s="71">
        <f t="shared" si="28"/>
        <v>-2633119.9071428608</v>
      </c>
      <c r="O138" s="71">
        <f t="shared" si="29"/>
        <v>-2854795.3571428563</v>
      </c>
      <c r="P138" s="71">
        <f t="shared" si="29"/>
        <v>-3062292.1214285744</v>
      </c>
      <c r="Q138" s="71">
        <f t="shared" si="29"/>
        <v>-3255610.2000000076</v>
      </c>
      <c r="R138" s="71">
        <f t="shared" si="29"/>
        <v>-3434749.5928571452</v>
      </c>
      <c r="S138" s="71">
        <f t="shared" si="29"/>
        <v>-3599710.2999999956</v>
      </c>
      <c r="T138" s="71">
        <f t="shared" si="29"/>
        <v>-3750492.3214285723</v>
      </c>
      <c r="U138" s="71">
        <f t="shared" si="29"/>
        <v>-3887095.6571428636</v>
      </c>
      <c r="V138" s="71">
        <f t="shared" si="29"/>
        <v>-4009520.3071428556</v>
      </c>
      <c r="W138" s="71">
        <f t="shared" si="29"/>
        <v>-4117766.2714285762</v>
      </c>
      <c r="X138" s="71">
        <f t="shared" si="29"/>
        <v>-4211833.5500000119</v>
      </c>
      <c r="Y138" s="71">
        <f t="shared" si="30"/>
        <v>-4291722.1428571464</v>
      </c>
      <c r="Z138" s="71">
        <f t="shared" si="30"/>
        <v>-4357432.0499999933</v>
      </c>
      <c r="AA138" s="71">
        <f t="shared" si="30"/>
        <v>-4408963.271428572</v>
      </c>
      <c r="AB138" s="71">
        <f t="shared" si="30"/>
        <v>-4420045.8533333344</v>
      </c>
      <c r="AC138" s="71">
        <f t="shared" si="30"/>
        <v>-4387253.2799999919</v>
      </c>
      <c r="AD138" s="71">
        <f t="shared" si="30"/>
        <v>-4335713.3333333367</v>
      </c>
      <c r="AE138" s="71">
        <f t="shared" si="30"/>
        <v>-4265426.0133333486</v>
      </c>
      <c r="AF138" s="71">
        <f t="shared" si="30"/>
        <v>-4176391.3200000059</v>
      </c>
      <c r="AG138" s="71">
        <f t="shared" si="30"/>
        <v>-4068609.2533333288</v>
      </c>
      <c r="AH138" s="71">
        <f t="shared" si="30"/>
        <v>-3942079.8133333176</v>
      </c>
      <c r="AI138" s="71">
        <f t="shared" si="31"/>
        <v>-3796802.9999999977</v>
      </c>
      <c r="AJ138" s="71">
        <f t="shared" si="31"/>
        <v>-3877781.2511111218</v>
      </c>
      <c r="AK138" s="71">
        <f t="shared" si="31"/>
        <v>-3955818.7377777761</v>
      </c>
      <c r="AL138" s="71">
        <f t="shared" si="31"/>
        <v>-4030915.4600000125</v>
      </c>
      <c r="AM138" s="71">
        <f t="shared" si="31"/>
        <v>-4103071.4177777772</v>
      </c>
      <c r="AN138" s="71">
        <f t="shared" si="31"/>
        <v>-4172286.6111111254</v>
      </c>
      <c r="AO138" s="71">
        <f t="shared" si="31"/>
        <v>-4238561.04</v>
      </c>
      <c r="AP138" s="71">
        <f t="shared" si="31"/>
        <v>-4301894.7044444606</v>
      </c>
      <c r="AQ138" s="71">
        <f t="shared" si="31"/>
        <v>-4362287.604444446</v>
      </c>
      <c r="AR138" s="71">
        <f t="shared" si="31"/>
        <v>-4419739.7400000188</v>
      </c>
      <c r="AS138" s="71">
        <f t="shared" si="32"/>
        <v>-4474251.1111111138</v>
      </c>
      <c r="AT138" s="71">
        <f t="shared" si="32"/>
        <v>-4525821.717777798</v>
      </c>
      <c r="AU138" s="71">
        <f t="shared" si="32"/>
        <v>-4574451.5600000042</v>
      </c>
      <c r="AV138" s="71">
        <f t="shared" si="32"/>
        <v>-4620140.6377778007</v>
      </c>
      <c r="AW138" s="71">
        <f t="shared" si="32"/>
        <v>-4662888.9511111164</v>
      </c>
      <c r="AX138" s="71">
        <f t="shared" si="32"/>
        <v>-4702696.5000000251</v>
      </c>
      <c r="AY138" s="71">
        <f t="shared" si="32"/>
        <v>-4739563.2844444523</v>
      </c>
      <c r="AZ138" s="71">
        <f t="shared" si="32"/>
        <v>-4773489.3044444714</v>
      </c>
      <c r="BA138" s="71">
        <f t="shared" si="32"/>
        <v>-4804474.5600000089</v>
      </c>
      <c r="BB138" s="71">
        <f t="shared" si="32"/>
        <v>-4832519.0511111412</v>
      </c>
      <c r="BC138" s="71">
        <f t="shared" si="33"/>
        <v>-4857622.7777777892</v>
      </c>
      <c r="BD138" s="71">
        <f t="shared" si="33"/>
        <v>-4879785.7400000328</v>
      </c>
      <c r="BE138" s="71">
        <f t="shared" si="33"/>
        <v>-4899007.9377777912</v>
      </c>
      <c r="BF138" s="71">
        <f t="shared" si="33"/>
        <v>-4954254.4999999804</v>
      </c>
      <c r="BG138" s="71">
        <f t="shared" si="33"/>
        <v>-5047730.9999999804</v>
      </c>
      <c r="BH138" s="71">
        <f t="shared" si="33"/>
        <v>-5141207.4999999804</v>
      </c>
      <c r="BI138" s="71">
        <f t="shared" si="33"/>
        <v>-5234683.9999999795</v>
      </c>
      <c r="BJ138" s="71">
        <f t="shared" si="40"/>
        <v>-5328160.4999999786</v>
      </c>
      <c r="BK138" s="71">
        <f t="shared" si="40"/>
        <v>-5421636.9999999786</v>
      </c>
      <c r="BL138" s="71">
        <f t="shared" si="40"/>
        <v>-5515113.4999999786</v>
      </c>
      <c r="BM138" s="71">
        <f t="shared" si="40"/>
        <v>-5608589.9999999776</v>
      </c>
      <c r="BN138" s="71">
        <f t="shared" si="40"/>
        <v>-5702066.4999999776</v>
      </c>
      <c r="BO138" s="71">
        <f t="shared" si="40"/>
        <v>-5795542.9999999776</v>
      </c>
      <c r="BP138" s="71">
        <f t="shared" si="35"/>
        <v>-5889019.4999999767</v>
      </c>
      <c r="BQ138" s="71">
        <f t="shared" si="35"/>
        <v>-5982495.9999999767</v>
      </c>
      <c r="BR138" s="71">
        <f t="shared" si="41"/>
        <v>-6075972.4999999758</v>
      </c>
      <c r="BS138" s="71">
        <f t="shared" si="41"/>
        <v>-6169448.9999999758</v>
      </c>
      <c r="BT138" s="71">
        <f t="shared" si="41"/>
        <v>-6262925.4999999749</v>
      </c>
      <c r="BU138" s="71">
        <f t="shared" si="41"/>
        <v>-6356401.9999999749</v>
      </c>
      <c r="BV138" s="71">
        <f t="shared" si="41"/>
        <v>-6449878.4999999749</v>
      </c>
      <c r="BW138" s="71">
        <f t="shared" si="41"/>
        <v>-6543354.9999999749</v>
      </c>
      <c r="BX138" s="71">
        <f t="shared" si="36"/>
        <v>-6636831.4999999739</v>
      </c>
      <c r="BY138" s="71">
        <f t="shared" si="36"/>
        <v>-6730307.9999999739</v>
      </c>
      <c r="BZ138" s="71">
        <f t="shared" si="42"/>
        <v>-6823784.499999973</v>
      </c>
      <c r="CA138" s="71">
        <f t="shared" si="42"/>
        <v>-6917260.999999973</v>
      </c>
      <c r="CB138" s="71">
        <f t="shared" si="42"/>
        <v>-7010737.4999999721</v>
      </c>
      <c r="CC138" s="71">
        <f t="shared" si="42"/>
        <v>-7104213.999999973</v>
      </c>
      <c r="CD138" s="71">
        <f t="shared" si="42"/>
        <v>-7197690.4999999721</v>
      </c>
      <c r="CE138" s="71">
        <f t="shared" si="42"/>
        <v>-7291166.9999999721</v>
      </c>
      <c r="CF138" s="71">
        <f t="shared" si="37"/>
        <v>-7384643.4999999711</v>
      </c>
      <c r="CG138" s="71">
        <f t="shared" si="37"/>
        <v>-7478119.9999999711</v>
      </c>
      <c r="CH138" s="71">
        <f t="shared" si="43"/>
        <v>-7571596.4999999702</v>
      </c>
      <c r="CI138" s="71">
        <f t="shared" si="43"/>
        <v>-7665072.9999999693</v>
      </c>
      <c r="CJ138" s="71">
        <f t="shared" si="43"/>
        <v>-7758549.4999999693</v>
      </c>
      <c r="CK138" s="71">
        <f t="shared" si="43"/>
        <v>-7852025.9999999683</v>
      </c>
      <c r="CL138" s="71">
        <f t="shared" si="43"/>
        <v>-7945502.4999999693</v>
      </c>
      <c r="CM138" s="71">
        <f t="shared" si="43"/>
        <v>-8038978.9999999693</v>
      </c>
      <c r="CN138" s="71">
        <f t="shared" si="38"/>
        <v>-8132455.4999999683</v>
      </c>
      <c r="CO138" s="71">
        <f t="shared" si="38"/>
        <v>-8225931.9999999674</v>
      </c>
      <c r="CP138" s="71">
        <f t="shared" si="44"/>
        <v>-8319408.4999999674</v>
      </c>
      <c r="CQ138" s="71">
        <f t="shared" si="44"/>
        <v>-8412884.9999999665</v>
      </c>
      <c r="CR138" s="71">
        <f t="shared" si="44"/>
        <v>-8506361.4999999665</v>
      </c>
      <c r="CS138" s="71">
        <f t="shared" si="44"/>
        <v>-8599837.9999999665</v>
      </c>
      <c r="CT138" s="71">
        <f t="shared" si="44"/>
        <v>-8693314.4999999665</v>
      </c>
      <c r="CU138" s="71">
        <f t="shared" si="44"/>
        <v>-8786790.9999999665</v>
      </c>
      <c r="CV138" s="71">
        <f t="shared" si="39"/>
        <v>-8880267.4999999646</v>
      </c>
      <c r="CW138" s="71">
        <f t="shared" si="39"/>
        <v>-8973743.9999999646</v>
      </c>
      <c r="CX138" s="71">
        <f t="shared" si="45"/>
        <v>-9067220.4999999646</v>
      </c>
      <c r="CY138" s="71">
        <f t="shared" si="45"/>
        <v>-9160696.9999999646</v>
      </c>
      <c r="CZ138" s="71">
        <f t="shared" si="45"/>
        <v>-9254173.4999999627</v>
      </c>
      <c r="DA138" s="71">
        <f t="shared" si="45"/>
        <v>-9347649.9999999627</v>
      </c>
    </row>
    <row r="139" spans="2:105">
      <c r="B139"/>
      <c r="C139" s="67">
        <f t="shared" si="17"/>
        <v>-4.0000000000000036E-2</v>
      </c>
      <c r="D139" s="69">
        <f>Inputs!$B$20*(1+(C139*-1))</f>
        <v>1144</v>
      </c>
      <c r="E139" s="71">
        <f t="shared" si="28"/>
        <v>-3.7011000000000036E-5</v>
      </c>
      <c r="F139" s="71">
        <f t="shared" si="28"/>
        <v>-370110.00000000035</v>
      </c>
      <c r="G139" s="71">
        <f t="shared" si="28"/>
        <v>-740220.0000000007</v>
      </c>
      <c r="H139" s="71">
        <f t="shared" si="28"/>
        <v>-1110330.0000000009</v>
      </c>
      <c r="I139" s="71">
        <f t="shared" si="28"/>
        <v>-1480440.0000000014</v>
      </c>
      <c r="J139" s="71">
        <f t="shared" si="28"/>
        <v>-1850550.0000000016</v>
      </c>
      <c r="K139" s="71">
        <f t="shared" si="28"/>
        <v>-2177710.9714285717</v>
      </c>
      <c r="L139" s="71">
        <f t="shared" si="28"/>
        <v>-2490555.5999999987</v>
      </c>
      <c r="M139" s="71">
        <f t="shared" si="28"/>
        <v>-2789083.8857142883</v>
      </c>
      <c r="N139" s="71">
        <f t="shared" si="28"/>
        <v>-3073295.8285714295</v>
      </c>
      <c r="O139" s="71">
        <f t="shared" si="29"/>
        <v>-3343191.4285714263</v>
      </c>
      <c r="P139" s="71">
        <f t="shared" si="29"/>
        <v>-3598770.6857142895</v>
      </c>
      <c r="Q139" s="71">
        <f t="shared" si="29"/>
        <v>-3840033.600000001</v>
      </c>
      <c r="R139" s="71">
        <f t="shared" si="29"/>
        <v>-4066980.1714285691</v>
      </c>
      <c r="S139" s="71">
        <f t="shared" si="29"/>
        <v>-4279610.3999999939</v>
      </c>
      <c r="T139" s="71">
        <f t="shared" si="29"/>
        <v>-4477924.2857142873</v>
      </c>
      <c r="U139" s="71">
        <f t="shared" si="29"/>
        <v>-4661921.8285714258</v>
      </c>
      <c r="V139" s="71">
        <f t="shared" si="29"/>
        <v>-4831603.0285714213</v>
      </c>
      <c r="W139" s="71">
        <f t="shared" si="29"/>
        <v>-4986967.8857143028</v>
      </c>
      <c r="X139" s="71">
        <f t="shared" si="29"/>
        <v>-5128016.4000000125</v>
      </c>
      <c r="Y139" s="71">
        <f t="shared" si="30"/>
        <v>-5254748.5714285793</v>
      </c>
      <c r="Z139" s="71">
        <f t="shared" si="30"/>
        <v>-5367164.4000000032</v>
      </c>
      <c r="AA139" s="71">
        <f t="shared" si="30"/>
        <v>-5465263.8857143009</v>
      </c>
      <c r="AB139" s="71">
        <f t="shared" si="30"/>
        <v>-5522522.0266666552</v>
      </c>
      <c r="AC139" s="71">
        <f t="shared" si="30"/>
        <v>-5535479.0399999963</v>
      </c>
      <c r="AD139" s="71">
        <f t="shared" si="30"/>
        <v>-5529506.6666666707</v>
      </c>
      <c r="AE139" s="71">
        <f t="shared" si="30"/>
        <v>-5504604.9066666802</v>
      </c>
      <c r="AF139" s="71">
        <f t="shared" si="30"/>
        <v>-5460773.7600000007</v>
      </c>
      <c r="AG139" s="71">
        <f t="shared" si="30"/>
        <v>-5398013.2266666535</v>
      </c>
      <c r="AH139" s="71">
        <f t="shared" si="30"/>
        <v>-5316323.3066666638</v>
      </c>
      <c r="AI139" s="71">
        <f t="shared" si="31"/>
        <v>-5215703.9999999823</v>
      </c>
      <c r="AJ139" s="71">
        <f t="shared" si="31"/>
        <v>-5343536.4088889025</v>
      </c>
      <c r="AK139" s="71">
        <f t="shared" si="31"/>
        <v>-5468399.5022222176</v>
      </c>
      <c r="AL139" s="71">
        <f t="shared" si="31"/>
        <v>-5590293.2800000031</v>
      </c>
      <c r="AM139" s="71">
        <f t="shared" si="31"/>
        <v>-5709217.7422222048</v>
      </c>
      <c r="AN139" s="71">
        <f t="shared" si="31"/>
        <v>-5825172.8888889086</v>
      </c>
      <c r="AO139" s="71">
        <f t="shared" si="31"/>
        <v>-5938158.7199999988</v>
      </c>
      <c r="AP139" s="71">
        <f t="shared" si="31"/>
        <v>-6048175.2355555631</v>
      </c>
      <c r="AQ139" s="71">
        <f t="shared" si="31"/>
        <v>-6155222.43555554</v>
      </c>
      <c r="AR139" s="71">
        <f t="shared" si="31"/>
        <v>-6259300.3200000254</v>
      </c>
      <c r="AS139" s="71">
        <f t="shared" si="32"/>
        <v>-6360408.8888888918</v>
      </c>
      <c r="AT139" s="71">
        <f t="shared" si="32"/>
        <v>-6458548.142222234</v>
      </c>
      <c r="AU139" s="71">
        <f t="shared" si="32"/>
        <v>-6553718.079999987</v>
      </c>
      <c r="AV139" s="71">
        <f t="shared" si="32"/>
        <v>-6645918.7022222197</v>
      </c>
      <c r="AW139" s="71">
        <f t="shared" si="32"/>
        <v>-6735150.0088888956</v>
      </c>
      <c r="AX139" s="71">
        <f t="shared" si="32"/>
        <v>-6821412.0000000186</v>
      </c>
      <c r="AY139" s="71">
        <f t="shared" si="32"/>
        <v>-6904704.6755555468</v>
      </c>
      <c r="AZ139" s="71">
        <f t="shared" si="32"/>
        <v>-6985028.0355555564</v>
      </c>
      <c r="BA139" s="71">
        <f t="shared" si="32"/>
        <v>-7062382.0800000131</v>
      </c>
      <c r="BB139" s="71">
        <f t="shared" si="32"/>
        <v>-7136766.8088889131</v>
      </c>
      <c r="BC139" s="71">
        <f t="shared" si="33"/>
        <v>-7208182.2222222174</v>
      </c>
      <c r="BD139" s="71">
        <f t="shared" si="33"/>
        <v>-7276628.3200000068</v>
      </c>
      <c r="BE139" s="71">
        <f t="shared" si="33"/>
        <v>-7342105.1022221977</v>
      </c>
      <c r="BF139" s="71">
        <f t="shared" si="33"/>
        <v>-7443956.0000000028</v>
      </c>
      <c r="BG139" s="71">
        <f t="shared" si="33"/>
        <v>-7584408.0000000047</v>
      </c>
      <c r="BH139" s="71">
        <f t="shared" si="33"/>
        <v>-7724860.0000000037</v>
      </c>
      <c r="BI139" s="71">
        <f t="shared" si="33"/>
        <v>-7865312.0000000037</v>
      </c>
      <c r="BJ139" s="71">
        <f t="shared" si="40"/>
        <v>-8005764.0000000037</v>
      </c>
      <c r="BK139" s="71">
        <f t="shared" si="40"/>
        <v>-8146216.0000000028</v>
      </c>
      <c r="BL139" s="71">
        <f t="shared" si="40"/>
        <v>-8286668.0000000047</v>
      </c>
      <c r="BM139" s="71">
        <f t="shared" si="40"/>
        <v>-8427120.0000000037</v>
      </c>
      <c r="BN139" s="71">
        <f t="shared" si="40"/>
        <v>-8567572.0000000037</v>
      </c>
      <c r="BO139" s="71">
        <f t="shared" si="40"/>
        <v>-8708024.0000000056</v>
      </c>
      <c r="BP139" s="71">
        <f t="shared" si="35"/>
        <v>-8848476.0000000037</v>
      </c>
      <c r="BQ139" s="71">
        <f t="shared" si="35"/>
        <v>-8988928.0000000037</v>
      </c>
      <c r="BR139" s="71">
        <f t="shared" si="41"/>
        <v>-9129380.0000000037</v>
      </c>
      <c r="BS139" s="71">
        <f t="shared" si="41"/>
        <v>-9269832.0000000037</v>
      </c>
      <c r="BT139" s="71">
        <f t="shared" si="41"/>
        <v>-9410284.0000000056</v>
      </c>
      <c r="BU139" s="71">
        <f t="shared" si="41"/>
        <v>-9550736.0000000037</v>
      </c>
      <c r="BV139" s="71">
        <f t="shared" si="41"/>
        <v>-9691188.0000000037</v>
      </c>
      <c r="BW139" s="71">
        <f t="shared" si="41"/>
        <v>-9831640.0000000056</v>
      </c>
      <c r="BX139" s="71">
        <f t="shared" si="36"/>
        <v>-9972092.0000000056</v>
      </c>
      <c r="BY139" s="71">
        <f t="shared" si="36"/>
        <v>-10112544.000000006</v>
      </c>
      <c r="BZ139" s="71">
        <f t="shared" si="42"/>
        <v>-10252996.000000004</v>
      </c>
      <c r="CA139" s="71">
        <f t="shared" si="42"/>
        <v>-10393448.000000004</v>
      </c>
      <c r="CB139" s="71">
        <f t="shared" si="42"/>
        <v>-10533900.000000006</v>
      </c>
      <c r="CC139" s="71">
        <f t="shared" si="42"/>
        <v>-10674352.000000006</v>
      </c>
      <c r="CD139" s="71">
        <f t="shared" si="42"/>
        <v>-10814804.000000006</v>
      </c>
      <c r="CE139" s="71">
        <f t="shared" si="42"/>
        <v>-10955256.000000006</v>
      </c>
      <c r="CF139" s="71">
        <f t="shared" si="37"/>
        <v>-11095708.000000006</v>
      </c>
      <c r="CG139" s="71">
        <f t="shared" si="37"/>
        <v>-11236160.000000006</v>
      </c>
      <c r="CH139" s="71">
        <f t="shared" si="43"/>
        <v>-11376612.000000006</v>
      </c>
      <c r="CI139" s="71">
        <f t="shared" si="43"/>
        <v>-11517064.000000006</v>
      </c>
      <c r="CJ139" s="71">
        <f t="shared" si="43"/>
        <v>-11657516.000000006</v>
      </c>
      <c r="CK139" s="71">
        <f t="shared" si="43"/>
        <v>-11797968.000000006</v>
      </c>
      <c r="CL139" s="71">
        <f t="shared" si="43"/>
        <v>-11938420.000000006</v>
      </c>
      <c r="CM139" s="71">
        <f t="shared" si="43"/>
        <v>-12078872.000000006</v>
      </c>
      <c r="CN139" s="71">
        <f t="shared" si="38"/>
        <v>-12219324.000000006</v>
      </c>
      <c r="CO139" s="71">
        <f t="shared" si="38"/>
        <v>-12359776.000000006</v>
      </c>
      <c r="CP139" s="71">
        <f t="shared" si="44"/>
        <v>-12500228.000000007</v>
      </c>
      <c r="CQ139" s="71">
        <f t="shared" si="44"/>
        <v>-12640680.000000006</v>
      </c>
      <c r="CR139" s="71">
        <f t="shared" si="44"/>
        <v>-12781132.000000006</v>
      </c>
      <c r="CS139" s="71">
        <f t="shared" si="44"/>
        <v>-12921584.000000007</v>
      </c>
      <c r="CT139" s="71">
        <f t="shared" si="44"/>
        <v>-13062036.000000006</v>
      </c>
      <c r="CU139" s="71">
        <f t="shared" si="44"/>
        <v>-13202488.000000007</v>
      </c>
      <c r="CV139" s="71">
        <f t="shared" si="39"/>
        <v>-13342940.000000006</v>
      </c>
      <c r="CW139" s="71">
        <f t="shared" si="39"/>
        <v>-13483392.000000006</v>
      </c>
      <c r="CX139" s="71">
        <f t="shared" si="45"/>
        <v>-13623844.000000007</v>
      </c>
      <c r="CY139" s="71">
        <f t="shared" si="45"/>
        <v>-13764296.000000006</v>
      </c>
      <c r="CZ139" s="71">
        <f t="shared" si="45"/>
        <v>-13904748.000000007</v>
      </c>
      <c r="DA139" s="71">
        <f t="shared" si="45"/>
        <v>-14045200.000000006</v>
      </c>
    </row>
    <row r="140" spans="2:105">
      <c r="B140"/>
      <c r="C140" s="67">
        <f t="shared" si="17"/>
        <v>-5.0000000000000037E-2</v>
      </c>
      <c r="D140" s="69">
        <f>Inputs!$B$20*(1+(C140*-1))</f>
        <v>1155</v>
      </c>
      <c r="E140" s="71">
        <f t="shared" si="28"/>
        <v>-4.1929375000000004E-5</v>
      </c>
      <c r="F140" s="71">
        <f t="shared" si="28"/>
        <v>-419293.75</v>
      </c>
      <c r="G140" s="71">
        <f t="shared" si="28"/>
        <v>-838587.5</v>
      </c>
      <c r="H140" s="71">
        <f t="shared" si="28"/>
        <v>-1257881.25</v>
      </c>
      <c r="I140" s="71">
        <f t="shared" si="28"/>
        <v>-1677175</v>
      </c>
      <c r="J140" s="71">
        <f t="shared" si="28"/>
        <v>-2096468.75</v>
      </c>
      <c r="K140" s="71">
        <f t="shared" si="28"/>
        <v>-2472400.4999999995</v>
      </c>
      <c r="L140" s="71">
        <f t="shared" si="28"/>
        <v>-2833878.2499999991</v>
      </c>
      <c r="M140" s="71">
        <f t="shared" si="28"/>
        <v>-3180902.0000000051</v>
      </c>
      <c r="N140" s="71">
        <f t="shared" si="28"/>
        <v>-3513471.7500000051</v>
      </c>
      <c r="O140" s="71">
        <f t="shared" si="29"/>
        <v>-3831587.4999999967</v>
      </c>
      <c r="P140" s="71">
        <f t="shared" si="29"/>
        <v>-4135249.2500000051</v>
      </c>
      <c r="Q140" s="71">
        <f t="shared" si="29"/>
        <v>-4424457.0000000047</v>
      </c>
      <c r="R140" s="71">
        <f t="shared" si="29"/>
        <v>-4699210.7500000037</v>
      </c>
      <c r="S140" s="71">
        <f t="shared" si="29"/>
        <v>-4959510.4999999916</v>
      </c>
      <c r="T140" s="71">
        <f t="shared" si="29"/>
        <v>-5205356.2500000028</v>
      </c>
      <c r="U140" s="71">
        <f t="shared" si="29"/>
        <v>-5436748.0000000019</v>
      </c>
      <c r="V140" s="71">
        <f t="shared" si="29"/>
        <v>-5653685.75</v>
      </c>
      <c r="W140" s="71">
        <f t="shared" si="29"/>
        <v>-5856169.500000014</v>
      </c>
      <c r="X140" s="71">
        <f t="shared" si="29"/>
        <v>-6044199.2499999972</v>
      </c>
      <c r="Y140" s="71">
        <f t="shared" si="30"/>
        <v>-6217774.9999999972</v>
      </c>
      <c r="Z140" s="71">
        <f t="shared" si="30"/>
        <v>-6376896.7499999953</v>
      </c>
      <c r="AA140" s="71">
        <f t="shared" si="30"/>
        <v>-6521564.5000000121</v>
      </c>
      <c r="AB140" s="71">
        <f t="shared" si="30"/>
        <v>-6624998.1999999946</v>
      </c>
      <c r="AC140" s="71">
        <f t="shared" si="30"/>
        <v>-6683704.7999999998</v>
      </c>
      <c r="AD140" s="71">
        <f t="shared" si="30"/>
        <v>-6723300.0000000056</v>
      </c>
      <c r="AE140" s="71">
        <f t="shared" si="30"/>
        <v>-6743783.8000000119</v>
      </c>
      <c r="AF140" s="71">
        <f t="shared" si="30"/>
        <v>-6745156.2000000188</v>
      </c>
      <c r="AG140" s="71">
        <f t="shared" si="30"/>
        <v>-6727417.1999999788</v>
      </c>
      <c r="AH140" s="71">
        <f t="shared" si="30"/>
        <v>-6690566.7999999849</v>
      </c>
      <c r="AI140" s="71">
        <f t="shared" si="31"/>
        <v>-6634604.9999999907</v>
      </c>
      <c r="AJ140" s="71">
        <f t="shared" si="31"/>
        <v>-6809291.5666666841</v>
      </c>
      <c r="AK140" s="71">
        <f t="shared" si="31"/>
        <v>-6980980.2666666592</v>
      </c>
      <c r="AL140" s="71">
        <f t="shared" si="31"/>
        <v>-7149671.100000021</v>
      </c>
      <c r="AM140" s="71">
        <f t="shared" si="31"/>
        <v>-7315364.0666666618</v>
      </c>
      <c r="AN140" s="71">
        <f t="shared" si="31"/>
        <v>-7478059.1666666623</v>
      </c>
      <c r="AO140" s="71">
        <f t="shared" si="31"/>
        <v>-7637756.3999999976</v>
      </c>
      <c r="AP140" s="71">
        <f t="shared" si="31"/>
        <v>-7794455.7666666647</v>
      </c>
      <c r="AQ140" s="71">
        <f t="shared" si="31"/>
        <v>-7948157.2666666657</v>
      </c>
      <c r="AR140" s="71">
        <f t="shared" si="31"/>
        <v>-8098860.9000000013</v>
      </c>
      <c r="AS140" s="71">
        <f t="shared" si="32"/>
        <v>-8246566.6666666688</v>
      </c>
      <c r="AT140" s="71">
        <f t="shared" si="32"/>
        <v>-8391274.5666666701</v>
      </c>
      <c r="AU140" s="71">
        <f t="shared" si="32"/>
        <v>-8532984.6000000052</v>
      </c>
      <c r="AV140" s="71">
        <f t="shared" si="32"/>
        <v>-8671696.7666666731</v>
      </c>
      <c r="AW140" s="71">
        <f t="shared" si="32"/>
        <v>-8807411.0666666739</v>
      </c>
      <c r="AX140" s="71">
        <f t="shared" si="32"/>
        <v>-8940127.5000000112</v>
      </c>
      <c r="AY140" s="71">
        <f t="shared" si="32"/>
        <v>-9069846.0666666795</v>
      </c>
      <c r="AZ140" s="71">
        <f t="shared" si="32"/>
        <v>-9196566.7666666806</v>
      </c>
      <c r="BA140" s="71">
        <f t="shared" si="32"/>
        <v>-9320289.5999999773</v>
      </c>
      <c r="BB140" s="71">
        <f t="shared" si="32"/>
        <v>-9441014.566666685</v>
      </c>
      <c r="BC140" s="71">
        <f t="shared" si="33"/>
        <v>-9558741.6666666456</v>
      </c>
      <c r="BD140" s="71">
        <f t="shared" si="33"/>
        <v>-9673470.9000000227</v>
      </c>
      <c r="BE140" s="71">
        <f t="shared" si="33"/>
        <v>-9785202.2666666489</v>
      </c>
      <c r="BF140" s="71">
        <f t="shared" si="33"/>
        <v>-9933657.4999999832</v>
      </c>
      <c r="BG140" s="71">
        <f t="shared" si="33"/>
        <v>-10121084.999999981</v>
      </c>
      <c r="BH140" s="71">
        <f t="shared" si="33"/>
        <v>-10308512.499999981</v>
      </c>
      <c r="BI140" s="71">
        <f t="shared" si="33"/>
        <v>-10495939.999999981</v>
      </c>
      <c r="BJ140" s="71">
        <f t="shared" si="40"/>
        <v>-10683367.499999981</v>
      </c>
      <c r="BK140" s="71">
        <f t="shared" si="40"/>
        <v>-10870794.999999981</v>
      </c>
      <c r="BL140" s="71">
        <f t="shared" si="40"/>
        <v>-11058222.49999998</v>
      </c>
      <c r="BM140" s="71">
        <f t="shared" si="40"/>
        <v>-11245649.99999998</v>
      </c>
      <c r="BN140" s="71">
        <f t="shared" si="40"/>
        <v>-11433077.49999998</v>
      </c>
      <c r="BO140" s="71">
        <f t="shared" si="40"/>
        <v>-11620504.99999998</v>
      </c>
      <c r="BP140" s="71">
        <f t="shared" si="35"/>
        <v>-11807932.49999998</v>
      </c>
      <c r="BQ140" s="71">
        <f t="shared" si="35"/>
        <v>-11995359.99999998</v>
      </c>
      <c r="BR140" s="71">
        <f t="shared" si="41"/>
        <v>-12182787.49999998</v>
      </c>
      <c r="BS140" s="71">
        <f t="shared" si="41"/>
        <v>-12370214.99999998</v>
      </c>
      <c r="BT140" s="71">
        <f t="shared" si="41"/>
        <v>-12557642.49999998</v>
      </c>
      <c r="BU140" s="71">
        <f t="shared" si="41"/>
        <v>-12745069.99999998</v>
      </c>
      <c r="BV140" s="71">
        <f t="shared" si="41"/>
        <v>-12932497.499999976</v>
      </c>
      <c r="BW140" s="71">
        <f t="shared" si="41"/>
        <v>-13119924.999999976</v>
      </c>
      <c r="BX140" s="71">
        <f t="shared" si="36"/>
        <v>-13307352.499999976</v>
      </c>
      <c r="BY140" s="71">
        <f t="shared" si="36"/>
        <v>-13494779.999999976</v>
      </c>
      <c r="BZ140" s="71">
        <f t="shared" si="42"/>
        <v>-13682207.499999976</v>
      </c>
      <c r="CA140" s="71">
        <f t="shared" si="42"/>
        <v>-13869634.999999976</v>
      </c>
      <c r="CB140" s="71">
        <f t="shared" si="42"/>
        <v>-14057062.499999976</v>
      </c>
      <c r="CC140" s="71">
        <f t="shared" si="42"/>
        <v>-14244489.999999974</v>
      </c>
      <c r="CD140" s="71">
        <f t="shared" si="42"/>
        <v>-14431917.499999974</v>
      </c>
      <c r="CE140" s="71">
        <f t="shared" si="42"/>
        <v>-14619344.999999974</v>
      </c>
      <c r="CF140" s="71">
        <f t="shared" si="37"/>
        <v>-14806772.499999974</v>
      </c>
      <c r="CG140" s="71">
        <f t="shared" si="37"/>
        <v>-14994199.999999974</v>
      </c>
      <c r="CH140" s="71">
        <f t="shared" si="43"/>
        <v>-15181627.499999974</v>
      </c>
      <c r="CI140" s="71">
        <f t="shared" si="43"/>
        <v>-15369054.999999974</v>
      </c>
      <c r="CJ140" s="71">
        <f t="shared" si="43"/>
        <v>-15556482.499999974</v>
      </c>
      <c r="CK140" s="71">
        <f t="shared" si="43"/>
        <v>-15743909.999999974</v>
      </c>
      <c r="CL140" s="71">
        <f t="shared" si="43"/>
        <v>-15931337.49999997</v>
      </c>
      <c r="CM140" s="71">
        <f t="shared" si="43"/>
        <v>-16118764.99999997</v>
      </c>
      <c r="CN140" s="71">
        <f t="shared" si="38"/>
        <v>-16306192.49999997</v>
      </c>
      <c r="CO140" s="71">
        <f t="shared" si="38"/>
        <v>-16493619.99999997</v>
      </c>
      <c r="CP140" s="71">
        <f t="shared" si="44"/>
        <v>-16681047.49999997</v>
      </c>
      <c r="CQ140" s="71">
        <f t="shared" si="44"/>
        <v>-16868474.99999997</v>
      </c>
      <c r="CR140" s="71">
        <f t="shared" si="44"/>
        <v>-17055902.49999997</v>
      </c>
      <c r="CS140" s="71">
        <f t="shared" si="44"/>
        <v>-17243329.999999966</v>
      </c>
      <c r="CT140" s="71">
        <f t="shared" si="44"/>
        <v>-17430757.499999966</v>
      </c>
      <c r="CU140" s="71">
        <f t="shared" si="44"/>
        <v>-17618184.999999966</v>
      </c>
      <c r="CV140" s="71">
        <f t="shared" si="39"/>
        <v>-17805612.499999966</v>
      </c>
      <c r="CW140" s="71">
        <f t="shared" si="39"/>
        <v>-17993039.999999966</v>
      </c>
      <c r="CX140" s="71">
        <f t="shared" si="45"/>
        <v>-18180467.499999966</v>
      </c>
      <c r="CY140" s="71">
        <f t="shared" si="45"/>
        <v>-18367894.999999966</v>
      </c>
      <c r="CZ140" s="71">
        <f t="shared" si="45"/>
        <v>-18555322.499999966</v>
      </c>
      <c r="DA140" s="71">
        <f t="shared" si="45"/>
        <v>-18742749.999999966</v>
      </c>
    </row>
    <row r="141" spans="2:105">
      <c r="B141"/>
      <c r="C141" s="67">
        <f t="shared" si="17"/>
        <v>-6.0000000000000039E-2</v>
      </c>
      <c r="D141" s="69">
        <f>Inputs!$B$20*(1+(C141*-1))</f>
        <v>1166</v>
      </c>
      <c r="E141" s="71">
        <f t="shared" ref="E141:N155" si="46">($BC$13-($D141*(1+E$113)))*E$114*365</f>
        <v>-4.6847750000000053E-5</v>
      </c>
      <c r="F141" s="71">
        <f t="shared" si="46"/>
        <v>-468477.50000000052</v>
      </c>
      <c r="G141" s="71">
        <f t="shared" si="46"/>
        <v>-936955.00000000105</v>
      </c>
      <c r="H141" s="71">
        <f t="shared" si="46"/>
        <v>-1405432.5000000014</v>
      </c>
      <c r="I141" s="71">
        <f t="shared" si="46"/>
        <v>-1873910.0000000021</v>
      </c>
      <c r="J141" s="71">
        <f t="shared" si="46"/>
        <v>-2342387.5000000028</v>
      </c>
      <c r="K141" s="71">
        <f t="shared" si="46"/>
        <v>-2767090.0285714273</v>
      </c>
      <c r="L141" s="71">
        <f t="shared" si="46"/>
        <v>-3177200.9</v>
      </c>
      <c r="M141" s="71">
        <f t="shared" si="46"/>
        <v>-3572720.1142857149</v>
      </c>
      <c r="N141" s="71">
        <f t="shared" si="46"/>
        <v>-3953647.6714285738</v>
      </c>
      <c r="O141" s="71">
        <f t="shared" ref="O141:X155" si="47">($BC$13-($D141*(1+O$113)))*O$114*365</f>
        <v>-4319983.5714285672</v>
      </c>
      <c r="P141" s="71">
        <f t="shared" si="47"/>
        <v>-4671727.8142857198</v>
      </c>
      <c r="Q141" s="71">
        <f t="shared" si="47"/>
        <v>-5008880.4000000078</v>
      </c>
      <c r="R141" s="71">
        <f t="shared" si="47"/>
        <v>-5331441.3285714276</v>
      </c>
      <c r="S141" s="71">
        <f t="shared" si="47"/>
        <v>-5639410.6000000006</v>
      </c>
      <c r="T141" s="71">
        <f t="shared" si="47"/>
        <v>-5932788.2142857173</v>
      </c>
      <c r="U141" s="71">
        <f t="shared" si="47"/>
        <v>-6211574.171428577</v>
      </c>
      <c r="V141" s="71">
        <f t="shared" si="47"/>
        <v>-6475768.4714285666</v>
      </c>
      <c r="W141" s="71">
        <f t="shared" si="47"/>
        <v>-6725371.1142857261</v>
      </c>
      <c r="X141" s="71">
        <f t="shared" si="47"/>
        <v>-6960382.0999999987</v>
      </c>
      <c r="Y141" s="71">
        <f t="shared" ref="Y141:AH155" si="48">($BC$13-($D141*(1+Y$113)))*Y$114*365</f>
        <v>-7180801.42857143</v>
      </c>
      <c r="Z141" s="71">
        <f t="shared" si="48"/>
        <v>-7386629.0999999866</v>
      </c>
      <c r="AA141" s="71">
        <f t="shared" si="48"/>
        <v>-7577865.1142857233</v>
      </c>
      <c r="AB141" s="71">
        <f t="shared" si="48"/>
        <v>-7727474.3733333349</v>
      </c>
      <c r="AC141" s="71">
        <f t="shared" si="48"/>
        <v>-7831930.5600000042</v>
      </c>
      <c r="AD141" s="71">
        <f t="shared" si="48"/>
        <v>-7917093.3333333405</v>
      </c>
      <c r="AE141" s="71">
        <f t="shared" si="48"/>
        <v>-7982962.6933333427</v>
      </c>
      <c r="AF141" s="71">
        <f t="shared" si="48"/>
        <v>-8029538.6400000136</v>
      </c>
      <c r="AG141" s="71">
        <f t="shared" si="48"/>
        <v>-8056821.1733333264</v>
      </c>
      <c r="AH141" s="71">
        <f t="shared" si="48"/>
        <v>-8064810.2933333302</v>
      </c>
      <c r="AI141" s="71">
        <f t="shared" ref="AI141:AR155" si="49">($BC$13-($D141*(1+AI$113)))*AI$114*365</f>
        <v>-8053506.0000000009</v>
      </c>
      <c r="AJ141" s="71">
        <f t="shared" si="49"/>
        <v>-8275046.7244444406</v>
      </c>
      <c r="AK141" s="71">
        <f t="shared" si="49"/>
        <v>-8493561.0311111007</v>
      </c>
      <c r="AL141" s="71">
        <f t="shared" si="49"/>
        <v>-8709048.9200000111</v>
      </c>
      <c r="AM141" s="71">
        <f t="shared" si="49"/>
        <v>-8921510.3911110889</v>
      </c>
      <c r="AN141" s="71">
        <f t="shared" si="49"/>
        <v>-9130945.4444444459</v>
      </c>
      <c r="AO141" s="71">
        <f t="shared" si="49"/>
        <v>-9337354.0799999945</v>
      </c>
      <c r="AP141" s="71">
        <f t="shared" si="49"/>
        <v>-9540736.297777798</v>
      </c>
      <c r="AQ141" s="71">
        <f t="shared" si="49"/>
        <v>-9741092.0977777597</v>
      </c>
      <c r="AR141" s="71">
        <f t="shared" si="49"/>
        <v>-9938421.4800000079</v>
      </c>
      <c r="AS141" s="71">
        <f t="shared" ref="AS141:BB155" si="50">($BC$13-($D141*(1+AS$113)))*AS$114*365</f>
        <v>-10132724.444444446</v>
      </c>
      <c r="AT141" s="71">
        <f t="shared" si="50"/>
        <v>-10324000.991111107</v>
      </c>
      <c r="AU141" s="71">
        <f t="shared" si="50"/>
        <v>-10512251.119999988</v>
      </c>
      <c r="AV141" s="71">
        <f t="shared" si="50"/>
        <v>-10697474.831111129</v>
      </c>
      <c r="AW141" s="71">
        <f t="shared" si="50"/>
        <v>-10879672.124444455</v>
      </c>
      <c r="AX141" s="71">
        <f t="shared" si="50"/>
        <v>-11058843.000000004</v>
      </c>
      <c r="AY141" s="71">
        <f t="shared" si="50"/>
        <v>-11234987.457777774</v>
      </c>
      <c r="AZ141" s="71">
        <f t="shared" si="50"/>
        <v>-11408105.497777805</v>
      </c>
      <c r="BA141" s="71">
        <f t="shared" si="50"/>
        <v>-11578197.119999981</v>
      </c>
      <c r="BB141" s="71">
        <f t="shared" si="50"/>
        <v>-11745262.324444458</v>
      </c>
      <c r="BC141" s="71">
        <f t="shared" ref="BC141:BI155" si="51">($BC$13-($D141*(1+BC$113)))*BC$114*365</f>
        <v>-11909301.111111116</v>
      </c>
      <c r="BD141" s="71">
        <f t="shared" si="51"/>
        <v>-12070313.48000004</v>
      </c>
      <c r="BE141" s="71">
        <f t="shared" si="51"/>
        <v>-12228299.431111099</v>
      </c>
      <c r="BF141" s="71">
        <f t="shared" si="51"/>
        <v>-12423359.000000006</v>
      </c>
      <c r="BG141" s="71">
        <f t="shared" si="51"/>
        <v>-12657762.000000006</v>
      </c>
      <c r="BH141" s="71">
        <f t="shared" si="51"/>
        <v>-12892165.000000006</v>
      </c>
      <c r="BI141" s="71">
        <f t="shared" si="51"/>
        <v>-13126568.000000004</v>
      </c>
      <c r="BJ141" s="71">
        <f t="shared" si="40"/>
        <v>-13360971.000000006</v>
      </c>
      <c r="BK141" s="71">
        <f t="shared" si="40"/>
        <v>-13595374.000000006</v>
      </c>
      <c r="BL141" s="71">
        <f t="shared" si="40"/>
        <v>-13829777.000000006</v>
      </c>
      <c r="BM141" s="71">
        <f t="shared" si="40"/>
        <v>-14064180.000000006</v>
      </c>
      <c r="BN141" s="71">
        <f t="shared" si="40"/>
        <v>-14298583.000000007</v>
      </c>
      <c r="BO141" s="71">
        <f t="shared" si="40"/>
        <v>-14532986.000000006</v>
      </c>
      <c r="BP141" s="71">
        <f t="shared" si="35"/>
        <v>-14767389.000000007</v>
      </c>
      <c r="BQ141" s="71">
        <f t="shared" si="35"/>
        <v>-15001792.000000006</v>
      </c>
      <c r="BR141" s="71">
        <f t="shared" si="41"/>
        <v>-15236195.000000006</v>
      </c>
      <c r="BS141" s="71">
        <f t="shared" si="41"/>
        <v>-15470598.000000007</v>
      </c>
      <c r="BT141" s="71">
        <f t="shared" si="41"/>
        <v>-15705001.000000006</v>
      </c>
      <c r="BU141" s="71">
        <f t="shared" si="41"/>
        <v>-15939404.000000007</v>
      </c>
      <c r="BV141" s="71">
        <f t="shared" si="41"/>
        <v>-16173807.000000006</v>
      </c>
      <c r="BW141" s="71">
        <f t="shared" si="41"/>
        <v>-16408210.000000007</v>
      </c>
      <c r="BX141" s="71">
        <f t="shared" si="36"/>
        <v>-16642613.000000007</v>
      </c>
      <c r="BY141" s="71">
        <f t="shared" si="36"/>
        <v>-16877016.000000007</v>
      </c>
      <c r="BZ141" s="71">
        <f t="shared" si="42"/>
        <v>-17111419.000000007</v>
      </c>
      <c r="CA141" s="71">
        <f t="shared" si="42"/>
        <v>-17345822.000000007</v>
      </c>
      <c r="CB141" s="71">
        <f t="shared" si="42"/>
        <v>-17580225.000000007</v>
      </c>
      <c r="CC141" s="71">
        <f t="shared" si="42"/>
        <v>-17814628.000000007</v>
      </c>
      <c r="CD141" s="71">
        <f t="shared" si="42"/>
        <v>-18049031.000000007</v>
      </c>
      <c r="CE141" s="71">
        <f t="shared" si="42"/>
        <v>-18283434.000000007</v>
      </c>
      <c r="CF141" s="71">
        <f t="shared" si="37"/>
        <v>-18517837.000000007</v>
      </c>
      <c r="CG141" s="71">
        <f t="shared" si="37"/>
        <v>-18752240.000000007</v>
      </c>
      <c r="CH141" s="71">
        <f t="shared" si="43"/>
        <v>-18986643.000000007</v>
      </c>
      <c r="CI141" s="71">
        <f t="shared" si="43"/>
        <v>-19221046.000000007</v>
      </c>
      <c r="CJ141" s="71">
        <f t="shared" si="43"/>
        <v>-19455449.000000007</v>
      </c>
      <c r="CK141" s="71">
        <f t="shared" si="43"/>
        <v>-19689852.000000007</v>
      </c>
      <c r="CL141" s="71">
        <f t="shared" si="43"/>
        <v>-19924255.000000007</v>
      </c>
      <c r="CM141" s="71">
        <f t="shared" si="43"/>
        <v>-20158658.000000011</v>
      </c>
      <c r="CN141" s="71">
        <f t="shared" si="38"/>
        <v>-20393061.000000007</v>
      </c>
      <c r="CO141" s="71">
        <f t="shared" si="38"/>
        <v>-20627464.000000007</v>
      </c>
      <c r="CP141" s="71">
        <f t="shared" si="44"/>
        <v>-20861867.000000007</v>
      </c>
      <c r="CQ141" s="71">
        <f t="shared" si="44"/>
        <v>-21096270.000000007</v>
      </c>
      <c r="CR141" s="71">
        <f t="shared" si="44"/>
        <v>-21330673.000000011</v>
      </c>
      <c r="CS141" s="71">
        <f t="shared" si="44"/>
        <v>-21565076.000000007</v>
      </c>
      <c r="CT141" s="71">
        <f t="shared" si="44"/>
        <v>-21799479.000000011</v>
      </c>
      <c r="CU141" s="71">
        <f t="shared" si="44"/>
        <v>-22033882.000000007</v>
      </c>
      <c r="CV141" s="71">
        <f t="shared" si="39"/>
        <v>-22268285.000000011</v>
      </c>
      <c r="CW141" s="71">
        <f t="shared" si="39"/>
        <v>-22502688.000000011</v>
      </c>
      <c r="CX141" s="71">
        <f t="shared" si="45"/>
        <v>-22737091.000000007</v>
      </c>
      <c r="CY141" s="71">
        <f t="shared" si="45"/>
        <v>-22971494.000000011</v>
      </c>
      <c r="CZ141" s="71">
        <f t="shared" si="45"/>
        <v>-23205897.000000007</v>
      </c>
      <c r="DA141" s="71">
        <f t="shared" si="45"/>
        <v>-23440300.000000011</v>
      </c>
    </row>
    <row r="142" spans="2:105">
      <c r="B142"/>
      <c r="C142" s="67">
        <f t="shared" si="17"/>
        <v>-7.0000000000000034E-2</v>
      </c>
      <c r="D142" s="69">
        <f>Inputs!$B$20*(1+(C142*-1))</f>
        <v>1177</v>
      </c>
      <c r="E142" s="71">
        <f t="shared" si="46"/>
        <v>-5.1766125000000028E-5</v>
      </c>
      <c r="F142" s="71">
        <f t="shared" si="46"/>
        <v>-517661.25000000017</v>
      </c>
      <c r="G142" s="71">
        <f t="shared" si="46"/>
        <v>-1035322.5000000003</v>
      </c>
      <c r="H142" s="71">
        <f t="shared" si="46"/>
        <v>-1552983.7500000007</v>
      </c>
      <c r="I142" s="71">
        <f t="shared" si="46"/>
        <v>-2070645.0000000007</v>
      </c>
      <c r="J142" s="71">
        <f t="shared" si="46"/>
        <v>-2588306.2500000005</v>
      </c>
      <c r="K142" s="71">
        <f t="shared" si="46"/>
        <v>-3061779.5571428598</v>
      </c>
      <c r="L142" s="71">
        <f t="shared" si="46"/>
        <v>-3520523.5500000003</v>
      </c>
      <c r="M142" s="71">
        <f t="shared" si="46"/>
        <v>-3964538.2285714317</v>
      </c>
      <c r="N142" s="71">
        <f t="shared" si="46"/>
        <v>-4393823.592857142</v>
      </c>
      <c r="O142" s="71">
        <f t="shared" si="47"/>
        <v>-4808379.6428571446</v>
      </c>
      <c r="P142" s="71">
        <f t="shared" si="47"/>
        <v>-5208206.3785714349</v>
      </c>
      <c r="Q142" s="71">
        <f t="shared" si="47"/>
        <v>-5593303.8000000007</v>
      </c>
      <c r="R142" s="71">
        <f t="shared" si="47"/>
        <v>-5963671.9071428627</v>
      </c>
      <c r="S142" s="71">
        <f t="shared" si="47"/>
        <v>-6319310.6999999983</v>
      </c>
      <c r="T142" s="71">
        <f t="shared" si="47"/>
        <v>-6660220.1785714328</v>
      </c>
      <c r="U142" s="71">
        <f t="shared" si="47"/>
        <v>-6986400.3428571392</v>
      </c>
      <c r="V142" s="71">
        <f t="shared" si="47"/>
        <v>-7297851.1928571453</v>
      </c>
      <c r="W142" s="71">
        <f t="shared" si="47"/>
        <v>-7594572.7285714382</v>
      </c>
      <c r="X142" s="71">
        <f t="shared" si="47"/>
        <v>-7876564.9500000002</v>
      </c>
      <c r="Y142" s="71">
        <f t="shared" si="48"/>
        <v>-8143827.8571428629</v>
      </c>
      <c r="Z142" s="71">
        <f t="shared" si="48"/>
        <v>-8396361.4499999974</v>
      </c>
      <c r="AA142" s="71">
        <f t="shared" si="48"/>
        <v>-8634165.7285714336</v>
      </c>
      <c r="AB142" s="71">
        <f t="shared" si="48"/>
        <v>-8829950.5466666557</v>
      </c>
      <c r="AC142" s="71">
        <f t="shared" si="48"/>
        <v>-8980156.3200000077</v>
      </c>
      <c r="AD142" s="71">
        <f t="shared" si="48"/>
        <v>-9110886.6666666754</v>
      </c>
      <c r="AE142" s="71">
        <f t="shared" si="48"/>
        <v>-9222141.5866666753</v>
      </c>
      <c r="AF142" s="71">
        <f t="shared" si="48"/>
        <v>-9313921.0800000094</v>
      </c>
      <c r="AG142" s="71">
        <f t="shared" si="48"/>
        <v>-9386225.1466666535</v>
      </c>
      <c r="AH142" s="71">
        <f t="shared" si="48"/>
        <v>-9439053.7866666522</v>
      </c>
      <c r="AI142" s="71">
        <f t="shared" si="49"/>
        <v>-9472406.9999999851</v>
      </c>
      <c r="AJ142" s="71">
        <f t="shared" si="49"/>
        <v>-9740801.8822222203</v>
      </c>
      <c r="AK142" s="71">
        <f t="shared" si="49"/>
        <v>-10006141.795555543</v>
      </c>
      <c r="AL142" s="71">
        <f t="shared" si="49"/>
        <v>-10268426.740000002</v>
      </c>
      <c r="AM142" s="71">
        <f t="shared" si="49"/>
        <v>-10527656.715555545</v>
      </c>
      <c r="AN142" s="71">
        <f t="shared" si="49"/>
        <v>-10783831.722222229</v>
      </c>
      <c r="AO142" s="71">
        <f t="shared" si="49"/>
        <v>-11036951.759999992</v>
      </c>
      <c r="AP142" s="71">
        <f t="shared" si="49"/>
        <v>-11287016.828888899</v>
      </c>
      <c r="AQ142" s="71">
        <f t="shared" si="49"/>
        <v>-11534026.928888885</v>
      </c>
      <c r="AR142" s="71">
        <f t="shared" si="49"/>
        <v>-11777982.060000015</v>
      </c>
      <c r="AS142" s="71">
        <f t="shared" si="50"/>
        <v>-12018882.222222226</v>
      </c>
      <c r="AT142" s="71">
        <f t="shared" si="50"/>
        <v>-12256727.415555576</v>
      </c>
      <c r="AU142" s="71">
        <f t="shared" si="50"/>
        <v>-12491517.640000006</v>
      </c>
      <c r="AV142" s="71">
        <f t="shared" si="50"/>
        <v>-12723252.895555582</v>
      </c>
      <c r="AW142" s="71">
        <f t="shared" si="50"/>
        <v>-12951933.182222234</v>
      </c>
      <c r="AX142" s="71">
        <f t="shared" si="50"/>
        <v>-13177558.500000032</v>
      </c>
      <c r="AY142" s="71">
        <f t="shared" si="50"/>
        <v>-13400128.848888867</v>
      </c>
      <c r="AZ142" s="71">
        <f t="shared" si="50"/>
        <v>-13619644.22888889</v>
      </c>
      <c r="BA142" s="71">
        <f t="shared" si="50"/>
        <v>-13836104.639999984</v>
      </c>
      <c r="BB142" s="71">
        <f t="shared" si="50"/>
        <v>-14049510.082222229</v>
      </c>
      <c r="BC142" s="71">
        <f t="shared" si="51"/>
        <v>-14259860.555555545</v>
      </c>
      <c r="BD142" s="71">
        <f t="shared" si="51"/>
        <v>-14467156.060000012</v>
      </c>
      <c r="BE142" s="71">
        <f t="shared" si="51"/>
        <v>-14671396.595555549</v>
      </c>
      <c r="BF142" s="71">
        <f t="shared" si="51"/>
        <v>-14913060.499999983</v>
      </c>
      <c r="BG142" s="71">
        <f t="shared" si="51"/>
        <v>-15194438.999999983</v>
      </c>
      <c r="BH142" s="71">
        <f t="shared" si="51"/>
        <v>-15475817.499999983</v>
      </c>
      <c r="BI142" s="71">
        <f t="shared" si="51"/>
        <v>-15757195.999999981</v>
      </c>
      <c r="BJ142" s="71">
        <f t="shared" ref="BJ142:BO155" si="52">($BC$13-($D142*(1+BJ$113)))*BJ$114*365</f>
        <v>-16038574.499999983</v>
      </c>
      <c r="BK142" s="71">
        <f t="shared" si="52"/>
        <v>-16319952.999999983</v>
      </c>
      <c r="BL142" s="71">
        <f t="shared" si="52"/>
        <v>-16601331.499999983</v>
      </c>
      <c r="BM142" s="71">
        <f t="shared" si="52"/>
        <v>-16882709.999999981</v>
      </c>
      <c r="BN142" s="71">
        <f t="shared" si="52"/>
        <v>-17164088.499999981</v>
      </c>
      <c r="BO142" s="71">
        <f t="shared" si="52"/>
        <v>-17445466.999999981</v>
      </c>
      <c r="BP142" s="71">
        <f t="shared" si="35"/>
        <v>-17726845.499999981</v>
      </c>
      <c r="BQ142" s="71">
        <f t="shared" si="35"/>
        <v>-18008223.999999981</v>
      </c>
      <c r="BR142" s="71">
        <f t="shared" ref="BR142:BW152" si="53">($BC$13-($D142*(1+BR$113)))*BR$114*365</f>
        <v>-18289602.499999981</v>
      </c>
      <c r="BS142" s="71">
        <f t="shared" si="53"/>
        <v>-18570980.999999978</v>
      </c>
      <c r="BT142" s="71">
        <f t="shared" si="53"/>
        <v>-18852359.499999981</v>
      </c>
      <c r="BU142" s="71">
        <f t="shared" si="53"/>
        <v>-19133737.999999981</v>
      </c>
      <c r="BV142" s="71">
        <f t="shared" si="53"/>
        <v>-19415116.499999978</v>
      </c>
      <c r="BW142" s="71">
        <f t="shared" si="53"/>
        <v>-19696494.999999978</v>
      </c>
      <c r="BX142" s="71">
        <f t="shared" si="36"/>
        <v>-19977873.499999978</v>
      </c>
      <c r="BY142" s="71">
        <f t="shared" si="36"/>
        <v>-20259251.999999981</v>
      </c>
      <c r="BZ142" s="71">
        <f t="shared" ref="BZ142:CE152" si="54">($BC$13-($D142*(1+BZ$113)))*BZ$114*365</f>
        <v>-20540630.499999978</v>
      </c>
      <c r="CA142" s="71">
        <f t="shared" si="54"/>
        <v>-20822008.999999978</v>
      </c>
      <c r="CB142" s="71">
        <f t="shared" si="54"/>
        <v>-21103387.499999978</v>
      </c>
      <c r="CC142" s="71">
        <f t="shared" si="54"/>
        <v>-21384765.999999978</v>
      </c>
      <c r="CD142" s="71">
        <f t="shared" si="54"/>
        <v>-21666144.499999978</v>
      </c>
      <c r="CE142" s="71">
        <f t="shared" si="54"/>
        <v>-21947522.999999978</v>
      </c>
      <c r="CF142" s="71">
        <f t="shared" si="37"/>
        <v>-22228901.499999974</v>
      </c>
      <c r="CG142" s="71">
        <f t="shared" si="37"/>
        <v>-22510279.999999978</v>
      </c>
      <c r="CH142" s="71">
        <f t="shared" ref="CH142:CM152" si="55">($BC$13-($D142*(1+CH$113)))*CH$114*365</f>
        <v>-22791658.499999978</v>
      </c>
      <c r="CI142" s="71">
        <f t="shared" si="55"/>
        <v>-23073036.999999974</v>
      </c>
      <c r="CJ142" s="71">
        <f t="shared" si="55"/>
        <v>-23354415.499999974</v>
      </c>
      <c r="CK142" s="71">
        <f t="shared" si="55"/>
        <v>-23635793.999999974</v>
      </c>
      <c r="CL142" s="71">
        <f t="shared" si="55"/>
        <v>-23917172.499999974</v>
      </c>
      <c r="CM142" s="71">
        <f t="shared" si="55"/>
        <v>-24198550.999999978</v>
      </c>
      <c r="CN142" s="71">
        <f t="shared" si="38"/>
        <v>-24479929.499999974</v>
      </c>
      <c r="CO142" s="71">
        <f t="shared" si="38"/>
        <v>-24761307.999999974</v>
      </c>
      <c r="CP142" s="71">
        <f t="shared" ref="CP142:CU152" si="56">($BC$13-($D142*(1+CP$113)))*CP$114*365</f>
        <v>-25042686.499999974</v>
      </c>
      <c r="CQ142" s="71">
        <f t="shared" si="56"/>
        <v>-25324064.999999974</v>
      </c>
      <c r="CR142" s="71">
        <f t="shared" si="56"/>
        <v>-25605443.49999997</v>
      </c>
      <c r="CS142" s="71">
        <f t="shared" si="56"/>
        <v>-25886821.999999974</v>
      </c>
      <c r="CT142" s="71">
        <f t="shared" si="56"/>
        <v>-26168200.499999974</v>
      </c>
      <c r="CU142" s="71">
        <f t="shared" si="56"/>
        <v>-26449578.99999997</v>
      </c>
      <c r="CV142" s="71">
        <f t="shared" si="39"/>
        <v>-26730957.499999974</v>
      </c>
      <c r="CW142" s="71">
        <f t="shared" si="39"/>
        <v>-27012335.99999997</v>
      </c>
      <c r="CX142" s="71">
        <f t="shared" si="45"/>
        <v>-27293714.49999997</v>
      </c>
      <c r="CY142" s="71">
        <f t="shared" si="45"/>
        <v>-27575092.999999974</v>
      </c>
      <c r="CZ142" s="71">
        <f t="shared" si="45"/>
        <v>-27856471.49999997</v>
      </c>
      <c r="DA142" s="71">
        <f t="shared" si="45"/>
        <v>-28137849.999999966</v>
      </c>
    </row>
    <row r="143" spans="2:105">
      <c r="B143"/>
      <c r="C143" s="67">
        <f t="shared" si="17"/>
        <v>-8.0000000000000029E-2</v>
      </c>
      <c r="D143" s="69">
        <f>Inputs!$B$20*(1+(C143*-1))</f>
        <v>1188</v>
      </c>
      <c r="E143" s="71">
        <f t="shared" si="46"/>
        <v>-5.6684500000000064E-5</v>
      </c>
      <c r="F143" s="71">
        <f t="shared" si="46"/>
        <v>-566845.0000000007</v>
      </c>
      <c r="G143" s="71">
        <f t="shared" si="46"/>
        <v>-1133690.0000000014</v>
      </c>
      <c r="H143" s="71">
        <f t="shared" si="46"/>
        <v>-1700535.0000000021</v>
      </c>
      <c r="I143" s="71">
        <f t="shared" si="46"/>
        <v>-2267380.0000000028</v>
      </c>
      <c r="J143" s="71">
        <f t="shared" si="46"/>
        <v>-2834225.0000000033</v>
      </c>
      <c r="K143" s="71">
        <f t="shared" si="46"/>
        <v>-3356469.0857142885</v>
      </c>
      <c r="L143" s="71">
        <f t="shared" si="46"/>
        <v>-3863846.2</v>
      </c>
      <c r="M143" s="71">
        <f t="shared" si="46"/>
        <v>-4356356.3428571485</v>
      </c>
      <c r="N143" s="71">
        <f t="shared" si="46"/>
        <v>-4833999.5142857172</v>
      </c>
      <c r="O143" s="71">
        <f t="shared" si="47"/>
        <v>-5296775.7142857155</v>
      </c>
      <c r="P143" s="71">
        <f t="shared" si="47"/>
        <v>-5744684.94285715</v>
      </c>
      <c r="Q143" s="71">
        <f t="shared" si="47"/>
        <v>-6177727.2000000048</v>
      </c>
      <c r="R143" s="71">
        <f t="shared" si="47"/>
        <v>-6595902.4857142866</v>
      </c>
      <c r="S143" s="71">
        <f t="shared" si="47"/>
        <v>-6999210.799999997</v>
      </c>
      <c r="T143" s="71">
        <f t="shared" si="47"/>
        <v>-7387652.1428571474</v>
      </c>
      <c r="U143" s="71">
        <f t="shared" si="47"/>
        <v>-7761226.5142857153</v>
      </c>
      <c r="V143" s="71">
        <f t="shared" si="47"/>
        <v>-8119933.914285711</v>
      </c>
      <c r="W143" s="71">
        <f t="shared" si="47"/>
        <v>-8463774.3428571485</v>
      </c>
      <c r="X143" s="71">
        <f t="shared" si="47"/>
        <v>-8792747.8000000007</v>
      </c>
      <c r="Y143" s="71">
        <f t="shared" si="48"/>
        <v>-9106854.2857142817</v>
      </c>
      <c r="Z143" s="71">
        <f t="shared" si="48"/>
        <v>-9406093.7999999896</v>
      </c>
      <c r="AA143" s="71">
        <f t="shared" si="48"/>
        <v>-9690466.3428571429</v>
      </c>
      <c r="AB143" s="71">
        <f t="shared" si="48"/>
        <v>-9932426.7199999969</v>
      </c>
      <c r="AC143" s="71">
        <f t="shared" si="48"/>
        <v>-10128382.079999993</v>
      </c>
      <c r="AD143" s="71">
        <f t="shared" si="48"/>
        <v>-10304680.000000011</v>
      </c>
      <c r="AE143" s="71">
        <f t="shared" si="48"/>
        <v>-10461320.480000008</v>
      </c>
      <c r="AF143" s="71">
        <f t="shared" si="48"/>
        <v>-10598303.520000003</v>
      </c>
      <c r="AG143" s="71">
        <f t="shared" si="48"/>
        <v>-10715629.119999979</v>
      </c>
      <c r="AH143" s="71">
        <f t="shared" si="48"/>
        <v>-10813297.279999997</v>
      </c>
      <c r="AI143" s="71">
        <f t="shared" si="49"/>
        <v>-10891307.999999994</v>
      </c>
      <c r="AJ143" s="71">
        <f t="shared" si="49"/>
        <v>-11206557.040000001</v>
      </c>
      <c r="AK143" s="71">
        <f t="shared" si="49"/>
        <v>-11518722.559999984</v>
      </c>
      <c r="AL143" s="71">
        <f t="shared" si="49"/>
        <v>-11827804.560000019</v>
      </c>
      <c r="AM143" s="71">
        <f t="shared" si="49"/>
        <v>-12133803.040000001</v>
      </c>
      <c r="AN143" s="71">
        <f t="shared" si="49"/>
        <v>-12436718.000000013</v>
      </c>
      <c r="AO143" s="71">
        <f t="shared" si="49"/>
        <v>-12736549.43999999</v>
      </c>
      <c r="AP143" s="71">
        <f t="shared" si="49"/>
        <v>-13033297.360000001</v>
      </c>
      <c r="AQ143" s="71">
        <f t="shared" si="49"/>
        <v>-13326961.759999979</v>
      </c>
      <c r="AR143" s="71">
        <f t="shared" si="49"/>
        <v>-13617542.640000023</v>
      </c>
      <c r="AS143" s="71">
        <f t="shared" si="50"/>
        <v>-13905040</v>
      </c>
      <c r="AT143" s="71">
        <f t="shared" si="50"/>
        <v>-14189453.840000013</v>
      </c>
      <c r="AU143" s="71">
        <f t="shared" si="50"/>
        <v>-14470784.159999989</v>
      </c>
      <c r="AV143" s="71">
        <f t="shared" si="50"/>
        <v>-14749030.960000001</v>
      </c>
      <c r="AW143" s="71">
        <f t="shared" si="50"/>
        <v>-15024194.239999976</v>
      </c>
      <c r="AX143" s="71">
        <f t="shared" si="50"/>
        <v>-15296274.000000026</v>
      </c>
      <c r="AY143" s="71">
        <f t="shared" si="50"/>
        <v>-15565270.24</v>
      </c>
      <c r="AZ143" s="71">
        <f t="shared" si="50"/>
        <v>-15831182.960000014</v>
      </c>
      <c r="BA143" s="71">
        <f t="shared" si="50"/>
        <v>-16094012.159999987</v>
      </c>
      <c r="BB143" s="71">
        <f t="shared" si="50"/>
        <v>-16353757.84</v>
      </c>
      <c r="BC143" s="71">
        <f t="shared" si="51"/>
        <v>-16610420.000000013</v>
      </c>
      <c r="BD143" s="71">
        <f t="shared" si="51"/>
        <v>-16863998.640000027</v>
      </c>
      <c r="BE143" s="71">
        <f t="shared" si="51"/>
        <v>-17114493.759999998</v>
      </c>
      <c r="BF143" s="71">
        <f t="shared" si="51"/>
        <v>-17402761.999999963</v>
      </c>
      <c r="BG143" s="71">
        <f t="shared" si="51"/>
        <v>-17731115.999999963</v>
      </c>
      <c r="BH143" s="71">
        <f t="shared" si="51"/>
        <v>-18059469.999999963</v>
      </c>
      <c r="BI143" s="71">
        <f t="shared" si="51"/>
        <v>-18387823.999999959</v>
      </c>
      <c r="BJ143" s="71">
        <f t="shared" si="52"/>
        <v>-18716177.999999959</v>
      </c>
      <c r="BK143" s="71">
        <f t="shared" si="52"/>
        <v>-19044531.999999959</v>
      </c>
      <c r="BL143" s="71">
        <f t="shared" si="52"/>
        <v>-19372885.999999959</v>
      </c>
      <c r="BM143" s="71">
        <f t="shared" si="52"/>
        <v>-19701239.999999959</v>
      </c>
      <c r="BN143" s="71">
        <f t="shared" si="52"/>
        <v>-20029593.999999955</v>
      </c>
      <c r="BO143" s="71">
        <f t="shared" si="52"/>
        <v>-20357947.999999955</v>
      </c>
      <c r="BP143" s="71">
        <f t="shared" si="35"/>
        <v>-20686301.999999955</v>
      </c>
      <c r="BQ143" s="71">
        <f t="shared" si="35"/>
        <v>-21014655.999999955</v>
      </c>
      <c r="BR143" s="71">
        <f t="shared" si="53"/>
        <v>-21343009.999999955</v>
      </c>
      <c r="BS143" s="71">
        <f t="shared" si="53"/>
        <v>-21671363.999999955</v>
      </c>
      <c r="BT143" s="71">
        <f t="shared" si="53"/>
        <v>-21999717.999999955</v>
      </c>
      <c r="BU143" s="71">
        <f t="shared" si="53"/>
        <v>-22328071.999999952</v>
      </c>
      <c r="BV143" s="71">
        <f t="shared" si="53"/>
        <v>-22656425.999999952</v>
      </c>
      <c r="BW143" s="71">
        <f t="shared" si="53"/>
        <v>-22984779.999999952</v>
      </c>
      <c r="BX143" s="71">
        <f t="shared" si="36"/>
        <v>-23313133.999999952</v>
      </c>
      <c r="BY143" s="71">
        <f t="shared" si="36"/>
        <v>-23641487.999999952</v>
      </c>
      <c r="BZ143" s="71">
        <f t="shared" si="54"/>
        <v>-23969841.999999948</v>
      </c>
      <c r="CA143" s="71">
        <f t="shared" si="54"/>
        <v>-24298195.999999952</v>
      </c>
      <c r="CB143" s="71">
        <f t="shared" si="54"/>
        <v>-24626549.999999948</v>
      </c>
      <c r="CC143" s="71">
        <f t="shared" si="54"/>
        <v>-24954903.999999948</v>
      </c>
      <c r="CD143" s="71">
        <f t="shared" si="54"/>
        <v>-25283257.999999944</v>
      </c>
      <c r="CE143" s="71">
        <f t="shared" si="54"/>
        <v>-25611611.999999948</v>
      </c>
      <c r="CF143" s="71">
        <f t="shared" si="37"/>
        <v>-25939965.999999944</v>
      </c>
      <c r="CG143" s="71">
        <f t="shared" si="37"/>
        <v>-26268319.999999948</v>
      </c>
      <c r="CH143" s="71">
        <f t="shared" si="55"/>
        <v>-26596673.999999944</v>
      </c>
      <c r="CI143" s="71">
        <f t="shared" si="55"/>
        <v>-26925027.99999994</v>
      </c>
      <c r="CJ143" s="71">
        <f t="shared" si="55"/>
        <v>-27253381.999999944</v>
      </c>
      <c r="CK143" s="71">
        <f t="shared" si="55"/>
        <v>-27581735.99999994</v>
      </c>
      <c r="CL143" s="71">
        <f t="shared" si="55"/>
        <v>-27910089.99999994</v>
      </c>
      <c r="CM143" s="71">
        <f t="shared" si="55"/>
        <v>-28238443.999999937</v>
      </c>
      <c r="CN143" s="71">
        <f t="shared" si="38"/>
        <v>-28566797.99999994</v>
      </c>
      <c r="CO143" s="71">
        <f t="shared" si="38"/>
        <v>-28895151.999999937</v>
      </c>
      <c r="CP143" s="71">
        <f t="shared" si="56"/>
        <v>-29223505.99999994</v>
      </c>
      <c r="CQ143" s="71">
        <f t="shared" si="56"/>
        <v>-29551859.999999937</v>
      </c>
      <c r="CR143" s="71">
        <f t="shared" si="56"/>
        <v>-29880213.999999937</v>
      </c>
      <c r="CS143" s="71">
        <f t="shared" si="56"/>
        <v>-30208567.999999937</v>
      </c>
      <c r="CT143" s="71">
        <f t="shared" si="56"/>
        <v>-30536921.999999937</v>
      </c>
      <c r="CU143" s="71">
        <f t="shared" si="56"/>
        <v>-30865275.999999933</v>
      </c>
      <c r="CV143" s="71">
        <f t="shared" si="39"/>
        <v>-31193629.999999937</v>
      </c>
      <c r="CW143" s="71">
        <f t="shared" si="39"/>
        <v>-31521983.999999933</v>
      </c>
      <c r="CX143" s="71">
        <f t="shared" si="45"/>
        <v>-31850337.999999929</v>
      </c>
      <c r="CY143" s="71">
        <f t="shared" si="45"/>
        <v>-32178691.999999933</v>
      </c>
      <c r="CZ143" s="71">
        <f t="shared" si="45"/>
        <v>-32507045.999999929</v>
      </c>
      <c r="DA143" s="71">
        <f t="shared" si="45"/>
        <v>-32835399.999999929</v>
      </c>
    </row>
    <row r="144" spans="2:105">
      <c r="B144"/>
      <c r="C144" s="67">
        <f t="shared" si="17"/>
        <v>-9.0000000000000024E-2</v>
      </c>
      <c r="D144" s="69">
        <f>Inputs!$B$20*(1+(C144*-1))</f>
        <v>1199</v>
      </c>
      <c r="E144" s="71">
        <f t="shared" si="46"/>
        <v>-6.1602875000000038E-5</v>
      </c>
      <c r="F144" s="71">
        <f t="shared" si="46"/>
        <v>-616028.75000000035</v>
      </c>
      <c r="G144" s="71">
        <f t="shared" si="46"/>
        <v>-1232057.5000000007</v>
      </c>
      <c r="H144" s="71">
        <f t="shared" si="46"/>
        <v>-1848086.2500000009</v>
      </c>
      <c r="I144" s="71">
        <f t="shared" si="46"/>
        <v>-2464115.0000000014</v>
      </c>
      <c r="J144" s="74">
        <f t="shared" si="46"/>
        <v>-3080143.7500000014</v>
      </c>
      <c r="K144" s="71">
        <f t="shared" si="46"/>
        <v>-3651158.6142857154</v>
      </c>
      <c r="L144" s="71">
        <f t="shared" si="46"/>
        <v>-4207168.8500000015</v>
      </c>
      <c r="M144" s="71">
        <f t="shared" si="46"/>
        <v>-4748174.4571428578</v>
      </c>
      <c r="N144" s="71">
        <f t="shared" si="46"/>
        <v>-5274175.4357142858</v>
      </c>
      <c r="O144" s="71">
        <f t="shared" si="47"/>
        <v>-5785171.7857142854</v>
      </c>
      <c r="P144" s="71">
        <f t="shared" si="47"/>
        <v>-6281163.5071428651</v>
      </c>
      <c r="Q144" s="71">
        <f t="shared" si="47"/>
        <v>-6762150.6000000071</v>
      </c>
      <c r="R144" s="71">
        <f t="shared" si="47"/>
        <v>-7228133.0642857105</v>
      </c>
      <c r="S144" s="71">
        <f t="shared" si="47"/>
        <v>-7679110.8999999948</v>
      </c>
      <c r="T144" s="74">
        <f t="shared" si="47"/>
        <v>-8115084.1071428629</v>
      </c>
      <c r="U144" s="71">
        <f t="shared" si="47"/>
        <v>-8536052.6857142914</v>
      </c>
      <c r="V144" s="71">
        <f t="shared" si="47"/>
        <v>-8942016.6357142888</v>
      </c>
      <c r="W144" s="71">
        <f t="shared" si="47"/>
        <v>-9332975.9571428746</v>
      </c>
      <c r="X144" s="71">
        <f t="shared" si="47"/>
        <v>-9708930.6500000022</v>
      </c>
      <c r="Y144" s="71">
        <f t="shared" si="48"/>
        <v>-10069880.714285715</v>
      </c>
      <c r="Z144" s="71">
        <f t="shared" si="48"/>
        <v>-10415826.149999999</v>
      </c>
      <c r="AA144" s="71">
        <f t="shared" si="48"/>
        <v>-10746766.957142873</v>
      </c>
      <c r="AB144" s="71">
        <f t="shared" si="48"/>
        <v>-11034902.893333336</v>
      </c>
      <c r="AC144" s="71">
        <f t="shared" si="48"/>
        <v>-11276607.839999996</v>
      </c>
      <c r="AD144" s="74">
        <f t="shared" si="48"/>
        <v>-11498473.333333345</v>
      </c>
      <c r="AE144" s="71">
        <f t="shared" si="48"/>
        <v>-11700499.373333339</v>
      </c>
      <c r="AF144" s="71">
        <f t="shared" si="48"/>
        <v>-11882685.960000001</v>
      </c>
      <c r="AG144" s="71">
        <f t="shared" si="48"/>
        <v>-12045033.093333326</v>
      </c>
      <c r="AH144" s="71">
        <f t="shared" si="48"/>
        <v>-12187540.773333319</v>
      </c>
      <c r="AI144" s="71">
        <f t="shared" si="49"/>
        <v>-12310209.000000002</v>
      </c>
      <c r="AJ144" s="71">
        <f t="shared" si="49"/>
        <v>-12672312.197777783</v>
      </c>
      <c r="AK144" s="71">
        <f t="shared" si="49"/>
        <v>-13031303.324444426</v>
      </c>
      <c r="AL144" s="71">
        <f t="shared" si="49"/>
        <v>-13387182.38000001</v>
      </c>
      <c r="AM144" s="71">
        <f t="shared" si="49"/>
        <v>-13739949.364444431</v>
      </c>
      <c r="AN144" s="71">
        <f t="shared" si="49"/>
        <v>-14089604.277777795</v>
      </c>
      <c r="AO144" s="71">
        <f t="shared" si="49"/>
        <v>-14436147.11999999</v>
      </c>
      <c r="AP144" s="71">
        <f t="shared" si="49"/>
        <v>-14779577.891111135</v>
      </c>
      <c r="AQ144" s="71">
        <f t="shared" si="49"/>
        <v>-15119896.591111105</v>
      </c>
      <c r="AR144" s="71">
        <f t="shared" si="49"/>
        <v>-15457103.219999999</v>
      </c>
      <c r="AS144" s="71">
        <f t="shared" si="50"/>
        <v>-15791197.77777778</v>
      </c>
      <c r="AT144" s="71">
        <f t="shared" si="50"/>
        <v>-16122180.264444448</v>
      </c>
      <c r="AU144" s="71">
        <f t="shared" si="50"/>
        <v>-16450050.680000007</v>
      </c>
      <c r="AV144" s="71">
        <f t="shared" si="50"/>
        <v>-16774809.024444455</v>
      </c>
      <c r="AW144" s="71">
        <f t="shared" si="50"/>
        <v>-17096455.297777757</v>
      </c>
      <c r="AX144" s="71">
        <f t="shared" si="50"/>
        <v>-17414989.500000019</v>
      </c>
      <c r="AY144" s="71">
        <f t="shared" si="50"/>
        <v>-17730411.631111097</v>
      </c>
      <c r="AZ144" s="71">
        <f t="shared" si="50"/>
        <v>-18042721.691111136</v>
      </c>
      <c r="BA144" s="71">
        <f t="shared" si="50"/>
        <v>-18351919.679999992</v>
      </c>
      <c r="BB144" s="71">
        <f t="shared" si="50"/>
        <v>-18658005.597777814</v>
      </c>
      <c r="BC144" s="71">
        <f t="shared" si="51"/>
        <v>-18960979.444444444</v>
      </c>
      <c r="BD144" s="71">
        <f t="shared" si="51"/>
        <v>-19260841.220000003</v>
      </c>
      <c r="BE144" s="71">
        <f t="shared" si="51"/>
        <v>-19557590.924444448</v>
      </c>
      <c r="BF144" s="71">
        <f t="shared" si="51"/>
        <v>-19892463.499999989</v>
      </c>
      <c r="BG144" s="71">
        <f t="shared" si="51"/>
        <v>-20267792.999999985</v>
      </c>
      <c r="BH144" s="71">
        <f t="shared" si="51"/>
        <v>-20643122.499999985</v>
      </c>
      <c r="BI144" s="71">
        <f t="shared" si="51"/>
        <v>-21018451.999999985</v>
      </c>
      <c r="BJ144" s="71">
        <f t="shared" si="52"/>
        <v>-21393781.499999985</v>
      </c>
      <c r="BK144" s="71">
        <f t="shared" si="52"/>
        <v>-21769110.999999985</v>
      </c>
      <c r="BL144" s="71">
        <f t="shared" si="52"/>
        <v>-22144440.499999981</v>
      </c>
      <c r="BM144" s="71">
        <f t="shared" si="52"/>
        <v>-22519769.999999985</v>
      </c>
      <c r="BN144" s="71">
        <f t="shared" si="52"/>
        <v>-22895099.499999985</v>
      </c>
      <c r="BO144" s="71">
        <f t="shared" si="52"/>
        <v>-23270428.999999985</v>
      </c>
      <c r="BP144" s="71">
        <f t="shared" si="35"/>
        <v>-23645758.499999981</v>
      </c>
      <c r="BQ144" s="71">
        <f t="shared" si="35"/>
        <v>-24021087.999999981</v>
      </c>
      <c r="BR144" s="71">
        <f t="shared" si="53"/>
        <v>-24396417.499999985</v>
      </c>
      <c r="BS144" s="71">
        <f t="shared" si="53"/>
        <v>-24771746.999999985</v>
      </c>
      <c r="BT144" s="71">
        <f t="shared" si="53"/>
        <v>-25147076.499999981</v>
      </c>
      <c r="BU144" s="71">
        <f t="shared" si="53"/>
        <v>-25522405.999999981</v>
      </c>
      <c r="BV144" s="71">
        <f t="shared" si="53"/>
        <v>-25897735.499999981</v>
      </c>
      <c r="BW144" s="71">
        <f t="shared" si="53"/>
        <v>-26273064.999999978</v>
      </c>
      <c r="BX144" s="71">
        <f t="shared" si="36"/>
        <v>-26648394.499999981</v>
      </c>
      <c r="BY144" s="71">
        <f t="shared" si="36"/>
        <v>-27023723.999999981</v>
      </c>
      <c r="BZ144" s="71">
        <f t="shared" si="54"/>
        <v>-27399053.499999981</v>
      </c>
      <c r="CA144" s="71">
        <f t="shared" si="54"/>
        <v>-27774382.999999981</v>
      </c>
      <c r="CB144" s="71">
        <f t="shared" si="54"/>
        <v>-28149712.499999978</v>
      </c>
      <c r="CC144" s="71">
        <f t="shared" si="54"/>
        <v>-28525041.999999981</v>
      </c>
      <c r="CD144" s="71">
        <f t="shared" si="54"/>
        <v>-28900371.499999981</v>
      </c>
      <c r="CE144" s="71">
        <f t="shared" si="54"/>
        <v>-29275700.999999978</v>
      </c>
      <c r="CF144" s="71">
        <f t="shared" si="37"/>
        <v>-29651030.499999978</v>
      </c>
      <c r="CG144" s="71">
        <f t="shared" si="37"/>
        <v>-30026359.999999978</v>
      </c>
      <c r="CH144" s="71">
        <f t="shared" si="55"/>
        <v>-30401689.499999981</v>
      </c>
      <c r="CI144" s="71">
        <f t="shared" si="55"/>
        <v>-30777018.999999981</v>
      </c>
      <c r="CJ144" s="71">
        <f t="shared" si="55"/>
        <v>-31152348.499999978</v>
      </c>
      <c r="CK144" s="71">
        <f t="shared" si="55"/>
        <v>-31527677.999999978</v>
      </c>
      <c r="CL144" s="71">
        <f t="shared" si="55"/>
        <v>-31903007.499999978</v>
      </c>
      <c r="CM144" s="71">
        <f t="shared" si="55"/>
        <v>-32278336.999999974</v>
      </c>
      <c r="CN144" s="71">
        <f t="shared" si="38"/>
        <v>-32653666.499999974</v>
      </c>
      <c r="CO144" s="71">
        <f t="shared" si="38"/>
        <v>-33028995.999999978</v>
      </c>
      <c r="CP144" s="71">
        <f t="shared" si="56"/>
        <v>-33404325.499999978</v>
      </c>
      <c r="CQ144" s="71">
        <f t="shared" si="56"/>
        <v>-33779654.999999978</v>
      </c>
      <c r="CR144" s="71">
        <f t="shared" si="56"/>
        <v>-34154984.499999978</v>
      </c>
      <c r="CS144" s="71">
        <f t="shared" si="56"/>
        <v>-34530313.999999978</v>
      </c>
      <c r="CT144" s="71">
        <f t="shared" si="56"/>
        <v>-34905643.499999978</v>
      </c>
      <c r="CU144" s="71">
        <f t="shared" si="56"/>
        <v>-35280972.99999997</v>
      </c>
      <c r="CV144" s="71">
        <f t="shared" si="39"/>
        <v>-35656302.49999997</v>
      </c>
      <c r="CW144" s="71">
        <f t="shared" si="39"/>
        <v>-36031631.999999978</v>
      </c>
      <c r="CX144" s="71">
        <f t="shared" si="45"/>
        <v>-36406961.499999978</v>
      </c>
      <c r="CY144" s="71">
        <f t="shared" si="45"/>
        <v>-36782290.999999978</v>
      </c>
      <c r="CZ144" s="71">
        <f t="shared" si="45"/>
        <v>-37157620.49999997</v>
      </c>
      <c r="DA144" s="71">
        <f t="shared" si="45"/>
        <v>-37532949.99999997</v>
      </c>
    </row>
    <row r="145" spans="2:105">
      <c r="B145"/>
      <c r="C145" s="67">
        <f t="shared" si="17"/>
        <v>-0.10000000000000002</v>
      </c>
      <c r="D145" s="69">
        <f>Inputs!$B$20*(1+(C145*-1))</f>
        <v>1210</v>
      </c>
      <c r="E145" s="71">
        <f t="shared" si="46"/>
        <v>-6.6521249999999999E-5</v>
      </c>
      <c r="F145" s="71">
        <f t="shared" si="46"/>
        <v>-665212.5</v>
      </c>
      <c r="G145" s="71">
        <f t="shared" si="46"/>
        <v>-1330425</v>
      </c>
      <c r="H145" s="71">
        <f t="shared" si="46"/>
        <v>-1995637.5</v>
      </c>
      <c r="I145" s="71">
        <f t="shared" si="46"/>
        <v>-2660850</v>
      </c>
      <c r="J145" s="71">
        <f t="shared" si="46"/>
        <v>-3326062.5</v>
      </c>
      <c r="K145" s="71">
        <f t="shared" si="46"/>
        <v>-3945848.1428571441</v>
      </c>
      <c r="L145" s="71">
        <f t="shared" si="46"/>
        <v>-4550491.4999999963</v>
      </c>
      <c r="M145" s="71">
        <f t="shared" si="46"/>
        <v>-5139992.5714285746</v>
      </c>
      <c r="N145" s="71">
        <f t="shared" si="46"/>
        <v>-5714351.3571428619</v>
      </c>
      <c r="O145" s="71">
        <f t="shared" si="47"/>
        <v>-6273567.8571428554</v>
      </c>
      <c r="P145" s="71">
        <f t="shared" si="47"/>
        <v>-6817642.0714285793</v>
      </c>
      <c r="Q145" s="71">
        <f t="shared" si="47"/>
        <v>-7346574.0000000009</v>
      </c>
      <c r="R145" s="71">
        <f t="shared" si="47"/>
        <v>-7860363.6428571455</v>
      </c>
      <c r="S145" s="71">
        <f t="shared" si="47"/>
        <v>-8359010.9999999925</v>
      </c>
      <c r="T145" s="71">
        <f t="shared" si="47"/>
        <v>-8842516.0714285783</v>
      </c>
      <c r="U145" s="71">
        <f t="shared" si="47"/>
        <v>-9310878.8571428657</v>
      </c>
      <c r="V145" s="71">
        <f t="shared" si="47"/>
        <v>-9764099.3571428545</v>
      </c>
      <c r="W145" s="71">
        <f t="shared" si="47"/>
        <v>-10202177.571428586</v>
      </c>
      <c r="X145" s="71">
        <f t="shared" si="47"/>
        <v>-10625113.500000004</v>
      </c>
      <c r="Y145" s="71">
        <f t="shared" si="48"/>
        <v>-11032907.142857147</v>
      </c>
      <c r="Z145" s="71">
        <f t="shared" si="48"/>
        <v>-11425558.499999991</v>
      </c>
      <c r="AA145" s="71">
        <f t="shared" si="48"/>
        <v>-11803067.571428582</v>
      </c>
      <c r="AB145" s="71">
        <f t="shared" si="48"/>
        <v>-12137379.066666657</v>
      </c>
      <c r="AC145" s="71">
        <f t="shared" si="48"/>
        <v>-12424833.6</v>
      </c>
      <c r="AD145" s="71">
        <f t="shared" si="48"/>
        <v>-12692266.66666666</v>
      </c>
      <c r="AE145" s="71">
        <f t="shared" si="48"/>
        <v>-12939678.266666671</v>
      </c>
      <c r="AF145" s="71">
        <f t="shared" si="48"/>
        <v>-13167068.400000017</v>
      </c>
      <c r="AG145" s="71">
        <f t="shared" si="48"/>
        <v>-13374437.066666652</v>
      </c>
      <c r="AH145" s="71">
        <f t="shared" si="48"/>
        <v>-13561784.266666664</v>
      </c>
      <c r="AI145" s="71">
        <f t="shared" si="49"/>
        <v>-13729109.999999987</v>
      </c>
      <c r="AJ145" s="71">
        <f t="shared" si="49"/>
        <v>-14138067.355555562</v>
      </c>
      <c r="AK145" s="71">
        <f t="shared" si="49"/>
        <v>-14543884.088888867</v>
      </c>
      <c r="AL145" s="71">
        <f t="shared" si="49"/>
        <v>-14946560.200000001</v>
      </c>
      <c r="AM145" s="71">
        <f t="shared" si="49"/>
        <v>-15346095.688888887</v>
      </c>
      <c r="AN145" s="71">
        <f t="shared" si="49"/>
        <v>-15742490.555555576</v>
      </c>
      <c r="AO145" s="71">
        <f t="shared" si="49"/>
        <v>-16135744.799999988</v>
      </c>
      <c r="AP145" s="71">
        <f t="shared" si="49"/>
        <v>-16525858.422222238</v>
      </c>
      <c r="AQ145" s="71">
        <f t="shared" si="49"/>
        <v>-16912831.422222201</v>
      </c>
      <c r="AR145" s="71">
        <f t="shared" si="49"/>
        <v>-17296663.800000004</v>
      </c>
      <c r="AS145" s="71">
        <f t="shared" si="50"/>
        <v>-17677355.555555556</v>
      </c>
      <c r="AT145" s="71">
        <f t="shared" si="50"/>
        <v>-18054906.688888919</v>
      </c>
      <c r="AU145" s="71">
        <f t="shared" si="50"/>
        <v>-18429317.199999992</v>
      </c>
      <c r="AV145" s="71">
        <f t="shared" si="50"/>
        <v>-18800587.08888891</v>
      </c>
      <c r="AW145" s="71">
        <f t="shared" si="50"/>
        <v>-19168716.355555534</v>
      </c>
      <c r="AX145" s="71">
        <f t="shared" si="50"/>
        <v>-19533705.000000011</v>
      </c>
      <c r="AY145" s="71">
        <f t="shared" si="50"/>
        <v>-19895553.022222228</v>
      </c>
      <c r="AZ145" s="71">
        <f t="shared" si="50"/>
        <v>-20254260.422222223</v>
      </c>
      <c r="BA145" s="71">
        <f t="shared" si="50"/>
        <v>-20609827.199999996</v>
      </c>
      <c r="BB145" s="71">
        <f t="shared" si="50"/>
        <v>-20962253.355555583</v>
      </c>
      <c r="BC145" s="71">
        <f t="shared" si="51"/>
        <v>-21311538.888888873</v>
      </c>
      <c r="BD145" s="71">
        <f t="shared" si="51"/>
        <v>-21657683.800000016</v>
      </c>
      <c r="BE145" s="71">
        <f t="shared" si="51"/>
        <v>-22000688.088888902</v>
      </c>
      <c r="BF145" s="71">
        <f t="shared" si="51"/>
        <v>-22382164.999999966</v>
      </c>
      <c r="BG145" s="71">
        <f t="shared" si="51"/>
        <v>-22804469.999999963</v>
      </c>
      <c r="BH145" s="71">
        <f t="shared" si="51"/>
        <v>-23226774.999999963</v>
      </c>
      <c r="BI145" s="71">
        <f t="shared" si="51"/>
        <v>-23649079.999999963</v>
      </c>
      <c r="BJ145" s="71">
        <f t="shared" si="52"/>
        <v>-24071384.999999963</v>
      </c>
      <c r="BK145" s="71">
        <f t="shared" si="52"/>
        <v>-24493689.999999963</v>
      </c>
      <c r="BL145" s="71">
        <f t="shared" si="52"/>
        <v>-24915994.999999963</v>
      </c>
      <c r="BM145" s="71">
        <f t="shared" si="52"/>
        <v>-25338299.999999959</v>
      </c>
      <c r="BN145" s="71">
        <f t="shared" si="52"/>
        <v>-25760604.999999959</v>
      </c>
      <c r="BO145" s="71">
        <f t="shared" si="52"/>
        <v>-26182909.999999959</v>
      </c>
      <c r="BP145" s="71">
        <f t="shared" si="35"/>
        <v>-26605214.999999959</v>
      </c>
      <c r="BQ145" s="71">
        <f t="shared" si="35"/>
        <v>-27027519.999999959</v>
      </c>
      <c r="BR145" s="71">
        <f t="shared" si="53"/>
        <v>-27449824.999999959</v>
      </c>
      <c r="BS145" s="71">
        <f t="shared" si="53"/>
        <v>-27872129.999999959</v>
      </c>
      <c r="BT145" s="71">
        <f t="shared" si="53"/>
        <v>-28294434.999999959</v>
      </c>
      <c r="BU145" s="71">
        <f t="shared" si="53"/>
        <v>-28716739.999999959</v>
      </c>
      <c r="BV145" s="71">
        <f t="shared" si="53"/>
        <v>-29139044.999999952</v>
      </c>
      <c r="BW145" s="71">
        <f t="shared" si="53"/>
        <v>-29561349.999999952</v>
      </c>
      <c r="BX145" s="71">
        <f t="shared" si="36"/>
        <v>-29983654.999999952</v>
      </c>
      <c r="BY145" s="71">
        <f t="shared" si="36"/>
        <v>-30405959.999999952</v>
      </c>
      <c r="BZ145" s="71">
        <f t="shared" si="54"/>
        <v>-30828264.999999952</v>
      </c>
      <c r="CA145" s="71">
        <f t="shared" si="54"/>
        <v>-31250569.999999952</v>
      </c>
      <c r="CB145" s="71">
        <f t="shared" si="54"/>
        <v>-31672874.999999952</v>
      </c>
      <c r="CC145" s="71">
        <f t="shared" si="54"/>
        <v>-32095179.999999948</v>
      </c>
      <c r="CD145" s="71">
        <f t="shared" si="54"/>
        <v>-32517484.999999948</v>
      </c>
      <c r="CE145" s="71">
        <f t="shared" si="54"/>
        <v>-32939789.999999948</v>
      </c>
      <c r="CF145" s="71">
        <f t="shared" si="37"/>
        <v>-33362094.999999948</v>
      </c>
      <c r="CG145" s="71">
        <f t="shared" si="37"/>
        <v>-33784399.999999948</v>
      </c>
      <c r="CH145" s="71">
        <f t="shared" si="55"/>
        <v>-34206704.999999948</v>
      </c>
      <c r="CI145" s="71">
        <f t="shared" si="55"/>
        <v>-34629009.999999948</v>
      </c>
      <c r="CJ145" s="71">
        <f t="shared" si="55"/>
        <v>-35051314.999999948</v>
      </c>
      <c r="CK145" s="71">
        <f t="shared" si="55"/>
        <v>-35473619.999999948</v>
      </c>
      <c r="CL145" s="71">
        <f t="shared" si="55"/>
        <v>-35895924.99999994</v>
      </c>
      <c r="CM145" s="71">
        <f t="shared" si="55"/>
        <v>-36318229.99999994</v>
      </c>
      <c r="CN145" s="71">
        <f t="shared" si="38"/>
        <v>-36740534.99999994</v>
      </c>
      <c r="CO145" s="71">
        <f t="shared" si="38"/>
        <v>-37162839.99999994</v>
      </c>
      <c r="CP145" s="71">
        <f t="shared" si="56"/>
        <v>-37585144.99999994</v>
      </c>
      <c r="CQ145" s="71">
        <f t="shared" si="56"/>
        <v>-38007449.99999994</v>
      </c>
      <c r="CR145" s="71">
        <f t="shared" si="56"/>
        <v>-38429754.99999994</v>
      </c>
      <c r="CS145" s="71">
        <f t="shared" si="56"/>
        <v>-38852059.999999933</v>
      </c>
      <c r="CT145" s="71">
        <f t="shared" si="56"/>
        <v>-39274364.999999933</v>
      </c>
      <c r="CU145" s="71">
        <f t="shared" si="56"/>
        <v>-39696669.999999933</v>
      </c>
      <c r="CV145" s="71">
        <f t="shared" si="39"/>
        <v>-40118974.999999933</v>
      </c>
      <c r="CW145" s="71">
        <f t="shared" si="39"/>
        <v>-40541279.999999933</v>
      </c>
      <c r="CX145" s="71">
        <f t="shared" si="45"/>
        <v>-40963584.999999933</v>
      </c>
      <c r="CY145" s="71">
        <f t="shared" si="45"/>
        <v>-41385889.999999933</v>
      </c>
      <c r="CZ145" s="71">
        <f t="shared" si="45"/>
        <v>-41808194.999999933</v>
      </c>
      <c r="DA145" s="71">
        <f t="shared" si="45"/>
        <v>-42230499.999999933</v>
      </c>
    </row>
    <row r="146" spans="2:105">
      <c r="B146"/>
      <c r="C146" s="67">
        <f t="shared" si="17"/>
        <v>-0.11000000000000001</v>
      </c>
      <c r="D146" s="69">
        <f>Inputs!$B$20*(1+(C146*-1))</f>
        <v>1221</v>
      </c>
      <c r="E146" s="71">
        <f t="shared" si="46"/>
        <v>-7.1439625000000055E-5</v>
      </c>
      <c r="F146" s="71">
        <f t="shared" si="46"/>
        <v>-714396.25000000047</v>
      </c>
      <c r="G146" s="71">
        <f t="shared" si="46"/>
        <v>-1428792.5000000009</v>
      </c>
      <c r="H146" s="71">
        <f t="shared" si="46"/>
        <v>-2143188.7500000014</v>
      </c>
      <c r="I146" s="71">
        <f t="shared" si="46"/>
        <v>-2857585.0000000019</v>
      </c>
      <c r="J146" s="71">
        <f t="shared" si="46"/>
        <v>-3571981.2500000028</v>
      </c>
      <c r="K146" s="71">
        <f t="shared" si="46"/>
        <v>-4240537.6714285715</v>
      </c>
      <c r="L146" s="71">
        <f t="shared" si="46"/>
        <v>-4893814.1499999966</v>
      </c>
      <c r="M146" s="71">
        <f t="shared" si="46"/>
        <v>-5531810.6857142914</v>
      </c>
      <c r="N146" s="71">
        <f t="shared" si="46"/>
        <v>-6154527.2785714306</v>
      </c>
      <c r="O146" s="71">
        <f t="shared" si="47"/>
        <v>-6761963.9285714254</v>
      </c>
      <c r="P146" s="71">
        <f t="shared" si="47"/>
        <v>-7354120.6357142953</v>
      </c>
      <c r="Q146" s="71">
        <f t="shared" si="47"/>
        <v>-7930997.4000000032</v>
      </c>
      <c r="R146" s="71">
        <f t="shared" si="47"/>
        <v>-8492594.2214285694</v>
      </c>
      <c r="S146" s="71">
        <f t="shared" si="47"/>
        <v>-9038911.1000000034</v>
      </c>
      <c r="T146" s="71">
        <f t="shared" si="47"/>
        <v>-9569948.0357142929</v>
      </c>
      <c r="U146" s="71">
        <f t="shared" si="47"/>
        <v>-10085705.028571429</v>
      </c>
      <c r="V146" s="71">
        <f t="shared" si="47"/>
        <v>-10586182.07857142</v>
      </c>
      <c r="W146" s="71">
        <f t="shared" si="47"/>
        <v>-11071379.185714299</v>
      </c>
      <c r="X146" s="71">
        <f t="shared" si="47"/>
        <v>-11541296.350000003</v>
      </c>
      <c r="Y146" s="71">
        <f t="shared" si="48"/>
        <v>-11995933.571428565</v>
      </c>
      <c r="Z146" s="71">
        <f t="shared" si="48"/>
        <v>-12435290.85</v>
      </c>
      <c r="AA146" s="71">
        <f t="shared" si="48"/>
        <v>-12859368.185714293</v>
      </c>
      <c r="AB146" s="71">
        <f t="shared" si="48"/>
        <v>-13239855.239999998</v>
      </c>
      <c r="AC146" s="71">
        <f t="shared" si="48"/>
        <v>-13573059.360000005</v>
      </c>
      <c r="AD146" s="71">
        <f t="shared" si="48"/>
        <v>-13886059.999999994</v>
      </c>
      <c r="AE146" s="71">
        <f t="shared" si="48"/>
        <v>-14178857.160000004</v>
      </c>
      <c r="AF146" s="71">
        <f t="shared" si="48"/>
        <v>-14451450.840000011</v>
      </c>
      <c r="AG146" s="71">
        <f t="shared" si="48"/>
        <v>-14703841.039999975</v>
      </c>
      <c r="AH146" s="71">
        <f t="shared" si="48"/>
        <v>-14936027.759999985</v>
      </c>
      <c r="AI146" s="71">
        <f t="shared" si="49"/>
        <v>-15148010.999999994</v>
      </c>
      <c r="AJ146" s="71">
        <f t="shared" si="49"/>
        <v>-15603822.513333345</v>
      </c>
      <c r="AK146" s="71">
        <f t="shared" si="49"/>
        <v>-16056464.853333335</v>
      </c>
      <c r="AL146" s="71">
        <f t="shared" si="49"/>
        <v>-16505938.020000018</v>
      </c>
      <c r="AM146" s="71">
        <f t="shared" si="49"/>
        <v>-16952242.013333313</v>
      </c>
      <c r="AN146" s="71">
        <f t="shared" si="49"/>
        <v>-17395376.833333332</v>
      </c>
      <c r="AO146" s="71">
        <f t="shared" si="49"/>
        <v>-17835342.479999986</v>
      </c>
      <c r="AP146" s="71">
        <f t="shared" si="49"/>
        <v>-18272138.953333341</v>
      </c>
      <c r="AQ146" s="71">
        <f t="shared" si="49"/>
        <v>-18705766.253333326</v>
      </c>
      <c r="AR146" s="71">
        <f t="shared" si="49"/>
        <v>-19136224.38000001</v>
      </c>
      <c r="AS146" s="71">
        <f t="shared" si="50"/>
        <v>-19563513.333333336</v>
      </c>
      <c r="AT146" s="71">
        <f t="shared" si="50"/>
        <v>-19987633.113333356</v>
      </c>
      <c r="AU146" s="71">
        <f t="shared" si="50"/>
        <v>-20408583.720000006</v>
      </c>
      <c r="AV146" s="71">
        <f t="shared" si="50"/>
        <v>-20826365.153333366</v>
      </c>
      <c r="AW146" s="71">
        <f t="shared" si="50"/>
        <v>-21240977.413333315</v>
      </c>
      <c r="AX146" s="71">
        <f t="shared" si="50"/>
        <v>-21652420.500000004</v>
      </c>
      <c r="AY146" s="71">
        <f t="shared" si="50"/>
        <v>-22060694.413333323</v>
      </c>
      <c r="AZ146" s="71">
        <f t="shared" si="50"/>
        <v>-22465799.153333347</v>
      </c>
      <c r="BA146" s="71">
        <f t="shared" si="50"/>
        <v>-22867734.719999999</v>
      </c>
      <c r="BB146" s="71">
        <f t="shared" si="50"/>
        <v>-23266501.113333356</v>
      </c>
      <c r="BC146" s="71">
        <f t="shared" si="51"/>
        <v>-23662098.33333334</v>
      </c>
      <c r="BD146" s="71">
        <f t="shared" si="51"/>
        <v>-24054526.380000032</v>
      </c>
      <c r="BE146" s="71">
        <f t="shared" si="51"/>
        <v>-24443785.253333308</v>
      </c>
      <c r="BF146" s="71">
        <f t="shared" si="51"/>
        <v>-24871866.499999985</v>
      </c>
      <c r="BG146" s="71">
        <f t="shared" si="51"/>
        <v>-25341146.999999985</v>
      </c>
      <c r="BH146" s="71">
        <f t="shared" si="51"/>
        <v>-25810427.499999989</v>
      </c>
      <c r="BI146" s="71">
        <f t="shared" si="51"/>
        <v>-26279707.999999989</v>
      </c>
      <c r="BJ146" s="71">
        <f t="shared" si="52"/>
        <v>-26748988.499999989</v>
      </c>
      <c r="BK146" s="71">
        <f t="shared" si="52"/>
        <v>-27218268.999999985</v>
      </c>
      <c r="BL146" s="71">
        <f t="shared" si="52"/>
        <v>-27687549.499999985</v>
      </c>
      <c r="BM146" s="71">
        <f t="shared" si="52"/>
        <v>-28156829.999999985</v>
      </c>
      <c r="BN146" s="71">
        <f t="shared" si="52"/>
        <v>-28626110.499999989</v>
      </c>
      <c r="BO146" s="71">
        <f t="shared" si="52"/>
        <v>-29095390.999999989</v>
      </c>
      <c r="BP146" s="71">
        <f t="shared" si="35"/>
        <v>-29564671.499999985</v>
      </c>
      <c r="BQ146" s="71">
        <f t="shared" si="35"/>
        <v>-30033951.999999985</v>
      </c>
      <c r="BR146" s="71">
        <f t="shared" si="53"/>
        <v>-30503232.499999985</v>
      </c>
      <c r="BS146" s="71">
        <f t="shared" si="53"/>
        <v>-30972512.999999981</v>
      </c>
      <c r="BT146" s="71">
        <f t="shared" si="53"/>
        <v>-31441793.499999981</v>
      </c>
      <c r="BU146" s="71">
        <f t="shared" si="53"/>
        <v>-31911073.999999985</v>
      </c>
      <c r="BV146" s="71">
        <f t="shared" si="53"/>
        <v>-32380354.499999985</v>
      </c>
      <c r="BW146" s="71">
        <f t="shared" si="53"/>
        <v>-32849634.999999985</v>
      </c>
      <c r="BX146" s="71">
        <f t="shared" si="36"/>
        <v>-33318915.499999981</v>
      </c>
      <c r="BY146" s="71">
        <f t="shared" si="36"/>
        <v>-33788195.999999985</v>
      </c>
      <c r="BZ146" s="71">
        <f t="shared" si="54"/>
        <v>-34257476.499999978</v>
      </c>
      <c r="CA146" s="71">
        <f t="shared" si="54"/>
        <v>-34726756.999999985</v>
      </c>
      <c r="CB146" s="71">
        <f t="shared" si="54"/>
        <v>-35196037.499999985</v>
      </c>
      <c r="CC146" s="71">
        <f t="shared" si="54"/>
        <v>-35665317.999999985</v>
      </c>
      <c r="CD146" s="71">
        <f t="shared" si="54"/>
        <v>-36134598.499999985</v>
      </c>
      <c r="CE146" s="71">
        <f t="shared" si="54"/>
        <v>-36603878.999999978</v>
      </c>
      <c r="CF146" s="71">
        <f t="shared" si="37"/>
        <v>-37073159.499999978</v>
      </c>
      <c r="CG146" s="71">
        <f t="shared" si="37"/>
        <v>-37542439.999999978</v>
      </c>
      <c r="CH146" s="71">
        <f t="shared" si="55"/>
        <v>-38011720.499999985</v>
      </c>
      <c r="CI146" s="71">
        <f t="shared" si="55"/>
        <v>-38481000.999999985</v>
      </c>
      <c r="CJ146" s="71">
        <f t="shared" si="55"/>
        <v>-38950281.499999978</v>
      </c>
      <c r="CK146" s="71">
        <f t="shared" si="55"/>
        <v>-39419561.999999978</v>
      </c>
      <c r="CL146" s="71">
        <f t="shared" si="55"/>
        <v>-39888842.499999978</v>
      </c>
      <c r="CM146" s="71">
        <f t="shared" si="55"/>
        <v>-40358122.999999978</v>
      </c>
      <c r="CN146" s="71">
        <f t="shared" si="38"/>
        <v>-40827403.499999985</v>
      </c>
      <c r="CO146" s="71">
        <f t="shared" si="38"/>
        <v>-41296683.999999978</v>
      </c>
      <c r="CP146" s="71">
        <f t="shared" si="56"/>
        <v>-41765964.499999978</v>
      </c>
      <c r="CQ146" s="71">
        <f t="shared" si="56"/>
        <v>-42235244.999999978</v>
      </c>
      <c r="CR146" s="71">
        <f t="shared" si="56"/>
        <v>-42704525.499999978</v>
      </c>
      <c r="CS146" s="71">
        <f t="shared" si="56"/>
        <v>-43173805.999999978</v>
      </c>
      <c r="CT146" s="71">
        <f t="shared" si="56"/>
        <v>-43643086.499999978</v>
      </c>
      <c r="CU146" s="71">
        <f t="shared" si="56"/>
        <v>-44112366.999999978</v>
      </c>
      <c r="CV146" s="71">
        <f t="shared" si="39"/>
        <v>-44581647.499999978</v>
      </c>
      <c r="CW146" s="71">
        <f t="shared" si="39"/>
        <v>-45050927.999999978</v>
      </c>
      <c r="CX146" s="71">
        <f t="shared" si="45"/>
        <v>-45520208.499999978</v>
      </c>
      <c r="CY146" s="71">
        <f t="shared" si="45"/>
        <v>-45989488.999999978</v>
      </c>
      <c r="CZ146" s="71">
        <f t="shared" si="45"/>
        <v>-46458769.499999978</v>
      </c>
      <c r="DA146" s="71">
        <f t="shared" si="45"/>
        <v>-46928049.999999978</v>
      </c>
    </row>
    <row r="147" spans="2:105">
      <c r="B147"/>
      <c r="C147" s="67">
        <f t="shared" si="17"/>
        <v>-0.12000000000000001</v>
      </c>
      <c r="D147" s="69">
        <f>Inputs!$B$20*(1+(C147*-1))</f>
        <v>1232.0000000000002</v>
      </c>
      <c r="E147" s="71">
        <f t="shared" si="46"/>
        <v>-7.6358000000000193E-5</v>
      </c>
      <c r="F147" s="71">
        <f t="shared" si="46"/>
        <v>-763580.00000000186</v>
      </c>
      <c r="G147" s="71">
        <f t="shared" si="46"/>
        <v>-1527160.0000000037</v>
      </c>
      <c r="H147" s="71">
        <f t="shared" si="46"/>
        <v>-2290740.0000000051</v>
      </c>
      <c r="I147" s="71">
        <f t="shared" si="46"/>
        <v>-3054320.0000000075</v>
      </c>
      <c r="J147" s="71">
        <f t="shared" si="46"/>
        <v>-3817900.0000000093</v>
      </c>
      <c r="K147" s="71">
        <f t="shared" si="46"/>
        <v>-4535227.2000000086</v>
      </c>
      <c r="L147" s="71">
        <f t="shared" si="46"/>
        <v>-5237136.8000000082</v>
      </c>
      <c r="M147" s="71">
        <f t="shared" si="46"/>
        <v>-5923628.8000000138</v>
      </c>
      <c r="N147" s="71">
        <f t="shared" si="46"/>
        <v>-6594703.2000000132</v>
      </c>
      <c r="O147" s="71">
        <f t="shared" si="47"/>
        <v>-7250360.0000000121</v>
      </c>
      <c r="P147" s="71">
        <f t="shared" si="47"/>
        <v>-7890599.2000000188</v>
      </c>
      <c r="Q147" s="71">
        <f t="shared" si="47"/>
        <v>-8515420.8000000175</v>
      </c>
      <c r="R147" s="71">
        <f t="shared" si="47"/>
        <v>-9124824.8000000156</v>
      </c>
      <c r="S147" s="71">
        <f t="shared" si="47"/>
        <v>-9718811.2000000123</v>
      </c>
      <c r="T147" s="71">
        <f t="shared" si="47"/>
        <v>-10297380.00000002</v>
      </c>
      <c r="U147" s="71">
        <f t="shared" si="47"/>
        <v>-10860531.200000018</v>
      </c>
      <c r="V147" s="71">
        <f t="shared" si="47"/>
        <v>-11408264.800000014</v>
      </c>
      <c r="W147" s="71">
        <f t="shared" si="47"/>
        <v>-11940580.800000025</v>
      </c>
      <c r="X147" s="71">
        <f t="shared" si="47"/>
        <v>-12457479.20000002</v>
      </c>
      <c r="Y147" s="71">
        <f t="shared" si="48"/>
        <v>-12958960.000000017</v>
      </c>
      <c r="Z147" s="71">
        <f t="shared" si="48"/>
        <v>-13445023.20000001</v>
      </c>
      <c r="AA147" s="71">
        <f t="shared" si="48"/>
        <v>-13915668.800000023</v>
      </c>
      <c r="AB147" s="71">
        <f t="shared" si="48"/>
        <v>-14342331.413333356</v>
      </c>
      <c r="AC147" s="71">
        <f t="shared" si="48"/>
        <v>-14721285.120000029</v>
      </c>
      <c r="AD147" s="71">
        <f t="shared" si="48"/>
        <v>-15079853.333333369</v>
      </c>
      <c r="AE147" s="71">
        <f t="shared" si="48"/>
        <v>-15418036.053333355</v>
      </c>
      <c r="AF147" s="71">
        <f t="shared" si="48"/>
        <v>-15735833.280000031</v>
      </c>
      <c r="AG147" s="71">
        <f t="shared" si="48"/>
        <v>-16033245.013333349</v>
      </c>
      <c r="AH147" s="71">
        <f t="shared" si="48"/>
        <v>-16310271.253333356</v>
      </c>
      <c r="AI147" s="71">
        <f t="shared" si="49"/>
        <v>-16566912.00000003</v>
      </c>
      <c r="AJ147" s="71">
        <f t="shared" si="49"/>
        <v>-17069577.671111152</v>
      </c>
      <c r="AK147" s="71">
        <f t="shared" si="49"/>
        <v>-17569045.617777802</v>
      </c>
      <c r="AL147" s="71">
        <f t="shared" si="49"/>
        <v>-18065315.840000037</v>
      </c>
      <c r="AM147" s="71">
        <f t="shared" si="49"/>
        <v>-18558388.337777797</v>
      </c>
      <c r="AN147" s="71">
        <f t="shared" si="49"/>
        <v>-19048263.111111142</v>
      </c>
      <c r="AO147" s="71">
        <f t="shared" si="49"/>
        <v>-19534940.160000015</v>
      </c>
      <c r="AP147" s="71">
        <f t="shared" si="49"/>
        <v>-20018419.484444503</v>
      </c>
      <c r="AQ147" s="71">
        <f t="shared" si="49"/>
        <v>-20498701.084444482</v>
      </c>
      <c r="AR147" s="71">
        <f t="shared" si="49"/>
        <v>-20975784.960000053</v>
      </c>
      <c r="AS147" s="71">
        <f t="shared" si="50"/>
        <v>-21449671.111111145</v>
      </c>
      <c r="AT147" s="71">
        <f t="shared" si="50"/>
        <v>-21920359.537777826</v>
      </c>
      <c r="AU147" s="71">
        <f t="shared" si="50"/>
        <v>-22387850.240000028</v>
      </c>
      <c r="AV147" s="71">
        <f t="shared" si="50"/>
        <v>-22852143.217777818</v>
      </c>
      <c r="AW147" s="71">
        <f t="shared" si="50"/>
        <v>-23313238.47111113</v>
      </c>
      <c r="AX147" s="71">
        <f t="shared" si="50"/>
        <v>-23771136.000000071</v>
      </c>
      <c r="AY147" s="71">
        <f t="shared" si="50"/>
        <v>-24225835.804444492</v>
      </c>
      <c r="AZ147" s="71">
        <f t="shared" si="50"/>
        <v>-24677337.884444505</v>
      </c>
      <c r="BA147" s="71">
        <f t="shared" si="50"/>
        <v>-25125642.240000039</v>
      </c>
      <c r="BB147" s="71">
        <f t="shared" si="50"/>
        <v>-25570748.871111166</v>
      </c>
      <c r="BC147" s="71">
        <f t="shared" si="51"/>
        <v>-26012657.777777813</v>
      </c>
      <c r="BD147" s="71">
        <f t="shared" si="51"/>
        <v>-26451368.960000049</v>
      </c>
      <c r="BE147" s="71">
        <f t="shared" si="51"/>
        <v>-26886882.417777844</v>
      </c>
      <c r="BF147" s="71">
        <f t="shared" si="51"/>
        <v>-27361568.000000052</v>
      </c>
      <c r="BG147" s="71">
        <f t="shared" si="51"/>
        <v>-27877824.000000056</v>
      </c>
      <c r="BH147" s="71">
        <f t="shared" si="51"/>
        <v>-28394080.00000006</v>
      </c>
      <c r="BI147" s="71">
        <f t="shared" si="51"/>
        <v>-28910336.000000056</v>
      </c>
      <c r="BJ147" s="71">
        <f t="shared" si="52"/>
        <v>-29426592.00000006</v>
      </c>
      <c r="BK147" s="71">
        <f t="shared" si="52"/>
        <v>-29942848.000000056</v>
      </c>
      <c r="BL147" s="71">
        <f t="shared" si="52"/>
        <v>-30459104.00000006</v>
      </c>
      <c r="BM147" s="71">
        <f t="shared" si="52"/>
        <v>-30975360.000000063</v>
      </c>
      <c r="BN147" s="71">
        <f t="shared" si="52"/>
        <v>-31491616.000000063</v>
      </c>
      <c r="BO147" s="71">
        <f t="shared" si="52"/>
        <v>-32007872.000000063</v>
      </c>
      <c r="BP147" s="71">
        <f t="shared" si="35"/>
        <v>-32524128.000000063</v>
      </c>
      <c r="BQ147" s="71">
        <f t="shared" si="35"/>
        <v>-33040384.000000067</v>
      </c>
      <c r="BR147" s="71">
        <f t="shared" si="53"/>
        <v>-33556640.000000067</v>
      </c>
      <c r="BS147" s="71">
        <f t="shared" si="53"/>
        <v>-34072896.000000067</v>
      </c>
      <c r="BT147" s="71">
        <f t="shared" si="53"/>
        <v>-34589152.000000067</v>
      </c>
      <c r="BU147" s="71">
        <f t="shared" si="53"/>
        <v>-35105408.000000067</v>
      </c>
      <c r="BV147" s="71">
        <f t="shared" si="53"/>
        <v>-35621664.000000075</v>
      </c>
      <c r="BW147" s="71">
        <f t="shared" si="53"/>
        <v>-36137920.000000075</v>
      </c>
      <c r="BX147" s="71">
        <f t="shared" si="36"/>
        <v>-36654176.000000075</v>
      </c>
      <c r="BY147" s="71">
        <f t="shared" si="36"/>
        <v>-37170432.000000075</v>
      </c>
      <c r="BZ147" s="71">
        <f t="shared" si="54"/>
        <v>-37686688.000000075</v>
      </c>
      <c r="CA147" s="71">
        <f t="shared" si="54"/>
        <v>-38202944.000000075</v>
      </c>
      <c r="CB147" s="71">
        <f t="shared" si="54"/>
        <v>-38719200.000000082</v>
      </c>
      <c r="CC147" s="71">
        <f t="shared" si="54"/>
        <v>-39235456.000000075</v>
      </c>
      <c r="CD147" s="71">
        <f t="shared" si="54"/>
        <v>-39751712.000000082</v>
      </c>
      <c r="CE147" s="71">
        <f t="shared" si="54"/>
        <v>-40267968.000000082</v>
      </c>
      <c r="CF147" s="71">
        <f t="shared" si="37"/>
        <v>-40784224.000000082</v>
      </c>
      <c r="CG147" s="71">
        <f t="shared" si="37"/>
        <v>-41300480.000000082</v>
      </c>
      <c r="CH147" s="71">
        <f t="shared" si="55"/>
        <v>-41816736.000000082</v>
      </c>
      <c r="CI147" s="71">
        <f t="shared" si="55"/>
        <v>-42332992.000000089</v>
      </c>
      <c r="CJ147" s="71">
        <f t="shared" si="55"/>
        <v>-42849248.000000082</v>
      </c>
      <c r="CK147" s="71">
        <f t="shared" si="55"/>
        <v>-43365504.000000089</v>
      </c>
      <c r="CL147" s="71">
        <f t="shared" si="55"/>
        <v>-43881760.000000082</v>
      </c>
      <c r="CM147" s="71">
        <f t="shared" si="55"/>
        <v>-44398016.000000089</v>
      </c>
      <c r="CN147" s="71">
        <f t="shared" si="38"/>
        <v>-44914272.000000089</v>
      </c>
      <c r="CO147" s="71">
        <f t="shared" si="38"/>
        <v>-45430528.000000089</v>
      </c>
      <c r="CP147" s="71">
        <f t="shared" si="56"/>
        <v>-45946784.000000089</v>
      </c>
      <c r="CQ147" s="71">
        <f t="shared" si="56"/>
        <v>-46463040.000000089</v>
      </c>
      <c r="CR147" s="71">
        <f t="shared" si="56"/>
        <v>-46979296.000000097</v>
      </c>
      <c r="CS147" s="71">
        <f t="shared" si="56"/>
        <v>-47495552.000000097</v>
      </c>
      <c r="CT147" s="71">
        <f t="shared" si="56"/>
        <v>-48011808.000000097</v>
      </c>
      <c r="CU147" s="71">
        <f t="shared" si="56"/>
        <v>-48528064.000000097</v>
      </c>
      <c r="CV147" s="71">
        <f t="shared" si="39"/>
        <v>-49044320.000000097</v>
      </c>
      <c r="CW147" s="71">
        <f t="shared" si="39"/>
        <v>-49560576.000000097</v>
      </c>
      <c r="CX147" s="71">
        <f t="shared" si="45"/>
        <v>-50076832.000000104</v>
      </c>
      <c r="CY147" s="71">
        <f t="shared" si="45"/>
        <v>-50593088.000000097</v>
      </c>
      <c r="CZ147" s="71">
        <f t="shared" si="45"/>
        <v>-51109344.000000097</v>
      </c>
      <c r="DA147" s="71">
        <f t="shared" si="45"/>
        <v>-51625600.000000104</v>
      </c>
    </row>
    <row r="148" spans="2:105">
      <c r="B148"/>
      <c r="C148" s="67">
        <f t="shared" si="17"/>
        <v>-0.13</v>
      </c>
      <c r="D148" s="69">
        <f>Inputs!$B$20*(1+(C148*-1))</f>
        <v>1242.9999999999998</v>
      </c>
      <c r="E148" s="71">
        <f t="shared" si="46"/>
        <v>-8.127637499999991E-5</v>
      </c>
      <c r="F148" s="71">
        <f t="shared" si="46"/>
        <v>-812763.74999999895</v>
      </c>
      <c r="G148" s="71">
        <f t="shared" si="46"/>
        <v>-1625527.4999999979</v>
      </c>
      <c r="H148" s="71">
        <f t="shared" si="46"/>
        <v>-2438291.2499999972</v>
      </c>
      <c r="I148" s="71">
        <f t="shared" si="46"/>
        <v>-3251054.9999999958</v>
      </c>
      <c r="J148" s="71">
        <f t="shared" si="46"/>
        <v>-4063818.7499999949</v>
      </c>
      <c r="K148" s="71">
        <f t="shared" si="46"/>
        <v>-4829916.7285714224</v>
      </c>
      <c r="L148" s="71">
        <f t="shared" si="46"/>
        <v>-5580459.4499999918</v>
      </c>
      <c r="M148" s="71">
        <f t="shared" si="46"/>
        <v>-6315446.914285711</v>
      </c>
      <c r="N148" s="71">
        <f t="shared" si="46"/>
        <v>-7034879.121428567</v>
      </c>
      <c r="O148" s="71">
        <f t="shared" si="47"/>
        <v>-7738756.0714285579</v>
      </c>
      <c r="P148" s="71">
        <f t="shared" si="47"/>
        <v>-8427077.7642857078</v>
      </c>
      <c r="Q148" s="71">
        <f t="shared" si="47"/>
        <v>-9099844.1999999899</v>
      </c>
      <c r="R148" s="71">
        <f t="shared" si="47"/>
        <v>-9757055.3785714172</v>
      </c>
      <c r="S148" s="71">
        <f t="shared" si="47"/>
        <v>-10398711.299999986</v>
      </c>
      <c r="T148" s="71">
        <f t="shared" si="47"/>
        <v>-11024811.964285711</v>
      </c>
      <c r="U148" s="71">
        <f t="shared" si="47"/>
        <v>-11635357.371428553</v>
      </c>
      <c r="V148" s="71">
        <f t="shared" si="47"/>
        <v>-12230347.521428552</v>
      </c>
      <c r="W148" s="71">
        <f t="shared" si="47"/>
        <v>-12809782.414285706</v>
      </c>
      <c r="X148" s="71">
        <f t="shared" si="47"/>
        <v>-13373662.04999999</v>
      </c>
      <c r="Y148" s="71">
        <f t="shared" si="48"/>
        <v>-13921986.428571416</v>
      </c>
      <c r="Z148" s="71">
        <f t="shared" si="48"/>
        <v>-14454755.549999967</v>
      </c>
      <c r="AA148" s="71">
        <f t="shared" si="48"/>
        <v>-14971969.414285697</v>
      </c>
      <c r="AB148" s="71">
        <f t="shared" si="48"/>
        <v>-15444807.586666638</v>
      </c>
      <c r="AC148" s="71">
        <f t="shared" si="48"/>
        <v>-15869510.879999973</v>
      </c>
      <c r="AD148" s="71">
        <f t="shared" si="48"/>
        <v>-16273646.666666644</v>
      </c>
      <c r="AE148" s="71">
        <f t="shared" si="48"/>
        <v>-16657214.946666645</v>
      </c>
      <c r="AF148" s="71">
        <f t="shared" si="48"/>
        <v>-17020215.71999998</v>
      </c>
      <c r="AG148" s="71">
        <f t="shared" si="48"/>
        <v>-17362648.986666627</v>
      </c>
      <c r="AH148" s="71">
        <f t="shared" si="48"/>
        <v>-17684514.746666629</v>
      </c>
      <c r="AI148" s="71">
        <f t="shared" si="49"/>
        <v>-17985812.999999963</v>
      </c>
      <c r="AJ148" s="71">
        <f t="shared" si="49"/>
        <v>-18535332.828888856</v>
      </c>
      <c r="AK148" s="71">
        <f t="shared" si="49"/>
        <v>-19081626.38222219</v>
      </c>
      <c r="AL148" s="71">
        <f t="shared" si="49"/>
        <v>-19624693.659999974</v>
      </c>
      <c r="AM148" s="71">
        <f t="shared" si="49"/>
        <v>-20164534.662222169</v>
      </c>
      <c r="AN148" s="71">
        <f t="shared" si="49"/>
        <v>-20701149.388888869</v>
      </c>
      <c r="AO148" s="71">
        <f t="shared" si="49"/>
        <v>-21234537.839999955</v>
      </c>
      <c r="AP148" s="71">
        <f t="shared" si="49"/>
        <v>-21764700.015555542</v>
      </c>
      <c r="AQ148" s="71">
        <f t="shared" si="49"/>
        <v>-22291635.915555514</v>
      </c>
      <c r="AR148" s="71">
        <f t="shared" si="49"/>
        <v>-22815345.539999962</v>
      </c>
      <c r="AS148" s="71">
        <f t="shared" si="50"/>
        <v>-23335828.888888855</v>
      </c>
      <c r="AT148" s="71">
        <f t="shared" si="50"/>
        <v>-23853085.962222192</v>
      </c>
      <c r="AU148" s="71">
        <f t="shared" si="50"/>
        <v>-24367116.759999942</v>
      </c>
      <c r="AV148" s="71">
        <f t="shared" si="50"/>
        <v>-24877921.2822222</v>
      </c>
      <c r="AW148" s="71">
        <f t="shared" si="50"/>
        <v>-25385499.528888833</v>
      </c>
      <c r="AX148" s="71">
        <f t="shared" si="50"/>
        <v>-25889851.499999993</v>
      </c>
      <c r="AY148" s="71">
        <f t="shared" si="50"/>
        <v>-26390977.195555512</v>
      </c>
      <c r="AZ148" s="71">
        <f t="shared" si="50"/>
        <v>-26888876.615555517</v>
      </c>
      <c r="BA148" s="71">
        <f t="shared" si="50"/>
        <v>-27383549.759999968</v>
      </c>
      <c r="BB148" s="71">
        <f t="shared" si="50"/>
        <v>-27874996.62888886</v>
      </c>
      <c r="BC148" s="71">
        <f t="shared" si="51"/>
        <v>-28363217.222222157</v>
      </c>
      <c r="BD148" s="71">
        <f t="shared" si="51"/>
        <v>-28848211.539999984</v>
      </c>
      <c r="BE148" s="71">
        <f t="shared" si="51"/>
        <v>-29329979.582222164</v>
      </c>
      <c r="BF148" s="71">
        <f t="shared" si="51"/>
        <v>-29851269.499999948</v>
      </c>
      <c r="BG148" s="71">
        <f t="shared" si="51"/>
        <v>-30414500.999999944</v>
      </c>
      <c r="BH148" s="71">
        <f t="shared" si="51"/>
        <v>-30977732.49999994</v>
      </c>
      <c r="BI148" s="71">
        <f t="shared" si="51"/>
        <v>-31540963.999999944</v>
      </c>
      <c r="BJ148" s="71">
        <f t="shared" si="52"/>
        <v>-32104195.49999994</v>
      </c>
      <c r="BK148" s="71">
        <f t="shared" si="52"/>
        <v>-32667426.999999944</v>
      </c>
      <c r="BL148" s="71">
        <f t="shared" si="52"/>
        <v>-33230658.49999994</v>
      </c>
      <c r="BM148" s="71">
        <f t="shared" si="52"/>
        <v>-33793889.999999933</v>
      </c>
      <c r="BN148" s="71">
        <f t="shared" si="52"/>
        <v>-34357121.49999994</v>
      </c>
      <c r="BO148" s="71">
        <f t="shared" si="52"/>
        <v>-34920352.999999933</v>
      </c>
      <c r="BP148" s="71">
        <f t="shared" si="35"/>
        <v>-35483584.49999994</v>
      </c>
      <c r="BQ148" s="71">
        <f t="shared" si="35"/>
        <v>-36046815.999999933</v>
      </c>
      <c r="BR148" s="71">
        <f t="shared" si="53"/>
        <v>-36610047.499999933</v>
      </c>
      <c r="BS148" s="71">
        <f t="shared" si="53"/>
        <v>-37173278.999999933</v>
      </c>
      <c r="BT148" s="71">
        <f t="shared" si="53"/>
        <v>-37736510.499999933</v>
      </c>
      <c r="BU148" s="71">
        <f t="shared" si="53"/>
        <v>-38299741.999999933</v>
      </c>
      <c r="BV148" s="71">
        <f t="shared" si="53"/>
        <v>-38862973.499999925</v>
      </c>
      <c r="BW148" s="71">
        <f t="shared" si="53"/>
        <v>-39426204.999999925</v>
      </c>
      <c r="BX148" s="71">
        <f t="shared" si="36"/>
        <v>-39989436.499999925</v>
      </c>
      <c r="BY148" s="71">
        <f t="shared" si="36"/>
        <v>-40552667.999999925</v>
      </c>
      <c r="BZ148" s="71">
        <f t="shared" si="54"/>
        <v>-41115899.499999925</v>
      </c>
      <c r="CA148" s="71">
        <f t="shared" si="54"/>
        <v>-41679130.999999925</v>
      </c>
      <c r="CB148" s="71">
        <f t="shared" si="54"/>
        <v>-42242362.499999918</v>
      </c>
      <c r="CC148" s="71">
        <f t="shared" si="54"/>
        <v>-42805593.999999925</v>
      </c>
      <c r="CD148" s="71">
        <f t="shared" si="54"/>
        <v>-43368825.499999918</v>
      </c>
      <c r="CE148" s="71">
        <f t="shared" si="54"/>
        <v>-43932056.999999918</v>
      </c>
      <c r="CF148" s="71">
        <f t="shared" si="37"/>
        <v>-44495288.499999918</v>
      </c>
      <c r="CG148" s="71">
        <f t="shared" si="37"/>
        <v>-45058519.999999918</v>
      </c>
      <c r="CH148" s="71">
        <f t="shared" si="55"/>
        <v>-45621751.499999918</v>
      </c>
      <c r="CI148" s="71">
        <f t="shared" si="55"/>
        <v>-46184982.999999911</v>
      </c>
      <c r="CJ148" s="71">
        <f t="shared" si="55"/>
        <v>-46748214.499999918</v>
      </c>
      <c r="CK148" s="71">
        <f t="shared" si="55"/>
        <v>-47311445.999999911</v>
      </c>
      <c r="CL148" s="71">
        <f t="shared" si="55"/>
        <v>-47874677.499999918</v>
      </c>
      <c r="CM148" s="71">
        <f t="shared" si="55"/>
        <v>-48437908.999999903</v>
      </c>
      <c r="CN148" s="71">
        <f t="shared" si="38"/>
        <v>-49001140.499999911</v>
      </c>
      <c r="CO148" s="71">
        <f t="shared" si="38"/>
        <v>-49564371.999999911</v>
      </c>
      <c r="CP148" s="71">
        <f t="shared" si="56"/>
        <v>-50127603.499999911</v>
      </c>
      <c r="CQ148" s="71">
        <f t="shared" si="56"/>
        <v>-50690834.999999903</v>
      </c>
      <c r="CR148" s="71">
        <f t="shared" si="56"/>
        <v>-51254066.499999903</v>
      </c>
      <c r="CS148" s="71">
        <f t="shared" si="56"/>
        <v>-51817297.999999911</v>
      </c>
      <c r="CT148" s="71">
        <f t="shared" si="56"/>
        <v>-52380529.499999903</v>
      </c>
      <c r="CU148" s="71">
        <f t="shared" si="56"/>
        <v>-52943760.999999903</v>
      </c>
      <c r="CV148" s="71">
        <f t="shared" si="39"/>
        <v>-53506992.499999903</v>
      </c>
      <c r="CW148" s="71">
        <f t="shared" si="39"/>
        <v>-54070223.999999903</v>
      </c>
      <c r="CX148" s="71">
        <f t="shared" si="45"/>
        <v>-54633455.499999896</v>
      </c>
      <c r="CY148" s="71">
        <f t="shared" si="45"/>
        <v>-55196686.999999903</v>
      </c>
      <c r="CZ148" s="71">
        <f t="shared" si="45"/>
        <v>-55759918.499999903</v>
      </c>
      <c r="DA148" s="71">
        <f t="shared" si="45"/>
        <v>-56323149.999999896</v>
      </c>
    </row>
    <row r="149" spans="2:105">
      <c r="B149"/>
      <c r="C149" s="67">
        <f t="shared" si="17"/>
        <v>-0.14000000000000001</v>
      </c>
      <c r="D149" s="69">
        <f>Inputs!$B$20*(1+(C149*-1))</f>
        <v>1254.0000000000002</v>
      </c>
      <c r="E149" s="71">
        <f t="shared" si="46"/>
        <v>-8.6194750000000115E-5</v>
      </c>
      <c r="F149" s="71">
        <f t="shared" si="46"/>
        <v>-861947.50000000116</v>
      </c>
      <c r="G149" s="71">
        <f t="shared" si="46"/>
        <v>-1723895.0000000023</v>
      </c>
      <c r="H149" s="71">
        <f t="shared" si="46"/>
        <v>-2585842.5000000033</v>
      </c>
      <c r="I149" s="71">
        <f t="shared" si="46"/>
        <v>-3447790.0000000047</v>
      </c>
      <c r="J149" s="71">
        <f t="shared" si="46"/>
        <v>-4309737.5000000056</v>
      </c>
      <c r="K149" s="71">
        <f t="shared" si="46"/>
        <v>-5124606.2571428642</v>
      </c>
      <c r="L149" s="71">
        <f t="shared" si="46"/>
        <v>-5923782.1000000043</v>
      </c>
      <c r="M149" s="71">
        <f t="shared" si="46"/>
        <v>-6707265.0285714408</v>
      </c>
      <c r="N149" s="71">
        <f t="shared" si="46"/>
        <v>-7475055.042857158</v>
      </c>
      <c r="O149" s="71">
        <f t="shared" si="47"/>
        <v>-8227152.142857153</v>
      </c>
      <c r="P149" s="71">
        <f t="shared" si="47"/>
        <v>-8963556.32857145</v>
      </c>
      <c r="Q149" s="71">
        <f t="shared" si="47"/>
        <v>-9684267.6000000145</v>
      </c>
      <c r="R149" s="71">
        <f t="shared" si="47"/>
        <v>-10389285.957142873</v>
      </c>
      <c r="S149" s="71">
        <f t="shared" si="47"/>
        <v>-11078611.400000008</v>
      </c>
      <c r="T149" s="71">
        <f t="shared" si="47"/>
        <v>-11752243.928571451</v>
      </c>
      <c r="U149" s="71">
        <f t="shared" si="47"/>
        <v>-12410183.542857155</v>
      </c>
      <c r="V149" s="71">
        <f t="shared" si="47"/>
        <v>-13052430.242857158</v>
      </c>
      <c r="W149" s="71">
        <f t="shared" si="47"/>
        <v>-13678984.028571462</v>
      </c>
      <c r="X149" s="71">
        <f t="shared" si="47"/>
        <v>-14289844.900000023</v>
      </c>
      <c r="Y149" s="71">
        <f t="shared" si="48"/>
        <v>-14885012.857142882</v>
      </c>
      <c r="Z149" s="71">
        <f t="shared" si="48"/>
        <v>-15464487.900000013</v>
      </c>
      <c r="AA149" s="71">
        <f t="shared" si="48"/>
        <v>-16028270.02857146</v>
      </c>
      <c r="AB149" s="71">
        <f t="shared" si="48"/>
        <v>-16547283.760000018</v>
      </c>
      <c r="AC149" s="71">
        <f t="shared" si="48"/>
        <v>-17017736.640000015</v>
      </c>
      <c r="AD149" s="71">
        <f t="shared" si="48"/>
        <v>-17467440.000000019</v>
      </c>
      <c r="AE149" s="71">
        <f t="shared" si="48"/>
        <v>-17896393.840000041</v>
      </c>
      <c r="AF149" s="71">
        <f t="shared" si="48"/>
        <v>-18304598.160000045</v>
      </c>
      <c r="AG149" s="71">
        <f t="shared" si="48"/>
        <v>-18692052.96000002</v>
      </c>
      <c r="AH149" s="71">
        <f t="shared" si="48"/>
        <v>-19058758.240000024</v>
      </c>
      <c r="AI149" s="71">
        <f t="shared" si="49"/>
        <v>-19404714.000000022</v>
      </c>
      <c r="AJ149" s="71">
        <f t="shared" si="49"/>
        <v>-20001087.986666713</v>
      </c>
      <c r="AK149" s="71">
        <f t="shared" si="49"/>
        <v>-20594207.146666687</v>
      </c>
      <c r="AL149" s="71">
        <f t="shared" si="49"/>
        <v>-21184071.480000045</v>
      </c>
      <c r="AM149" s="71">
        <f t="shared" si="49"/>
        <v>-21770680.986666683</v>
      </c>
      <c r="AN149" s="71">
        <f t="shared" si="49"/>
        <v>-22354035.666666709</v>
      </c>
      <c r="AO149" s="71">
        <f t="shared" si="49"/>
        <v>-22934135.520000041</v>
      </c>
      <c r="AP149" s="71">
        <f t="shared" si="49"/>
        <v>-23510980.546666708</v>
      </c>
      <c r="AQ149" s="71">
        <f t="shared" si="49"/>
        <v>-24084570.746666703</v>
      </c>
      <c r="AR149" s="71">
        <f t="shared" si="49"/>
        <v>-24654906.120000035</v>
      </c>
      <c r="AS149" s="71">
        <f t="shared" si="50"/>
        <v>-25221986.666666701</v>
      </c>
      <c r="AT149" s="71">
        <f t="shared" si="50"/>
        <v>-25785812.38666673</v>
      </c>
      <c r="AU149" s="71">
        <f t="shared" si="50"/>
        <v>-26346383.280000027</v>
      </c>
      <c r="AV149" s="71">
        <f t="shared" si="50"/>
        <v>-26903699.346666727</v>
      </c>
      <c r="AW149" s="71">
        <f t="shared" si="50"/>
        <v>-27457760.586666688</v>
      </c>
      <c r="AX149" s="71">
        <f t="shared" si="50"/>
        <v>-28008567.000000056</v>
      </c>
      <c r="AY149" s="71">
        <f t="shared" si="50"/>
        <v>-28556118.586666722</v>
      </c>
      <c r="AZ149" s="71">
        <f t="shared" si="50"/>
        <v>-29100415.346666716</v>
      </c>
      <c r="BA149" s="71">
        <f t="shared" si="50"/>
        <v>-29641457.280000046</v>
      </c>
      <c r="BB149" s="71">
        <f t="shared" si="50"/>
        <v>-30179244.386666752</v>
      </c>
      <c r="BC149" s="71">
        <f t="shared" si="51"/>
        <v>-30713776.666666709</v>
      </c>
      <c r="BD149" s="71">
        <f t="shared" si="51"/>
        <v>-31245054.120000083</v>
      </c>
      <c r="BE149" s="71">
        <f t="shared" si="51"/>
        <v>-31773076.7466667</v>
      </c>
      <c r="BF149" s="71">
        <f t="shared" si="51"/>
        <v>-32340971.000000015</v>
      </c>
      <c r="BG149" s="71">
        <f t="shared" si="51"/>
        <v>-32951178.000000015</v>
      </c>
      <c r="BH149" s="71">
        <f t="shared" si="51"/>
        <v>-33561385.000000007</v>
      </c>
      <c r="BI149" s="71">
        <f t="shared" si="51"/>
        <v>-34171592.000000015</v>
      </c>
      <c r="BJ149" s="71">
        <f t="shared" si="52"/>
        <v>-34781799.000000015</v>
      </c>
      <c r="BK149" s="71">
        <f t="shared" si="52"/>
        <v>-35392006.000000015</v>
      </c>
      <c r="BL149" s="71">
        <f t="shared" si="52"/>
        <v>-36002213.000000015</v>
      </c>
      <c r="BM149" s="71">
        <f t="shared" si="52"/>
        <v>-36612420.000000015</v>
      </c>
      <c r="BN149" s="71">
        <f t="shared" si="52"/>
        <v>-37222627.000000015</v>
      </c>
      <c r="BO149" s="71">
        <f t="shared" si="52"/>
        <v>-37832834.000000015</v>
      </c>
      <c r="BP149" s="71">
        <f t="shared" si="35"/>
        <v>-38443041.000000015</v>
      </c>
      <c r="BQ149" s="71">
        <f t="shared" si="35"/>
        <v>-39053248.000000015</v>
      </c>
      <c r="BR149" s="71">
        <f t="shared" si="53"/>
        <v>-39663455.000000015</v>
      </c>
      <c r="BS149" s="71">
        <f t="shared" si="53"/>
        <v>-40273662.000000015</v>
      </c>
      <c r="BT149" s="71">
        <f t="shared" si="53"/>
        <v>-40883869.000000015</v>
      </c>
      <c r="BU149" s="71">
        <f t="shared" si="53"/>
        <v>-41494076.000000015</v>
      </c>
      <c r="BV149" s="71">
        <f t="shared" si="53"/>
        <v>-42104283.000000015</v>
      </c>
      <c r="BW149" s="71">
        <f t="shared" si="53"/>
        <v>-42714490.000000015</v>
      </c>
      <c r="BX149" s="71">
        <f t="shared" si="36"/>
        <v>-43324697.000000015</v>
      </c>
      <c r="BY149" s="71">
        <f t="shared" si="36"/>
        <v>-43934904.000000015</v>
      </c>
      <c r="BZ149" s="71">
        <f t="shared" si="54"/>
        <v>-44545111.000000022</v>
      </c>
      <c r="CA149" s="71">
        <f t="shared" si="54"/>
        <v>-45155318.000000015</v>
      </c>
      <c r="CB149" s="71">
        <f t="shared" si="54"/>
        <v>-45765525.000000015</v>
      </c>
      <c r="CC149" s="71">
        <f t="shared" si="54"/>
        <v>-46375732.000000015</v>
      </c>
      <c r="CD149" s="71">
        <f t="shared" si="54"/>
        <v>-46985939.000000015</v>
      </c>
      <c r="CE149" s="71">
        <f t="shared" si="54"/>
        <v>-47596146.000000022</v>
      </c>
      <c r="CF149" s="71">
        <f t="shared" si="37"/>
        <v>-48206353.000000015</v>
      </c>
      <c r="CG149" s="71">
        <f t="shared" si="37"/>
        <v>-48816560.000000022</v>
      </c>
      <c r="CH149" s="71">
        <f t="shared" si="55"/>
        <v>-49426767.000000015</v>
      </c>
      <c r="CI149" s="71">
        <f t="shared" si="55"/>
        <v>-50036974.000000022</v>
      </c>
      <c r="CJ149" s="71">
        <f t="shared" si="55"/>
        <v>-50647181.000000022</v>
      </c>
      <c r="CK149" s="71">
        <f t="shared" si="55"/>
        <v>-51257388.000000015</v>
      </c>
      <c r="CL149" s="71">
        <f t="shared" si="55"/>
        <v>-51867595.000000022</v>
      </c>
      <c r="CM149" s="71">
        <f t="shared" si="55"/>
        <v>-52477802.000000015</v>
      </c>
      <c r="CN149" s="71">
        <f t="shared" si="38"/>
        <v>-53088009.000000022</v>
      </c>
      <c r="CO149" s="71">
        <f t="shared" si="38"/>
        <v>-53698216.000000022</v>
      </c>
      <c r="CP149" s="71">
        <f t="shared" si="56"/>
        <v>-54308423.000000022</v>
      </c>
      <c r="CQ149" s="71">
        <f t="shared" si="56"/>
        <v>-54918630.000000022</v>
      </c>
      <c r="CR149" s="71">
        <f t="shared" si="56"/>
        <v>-55528837.000000015</v>
      </c>
      <c r="CS149" s="71">
        <f t="shared" si="56"/>
        <v>-56139044.000000022</v>
      </c>
      <c r="CT149" s="71">
        <f t="shared" si="56"/>
        <v>-56749251.000000022</v>
      </c>
      <c r="CU149" s="71">
        <f t="shared" si="56"/>
        <v>-57359458.000000022</v>
      </c>
      <c r="CV149" s="71">
        <f t="shared" si="39"/>
        <v>-57969665.000000022</v>
      </c>
      <c r="CW149" s="71">
        <f t="shared" si="39"/>
        <v>-58579872.000000015</v>
      </c>
      <c r="CX149" s="71">
        <f t="shared" si="45"/>
        <v>-59190079.000000022</v>
      </c>
      <c r="CY149" s="71">
        <f t="shared" si="45"/>
        <v>-59800286.000000022</v>
      </c>
      <c r="CZ149" s="71">
        <f t="shared" si="45"/>
        <v>-60410493.000000022</v>
      </c>
      <c r="DA149" s="71">
        <f t="shared" si="45"/>
        <v>-61020700.000000022</v>
      </c>
    </row>
    <row r="150" spans="2:105">
      <c r="B150"/>
      <c r="C150" s="67">
        <f t="shared" si="17"/>
        <v>-0.15000000000000002</v>
      </c>
      <c r="D150" s="69">
        <f>Inputs!$B$20*(1+(C150*-1))</f>
        <v>1265</v>
      </c>
      <c r="E150" s="71">
        <f t="shared" si="46"/>
        <v>-9.1113125000000009E-5</v>
      </c>
      <c r="F150" s="71">
        <f t="shared" si="46"/>
        <v>-911131.25</v>
      </c>
      <c r="G150" s="71">
        <f t="shared" si="46"/>
        <v>-1822262.5</v>
      </c>
      <c r="H150" s="71">
        <f t="shared" si="46"/>
        <v>-2733393.75</v>
      </c>
      <c r="I150" s="71">
        <f t="shared" si="46"/>
        <v>-3644525</v>
      </c>
      <c r="J150" s="71">
        <f t="shared" si="46"/>
        <v>-4555656.25</v>
      </c>
      <c r="K150" s="71">
        <f t="shared" si="46"/>
        <v>-5419295.7857142873</v>
      </c>
      <c r="L150" s="71">
        <f t="shared" si="46"/>
        <v>-6267104.7499999991</v>
      </c>
      <c r="M150" s="71">
        <f t="shared" si="46"/>
        <v>-7099083.1428571437</v>
      </c>
      <c r="N150" s="71">
        <f t="shared" si="46"/>
        <v>-7915230.9642857183</v>
      </c>
      <c r="O150" s="71">
        <f t="shared" si="47"/>
        <v>-8715548.2142857127</v>
      </c>
      <c r="P150" s="71">
        <f t="shared" si="47"/>
        <v>-9500034.8928571455</v>
      </c>
      <c r="Q150" s="71">
        <f t="shared" si="47"/>
        <v>-10268691.000000007</v>
      </c>
      <c r="R150" s="71">
        <f t="shared" si="47"/>
        <v>-11021516.535714287</v>
      </c>
      <c r="S150" s="71">
        <f t="shared" si="47"/>
        <v>-11758511.499999994</v>
      </c>
      <c r="T150" s="71">
        <f t="shared" si="47"/>
        <v>-12479675.892857153</v>
      </c>
      <c r="U150" s="71">
        <f t="shared" si="47"/>
        <v>-13185009.714285718</v>
      </c>
      <c r="V150" s="71">
        <f t="shared" si="47"/>
        <v>-13874512.964285709</v>
      </c>
      <c r="W150" s="71">
        <f t="shared" si="47"/>
        <v>-14548185.642857159</v>
      </c>
      <c r="X150" s="71">
        <f t="shared" si="47"/>
        <v>-15206027.750000007</v>
      </c>
      <c r="Y150" s="71">
        <f t="shared" si="48"/>
        <v>-15848039.285714284</v>
      </c>
      <c r="Z150" s="71">
        <f t="shared" si="48"/>
        <v>-16474220.249999987</v>
      </c>
      <c r="AA150" s="71">
        <f t="shared" si="48"/>
        <v>-17084570.642857153</v>
      </c>
      <c r="AB150" s="71">
        <f t="shared" si="48"/>
        <v>-17649759.933333337</v>
      </c>
      <c r="AC150" s="71">
        <f t="shared" si="48"/>
        <v>-18165962.400000002</v>
      </c>
      <c r="AD150" s="71">
        <f t="shared" si="48"/>
        <v>-18661233.333333332</v>
      </c>
      <c r="AE150" s="71">
        <f t="shared" si="48"/>
        <v>-19135572.733333331</v>
      </c>
      <c r="AF150" s="71">
        <f t="shared" si="48"/>
        <v>-19588980.600000016</v>
      </c>
      <c r="AG150" s="71">
        <f t="shared" si="48"/>
        <v>-20021456.933333322</v>
      </c>
      <c r="AH150" s="71">
        <f t="shared" si="48"/>
        <v>-20433001.733333319</v>
      </c>
      <c r="AI150" s="71">
        <f t="shared" si="49"/>
        <v>-20823614.999999985</v>
      </c>
      <c r="AJ150" s="71">
        <f t="shared" si="49"/>
        <v>-21466843.144444443</v>
      </c>
      <c r="AK150" s="71">
        <f t="shared" si="49"/>
        <v>-22106787.911111102</v>
      </c>
      <c r="AL150" s="71">
        <f t="shared" si="49"/>
        <v>-22743449.300000008</v>
      </c>
      <c r="AM150" s="71">
        <f t="shared" si="49"/>
        <v>-23376827.311111111</v>
      </c>
      <c r="AN150" s="71">
        <f t="shared" si="49"/>
        <v>-24006921.944444463</v>
      </c>
      <c r="AO150" s="71">
        <f t="shared" si="49"/>
        <v>-24633733.199999981</v>
      </c>
      <c r="AP150" s="71">
        <f t="shared" si="49"/>
        <v>-25257261.077777781</v>
      </c>
      <c r="AQ150" s="71">
        <f t="shared" si="49"/>
        <v>-25877505.577777766</v>
      </c>
      <c r="AR150" s="71">
        <f t="shared" si="49"/>
        <v>-26494466.70000001</v>
      </c>
      <c r="AS150" s="71">
        <f t="shared" si="50"/>
        <v>-27108144.444444444</v>
      </c>
      <c r="AT150" s="71">
        <f t="shared" si="50"/>
        <v>-27718538.811111134</v>
      </c>
      <c r="AU150" s="71">
        <f t="shared" si="50"/>
        <v>-28325649.799999975</v>
      </c>
      <c r="AV150" s="71">
        <f t="shared" si="50"/>
        <v>-28929477.411111109</v>
      </c>
      <c r="AW150" s="71">
        <f t="shared" si="50"/>
        <v>-29530021.644444428</v>
      </c>
      <c r="AX150" s="71">
        <f t="shared" si="50"/>
        <v>-30127282.500000011</v>
      </c>
      <c r="AY150" s="71">
        <f t="shared" si="50"/>
        <v>-30721259.977777775</v>
      </c>
      <c r="AZ150" s="71">
        <f t="shared" si="50"/>
        <v>-31311954.077777807</v>
      </c>
      <c r="BA150" s="71">
        <f t="shared" si="50"/>
        <v>-31899364.800000012</v>
      </c>
      <c r="BB150" s="71">
        <f t="shared" si="50"/>
        <v>-32483492.144444484</v>
      </c>
      <c r="BC150" s="71">
        <f t="shared" si="51"/>
        <v>-33064336.111111093</v>
      </c>
      <c r="BD150" s="71">
        <f t="shared" si="51"/>
        <v>-33641896.70000001</v>
      </c>
      <c r="BE150" s="71">
        <f t="shared" si="51"/>
        <v>-34216173.911111109</v>
      </c>
      <c r="BF150" s="71">
        <f t="shared" si="51"/>
        <v>-34830672.499999993</v>
      </c>
      <c r="BG150" s="71">
        <f t="shared" si="51"/>
        <v>-35487854.999999993</v>
      </c>
      <c r="BH150" s="71">
        <f t="shared" si="51"/>
        <v>-36145037.499999993</v>
      </c>
      <c r="BI150" s="71">
        <f t="shared" si="51"/>
        <v>-36802219.999999993</v>
      </c>
      <c r="BJ150" s="71">
        <f t="shared" si="52"/>
        <v>-37459402.499999993</v>
      </c>
      <c r="BK150" s="71">
        <f t="shared" si="52"/>
        <v>-38116584.999999993</v>
      </c>
      <c r="BL150" s="71">
        <f t="shared" si="52"/>
        <v>-38773767.499999993</v>
      </c>
      <c r="BM150" s="71">
        <f t="shared" si="52"/>
        <v>-39430949.999999993</v>
      </c>
      <c r="BN150" s="71">
        <f t="shared" si="52"/>
        <v>-40088132.499999993</v>
      </c>
      <c r="BO150" s="71">
        <f t="shared" si="52"/>
        <v>-40745314.999999993</v>
      </c>
      <c r="BP150" s="71">
        <f t="shared" si="35"/>
        <v>-41402497.499999993</v>
      </c>
      <c r="BQ150" s="71">
        <f t="shared" si="35"/>
        <v>-42059679.999999993</v>
      </c>
      <c r="BR150" s="71">
        <f t="shared" si="53"/>
        <v>-42716862.499999993</v>
      </c>
      <c r="BS150" s="71">
        <f t="shared" si="53"/>
        <v>-43374044.999999993</v>
      </c>
      <c r="BT150" s="71">
        <f t="shared" si="53"/>
        <v>-44031227.499999993</v>
      </c>
      <c r="BU150" s="71">
        <f t="shared" si="53"/>
        <v>-44688409.999999993</v>
      </c>
      <c r="BV150" s="71">
        <f t="shared" si="53"/>
        <v>-45345592.499999993</v>
      </c>
      <c r="BW150" s="71">
        <f t="shared" si="53"/>
        <v>-46002774.999999993</v>
      </c>
      <c r="BX150" s="71">
        <f t="shared" si="36"/>
        <v>-46659957.499999993</v>
      </c>
      <c r="BY150" s="71">
        <f t="shared" si="36"/>
        <v>-47317139.999999993</v>
      </c>
      <c r="BZ150" s="71">
        <f t="shared" si="54"/>
        <v>-47974322.499999993</v>
      </c>
      <c r="CA150" s="71">
        <f t="shared" si="54"/>
        <v>-48631504.999999993</v>
      </c>
      <c r="CB150" s="71">
        <f t="shared" si="54"/>
        <v>-49288687.499999993</v>
      </c>
      <c r="CC150" s="71">
        <f t="shared" si="54"/>
        <v>-49945869.999999993</v>
      </c>
      <c r="CD150" s="71">
        <f t="shared" si="54"/>
        <v>-50603052.499999993</v>
      </c>
      <c r="CE150" s="71">
        <f t="shared" si="54"/>
        <v>-51260234.999999993</v>
      </c>
      <c r="CF150" s="71">
        <f t="shared" si="37"/>
        <v>-51917417.499999993</v>
      </c>
      <c r="CG150" s="71">
        <f t="shared" si="37"/>
        <v>-52574599.999999993</v>
      </c>
      <c r="CH150" s="71">
        <f t="shared" si="55"/>
        <v>-53231782.499999993</v>
      </c>
      <c r="CI150" s="71">
        <f t="shared" si="55"/>
        <v>-53888964.999999993</v>
      </c>
      <c r="CJ150" s="71">
        <f t="shared" si="55"/>
        <v>-54546147.499999993</v>
      </c>
      <c r="CK150" s="71">
        <f t="shared" si="55"/>
        <v>-55203329.999999993</v>
      </c>
      <c r="CL150" s="71">
        <f t="shared" si="55"/>
        <v>-55860512.499999993</v>
      </c>
      <c r="CM150" s="71">
        <f t="shared" si="55"/>
        <v>-56517694.999999993</v>
      </c>
      <c r="CN150" s="71">
        <f t="shared" si="38"/>
        <v>-57174877.499999993</v>
      </c>
      <c r="CO150" s="71">
        <f t="shared" si="38"/>
        <v>-57832059.999999993</v>
      </c>
      <c r="CP150" s="71">
        <f t="shared" si="56"/>
        <v>-58489242.499999993</v>
      </c>
      <c r="CQ150" s="71">
        <f t="shared" si="56"/>
        <v>-59146424.999999993</v>
      </c>
      <c r="CR150" s="71">
        <f t="shared" si="56"/>
        <v>-59803607.499999993</v>
      </c>
      <c r="CS150" s="71">
        <f t="shared" si="56"/>
        <v>-60460789.999999993</v>
      </c>
      <c r="CT150" s="71">
        <f t="shared" si="56"/>
        <v>-61117972.499999993</v>
      </c>
      <c r="CU150" s="71">
        <f t="shared" si="56"/>
        <v>-61775154.999999993</v>
      </c>
      <c r="CV150" s="71">
        <f t="shared" si="39"/>
        <v>-62432337.499999993</v>
      </c>
      <c r="CW150" s="71">
        <f t="shared" si="39"/>
        <v>-63089519.999999978</v>
      </c>
      <c r="CX150" s="71">
        <f t="shared" si="45"/>
        <v>-63746702.499999978</v>
      </c>
      <c r="CY150" s="71">
        <f t="shared" si="45"/>
        <v>-64403884.999999978</v>
      </c>
      <c r="CZ150" s="71">
        <f t="shared" si="45"/>
        <v>-65061067.499999978</v>
      </c>
      <c r="DA150" s="71">
        <f t="shared" si="45"/>
        <v>-65718249.999999978</v>
      </c>
    </row>
    <row r="151" spans="2:105">
      <c r="B151"/>
      <c r="C151" s="67">
        <f t="shared" si="17"/>
        <v>-0.16000000000000003</v>
      </c>
      <c r="D151" s="69">
        <f>Inputs!$B$20*(1+(C151*-1))</f>
        <v>1276.0000000000002</v>
      </c>
      <c r="E151" s="71">
        <f t="shared" si="46"/>
        <v>-9.6031500000000146E-5</v>
      </c>
      <c r="F151" s="71">
        <f t="shared" si="46"/>
        <v>-960315.00000000128</v>
      </c>
      <c r="G151" s="71">
        <f t="shared" si="46"/>
        <v>-1920630.0000000026</v>
      </c>
      <c r="H151" s="71">
        <f t="shared" si="46"/>
        <v>-2880945.0000000042</v>
      </c>
      <c r="I151" s="71">
        <f t="shared" si="46"/>
        <v>-3841260.0000000051</v>
      </c>
      <c r="J151" s="71">
        <f t="shared" si="46"/>
        <v>-4801575.0000000065</v>
      </c>
      <c r="K151" s="71">
        <f t="shared" si="46"/>
        <v>-5713985.3142857198</v>
      </c>
      <c r="L151" s="71">
        <f t="shared" si="46"/>
        <v>-6610427.400000005</v>
      </c>
      <c r="M151" s="71">
        <f t="shared" si="46"/>
        <v>-7490901.257142867</v>
      </c>
      <c r="N151" s="71">
        <f t="shared" si="46"/>
        <v>-8355406.8857142944</v>
      </c>
      <c r="O151" s="71">
        <f t="shared" si="47"/>
        <v>-9203944.2857142929</v>
      </c>
      <c r="P151" s="71">
        <f t="shared" si="47"/>
        <v>-10036513.457142878</v>
      </c>
      <c r="Q151" s="71">
        <f t="shared" si="47"/>
        <v>-10853114.400000021</v>
      </c>
      <c r="R151" s="71">
        <f t="shared" si="47"/>
        <v>-11653747.114285732</v>
      </c>
      <c r="S151" s="71">
        <f t="shared" si="47"/>
        <v>-12438411.600000015</v>
      </c>
      <c r="T151" s="71">
        <f t="shared" si="47"/>
        <v>-13207107.857142882</v>
      </c>
      <c r="U151" s="71">
        <f t="shared" si="47"/>
        <v>-13959835.885714307</v>
      </c>
      <c r="V151" s="71">
        <f t="shared" si="47"/>
        <v>-14696595.685714303</v>
      </c>
      <c r="W151" s="71">
        <f t="shared" si="47"/>
        <v>-15417387.257142883</v>
      </c>
      <c r="X151" s="71">
        <f t="shared" si="47"/>
        <v>-16122210.600000024</v>
      </c>
      <c r="Y151" s="71">
        <f t="shared" si="48"/>
        <v>-16811065.714285731</v>
      </c>
      <c r="Z151" s="71">
        <f t="shared" si="48"/>
        <v>-17483952.600000013</v>
      </c>
      <c r="AA151" s="71">
        <f t="shared" si="48"/>
        <v>-18140871.257142883</v>
      </c>
      <c r="AB151" s="71">
        <f t="shared" si="48"/>
        <v>-18752236.106666677</v>
      </c>
      <c r="AC151" s="71">
        <f t="shared" si="48"/>
        <v>-19314188.160000026</v>
      </c>
      <c r="AD151" s="71">
        <f t="shared" si="48"/>
        <v>-19855026.66666669</v>
      </c>
      <c r="AE151" s="71">
        <f t="shared" si="48"/>
        <v>-20374751.626666706</v>
      </c>
      <c r="AF151" s="71">
        <f t="shared" si="48"/>
        <v>-20873363.040000033</v>
      </c>
      <c r="AG151" s="71">
        <f t="shared" si="48"/>
        <v>-21350860.906666674</v>
      </c>
      <c r="AH151" s="71">
        <f t="shared" si="48"/>
        <v>-21807245.226666689</v>
      </c>
      <c r="AI151" s="71">
        <f t="shared" si="49"/>
        <v>-22242516.000000015</v>
      </c>
      <c r="AJ151" s="71">
        <f t="shared" si="49"/>
        <v>-22932598.302222252</v>
      </c>
      <c r="AK151" s="71">
        <f t="shared" si="49"/>
        <v>-23619368.675555568</v>
      </c>
      <c r="AL151" s="71">
        <f t="shared" si="49"/>
        <v>-24302827.120000053</v>
      </c>
      <c r="AM151" s="71">
        <f t="shared" si="49"/>
        <v>-24982973.635555569</v>
      </c>
      <c r="AN151" s="71">
        <f t="shared" si="49"/>
        <v>-25659808.222222276</v>
      </c>
      <c r="AO151" s="71">
        <f t="shared" si="49"/>
        <v>-26333330.88000004</v>
      </c>
      <c r="AP151" s="71">
        <f t="shared" si="49"/>
        <v>-27003541.608888939</v>
      </c>
      <c r="AQ151" s="71">
        <f t="shared" si="49"/>
        <v>-27670440.408888921</v>
      </c>
      <c r="AR151" s="71">
        <f t="shared" si="49"/>
        <v>-28334027.28000005</v>
      </c>
      <c r="AS151" s="71">
        <f t="shared" si="50"/>
        <v>-28994302.22222225</v>
      </c>
      <c r="AT151" s="71">
        <f t="shared" si="50"/>
        <v>-29651265.235555604</v>
      </c>
      <c r="AU151" s="71">
        <f t="shared" si="50"/>
        <v>-30304916.32000003</v>
      </c>
      <c r="AV151" s="71">
        <f t="shared" si="50"/>
        <v>-30955255.475555599</v>
      </c>
      <c r="AW151" s="71">
        <f t="shared" si="50"/>
        <v>-31602282.702222247</v>
      </c>
      <c r="AX151" s="71">
        <f t="shared" si="50"/>
        <v>-32245998.000000078</v>
      </c>
      <c r="AY151" s="71">
        <f t="shared" si="50"/>
        <v>-32886401.368888907</v>
      </c>
      <c r="AZ151" s="71">
        <f t="shared" si="50"/>
        <v>-33523492.808888964</v>
      </c>
      <c r="BA151" s="71">
        <f t="shared" si="50"/>
        <v>-34157272.320000052</v>
      </c>
      <c r="BB151" s="71">
        <f t="shared" si="50"/>
        <v>-34787739.902222298</v>
      </c>
      <c r="BC151" s="71">
        <f t="shared" si="51"/>
        <v>-35414895.555555604</v>
      </c>
      <c r="BD151" s="71">
        <f t="shared" si="51"/>
        <v>-36038739.280000076</v>
      </c>
      <c r="BE151" s="71">
        <f t="shared" si="51"/>
        <v>-36659271.075555608</v>
      </c>
      <c r="BF151" s="71">
        <f t="shared" si="51"/>
        <v>-37320374.000000015</v>
      </c>
      <c r="BG151" s="71">
        <f t="shared" si="51"/>
        <v>-38024532.000000015</v>
      </c>
      <c r="BH151" s="71">
        <f t="shared" si="51"/>
        <v>-38728690.000000015</v>
      </c>
      <c r="BI151" s="71">
        <f t="shared" si="51"/>
        <v>-39432848.000000015</v>
      </c>
      <c r="BJ151" s="71">
        <f t="shared" si="52"/>
        <v>-40137006.000000015</v>
      </c>
      <c r="BK151" s="71">
        <f t="shared" si="52"/>
        <v>-40841164.000000015</v>
      </c>
      <c r="BL151" s="71">
        <f t="shared" si="52"/>
        <v>-41545322.000000015</v>
      </c>
      <c r="BM151" s="71">
        <f t="shared" si="52"/>
        <v>-42249480.000000015</v>
      </c>
      <c r="BN151" s="71">
        <f t="shared" si="52"/>
        <v>-42953638.000000015</v>
      </c>
      <c r="BO151" s="71">
        <f t="shared" si="52"/>
        <v>-43657796.000000022</v>
      </c>
      <c r="BP151" s="71">
        <f t="shared" si="35"/>
        <v>-44361954.000000015</v>
      </c>
      <c r="BQ151" s="71">
        <f t="shared" si="35"/>
        <v>-45066112.000000015</v>
      </c>
      <c r="BR151" s="71">
        <f t="shared" si="53"/>
        <v>-45770270.000000015</v>
      </c>
      <c r="BS151" s="71">
        <f t="shared" si="53"/>
        <v>-46474428.000000015</v>
      </c>
      <c r="BT151" s="71">
        <f t="shared" si="53"/>
        <v>-47178586.000000022</v>
      </c>
      <c r="BU151" s="71">
        <f t="shared" si="53"/>
        <v>-47882744.000000015</v>
      </c>
      <c r="BV151" s="71">
        <f t="shared" si="53"/>
        <v>-48586902.000000015</v>
      </c>
      <c r="BW151" s="71">
        <f t="shared" si="53"/>
        <v>-49291060.000000022</v>
      </c>
      <c r="BX151" s="71">
        <f t="shared" si="36"/>
        <v>-49995218.000000015</v>
      </c>
      <c r="BY151" s="71">
        <f t="shared" si="36"/>
        <v>-50699376.000000022</v>
      </c>
      <c r="BZ151" s="71">
        <f t="shared" si="54"/>
        <v>-51403534.000000022</v>
      </c>
      <c r="CA151" s="71">
        <f t="shared" si="54"/>
        <v>-52107692.000000015</v>
      </c>
      <c r="CB151" s="71">
        <f t="shared" si="54"/>
        <v>-52811850.000000022</v>
      </c>
      <c r="CC151" s="71">
        <f t="shared" si="54"/>
        <v>-53516008.000000022</v>
      </c>
      <c r="CD151" s="71">
        <f t="shared" si="54"/>
        <v>-54220166.000000022</v>
      </c>
      <c r="CE151" s="71">
        <f t="shared" si="54"/>
        <v>-54924324.000000022</v>
      </c>
      <c r="CF151" s="71">
        <f t="shared" si="37"/>
        <v>-55628482.000000015</v>
      </c>
      <c r="CG151" s="71">
        <f t="shared" si="37"/>
        <v>-56332640.000000022</v>
      </c>
      <c r="CH151" s="71">
        <f t="shared" si="55"/>
        <v>-57036798.000000022</v>
      </c>
      <c r="CI151" s="71">
        <f t="shared" si="55"/>
        <v>-57740956.000000022</v>
      </c>
      <c r="CJ151" s="71">
        <f t="shared" si="55"/>
        <v>-58445114.000000022</v>
      </c>
      <c r="CK151" s="71">
        <f t="shared" si="55"/>
        <v>-59149272.000000015</v>
      </c>
      <c r="CL151" s="71">
        <f t="shared" si="55"/>
        <v>-59853430.000000022</v>
      </c>
      <c r="CM151" s="71">
        <f t="shared" si="55"/>
        <v>-60557588.000000022</v>
      </c>
      <c r="CN151" s="71">
        <f t="shared" si="38"/>
        <v>-61261746.000000022</v>
      </c>
      <c r="CO151" s="71">
        <f t="shared" si="38"/>
        <v>-61965904.000000022</v>
      </c>
      <c r="CP151" s="71">
        <f t="shared" si="56"/>
        <v>-62670062.00000003</v>
      </c>
      <c r="CQ151" s="71">
        <f t="shared" si="56"/>
        <v>-63374220.000000022</v>
      </c>
      <c r="CR151" s="71">
        <f t="shared" si="56"/>
        <v>-64078378.000000022</v>
      </c>
      <c r="CS151" s="71">
        <f t="shared" si="56"/>
        <v>-64782536.00000003</v>
      </c>
      <c r="CT151" s="71">
        <f t="shared" si="56"/>
        <v>-65486694.000000022</v>
      </c>
      <c r="CU151" s="71">
        <f t="shared" si="56"/>
        <v>-66190852.00000003</v>
      </c>
      <c r="CV151" s="71">
        <f t="shared" si="39"/>
        <v>-66895010.000000022</v>
      </c>
      <c r="CW151" s="71">
        <f t="shared" si="39"/>
        <v>-67599168.00000003</v>
      </c>
      <c r="CX151" s="71">
        <f t="shared" si="45"/>
        <v>-68303326.00000003</v>
      </c>
      <c r="CY151" s="71">
        <f t="shared" si="45"/>
        <v>-69007484.00000003</v>
      </c>
      <c r="CZ151" s="71">
        <f t="shared" si="45"/>
        <v>-69711642.00000003</v>
      </c>
      <c r="DA151" s="71">
        <f t="shared" si="45"/>
        <v>-70415800.000000015</v>
      </c>
    </row>
    <row r="152" spans="2:105">
      <c r="B152"/>
      <c r="C152" s="67">
        <f t="shared" si="17"/>
        <v>-0.17000000000000004</v>
      </c>
      <c r="D152" s="69">
        <f>Inputs!$B$20*(1+(C152*-1))</f>
        <v>1287</v>
      </c>
      <c r="E152" s="71">
        <f t="shared" si="46"/>
        <v>-1.0094987500000003E-4</v>
      </c>
      <c r="F152" s="71">
        <f t="shared" si="46"/>
        <v>-1009498.7500000001</v>
      </c>
      <c r="G152" s="71">
        <f t="shared" si="46"/>
        <v>-2018997.5000000002</v>
      </c>
      <c r="H152" s="71">
        <f t="shared" si="46"/>
        <v>-3028496.2500000005</v>
      </c>
      <c r="I152" s="71">
        <f t="shared" si="46"/>
        <v>-4037995.0000000005</v>
      </c>
      <c r="J152" s="71">
        <f t="shared" si="46"/>
        <v>-5047493.7500000009</v>
      </c>
      <c r="K152" s="71">
        <f t="shared" si="46"/>
        <v>-6008674.8428571429</v>
      </c>
      <c r="L152" s="71">
        <f t="shared" si="46"/>
        <v>-6953750.0499999998</v>
      </c>
      <c r="M152" s="71">
        <f t="shared" si="46"/>
        <v>-7882719.3714285772</v>
      </c>
      <c r="N152" s="71">
        <f t="shared" si="46"/>
        <v>-8795582.8071428631</v>
      </c>
      <c r="O152" s="71">
        <f t="shared" si="47"/>
        <v>-9692340.3571428545</v>
      </c>
      <c r="P152" s="71">
        <f t="shared" si="47"/>
        <v>-10572992.021428576</v>
      </c>
      <c r="Q152" s="71">
        <f t="shared" si="47"/>
        <v>-11437537.800000003</v>
      </c>
      <c r="R152" s="71">
        <f t="shared" si="47"/>
        <v>-12285977.692857144</v>
      </c>
      <c r="S152" s="71">
        <f t="shared" si="47"/>
        <v>-13118311.700000001</v>
      </c>
      <c r="T152" s="71">
        <f t="shared" si="47"/>
        <v>-13934539.821428584</v>
      </c>
      <c r="U152" s="71">
        <f t="shared" si="47"/>
        <v>-14734662.057142856</v>
      </c>
      <c r="V152" s="71">
        <f t="shared" si="47"/>
        <v>-15518678.407142855</v>
      </c>
      <c r="W152" s="71">
        <f t="shared" si="47"/>
        <v>-16286588.871428583</v>
      </c>
      <c r="X152" s="71">
        <f t="shared" si="47"/>
        <v>-17038393.450000007</v>
      </c>
      <c r="Y152" s="71">
        <f t="shared" si="48"/>
        <v>-17774092.142857149</v>
      </c>
      <c r="Z152" s="71">
        <f t="shared" si="48"/>
        <v>-18493684.949999988</v>
      </c>
      <c r="AA152" s="71">
        <f t="shared" si="48"/>
        <v>-19197171.871428575</v>
      </c>
      <c r="AB152" s="71">
        <f t="shared" si="48"/>
        <v>-19854712.279999997</v>
      </c>
      <c r="AC152" s="71">
        <f t="shared" si="48"/>
        <v>-20462413.919999991</v>
      </c>
      <c r="AD152" s="71">
        <f t="shared" si="48"/>
        <v>-21048820.000000004</v>
      </c>
      <c r="AE152" s="71">
        <f t="shared" si="48"/>
        <v>-21613930.520000014</v>
      </c>
      <c r="AF152" s="71">
        <f t="shared" si="48"/>
        <v>-22157745.480000004</v>
      </c>
      <c r="AG152" s="71">
        <f t="shared" si="48"/>
        <v>-22680264.879999973</v>
      </c>
      <c r="AH152" s="71">
        <f t="shared" si="48"/>
        <v>-23181488.719999988</v>
      </c>
      <c r="AI152" s="71">
        <f t="shared" si="49"/>
        <v>-23661417</v>
      </c>
      <c r="AJ152" s="71">
        <f t="shared" si="49"/>
        <v>-24398353.460000008</v>
      </c>
      <c r="AK152" s="71">
        <f t="shared" si="49"/>
        <v>-25131949.439999986</v>
      </c>
      <c r="AL152" s="71">
        <f t="shared" si="49"/>
        <v>-25862204.940000016</v>
      </c>
      <c r="AM152" s="71">
        <f t="shared" si="49"/>
        <v>-26589119.959999993</v>
      </c>
      <c r="AN152" s="71">
        <f t="shared" si="49"/>
        <v>-27312694.5</v>
      </c>
      <c r="AO152" s="71">
        <f t="shared" si="49"/>
        <v>-28032928.56000001</v>
      </c>
      <c r="AP152" s="71">
        <f t="shared" si="49"/>
        <v>-28749822.140000012</v>
      </c>
      <c r="AQ152" s="71">
        <f t="shared" si="49"/>
        <v>-29463375.239999983</v>
      </c>
      <c r="AR152" s="71">
        <f t="shared" si="49"/>
        <v>-30173587.860000025</v>
      </c>
      <c r="AS152" s="71">
        <f t="shared" si="50"/>
        <v>-30880460</v>
      </c>
      <c r="AT152" s="71">
        <f t="shared" si="50"/>
        <v>-31583991.660000004</v>
      </c>
      <c r="AU152" s="71">
        <f t="shared" si="50"/>
        <v>-32284182.839999977</v>
      </c>
      <c r="AV152" s="71">
        <f t="shared" si="50"/>
        <v>-32981033.540000021</v>
      </c>
      <c r="AW152" s="71">
        <f t="shared" si="50"/>
        <v>-33674543.75999999</v>
      </c>
      <c r="AX152" s="71">
        <f t="shared" si="50"/>
        <v>-34364713.500000037</v>
      </c>
      <c r="AY152" s="71">
        <f t="shared" si="50"/>
        <v>-35051542.760000005</v>
      </c>
      <c r="AZ152" s="71">
        <f t="shared" si="50"/>
        <v>-35735031.540000007</v>
      </c>
      <c r="BA152" s="71">
        <f t="shared" si="50"/>
        <v>-36415179.839999981</v>
      </c>
      <c r="BB152" s="71">
        <f t="shared" si="50"/>
        <v>-37091987.660000026</v>
      </c>
      <c r="BC152" s="71">
        <f t="shared" si="51"/>
        <v>-37765454.999999993</v>
      </c>
      <c r="BD152" s="71">
        <f t="shared" si="51"/>
        <v>-38435581.859999999</v>
      </c>
      <c r="BE152" s="71">
        <f t="shared" si="51"/>
        <v>-39102368.24000001</v>
      </c>
      <c r="BF152" s="71">
        <f t="shared" si="51"/>
        <v>-39810075.499999993</v>
      </c>
      <c r="BG152" s="71">
        <f t="shared" si="51"/>
        <v>-40561208.999999993</v>
      </c>
      <c r="BH152" s="71">
        <f t="shared" si="51"/>
        <v>-41312342.499999993</v>
      </c>
      <c r="BI152" s="71">
        <f t="shared" si="51"/>
        <v>-42063475.999999993</v>
      </c>
      <c r="BJ152" s="71">
        <f t="shared" si="52"/>
        <v>-42814609.499999993</v>
      </c>
      <c r="BK152" s="71">
        <f t="shared" si="52"/>
        <v>-43565742.999999993</v>
      </c>
      <c r="BL152" s="71">
        <f t="shared" si="52"/>
        <v>-44316876.499999993</v>
      </c>
      <c r="BM152" s="71">
        <f t="shared" si="52"/>
        <v>-45068009.999999993</v>
      </c>
      <c r="BN152" s="71">
        <f t="shared" si="52"/>
        <v>-45819143.499999993</v>
      </c>
      <c r="BO152" s="71">
        <f t="shared" si="52"/>
        <v>-46570276.999999993</v>
      </c>
      <c r="BP152" s="71">
        <f t="shared" si="35"/>
        <v>-47321410.499999993</v>
      </c>
      <c r="BQ152" s="71">
        <f t="shared" si="35"/>
        <v>-48072543.999999993</v>
      </c>
      <c r="BR152" s="71">
        <f t="shared" si="53"/>
        <v>-48823677.499999993</v>
      </c>
      <c r="BS152" s="71">
        <f t="shared" si="53"/>
        <v>-49574810.999999985</v>
      </c>
      <c r="BT152" s="71">
        <f t="shared" si="53"/>
        <v>-50325944.499999993</v>
      </c>
      <c r="BU152" s="71">
        <f t="shared" si="53"/>
        <v>-51077077.999999993</v>
      </c>
      <c r="BV152" s="71">
        <f t="shared" si="53"/>
        <v>-51828211.499999993</v>
      </c>
      <c r="BW152" s="71">
        <f t="shared" si="53"/>
        <v>-52579344.999999993</v>
      </c>
      <c r="BX152" s="71">
        <f t="shared" si="36"/>
        <v>-53330478.499999985</v>
      </c>
      <c r="BY152" s="71">
        <f t="shared" si="36"/>
        <v>-54081611.999999993</v>
      </c>
      <c r="BZ152" s="71">
        <f t="shared" si="54"/>
        <v>-54832745.499999993</v>
      </c>
      <c r="CA152" s="71">
        <f t="shared" si="54"/>
        <v>-55583878.999999993</v>
      </c>
      <c r="CB152" s="71">
        <f t="shared" si="54"/>
        <v>-56335012.499999993</v>
      </c>
      <c r="CC152" s="71">
        <f t="shared" si="54"/>
        <v>-57086145.999999985</v>
      </c>
      <c r="CD152" s="71">
        <f t="shared" si="54"/>
        <v>-57837279.499999985</v>
      </c>
      <c r="CE152" s="71">
        <f t="shared" si="54"/>
        <v>-58588412.999999993</v>
      </c>
      <c r="CF152" s="71">
        <f t="shared" si="37"/>
        <v>-59339546.499999993</v>
      </c>
      <c r="CG152" s="71">
        <f t="shared" si="37"/>
        <v>-60090679.999999993</v>
      </c>
      <c r="CH152" s="71">
        <f t="shared" si="55"/>
        <v>-60841813.499999985</v>
      </c>
      <c r="CI152" s="71">
        <f t="shared" si="55"/>
        <v>-61592946.999999985</v>
      </c>
      <c r="CJ152" s="71">
        <f t="shared" si="55"/>
        <v>-62344080.499999993</v>
      </c>
      <c r="CK152" s="71">
        <f t="shared" si="55"/>
        <v>-63095213.999999993</v>
      </c>
      <c r="CL152" s="71">
        <f t="shared" si="55"/>
        <v>-63846347.499999993</v>
      </c>
      <c r="CM152" s="71">
        <f t="shared" si="55"/>
        <v>-64597480.999999985</v>
      </c>
      <c r="CN152" s="71">
        <f t="shared" si="38"/>
        <v>-65348614.499999985</v>
      </c>
      <c r="CO152" s="71">
        <f t="shared" si="38"/>
        <v>-66099747.999999985</v>
      </c>
      <c r="CP152" s="71">
        <f t="shared" si="56"/>
        <v>-66850881.499999993</v>
      </c>
      <c r="CQ152" s="71">
        <f t="shared" si="56"/>
        <v>-67602014.999999985</v>
      </c>
      <c r="CR152" s="71">
        <f t="shared" si="56"/>
        <v>-68353148.499999985</v>
      </c>
      <c r="CS152" s="71">
        <f t="shared" si="56"/>
        <v>-69104281.999999985</v>
      </c>
      <c r="CT152" s="71">
        <f t="shared" si="56"/>
        <v>-69855415.499999985</v>
      </c>
      <c r="CU152" s="71">
        <f t="shared" si="56"/>
        <v>-70606548.999999985</v>
      </c>
      <c r="CV152" s="71">
        <f t="shared" si="39"/>
        <v>-71357682.499999985</v>
      </c>
      <c r="CW152" s="71">
        <f t="shared" si="39"/>
        <v>-72108815.999999985</v>
      </c>
      <c r="CX152" s="71">
        <f t="shared" si="45"/>
        <v>-72859949.499999985</v>
      </c>
      <c r="CY152" s="71">
        <f t="shared" si="45"/>
        <v>-73611082.999999985</v>
      </c>
      <c r="CZ152" s="71">
        <f t="shared" si="45"/>
        <v>-74362216.499999985</v>
      </c>
      <c r="DA152" s="71">
        <f t="shared" si="45"/>
        <v>-75113349.999999985</v>
      </c>
    </row>
    <row r="153" spans="2:105">
      <c r="B153"/>
      <c r="C153" s="67">
        <f t="shared" si="17"/>
        <v>-0.18000000000000005</v>
      </c>
      <c r="D153" s="69">
        <f>Inputs!$B$20*(1+(C153*-1))</f>
        <v>1298.0000000000002</v>
      </c>
      <c r="E153" s="71">
        <f t="shared" si="46"/>
        <v>-1.0586825000000015E-4</v>
      </c>
      <c r="F153" s="71">
        <f t="shared" si="46"/>
        <v>-1058682.5000000014</v>
      </c>
      <c r="G153" s="71">
        <f t="shared" si="46"/>
        <v>-2117365.0000000028</v>
      </c>
      <c r="H153" s="71">
        <f t="shared" si="46"/>
        <v>-3176047.5000000047</v>
      </c>
      <c r="I153" s="71">
        <f t="shared" si="46"/>
        <v>-4234730.0000000056</v>
      </c>
      <c r="J153" s="71">
        <f t="shared" si="46"/>
        <v>-5293412.5000000075</v>
      </c>
      <c r="K153" s="71">
        <f t="shared" si="46"/>
        <v>-6303364.3714285754</v>
      </c>
      <c r="L153" s="71">
        <f t="shared" si="46"/>
        <v>-7297072.7000000067</v>
      </c>
      <c r="M153" s="71">
        <f t="shared" si="46"/>
        <v>-8274537.4857143005</v>
      </c>
      <c r="N153" s="71">
        <f t="shared" si="46"/>
        <v>-9235758.7285714392</v>
      </c>
      <c r="O153" s="71">
        <f t="shared" si="47"/>
        <v>-10180736.42857144</v>
      </c>
      <c r="P153" s="71">
        <f t="shared" si="47"/>
        <v>-11109470.585714299</v>
      </c>
      <c r="Q153" s="71">
        <f t="shared" si="47"/>
        <v>-12021961.200000018</v>
      </c>
      <c r="R153" s="71">
        <f t="shared" si="47"/>
        <v>-12918208.271428581</v>
      </c>
      <c r="S153" s="71">
        <f t="shared" si="47"/>
        <v>-13798211.80000001</v>
      </c>
      <c r="T153" s="71">
        <f t="shared" si="47"/>
        <v>-14661971.785714312</v>
      </c>
      <c r="U153" s="71">
        <f t="shared" si="47"/>
        <v>-15509488.228571445</v>
      </c>
      <c r="V153" s="71">
        <f t="shared" si="47"/>
        <v>-16340761.128571447</v>
      </c>
      <c r="W153" s="71">
        <f t="shared" si="47"/>
        <v>-17155790.485714309</v>
      </c>
      <c r="X153" s="71">
        <f t="shared" si="47"/>
        <v>-17954576.300000023</v>
      </c>
      <c r="Y153" s="71">
        <f t="shared" si="48"/>
        <v>-18737118.571428586</v>
      </c>
      <c r="Z153" s="71">
        <f t="shared" si="48"/>
        <v>-19503417.300000016</v>
      </c>
      <c r="AA153" s="71">
        <f t="shared" si="48"/>
        <v>-20253472.48571432</v>
      </c>
      <c r="AB153" s="71">
        <f t="shared" si="48"/>
        <v>-20957188.453333355</v>
      </c>
      <c r="AC153" s="71">
        <f t="shared" si="48"/>
        <v>-21610639.680000015</v>
      </c>
      <c r="AD153" s="71">
        <f t="shared" si="48"/>
        <v>-22242613.333333358</v>
      </c>
      <c r="AE153" s="71">
        <f t="shared" si="48"/>
        <v>-22853109.413333368</v>
      </c>
      <c r="AF153" s="71">
        <f t="shared" si="48"/>
        <v>-23442127.920000046</v>
      </c>
      <c r="AG153" s="71">
        <f t="shared" si="48"/>
        <v>-24009668.853333347</v>
      </c>
      <c r="AH153" s="71">
        <f t="shared" si="48"/>
        <v>-24555732.213333357</v>
      </c>
      <c r="AI153" s="71">
        <f t="shared" si="49"/>
        <v>-25080318.000000011</v>
      </c>
      <c r="AJ153" s="71">
        <f t="shared" si="49"/>
        <v>-25864108.617777813</v>
      </c>
      <c r="AK153" s="71">
        <f t="shared" si="49"/>
        <v>-26644530.204444479</v>
      </c>
      <c r="AL153" s="71">
        <f t="shared" si="49"/>
        <v>-27421582.760000035</v>
      </c>
      <c r="AM153" s="71">
        <f t="shared" si="49"/>
        <v>-28195266.284444481</v>
      </c>
      <c r="AN153" s="71">
        <f t="shared" si="49"/>
        <v>-28965580.77777781</v>
      </c>
      <c r="AO153" s="71">
        <f t="shared" si="49"/>
        <v>-29732526.240000036</v>
      </c>
      <c r="AP153" s="71">
        <f t="shared" si="49"/>
        <v>-30496102.671111144</v>
      </c>
      <c r="AQ153" s="71">
        <f t="shared" si="49"/>
        <v>-31256310.071111143</v>
      </c>
      <c r="AR153" s="71">
        <f t="shared" si="49"/>
        <v>-32013148.440000068</v>
      </c>
      <c r="AS153" s="71">
        <f t="shared" si="50"/>
        <v>-32766617.777777813</v>
      </c>
      <c r="AT153" s="71">
        <f t="shared" si="50"/>
        <v>-33516718.084444512</v>
      </c>
      <c r="AU153" s="71">
        <f t="shared" si="50"/>
        <v>-34263449.360000029</v>
      </c>
      <c r="AV153" s="71">
        <f t="shared" si="50"/>
        <v>-35006811.604444504</v>
      </c>
      <c r="AW153" s="71">
        <f t="shared" si="50"/>
        <v>-35746804.817777805</v>
      </c>
      <c r="AX153" s="71">
        <f t="shared" si="50"/>
        <v>-36483429.000000067</v>
      </c>
      <c r="AY153" s="71">
        <f t="shared" si="50"/>
        <v>-37216684.151111141</v>
      </c>
      <c r="AZ153" s="71">
        <f t="shared" si="50"/>
        <v>-37946570.271111175</v>
      </c>
      <c r="BA153" s="71">
        <f t="shared" si="50"/>
        <v>-38673087.360000022</v>
      </c>
      <c r="BB153" s="71">
        <f t="shared" si="50"/>
        <v>-39396235.417777844</v>
      </c>
      <c r="BC153" s="71">
        <f t="shared" si="51"/>
        <v>-40116014.4444445</v>
      </c>
      <c r="BD153" s="71">
        <f t="shared" si="51"/>
        <v>-40832424.440000057</v>
      </c>
      <c r="BE153" s="71">
        <f t="shared" si="51"/>
        <v>-41545465.404444508</v>
      </c>
      <c r="BF153" s="71">
        <f t="shared" si="51"/>
        <v>-42299777.000000015</v>
      </c>
      <c r="BG153" s="71">
        <f t="shared" si="51"/>
        <v>-43097886.000000015</v>
      </c>
      <c r="BH153" s="71">
        <f t="shared" si="51"/>
        <v>-43895995.000000015</v>
      </c>
      <c r="BI153" s="71">
        <f t="shared" si="51"/>
        <v>-44694104.000000015</v>
      </c>
      <c r="BJ153" s="71">
        <f t="shared" si="52"/>
        <v>-45492213.000000015</v>
      </c>
      <c r="BK153" s="71">
        <f t="shared" si="52"/>
        <v>-46290322.000000015</v>
      </c>
      <c r="BL153" s="71">
        <f t="shared" si="52"/>
        <v>-47088431.000000022</v>
      </c>
      <c r="BM153" s="71">
        <f t="shared" si="52"/>
        <v>-47886540.000000022</v>
      </c>
      <c r="BN153" s="71">
        <f t="shared" si="52"/>
        <v>-48684649.000000022</v>
      </c>
      <c r="BO153" s="71">
        <f t="shared" si="52"/>
        <v>-49482758.000000015</v>
      </c>
      <c r="BP153" s="71">
        <f t="shared" si="35"/>
        <v>-50280867.000000015</v>
      </c>
      <c r="BQ153" s="71">
        <f t="shared" si="35"/>
        <v>-51078976.000000022</v>
      </c>
      <c r="BR153" s="71">
        <f t="shared" ref="BR153:BT155" si="57">($BC$13-($D153*(1+BR$113)))*BR$114*365</f>
        <v>-51877085.000000022</v>
      </c>
      <c r="BS153" s="71">
        <f t="shared" si="57"/>
        <v>-52675194.000000022</v>
      </c>
      <c r="BT153" s="71">
        <f t="shared" si="57"/>
        <v>-53473303.000000015</v>
      </c>
      <c r="BU153" s="71">
        <f t="shared" ref="BU153:DA153" si="58">($BC$13-($D153*(1+BU$113)))*BU$114*365</f>
        <v>-54271412.000000015</v>
      </c>
      <c r="BV153" s="71">
        <f t="shared" si="58"/>
        <v>-55069521.000000022</v>
      </c>
      <c r="BW153" s="71">
        <f t="shared" si="58"/>
        <v>-55867630.000000022</v>
      </c>
      <c r="BX153" s="71">
        <f t="shared" si="36"/>
        <v>-56665739.000000022</v>
      </c>
      <c r="BY153" s="71">
        <f t="shared" si="36"/>
        <v>-57463848.000000022</v>
      </c>
      <c r="BZ153" s="71">
        <f t="shared" si="58"/>
        <v>-58261957.000000015</v>
      </c>
      <c r="CA153" s="71">
        <f t="shared" si="58"/>
        <v>-59060066.000000022</v>
      </c>
      <c r="CB153" s="71">
        <f t="shared" si="58"/>
        <v>-59858175.000000022</v>
      </c>
      <c r="CC153" s="71">
        <f t="shared" si="58"/>
        <v>-60656284.000000022</v>
      </c>
      <c r="CD153" s="71">
        <f t="shared" si="58"/>
        <v>-61454393.000000022</v>
      </c>
      <c r="CE153" s="71">
        <f t="shared" si="58"/>
        <v>-62252502.00000003</v>
      </c>
      <c r="CF153" s="71">
        <f t="shared" si="37"/>
        <v>-63050611.000000022</v>
      </c>
      <c r="CG153" s="71">
        <f t="shared" si="37"/>
        <v>-63848720.000000022</v>
      </c>
      <c r="CH153" s="71">
        <f t="shared" si="58"/>
        <v>-64646829.000000022</v>
      </c>
      <c r="CI153" s="71">
        <f t="shared" si="58"/>
        <v>-65444938.000000022</v>
      </c>
      <c r="CJ153" s="71">
        <f t="shared" si="58"/>
        <v>-66243047.00000003</v>
      </c>
      <c r="CK153" s="71">
        <f t="shared" si="58"/>
        <v>-67041156.00000003</v>
      </c>
      <c r="CL153" s="71">
        <f t="shared" si="58"/>
        <v>-67839265.000000015</v>
      </c>
      <c r="CM153" s="71">
        <f t="shared" si="58"/>
        <v>-68637374.00000003</v>
      </c>
      <c r="CN153" s="71">
        <f t="shared" si="38"/>
        <v>-69435483.00000003</v>
      </c>
      <c r="CO153" s="71">
        <f t="shared" si="38"/>
        <v>-70233592.00000003</v>
      </c>
      <c r="CP153" s="71">
        <f t="shared" si="58"/>
        <v>-71031701.00000003</v>
      </c>
      <c r="CQ153" s="71">
        <f t="shared" si="58"/>
        <v>-71829810.00000003</v>
      </c>
      <c r="CR153" s="71">
        <f t="shared" si="58"/>
        <v>-72627919.00000003</v>
      </c>
      <c r="CS153" s="71">
        <f t="shared" si="58"/>
        <v>-73426028.00000003</v>
      </c>
      <c r="CT153" s="71">
        <f t="shared" si="58"/>
        <v>-74224137.00000003</v>
      </c>
      <c r="CU153" s="71">
        <f t="shared" si="58"/>
        <v>-75022246.00000003</v>
      </c>
      <c r="CV153" s="71">
        <f t="shared" si="39"/>
        <v>-75820355.00000003</v>
      </c>
      <c r="CW153" s="71">
        <f t="shared" si="39"/>
        <v>-76618464.00000003</v>
      </c>
      <c r="CX153" s="71">
        <f t="shared" si="58"/>
        <v>-77416573.00000003</v>
      </c>
      <c r="CY153" s="71">
        <f t="shared" si="58"/>
        <v>-78214682.00000003</v>
      </c>
      <c r="CZ153" s="71">
        <f t="shared" si="58"/>
        <v>-79012791.00000003</v>
      </c>
      <c r="DA153" s="71">
        <f t="shared" si="58"/>
        <v>-79810900.00000003</v>
      </c>
    </row>
    <row r="154" spans="2:105">
      <c r="B154"/>
      <c r="C154" s="67">
        <f t="shared" si="17"/>
        <v>-0.19000000000000006</v>
      </c>
      <c r="D154" s="69">
        <f>Inputs!$B$20*(1+(C154*-1))</f>
        <v>1309</v>
      </c>
      <c r="E154" s="71">
        <f t="shared" si="46"/>
        <v>-1.1078662500000003E-4</v>
      </c>
      <c r="F154" s="71">
        <f t="shared" si="46"/>
        <v>-1107866.2500000002</v>
      </c>
      <c r="G154" s="71">
        <f t="shared" si="46"/>
        <v>-2215732.5000000005</v>
      </c>
      <c r="H154" s="71">
        <f t="shared" si="46"/>
        <v>-3323598.7500000014</v>
      </c>
      <c r="I154" s="71">
        <f t="shared" si="46"/>
        <v>-4431465.0000000009</v>
      </c>
      <c r="J154" s="71">
        <f t="shared" si="46"/>
        <v>-5539331.2500000009</v>
      </c>
      <c r="K154" s="71">
        <f t="shared" si="46"/>
        <v>-6598053.8999999985</v>
      </c>
      <c r="L154" s="71">
        <f t="shared" si="46"/>
        <v>-7640395.3500000015</v>
      </c>
      <c r="M154" s="71">
        <f t="shared" si="46"/>
        <v>-8666355.6000000034</v>
      </c>
      <c r="N154" s="71">
        <f t="shared" si="46"/>
        <v>-9675934.6499999985</v>
      </c>
      <c r="O154" s="71">
        <f t="shared" si="47"/>
        <v>-10669132.500000002</v>
      </c>
      <c r="P154" s="71">
        <f t="shared" si="47"/>
        <v>-11645949.150000006</v>
      </c>
      <c r="Q154" s="71">
        <f t="shared" si="47"/>
        <v>-12606384.6</v>
      </c>
      <c r="R154" s="71">
        <f t="shared" si="47"/>
        <v>-13550438.850000005</v>
      </c>
      <c r="S154" s="71">
        <f t="shared" si="47"/>
        <v>-14478111.899999997</v>
      </c>
      <c r="T154" s="71">
        <f t="shared" si="47"/>
        <v>-15389403.750000002</v>
      </c>
      <c r="U154" s="71">
        <f t="shared" si="47"/>
        <v>-16284314.400000008</v>
      </c>
      <c r="V154" s="71">
        <f t="shared" si="47"/>
        <v>-17162843.849999998</v>
      </c>
      <c r="W154" s="71">
        <f t="shared" si="47"/>
        <v>-18024992.100000001</v>
      </c>
      <c r="X154" s="71">
        <f t="shared" si="47"/>
        <v>-18870759.15000001</v>
      </c>
      <c r="Y154" s="71">
        <f t="shared" si="48"/>
        <v>-19700145</v>
      </c>
      <c r="Z154" s="71">
        <f t="shared" si="48"/>
        <v>-20513149.649999991</v>
      </c>
      <c r="AA154" s="71">
        <f t="shared" si="48"/>
        <v>-21309773.100000013</v>
      </c>
      <c r="AB154" s="71">
        <f t="shared" si="48"/>
        <v>-22059664.626666658</v>
      </c>
      <c r="AC154" s="71">
        <f t="shared" si="48"/>
        <v>-22758865.439999998</v>
      </c>
      <c r="AD154" s="71">
        <f t="shared" si="48"/>
        <v>-23436406.666666672</v>
      </c>
      <c r="AE154" s="71">
        <f t="shared" si="48"/>
        <v>-24092288.306666676</v>
      </c>
      <c r="AF154" s="71">
        <f t="shared" si="48"/>
        <v>-24726510.360000022</v>
      </c>
      <c r="AG154" s="71">
        <f t="shared" si="48"/>
        <v>-25339072.826666649</v>
      </c>
      <c r="AH154" s="71">
        <f t="shared" si="48"/>
        <v>-25929975.706666652</v>
      </c>
      <c r="AI154" s="71">
        <f t="shared" si="49"/>
        <v>-26499218.999999996</v>
      </c>
      <c r="AJ154" s="71">
        <f t="shared" si="49"/>
        <v>-27329863.775555566</v>
      </c>
      <c r="AK154" s="71">
        <f t="shared" si="49"/>
        <v>-28157110.968888868</v>
      </c>
      <c r="AL154" s="71">
        <f t="shared" si="49"/>
        <v>-28980960.579999998</v>
      </c>
      <c r="AM154" s="71">
        <f t="shared" si="49"/>
        <v>-29801412.608888879</v>
      </c>
      <c r="AN154" s="71">
        <f t="shared" si="49"/>
        <v>-30618467.055555567</v>
      </c>
      <c r="AO154" s="71">
        <f t="shared" si="49"/>
        <v>-31432123.920000006</v>
      </c>
      <c r="AP154" s="71">
        <f t="shared" si="49"/>
        <v>-32242383.202222247</v>
      </c>
      <c r="AQ154" s="71">
        <f t="shared" si="49"/>
        <v>-33049244.902222209</v>
      </c>
      <c r="AR154" s="71">
        <f t="shared" si="49"/>
        <v>-33852709.020000003</v>
      </c>
      <c r="AS154" s="71">
        <f t="shared" si="50"/>
        <v>-34652775.555555552</v>
      </c>
      <c r="AT154" s="71">
        <f t="shared" si="50"/>
        <v>-35449444.508888908</v>
      </c>
      <c r="AU154" s="71">
        <f t="shared" si="50"/>
        <v>-36242715.879999973</v>
      </c>
      <c r="AV154" s="71">
        <f t="shared" si="50"/>
        <v>-37032589.668888889</v>
      </c>
      <c r="AW154" s="71">
        <f t="shared" si="50"/>
        <v>-37819065.875555545</v>
      </c>
      <c r="AX154" s="71">
        <f t="shared" si="50"/>
        <v>-38602144.500000015</v>
      </c>
      <c r="AY154" s="71">
        <f t="shared" si="50"/>
        <v>-39381825.542222232</v>
      </c>
      <c r="AZ154" s="71">
        <f t="shared" si="50"/>
        <v>-40158109.002222262</v>
      </c>
      <c r="BA154" s="71">
        <f t="shared" si="50"/>
        <v>-40930994.879999988</v>
      </c>
      <c r="BB154" s="71">
        <f t="shared" si="50"/>
        <v>-41700483.175555572</v>
      </c>
      <c r="BC154" s="71">
        <f t="shared" si="51"/>
        <v>-42466573.888888888</v>
      </c>
      <c r="BD154" s="71">
        <f t="shared" si="51"/>
        <v>-43229267.020000033</v>
      </c>
      <c r="BE154" s="71">
        <f t="shared" si="51"/>
        <v>-43988562.568888865</v>
      </c>
      <c r="BF154" s="71">
        <f t="shared" si="51"/>
        <v>-44789478.499999993</v>
      </c>
      <c r="BG154" s="71">
        <f t="shared" si="51"/>
        <v>-45634562.999999993</v>
      </c>
      <c r="BH154" s="71">
        <f t="shared" si="51"/>
        <v>-46479647.499999993</v>
      </c>
      <c r="BI154" s="71">
        <f t="shared" si="51"/>
        <v>-47324731.999999993</v>
      </c>
      <c r="BJ154" s="71">
        <f t="shared" si="52"/>
        <v>-48169816.499999993</v>
      </c>
      <c r="BK154" s="71">
        <f t="shared" si="52"/>
        <v>-49014901</v>
      </c>
      <c r="BL154" s="71">
        <f t="shared" si="52"/>
        <v>-49859985.499999993</v>
      </c>
      <c r="BM154" s="71">
        <f t="shared" si="52"/>
        <v>-50705069.999999993</v>
      </c>
      <c r="BN154" s="71">
        <f t="shared" si="52"/>
        <v>-51550154.499999993</v>
      </c>
      <c r="BO154" s="71">
        <f t="shared" si="52"/>
        <v>-52395238.999999993</v>
      </c>
      <c r="BP154" s="71">
        <f t="shared" si="35"/>
        <v>-53240323.5</v>
      </c>
      <c r="BQ154" s="71">
        <f t="shared" si="35"/>
        <v>-54085407.999999993</v>
      </c>
      <c r="BR154" s="71">
        <f t="shared" si="57"/>
        <v>-54930492.499999993</v>
      </c>
      <c r="BS154" s="71">
        <f t="shared" si="57"/>
        <v>-55775576.999999993</v>
      </c>
      <c r="BT154" s="71">
        <f t="shared" si="57"/>
        <v>-56620661.499999993</v>
      </c>
      <c r="BU154" s="71">
        <f t="shared" ref="BU154:BW155" si="59">($BC$13-($D154*(1+BU$113)))*BU$114*365</f>
        <v>-57465746</v>
      </c>
      <c r="BV154" s="71">
        <f t="shared" si="59"/>
        <v>-58310830.499999993</v>
      </c>
      <c r="BW154" s="71">
        <f t="shared" si="59"/>
        <v>-59155914.999999993</v>
      </c>
      <c r="BX154" s="71">
        <f t="shared" si="36"/>
        <v>-60000999.499999993</v>
      </c>
      <c r="BY154" s="71">
        <f t="shared" si="36"/>
        <v>-60846083.999999993</v>
      </c>
      <c r="BZ154" s="71">
        <f t="shared" ref="BZ154:CE155" si="60">($BC$13-($D154*(1+BZ$113)))*BZ$114*365</f>
        <v>-61691168.5</v>
      </c>
      <c r="CA154" s="71">
        <f t="shared" si="60"/>
        <v>-62536252.999999993</v>
      </c>
      <c r="CB154" s="71">
        <f t="shared" si="60"/>
        <v>-63381337.499999993</v>
      </c>
      <c r="CC154" s="71">
        <f t="shared" si="60"/>
        <v>-64226421.999999993</v>
      </c>
      <c r="CD154" s="71">
        <f t="shared" si="60"/>
        <v>-65071506.499999993</v>
      </c>
      <c r="CE154" s="71">
        <f t="shared" si="60"/>
        <v>-65916590.999999985</v>
      </c>
      <c r="CF154" s="71">
        <f t="shared" si="37"/>
        <v>-66761675.499999993</v>
      </c>
      <c r="CG154" s="71">
        <f t="shared" si="37"/>
        <v>-67606759.999999985</v>
      </c>
      <c r="CH154" s="71">
        <f t="shared" ref="CH154:CM155" si="61">($BC$13-($D154*(1+CH$113)))*CH$114*365</f>
        <v>-68451844.5</v>
      </c>
      <c r="CI154" s="71">
        <f t="shared" si="61"/>
        <v>-69296928.999999985</v>
      </c>
      <c r="CJ154" s="71">
        <f t="shared" si="61"/>
        <v>-70142013.499999985</v>
      </c>
      <c r="CK154" s="71">
        <f t="shared" si="61"/>
        <v>-70987098</v>
      </c>
      <c r="CL154" s="71">
        <f t="shared" si="61"/>
        <v>-71832182.499999985</v>
      </c>
      <c r="CM154" s="71">
        <f t="shared" si="61"/>
        <v>-72677267</v>
      </c>
      <c r="CN154" s="71">
        <f t="shared" si="38"/>
        <v>-73522351.499999985</v>
      </c>
      <c r="CO154" s="71">
        <f t="shared" si="38"/>
        <v>-74367435.999999985</v>
      </c>
      <c r="CP154" s="71">
        <f t="shared" ref="CP154:CU155" si="62">($BC$13-($D154*(1+CP$113)))*CP$114*365</f>
        <v>-75212520.5</v>
      </c>
      <c r="CQ154" s="71">
        <f t="shared" si="62"/>
        <v>-76057604.999999985</v>
      </c>
      <c r="CR154" s="71">
        <f t="shared" si="62"/>
        <v>-76902689.5</v>
      </c>
      <c r="CS154" s="71">
        <f t="shared" si="62"/>
        <v>-77747773.999999985</v>
      </c>
      <c r="CT154" s="71">
        <f t="shared" si="62"/>
        <v>-78592858.499999985</v>
      </c>
      <c r="CU154" s="71">
        <f t="shared" si="62"/>
        <v>-79437943</v>
      </c>
      <c r="CV154" s="71">
        <f t="shared" si="39"/>
        <v>-80283027.499999985</v>
      </c>
      <c r="CW154" s="71">
        <f t="shared" si="39"/>
        <v>-81128112</v>
      </c>
      <c r="CX154" s="71">
        <f t="shared" ref="CX154:DA155" si="63">($BC$13-($D154*(1+CX$113)))*CX$114*365</f>
        <v>-81973196.499999985</v>
      </c>
      <c r="CY154" s="71">
        <f t="shared" si="63"/>
        <v>-82818280.999999985</v>
      </c>
      <c r="CZ154" s="71">
        <f t="shared" si="63"/>
        <v>-83663365.5</v>
      </c>
      <c r="DA154" s="71">
        <f t="shared" si="63"/>
        <v>-84508449.999999985</v>
      </c>
    </row>
    <row r="155" spans="2:105">
      <c r="B155"/>
      <c r="C155" s="67">
        <f t="shared" si="17"/>
        <v>-0.20000000000000007</v>
      </c>
      <c r="D155" s="69">
        <f>Inputs!$B$20*(1+(C155*-1))</f>
        <v>1320.0000000000002</v>
      </c>
      <c r="E155" s="71">
        <f t="shared" si="46"/>
        <v>-1.1570500000000017E-4</v>
      </c>
      <c r="F155" s="71">
        <f t="shared" si="46"/>
        <v>-1157050.0000000016</v>
      </c>
      <c r="G155" s="71">
        <f t="shared" si="46"/>
        <v>-2314100.0000000033</v>
      </c>
      <c r="H155" s="71">
        <f t="shared" si="46"/>
        <v>-3471150.0000000051</v>
      </c>
      <c r="I155" s="71">
        <f t="shared" si="46"/>
        <v>-4628200.0000000065</v>
      </c>
      <c r="J155" s="71">
        <f t="shared" si="46"/>
        <v>-5785250.0000000084</v>
      </c>
      <c r="K155" s="71">
        <f t="shared" si="46"/>
        <v>-6892743.4285714366</v>
      </c>
      <c r="L155" s="71">
        <f t="shared" si="46"/>
        <v>-7983718.0000000065</v>
      </c>
      <c r="M155" s="71">
        <f t="shared" si="46"/>
        <v>-9058173.7142857276</v>
      </c>
      <c r="N155" s="71">
        <f t="shared" si="46"/>
        <v>-10116110.571428582</v>
      </c>
      <c r="O155" s="71">
        <f t="shared" si="47"/>
        <v>-11157528.57142858</v>
      </c>
      <c r="P155" s="71">
        <f t="shared" si="47"/>
        <v>-12182427.714285729</v>
      </c>
      <c r="Q155" s="71">
        <f t="shared" si="47"/>
        <v>-13190808.000000015</v>
      </c>
      <c r="R155" s="71">
        <f t="shared" si="47"/>
        <v>-14182669.428571438</v>
      </c>
      <c r="S155" s="71">
        <f t="shared" si="47"/>
        <v>-15158012.000000006</v>
      </c>
      <c r="T155" s="71">
        <f t="shared" si="47"/>
        <v>-16116835.714285742</v>
      </c>
      <c r="U155" s="71">
        <f t="shared" si="47"/>
        <v>-17059140.571428597</v>
      </c>
      <c r="V155" s="71">
        <f t="shared" si="47"/>
        <v>-17984926.57142859</v>
      </c>
      <c r="W155" s="71">
        <f t="shared" si="47"/>
        <v>-18894193.714285746</v>
      </c>
      <c r="X155" s="71">
        <f t="shared" si="47"/>
        <v>-19786942.000000026</v>
      </c>
      <c r="Y155" s="71">
        <f t="shared" si="48"/>
        <v>-20663171.428571451</v>
      </c>
      <c r="Z155" s="71">
        <f t="shared" si="48"/>
        <v>-21522882.000000019</v>
      </c>
      <c r="AA155" s="71">
        <f t="shared" si="48"/>
        <v>-22366073.714285742</v>
      </c>
      <c r="AB155" s="71">
        <f t="shared" si="48"/>
        <v>-23162140.800000019</v>
      </c>
      <c r="AC155" s="71">
        <f t="shared" si="48"/>
        <v>-23907091.200000022</v>
      </c>
      <c r="AD155" s="71">
        <f t="shared" si="48"/>
        <v>-24630200.000000026</v>
      </c>
      <c r="AE155" s="71">
        <f t="shared" si="48"/>
        <v>-25331467.200000033</v>
      </c>
      <c r="AF155" s="71">
        <f t="shared" si="48"/>
        <v>-26010892.800000038</v>
      </c>
      <c r="AG155" s="71">
        <f t="shared" si="48"/>
        <v>-26668476.800000019</v>
      </c>
      <c r="AH155" s="71">
        <f t="shared" si="48"/>
        <v>-27304219.200000022</v>
      </c>
      <c r="AI155" s="71">
        <f t="shared" si="49"/>
        <v>-27918120.000000026</v>
      </c>
      <c r="AJ155" s="71">
        <f t="shared" si="49"/>
        <v>-28795618.933333375</v>
      </c>
      <c r="AK155" s="71">
        <f t="shared" si="49"/>
        <v>-29669691.733333364</v>
      </c>
      <c r="AL155" s="71">
        <f t="shared" si="49"/>
        <v>-30540338.400000043</v>
      </c>
      <c r="AM155" s="71">
        <f t="shared" si="49"/>
        <v>-31407558.933333363</v>
      </c>
      <c r="AN155" s="71">
        <f t="shared" si="49"/>
        <v>-32271353.333333377</v>
      </c>
      <c r="AO155" s="71">
        <f t="shared" si="49"/>
        <v>-33131721.600000031</v>
      </c>
      <c r="AP155" s="71">
        <f t="shared" si="49"/>
        <v>-33988663.733333379</v>
      </c>
      <c r="AQ155" s="71">
        <f t="shared" si="49"/>
        <v>-34842179.733333364</v>
      </c>
      <c r="AR155" s="71">
        <f t="shared" si="49"/>
        <v>-35692269.600000046</v>
      </c>
      <c r="AS155" s="71">
        <f t="shared" si="50"/>
        <v>-36538933.333333358</v>
      </c>
      <c r="AT155" s="71">
        <f t="shared" si="50"/>
        <v>-37382170.933333382</v>
      </c>
      <c r="AU155" s="71">
        <f t="shared" si="50"/>
        <v>-38221982.400000028</v>
      </c>
      <c r="AV155" s="71">
        <f t="shared" si="50"/>
        <v>-39058367.733333379</v>
      </c>
      <c r="AW155" s="71">
        <f t="shared" si="50"/>
        <v>-39891326.933333367</v>
      </c>
      <c r="AX155" s="71">
        <f t="shared" si="50"/>
        <v>-40720860.000000045</v>
      </c>
      <c r="AY155" s="71">
        <f t="shared" si="50"/>
        <v>-41546966.93333336</v>
      </c>
      <c r="AZ155" s="71">
        <f t="shared" si="50"/>
        <v>-42369647.733333379</v>
      </c>
      <c r="BA155" s="71">
        <f t="shared" si="50"/>
        <v>-43188902.400000028</v>
      </c>
      <c r="BB155" s="71">
        <f t="shared" si="50"/>
        <v>-44004730.933333382</v>
      </c>
      <c r="BC155" s="71">
        <f t="shared" si="51"/>
        <v>-44817133.333333358</v>
      </c>
      <c r="BD155" s="71">
        <f t="shared" si="51"/>
        <v>-45626109.600000091</v>
      </c>
      <c r="BE155" s="71">
        <f t="shared" si="51"/>
        <v>-46431659.733333364</v>
      </c>
      <c r="BF155" s="71">
        <f t="shared" si="51"/>
        <v>-47279180.000000015</v>
      </c>
      <c r="BG155" s="71">
        <f t="shared" si="51"/>
        <v>-48171240.000000022</v>
      </c>
      <c r="BH155" s="71">
        <f t="shared" si="51"/>
        <v>-49063300.000000022</v>
      </c>
      <c r="BI155" s="71">
        <f t="shared" si="51"/>
        <v>-49955360.000000022</v>
      </c>
      <c r="BJ155" s="71">
        <f t="shared" si="52"/>
        <v>-50847420.000000022</v>
      </c>
      <c r="BK155" s="71">
        <f t="shared" si="52"/>
        <v>-51739480.000000022</v>
      </c>
      <c r="BL155" s="71">
        <f t="shared" si="52"/>
        <v>-52631540.000000022</v>
      </c>
      <c r="BM155" s="71">
        <f t="shared" si="52"/>
        <v>-53523600.000000022</v>
      </c>
      <c r="BN155" s="71">
        <f t="shared" si="52"/>
        <v>-54415660.000000022</v>
      </c>
      <c r="BO155" s="71">
        <f t="shared" si="52"/>
        <v>-55307720.000000022</v>
      </c>
      <c r="BP155" s="71">
        <f t="shared" si="35"/>
        <v>-56199780.000000022</v>
      </c>
      <c r="BQ155" s="71">
        <f t="shared" si="35"/>
        <v>-57091840.000000022</v>
      </c>
      <c r="BR155" s="71">
        <f t="shared" si="57"/>
        <v>-57983900.000000022</v>
      </c>
      <c r="BS155" s="71">
        <f t="shared" si="57"/>
        <v>-58875960.000000022</v>
      </c>
      <c r="BT155" s="71">
        <f t="shared" si="57"/>
        <v>-59768020.000000022</v>
      </c>
      <c r="BU155" s="71">
        <f t="shared" si="59"/>
        <v>-60660080.000000022</v>
      </c>
      <c r="BV155" s="71">
        <f t="shared" si="59"/>
        <v>-61552140.000000022</v>
      </c>
      <c r="BW155" s="71">
        <f t="shared" si="59"/>
        <v>-62444200.000000022</v>
      </c>
      <c r="BX155" s="71">
        <f t="shared" si="36"/>
        <v>-63336260.000000022</v>
      </c>
      <c r="BY155" s="71">
        <f t="shared" si="36"/>
        <v>-64228320.000000022</v>
      </c>
      <c r="BZ155" s="71">
        <f t="shared" si="60"/>
        <v>-65120380.000000022</v>
      </c>
      <c r="CA155" s="71">
        <f t="shared" si="60"/>
        <v>-66012440.000000022</v>
      </c>
      <c r="CB155" s="71">
        <f t="shared" si="60"/>
        <v>-66904500.000000022</v>
      </c>
      <c r="CC155" s="71">
        <f t="shared" si="60"/>
        <v>-67796560.000000015</v>
      </c>
      <c r="CD155" s="71">
        <f t="shared" si="60"/>
        <v>-68688620.000000015</v>
      </c>
      <c r="CE155" s="71">
        <f t="shared" si="60"/>
        <v>-69580680.000000015</v>
      </c>
      <c r="CF155" s="71">
        <f t="shared" si="37"/>
        <v>-70472740.000000015</v>
      </c>
      <c r="CG155" s="71">
        <f t="shared" si="37"/>
        <v>-71364800.000000015</v>
      </c>
      <c r="CH155" s="71">
        <f t="shared" si="61"/>
        <v>-72256860.00000003</v>
      </c>
      <c r="CI155" s="71">
        <f t="shared" si="61"/>
        <v>-73148920.00000003</v>
      </c>
      <c r="CJ155" s="71">
        <f t="shared" si="61"/>
        <v>-74040980.00000003</v>
      </c>
      <c r="CK155" s="71">
        <f t="shared" si="61"/>
        <v>-74933040.00000003</v>
      </c>
      <c r="CL155" s="71">
        <f t="shared" si="61"/>
        <v>-75825100.00000003</v>
      </c>
      <c r="CM155" s="71">
        <f t="shared" si="61"/>
        <v>-76717160.00000003</v>
      </c>
      <c r="CN155" s="71">
        <f t="shared" si="38"/>
        <v>-77609220.00000003</v>
      </c>
      <c r="CO155" s="71">
        <f t="shared" si="38"/>
        <v>-78501280.00000003</v>
      </c>
      <c r="CP155" s="71">
        <f t="shared" si="62"/>
        <v>-79393340.00000003</v>
      </c>
      <c r="CQ155" s="71">
        <f t="shared" si="62"/>
        <v>-80285400.00000003</v>
      </c>
      <c r="CR155" s="71">
        <f t="shared" si="62"/>
        <v>-81177460.00000003</v>
      </c>
      <c r="CS155" s="71">
        <f t="shared" si="62"/>
        <v>-82069520.00000003</v>
      </c>
      <c r="CT155" s="71">
        <f t="shared" si="62"/>
        <v>-82961580.00000003</v>
      </c>
      <c r="CU155" s="71">
        <f t="shared" si="62"/>
        <v>-83853640.00000003</v>
      </c>
      <c r="CV155" s="71">
        <f t="shared" si="39"/>
        <v>-84745700.00000003</v>
      </c>
      <c r="CW155" s="71">
        <f t="shared" si="39"/>
        <v>-85637760.00000003</v>
      </c>
      <c r="CX155" s="71">
        <f t="shared" si="63"/>
        <v>-86529820.00000003</v>
      </c>
      <c r="CY155" s="71">
        <f t="shared" si="63"/>
        <v>-87421880.00000003</v>
      </c>
      <c r="CZ155" s="71">
        <f t="shared" si="63"/>
        <v>-88313940.00000003</v>
      </c>
      <c r="DA155" s="71">
        <f t="shared" si="63"/>
        <v>-89206000.00000003</v>
      </c>
    </row>
    <row r="161" spans="3:111" ht="20.399999999999999" thickBot="1">
      <c r="C161" s="78" t="s">
        <v>54</v>
      </c>
    </row>
    <row r="162" spans="3:111" ht="15" thickTop="1">
      <c r="C162" s="77" t="str">
        <f t="shared" ref="C162" si="64">C61</f>
        <v>Length</v>
      </c>
      <c r="D162" s="1" t="s">
        <v>55</v>
      </c>
    </row>
    <row r="163" spans="3:111">
      <c r="C163" s="77"/>
      <c r="E163" s="1">
        <v>9.9999999999999995E-8</v>
      </c>
      <c r="F163" s="1">
        <f t="shared" ref="F163:AS163" si="65">F62</f>
        <v>10</v>
      </c>
      <c r="G163" s="1">
        <f t="shared" si="65"/>
        <v>20</v>
      </c>
      <c r="H163" s="1">
        <f t="shared" si="65"/>
        <v>30</v>
      </c>
      <c r="I163" s="1">
        <f t="shared" si="65"/>
        <v>40</v>
      </c>
      <c r="J163" s="1">
        <f t="shared" si="65"/>
        <v>50</v>
      </c>
      <c r="K163" s="1">
        <f t="shared" si="65"/>
        <v>60</v>
      </c>
      <c r="L163" s="1">
        <f t="shared" si="65"/>
        <v>70</v>
      </c>
      <c r="M163" s="1">
        <f t="shared" si="65"/>
        <v>80</v>
      </c>
      <c r="N163" s="1">
        <f t="shared" si="65"/>
        <v>90</v>
      </c>
      <c r="O163" s="1">
        <f t="shared" si="65"/>
        <v>100</v>
      </c>
      <c r="P163" s="1">
        <f t="shared" si="65"/>
        <v>110</v>
      </c>
      <c r="Q163" s="1">
        <f t="shared" si="65"/>
        <v>120</v>
      </c>
      <c r="R163" s="1">
        <f t="shared" si="65"/>
        <v>130</v>
      </c>
      <c r="S163" s="1">
        <f t="shared" si="65"/>
        <v>140</v>
      </c>
      <c r="T163" s="1">
        <f t="shared" si="65"/>
        <v>150</v>
      </c>
      <c r="U163" s="1">
        <f t="shared" si="65"/>
        <v>160</v>
      </c>
      <c r="V163" s="1">
        <f t="shared" si="65"/>
        <v>170</v>
      </c>
      <c r="W163" s="1">
        <f t="shared" si="65"/>
        <v>180</v>
      </c>
      <c r="X163" s="1">
        <f t="shared" si="65"/>
        <v>190</v>
      </c>
      <c r="Y163" s="1">
        <f t="shared" si="65"/>
        <v>200</v>
      </c>
      <c r="Z163" s="1">
        <f t="shared" si="65"/>
        <v>210</v>
      </c>
      <c r="AA163" s="1">
        <f t="shared" si="65"/>
        <v>220</v>
      </c>
      <c r="AB163" s="1">
        <f t="shared" si="65"/>
        <v>230</v>
      </c>
      <c r="AC163" s="1">
        <f t="shared" si="65"/>
        <v>240</v>
      </c>
      <c r="AD163" s="1">
        <f t="shared" si="65"/>
        <v>250</v>
      </c>
      <c r="AE163" s="1">
        <f t="shared" si="65"/>
        <v>260</v>
      </c>
      <c r="AF163" s="1">
        <f t="shared" si="65"/>
        <v>270</v>
      </c>
      <c r="AG163" s="1">
        <f t="shared" si="65"/>
        <v>280</v>
      </c>
      <c r="AH163" s="1">
        <f t="shared" si="65"/>
        <v>290</v>
      </c>
      <c r="AI163" s="1">
        <f t="shared" si="65"/>
        <v>300</v>
      </c>
      <c r="AJ163" s="1">
        <f t="shared" si="65"/>
        <v>310</v>
      </c>
      <c r="AK163" s="1">
        <f t="shared" si="65"/>
        <v>320</v>
      </c>
      <c r="AL163" s="1">
        <f t="shared" si="65"/>
        <v>330</v>
      </c>
      <c r="AM163" s="1">
        <f t="shared" si="65"/>
        <v>340</v>
      </c>
      <c r="AN163" s="1">
        <f t="shared" si="65"/>
        <v>350</v>
      </c>
      <c r="AO163" s="1">
        <f t="shared" si="65"/>
        <v>360</v>
      </c>
      <c r="AP163" s="1">
        <f t="shared" si="65"/>
        <v>370</v>
      </c>
      <c r="AQ163" s="1">
        <f t="shared" si="65"/>
        <v>380</v>
      </c>
      <c r="AR163" s="1">
        <f t="shared" si="65"/>
        <v>390</v>
      </c>
      <c r="AS163" s="1">
        <f t="shared" si="65"/>
        <v>400</v>
      </c>
      <c r="AT163" s="1">
        <f t="shared" ref="AT163:BZ163" si="66">AT62</f>
        <v>410</v>
      </c>
      <c r="AU163" s="1">
        <f t="shared" si="66"/>
        <v>420</v>
      </c>
      <c r="AV163" s="1">
        <f t="shared" si="66"/>
        <v>430</v>
      </c>
      <c r="AW163" s="1">
        <f t="shared" si="66"/>
        <v>440</v>
      </c>
      <c r="AX163" s="1">
        <f t="shared" si="66"/>
        <v>450</v>
      </c>
      <c r="AY163" s="1">
        <f t="shared" si="66"/>
        <v>460</v>
      </c>
      <c r="AZ163" s="1">
        <f t="shared" si="66"/>
        <v>470</v>
      </c>
      <c r="BA163" s="1">
        <f t="shared" si="66"/>
        <v>480</v>
      </c>
      <c r="BB163" s="1">
        <f t="shared" si="66"/>
        <v>490</v>
      </c>
      <c r="BC163" s="1">
        <f t="shared" si="66"/>
        <v>500</v>
      </c>
      <c r="BD163" s="1">
        <f t="shared" si="66"/>
        <v>510</v>
      </c>
      <c r="BE163" s="1">
        <f t="shared" si="66"/>
        <v>520</v>
      </c>
      <c r="BF163" s="1">
        <f t="shared" si="66"/>
        <v>530</v>
      </c>
      <c r="BG163" s="1">
        <f t="shared" si="66"/>
        <v>540</v>
      </c>
      <c r="BH163" s="1">
        <f t="shared" si="66"/>
        <v>550</v>
      </c>
      <c r="BI163" s="1">
        <f t="shared" si="66"/>
        <v>560</v>
      </c>
      <c r="BJ163" s="1">
        <f t="shared" si="66"/>
        <v>570</v>
      </c>
      <c r="BK163" s="1">
        <f t="shared" si="66"/>
        <v>580</v>
      </c>
      <c r="BL163" s="1">
        <f t="shared" si="66"/>
        <v>590</v>
      </c>
      <c r="BM163" s="1">
        <f t="shared" si="66"/>
        <v>600</v>
      </c>
      <c r="BN163" s="1">
        <f t="shared" si="66"/>
        <v>610</v>
      </c>
      <c r="BO163" s="1">
        <f t="shared" si="66"/>
        <v>620</v>
      </c>
      <c r="BP163" s="1">
        <f t="shared" si="66"/>
        <v>630</v>
      </c>
      <c r="BQ163" s="1">
        <f t="shared" si="66"/>
        <v>640</v>
      </c>
      <c r="BR163" s="1">
        <f t="shared" si="66"/>
        <v>650</v>
      </c>
      <c r="BS163" s="1">
        <f t="shared" si="66"/>
        <v>660</v>
      </c>
      <c r="BT163" s="1">
        <f t="shared" si="66"/>
        <v>670</v>
      </c>
      <c r="BU163" s="1">
        <f t="shared" si="66"/>
        <v>680</v>
      </c>
      <c r="BV163" s="1">
        <f t="shared" si="66"/>
        <v>690</v>
      </c>
      <c r="BW163" s="1">
        <f t="shared" si="66"/>
        <v>700</v>
      </c>
      <c r="BX163" s="1">
        <f t="shared" si="66"/>
        <v>710</v>
      </c>
      <c r="BY163" s="1">
        <f t="shared" si="66"/>
        <v>720</v>
      </c>
      <c r="BZ163" s="1">
        <f t="shared" si="66"/>
        <v>730</v>
      </c>
      <c r="CA163" s="1">
        <f t="shared" ref="CA163:CU163" si="67">CA62</f>
        <v>740</v>
      </c>
      <c r="CB163" s="1">
        <f t="shared" si="67"/>
        <v>750</v>
      </c>
      <c r="CC163" s="1">
        <f t="shared" si="67"/>
        <v>760</v>
      </c>
      <c r="CD163" s="1">
        <f t="shared" si="67"/>
        <v>770</v>
      </c>
      <c r="CE163" s="1">
        <f t="shared" si="67"/>
        <v>780</v>
      </c>
      <c r="CF163" s="1">
        <f t="shared" si="67"/>
        <v>790</v>
      </c>
      <c r="CG163" s="1">
        <f t="shared" si="67"/>
        <v>800</v>
      </c>
      <c r="CH163" s="1">
        <f t="shared" si="67"/>
        <v>810</v>
      </c>
      <c r="CI163" s="1">
        <f t="shared" si="67"/>
        <v>820</v>
      </c>
      <c r="CJ163" s="1">
        <f t="shared" si="67"/>
        <v>830</v>
      </c>
      <c r="CK163" s="1">
        <f t="shared" si="67"/>
        <v>840</v>
      </c>
      <c r="CL163" s="1">
        <f t="shared" si="67"/>
        <v>850</v>
      </c>
      <c r="CM163" s="1">
        <f t="shared" si="67"/>
        <v>860</v>
      </c>
      <c r="CN163" s="1">
        <f t="shared" si="67"/>
        <v>870</v>
      </c>
      <c r="CO163" s="1">
        <f t="shared" si="67"/>
        <v>880</v>
      </c>
      <c r="CP163" s="1">
        <f t="shared" si="67"/>
        <v>890</v>
      </c>
      <c r="CQ163" s="1">
        <f t="shared" si="67"/>
        <v>900</v>
      </c>
      <c r="CR163" s="1">
        <f t="shared" si="67"/>
        <v>910</v>
      </c>
      <c r="CS163" s="1">
        <f t="shared" si="67"/>
        <v>920</v>
      </c>
      <c r="CT163" s="1">
        <f t="shared" si="67"/>
        <v>930</v>
      </c>
      <c r="CU163" s="1">
        <f t="shared" si="67"/>
        <v>940</v>
      </c>
      <c r="CV163" s="1">
        <f t="shared" ref="CV163:DA163" si="68">CV62</f>
        <v>950</v>
      </c>
      <c r="CW163" s="1">
        <f t="shared" si="68"/>
        <v>960</v>
      </c>
      <c r="CX163" s="1">
        <f t="shared" si="68"/>
        <v>970</v>
      </c>
      <c r="CY163" s="1">
        <f t="shared" si="68"/>
        <v>980</v>
      </c>
      <c r="CZ163" s="1">
        <f t="shared" si="68"/>
        <v>990</v>
      </c>
      <c r="DA163" s="1">
        <f t="shared" si="68"/>
        <v>1000</v>
      </c>
    </row>
    <row r="164" spans="3:111">
      <c r="C164" s="77"/>
      <c r="E164" s="80">
        <f>MIN(E165:AD194)*-1</f>
        <v>5385716.4374768669</v>
      </c>
      <c r="F164" s="79">
        <f>MAX(E165:AD194)*-1</f>
        <v>-1685257.1428571516</v>
      </c>
      <c r="J164" s="79">
        <f>MAX(J176:AD194)*-1</f>
        <v>-1685257.1428571516</v>
      </c>
      <c r="K164" s="79">
        <f>MIN(J176:AD194)*-1</f>
        <v>4229042.84375</v>
      </c>
    </row>
    <row r="165" spans="3:111">
      <c r="C165" s="77">
        <f t="shared" ref="C165:D184" si="69">C63</f>
        <v>0.2</v>
      </c>
      <c r="D165" s="9">
        <f t="shared" si="69"/>
        <v>880</v>
      </c>
      <c r="E165" s="70">
        <f t="shared" ref="E165:AJ165" si="70">E63-E115</f>
        <v>1.027840000000004E-5</v>
      </c>
      <c r="F165" s="70">
        <f t="shared" si="70"/>
        <v>102784.00000000047</v>
      </c>
      <c r="G165" s="70">
        <f t="shared" si="70"/>
        <v>205568.00000000093</v>
      </c>
      <c r="H165" s="70">
        <f t="shared" si="70"/>
        <v>308352.0000000014</v>
      </c>
      <c r="I165" s="70">
        <f t="shared" si="70"/>
        <v>411136.00000000186</v>
      </c>
      <c r="J165" s="70">
        <f t="shared" si="70"/>
        <v>513920.00000000186</v>
      </c>
      <c r="K165" s="70">
        <f t="shared" si="70"/>
        <v>583666.28571428731</v>
      </c>
      <c r="L165" s="70">
        <f t="shared" si="70"/>
        <v>642400</v>
      </c>
      <c r="M165" s="70">
        <f t="shared" si="70"/>
        <v>690121.14285714831</v>
      </c>
      <c r="N165" s="70">
        <f t="shared" si="70"/>
        <v>726829.71428571921</v>
      </c>
      <c r="O165" s="70">
        <f t="shared" si="70"/>
        <v>752525.71428571548</v>
      </c>
      <c r="P165" s="70">
        <f t="shared" si="70"/>
        <v>767209.14285715297</v>
      </c>
      <c r="Q165" s="70">
        <f t="shared" si="70"/>
        <v>770880.00000000745</v>
      </c>
      <c r="R165" s="70">
        <f t="shared" si="70"/>
        <v>763538.28571429104</v>
      </c>
      <c r="S165" s="70">
        <f t="shared" si="70"/>
        <v>745184.00000000186</v>
      </c>
      <c r="T165" s="70">
        <f t="shared" si="70"/>
        <v>715817.14285715669</v>
      </c>
      <c r="U165" s="70">
        <f t="shared" si="70"/>
        <v>675437.71428572573</v>
      </c>
      <c r="V165" s="70">
        <f t="shared" si="70"/>
        <v>624045.714285722</v>
      </c>
      <c r="W165" s="70">
        <f t="shared" si="70"/>
        <v>561641.14285716228</v>
      </c>
      <c r="X165" s="70">
        <f t="shared" si="70"/>
        <v>488224.0000000149</v>
      </c>
      <c r="Y165" s="70">
        <f t="shared" si="70"/>
        <v>403794.28571429849</v>
      </c>
      <c r="Z165" s="70">
        <f t="shared" si="70"/>
        <v>308352.00000001118</v>
      </c>
      <c r="AA165" s="70">
        <f t="shared" si="70"/>
        <v>201897.14285716787</v>
      </c>
      <c r="AB165" s="70">
        <f t="shared" si="70"/>
        <v>64025.866666674614</v>
      </c>
      <c r="AC165" s="70">
        <f t="shared" si="70"/>
        <v>-107923.19999999553</v>
      </c>
      <c r="AD165" s="70">
        <f t="shared" si="70"/>
        <v>-294433.33333330974</v>
      </c>
      <c r="AE165" s="70">
        <f t="shared" si="70"/>
        <v>-495504.53333331645</v>
      </c>
      <c r="AF165" s="70">
        <f t="shared" si="70"/>
        <v>-711136.79999998584</v>
      </c>
      <c r="AG165" s="70">
        <f t="shared" si="70"/>
        <v>-941330.13333332911</v>
      </c>
      <c r="AH165" s="70">
        <f t="shared" si="70"/>
        <v>-1186084.5333333239</v>
      </c>
      <c r="AI165" s="70">
        <f t="shared" si="70"/>
        <v>-1445400</v>
      </c>
      <c r="AJ165" s="70">
        <f t="shared" si="70"/>
        <v>-1528983.3777777553</v>
      </c>
      <c r="AK165" s="70">
        <f t="shared" ref="AK165:BP165" si="71">AK63-AK115</f>
        <v>-1614850.8444444463</v>
      </c>
      <c r="AL165" s="70">
        <f t="shared" si="71"/>
        <v>-1703002.3999999687</v>
      </c>
      <c r="AM165" s="70">
        <f t="shared" si="71"/>
        <v>-1793438.0444444492</v>
      </c>
      <c r="AN165" s="70">
        <f t="shared" si="71"/>
        <v>-1886157.7777777538</v>
      </c>
      <c r="AO165" s="70">
        <f t="shared" si="71"/>
        <v>-1981161.6000000052</v>
      </c>
      <c r="AP165" s="70">
        <f t="shared" si="71"/>
        <v>-2078449.5111110881</v>
      </c>
      <c r="AQ165" s="70">
        <f t="shared" si="71"/>
        <v>-2178021.5111111179</v>
      </c>
      <c r="AR165" s="70">
        <f t="shared" si="71"/>
        <v>-2279877.5999999642</v>
      </c>
      <c r="AS165" s="70">
        <f t="shared" si="71"/>
        <v>-2384017.7777777538</v>
      </c>
      <c r="AT165" s="70">
        <f t="shared" si="71"/>
        <v>-2490442.0444444194</v>
      </c>
      <c r="AU165" s="70">
        <f t="shared" si="71"/>
        <v>-2599150.3999999687</v>
      </c>
      <c r="AV165" s="70">
        <f t="shared" si="71"/>
        <v>-2710142.8444444239</v>
      </c>
      <c r="AW165" s="70">
        <f t="shared" si="71"/>
        <v>-2823419.3777777478</v>
      </c>
      <c r="AX165" s="70">
        <f t="shared" si="71"/>
        <v>-2938979.9999999702</v>
      </c>
      <c r="AY165" s="70">
        <f t="shared" si="71"/>
        <v>-3056824.7111110836</v>
      </c>
      <c r="AZ165" s="70">
        <f t="shared" si="71"/>
        <v>-3176953.5111110806</v>
      </c>
      <c r="BA165" s="70">
        <f t="shared" si="71"/>
        <v>-3299366.3999999687</v>
      </c>
      <c r="BB165" s="70">
        <f t="shared" si="71"/>
        <v>-3424063.3777777478</v>
      </c>
      <c r="BC165" s="70">
        <f t="shared" si="71"/>
        <v>-3551044.444444418</v>
      </c>
      <c r="BD165" s="70">
        <f t="shared" si="71"/>
        <v>-3680309.5999999717</v>
      </c>
      <c r="BE165" s="70">
        <f t="shared" si="71"/>
        <v>-3811858.8444444239</v>
      </c>
      <c r="BF165" s="70">
        <f t="shared" si="71"/>
        <v>-3915428</v>
      </c>
      <c r="BG165" s="70">
        <f t="shared" si="71"/>
        <v>-3989304</v>
      </c>
      <c r="BH165" s="70">
        <f t="shared" si="71"/>
        <v>-4063179.9999999925</v>
      </c>
      <c r="BI165" s="70">
        <f t="shared" si="71"/>
        <v>-4137056</v>
      </c>
      <c r="BJ165" s="70">
        <f t="shared" si="71"/>
        <v>-4210932</v>
      </c>
      <c r="BK165" s="70">
        <f t="shared" si="71"/>
        <v>-4284807.9999999925</v>
      </c>
      <c r="BL165" s="70">
        <f t="shared" si="71"/>
        <v>-4358683.9999999925</v>
      </c>
      <c r="BM165" s="70">
        <f t="shared" si="71"/>
        <v>-4432559.9999999925</v>
      </c>
      <c r="BN165" s="70">
        <f t="shared" si="71"/>
        <v>-4506436</v>
      </c>
      <c r="BO165" s="70">
        <f t="shared" si="71"/>
        <v>-4580312</v>
      </c>
      <c r="BP165" s="70">
        <f t="shared" si="71"/>
        <v>-4654187.9999999925</v>
      </c>
      <c r="BQ165" s="70">
        <f t="shared" ref="BQ165:DA165" si="72">BQ63-BQ115</f>
        <v>-4728063.9999999925</v>
      </c>
      <c r="BR165" s="70">
        <f t="shared" si="72"/>
        <v>-4801939.9999999925</v>
      </c>
      <c r="BS165" s="70">
        <f t="shared" si="72"/>
        <v>-4875815.9999999851</v>
      </c>
      <c r="BT165" s="70">
        <f t="shared" si="72"/>
        <v>-4949692</v>
      </c>
      <c r="BU165" s="70">
        <f t="shared" si="72"/>
        <v>-5023567.9999999851</v>
      </c>
      <c r="BV165" s="70">
        <f t="shared" si="72"/>
        <v>-5097443.9999999851</v>
      </c>
      <c r="BW165" s="70">
        <f t="shared" si="72"/>
        <v>-5171319.9999999851</v>
      </c>
      <c r="BX165" s="70">
        <f t="shared" si="72"/>
        <v>-5245195.9999999776</v>
      </c>
      <c r="BY165" s="70">
        <f t="shared" si="72"/>
        <v>-5319071.9999999776</v>
      </c>
      <c r="BZ165" s="70">
        <f t="shared" si="72"/>
        <v>-5392947.9999999851</v>
      </c>
      <c r="CA165" s="70">
        <f t="shared" si="72"/>
        <v>-5466823.9999999851</v>
      </c>
      <c r="CB165" s="70">
        <f t="shared" si="72"/>
        <v>-5540699.9999999851</v>
      </c>
      <c r="CC165" s="70">
        <f t="shared" si="72"/>
        <v>-5614575.9999999851</v>
      </c>
      <c r="CD165" s="70">
        <f t="shared" si="72"/>
        <v>-5688451.9999999851</v>
      </c>
      <c r="CE165" s="70">
        <f t="shared" si="72"/>
        <v>-5762327.9999999702</v>
      </c>
      <c r="CF165" s="70">
        <f t="shared" si="72"/>
        <v>-5836203.9999999702</v>
      </c>
      <c r="CG165" s="70">
        <f t="shared" si="72"/>
        <v>-5910079.9999999851</v>
      </c>
      <c r="CH165" s="70">
        <f t="shared" si="72"/>
        <v>-5983956</v>
      </c>
      <c r="CI165" s="70">
        <f t="shared" si="72"/>
        <v>-6057832</v>
      </c>
      <c r="CJ165" s="70">
        <f t="shared" si="72"/>
        <v>-6131707.9999999851</v>
      </c>
      <c r="CK165" s="70">
        <f t="shared" si="72"/>
        <v>-6205583.9999999851</v>
      </c>
      <c r="CL165" s="70">
        <f t="shared" si="72"/>
        <v>-6279459.9999999851</v>
      </c>
      <c r="CM165" s="70">
        <f t="shared" si="72"/>
        <v>-6353336</v>
      </c>
      <c r="CN165" s="70">
        <f t="shared" si="72"/>
        <v>-6427212</v>
      </c>
      <c r="CO165" s="70">
        <f t="shared" si="72"/>
        <v>-6501087.9999999851</v>
      </c>
      <c r="CP165" s="70">
        <f t="shared" si="72"/>
        <v>-6574963.9999999851</v>
      </c>
      <c r="CQ165" s="70">
        <f t="shared" si="72"/>
        <v>-6648839.9999999851</v>
      </c>
      <c r="CR165" s="70">
        <f t="shared" si="72"/>
        <v>-6722715.9999999851</v>
      </c>
      <c r="CS165" s="70">
        <f t="shared" si="72"/>
        <v>-6796592</v>
      </c>
      <c r="CT165" s="70">
        <f t="shared" si="72"/>
        <v>-6870467.9999999851</v>
      </c>
      <c r="CU165" s="70">
        <f t="shared" si="72"/>
        <v>-6944343.9999999851</v>
      </c>
      <c r="CV165" s="70">
        <f t="shared" si="72"/>
        <v>-7018219.9999999851</v>
      </c>
      <c r="CW165" s="70">
        <f t="shared" si="72"/>
        <v>-7092095.9999999851</v>
      </c>
      <c r="CX165" s="70">
        <f t="shared" si="72"/>
        <v>-7165972</v>
      </c>
      <c r="CY165" s="70">
        <f t="shared" si="72"/>
        <v>-7239848</v>
      </c>
      <c r="CZ165" s="70">
        <f t="shared" si="72"/>
        <v>-7313724</v>
      </c>
      <c r="DA165" s="70">
        <f t="shared" si="72"/>
        <v>-7387600</v>
      </c>
      <c r="DB165" s="70"/>
      <c r="DC165" s="70"/>
      <c r="DD165" s="70"/>
      <c r="DE165" s="70"/>
      <c r="DF165" s="70"/>
      <c r="DG165" s="70"/>
    </row>
    <row r="166" spans="3:111">
      <c r="C166" s="77">
        <f t="shared" si="69"/>
        <v>0.19</v>
      </c>
      <c r="D166" s="9">
        <f t="shared" si="69"/>
        <v>891.00000000000011</v>
      </c>
      <c r="E166" s="70">
        <f t="shared" ref="E166:AJ166" si="73">E64-E116</f>
        <v>1.0406879999999989E-5</v>
      </c>
      <c r="F166" s="70">
        <f t="shared" si="73"/>
        <v>104068.7999999997</v>
      </c>
      <c r="G166" s="70">
        <f t="shared" si="73"/>
        <v>208137.59999999939</v>
      </c>
      <c r="H166" s="70">
        <f t="shared" si="73"/>
        <v>312206.39999999944</v>
      </c>
      <c r="I166" s="70">
        <f t="shared" si="73"/>
        <v>416275.19999999879</v>
      </c>
      <c r="J166" s="70">
        <f t="shared" si="73"/>
        <v>520343.99999999907</v>
      </c>
      <c r="K166" s="70">
        <f t="shared" si="73"/>
        <v>590962.11428571306</v>
      </c>
      <c r="L166" s="70">
        <f t="shared" si="73"/>
        <v>650429.99999999814</v>
      </c>
      <c r="M166" s="70">
        <f t="shared" si="73"/>
        <v>698747.65714285523</v>
      </c>
      <c r="N166" s="70">
        <f t="shared" si="73"/>
        <v>735915.0857142834</v>
      </c>
      <c r="O166" s="70">
        <f t="shared" si="73"/>
        <v>761932.28571428359</v>
      </c>
      <c r="P166" s="70">
        <f t="shared" si="73"/>
        <v>776799.25714286231</v>
      </c>
      <c r="Q166" s="70">
        <f t="shared" si="73"/>
        <v>780515.99999999627</v>
      </c>
      <c r="R166" s="70">
        <f t="shared" si="73"/>
        <v>773082.51428571157</v>
      </c>
      <c r="S166" s="70">
        <f t="shared" si="73"/>
        <v>754498.79999999702</v>
      </c>
      <c r="T166" s="70">
        <f t="shared" si="73"/>
        <v>724764.85714285076</v>
      </c>
      <c r="U166" s="70">
        <f t="shared" si="73"/>
        <v>683880.68571428023</v>
      </c>
      <c r="V166" s="70">
        <f t="shared" si="73"/>
        <v>631846.28571428172</v>
      </c>
      <c r="W166" s="70">
        <f t="shared" si="73"/>
        <v>568661.65714286827</v>
      </c>
      <c r="X166" s="70">
        <f t="shared" si="73"/>
        <v>494326.79999999516</v>
      </c>
      <c r="Y166" s="70">
        <f t="shared" si="73"/>
        <v>408841.71428570896</v>
      </c>
      <c r="Z166" s="70">
        <f t="shared" si="73"/>
        <v>312206.39999999478</v>
      </c>
      <c r="AA166" s="70">
        <f t="shared" si="73"/>
        <v>204420.85714285076</v>
      </c>
      <c r="AB166" s="70">
        <f t="shared" si="73"/>
        <v>64826.189999990165</v>
      </c>
      <c r="AC166" s="70">
        <f t="shared" si="73"/>
        <v>-109272.23999999836</v>
      </c>
      <c r="AD166" s="70">
        <f t="shared" si="73"/>
        <v>-298113.75000000373</v>
      </c>
      <c r="AE166" s="70">
        <f t="shared" si="73"/>
        <v>-501698.3399999924</v>
      </c>
      <c r="AF166" s="70">
        <f t="shared" si="73"/>
        <v>-720026.01000000164</v>
      </c>
      <c r="AG166" s="70">
        <f t="shared" si="73"/>
        <v>-953096.76000000909</v>
      </c>
      <c r="AH166" s="70">
        <f t="shared" si="73"/>
        <v>-1200910.5900000222</v>
      </c>
      <c r="AI166" s="70">
        <f t="shared" si="73"/>
        <v>-1463467.5000000075</v>
      </c>
      <c r="AJ166" s="70">
        <f t="shared" si="73"/>
        <v>-1548095.670000013</v>
      </c>
      <c r="AK166" s="70">
        <f t="shared" ref="AK166:BP166" si="74">AK64-AK116</f>
        <v>-1635036.4800000153</v>
      </c>
      <c r="AL166" s="70">
        <f t="shared" si="74"/>
        <v>-1724289.929999996</v>
      </c>
      <c r="AM166" s="70">
        <f t="shared" si="74"/>
        <v>-1815856.0199999996</v>
      </c>
      <c r="AN166" s="70">
        <f t="shared" si="74"/>
        <v>-1909734.7500000112</v>
      </c>
      <c r="AO166" s="70">
        <f t="shared" si="74"/>
        <v>-2005926.1200000159</v>
      </c>
      <c r="AP166" s="70">
        <f t="shared" si="74"/>
        <v>-2104430.1299999952</v>
      </c>
      <c r="AQ166" s="70">
        <f t="shared" si="74"/>
        <v>-2205246.7800000049</v>
      </c>
      <c r="AR166" s="70">
        <f t="shared" si="74"/>
        <v>-2308376.0700000077</v>
      </c>
      <c r="AS166" s="70">
        <f t="shared" si="74"/>
        <v>-2413818.0000000224</v>
      </c>
      <c r="AT166" s="70">
        <f t="shared" si="74"/>
        <v>-2521572.5699999928</v>
      </c>
      <c r="AU166" s="70">
        <f t="shared" si="74"/>
        <v>-2631639.7800000012</v>
      </c>
      <c r="AV166" s="70">
        <f t="shared" si="74"/>
        <v>-2744019.6300000176</v>
      </c>
      <c r="AW166" s="70">
        <f t="shared" si="74"/>
        <v>-2858712.1200000271</v>
      </c>
      <c r="AX166" s="70">
        <f t="shared" si="74"/>
        <v>-2975717.25</v>
      </c>
      <c r="AY166" s="70">
        <f t="shared" si="74"/>
        <v>-3095035.0200000033</v>
      </c>
      <c r="AZ166" s="70">
        <f t="shared" si="74"/>
        <v>-3216665.4300000146</v>
      </c>
      <c r="BA166" s="70">
        <f t="shared" si="74"/>
        <v>-3340608.4800000191</v>
      </c>
      <c r="BB166" s="70">
        <f t="shared" si="74"/>
        <v>-3466864.1699999943</v>
      </c>
      <c r="BC166" s="70">
        <f t="shared" si="74"/>
        <v>-3595432.5000000075</v>
      </c>
      <c r="BD166" s="70">
        <f t="shared" si="74"/>
        <v>-3726313.4700000212</v>
      </c>
      <c r="BE166" s="70">
        <f t="shared" si="74"/>
        <v>-3859507.0800000206</v>
      </c>
      <c r="BF166" s="70">
        <f t="shared" si="74"/>
        <v>-3964370.8500000387</v>
      </c>
      <c r="BG166" s="70">
        <f t="shared" si="74"/>
        <v>-4039170.3000000343</v>
      </c>
      <c r="BH166" s="70">
        <f t="shared" si="74"/>
        <v>-4113969.7500000298</v>
      </c>
      <c r="BI166" s="70">
        <f t="shared" si="74"/>
        <v>-4188769.2000000328</v>
      </c>
      <c r="BJ166" s="70">
        <f t="shared" si="74"/>
        <v>-4263568.6500000358</v>
      </c>
      <c r="BK166" s="70">
        <f t="shared" si="74"/>
        <v>-4338368.1000000462</v>
      </c>
      <c r="BL166" s="70">
        <f t="shared" si="74"/>
        <v>-4413167.5500000343</v>
      </c>
      <c r="BM166" s="70">
        <f t="shared" si="74"/>
        <v>-4487967.0000000447</v>
      </c>
      <c r="BN166" s="70">
        <f t="shared" si="74"/>
        <v>-4562766.4500000402</v>
      </c>
      <c r="BO166" s="70">
        <f t="shared" si="74"/>
        <v>-4637565.9000000432</v>
      </c>
      <c r="BP166" s="70">
        <f t="shared" si="74"/>
        <v>-4712365.3500000462</v>
      </c>
      <c r="BQ166" s="70">
        <f t="shared" ref="BQ166:DA166" si="75">BQ64-BQ116</f>
        <v>-4787164.8000000417</v>
      </c>
      <c r="BR166" s="70">
        <f t="shared" si="75"/>
        <v>-4861964.2500000373</v>
      </c>
      <c r="BS166" s="70">
        <f t="shared" si="75"/>
        <v>-4936763.7000000402</v>
      </c>
      <c r="BT166" s="70">
        <f t="shared" si="75"/>
        <v>-5011563.1500000358</v>
      </c>
      <c r="BU166" s="70">
        <f t="shared" si="75"/>
        <v>-5086362.6000000462</v>
      </c>
      <c r="BV166" s="70">
        <f t="shared" si="75"/>
        <v>-5161162.0500000492</v>
      </c>
      <c r="BW166" s="70">
        <f t="shared" si="75"/>
        <v>-5235961.5000000447</v>
      </c>
      <c r="BX166" s="70">
        <f t="shared" si="75"/>
        <v>-5310760.9500000477</v>
      </c>
      <c r="BY166" s="70">
        <f t="shared" si="75"/>
        <v>-5385560.4000000358</v>
      </c>
      <c r="BZ166" s="70">
        <f t="shared" si="75"/>
        <v>-5460359.8500000536</v>
      </c>
      <c r="CA166" s="70">
        <f t="shared" si="75"/>
        <v>-5535159.3000000566</v>
      </c>
      <c r="CB166" s="70">
        <f t="shared" si="75"/>
        <v>-5609958.7500000373</v>
      </c>
      <c r="CC166" s="70">
        <f t="shared" si="75"/>
        <v>-5684758.2000000551</v>
      </c>
      <c r="CD166" s="70">
        <f t="shared" si="75"/>
        <v>-5759557.6500000358</v>
      </c>
      <c r="CE166" s="70">
        <f t="shared" si="75"/>
        <v>-5834357.1000000387</v>
      </c>
      <c r="CF166" s="70">
        <f t="shared" si="75"/>
        <v>-5909156.5500000566</v>
      </c>
      <c r="CG166" s="70">
        <f t="shared" si="75"/>
        <v>-5983956.0000000447</v>
      </c>
      <c r="CH166" s="70">
        <f t="shared" si="75"/>
        <v>-6058755.4500000626</v>
      </c>
      <c r="CI166" s="70">
        <f t="shared" si="75"/>
        <v>-6133554.9000000358</v>
      </c>
      <c r="CJ166" s="70">
        <f t="shared" si="75"/>
        <v>-6208354.3500000387</v>
      </c>
      <c r="CK166" s="70">
        <f t="shared" si="75"/>
        <v>-6283153.8000000566</v>
      </c>
      <c r="CL166" s="70">
        <f t="shared" si="75"/>
        <v>-6357953.2500000447</v>
      </c>
      <c r="CM166" s="70">
        <f t="shared" si="75"/>
        <v>-6432752.7000000626</v>
      </c>
      <c r="CN166" s="70">
        <f t="shared" si="75"/>
        <v>-6507552.1500000507</v>
      </c>
      <c r="CO166" s="70">
        <f t="shared" si="75"/>
        <v>-6582351.6000000536</v>
      </c>
      <c r="CP166" s="70">
        <f t="shared" si="75"/>
        <v>-6657151.0500000715</v>
      </c>
      <c r="CQ166" s="70">
        <f t="shared" si="75"/>
        <v>-6731950.5000000596</v>
      </c>
      <c r="CR166" s="70">
        <f t="shared" si="75"/>
        <v>-6806749.9500000626</v>
      </c>
      <c r="CS166" s="70">
        <f t="shared" si="75"/>
        <v>-6881549.4000000507</v>
      </c>
      <c r="CT166" s="70">
        <f t="shared" si="75"/>
        <v>-6956348.8500000536</v>
      </c>
      <c r="CU166" s="70">
        <f t="shared" si="75"/>
        <v>-7031148.3000000715</v>
      </c>
      <c r="CV166" s="70">
        <f t="shared" si="75"/>
        <v>-7105947.7500000447</v>
      </c>
      <c r="CW166" s="70">
        <f t="shared" si="75"/>
        <v>-7180747.2000000626</v>
      </c>
      <c r="CX166" s="70">
        <f t="shared" si="75"/>
        <v>-7255546.6500000656</v>
      </c>
      <c r="CY166" s="70">
        <f t="shared" si="75"/>
        <v>-7330346.1000000536</v>
      </c>
      <c r="CZ166" s="70">
        <f t="shared" si="75"/>
        <v>-7405145.5500000715</v>
      </c>
      <c r="DA166" s="70">
        <f t="shared" si="75"/>
        <v>-7479945.0000000596</v>
      </c>
      <c r="DB166" s="70"/>
      <c r="DC166" s="70"/>
      <c r="DD166" s="70"/>
      <c r="DE166" s="70"/>
      <c r="DF166" s="70"/>
      <c r="DG166" s="70"/>
    </row>
    <row r="167" spans="3:111">
      <c r="C167" s="77">
        <f t="shared" si="69"/>
        <v>0.18</v>
      </c>
      <c r="D167" s="9">
        <f t="shared" si="69"/>
        <v>902.00000000000011</v>
      </c>
      <c r="E167" s="70">
        <f t="shared" ref="E167:AJ167" si="76">E65-E117</f>
        <v>1.0535360000000086E-5</v>
      </c>
      <c r="F167" s="70">
        <f t="shared" si="76"/>
        <v>105353.60000000091</v>
      </c>
      <c r="G167" s="70">
        <f t="shared" si="76"/>
        <v>210707.20000000182</v>
      </c>
      <c r="H167" s="70">
        <f t="shared" si="76"/>
        <v>316060.80000000214</v>
      </c>
      <c r="I167" s="70">
        <f t="shared" si="76"/>
        <v>421414.40000000363</v>
      </c>
      <c r="J167" s="70">
        <f t="shared" si="76"/>
        <v>526768.00000000419</v>
      </c>
      <c r="K167" s="70">
        <f t="shared" si="76"/>
        <v>598257.9428571444</v>
      </c>
      <c r="L167" s="70">
        <f t="shared" si="76"/>
        <v>658460.00000000373</v>
      </c>
      <c r="M167" s="70">
        <f t="shared" si="76"/>
        <v>707374.17142857611</v>
      </c>
      <c r="N167" s="70">
        <f t="shared" si="76"/>
        <v>745000.45714286529</v>
      </c>
      <c r="O167" s="70">
        <f t="shared" si="76"/>
        <v>771338.85714285914</v>
      </c>
      <c r="P167" s="70">
        <f t="shared" si="76"/>
        <v>786389.37142858375</v>
      </c>
      <c r="Q167" s="70">
        <f t="shared" si="76"/>
        <v>790152.00000000559</v>
      </c>
      <c r="R167" s="70">
        <f t="shared" si="76"/>
        <v>782626.74285715446</v>
      </c>
      <c r="S167" s="70">
        <f t="shared" si="76"/>
        <v>763813.60000000335</v>
      </c>
      <c r="T167" s="70">
        <f t="shared" si="76"/>
        <v>733712.57142857648</v>
      </c>
      <c r="U167" s="70">
        <f t="shared" si="76"/>
        <v>692323.6571428664</v>
      </c>
      <c r="V167" s="70">
        <f t="shared" si="76"/>
        <v>639646.85714285634</v>
      </c>
      <c r="W167" s="70">
        <f t="shared" si="76"/>
        <v>575682.17142858915</v>
      </c>
      <c r="X167" s="70">
        <f t="shared" si="76"/>
        <v>500429.60000000708</v>
      </c>
      <c r="Y167" s="70">
        <f t="shared" si="76"/>
        <v>413889.14285715483</v>
      </c>
      <c r="Z167" s="70">
        <f t="shared" si="76"/>
        <v>316060.80000000075</v>
      </c>
      <c r="AA167" s="70">
        <f t="shared" si="76"/>
        <v>206944.57142858952</v>
      </c>
      <c r="AB167" s="70">
        <f t="shared" si="76"/>
        <v>65626.513333342969</v>
      </c>
      <c r="AC167" s="70">
        <f t="shared" si="76"/>
        <v>-110621.28000000119</v>
      </c>
      <c r="AD167" s="70">
        <f t="shared" si="76"/>
        <v>-301794.16666665673</v>
      </c>
      <c r="AE167" s="70">
        <f t="shared" si="76"/>
        <v>-507892.14666664228</v>
      </c>
      <c r="AF167" s="70">
        <f t="shared" si="76"/>
        <v>-728915.21999999136</v>
      </c>
      <c r="AG167" s="70">
        <f t="shared" si="76"/>
        <v>-964863.38666666672</v>
      </c>
      <c r="AH167" s="70">
        <f t="shared" si="76"/>
        <v>-1215736.6466666535</v>
      </c>
      <c r="AI167" s="70">
        <f t="shared" si="76"/>
        <v>-1481534.9999999963</v>
      </c>
      <c r="AJ167" s="70">
        <f t="shared" si="76"/>
        <v>-1567207.9622222073</v>
      </c>
      <c r="AK167" s="70">
        <f t="shared" ref="AK167:BP167" si="77">AK65-AK117</f>
        <v>-1655222.1155555546</v>
      </c>
      <c r="AL167" s="70">
        <f t="shared" si="77"/>
        <v>-1745577.459999986</v>
      </c>
      <c r="AM167" s="70">
        <f t="shared" si="77"/>
        <v>-1838273.9955555573</v>
      </c>
      <c r="AN167" s="70">
        <f t="shared" si="77"/>
        <v>-1933311.722222209</v>
      </c>
      <c r="AO167" s="70">
        <f t="shared" si="77"/>
        <v>-2030690.6399999969</v>
      </c>
      <c r="AP167" s="70">
        <f t="shared" si="77"/>
        <v>-2130410.7488888688</v>
      </c>
      <c r="AQ167" s="70">
        <f t="shared" si="77"/>
        <v>-2232472.0488888882</v>
      </c>
      <c r="AR167" s="70">
        <f t="shared" si="77"/>
        <v>-2336874.5399999842</v>
      </c>
      <c r="AS167" s="70">
        <f t="shared" si="77"/>
        <v>-2443618.2222222239</v>
      </c>
      <c r="AT167" s="70">
        <f t="shared" si="77"/>
        <v>-2552703.0955555364</v>
      </c>
      <c r="AU167" s="70">
        <f t="shared" si="77"/>
        <v>-2664129.1599999964</v>
      </c>
      <c r="AV167" s="70">
        <f t="shared" si="77"/>
        <v>-2777896.4155555293</v>
      </c>
      <c r="AW167" s="70">
        <f t="shared" si="77"/>
        <v>-2894004.862222217</v>
      </c>
      <c r="AX167" s="70">
        <f t="shared" si="77"/>
        <v>-3012454.4999999776</v>
      </c>
      <c r="AY167" s="70">
        <f t="shared" si="77"/>
        <v>-3133245.3288888857</v>
      </c>
      <c r="AZ167" s="70">
        <f t="shared" si="77"/>
        <v>-3256377.3488888592</v>
      </c>
      <c r="BA167" s="70">
        <f t="shared" si="77"/>
        <v>-3381850.5599999949</v>
      </c>
      <c r="BB167" s="70">
        <f t="shared" si="77"/>
        <v>-3509664.9622221962</v>
      </c>
      <c r="BC167" s="70">
        <f t="shared" si="77"/>
        <v>-3639820.5555555448</v>
      </c>
      <c r="BD167" s="70">
        <f t="shared" si="77"/>
        <v>-3772317.3399999663</v>
      </c>
      <c r="BE167" s="70">
        <f t="shared" si="77"/>
        <v>-3907155.3155555427</v>
      </c>
      <c r="BF167" s="70">
        <f t="shared" si="77"/>
        <v>-4013313.6999999881</v>
      </c>
      <c r="BG167" s="70">
        <f t="shared" si="77"/>
        <v>-4089036.5999999717</v>
      </c>
      <c r="BH167" s="70">
        <f t="shared" si="77"/>
        <v>-4164759.4999999776</v>
      </c>
      <c r="BI167" s="70">
        <f t="shared" si="77"/>
        <v>-4240482.3999999762</v>
      </c>
      <c r="BJ167" s="70">
        <f t="shared" si="77"/>
        <v>-4316205.2999999821</v>
      </c>
      <c r="BK167" s="70">
        <f t="shared" si="77"/>
        <v>-4391928.1999999881</v>
      </c>
      <c r="BL167" s="70">
        <f t="shared" si="77"/>
        <v>-4467651.0999999717</v>
      </c>
      <c r="BM167" s="70">
        <f t="shared" si="77"/>
        <v>-4543373.9999999776</v>
      </c>
      <c r="BN167" s="70">
        <f t="shared" si="77"/>
        <v>-4619096.8999999762</v>
      </c>
      <c r="BO167" s="70">
        <f t="shared" si="77"/>
        <v>-4694819.7999999747</v>
      </c>
      <c r="BP167" s="70">
        <f t="shared" si="77"/>
        <v>-4770542.6999999657</v>
      </c>
      <c r="BQ167" s="70">
        <f t="shared" ref="BQ167:DA167" si="78">BQ65-BQ117</f>
        <v>-4846265.5999999717</v>
      </c>
      <c r="BR167" s="70">
        <f t="shared" si="78"/>
        <v>-4921988.4999999776</v>
      </c>
      <c r="BS167" s="70">
        <f t="shared" si="78"/>
        <v>-4997711.3999999836</v>
      </c>
      <c r="BT167" s="70">
        <f t="shared" si="78"/>
        <v>-5073434.2999999747</v>
      </c>
      <c r="BU167" s="70">
        <f t="shared" si="78"/>
        <v>-5149157.1999999732</v>
      </c>
      <c r="BV167" s="70">
        <f t="shared" si="78"/>
        <v>-5224880.0999999791</v>
      </c>
      <c r="BW167" s="70">
        <f t="shared" si="78"/>
        <v>-5300602.9999999702</v>
      </c>
      <c r="BX167" s="70">
        <f t="shared" si="78"/>
        <v>-5376325.8999999762</v>
      </c>
      <c r="BY167" s="70">
        <f t="shared" si="78"/>
        <v>-5452048.7999999672</v>
      </c>
      <c r="BZ167" s="70">
        <f t="shared" si="78"/>
        <v>-5527771.6999999732</v>
      </c>
      <c r="CA167" s="70">
        <f t="shared" si="78"/>
        <v>-5603494.5999999717</v>
      </c>
      <c r="CB167" s="70">
        <f t="shared" si="78"/>
        <v>-5679217.4999999627</v>
      </c>
      <c r="CC167" s="70">
        <f t="shared" si="78"/>
        <v>-5754940.3999999687</v>
      </c>
      <c r="CD167" s="70">
        <f t="shared" si="78"/>
        <v>-5830663.2999999672</v>
      </c>
      <c r="CE167" s="70">
        <f t="shared" si="78"/>
        <v>-5906386.1999999732</v>
      </c>
      <c r="CF167" s="70">
        <f t="shared" si="78"/>
        <v>-5982109.0999999717</v>
      </c>
      <c r="CG167" s="70">
        <f t="shared" si="78"/>
        <v>-6057831.9999999702</v>
      </c>
      <c r="CH167" s="70">
        <f t="shared" si="78"/>
        <v>-6133554.8999999613</v>
      </c>
      <c r="CI167" s="70">
        <f t="shared" si="78"/>
        <v>-6209277.7999999672</v>
      </c>
      <c r="CJ167" s="70">
        <f t="shared" si="78"/>
        <v>-6285000.6999999583</v>
      </c>
      <c r="CK167" s="70">
        <f t="shared" si="78"/>
        <v>-6360723.5999999642</v>
      </c>
      <c r="CL167" s="70">
        <f t="shared" si="78"/>
        <v>-6436446.4999999702</v>
      </c>
      <c r="CM167" s="70">
        <f t="shared" si="78"/>
        <v>-6512169.3999999613</v>
      </c>
      <c r="CN167" s="70">
        <f t="shared" si="78"/>
        <v>-6587892.2999999672</v>
      </c>
      <c r="CO167" s="70">
        <f t="shared" si="78"/>
        <v>-6663615.1999999732</v>
      </c>
      <c r="CP167" s="70">
        <f t="shared" si="78"/>
        <v>-6739338.0999999791</v>
      </c>
      <c r="CQ167" s="70">
        <f t="shared" si="78"/>
        <v>-6815060.9999999702</v>
      </c>
      <c r="CR167" s="70">
        <f t="shared" si="78"/>
        <v>-6890783.8999999613</v>
      </c>
      <c r="CS167" s="70">
        <f t="shared" si="78"/>
        <v>-6966506.7999999672</v>
      </c>
      <c r="CT167" s="70">
        <f t="shared" si="78"/>
        <v>-7042229.6999999732</v>
      </c>
      <c r="CU167" s="70">
        <f t="shared" si="78"/>
        <v>-7117952.5999999493</v>
      </c>
      <c r="CV167" s="70">
        <f t="shared" si="78"/>
        <v>-7193675.4999999553</v>
      </c>
      <c r="CW167" s="70">
        <f t="shared" si="78"/>
        <v>-7269398.3999999762</v>
      </c>
      <c r="CX167" s="70">
        <f t="shared" si="78"/>
        <v>-7345121.2999999672</v>
      </c>
      <c r="CY167" s="70">
        <f t="shared" si="78"/>
        <v>-7420844.1999999732</v>
      </c>
      <c r="CZ167" s="70">
        <f t="shared" si="78"/>
        <v>-7496567.0999999642</v>
      </c>
      <c r="DA167" s="70">
        <f t="shared" si="78"/>
        <v>-7572289.9999999553</v>
      </c>
      <c r="DB167" s="70"/>
      <c r="DC167" s="70"/>
      <c r="DD167" s="70"/>
      <c r="DE167" s="70"/>
      <c r="DF167" s="70"/>
      <c r="DG167" s="70"/>
    </row>
    <row r="168" spans="3:111">
      <c r="C168" s="77">
        <f t="shared" si="69"/>
        <v>0.16999999999999998</v>
      </c>
      <c r="D168" s="9">
        <f t="shared" si="69"/>
        <v>913.00000000000011</v>
      </c>
      <c r="E168" s="70">
        <f t="shared" ref="E168:AJ168" si="79">E66-E118</f>
        <v>1.0663840000000007E-5</v>
      </c>
      <c r="F168" s="70">
        <f t="shared" si="79"/>
        <v>106638.40000000026</v>
      </c>
      <c r="G168" s="70">
        <f t="shared" si="79"/>
        <v>213276.80000000051</v>
      </c>
      <c r="H168" s="70">
        <f t="shared" si="79"/>
        <v>319915.20000000042</v>
      </c>
      <c r="I168" s="70">
        <f t="shared" si="79"/>
        <v>426553.60000000102</v>
      </c>
      <c r="J168" s="70">
        <f t="shared" si="79"/>
        <v>533192.00000000093</v>
      </c>
      <c r="K168" s="70">
        <f t="shared" si="79"/>
        <v>605553.77142856922</v>
      </c>
      <c r="L168" s="70">
        <f t="shared" si="79"/>
        <v>666490</v>
      </c>
      <c r="M168" s="70">
        <f t="shared" si="79"/>
        <v>716000.68571429048</v>
      </c>
      <c r="N168" s="70">
        <f t="shared" si="79"/>
        <v>754085.82857142948</v>
      </c>
      <c r="O168" s="70">
        <f t="shared" si="79"/>
        <v>780745.42857142538</v>
      </c>
      <c r="P168" s="70">
        <f t="shared" si="79"/>
        <v>795979.4857142875</v>
      </c>
      <c r="Q168" s="70">
        <f t="shared" si="79"/>
        <v>799788.00000000559</v>
      </c>
      <c r="R168" s="70">
        <f t="shared" si="79"/>
        <v>792170.97142857313</v>
      </c>
      <c r="S168" s="70">
        <f t="shared" si="79"/>
        <v>773128.39999999478</v>
      </c>
      <c r="T168" s="70">
        <f t="shared" si="79"/>
        <v>742660.28571428731</v>
      </c>
      <c r="U168" s="70">
        <f t="shared" si="79"/>
        <v>700766.62857143767</v>
      </c>
      <c r="V168" s="70">
        <f t="shared" si="79"/>
        <v>647447.4285714291</v>
      </c>
      <c r="W168" s="70">
        <f t="shared" si="79"/>
        <v>582702.68571429327</v>
      </c>
      <c r="X168" s="70">
        <f t="shared" si="79"/>
        <v>506532.4000000041</v>
      </c>
      <c r="Y168" s="70">
        <f t="shared" si="79"/>
        <v>418936.57142856531</v>
      </c>
      <c r="Z168" s="70">
        <f t="shared" si="79"/>
        <v>319915.20000000298</v>
      </c>
      <c r="AA168" s="70">
        <f t="shared" si="79"/>
        <v>209468.28571429476</v>
      </c>
      <c r="AB168" s="70">
        <f t="shared" si="79"/>
        <v>66426.836666654795</v>
      </c>
      <c r="AC168" s="70">
        <f t="shared" si="79"/>
        <v>-111970.32000000402</v>
      </c>
      <c r="AD168" s="70">
        <f t="shared" si="79"/>
        <v>-305474.58333333209</v>
      </c>
      <c r="AE168" s="70">
        <f t="shared" si="79"/>
        <v>-514085.95333332196</v>
      </c>
      <c r="AF168" s="70">
        <f t="shared" si="79"/>
        <v>-737804.43000000343</v>
      </c>
      <c r="AG168" s="70">
        <f t="shared" si="79"/>
        <v>-976630.01333335042</v>
      </c>
      <c r="AH168" s="70">
        <f t="shared" si="79"/>
        <v>-1230562.7033333406</v>
      </c>
      <c r="AI168" s="70">
        <f t="shared" si="79"/>
        <v>-1499602.5</v>
      </c>
      <c r="AJ168" s="70">
        <f t="shared" si="79"/>
        <v>-1586320.254444439</v>
      </c>
      <c r="AK168" s="70">
        <f t="shared" ref="AK168:BP168" si="80">AK66-AK118</f>
        <v>-1675407.7511111237</v>
      </c>
      <c r="AL168" s="70">
        <f t="shared" si="80"/>
        <v>-1766864.9900000095</v>
      </c>
      <c r="AM168" s="70">
        <f t="shared" si="80"/>
        <v>-1860691.9711111113</v>
      </c>
      <c r="AN168" s="70">
        <f t="shared" si="80"/>
        <v>-1956888.6944444366</v>
      </c>
      <c r="AO168" s="70">
        <f t="shared" si="80"/>
        <v>-2055455.1600000113</v>
      </c>
      <c r="AP168" s="70">
        <f t="shared" si="80"/>
        <v>-2156391.3677777834</v>
      </c>
      <c r="AQ168" s="70">
        <f t="shared" si="80"/>
        <v>-2259697.3177777715</v>
      </c>
      <c r="AR168" s="70">
        <f t="shared" si="80"/>
        <v>-2365373.0099999867</v>
      </c>
      <c r="AS168" s="70">
        <f t="shared" si="80"/>
        <v>-2473418.4444444515</v>
      </c>
      <c r="AT168" s="70">
        <f t="shared" si="80"/>
        <v>-2583833.6211111136</v>
      </c>
      <c r="AU168" s="70">
        <f t="shared" si="80"/>
        <v>-2696618.5399999917</v>
      </c>
      <c r="AV168" s="70">
        <f t="shared" si="80"/>
        <v>-2811773.2011110969</v>
      </c>
      <c r="AW168" s="70">
        <f t="shared" si="80"/>
        <v>-2929297.6044444516</v>
      </c>
      <c r="AX168" s="70">
        <f t="shared" si="80"/>
        <v>-3049191.75</v>
      </c>
      <c r="AY168" s="70">
        <f t="shared" si="80"/>
        <v>-3171455.6377777681</v>
      </c>
      <c r="AZ168" s="70">
        <f t="shared" si="80"/>
        <v>-3296089.2677777559</v>
      </c>
      <c r="BA168" s="70">
        <f t="shared" si="80"/>
        <v>-3423092.640000008</v>
      </c>
      <c r="BB168" s="70">
        <f t="shared" si="80"/>
        <v>-3552465.7544444352</v>
      </c>
      <c r="BC168" s="70">
        <f t="shared" si="80"/>
        <v>-3684208.6111111045</v>
      </c>
      <c r="BD168" s="70">
        <f t="shared" si="80"/>
        <v>-3818321.2099999711</v>
      </c>
      <c r="BE168" s="70">
        <f t="shared" si="80"/>
        <v>-3954803.551111117</v>
      </c>
      <c r="BF168" s="70">
        <f t="shared" si="80"/>
        <v>-4062256.5500000194</v>
      </c>
      <c r="BG168" s="70">
        <f t="shared" si="80"/>
        <v>-4138902.9000000209</v>
      </c>
      <c r="BH168" s="70">
        <f t="shared" si="80"/>
        <v>-4215549.2500000149</v>
      </c>
      <c r="BI168" s="70">
        <f t="shared" si="80"/>
        <v>-4292195.6000000238</v>
      </c>
      <c r="BJ168" s="70">
        <f t="shared" si="80"/>
        <v>-4368841.9500000253</v>
      </c>
      <c r="BK168" s="70">
        <f t="shared" si="80"/>
        <v>-4445488.3000000194</v>
      </c>
      <c r="BL168" s="70">
        <f t="shared" si="80"/>
        <v>-4522134.6500000283</v>
      </c>
      <c r="BM168" s="70">
        <f t="shared" si="80"/>
        <v>-4598781.0000000224</v>
      </c>
      <c r="BN168" s="70">
        <f t="shared" si="80"/>
        <v>-4675427.3500000164</v>
      </c>
      <c r="BO168" s="70">
        <f t="shared" si="80"/>
        <v>-4752073.7000000253</v>
      </c>
      <c r="BP168" s="70">
        <f t="shared" si="80"/>
        <v>-4828720.0500000268</v>
      </c>
      <c r="BQ168" s="70">
        <f t="shared" ref="BQ168:DA168" si="81">BQ66-BQ118</f>
        <v>-4905366.4000000209</v>
      </c>
      <c r="BR168" s="70">
        <f t="shared" si="81"/>
        <v>-4982012.7500000298</v>
      </c>
      <c r="BS168" s="70">
        <f t="shared" si="81"/>
        <v>-5058659.1000000164</v>
      </c>
      <c r="BT168" s="70">
        <f t="shared" si="81"/>
        <v>-5135305.4500000253</v>
      </c>
      <c r="BU168" s="70">
        <f t="shared" si="81"/>
        <v>-5211951.8000000268</v>
      </c>
      <c r="BV168" s="70">
        <f t="shared" si="81"/>
        <v>-5288598.1500000283</v>
      </c>
      <c r="BW168" s="70">
        <f t="shared" si="81"/>
        <v>-5365244.5000000298</v>
      </c>
      <c r="BX168" s="70">
        <f t="shared" si="81"/>
        <v>-5441890.8500000164</v>
      </c>
      <c r="BY168" s="70">
        <f t="shared" si="81"/>
        <v>-5518537.2000000253</v>
      </c>
      <c r="BZ168" s="70">
        <f t="shared" si="81"/>
        <v>-5595183.5500000268</v>
      </c>
      <c r="CA168" s="70">
        <f t="shared" si="81"/>
        <v>-5671829.9000000358</v>
      </c>
      <c r="CB168" s="70">
        <f t="shared" si="81"/>
        <v>-5748476.2500000373</v>
      </c>
      <c r="CC168" s="70">
        <f t="shared" si="81"/>
        <v>-5825122.6000000164</v>
      </c>
      <c r="CD168" s="70">
        <f t="shared" si="81"/>
        <v>-5901768.9500000253</v>
      </c>
      <c r="CE168" s="70">
        <f t="shared" si="81"/>
        <v>-5978415.3000000343</v>
      </c>
      <c r="CF168" s="70">
        <f t="shared" si="81"/>
        <v>-6055061.6500000358</v>
      </c>
      <c r="CG168" s="70">
        <f t="shared" si="81"/>
        <v>-6131708.0000000224</v>
      </c>
      <c r="CH168" s="70">
        <f t="shared" si="81"/>
        <v>-6208354.3500000238</v>
      </c>
      <c r="CI168" s="70">
        <f t="shared" si="81"/>
        <v>-6285000.7000000253</v>
      </c>
      <c r="CJ168" s="70">
        <f t="shared" si="81"/>
        <v>-6361647.0500000417</v>
      </c>
      <c r="CK168" s="70">
        <f t="shared" si="81"/>
        <v>-6438293.4000000209</v>
      </c>
      <c r="CL168" s="70">
        <f t="shared" si="81"/>
        <v>-6514939.7500000224</v>
      </c>
      <c r="CM168" s="70">
        <f t="shared" si="81"/>
        <v>-6591586.1000000313</v>
      </c>
      <c r="CN168" s="70">
        <f t="shared" si="81"/>
        <v>-6668232.4500000328</v>
      </c>
      <c r="CO168" s="70">
        <f t="shared" si="81"/>
        <v>-6744878.8000000268</v>
      </c>
      <c r="CP168" s="70">
        <f t="shared" si="81"/>
        <v>-6821525.1500000209</v>
      </c>
      <c r="CQ168" s="70">
        <f t="shared" si="81"/>
        <v>-6898171.5000000298</v>
      </c>
      <c r="CR168" s="70">
        <f t="shared" si="81"/>
        <v>-6974817.8500000238</v>
      </c>
      <c r="CS168" s="70">
        <f t="shared" si="81"/>
        <v>-7051464.2000000328</v>
      </c>
      <c r="CT168" s="70">
        <f t="shared" si="81"/>
        <v>-7128110.5500000268</v>
      </c>
      <c r="CU168" s="70">
        <f t="shared" si="81"/>
        <v>-7204756.9000000358</v>
      </c>
      <c r="CV168" s="70">
        <f t="shared" si="81"/>
        <v>-7281403.2500000298</v>
      </c>
      <c r="CW168" s="70">
        <f t="shared" si="81"/>
        <v>-7358049.6000000387</v>
      </c>
      <c r="CX168" s="70">
        <f t="shared" si="81"/>
        <v>-7434695.9500000328</v>
      </c>
      <c r="CY168" s="70">
        <f t="shared" si="81"/>
        <v>-7511342.3000000268</v>
      </c>
      <c r="CZ168" s="70">
        <f t="shared" si="81"/>
        <v>-7587988.6500000358</v>
      </c>
      <c r="DA168" s="70">
        <f t="shared" si="81"/>
        <v>-7664635.0000000447</v>
      </c>
      <c r="DB168" s="70"/>
      <c r="DC168" s="70"/>
      <c r="DD168" s="70"/>
      <c r="DE168" s="70"/>
      <c r="DF168" s="70"/>
      <c r="DG168" s="70"/>
    </row>
    <row r="169" spans="3:111">
      <c r="C169" s="77">
        <f t="shared" si="69"/>
        <v>0.15999999999999998</v>
      </c>
      <c r="D169" s="9">
        <f t="shared" si="69"/>
        <v>924.00000000000011</v>
      </c>
      <c r="E169" s="70">
        <f t="shared" ref="E169:AJ169" si="82">E67-E119</f>
        <v>1.0792320000000118E-5</v>
      </c>
      <c r="F169" s="70">
        <f t="shared" si="82"/>
        <v>107923.20000000123</v>
      </c>
      <c r="G169" s="70">
        <f t="shared" si="82"/>
        <v>215846.40000000247</v>
      </c>
      <c r="H169" s="70">
        <f t="shared" si="82"/>
        <v>323769.60000000382</v>
      </c>
      <c r="I169" s="70">
        <f t="shared" si="82"/>
        <v>431692.80000000494</v>
      </c>
      <c r="J169" s="70">
        <f t="shared" si="82"/>
        <v>539616.00000000652</v>
      </c>
      <c r="K169" s="70">
        <f t="shared" si="82"/>
        <v>612849.60000000661</v>
      </c>
      <c r="L169" s="70">
        <f t="shared" si="82"/>
        <v>674520.00000000559</v>
      </c>
      <c r="M169" s="70">
        <f t="shared" si="82"/>
        <v>724627.20000000484</v>
      </c>
      <c r="N169" s="70">
        <f t="shared" si="82"/>
        <v>763171.20000000391</v>
      </c>
      <c r="O169" s="70">
        <f t="shared" si="82"/>
        <v>790152.00000000093</v>
      </c>
      <c r="P169" s="70">
        <f t="shared" si="82"/>
        <v>805569.60000000708</v>
      </c>
      <c r="Q169" s="70">
        <f t="shared" si="82"/>
        <v>809424.00000000838</v>
      </c>
      <c r="R169" s="70">
        <f t="shared" si="82"/>
        <v>801715.20000000484</v>
      </c>
      <c r="S169" s="70">
        <f t="shared" si="82"/>
        <v>782443.20000000112</v>
      </c>
      <c r="T169" s="70">
        <f t="shared" si="82"/>
        <v>751608.00000001118</v>
      </c>
      <c r="U169" s="70">
        <f t="shared" si="82"/>
        <v>709209.60000000708</v>
      </c>
      <c r="V169" s="70">
        <f t="shared" si="82"/>
        <v>655248.00000000559</v>
      </c>
      <c r="W169" s="70">
        <f t="shared" si="82"/>
        <v>589723.20000001602</v>
      </c>
      <c r="X169" s="70">
        <f t="shared" si="82"/>
        <v>512635.20000001043</v>
      </c>
      <c r="Y169" s="70">
        <f t="shared" si="82"/>
        <v>423984.00000000931</v>
      </c>
      <c r="Z169" s="70">
        <f t="shared" si="82"/>
        <v>323769.60000000708</v>
      </c>
      <c r="AA169" s="70">
        <f t="shared" si="82"/>
        <v>211992.00000001676</v>
      </c>
      <c r="AB169" s="70">
        <f t="shared" si="82"/>
        <v>67227.160000009462</v>
      </c>
      <c r="AC169" s="70">
        <f t="shared" si="82"/>
        <v>-113319.3599999845</v>
      </c>
      <c r="AD169" s="70">
        <f t="shared" si="82"/>
        <v>-309154.99999998137</v>
      </c>
      <c r="AE169" s="70">
        <f t="shared" si="82"/>
        <v>-520279.75999997556</v>
      </c>
      <c r="AF169" s="70">
        <f t="shared" si="82"/>
        <v>-746693.63999997079</v>
      </c>
      <c r="AG169" s="70">
        <f t="shared" si="82"/>
        <v>-988396.63999998569</v>
      </c>
      <c r="AH169" s="70">
        <f t="shared" si="82"/>
        <v>-1245388.759999983</v>
      </c>
      <c r="AI169" s="70">
        <f t="shared" si="82"/>
        <v>-1517670</v>
      </c>
      <c r="AJ169" s="70">
        <f t="shared" si="82"/>
        <v>-1605432.5466666408</v>
      </c>
      <c r="AK169" s="70">
        <f t="shared" ref="AK169:BP169" si="83">AK67-AK119</f>
        <v>-1695593.3866666667</v>
      </c>
      <c r="AL169" s="70">
        <f t="shared" si="83"/>
        <v>-1788152.5199999698</v>
      </c>
      <c r="AM169" s="70">
        <f t="shared" si="83"/>
        <v>-1883109.9466666616</v>
      </c>
      <c r="AN169" s="70">
        <f t="shared" si="83"/>
        <v>-1980465.6666666307</v>
      </c>
      <c r="AO169" s="70">
        <f t="shared" si="83"/>
        <v>-2080219.6799999923</v>
      </c>
      <c r="AP169" s="70">
        <f t="shared" si="83"/>
        <v>-2182371.986666631</v>
      </c>
      <c r="AQ169" s="70">
        <f t="shared" si="83"/>
        <v>-2286922.5866666622</v>
      </c>
      <c r="AR169" s="70">
        <f t="shared" si="83"/>
        <v>-2393871.4799999595</v>
      </c>
      <c r="AS169" s="70">
        <f t="shared" si="83"/>
        <v>-2503218.6666666567</v>
      </c>
      <c r="AT169" s="70">
        <f t="shared" si="83"/>
        <v>-2614964.1466666125</v>
      </c>
      <c r="AU169" s="70">
        <f t="shared" si="83"/>
        <v>-2729107.9199999832</v>
      </c>
      <c r="AV169" s="70">
        <f t="shared" si="83"/>
        <v>-2845649.9866666123</v>
      </c>
      <c r="AW169" s="70">
        <f t="shared" si="83"/>
        <v>-2964590.3466666527</v>
      </c>
      <c r="AX169" s="70">
        <f t="shared" si="83"/>
        <v>-3085928.9999999814</v>
      </c>
      <c r="AY169" s="70">
        <f t="shared" si="83"/>
        <v>-3209665.946666643</v>
      </c>
      <c r="AZ169" s="70">
        <f t="shared" si="83"/>
        <v>-3335801.1866666377</v>
      </c>
      <c r="BA169" s="70">
        <f t="shared" si="83"/>
        <v>-3464334.719999969</v>
      </c>
      <c r="BB169" s="70">
        <f t="shared" si="83"/>
        <v>-3595266.5466666445</v>
      </c>
      <c r="BC169" s="70">
        <f t="shared" si="83"/>
        <v>-3728596.6666666344</v>
      </c>
      <c r="BD169" s="70">
        <f t="shared" si="83"/>
        <v>-3864325.0799999684</v>
      </c>
      <c r="BE169" s="70">
        <f t="shared" si="83"/>
        <v>-4002451.7866666317</v>
      </c>
      <c r="BF169" s="70">
        <f t="shared" si="83"/>
        <v>-4111199.3999999687</v>
      </c>
      <c r="BG169" s="70">
        <f t="shared" si="83"/>
        <v>-4188769.1999999657</v>
      </c>
      <c r="BH169" s="70">
        <f t="shared" si="83"/>
        <v>-4266338.9999999702</v>
      </c>
      <c r="BI169" s="70">
        <f t="shared" si="83"/>
        <v>-4343908.7999999672</v>
      </c>
      <c r="BJ169" s="70">
        <f t="shared" si="83"/>
        <v>-4421478.5999999568</v>
      </c>
      <c r="BK169" s="70">
        <f t="shared" si="83"/>
        <v>-4499048.3999999613</v>
      </c>
      <c r="BL169" s="70">
        <f t="shared" si="83"/>
        <v>-4576618.1999999657</v>
      </c>
      <c r="BM169" s="70">
        <f t="shared" si="83"/>
        <v>-4654187.9999999627</v>
      </c>
      <c r="BN169" s="70">
        <f t="shared" si="83"/>
        <v>-4731757.7999999523</v>
      </c>
      <c r="BO169" s="70">
        <f t="shared" si="83"/>
        <v>-4809327.5999999568</v>
      </c>
      <c r="BP169" s="70">
        <f t="shared" si="83"/>
        <v>-4886897.3999999613</v>
      </c>
      <c r="BQ169" s="70">
        <f t="shared" ref="BQ169:DA169" si="84">BQ67-BQ119</f>
        <v>-4964467.1999999583</v>
      </c>
      <c r="BR169" s="70">
        <f t="shared" si="84"/>
        <v>-5042036.9999999627</v>
      </c>
      <c r="BS169" s="70">
        <f t="shared" si="84"/>
        <v>-5119606.7999999598</v>
      </c>
      <c r="BT169" s="70">
        <f t="shared" si="84"/>
        <v>-5197176.5999999568</v>
      </c>
      <c r="BU169" s="70">
        <f t="shared" si="84"/>
        <v>-5274746.3999999538</v>
      </c>
      <c r="BV169" s="70">
        <f t="shared" si="84"/>
        <v>-5352316.1999999583</v>
      </c>
      <c r="BW169" s="70">
        <f t="shared" si="84"/>
        <v>-5429885.9999999478</v>
      </c>
      <c r="BX169" s="70">
        <f t="shared" si="84"/>
        <v>-5507455.7999999523</v>
      </c>
      <c r="BY169" s="70">
        <f t="shared" si="84"/>
        <v>-5585025.5999999493</v>
      </c>
      <c r="BZ169" s="70">
        <f t="shared" si="84"/>
        <v>-5662595.3999999538</v>
      </c>
      <c r="CA169" s="70">
        <f t="shared" si="84"/>
        <v>-5740165.1999999508</v>
      </c>
      <c r="CB169" s="70">
        <f t="shared" si="84"/>
        <v>-5817734.9999999478</v>
      </c>
      <c r="CC169" s="70">
        <f t="shared" si="84"/>
        <v>-5895304.7999999598</v>
      </c>
      <c r="CD169" s="70">
        <f t="shared" si="84"/>
        <v>-5972874.5999999568</v>
      </c>
      <c r="CE169" s="70">
        <f t="shared" si="84"/>
        <v>-6050444.3999999538</v>
      </c>
      <c r="CF169" s="70">
        <f t="shared" si="84"/>
        <v>-6128014.1999999508</v>
      </c>
      <c r="CG169" s="70">
        <f t="shared" si="84"/>
        <v>-6205583.9999999478</v>
      </c>
      <c r="CH169" s="70">
        <f t="shared" si="84"/>
        <v>-6283153.7999999449</v>
      </c>
      <c r="CI169" s="70">
        <f t="shared" si="84"/>
        <v>-6360723.5999999419</v>
      </c>
      <c r="CJ169" s="70">
        <f t="shared" si="84"/>
        <v>-6438293.3999999464</v>
      </c>
      <c r="CK169" s="70">
        <f t="shared" si="84"/>
        <v>-6515863.1999999434</v>
      </c>
      <c r="CL169" s="70">
        <f t="shared" si="84"/>
        <v>-6593432.9999999329</v>
      </c>
      <c r="CM169" s="70">
        <f t="shared" si="84"/>
        <v>-6671002.7999999523</v>
      </c>
      <c r="CN169" s="70">
        <f t="shared" si="84"/>
        <v>-6748572.5999999493</v>
      </c>
      <c r="CO169" s="70">
        <f t="shared" si="84"/>
        <v>-6826142.3999999538</v>
      </c>
      <c r="CP169" s="70">
        <f t="shared" si="84"/>
        <v>-6903712.1999999434</v>
      </c>
      <c r="CQ169" s="70">
        <f t="shared" si="84"/>
        <v>-6981281.9999999329</v>
      </c>
      <c r="CR169" s="70">
        <f t="shared" si="84"/>
        <v>-7058851.7999999449</v>
      </c>
      <c r="CS169" s="70">
        <f t="shared" si="84"/>
        <v>-7136421.5999999344</v>
      </c>
      <c r="CT169" s="70">
        <f t="shared" si="84"/>
        <v>-7213991.3999999464</v>
      </c>
      <c r="CU169" s="70">
        <f t="shared" si="84"/>
        <v>-7291561.1999999285</v>
      </c>
      <c r="CV169" s="70">
        <f t="shared" si="84"/>
        <v>-7369130.9999999404</v>
      </c>
      <c r="CW169" s="70">
        <f t="shared" si="84"/>
        <v>-7446700.7999999225</v>
      </c>
      <c r="CX169" s="70">
        <f t="shared" si="84"/>
        <v>-7524270.5999999344</v>
      </c>
      <c r="CY169" s="70">
        <f t="shared" si="84"/>
        <v>-7601840.3999999464</v>
      </c>
      <c r="CZ169" s="70">
        <f t="shared" si="84"/>
        <v>-7679410.1999999285</v>
      </c>
      <c r="DA169" s="70">
        <f t="shared" si="84"/>
        <v>-7756979.9999999255</v>
      </c>
      <c r="DB169" s="70"/>
      <c r="DC169" s="70"/>
      <c r="DD169" s="70"/>
      <c r="DE169" s="70"/>
      <c r="DF169" s="70"/>
      <c r="DG169" s="70"/>
    </row>
    <row r="170" spans="3:111">
      <c r="C170" s="77">
        <f t="shared" si="69"/>
        <v>0.14999999999999997</v>
      </c>
      <c r="D170" s="9">
        <f t="shared" si="69"/>
        <v>935.00000000000011</v>
      </c>
      <c r="E170" s="70">
        <f t="shared" ref="E170:AJ170" si="85">E68-E120</f>
        <v>1.0920800000000053E-5</v>
      </c>
      <c r="F170" s="70">
        <f t="shared" si="85"/>
        <v>109208.00000000058</v>
      </c>
      <c r="G170" s="70">
        <f t="shared" si="85"/>
        <v>218416.00000000116</v>
      </c>
      <c r="H170" s="70">
        <f t="shared" si="85"/>
        <v>327624.00000000163</v>
      </c>
      <c r="I170" s="70">
        <f t="shared" si="85"/>
        <v>436832.00000000233</v>
      </c>
      <c r="J170" s="70">
        <f t="shared" si="85"/>
        <v>546040.00000000279</v>
      </c>
      <c r="K170" s="70">
        <f t="shared" si="85"/>
        <v>620145.42857143143</v>
      </c>
      <c r="L170" s="70">
        <f t="shared" si="85"/>
        <v>682549.99999999767</v>
      </c>
      <c r="M170" s="70">
        <f t="shared" si="85"/>
        <v>733253.71428571828</v>
      </c>
      <c r="N170" s="70">
        <f t="shared" si="85"/>
        <v>772256.57142857648</v>
      </c>
      <c r="O170" s="70">
        <f t="shared" si="85"/>
        <v>799558.57142857648</v>
      </c>
      <c r="P170" s="70">
        <f t="shared" si="85"/>
        <v>815159.71428572014</v>
      </c>
      <c r="Q170" s="70">
        <f t="shared" si="85"/>
        <v>819060.00000000466</v>
      </c>
      <c r="R170" s="70">
        <f t="shared" si="85"/>
        <v>811259.42857143376</v>
      </c>
      <c r="S170" s="70">
        <f t="shared" si="85"/>
        <v>791758.00000000559</v>
      </c>
      <c r="T170" s="70">
        <f t="shared" si="85"/>
        <v>760555.714285722</v>
      </c>
      <c r="U170" s="70">
        <f t="shared" si="85"/>
        <v>717652.57142857835</v>
      </c>
      <c r="V170" s="70">
        <f t="shared" si="85"/>
        <v>663048.57142857648</v>
      </c>
      <c r="W170" s="70">
        <f t="shared" si="85"/>
        <v>596743.714285722</v>
      </c>
      <c r="X170" s="70">
        <f t="shared" si="85"/>
        <v>518738.00000000559</v>
      </c>
      <c r="Y170" s="70">
        <f t="shared" si="85"/>
        <v>429031.42857143655</v>
      </c>
      <c r="Z170" s="70">
        <f t="shared" si="85"/>
        <v>327624.00000000745</v>
      </c>
      <c r="AA170" s="70">
        <f t="shared" si="85"/>
        <v>214515.71428572387</v>
      </c>
      <c r="AB170" s="70">
        <f t="shared" si="85"/>
        <v>68027.48333334364</v>
      </c>
      <c r="AC170" s="70">
        <f t="shared" si="85"/>
        <v>-114668.39999999106</v>
      </c>
      <c r="AD170" s="70">
        <f t="shared" si="85"/>
        <v>-312835.41666665673</v>
      </c>
      <c r="AE170" s="70">
        <f t="shared" si="85"/>
        <v>-526473.56666665524</v>
      </c>
      <c r="AF170" s="70">
        <f t="shared" si="85"/>
        <v>-755582.84999998286</v>
      </c>
      <c r="AG170" s="70">
        <f t="shared" si="85"/>
        <v>-1000163.2666666694</v>
      </c>
      <c r="AH170" s="70">
        <f t="shared" si="85"/>
        <v>-1260214.8166666701</v>
      </c>
      <c r="AI170" s="70">
        <f t="shared" si="85"/>
        <v>-1535737.5</v>
      </c>
      <c r="AJ170" s="70">
        <f t="shared" si="85"/>
        <v>-1624544.8388888687</v>
      </c>
      <c r="AK170" s="70">
        <f t="shared" ref="AK170:BP170" si="86">AK68-AK120</f>
        <v>-1715779.0222222321</v>
      </c>
      <c r="AL170" s="70">
        <f t="shared" si="86"/>
        <v>-1809440.0499999858</v>
      </c>
      <c r="AM170" s="70">
        <f t="shared" si="86"/>
        <v>-1905527.9222222194</v>
      </c>
      <c r="AN170" s="70">
        <f t="shared" si="86"/>
        <v>-2004042.6388888657</v>
      </c>
      <c r="AO170" s="70">
        <f t="shared" si="86"/>
        <v>-2104984.2000000067</v>
      </c>
      <c r="AP170" s="70">
        <f t="shared" si="86"/>
        <v>-2208352.6055555418</v>
      </c>
      <c r="AQ170" s="70">
        <f t="shared" si="86"/>
        <v>-2314147.8555555493</v>
      </c>
      <c r="AR170" s="70">
        <f t="shared" si="86"/>
        <v>-2422369.9499999993</v>
      </c>
      <c r="AS170" s="70">
        <f t="shared" si="86"/>
        <v>-2533018.8888888918</v>
      </c>
      <c r="AT170" s="70">
        <f t="shared" si="86"/>
        <v>-2646094.6722222008</v>
      </c>
      <c r="AU170" s="70">
        <f t="shared" si="86"/>
        <v>-2761597.2999999858</v>
      </c>
      <c r="AV170" s="70">
        <f t="shared" si="86"/>
        <v>-2879526.7722222134</v>
      </c>
      <c r="AW170" s="70">
        <f t="shared" si="86"/>
        <v>-2999883.0888888799</v>
      </c>
      <c r="AX170" s="70">
        <f t="shared" si="86"/>
        <v>-3122666.2499999627</v>
      </c>
      <c r="AY170" s="70">
        <f t="shared" si="86"/>
        <v>-3247876.2555555664</v>
      </c>
      <c r="AZ170" s="70">
        <f t="shared" si="86"/>
        <v>-3375513.1055555381</v>
      </c>
      <c r="BA170" s="70">
        <f t="shared" si="86"/>
        <v>-3505576.7999999896</v>
      </c>
      <c r="BB170" s="70">
        <f t="shared" si="86"/>
        <v>-3638067.3388888463</v>
      </c>
      <c r="BC170" s="70">
        <f t="shared" si="86"/>
        <v>-3772984.7222222313</v>
      </c>
      <c r="BD170" s="70">
        <f t="shared" si="86"/>
        <v>-3910328.9499999732</v>
      </c>
      <c r="BE170" s="70">
        <f t="shared" si="86"/>
        <v>-4050100.0222221985</v>
      </c>
      <c r="BF170" s="70">
        <f t="shared" si="86"/>
        <v>-4160142.2500000075</v>
      </c>
      <c r="BG170" s="70">
        <f t="shared" si="86"/>
        <v>-4238635.5000000075</v>
      </c>
      <c r="BH170" s="70">
        <f t="shared" si="86"/>
        <v>-4317128.7500000075</v>
      </c>
      <c r="BI170" s="70">
        <f t="shared" si="86"/>
        <v>-4395622.0000000075</v>
      </c>
      <c r="BJ170" s="70">
        <f t="shared" si="86"/>
        <v>-4474115.2500000075</v>
      </c>
      <c r="BK170" s="70">
        <f t="shared" si="86"/>
        <v>-4552608.5000000075</v>
      </c>
      <c r="BL170" s="70">
        <f t="shared" si="86"/>
        <v>-4631101.7500000075</v>
      </c>
      <c r="BM170" s="70">
        <f t="shared" si="86"/>
        <v>-4709595.0000000075</v>
      </c>
      <c r="BN170" s="70">
        <f t="shared" si="86"/>
        <v>-4788088.2500000075</v>
      </c>
      <c r="BO170" s="70">
        <f t="shared" si="86"/>
        <v>-4866581.5000000075</v>
      </c>
      <c r="BP170" s="70">
        <f t="shared" si="86"/>
        <v>-4945074.7500000149</v>
      </c>
      <c r="BQ170" s="70">
        <f t="shared" ref="BQ170:DA170" si="87">BQ68-BQ120</f>
        <v>-5023568.0000000075</v>
      </c>
      <c r="BR170" s="70">
        <f t="shared" si="87"/>
        <v>-5102061.2500000075</v>
      </c>
      <c r="BS170" s="70">
        <f t="shared" si="87"/>
        <v>-5180554.5000000075</v>
      </c>
      <c r="BT170" s="70">
        <f t="shared" si="87"/>
        <v>-5259047.7500000075</v>
      </c>
      <c r="BU170" s="70">
        <f t="shared" si="87"/>
        <v>-5337541.0000000149</v>
      </c>
      <c r="BV170" s="70">
        <f t="shared" si="87"/>
        <v>-5416034.2500000149</v>
      </c>
      <c r="BW170" s="70">
        <f t="shared" si="87"/>
        <v>-5494527.5000000149</v>
      </c>
      <c r="BX170" s="70">
        <f t="shared" si="87"/>
        <v>-5573020.7500000075</v>
      </c>
      <c r="BY170" s="70">
        <f t="shared" si="87"/>
        <v>-5651514.0000000075</v>
      </c>
      <c r="BZ170" s="70">
        <f t="shared" si="87"/>
        <v>-5730007.2500000149</v>
      </c>
      <c r="CA170" s="70">
        <f t="shared" si="87"/>
        <v>-5808500.5000000149</v>
      </c>
      <c r="CB170" s="70">
        <f t="shared" si="87"/>
        <v>-5886993.7500000149</v>
      </c>
      <c r="CC170" s="70">
        <f t="shared" si="87"/>
        <v>-5965487.0000000149</v>
      </c>
      <c r="CD170" s="70">
        <f t="shared" si="87"/>
        <v>-6043980.2500000149</v>
      </c>
      <c r="CE170" s="70">
        <f t="shared" si="87"/>
        <v>-6122473.5000000149</v>
      </c>
      <c r="CF170" s="70">
        <f t="shared" si="87"/>
        <v>-6200966.7500000149</v>
      </c>
      <c r="CG170" s="70">
        <f t="shared" si="87"/>
        <v>-6279460.0000000149</v>
      </c>
      <c r="CH170" s="70">
        <f t="shared" si="87"/>
        <v>-6357953.2500000075</v>
      </c>
      <c r="CI170" s="70">
        <f t="shared" si="87"/>
        <v>-6436446.5000000149</v>
      </c>
      <c r="CJ170" s="70">
        <f t="shared" si="87"/>
        <v>-6514939.7500000149</v>
      </c>
      <c r="CK170" s="70">
        <f t="shared" si="87"/>
        <v>-6593433.0000000149</v>
      </c>
      <c r="CL170" s="70">
        <f t="shared" si="87"/>
        <v>-6671926.2500000149</v>
      </c>
      <c r="CM170" s="70">
        <f t="shared" si="87"/>
        <v>-6750419.5000000224</v>
      </c>
      <c r="CN170" s="70">
        <f t="shared" si="87"/>
        <v>-6828912.7500000149</v>
      </c>
      <c r="CO170" s="70">
        <f t="shared" si="87"/>
        <v>-6907406.0000000149</v>
      </c>
      <c r="CP170" s="70">
        <f t="shared" si="87"/>
        <v>-6985899.2500000149</v>
      </c>
      <c r="CQ170" s="70">
        <f t="shared" si="87"/>
        <v>-7064392.5000000075</v>
      </c>
      <c r="CR170" s="70">
        <f t="shared" si="87"/>
        <v>-7142885.7500000149</v>
      </c>
      <c r="CS170" s="70">
        <f t="shared" si="87"/>
        <v>-7221379.0000000075</v>
      </c>
      <c r="CT170" s="70">
        <f t="shared" si="87"/>
        <v>-7299872.2500000149</v>
      </c>
      <c r="CU170" s="70">
        <f t="shared" si="87"/>
        <v>-7378365.5000000075</v>
      </c>
      <c r="CV170" s="70">
        <f t="shared" si="87"/>
        <v>-7456858.7500000075</v>
      </c>
      <c r="CW170" s="70">
        <f t="shared" si="87"/>
        <v>-7535352.0000000149</v>
      </c>
      <c r="CX170" s="70">
        <f t="shared" si="87"/>
        <v>-7613845.2500000075</v>
      </c>
      <c r="CY170" s="70">
        <f t="shared" si="87"/>
        <v>-7692338.5000000149</v>
      </c>
      <c r="CZ170" s="70">
        <f t="shared" si="87"/>
        <v>-7770831.7500000075</v>
      </c>
      <c r="DA170" s="70">
        <f t="shared" si="87"/>
        <v>-7849325.0000000149</v>
      </c>
      <c r="DB170" s="70"/>
      <c r="DC170" s="70"/>
      <c r="DD170" s="70"/>
      <c r="DE170" s="70"/>
      <c r="DF170" s="70"/>
      <c r="DG170" s="70"/>
    </row>
    <row r="171" spans="3:111">
      <c r="C171" s="77">
        <f t="shared" si="69"/>
        <v>0.13999999999999996</v>
      </c>
      <c r="D171" s="9">
        <f t="shared" si="69"/>
        <v>946.00000000000011</v>
      </c>
      <c r="E171" s="70">
        <f t="shared" ref="E171:AJ171" si="88">E69-E121</f>
        <v>1.1049279999999995E-5</v>
      </c>
      <c r="F171" s="70">
        <f t="shared" si="88"/>
        <v>110492.79999999999</v>
      </c>
      <c r="G171" s="70">
        <f t="shared" si="88"/>
        <v>220985.59999999998</v>
      </c>
      <c r="H171" s="70">
        <f t="shared" si="88"/>
        <v>331478.39999999967</v>
      </c>
      <c r="I171" s="70">
        <f t="shared" si="88"/>
        <v>441971.19999999995</v>
      </c>
      <c r="J171" s="70">
        <f t="shared" si="88"/>
        <v>552464.00000000047</v>
      </c>
      <c r="K171" s="70">
        <f t="shared" si="88"/>
        <v>627441.25714285765</v>
      </c>
      <c r="L171" s="70">
        <f t="shared" si="88"/>
        <v>690579.99999999721</v>
      </c>
      <c r="M171" s="70">
        <f t="shared" si="88"/>
        <v>741880.22857143264</v>
      </c>
      <c r="N171" s="70">
        <f t="shared" si="88"/>
        <v>781341.94285714068</v>
      </c>
      <c r="O171" s="70">
        <f t="shared" si="88"/>
        <v>808965.14285714366</v>
      </c>
      <c r="P171" s="70">
        <f t="shared" si="88"/>
        <v>824749.82857143227</v>
      </c>
      <c r="Q171" s="70">
        <f t="shared" si="88"/>
        <v>828696.00000000466</v>
      </c>
      <c r="R171" s="70">
        <f t="shared" si="88"/>
        <v>820803.65714285523</v>
      </c>
      <c r="S171" s="70">
        <f t="shared" si="88"/>
        <v>801072.80000000168</v>
      </c>
      <c r="T171" s="70">
        <f t="shared" si="88"/>
        <v>769503.42857143283</v>
      </c>
      <c r="U171" s="70">
        <f t="shared" si="88"/>
        <v>726095.54285714962</v>
      </c>
      <c r="V171" s="70">
        <f t="shared" si="88"/>
        <v>670849.14285713993</v>
      </c>
      <c r="W171" s="70">
        <f t="shared" si="88"/>
        <v>603764.22857144102</v>
      </c>
      <c r="X171" s="70">
        <f t="shared" si="88"/>
        <v>524840.80000000261</v>
      </c>
      <c r="Y171" s="70">
        <f t="shared" si="88"/>
        <v>434078.8571428638</v>
      </c>
      <c r="Z171" s="70">
        <f t="shared" si="88"/>
        <v>331478.39999999478</v>
      </c>
      <c r="AA171" s="70">
        <f t="shared" si="88"/>
        <v>217039.42857142724</v>
      </c>
      <c r="AB171" s="70">
        <f t="shared" si="88"/>
        <v>68827.806666655466</v>
      </c>
      <c r="AC171" s="70">
        <f t="shared" si="88"/>
        <v>-116017.43999999203</v>
      </c>
      <c r="AD171" s="70">
        <f t="shared" si="88"/>
        <v>-316515.8333333265</v>
      </c>
      <c r="AE171" s="70">
        <f t="shared" si="88"/>
        <v>-532667.37333332747</v>
      </c>
      <c r="AF171" s="70">
        <f t="shared" si="88"/>
        <v>-764472.05999999493</v>
      </c>
      <c r="AG171" s="70">
        <f t="shared" si="88"/>
        <v>-1011929.8933333531</v>
      </c>
      <c r="AH171" s="70">
        <f t="shared" si="88"/>
        <v>-1275040.8733333573</v>
      </c>
      <c r="AI171" s="70">
        <f t="shared" si="88"/>
        <v>-1553805</v>
      </c>
      <c r="AJ171" s="70">
        <f t="shared" si="88"/>
        <v>-1643657.1311110966</v>
      </c>
      <c r="AK171" s="70">
        <f t="shared" ref="AK171:BP171" si="89">AK69-AK121</f>
        <v>-1735964.6577777751</v>
      </c>
      <c r="AL171" s="70">
        <f t="shared" si="89"/>
        <v>-1830727.5800000057</v>
      </c>
      <c r="AM171" s="70">
        <f t="shared" si="89"/>
        <v>-1927945.8977777958</v>
      </c>
      <c r="AN171" s="70">
        <f t="shared" si="89"/>
        <v>-2027619.6111111157</v>
      </c>
      <c r="AO171" s="70">
        <f t="shared" si="89"/>
        <v>-2129748.7200000212</v>
      </c>
      <c r="AP171" s="70">
        <f t="shared" si="89"/>
        <v>-2234333.2244444489</v>
      </c>
      <c r="AQ171" s="70">
        <f t="shared" si="89"/>
        <v>-2341373.1244444624</v>
      </c>
      <c r="AR171" s="70">
        <f t="shared" si="89"/>
        <v>-2450868.4199999981</v>
      </c>
      <c r="AS171" s="70">
        <f t="shared" si="89"/>
        <v>-2562819.1111111231</v>
      </c>
      <c r="AT171" s="70">
        <f t="shared" si="89"/>
        <v>-2677225.1977777742</v>
      </c>
      <c r="AU171" s="70">
        <f t="shared" si="89"/>
        <v>-2794086.6800000109</v>
      </c>
      <c r="AV171" s="70">
        <f t="shared" si="89"/>
        <v>-2913403.5577777699</v>
      </c>
      <c r="AW171" s="70">
        <f t="shared" si="89"/>
        <v>-3035175.8311111145</v>
      </c>
      <c r="AX171" s="70">
        <f t="shared" si="89"/>
        <v>-3159403.4999999851</v>
      </c>
      <c r="AY171" s="70">
        <f t="shared" si="89"/>
        <v>-3286086.5644444488</v>
      </c>
      <c r="AZ171" s="70">
        <f t="shared" si="89"/>
        <v>-3415225.0244444236</v>
      </c>
      <c r="BA171" s="70">
        <f t="shared" si="89"/>
        <v>-3546818.879999999</v>
      </c>
      <c r="BB171" s="70">
        <f t="shared" si="89"/>
        <v>-3680868.1311110817</v>
      </c>
      <c r="BC171" s="70">
        <f t="shared" si="89"/>
        <v>-3817372.7777777724</v>
      </c>
      <c r="BD171" s="70">
        <f t="shared" si="89"/>
        <v>-3956332.819999963</v>
      </c>
      <c r="BE171" s="70">
        <f t="shared" si="89"/>
        <v>-4097748.2577777654</v>
      </c>
      <c r="BF171" s="70">
        <f t="shared" si="89"/>
        <v>-4209085.099999994</v>
      </c>
      <c r="BG171" s="70">
        <f t="shared" si="89"/>
        <v>-4288501.799999997</v>
      </c>
      <c r="BH171" s="70">
        <f t="shared" si="89"/>
        <v>-4367918.5</v>
      </c>
      <c r="BI171" s="70">
        <f t="shared" si="89"/>
        <v>-4447335.1999999881</v>
      </c>
      <c r="BJ171" s="70">
        <f t="shared" si="89"/>
        <v>-4526751.8999999911</v>
      </c>
      <c r="BK171" s="70">
        <f t="shared" si="89"/>
        <v>-4606168.599999994</v>
      </c>
      <c r="BL171" s="70">
        <f t="shared" si="89"/>
        <v>-4685585.299999997</v>
      </c>
      <c r="BM171" s="70">
        <f t="shared" si="89"/>
        <v>-4765001.9999999925</v>
      </c>
      <c r="BN171" s="70">
        <f t="shared" si="89"/>
        <v>-4844418.6999999955</v>
      </c>
      <c r="BO171" s="70">
        <f t="shared" si="89"/>
        <v>-4923835.3999999985</v>
      </c>
      <c r="BP171" s="70">
        <f t="shared" si="89"/>
        <v>-5003252.099999994</v>
      </c>
      <c r="BQ171" s="70">
        <f t="shared" ref="BQ171:DA171" si="90">BQ69-BQ121</f>
        <v>-5082668.799999997</v>
      </c>
      <c r="BR171" s="70">
        <f t="shared" si="90"/>
        <v>-5162085.5</v>
      </c>
      <c r="BS171" s="70">
        <f t="shared" si="90"/>
        <v>-5241502.1999999881</v>
      </c>
      <c r="BT171" s="70">
        <f t="shared" si="90"/>
        <v>-5320918.8999999985</v>
      </c>
      <c r="BU171" s="70">
        <f t="shared" si="90"/>
        <v>-5400335.5999999866</v>
      </c>
      <c r="BV171" s="70">
        <f t="shared" si="90"/>
        <v>-5479752.299999997</v>
      </c>
      <c r="BW171" s="70">
        <f t="shared" si="90"/>
        <v>-5559168.9999999925</v>
      </c>
      <c r="BX171" s="70">
        <f t="shared" si="90"/>
        <v>-5638585.6999999955</v>
      </c>
      <c r="BY171" s="70">
        <f t="shared" si="90"/>
        <v>-5718002.400000006</v>
      </c>
      <c r="BZ171" s="70">
        <f t="shared" si="90"/>
        <v>-5797419.099999994</v>
      </c>
      <c r="CA171" s="70">
        <f t="shared" si="90"/>
        <v>-5876835.7999999896</v>
      </c>
      <c r="CB171" s="70">
        <f t="shared" si="90"/>
        <v>-5956252.4999999925</v>
      </c>
      <c r="CC171" s="70">
        <f t="shared" si="90"/>
        <v>-6035669.1999999955</v>
      </c>
      <c r="CD171" s="70">
        <f t="shared" si="90"/>
        <v>-6115085.8999999911</v>
      </c>
      <c r="CE171" s="70">
        <f t="shared" si="90"/>
        <v>-6194502.599999994</v>
      </c>
      <c r="CF171" s="70">
        <f t="shared" si="90"/>
        <v>-6273919.2999999896</v>
      </c>
      <c r="CG171" s="70">
        <f t="shared" si="90"/>
        <v>-6353335.9999999925</v>
      </c>
      <c r="CH171" s="70">
        <f t="shared" si="90"/>
        <v>-6432752.6999999955</v>
      </c>
      <c r="CI171" s="70">
        <f t="shared" si="90"/>
        <v>-6512169.3999999911</v>
      </c>
      <c r="CJ171" s="70">
        <f t="shared" si="90"/>
        <v>-6591586.1000000015</v>
      </c>
      <c r="CK171" s="70">
        <f t="shared" si="90"/>
        <v>-6671002.7999999896</v>
      </c>
      <c r="CL171" s="70">
        <f t="shared" si="90"/>
        <v>-6750419.5</v>
      </c>
      <c r="CM171" s="70">
        <f t="shared" si="90"/>
        <v>-6829836.200000003</v>
      </c>
      <c r="CN171" s="70">
        <f t="shared" si="90"/>
        <v>-6909252.8999999911</v>
      </c>
      <c r="CO171" s="70">
        <f t="shared" si="90"/>
        <v>-6988669.5999999866</v>
      </c>
      <c r="CP171" s="70">
        <f t="shared" si="90"/>
        <v>-7068086.299999997</v>
      </c>
      <c r="CQ171" s="70">
        <f t="shared" si="90"/>
        <v>-7147502.9999999925</v>
      </c>
      <c r="CR171" s="70">
        <f t="shared" si="90"/>
        <v>-7226919.6999999881</v>
      </c>
      <c r="CS171" s="70">
        <f t="shared" si="90"/>
        <v>-7306336.3999999985</v>
      </c>
      <c r="CT171" s="70">
        <f t="shared" si="90"/>
        <v>-7385753.099999994</v>
      </c>
      <c r="CU171" s="70">
        <f t="shared" si="90"/>
        <v>-7465169.7999999896</v>
      </c>
      <c r="CV171" s="70">
        <f t="shared" si="90"/>
        <v>-7544586.4999999925</v>
      </c>
      <c r="CW171" s="70">
        <f t="shared" si="90"/>
        <v>-7624003.1999999955</v>
      </c>
      <c r="CX171" s="70">
        <f t="shared" si="90"/>
        <v>-7703419.8999999911</v>
      </c>
      <c r="CY171" s="70">
        <f t="shared" si="90"/>
        <v>-7782836.5999999866</v>
      </c>
      <c r="CZ171" s="70">
        <f t="shared" si="90"/>
        <v>-7862253.299999997</v>
      </c>
      <c r="DA171" s="70">
        <f t="shared" si="90"/>
        <v>-7941669.9999999925</v>
      </c>
      <c r="DB171" s="70"/>
      <c r="DC171" s="70"/>
      <c r="DD171" s="70"/>
      <c r="DE171" s="70"/>
      <c r="DF171" s="70"/>
      <c r="DG171" s="70"/>
    </row>
    <row r="172" spans="3:111">
      <c r="C172" s="77">
        <f t="shared" si="69"/>
        <v>0.12999999999999995</v>
      </c>
      <c r="D172" s="9">
        <f t="shared" si="69"/>
        <v>957.00000000000011</v>
      </c>
      <c r="E172" s="70">
        <f t="shared" ref="E172:AJ172" si="91">E70-E122</f>
        <v>1.1177760000000099E-5</v>
      </c>
      <c r="F172" s="70">
        <f t="shared" si="91"/>
        <v>111777.60000000097</v>
      </c>
      <c r="G172" s="70">
        <f t="shared" si="91"/>
        <v>223555.20000000193</v>
      </c>
      <c r="H172" s="70">
        <f t="shared" si="91"/>
        <v>335332.80000000284</v>
      </c>
      <c r="I172" s="70">
        <f t="shared" si="91"/>
        <v>447110.40000000386</v>
      </c>
      <c r="J172" s="70">
        <f t="shared" si="91"/>
        <v>558888.00000000512</v>
      </c>
      <c r="K172" s="70">
        <f t="shared" si="91"/>
        <v>634737.08571428852</v>
      </c>
      <c r="L172" s="70">
        <f t="shared" si="91"/>
        <v>698610.0000000014</v>
      </c>
      <c r="M172" s="70">
        <f t="shared" si="91"/>
        <v>750506.74285714701</v>
      </c>
      <c r="N172" s="70">
        <f t="shared" si="91"/>
        <v>790427.31428572163</v>
      </c>
      <c r="O172" s="70">
        <f t="shared" si="91"/>
        <v>818371.71428571921</v>
      </c>
      <c r="P172" s="70">
        <f t="shared" si="91"/>
        <v>834339.94285715278</v>
      </c>
      <c r="Q172" s="70">
        <f t="shared" si="91"/>
        <v>838332.00000000373</v>
      </c>
      <c r="R172" s="70">
        <f t="shared" si="91"/>
        <v>830347.88571429532</v>
      </c>
      <c r="S172" s="70">
        <f t="shared" si="91"/>
        <v>810387.60000000615</v>
      </c>
      <c r="T172" s="70">
        <f t="shared" si="91"/>
        <v>778451.14285715576</v>
      </c>
      <c r="U172" s="70">
        <f t="shared" si="91"/>
        <v>734538.51428571902</v>
      </c>
      <c r="V172" s="70">
        <f t="shared" si="91"/>
        <v>678649.71428572759</v>
      </c>
      <c r="W172" s="70">
        <f t="shared" si="91"/>
        <v>610784.74285716377</v>
      </c>
      <c r="X172" s="70">
        <f t="shared" si="91"/>
        <v>530943.60000001267</v>
      </c>
      <c r="Y172" s="70">
        <f t="shared" si="91"/>
        <v>439126.2857142929</v>
      </c>
      <c r="Z172" s="70">
        <f t="shared" si="91"/>
        <v>335332.80000001378</v>
      </c>
      <c r="AA172" s="70">
        <f t="shared" si="91"/>
        <v>219563.14285716601</v>
      </c>
      <c r="AB172" s="70">
        <f t="shared" si="91"/>
        <v>69628.130000006407</v>
      </c>
      <c r="AC172" s="70">
        <f t="shared" si="91"/>
        <v>-117366.47999999858</v>
      </c>
      <c r="AD172" s="70">
        <f t="shared" si="91"/>
        <v>-320196.24999997951</v>
      </c>
      <c r="AE172" s="70">
        <f t="shared" si="91"/>
        <v>-538861.17999998294</v>
      </c>
      <c r="AF172" s="70">
        <f t="shared" si="91"/>
        <v>-773361.26999998651</v>
      </c>
      <c r="AG172" s="70">
        <f t="shared" si="91"/>
        <v>-1023696.5199999884</v>
      </c>
      <c r="AH172" s="70">
        <f t="shared" si="91"/>
        <v>-1289866.929999996</v>
      </c>
      <c r="AI172" s="70">
        <f t="shared" si="91"/>
        <v>-1571872.5</v>
      </c>
      <c r="AJ172" s="70">
        <f t="shared" si="91"/>
        <v>-1662769.4233333208</v>
      </c>
      <c r="AK172" s="70">
        <f t="shared" ref="AK172:BP172" si="92">AK70-AK122</f>
        <v>-1756150.2933333181</v>
      </c>
      <c r="AL172" s="70">
        <f t="shared" si="92"/>
        <v>-1852015.1099999771</v>
      </c>
      <c r="AM172" s="70">
        <f t="shared" si="92"/>
        <v>-1950363.8733333237</v>
      </c>
      <c r="AN172" s="70">
        <f t="shared" si="92"/>
        <v>-2051196.5833333209</v>
      </c>
      <c r="AO172" s="70">
        <f t="shared" si="92"/>
        <v>-2154513.2400000058</v>
      </c>
      <c r="AP172" s="70">
        <f t="shared" si="92"/>
        <v>-2260313.8433332965</v>
      </c>
      <c r="AQ172" s="70">
        <f t="shared" si="92"/>
        <v>-2368598.3933333196</v>
      </c>
      <c r="AR172" s="70">
        <f t="shared" si="92"/>
        <v>-2479366.8899999708</v>
      </c>
      <c r="AS172" s="70">
        <f t="shared" si="92"/>
        <v>-2592619.3333333246</v>
      </c>
      <c r="AT172" s="70">
        <f t="shared" si="92"/>
        <v>-2708355.7233333178</v>
      </c>
      <c r="AU172" s="70">
        <f t="shared" si="92"/>
        <v>-2826576.0599999726</v>
      </c>
      <c r="AV172" s="70">
        <f t="shared" si="92"/>
        <v>-2947280.3433332928</v>
      </c>
      <c r="AW172" s="70">
        <f t="shared" si="92"/>
        <v>-3070468.5733333156</v>
      </c>
      <c r="AX172" s="70">
        <f t="shared" si="92"/>
        <v>-3196140.7499999702</v>
      </c>
      <c r="AY172" s="70">
        <f t="shared" si="92"/>
        <v>-3324296.8733333312</v>
      </c>
      <c r="AZ172" s="70">
        <f t="shared" si="92"/>
        <v>-3454936.9433333166</v>
      </c>
      <c r="BA172" s="70">
        <f t="shared" si="92"/>
        <v>-3588060.9599999674</v>
      </c>
      <c r="BB172" s="70">
        <f t="shared" si="92"/>
        <v>-3723668.923333291</v>
      </c>
      <c r="BC172" s="70">
        <f t="shared" si="92"/>
        <v>-3861760.8333333135</v>
      </c>
      <c r="BD172" s="70">
        <f t="shared" si="92"/>
        <v>-4002336.6899999753</v>
      </c>
      <c r="BE172" s="70">
        <f t="shared" si="92"/>
        <v>-4145396.4933333322</v>
      </c>
      <c r="BF172" s="70">
        <f t="shared" si="92"/>
        <v>-4258027.9499999955</v>
      </c>
      <c r="BG172" s="70">
        <f t="shared" si="92"/>
        <v>-4338368.0999999866</v>
      </c>
      <c r="BH172" s="70">
        <f t="shared" si="92"/>
        <v>-4418708.2499999925</v>
      </c>
      <c r="BI172" s="70">
        <f t="shared" si="92"/>
        <v>-4499048.3999999911</v>
      </c>
      <c r="BJ172" s="70">
        <f t="shared" si="92"/>
        <v>-4579388.5499999896</v>
      </c>
      <c r="BK172" s="70">
        <f t="shared" si="92"/>
        <v>-4659728.6999999955</v>
      </c>
      <c r="BL172" s="70">
        <f t="shared" si="92"/>
        <v>-4740068.8499999866</v>
      </c>
      <c r="BM172" s="70">
        <f t="shared" si="92"/>
        <v>-4820408.9999999925</v>
      </c>
      <c r="BN172" s="70">
        <f t="shared" si="92"/>
        <v>-4900749.1499999836</v>
      </c>
      <c r="BO172" s="70">
        <f t="shared" si="92"/>
        <v>-4981089.2999999821</v>
      </c>
      <c r="BP172" s="70">
        <f t="shared" si="92"/>
        <v>-5061429.4499999881</v>
      </c>
      <c r="BQ172" s="70">
        <f t="shared" ref="BQ172:DA172" si="93">BQ70-BQ122</f>
        <v>-5141769.5999999866</v>
      </c>
      <c r="BR172" s="70">
        <f t="shared" si="93"/>
        <v>-5222109.7499999925</v>
      </c>
      <c r="BS172" s="70">
        <f t="shared" si="93"/>
        <v>-5302449.8999999911</v>
      </c>
      <c r="BT172" s="70">
        <f t="shared" si="93"/>
        <v>-5382790.0499999896</v>
      </c>
      <c r="BU172" s="70">
        <f t="shared" si="93"/>
        <v>-5463130.1999999881</v>
      </c>
      <c r="BV172" s="70">
        <f t="shared" si="93"/>
        <v>-5543470.3499999866</v>
      </c>
      <c r="BW172" s="70">
        <f t="shared" si="93"/>
        <v>-5623810.4999999925</v>
      </c>
      <c r="BX172" s="70">
        <f t="shared" si="93"/>
        <v>-5704150.6499999911</v>
      </c>
      <c r="BY172" s="70">
        <f t="shared" si="93"/>
        <v>-5784490.7999999896</v>
      </c>
      <c r="BZ172" s="70">
        <f t="shared" si="93"/>
        <v>-5864830.9499999881</v>
      </c>
      <c r="CA172" s="70">
        <f t="shared" si="93"/>
        <v>-5945171.0999999866</v>
      </c>
      <c r="CB172" s="70">
        <f t="shared" si="93"/>
        <v>-6025511.25</v>
      </c>
      <c r="CC172" s="70">
        <f t="shared" si="93"/>
        <v>-6105851.3999999836</v>
      </c>
      <c r="CD172" s="70">
        <f t="shared" si="93"/>
        <v>-6186191.5499999896</v>
      </c>
      <c r="CE172" s="70">
        <f t="shared" si="93"/>
        <v>-6266531.6999999881</v>
      </c>
      <c r="CF172" s="70">
        <f t="shared" si="93"/>
        <v>-6346871.8499999866</v>
      </c>
      <c r="CG172" s="70">
        <f t="shared" si="93"/>
        <v>-6427211.9999999776</v>
      </c>
      <c r="CH172" s="70">
        <f t="shared" si="93"/>
        <v>-6507552.1499999836</v>
      </c>
      <c r="CI172" s="70">
        <f t="shared" si="93"/>
        <v>-6587892.2999999896</v>
      </c>
      <c r="CJ172" s="70">
        <f t="shared" si="93"/>
        <v>-6668232.4499999881</v>
      </c>
      <c r="CK172" s="70">
        <f t="shared" si="93"/>
        <v>-6748572.5999999866</v>
      </c>
      <c r="CL172" s="70">
        <f t="shared" si="93"/>
        <v>-6828912.7499999776</v>
      </c>
      <c r="CM172" s="70">
        <f t="shared" si="93"/>
        <v>-6909252.8999999762</v>
      </c>
      <c r="CN172" s="70">
        <f t="shared" si="93"/>
        <v>-6989593.0499999896</v>
      </c>
      <c r="CO172" s="70">
        <f t="shared" si="93"/>
        <v>-7069933.1999999881</v>
      </c>
      <c r="CP172" s="70">
        <f t="shared" si="93"/>
        <v>-7150273.3499999866</v>
      </c>
      <c r="CQ172" s="70">
        <f t="shared" si="93"/>
        <v>-7230613.4999999776</v>
      </c>
      <c r="CR172" s="70">
        <f t="shared" si="93"/>
        <v>-7310953.6499999836</v>
      </c>
      <c r="CS172" s="70">
        <f t="shared" si="93"/>
        <v>-7391293.7999999896</v>
      </c>
      <c r="CT172" s="70">
        <f t="shared" si="93"/>
        <v>-7471633.9499999881</v>
      </c>
      <c r="CU172" s="70">
        <f t="shared" si="93"/>
        <v>-7551974.0999999791</v>
      </c>
      <c r="CV172" s="70">
        <f t="shared" si="93"/>
        <v>-7632314.2499999851</v>
      </c>
      <c r="CW172" s="70">
        <f t="shared" si="93"/>
        <v>-7712654.3999999836</v>
      </c>
      <c r="CX172" s="70">
        <f t="shared" si="93"/>
        <v>-7792994.5499999896</v>
      </c>
      <c r="CY172" s="70">
        <f t="shared" si="93"/>
        <v>-7873334.6999999881</v>
      </c>
      <c r="CZ172" s="70">
        <f t="shared" si="93"/>
        <v>-7953674.8499999791</v>
      </c>
      <c r="DA172" s="70">
        <f t="shared" si="93"/>
        <v>-8034014.9999999776</v>
      </c>
      <c r="DB172" s="70"/>
      <c r="DC172" s="70"/>
      <c r="DD172" s="70"/>
      <c r="DE172" s="70"/>
      <c r="DF172" s="70"/>
      <c r="DG172" s="70"/>
    </row>
    <row r="173" spans="3:111">
      <c r="C173" s="77">
        <f t="shared" si="69"/>
        <v>0.11999999999999995</v>
      </c>
      <c r="D173" s="9">
        <f t="shared" si="69"/>
        <v>968</v>
      </c>
      <c r="E173" s="70">
        <f t="shared" ref="E173:AJ173" si="94">E71-E123</f>
        <v>1.1306240000000122E-5</v>
      </c>
      <c r="F173" s="70">
        <f t="shared" si="94"/>
        <v>113062.40000000113</v>
      </c>
      <c r="G173" s="70">
        <f t="shared" si="94"/>
        <v>226124.80000000226</v>
      </c>
      <c r="H173" s="70">
        <f t="shared" si="94"/>
        <v>339187.20000000368</v>
      </c>
      <c r="I173" s="70">
        <f t="shared" si="94"/>
        <v>452249.60000000452</v>
      </c>
      <c r="J173" s="70">
        <f t="shared" si="94"/>
        <v>565312.00000000605</v>
      </c>
      <c r="K173" s="70">
        <f t="shared" si="94"/>
        <v>642032.91428571986</v>
      </c>
      <c r="L173" s="70">
        <f t="shared" si="94"/>
        <v>706640.00000000559</v>
      </c>
      <c r="M173" s="70">
        <f t="shared" si="94"/>
        <v>759133.25714286743</v>
      </c>
      <c r="N173" s="70">
        <f t="shared" si="94"/>
        <v>799512.68571429607</v>
      </c>
      <c r="O173" s="70">
        <f t="shared" si="94"/>
        <v>827778.28571429476</v>
      </c>
      <c r="P173" s="70">
        <f t="shared" si="94"/>
        <v>843930.05714286491</v>
      </c>
      <c r="Q173" s="70">
        <f t="shared" si="94"/>
        <v>847968.00000000466</v>
      </c>
      <c r="R173" s="70">
        <f t="shared" si="94"/>
        <v>839892.11428571772</v>
      </c>
      <c r="S173" s="70">
        <f t="shared" si="94"/>
        <v>819702.39999999944</v>
      </c>
      <c r="T173" s="70">
        <f t="shared" si="94"/>
        <v>787398.85714286659</v>
      </c>
      <c r="U173" s="70">
        <f t="shared" si="94"/>
        <v>742981.48571429029</v>
      </c>
      <c r="V173" s="70">
        <f t="shared" si="94"/>
        <v>686450.28571428731</v>
      </c>
      <c r="W173" s="70">
        <f t="shared" si="94"/>
        <v>617805.25714286976</v>
      </c>
      <c r="X173" s="70">
        <f t="shared" si="94"/>
        <v>537046.40000000969</v>
      </c>
      <c r="Y173" s="70">
        <f t="shared" si="94"/>
        <v>444173.71428571828</v>
      </c>
      <c r="Z173" s="70">
        <f t="shared" si="94"/>
        <v>339187.20000000112</v>
      </c>
      <c r="AA173" s="70">
        <f t="shared" si="94"/>
        <v>222086.85714287125</v>
      </c>
      <c r="AB173" s="70">
        <f t="shared" si="94"/>
        <v>70428.453333340585</v>
      </c>
      <c r="AC173" s="70">
        <f t="shared" si="94"/>
        <v>-118715.51999997906</v>
      </c>
      <c r="AD173" s="70">
        <f t="shared" si="94"/>
        <v>-323876.66666665114</v>
      </c>
      <c r="AE173" s="70">
        <f t="shared" si="94"/>
        <v>-545054.98666665517</v>
      </c>
      <c r="AF173" s="70">
        <f t="shared" si="94"/>
        <v>-782250.4799999781</v>
      </c>
      <c r="AG173" s="70">
        <f t="shared" si="94"/>
        <v>-1035463.1466666739</v>
      </c>
      <c r="AH173" s="70">
        <f t="shared" si="94"/>
        <v>-1304692.986666657</v>
      </c>
      <c r="AI173" s="70">
        <f t="shared" si="94"/>
        <v>-1589939.9999999981</v>
      </c>
      <c r="AJ173" s="70">
        <f t="shared" si="94"/>
        <v>-1681881.7155555282</v>
      </c>
      <c r="AK173" s="70">
        <f t="shared" ref="AK173:BP173" si="95">AK71-AK123</f>
        <v>-1776335.9288888834</v>
      </c>
      <c r="AL173" s="70">
        <f t="shared" si="95"/>
        <v>-1873302.6399999671</v>
      </c>
      <c r="AM173" s="70">
        <f t="shared" si="95"/>
        <v>-1972781.8488888815</v>
      </c>
      <c r="AN173" s="70">
        <f t="shared" si="95"/>
        <v>-2074773.5555555411</v>
      </c>
      <c r="AO173" s="70">
        <f t="shared" si="95"/>
        <v>-2179277.759999983</v>
      </c>
      <c r="AP173" s="70">
        <f t="shared" si="95"/>
        <v>-2286294.4622222036</v>
      </c>
      <c r="AQ173" s="70">
        <f t="shared" si="95"/>
        <v>-2395823.6622221991</v>
      </c>
      <c r="AR173" s="70">
        <f t="shared" si="95"/>
        <v>-2507865.3599999733</v>
      </c>
      <c r="AS173" s="70">
        <f t="shared" si="95"/>
        <v>-2622419.5555555262</v>
      </c>
      <c r="AT173" s="70">
        <f t="shared" si="95"/>
        <v>-2739486.2488888577</v>
      </c>
      <c r="AU173" s="70">
        <f t="shared" si="95"/>
        <v>-2859065.4399999976</v>
      </c>
      <c r="AV173" s="70">
        <f t="shared" si="95"/>
        <v>-2981157.1288888454</v>
      </c>
      <c r="AW173" s="70">
        <f t="shared" si="95"/>
        <v>-3105761.3155555464</v>
      </c>
      <c r="AX173" s="70">
        <f t="shared" si="95"/>
        <v>-3232877.9999999516</v>
      </c>
      <c r="AY173" s="70">
        <f t="shared" si="95"/>
        <v>-3362507.1822222061</v>
      </c>
      <c r="AZ173" s="70">
        <f t="shared" si="95"/>
        <v>-3494648.8622221611</v>
      </c>
      <c r="BA173" s="70">
        <f t="shared" si="95"/>
        <v>-3629303.0399999805</v>
      </c>
      <c r="BB173" s="70">
        <f t="shared" si="95"/>
        <v>-3766469.7155555263</v>
      </c>
      <c r="BC173" s="70">
        <f t="shared" si="95"/>
        <v>-3906148.8888888583</v>
      </c>
      <c r="BD173" s="70">
        <f t="shared" si="95"/>
        <v>-4048340.5599999689</v>
      </c>
      <c r="BE173" s="70">
        <f t="shared" si="95"/>
        <v>-4193044.7288888469</v>
      </c>
      <c r="BF173" s="70">
        <f t="shared" si="95"/>
        <v>-4306970.7999999821</v>
      </c>
      <c r="BG173" s="70">
        <f t="shared" si="95"/>
        <v>-4388234.3999999836</v>
      </c>
      <c r="BH173" s="70">
        <f t="shared" si="95"/>
        <v>-4469497.9999999814</v>
      </c>
      <c r="BI173" s="70">
        <f t="shared" si="95"/>
        <v>-4550761.5999999754</v>
      </c>
      <c r="BJ173" s="70">
        <f t="shared" si="95"/>
        <v>-4632025.1999999844</v>
      </c>
      <c r="BK173" s="70">
        <f t="shared" si="95"/>
        <v>-4713288.7999999784</v>
      </c>
      <c r="BL173" s="70">
        <f t="shared" si="95"/>
        <v>-4794552.3999999836</v>
      </c>
      <c r="BM173" s="70">
        <f t="shared" si="95"/>
        <v>-4875815.9999999739</v>
      </c>
      <c r="BN173" s="70">
        <f t="shared" si="95"/>
        <v>-4957079.5999999829</v>
      </c>
      <c r="BO173" s="70">
        <f t="shared" si="95"/>
        <v>-5038343.1999999844</v>
      </c>
      <c r="BP173" s="70">
        <f t="shared" si="95"/>
        <v>-5119606.7999999821</v>
      </c>
      <c r="BQ173" s="70">
        <f t="shared" ref="BQ173:DA173" si="96">BQ71-BQ123</f>
        <v>-5200870.3999999836</v>
      </c>
      <c r="BR173" s="70">
        <f t="shared" si="96"/>
        <v>-5282133.9999999776</v>
      </c>
      <c r="BS173" s="70">
        <f t="shared" si="96"/>
        <v>-5363397.5999999791</v>
      </c>
      <c r="BT173" s="70">
        <f t="shared" si="96"/>
        <v>-5444661.1999999732</v>
      </c>
      <c r="BU173" s="70">
        <f t="shared" si="96"/>
        <v>-5525924.7999999821</v>
      </c>
      <c r="BV173" s="70">
        <f t="shared" si="96"/>
        <v>-5607188.3999999762</v>
      </c>
      <c r="BW173" s="70">
        <f t="shared" si="96"/>
        <v>-5688451.9999999776</v>
      </c>
      <c r="BX173" s="70">
        <f t="shared" si="96"/>
        <v>-5769715.5999999717</v>
      </c>
      <c r="BY173" s="70">
        <f t="shared" si="96"/>
        <v>-5850979.1999999732</v>
      </c>
      <c r="BZ173" s="70">
        <f t="shared" si="96"/>
        <v>-5932242.7999999747</v>
      </c>
      <c r="CA173" s="70">
        <f t="shared" si="96"/>
        <v>-6013506.3999999762</v>
      </c>
      <c r="CB173" s="70">
        <f t="shared" si="96"/>
        <v>-6094769.9999999702</v>
      </c>
      <c r="CC173" s="70">
        <f t="shared" si="96"/>
        <v>-6176033.5999999717</v>
      </c>
      <c r="CD173" s="70">
        <f t="shared" si="96"/>
        <v>-6257297.1999999732</v>
      </c>
      <c r="CE173" s="70">
        <f t="shared" si="96"/>
        <v>-6338560.7999999747</v>
      </c>
      <c r="CF173" s="70">
        <f t="shared" si="96"/>
        <v>-6419824.3999999687</v>
      </c>
      <c r="CG173" s="70">
        <f t="shared" si="96"/>
        <v>-6501087.9999999776</v>
      </c>
      <c r="CH173" s="70">
        <f t="shared" si="96"/>
        <v>-6582351.5999999791</v>
      </c>
      <c r="CI173" s="70">
        <f t="shared" si="96"/>
        <v>-6663615.1999999732</v>
      </c>
      <c r="CJ173" s="70">
        <f t="shared" si="96"/>
        <v>-6744878.7999999672</v>
      </c>
      <c r="CK173" s="70">
        <f t="shared" si="96"/>
        <v>-6826142.3999999687</v>
      </c>
      <c r="CL173" s="70">
        <f t="shared" si="96"/>
        <v>-6907405.9999999776</v>
      </c>
      <c r="CM173" s="70">
        <f t="shared" si="96"/>
        <v>-6988669.5999999717</v>
      </c>
      <c r="CN173" s="70">
        <f t="shared" si="96"/>
        <v>-7069933.1999999657</v>
      </c>
      <c r="CO173" s="70">
        <f t="shared" si="96"/>
        <v>-7151196.7999999672</v>
      </c>
      <c r="CP173" s="70">
        <f t="shared" si="96"/>
        <v>-7232460.3999999687</v>
      </c>
      <c r="CQ173" s="70">
        <f t="shared" si="96"/>
        <v>-7313723.9999999702</v>
      </c>
      <c r="CR173" s="70">
        <f t="shared" si="96"/>
        <v>-7394987.5999999717</v>
      </c>
      <c r="CS173" s="70">
        <f t="shared" si="96"/>
        <v>-7476251.1999999657</v>
      </c>
      <c r="CT173" s="70">
        <f t="shared" si="96"/>
        <v>-7557514.7999999672</v>
      </c>
      <c r="CU173" s="70">
        <f t="shared" si="96"/>
        <v>-7638778.3999999687</v>
      </c>
      <c r="CV173" s="70">
        <f t="shared" si="96"/>
        <v>-7720041.9999999702</v>
      </c>
      <c r="CW173" s="70">
        <f t="shared" si="96"/>
        <v>-7801305.5999999717</v>
      </c>
      <c r="CX173" s="70">
        <f t="shared" si="96"/>
        <v>-7882569.1999999657</v>
      </c>
      <c r="CY173" s="70">
        <f t="shared" si="96"/>
        <v>-7963832.7999999598</v>
      </c>
      <c r="CZ173" s="70">
        <f t="shared" si="96"/>
        <v>-8045096.3999999687</v>
      </c>
      <c r="DA173" s="70">
        <f t="shared" si="96"/>
        <v>-8126359.9999999702</v>
      </c>
      <c r="DB173" s="70"/>
      <c r="DC173" s="70"/>
      <c r="DD173" s="70"/>
      <c r="DE173" s="70"/>
      <c r="DF173" s="70"/>
      <c r="DG173" s="70"/>
    </row>
    <row r="174" spans="3:111">
      <c r="C174" s="77">
        <f t="shared" si="69"/>
        <v>0.10999999999999996</v>
      </c>
      <c r="D174" s="9">
        <f t="shared" si="69"/>
        <v>979</v>
      </c>
      <c r="E174" s="70">
        <f t="shared" ref="E174:AJ174" si="97">E72-E124</f>
        <v>1.143472000000005E-5</v>
      </c>
      <c r="F174" s="70">
        <f t="shared" si="97"/>
        <v>114347.20000000054</v>
      </c>
      <c r="G174" s="70">
        <f t="shared" si="97"/>
        <v>228694.40000000107</v>
      </c>
      <c r="H174" s="70">
        <f t="shared" si="97"/>
        <v>343041.60000000149</v>
      </c>
      <c r="I174" s="70">
        <f t="shared" si="97"/>
        <v>457388.80000000214</v>
      </c>
      <c r="J174" s="70">
        <f t="shared" si="97"/>
        <v>571736.00000000256</v>
      </c>
      <c r="K174" s="70">
        <f t="shared" si="97"/>
        <v>649328.74285714561</v>
      </c>
      <c r="L174" s="70">
        <f t="shared" si="97"/>
        <v>714669.99999999767</v>
      </c>
      <c r="M174" s="70">
        <f t="shared" si="97"/>
        <v>767759.77142857481</v>
      </c>
      <c r="N174" s="70">
        <f t="shared" si="97"/>
        <v>808598.05714286072</v>
      </c>
      <c r="O174" s="70">
        <f t="shared" si="97"/>
        <v>837184.857142861</v>
      </c>
      <c r="P174" s="70">
        <f t="shared" si="97"/>
        <v>853520.17142857518</v>
      </c>
      <c r="Q174" s="70">
        <f t="shared" si="97"/>
        <v>857604.00000000373</v>
      </c>
      <c r="R174" s="70">
        <f t="shared" si="97"/>
        <v>849436.34285714664</v>
      </c>
      <c r="S174" s="70">
        <f t="shared" si="97"/>
        <v>829017.20000000391</v>
      </c>
      <c r="T174" s="70">
        <f t="shared" si="97"/>
        <v>796346.57142857555</v>
      </c>
      <c r="U174" s="70">
        <f t="shared" si="97"/>
        <v>751424.45714286156</v>
      </c>
      <c r="V174" s="70">
        <f t="shared" si="97"/>
        <v>694250.857142861</v>
      </c>
      <c r="W174" s="70">
        <f t="shared" si="97"/>
        <v>624825.77142858971</v>
      </c>
      <c r="X174" s="70">
        <f t="shared" si="97"/>
        <v>543149.20000000112</v>
      </c>
      <c r="Y174" s="70">
        <f t="shared" si="97"/>
        <v>449221.14285714552</v>
      </c>
      <c r="Z174" s="70">
        <f t="shared" si="97"/>
        <v>343041.60000000149</v>
      </c>
      <c r="AA174" s="70">
        <f t="shared" si="97"/>
        <v>224610.57142859139</v>
      </c>
      <c r="AB174" s="70">
        <f t="shared" si="97"/>
        <v>71228.7766666729</v>
      </c>
      <c r="AC174" s="70">
        <f t="shared" si="97"/>
        <v>-120064.56000000238</v>
      </c>
      <c r="AD174" s="70">
        <f t="shared" si="97"/>
        <v>-327557.08333332464</v>
      </c>
      <c r="AE174" s="70">
        <f t="shared" si="97"/>
        <v>-551248.79333331436</v>
      </c>
      <c r="AF174" s="70">
        <f t="shared" si="97"/>
        <v>-791139.6899999883</v>
      </c>
      <c r="AG174" s="70">
        <f t="shared" si="97"/>
        <v>-1047229.7733333353</v>
      </c>
      <c r="AH174" s="70">
        <f t="shared" si="97"/>
        <v>-1319519.0433333442</v>
      </c>
      <c r="AI174" s="70">
        <f t="shared" si="97"/>
        <v>-1608007.5</v>
      </c>
      <c r="AJ174" s="70">
        <f t="shared" si="97"/>
        <v>-1700994.0077777561</v>
      </c>
      <c r="AK174" s="70">
        <f t="shared" ref="AK174:BP174" si="98">AK72-AK124</f>
        <v>-1796521.5644444525</v>
      </c>
      <c r="AL174" s="70">
        <f t="shared" si="98"/>
        <v>-1894590.169999985</v>
      </c>
      <c r="AM174" s="70">
        <f t="shared" si="98"/>
        <v>-1995199.8244444337</v>
      </c>
      <c r="AN174" s="70">
        <f t="shared" si="98"/>
        <v>-2098350.5277777724</v>
      </c>
      <c r="AO174" s="70">
        <f t="shared" si="98"/>
        <v>-2204042.2799999975</v>
      </c>
      <c r="AP174" s="70">
        <f t="shared" si="98"/>
        <v>-2312275.0811110847</v>
      </c>
      <c r="AQ174" s="70">
        <f t="shared" si="98"/>
        <v>-2423048.9311111234</v>
      </c>
      <c r="AR174" s="70">
        <f t="shared" si="98"/>
        <v>-2536363.8299999833</v>
      </c>
      <c r="AS174" s="70">
        <f t="shared" si="98"/>
        <v>-2652219.7777777612</v>
      </c>
      <c r="AT174" s="70">
        <f t="shared" si="98"/>
        <v>-2770616.7744444348</v>
      </c>
      <c r="AU174" s="70">
        <f t="shared" si="98"/>
        <v>-2891554.8199999966</v>
      </c>
      <c r="AV174" s="70">
        <f t="shared" si="98"/>
        <v>-3015033.9144444093</v>
      </c>
      <c r="AW174" s="70">
        <f t="shared" si="98"/>
        <v>-3141054.0577777848</v>
      </c>
      <c r="AX174" s="70">
        <f t="shared" si="98"/>
        <v>-3269615.2499999739</v>
      </c>
      <c r="AY174" s="70">
        <f t="shared" si="98"/>
        <v>-3400717.491111096</v>
      </c>
      <c r="AZ174" s="70">
        <f t="shared" si="98"/>
        <v>-3534360.7811110988</v>
      </c>
      <c r="BA174" s="70">
        <f t="shared" si="98"/>
        <v>-3670545.1199999936</v>
      </c>
      <c r="BB174" s="70">
        <f t="shared" si="98"/>
        <v>-3809270.5077777319</v>
      </c>
      <c r="BC174" s="70">
        <f t="shared" si="98"/>
        <v>-3950536.9444444515</v>
      </c>
      <c r="BD174" s="70">
        <f t="shared" si="98"/>
        <v>-4094344.4299999662</v>
      </c>
      <c r="BE174" s="70">
        <f t="shared" si="98"/>
        <v>-4240692.9644444212</v>
      </c>
      <c r="BF174" s="70">
        <f t="shared" si="98"/>
        <v>-4355913.6500000209</v>
      </c>
      <c r="BG174" s="70">
        <f t="shared" si="98"/>
        <v>-4438100.7000000216</v>
      </c>
      <c r="BH174" s="70">
        <f t="shared" si="98"/>
        <v>-4520287.7500000224</v>
      </c>
      <c r="BI174" s="70">
        <f t="shared" si="98"/>
        <v>-4602474.8000000268</v>
      </c>
      <c r="BJ174" s="70">
        <f t="shared" si="98"/>
        <v>-4684661.8500000238</v>
      </c>
      <c r="BK174" s="70">
        <f t="shared" si="98"/>
        <v>-4766848.9000000209</v>
      </c>
      <c r="BL174" s="70">
        <f t="shared" si="98"/>
        <v>-4849035.9500000253</v>
      </c>
      <c r="BM174" s="70">
        <f t="shared" si="98"/>
        <v>-4931223.0000000261</v>
      </c>
      <c r="BN174" s="70">
        <f t="shared" si="98"/>
        <v>-5013410.0500000268</v>
      </c>
      <c r="BO174" s="70">
        <f t="shared" si="98"/>
        <v>-5095597.1000000238</v>
      </c>
      <c r="BP174" s="70">
        <f t="shared" si="98"/>
        <v>-5177784.1500000283</v>
      </c>
      <c r="BQ174" s="70">
        <f t="shared" ref="BQ174:DA174" si="99">BQ72-BQ124</f>
        <v>-5259971.2000000253</v>
      </c>
      <c r="BR174" s="70">
        <f t="shared" si="99"/>
        <v>-5342158.2500000224</v>
      </c>
      <c r="BS174" s="70">
        <f t="shared" si="99"/>
        <v>-5424345.3000000305</v>
      </c>
      <c r="BT174" s="70">
        <f t="shared" si="99"/>
        <v>-5506532.3500000238</v>
      </c>
      <c r="BU174" s="70">
        <f t="shared" si="99"/>
        <v>-5588719.4000000246</v>
      </c>
      <c r="BV174" s="70">
        <f t="shared" si="99"/>
        <v>-5670906.4500000291</v>
      </c>
      <c r="BW174" s="70">
        <f t="shared" si="99"/>
        <v>-5753093.5000000298</v>
      </c>
      <c r="BX174" s="70">
        <f t="shared" si="99"/>
        <v>-5835280.5500000343</v>
      </c>
      <c r="BY174" s="70">
        <f t="shared" si="99"/>
        <v>-5917467.6000000238</v>
      </c>
      <c r="BZ174" s="70">
        <f t="shared" si="99"/>
        <v>-5999654.6500000283</v>
      </c>
      <c r="CA174" s="70">
        <f t="shared" si="99"/>
        <v>-6081841.7000000328</v>
      </c>
      <c r="CB174" s="70">
        <f t="shared" si="99"/>
        <v>-6164028.7500000298</v>
      </c>
      <c r="CC174" s="70">
        <f t="shared" si="99"/>
        <v>-6246215.8000000343</v>
      </c>
      <c r="CD174" s="70">
        <f t="shared" si="99"/>
        <v>-6328402.8500000313</v>
      </c>
      <c r="CE174" s="70">
        <f t="shared" si="99"/>
        <v>-6410589.9000000358</v>
      </c>
      <c r="CF174" s="70">
        <f t="shared" si="99"/>
        <v>-6492776.9500000328</v>
      </c>
      <c r="CG174" s="70">
        <f t="shared" si="99"/>
        <v>-6574964.0000000298</v>
      </c>
      <c r="CH174" s="70">
        <f t="shared" si="99"/>
        <v>-6657151.0500000268</v>
      </c>
      <c r="CI174" s="70">
        <f t="shared" si="99"/>
        <v>-6739338.1000000387</v>
      </c>
      <c r="CJ174" s="70">
        <f t="shared" si="99"/>
        <v>-6821525.1500000358</v>
      </c>
      <c r="CK174" s="70">
        <f t="shared" si="99"/>
        <v>-6903712.2000000402</v>
      </c>
      <c r="CL174" s="70">
        <f t="shared" si="99"/>
        <v>-6985899.2500000373</v>
      </c>
      <c r="CM174" s="70">
        <f t="shared" si="99"/>
        <v>-7068086.3000000268</v>
      </c>
      <c r="CN174" s="70">
        <f t="shared" si="99"/>
        <v>-7150273.3500000313</v>
      </c>
      <c r="CO174" s="70">
        <f t="shared" si="99"/>
        <v>-7232460.4000000358</v>
      </c>
      <c r="CP174" s="70">
        <f t="shared" si="99"/>
        <v>-7314647.4500000328</v>
      </c>
      <c r="CQ174" s="70">
        <f t="shared" si="99"/>
        <v>-7396834.5000000373</v>
      </c>
      <c r="CR174" s="70">
        <f t="shared" si="99"/>
        <v>-7479021.5500000417</v>
      </c>
      <c r="CS174" s="70">
        <f t="shared" si="99"/>
        <v>-7561208.6000000387</v>
      </c>
      <c r="CT174" s="70">
        <f t="shared" si="99"/>
        <v>-7643395.6500000358</v>
      </c>
      <c r="CU174" s="70">
        <f t="shared" si="99"/>
        <v>-7725582.7000000477</v>
      </c>
      <c r="CV174" s="70">
        <f t="shared" si="99"/>
        <v>-7807769.7500000373</v>
      </c>
      <c r="CW174" s="70">
        <f t="shared" si="99"/>
        <v>-7889956.8000000417</v>
      </c>
      <c r="CX174" s="70">
        <f t="shared" si="99"/>
        <v>-7972143.8500000387</v>
      </c>
      <c r="CY174" s="70">
        <f t="shared" si="99"/>
        <v>-8054330.9000000283</v>
      </c>
      <c r="CZ174" s="70">
        <f t="shared" si="99"/>
        <v>-8136517.9500000402</v>
      </c>
      <c r="DA174" s="70">
        <f t="shared" si="99"/>
        <v>-8218705.0000000447</v>
      </c>
      <c r="DB174" s="70"/>
      <c r="DC174" s="70"/>
      <c r="DD174" s="70"/>
      <c r="DE174" s="70"/>
      <c r="DF174" s="70"/>
      <c r="DG174" s="70"/>
    </row>
    <row r="175" spans="3:111">
      <c r="C175" s="77">
        <f t="shared" si="69"/>
        <v>9.9999999999999964E-2</v>
      </c>
      <c r="D175" s="9">
        <f t="shared" si="69"/>
        <v>990</v>
      </c>
      <c r="E175" s="70">
        <f t="shared" ref="E175:AJ175" si="100">E73-E125</f>
        <v>1.1563199999999991E-5</v>
      </c>
      <c r="F175" s="70">
        <f t="shared" si="100"/>
        <v>115631.99999999988</v>
      </c>
      <c r="G175" s="70">
        <f t="shared" si="100"/>
        <v>231263.99999999977</v>
      </c>
      <c r="H175" s="70">
        <f t="shared" si="100"/>
        <v>346895.99999999977</v>
      </c>
      <c r="I175" s="70">
        <f t="shared" si="100"/>
        <v>462527.99999999953</v>
      </c>
      <c r="J175" s="70">
        <f t="shared" si="100"/>
        <v>578159.99999999907</v>
      </c>
      <c r="K175" s="70">
        <f t="shared" si="100"/>
        <v>656624.57142857206</v>
      </c>
      <c r="L175" s="70">
        <f t="shared" si="100"/>
        <v>722699.99999999581</v>
      </c>
      <c r="M175" s="70">
        <f t="shared" si="100"/>
        <v>776386.28571428917</v>
      </c>
      <c r="N175" s="70">
        <f t="shared" si="100"/>
        <v>817683.42857142678</v>
      </c>
      <c r="O175" s="70">
        <f t="shared" si="100"/>
        <v>846591.42857142724</v>
      </c>
      <c r="P175" s="70">
        <f t="shared" si="100"/>
        <v>863110.28571428731</v>
      </c>
      <c r="Q175" s="70">
        <f t="shared" si="100"/>
        <v>867240.00000000466</v>
      </c>
      <c r="R175" s="70">
        <f t="shared" si="100"/>
        <v>858980.57142856717</v>
      </c>
      <c r="S175" s="70">
        <f t="shared" si="100"/>
        <v>838331.99999999721</v>
      </c>
      <c r="T175" s="70">
        <f t="shared" si="100"/>
        <v>805294.28571428731</v>
      </c>
      <c r="U175" s="70">
        <f t="shared" si="100"/>
        <v>759867.4285714319</v>
      </c>
      <c r="V175" s="70">
        <f t="shared" si="100"/>
        <v>702051.42857142072</v>
      </c>
      <c r="W175" s="70">
        <f t="shared" si="100"/>
        <v>631846.28571429569</v>
      </c>
      <c r="X175" s="70">
        <f t="shared" si="100"/>
        <v>549251.99999999814</v>
      </c>
      <c r="Y175" s="70">
        <f t="shared" si="100"/>
        <v>454268.57142857276</v>
      </c>
      <c r="Z175" s="70">
        <f t="shared" si="100"/>
        <v>346895.99999998696</v>
      </c>
      <c r="AA175" s="70">
        <f t="shared" si="100"/>
        <v>227134.28571429662</v>
      </c>
      <c r="AB175" s="70">
        <f t="shared" si="100"/>
        <v>72029.099999988452</v>
      </c>
      <c r="AC175" s="70">
        <f t="shared" si="100"/>
        <v>-121413.60000000522</v>
      </c>
      <c r="AD175" s="70">
        <f t="shared" si="100"/>
        <v>-331237.49999999627</v>
      </c>
      <c r="AE175" s="70">
        <f t="shared" si="100"/>
        <v>-557442.59999999031</v>
      </c>
      <c r="AF175" s="70">
        <f t="shared" si="100"/>
        <v>-800028.9000000041</v>
      </c>
      <c r="AG175" s="70">
        <f t="shared" si="100"/>
        <v>-1058996.4000000171</v>
      </c>
      <c r="AH175" s="70">
        <f t="shared" si="100"/>
        <v>-1334345.1000000108</v>
      </c>
      <c r="AI175" s="70">
        <f t="shared" si="100"/>
        <v>-1626075</v>
      </c>
      <c r="AJ175" s="70">
        <f t="shared" si="100"/>
        <v>-1720106.3000000119</v>
      </c>
      <c r="AK175" s="70">
        <f t="shared" ref="AK175:BP175" si="101">AK73-AK125</f>
        <v>-1816707.2000000216</v>
      </c>
      <c r="AL175" s="70">
        <f t="shared" si="101"/>
        <v>-1915877.7000000067</v>
      </c>
      <c r="AM175" s="70">
        <f t="shared" si="101"/>
        <v>-2017617.8000000156</v>
      </c>
      <c r="AN175" s="70">
        <f t="shared" si="101"/>
        <v>-2121927.4999999981</v>
      </c>
      <c r="AO175" s="70">
        <f t="shared" si="101"/>
        <v>-2228806.8000000082</v>
      </c>
      <c r="AP175" s="70">
        <f t="shared" si="101"/>
        <v>-2338255.6999999918</v>
      </c>
      <c r="AQ175" s="70">
        <f t="shared" si="101"/>
        <v>-2450274.2000000086</v>
      </c>
      <c r="AR175" s="70">
        <f t="shared" si="101"/>
        <v>-2564862.2999999858</v>
      </c>
      <c r="AS175" s="70">
        <f t="shared" si="101"/>
        <v>-2682020.0000000037</v>
      </c>
      <c r="AT175" s="70">
        <f t="shared" si="101"/>
        <v>-2801747.3000000119</v>
      </c>
      <c r="AU175" s="70">
        <f t="shared" si="101"/>
        <v>-2924044.2000000291</v>
      </c>
      <c r="AV175" s="70">
        <f t="shared" si="101"/>
        <v>-3048910.7000000067</v>
      </c>
      <c r="AW175" s="70">
        <f t="shared" si="101"/>
        <v>-3176346.8000000156</v>
      </c>
      <c r="AX175" s="70">
        <f t="shared" si="101"/>
        <v>-3306352.4999999963</v>
      </c>
      <c r="AY175" s="70">
        <f t="shared" si="101"/>
        <v>-3438927.8000000119</v>
      </c>
      <c r="AZ175" s="70">
        <f t="shared" si="101"/>
        <v>-3574072.6999999918</v>
      </c>
      <c r="BA175" s="70">
        <f t="shared" si="101"/>
        <v>-3711787.200000003</v>
      </c>
      <c r="BB175" s="70">
        <f t="shared" si="101"/>
        <v>-3852071.2999999784</v>
      </c>
      <c r="BC175" s="70">
        <f t="shared" si="101"/>
        <v>-3994924.9999999925</v>
      </c>
      <c r="BD175" s="70">
        <f t="shared" si="101"/>
        <v>-4140348.2999999709</v>
      </c>
      <c r="BE175" s="70">
        <f t="shared" si="101"/>
        <v>-4288341.2000000291</v>
      </c>
      <c r="BF175" s="70">
        <f t="shared" si="101"/>
        <v>-4404856.5000000149</v>
      </c>
      <c r="BG175" s="70">
        <f t="shared" si="101"/>
        <v>-4487967.0000000186</v>
      </c>
      <c r="BH175" s="70">
        <f t="shared" si="101"/>
        <v>-4571077.5000000149</v>
      </c>
      <c r="BI175" s="70">
        <f t="shared" si="101"/>
        <v>-4654188.0000000186</v>
      </c>
      <c r="BJ175" s="70">
        <f t="shared" si="101"/>
        <v>-4737298.5000000186</v>
      </c>
      <c r="BK175" s="70">
        <f t="shared" si="101"/>
        <v>-4820409.0000000186</v>
      </c>
      <c r="BL175" s="70">
        <f t="shared" si="101"/>
        <v>-4903519.5000000186</v>
      </c>
      <c r="BM175" s="70">
        <f t="shared" si="101"/>
        <v>-4986630.0000000149</v>
      </c>
      <c r="BN175" s="70">
        <f t="shared" si="101"/>
        <v>-5069740.5000000186</v>
      </c>
      <c r="BO175" s="70">
        <f t="shared" si="101"/>
        <v>-5152851.0000000186</v>
      </c>
      <c r="BP175" s="70">
        <f t="shared" si="101"/>
        <v>-5235961.5000000186</v>
      </c>
      <c r="BQ175" s="70">
        <f t="shared" ref="BQ175:DA175" si="102">BQ73-BQ125</f>
        <v>-5319072.0000000186</v>
      </c>
      <c r="BR175" s="70">
        <f t="shared" si="102"/>
        <v>-5402182.5000000112</v>
      </c>
      <c r="BS175" s="70">
        <f t="shared" si="102"/>
        <v>-5485293.0000000186</v>
      </c>
      <c r="BT175" s="70">
        <f t="shared" si="102"/>
        <v>-5568403.5000000149</v>
      </c>
      <c r="BU175" s="70">
        <f t="shared" si="102"/>
        <v>-5651514.0000000149</v>
      </c>
      <c r="BV175" s="70">
        <f t="shared" si="102"/>
        <v>-5734624.5000000149</v>
      </c>
      <c r="BW175" s="70">
        <f t="shared" si="102"/>
        <v>-5817735.0000000112</v>
      </c>
      <c r="BX175" s="70">
        <f t="shared" si="102"/>
        <v>-5900845.5000000186</v>
      </c>
      <c r="BY175" s="70">
        <f t="shared" si="102"/>
        <v>-5983956.0000000149</v>
      </c>
      <c r="BZ175" s="70">
        <f t="shared" si="102"/>
        <v>-6067066.5000000149</v>
      </c>
      <c r="CA175" s="70">
        <f t="shared" si="102"/>
        <v>-6150177.0000000149</v>
      </c>
      <c r="CB175" s="70">
        <f t="shared" si="102"/>
        <v>-6233287.5000000186</v>
      </c>
      <c r="CC175" s="70">
        <f t="shared" si="102"/>
        <v>-6316398.0000000186</v>
      </c>
      <c r="CD175" s="70">
        <f t="shared" si="102"/>
        <v>-6399508.5000000149</v>
      </c>
      <c r="CE175" s="70">
        <f t="shared" si="102"/>
        <v>-6482619.0000000149</v>
      </c>
      <c r="CF175" s="70">
        <f t="shared" si="102"/>
        <v>-6565729.5000000149</v>
      </c>
      <c r="CG175" s="70">
        <f t="shared" si="102"/>
        <v>-6648840.0000000224</v>
      </c>
      <c r="CH175" s="70">
        <f t="shared" si="102"/>
        <v>-6731950.5000000298</v>
      </c>
      <c r="CI175" s="70">
        <f t="shared" si="102"/>
        <v>-6815061.0000000224</v>
      </c>
      <c r="CJ175" s="70">
        <f t="shared" si="102"/>
        <v>-6898171.5000000224</v>
      </c>
      <c r="CK175" s="70">
        <f t="shared" si="102"/>
        <v>-6981282.0000000298</v>
      </c>
      <c r="CL175" s="70">
        <f t="shared" si="102"/>
        <v>-7064392.5000000298</v>
      </c>
      <c r="CM175" s="70">
        <f t="shared" si="102"/>
        <v>-7147503.0000000298</v>
      </c>
      <c r="CN175" s="70">
        <f t="shared" si="102"/>
        <v>-7230613.5000000224</v>
      </c>
      <c r="CO175" s="70">
        <f t="shared" si="102"/>
        <v>-7313724.0000000224</v>
      </c>
      <c r="CP175" s="70">
        <f t="shared" si="102"/>
        <v>-7396834.5000000298</v>
      </c>
      <c r="CQ175" s="70">
        <f t="shared" si="102"/>
        <v>-7479945.0000000224</v>
      </c>
      <c r="CR175" s="70">
        <f t="shared" si="102"/>
        <v>-7563055.5000000224</v>
      </c>
      <c r="CS175" s="70">
        <f t="shared" si="102"/>
        <v>-7646166.0000000224</v>
      </c>
      <c r="CT175" s="70">
        <f t="shared" si="102"/>
        <v>-7729276.5000000224</v>
      </c>
      <c r="CU175" s="70">
        <f t="shared" si="102"/>
        <v>-7812387.0000000224</v>
      </c>
      <c r="CV175" s="70">
        <f t="shared" si="102"/>
        <v>-7895497.5000000149</v>
      </c>
      <c r="CW175" s="70">
        <f t="shared" si="102"/>
        <v>-7978608.0000000298</v>
      </c>
      <c r="CX175" s="70">
        <f t="shared" si="102"/>
        <v>-8061718.5000000298</v>
      </c>
      <c r="CY175" s="70">
        <f t="shared" si="102"/>
        <v>-8144829.0000000373</v>
      </c>
      <c r="CZ175" s="70">
        <f t="shared" si="102"/>
        <v>-8227939.5000000373</v>
      </c>
      <c r="DA175" s="70">
        <f t="shared" si="102"/>
        <v>-8311050.0000000298</v>
      </c>
      <c r="DB175" s="70"/>
      <c r="DC175" s="70"/>
      <c r="DD175" s="70"/>
      <c r="DE175" s="70"/>
      <c r="DF175" s="70"/>
      <c r="DG175" s="70"/>
    </row>
    <row r="176" spans="3:111">
      <c r="C176" s="77">
        <f t="shared" si="69"/>
        <v>8.9999999999999969E-2</v>
      </c>
      <c r="D176" s="9">
        <f t="shared" si="69"/>
        <v>1001</v>
      </c>
      <c r="E176" s="70">
        <f t="shared" ref="E176:AJ176" si="103">E74-E126</f>
        <v>1.1691680000000092E-5</v>
      </c>
      <c r="F176" s="70">
        <f t="shared" si="103"/>
        <v>116916.80000000098</v>
      </c>
      <c r="G176" s="70">
        <f t="shared" si="103"/>
        <v>233833.60000000196</v>
      </c>
      <c r="H176" s="70">
        <f t="shared" si="103"/>
        <v>350750.40000000282</v>
      </c>
      <c r="I176" s="70">
        <f t="shared" si="103"/>
        <v>467667.20000000391</v>
      </c>
      <c r="J176" s="75">
        <f t="shared" si="103"/>
        <v>584584.00000000466</v>
      </c>
      <c r="K176" s="70">
        <f t="shared" si="103"/>
        <v>663920.40000000293</v>
      </c>
      <c r="L176" s="70">
        <f t="shared" si="103"/>
        <v>730730.00000000023</v>
      </c>
      <c r="M176" s="70">
        <f t="shared" si="103"/>
        <v>785012.80000001006</v>
      </c>
      <c r="N176" s="70">
        <f t="shared" si="103"/>
        <v>826768.80000000726</v>
      </c>
      <c r="O176" s="70">
        <f t="shared" si="103"/>
        <v>855998.00000000373</v>
      </c>
      <c r="P176" s="70">
        <f t="shared" si="103"/>
        <v>872700.40000000782</v>
      </c>
      <c r="Q176" s="70">
        <f t="shared" si="103"/>
        <v>876876.00000000373</v>
      </c>
      <c r="R176" s="70">
        <f t="shared" si="103"/>
        <v>868524.80000000959</v>
      </c>
      <c r="S176" s="70">
        <f t="shared" si="103"/>
        <v>847646.80000000354</v>
      </c>
      <c r="T176" s="75">
        <f t="shared" si="103"/>
        <v>814242.00000000931</v>
      </c>
      <c r="U176" s="70">
        <f t="shared" si="103"/>
        <v>768310.40000000317</v>
      </c>
      <c r="V176" s="70">
        <f t="shared" si="103"/>
        <v>709852.00000000931</v>
      </c>
      <c r="W176" s="70">
        <f t="shared" si="103"/>
        <v>638866.80000001751</v>
      </c>
      <c r="X176" s="70">
        <f t="shared" si="103"/>
        <v>555354.8000000082</v>
      </c>
      <c r="Y176" s="70">
        <f t="shared" si="103"/>
        <v>459316</v>
      </c>
      <c r="Z176" s="70">
        <f t="shared" si="103"/>
        <v>350750.40000000969</v>
      </c>
      <c r="AA176" s="70">
        <f t="shared" si="103"/>
        <v>229658.00000001863</v>
      </c>
      <c r="AB176" s="70">
        <f t="shared" si="103"/>
        <v>72829.423333339393</v>
      </c>
      <c r="AC176" s="70">
        <f t="shared" si="103"/>
        <v>-122762.63999998756</v>
      </c>
      <c r="AD176" s="75">
        <f t="shared" si="103"/>
        <v>-334917.91666665114</v>
      </c>
      <c r="AE176" s="70">
        <f t="shared" si="103"/>
        <v>-563636.40666664392</v>
      </c>
      <c r="AF176" s="70">
        <f t="shared" si="103"/>
        <v>-808918.1099999696</v>
      </c>
      <c r="AG176" s="70">
        <f t="shared" si="103"/>
        <v>-1070763.0266666785</v>
      </c>
      <c r="AH176" s="70">
        <f t="shared" si="103"/>
        <v>-1349171.1566666719</v>
      </c>
      <c r="AI176" s="70">
        <f t="shared" si="103"/>
        <v>-1644142.5</v>
      </c>
      <c r="AJ176" s="70">
        <f t="shared" si="103"/>
        <v>-1739218.59222221</v>
      </c>
      <c r="AK176" s="70">
        <f t="shared" ref="AK176:BP176" si="104">AK74-AK126</f>
        <v>-1836892.8355555348</v>
      </c>
      <c r="AL176" s="70">
        <f t="shared" si="104"/>
        <v>-1937165.2299999706</v>
      </c>
      <c r="AM176" s="70">
        <f t="shared" si="104"/>
        <v>-2040035.7755555417</v>
      </c>
      <c r="AN176" s="70">
        <f t="shared" si="104"/>
        <v>-2145504.4722221959</v>
      </c>
      <c r="AO176" s="70">
        <f t="shared" si="104"/>
        <v>-2253571.3199999928</v>
      </c>
      <c r="AP176" s="70">
        <f t="shared" si="104"/>
        <v>-2364236.318888871</v>
      </c>
      <c r="AQ176" s="70">
        <f t="shared" si="104"/>
        <v>-2477499.4688888919</v>
      </c>
      <c r="AR176" s="70">
        <f t="shared" si="104"/>
        <v>-2593360.7699999884</v>
      </c>
      <c r="AS176" s="70">
        <f t="shared" si="104"/>
        <v>-2711820.2222221959</v>
      </c>
      <c r="AT176" s="70">
        <f t="shared" si="104"/>
        <v>-2832877.825555522</v>
      </c>
      <c r="AU176" s="70">
        <f t="shared" si="104"/>
        <v>-2956533.5799999852</v>
      </c>
      <c r="AV176" s="70">
        <f t="shared" si="104"/>
        <v>-3082787.4855555259</v>
      </c>
      <c r="AW176" s="70">
        <f t="shared" si="104"/>
        <v>-3211639.5422222167</v>
      </c>
      <c r="AX176" s="70">
        <f t="shared" si="104"/>
        <v>-3343089.7499999814</v>
      </c>
      <c r="AY176" s="70">
        <f t="shared" si="104"/>
        <v>-3477138.1088888906</v>
      </c>
      <c r="AZ176" s="70">
        <f t="shared" si="104"/>
        <v>-3613784.6188888401</v>
      </c>
      <c r="BA176" s="70">
        <f t="shared" si="104"/>
        <v>-3753029.2799999714</v>
      </c>
      <c r="BB176" s="70">
        <f t="shared" si="104"/>
        <v>-3894872.0922221802</v>
      </c>
      <c r="BC176" s="70">
        <f t="shared" si="104"/>
        <v>-4039313.0555555411</v>
      </c>
      <c r="BD176" s="70">
        <f t="shared" si="104"/>
        <v>-4186352.1699999683</v>
      </c>
      <c r="BE176" s="70">
        <f t="shared" si="104"/>
        <v>-4335989.4355555475</v>
      </c>
      <c r="BF176" s="70">
        <f t="shared" si="104"/>
        <v>-4453799.3500000089</v>
      </c>
      <c r="BG176" s="70">
        <f t="shared" si="104"/>
        <v>-4537833.3000000045</v>
      </c>
      <c r="BH176" s="70">
        <f t="shared" si="104"/>
        <v>-4621867.2500000112</v>
      </c>
      <c r="BI176" s="70">
        <f t="shared" si="104"/>
        <v>-4705901.2000000104</v>
      </c>
      <c r="BJ176" s="70">
        <f t="shared" si="104"/>
        <v>-4789935.1500000097</v>
      </c>
      <c r="BK176" s="70">
        <f t="shared" si="104"/>
        <v>-4873969.1000000089</v>
      </c>
      <c r="BL176" s="70">
        <f t="shared" si="104"/>
        <v>-4958003.0500000045</v>
      </c>
      <c r="BM176" s="70">
        <f t="shared" si="104"/>
        <v>-5042037.0000000075</v>
      </c>
      <c r="BN176" s="70">
        <f t="shared" si="104"/>
        <v>-5126070.9500000104</v>
      </c>
      <c r="BO176" s="70">
        <f t="shared" si="104"/>
        <v>-5210104.900000006</v>
      </c>
      <c r="BP176" s="70">
        <f t="shared" si="104"/>
        <v>-5294138.8500000089</v>
      </c>
      <c r="BQ176" s="70">
        <f t="shared" ref="BQ176:DA176" si="105">BQ74-BQ126</f>
        <v>-5378172.8000000082</v>
      </c>
      <c r="BR176" s="70">
        <f t="shared" si="105"/>
        <v>-5462206.7500000112</v>
      </c>
      <c r="BS176" s="70">
        <f t="shared" si="105"/>
        <v>-5546240.7000000104</v>
      </c>
      <c r="BT176" s="70">
        <f t="shared" si="105"/>
        <v>-5630274.6500000134</v>
      </c>
      <c r="BU176" s="70">
        <f t="shared" si="105"/>
        <v>-5714308.6000000127</v>
      </c>
      <c r="BV176" s="70">
        <f t="shared" si="105"/>
        <v>-5798342.5500000119</v>
      </c>
      <c r="BW176" s="70">
        <f t="shared" si="105"/>
        <v>-5882376.5000000075</v>
      </c>
      <c r="BX176" s="70">
        <f t="shared" si="105"/>
        <v>-5966410.4500000067</v>
      </c>
      <c r="BY176" s="70">
        <f t="shared" si="105"/>
        <v>-6050444.400000006</v>
      </c>
      <c r="BZ176" s="70">
        <f t="shared" si="105"/>
        <v>-6134478.3500000052</v>
      </c>
      <c r="CA176" s="70">
        <f t="shared" si="105"/>
        <v>-6218512.3000000119</v>
      </c>
      <c r="CB176" s="70">
        <f t="shared" si="105"/>
        <v>-6302546.2500000112</v>
      </c>
      <c r="CC176" s="70">
        <f t="shared" si="105"/>
        <v>-6386580.2000000142</v>
      </c>
      <c r="CD176" s="70">
        <f t="shared" si="105"/>
        <v>-6470614.1500000134</v>
      </c>
      <c r="CE176" s="70">
        <f t="shared" si="105"/>
        <v>-6554648.1000000089</v>
      </c>
      <c r="CF176" s="70">
        <f t="shared" si="105"/>
        <v>-6638682.0500000119</v>
      </c>
      <c r="CG176" s="70">
        <f t="shared" si="105"/>
        <v>-6722716.0000000112</v>
      </c>
      <c r="CH176" s="70">
        <f t="shared" si="105"/>
        <v>-6806749.9500000104</v>
      </c>
      <c r="CI176" s="70">
        <f t="shared" si="105"/>
        <v>-6890783.9000000134</v>
      </c>
      <c r="CJ176" s="70">
        <f t="shared" si="105"/>
        <v>-6974817.8500000089</v>
      </c>
      <c r="CK176" s="70">
        <f t="shared" si="105"/>
        <v>-7058851.8000000082</v>
      </c>
      <c r="CL176" s="70">
        <f t="shared" si="105"/>
        <v>-7142885.7500000075</v>
      </c>
      <c r="CM176" s="70">
        <f t="shared" si="105"/>
        <v>-7226919.7000000179</v>
      </c>
      <c r="CN176" s="70">
        <f t="shared" si="105"/>
        <v>-7310953.6500000134</v>
      </c>
      <c r="CO176" s="70">
        <f t="shared" si="105"/>
        <v>-7394987.6000000164</v>
      </c>
      <c r="CP176" s="70">
        <f t="shared" si="105"/>
        <v>-7479021.5500000119</v>
      </c>
      <c r="CQ176" s="70">
        <f t="shared" si="105"/>
        <v>-7563055.5000000149</v>
      </c>
      <c r="CR176" s="70">
        <f t="shared" si="105"/>
        <v>-7647089.4500000104</v>
      </c>
      <c r="CS176" s="70">
        <f t="shared" si="105"/>
        <v>-7731123.4000000134</v>
      </c>
      <c r="CT176" s="70">
        <f t="shared" si="105"/>
        <v>-7815157.3500000089</v>
      </c>
      <c r="CU176" s="70">
        <f t="shared" si="105"/>
        <v>-7899191.3000000119</v>
      </c>
      <c r="CV176" s="70">
        <f t="shared" si="105"/>
        <v>-7983225.2500000149</v>
      </c>
      <c r="CW176" s="70">
        <f t="shared" si="105"/>
        <v>-8067259.2000000104</v>
      </c>
      <c r="CX176" s="70">
        <f t="shared" si="105"/>
        <v>-8151293.1500000134</v>
      </c>
      <c r="CY176" s="70">
        <f t="shared" si="105"/>
        <v>-8235327.1000000164</v>
      </c>
      <c r="CZ176" s="70">
        <f t="shared" si="105"/>
        <v>-8319361.0500000194</v>
      </c>
      <c r="DA176" s="70">
        <f t="shared" si="105"/>
        <v>-8403395.0000000224</v>
      </c>
      <c r="DB176" s="70"/>
      <c r="DC176" s="70"/>
      <c r="DD176" s="70"/>
      <c r="DE176" s="70"/>
      <c r="DF176" s="70"/>
      <c r="DG176" s="70"/>
    </row>
    <row r="177" spans="3:111">
      <c r="C177" s="77">
        <f t="shared" si="69"/>
        <v>7.9999999999999974E-2</v>
      </c>
      <c r="D177" s="9">
        <f t="shared" si="69"/>
        <v>1012</v>
      </c>
      <c r="E177" s="70">
        <f t="shared" ref="E177:AJ177" si="106">E75-E127</f>
        <v>1.182016000000003E-5</v>
      </c>
      <c r="F177" s="70">
        <f t="shared" si="106"/>
        <v>118201.60000000027</v>
      </c>
      <c r="G177" s="70">
        <f t="shared" si="106"/>
        <v>236403.20000000054</v>
      </c>
      <c r="H177" s="70">
        <f t="shared" si="106"/>
        <v>354604.80000000075</v>
      </c>
      <c r="I177" s="70">
        <f t="shared" si="106"/>
        <v>472806.40000000107</v>
      </c>
      <c r="J177" s="70">
        <f t="shared" si="106"/>
        <v>591008.00000000163</v>
      </c>
      <c r="K177" s="70">
        <f t="shared" si="106"/>
        <v>671216.22857142868</v>
      </c>
      <c r="L177" s="70">
        <f t="shared" si="106"/>
        <v>738759.99999999837</v>
      </c>
      <c r="M177" s="70">
        <f t="shared" si="106"/>
        <v>793639.31428571721</v>
      </c>
      <c r="N177" s="70">
        <f t="shared" si="106"/>
        <v>835854.17142857285</v>
      </c>
      <c r="O177" s="70">
        <f t="shared" si="106"/>
        <v>865404.5714285709</v>
      </c>
      <c r="P177" s="70">
        <f t="shared" si="106"/>
        <v>882290.51428572042</v>
      </c>
      <c r="Q177" s="70">
        <f t="shared" si="106"/>
        <v>886512.00000000279</v>
      </c>
      <c r="R177" s="70">
        <f t="shared" si="106"/>
        <v>878069.0285714292</v>
      </c>
      <c r="S177" s="70">
        <f t="shared" si="106"/>
        <v>856961.59999999683</v>
      </c>
      <c r="T177" s="70">
        <f t="shared" si="106"/>
        <v>823189.71428572014</v>
      </c>
      <c r="U177" s="70">
        <f t="shared" si="106"/>
        <v>776753.3714285735</v>
      </c>
      <c r="V177" s="70">
        <f t="shared" si="106"/>
        <v>717652.57142856997</v>
      </c>
      <c r="W177" s="70">
        <f t="shared" si="106"/>
        <v>645887.31428572349</v>
      </c>
      <c r="X177" s="70">
        <f t="shared" si="106"/>
        <v>561457.60000000428</v>
      </c>
      <c r="Y177" s="70">
        <f t="shared" si="106"/>
        <v>464363.4285714291</v>
      </c>
      <c r="Z177" s="70">
        <f t="shared" si="106"/>
        <v>354604.79999999516</v>
      </c>
      <c r="AA177" s="70">
        <f t="shared" si="106"/>
        <v>232181.714285722</v>
      </c>
      <c r="AB177" s="70">
        <f t="shared" si="106"/>
        <v>73629.746666673571</v>
      </c>
      <c r="AC177" s="70">
        <f t="shared" si="106"/>
        <v>-124111.67999999225</v>
      </c>
      <c r="AD177" s="70">
        <f t="shared" si="106"/>
        <v>-338598.33333332278</v>
      </c>
      <c r="AE177" s="70">
        <f t="shared" si="106"/>
        <v>-569830.21333331987</v>
      </c>
      <c r="AF177" s="70">
        <f t="shared" si="106"/>
        <v>-817807.31999998353</v>
      </c>
      <c r="AG177" s="70">
        <f t="shared" si="106"/>
        <v>-1082529.653333338</v>
      </c>
      <c r="AH177" s="70">
        <f t="shared" si="106"/>
        <v>-1363997.2133333348</v>
      </c>
      <c r="AI177" s="70">
        <f t="shared" si="106"/>
        <v>-1662210</v>
      </c>
      <c r="AJ177" s="70">
        <f t="shared" si="106"/>
        <v>-1758330.8844444416</v>
      </c>
      <c r="AK177" s="70">
        <f t="shared" ref="AK177:BP177" si="107">AK75-AK127</f>
        <v>-1857078.4711111058</v>
      </c>
      <c r="AL177" s="70">
        <f t="shared" si="107"/>
        <v>-1958452.7599999886</v>
      </c>
      <c r="AM177" s="70">
        <f t="shared" si="107"/>
        <v>-2062453.7511111256</v>
      </c>
      <c r="AN177" s="70">
        <f t="shared" si="107"/>
        <v>-2169081.4444444235</v>
      </c>
      <c r="AO177" s="70">
        <f t="shared" si="107"/>
        <v>-2278335.8400000054</v>
      </c>
      <c r="AP177" s="70">
        <f t="shared" si="107"/>
        <v>-2390216.93777778</v>
      </c>
      <c r="AQ177" s="70">
        <f t="shared" si="107"/>
        <v>-2504724.737777777</v>
      </c>
      <c r="AR177" s="70">
        <f t="shared" si="107"/>
        <v>-2621859.2399999946</v>
      </c>
      <c r="AS177" s="70">
        <f t="shared" si="107"/>
        <v>-2741620.4444444347</v>
      </c>
      <c r="AT177" s="70">
        <f t="shared" si="107"/>
        <v>-2864008.3511110973</v>
      </c>
      <c r="AU177" s="70">
        <f t="shared" si="107"/>
        <v>-2989022.9600000139</v>
      </c>
      <c r="AV177" s="70">
        <f t="shared" si="107"/>
        <v>-3116664.2711110841</v>
      </c>
      <c r="AW177" s="70">
        <f t="shared" si="107"/>
        <v>-3246932.2844444476</v>
      </c>
      <c r="AX177" s="70">
        <f t="shared" si="107"/>
        <v>-3379826.9999999609</v>
      </c>
      <c r="AY177" s="70">
        <f t="shared" si="107"/>
        <v>-3515348.4177777711</v>
      </c>
      <c r="AZ177" s="70">
        <f t="shared" si="107"/>
        <v>-3653496.5377777666</v>
      </c>
      <c r="BA177" s="70">
        <f t="shared" si="107"/>
        <v>-3794271.3599999845</v>
      </c>
      <c r="BB177" s="70">
        <f t="shared" si="107"/>
        <v>-3937672.8844444249</v>
      </c>
      <c r="BC177" s="70">
        <f t="shared" si="107"/>
        <v>-4083701.1111111231</v>
      </c>
      <c r="BD177" s="70">
        <f t="shared" si="107"/>
        <v>-4232356.0399999656</v>
      </c>
      <c r="BE177" s="70">
        <f t="shared" si="107"/>
        <v>-4383637.6711111143</v>
      </c>
      <c r="BF177" s="70">
        <f t="shared" si="107"/>
        <v>-4502742.200000003</v>
      </c>
      <c r="BG177" s="70">
        <f t="shared" si="107"/>
        <v>-4587699.6000000015</v>
      </c>
      <c r="BH177" s="70">
        <f t="shared" si="107"/>
        <v>-4672657</v>
      </c>
      <c r="BI177" s="70">
        <f t="shared" si="107"/>
        <v>-4757614.4000000022</v>
      </c>
      <c r="BJ177" s="70">
        <f t="shared" si="107"/>
        <v>-4842571.8000000045</v>
      </c>
      <c r="BK177" s="70">
        <f t="shared" si="107"/>
        <v>-4927529.1999999993</v>
      </c>
      <c r="BL177" s="70">
        <f t="shared" si="107"/>
        <v>-5012486.5999999978</v>
      </c>
      <c r="BM177" s="70">
        <f t="shared" si="107"/>
        <v>-5097444.0000000037</v>
      </c>
      <c r="BN177" s="70">
        <f t="shared" si="107"/>
        <v>-5182401.4000000022</v>
      </c>
      <c r="BO177" s="70">
        <f t="shared" si="107"/>
        <v>-5267358.8000000045</v>
      </c>
      <c r="BP177" s="70">
        <f t="shared" si="107"/>
        <v>-5352316.1999999993</v>
      </c>
      <c r="BQ177" s="70">
        <f t="shared" ref="BQ177:DA177" si="108">BQ75-BQ127</f>
        <v>-5437273.6000000015</v>
      </c>
      <c r="BR177" s="70">
        <f t="shared" si="108"/>
        <v>-5522231.0000000037</v>
      </c>
      <c r="BS177" s="70">
        <f t="shared" si="108"/>
        <v>-5607188.3999999985</v>
      </c>
      <c r="BT177" s="70">
        <f t="shared" si="108"/>
        <v>-5692145.8000000045</v>
      </c>
      <c r="BU177" s="70">
        <f t="shared" si="108"/>
        <v>-5777103.1999999993</v>
      </c>
      <c r="BV177" s="70">
        <f t="shared" si="108"/>
        <v>-5862060.5999999978</v>
      </c>
      <c r="BW177" s="70">
        <f t="shared" si="108"/>
        <v>-5947018.0000000037</v>
      </c>
      <c r="BX177" s="70">
        <f t="shared" si="108"/>
        <v>-6031975.3999999985</v>
      </c>
      <c r="BY177" s="70">
        <f t="shared" si="108"/>
        <v>-6116932.8000000007</v>
      </c>
      <c r="BZ177" s="70">
        <f t="shared" si="108"/>
        <v>-6201890.200000003</v>
      </c>
      <c r="CA177" s="70">
        <f t="shared" si="108"/>
        <v>-6286847.5999999978</v>
      </c>
      <c r="CB177" s="70">
        <f t="shared" si="108"/>
        <v>-6371805.0000000037</v>
      </c>
      <c r="CC177" s="70">
        <f t="shared" si="108"/>
        <v>-6456762.4000000022</v>
      </c>
      <c r="CD177" s="70">
        <f t="shared" si="108"/>
        <v>-6541719.8000000007</v>
      </c>
      <c r="CE177" s="70">
        <f t="shared" si="108"/>
        <v>-6626677.200000003</v>
      </c>
      <c r="CF177" s="70">
        <f t="shared" si="108"/>
        <v>-6711634.5999999978</v>
      </c>
      <c r="CG177" s="70">
        <f t="shared" si="108"/>
        <v>-6796591.9999999963</v>
      </c>
      <c r="CH177" s="70">
        <f t="shared" si="108"/>
        <v>-6881549.400000006</v>
      </c>
      <c r="CI177" s="70">
        <f t="shared" si="108"/>
        <v>-6966506.799999997</v>
      </c>
      <c r="CJ177" s="70">
        <f t="shared" si="108"/>
        <v>-7051464.200000003</v>
      </c>
      <c r="CK177" s="70">
        <f t="shared" si="108"/>
        <v>-7136421.5999999978</v>
      </c>
      <c r="CL177" s="70">
        <f t="shared" si="108"/>
        <v>-7221379</v>
      </c>
      <c r="CM177" s="70">
        <f t="shared" si="108"/>
        <v>-7306336.4000000022</v>
      </c>
      <c r="CN177" s="70">
        <f t="shared" si="108"/>
        <v>-7391293.799999997</v>
      </c>
      <c r="CO177" s="70">
        <f t="shared" si="108"/>
        <v>-7476251.200000003</v>
      </c>
      <c r="CP177" s="70">
        <f t="shared" si="108"/>
        <v>-7561208.6000000052</v>
      </c>
      <c r="CQ177" s="70">
        <f t="shared" si="108"/>
        <v>-7646165.9999999963</v>
      </c>
      <c r="CR177" s="70">
        <f t="shared" si="108"/>
        <v>-7731123.400000006</v>
      </c>
      <c r="CS177" s="70">
        <f t="shared" si="108"/>
        <v>-7816080.8000000007</v>
      </c>
      <c r="CT177" s="70">
        <f t="shared" si="108"/>
        <v>-7901038.200000003</v>
      </c>
      <c r="CU177" s="70">
        <f t="shared" si="108"/>
        <v>-7985995.6000000015</v>
      </c>
      <c r="CV177" s="70">
        <f t="shared" si="108"/>
        <v>-8070952.9999999963</v>
      </c>
      <c r="CW177" s="70">
        <f t="shared" si="108"/>
        <v>-8155910.400000006</v>
      </c>
      <c r="CX177" s="70">
        <f t="shared" si="108"/>
        <v>-8240867.8000000007</v>
      </c>
      <c r="CY177" s="70">
        <f t="shared" si="108"/>
        <v>-8325825.2000000067</v>
      </c>
      <c r="CZ177" s="70">
        <f t="shared" si="108"/>
        <v>-8410782.6000000015</v>
      </c>
      <c r="DA177" s="70">
        <f t="shared" si="108"/>
        <v>-8495739.9999999925</v>
      </c>
      <c r="DB177" s="70"/>
      <c r="DC177" s="70"/>
      <c r="DD177" s="70"/>
      <c r="DE177" s="70"/>
      <c r="DF177" s="70"/>
      <c r="DG177" s="70"/>
    </row>
    <row r="178" spans="3:111">
      <c r="C178" s="77">
        <f t="shared" si="69"/>
        <v>6.9999999999999979E-2</v>
      </c>
      <c r="D178" s="9">
        <f t="shared" si="69"/>
        <v>1023</v>
      </c>
      <c r="E178" s="70">
        <f t="shared" ref="E178:AJ178" si="109">E76-E128</f>
        <v>1.1948640000000134E-5</v>
      </c>
      <c r="F178" s="70">
        <f t="shared" si="109"/>
        <v>119486.40000000133</v>
      </c>
      <c r="G178" s="70">
        <f t="shared" si="109"/>
        <v>238972.80000000267</v>
      </c>
      <c r="H178" s="70">
        <f t="shared" si="109"/>
        <v>358459.20000000403</v>
      </c>
      <c r="I178" s="70">
        <f t="shared" si="109"/>
        <v>477945.60000000533</v>
      </c>
      <c r="J178" s="70">
        <f t="shared" si="109"/>
        <v>597432.00000000664</v>
      </c>
      <c r="K178" s="70">
        <f t="shared" si="109"/>
        <v>678512.05714286002</v>
      </c>
      <c r="L178" s="70">
        <f t="shared" si="109"/>
        <v>746790.00000000303</v>
      </c>
      <c r="M178" s="70">
        <f t="shared" si="109"/>
        <v>802265.82857143832</v>
      </c>
      <c r="N178" s="70">
        <f t="shared" si="109"/>
        <v>844939.54285715334</v>
      </c>
      <c r="O178" s="70">
        <f t="shared" si="109"/>
        <v>874811.14285714598</v>
      </c>
      <c r="P178" s="70">
        <f t="shared" si="109"/>
        <v>891880.62857144047</v>
      </c>
      <c r="Q178" s="70">
        <f t="shared" si="109"/>
        <v>896148.00000001304</v>
      </c>
      <c r="R178" s="70">
        <f t="shared" si="109"/>
        <v>887613.25714287069</v>
      </c>
      <c r="S178" s="70">
        <f t="shared" si="109"/>
        <v>866276.4000000027</v>
      </c>
      <c r="T178" s="70">
        <f t="shared" si="109"/>
        <v>832137.42857144214</v>
      </c>
      <c r="U178" s="70">
        <f t="shared" si="109"/>
        <v>785196.34285715781</v>
      </c>
      <c r="V178" s="70">
        <f t="shared" si="109"/>
        <v>725453.14285715763</v>
      </c>
      <c r="W178" s="70">
        <f t="shared" si="109"/>
        <v>652907.82857144345</v>
      </c>
      <c r="X178" s="70">
        <f t="shared" si="109"/>
        <v>567560.40000001621</v>
      </c>
      <c r="Y178" s="70">
        <f t="shared" si="109"/>
        <v>469410.85714287311</v>
      </c>
      <c r="Z178" s="70">
        <f t="shared" si="109"/>
        <v>358459.20000001602</v>
      </c>
      <c r="AA178" s="70">
        <f t="shared" si="109"/>
        <v>234705.428571444</v>
      </c>
      <c r="AB178" s="70">
        <f t="shared" si="109"/>
        <v>74430.070000006817</v>
      </c>
      <c r="AC178" s="70">
        <f t="shared" si="109"/>
        <v>-125460.71999999415</v>
      </c>
      <c r="AD178" s="70">
        <f t="shared" si="109"/>
        <v>-342278.74999997392</v>
      </c>
      <c r="AE178" s="70">
        <f t="shared" si="109"/>
        <v>-576024.01999997441</v>
      </c>
      <c r="AF178" s="70">
        <f t="shared" si="109"/>
        <v>-826696.52999997512</v>
      </c>
      <c r="AG178" s="70">
        <f t="shared" si="109"/>
        <v>-1094296.2799999984</v>
      </c>
      <c r="AH178" s="70">
        <f t="shared" si="109"/>
        <v>-1378823.2699999996</v>
      </c>
      <c r="AI178" s="70">
        <f t="shared" si="109"/>
        <v>-1680277.5000000019</v>
      </c>
      <c r="AJ178" s="70">
        <f t="shared" si="109"/>
        <v>-1777443.1766666435</v>
      </c>
      <c r="AK178" s="70">
        <f t="shared" ref="AK178:BP178" si="110">AK76-AK128</f>
        <v>-1877264.106666645</v>
      </c>
      <c r="AL178" s="70">
        <f t="shared" si="110"/>
        <v>-1979740.2899999805</v>
      </c>
      <c r="AM178" s="70">
        <f t="shared" si="110"/>
        <v>-2084871.7266666498</v>
      </c>
      <c r="AN178" s="70">
        <f t="shared" si="110"/>
        <v>-2192658.4166666251</v>
      </c>
      <c r="AO178" s="70">
        <f t="shared" si="110"/>
        <v>-2303100.3599999901</v>
      </c>
      <c r="AP178" s="70">
        <f t="shared" si="110"/>
        <v>-2416197.5566666257</v>
      </c>
      <c r="AQ178" s="70">
        <f t="shared" si="110"/>
        <v>-2531950.0066666603</v>
      </c>
      <c r="AR178" s="70">
        <f t="shared" si="110"/>
        <v>-2650357.7099999636</v>
      </c>
      <c r="AS178" s="70">
        <f t="shared" si="110"/>
        <v>-2771420.6666666344</v>
      </c>
      <c r="AT178" s="70">
        <f t="shared" si="110"/>
        <v>-2895138.8766666371</v>
      </c>
      <c r="AU178" s="70">
        <f t="shared" si="110"/>
        <v>-3021512.3399999756</v>
      </c>
      <c r="AV178" s="70">
        <f t="shared" si="110"/>
        <v>-3150541.0566666424</v>
      </c>
      <c r="AW178" s="70">
        <f t="shared" si="110"/>
        <v>-3282225.0266666487</v>
      </c>
      <c r="AX178" s="70">
        <f t="shared" si="110"/>
        <v>-3416564.249999946</v>
      </c>
      <c r="AY178" s="70">
        <f t="shared" si="110"/>
        <v>-3553558.7266666535</v>
      </c>
      <c r="AZ178" s="70">
        <f t="shared" si="110"/>
        <v>-3693208.4566666186</v>
      </c>
      <c r="BA178" s="70">
        <f t="shared" si="110"/>
        <v>-3835513.4399999529</v>
      </c>
      <c r="BB178" s="70">
        <f t="shared" si="110"/>
        <v>-3980473.6766666248</v>
      </c>
      <c r="BC178" s="70">
        <f t="shared" si="110"/>
        <v>-4128089.1666666269</v>
      </c>
      <c r="BD178" s="70">
        <f t="shared" si="110"/>
        <v>-4278359.9099999648</v>
      </c>
      <c r="BE178" s="70">
        <f t="shared" si="110"/>
        <v>-4431285.9066666365</v>
      </c>
      <c r="BF178" s="70">
        <f t="shared" si="110"/>
        <v>-4551685.0499999933</v>
      </c>
      <c r="BG178" s="70">
        <f t="shared" si="110"/>
        <v>-4637565.8999999948</v>
      </c>
      <c r="BH178" s="70">
        <f t="shared" si="110"/>
        <v>-4723446.7499999944</v>
      </c>
      <c r="BI178" s="70">
        <f t="shared" si="110"/>
        <v>-4809327.5999999922</v>
      </c>
      <c r="BJ178" s="70">
        <f t="shared" si="110"/>
        <v>-4895208.4499999918</v>
      </c>
      <c r="BK178" s="70">
        <f t="shared" si="110"/>
        <v>-4981089.2999999933</v>
      </c>
      <c r="BL178" s="70">
        <f t="shared" si="110"/>
        <v>-5066970.1499999911</v>
      </c>
      <c r="BM178" s="70">
        <f t="shared" si="110"/>
        <v>-5152850.9999999963</v>
      </c>
      <c r="BN178" s="70">
        <f t="shared" si="110"/>
        <v>-5238731.849999994</v>
      </c>
      <c r="BO178" s="70">
        <f t="shared" si="110"/>
        <v>-5324612.6999999918</v>
      </c>
      <c r="BP178" s="70">
        <f t="shared" si="110"/>
        <v>-5410493.5499999933</v>
      </c>
      <c r="BQ178" s="70">
        <f t="shared" ref="BQ178:DA178" si="111">BQ76-BQ128</f>
        <v>-5496374.3999999911</v>
      </c>
      <c r="BR178" s="70">
        <f t="shared" si="111"/>
        <v>-5582255.2499999888</v>
      </c>
      <c r="BS178" s="70">
        <f t="shared" si="111"/>
        <v>-5668136.0999999903</v>
      </c>
      <c r="BT178" s="70">
        <f t="shared" si="111"/>
        <v>-5754016.9499999955</v>
      </c>
      <c r="BU178" s="70">
        <f t="shared" si="111"/>
        <v>-5839897.7999999933</v>
      </c>
      <c r="BV178" s="70">
        <f t="shared" si="111"/>
        <v>-5925778.6499999873</v>
      </c>
      <c r="BW178" s="70">
        <f t="shared" si="111"/>
        <v>-6011659.4999999925</v>
      </c>
      <c r="BX178" s="70">
        <f t="shared" si="111"/>
        <v>-6097540.3499999978</v>
      </c>
      <c r="BY178" s="70">
        <f t="shared" si="111"/>
        <v>-6183421.1999999918</v>
      </c>
      <c r="BZ178" s="70">
        <f t="shared" si="111"/>
        <v>-6269302.0499999896</v>
      </c>
      <c r="CA178" s="70">
        <f t="shared" si="111"/>
        <v>-6355182.8999999911</v>
      </c>
      <c r="CB178" s="70">
        <f t="shared" si="111"/>
        <v>-6441063.7499999925</v>
      </c>
      <c r="CC178" s="70">
        <f t="shared" si="111"/>
        <v>-6526944.5999999903</v>
      </c>
      <c r="CD178" s="70">
        <f t="shared" si="111"/>
        <v>-6612825.4499999881</v>
      </c>
      <c r="CE178" s="70">
        <f t="shared" si="111"/>
        <v>-6698706.2999999896</v>
      </c>
      <c r="CF178" s="70">
        <f t="shared" si="111"/>
        <v>-6784587.1499999948</v>
      </c>
      <c r="CG178" s="70">
        <f t="shared" si="111"/>
        <v>-6870467.9999999888</v>
      </c>
      <c r="CH178" s="70">
        <f t="shared" si="111"/>
        <v>-6956348.8499999866</v>
      </c>
      <c r="CI178" s="70">
        <f t="shared" si="111"/>
        <v>-7042229.6999999918</v>
      </c>
      <c r="CJ178" s="70">
        <f t="shared" si="111"/>
        <v>-7128110.5499999933</v>
      </c>
      <c r="CK178" s="70">
        <f t="shared" si="111"/>
        <v>-7213991.3999999911</v>
      </c>
      <c r="CL178" s="70">
        <f t="shared" si="111"/>
        <v>-7299872.2499999851</v>
      </c>
      <c r="CM178" s="70">
        <f t="shared" si="111"/>
        <v>-7385753.0999999866</v>
      </c>
      <c r="CN178" s="70">
        <f t="shared" si="111"/>
        <v>-7471633.9499999918</v>
      </c>
      <c r="CO178" s="70">
        <f t="shared" si="111"/>
        <v>-7557514.7999999933</v>
      </c>
      <c r="CP178" s="70">
        <f t="shared" si="111"/>
        <v>-7643395.6499999873</v>
      </c>
      <c r="CQ178" s="70">
        <f t="shared" si="111"/>
        <v>-7729276.4999999851</v>
      </c>
      <c r="CR178" s="70">
        <f t="shared" si="111"/>
        <v>-7815157.3499999903</v>
      </c>
      <c r="CS178" s="70">
        <f t="shared" si="111"/>
        <v>-7901038.1999999918</v>
      </c>
      <c r="CT178" s="70">
        <f t="shared" si="111"/>
        <v>-7986919.0499999858</v>
      </c>
      <c r="CU178" s="70">
        <f t="shared" si="111"/>
        <v>-8072799.8999999911</v>
      </c>
      <c r="CV178" s="70">
        <f t="shared" si="111"/>
        <v>-8158680.7499999888</v>
      </c>
      <c r="CW178" s="70">
        <f t="shared" si="111"/>
        <v>-8244561.5999999866</v>
      </c>
      <c r="CX178" s="70">
        <f t="shared" si="111"/>
        <v>-8330442.4499999881</v>
      </c>
      <c r="CY178" s="70">
        <f t="shared" si="111"/>
        <v>-8416323.2999999896</v>
      </c>
      <c r="CZ178" s="70">
        <f t="shared" si="111"/>
        <v>-8502204.1499999873</v>
      </c>
      <c r="DA178" s="70">
        <f t="shared" si="111"/>
        <v>-8588084.9999999851</v>
      </c>
      <c r="DB178" s="70"/>
      <c r="DC178" s="70"/>
      <c r="DD178" s="70"/>
      <c r="DE178" s="70"/>
      <c r="DF178" s="70"/>
      <c r="DG178" s="70"/>
    </row>
    <row r="179" spans="3:111">
      <c r="C179" s="77">
        <f t="shared" si="69"/>
        <v>5.9999999999999977E-2</v>
      </c>
      <c r="D179" s="9">
        <f t="shared" si="69"/>
        <v>1034</v>
      </c>
      <c r="E179" s="70">
        <f t="shared" ref="E179:AJ179" si="112">E77-E129</f>
        <v>1.2077120000000071E-5</v>
      </c>
      <c r="F179" s="70">
        <f t="shared" si="112"/>
        <v>120771.2000000007</v>
      </c>
      <c r="G179" s="70">
        <f t="shared" si="112"/>
        <v>241542.40000000139</v>
      </c>
      <c r="H179" s="70">
        <f t="shared" si="112"/>
        <v>362313.60000000201</v>
      </c>
      <c r="I179" s="70">
        <f t="shared" si="112"/>
        <v>483084.80000000278</v>
      </c>
      <c r="J179" s="70">
        <f t="shared" si="112"/>
        <v>603856.00000000349</v>
      </c>
      <c r="K179" s="70">
        <f t="shared" si="112"/>
        <v>685807.88571429078</v>
      </c>
      <c r="L179" s="70">
        <f t="shared" si="112"/>
        <v>754820.0000000014</v>
      </c>
      <c r="M179" s="70">
        <f t="shared" si="112"/>
        <v>810892.34285715246</v>
      </c>
      <c r="N179" s="70">
        <f t="shared" si="112"/>
        <v>854024.91428571893</v>
      </c>
      <c r="O179" s="70">
        <f t="shared" si="112"/>
        <v>884217.71428572154</v>
      </c>
      <c r="P179" s="70">
        <f t="shared" si="112"/>
        <v>901470.74285715236</v>
      </c>
      <c r="Q179" s="70">
        <f t="shared" si="112"/>
        <v>905784.00000001234</v>
      </c>
      <c r="R179" s="70">
        <f t="shared" si="112"/>
        <v>897157.48571429029</v>
      </c>
      <c r="S179" s="70">
        <f t="shared" si="112"/>
        <v>875591.20000000764</v>
      </c>
      <c r="T179" s="70">
        <f t="shared" si="112"/>
        <v>841085.14285715343</v>
      </c>
      <c r="U179" s="70">
        <f t="shared" si="112"/>
        <v>793639.31428572861</v>
      </c>
      <c r="V179" s="70">
        <f t="shared" si="112"/>
        <v>733253.71428571828</v>
      </c>
      <c r="W179" s="70">
        <f t="shared" si="112"/>
        <v>659928.34285716433</v>
      </c>
      <c r="X179" s="70">
        <f t="shared" si="112"/>
        <v>573663.20000001043</v>
      </c>
      <c r="Y179" s="70">
        <f t="shared" si="112"/>
        <v>474458.28571430128</v>
      </c>
      <c r="Z179" s="70">
        <f t="shared" si="112"/>
        <v>362313.60000000242</v>
      </c>
      <c r="AA179" s="70">
        <f t="shared" si="112"/>
        <v>237229.14285716694</v>
      </c>
      <c r="AB179" s="70">
        <f t="shared" si="112"/>
        <v>75230.393333339132</v>
      </c>
      <c r="AC179" s="70">
        <f t="shared" si="112"/>
        <v>-126809.75999999791</v>
      </c>
      <c r="AD179" s="70">
        <f t="shared" si="112"/>
        <v>-345959.16666664742</v>
      </c>
      <c r="AE179" s="70">
        <f t="shared" si="112"/>
        <v>-582217.82666665129</v>
      </c>
      <c r="AF179" s="70">
        <f t="shared" si="112"/>
        <v>-835585.73999998812</v>
      </c>
      <c r="AG179" s="70">
        <f t="shared" si="112"/>
        <v>-1106062.9066666812</v>
      </c>
      <c r="AH179" s="70">
        <f t="shared" si="112"/>
        <v>-1393649.3266666625</v>
      </c>
      <c r="AI179" s="70">
        <f t="shared" si="112"/>
        <v>-1698344.9999999991</v>
      </c>
      <c r="AJ179" s="70">
        <f t="shared" si="112"/>
        <v>-1796555.4688888714</v>
      </c>
      <c r="AK179" s="70">
        <f t="shared" ref="AK179:BP179" si="113">AK77-AK129</f>
        <v>-1897449.7422222123</v>
      </c>
      <c r="AL179" s="70">
        <f t="shared" si="113"/>
        <v>-2001027.8199999742</v>
      </c>
      <c r="AM179" s="70">
        <f t="shared" si="113"/>
        <v>-2107289.7022222038</v>
      </c>
      <c r="AN179" s="70">
        <f t="shared" si="113"/>
        <v>-2216235.3888888787</v>
      </c>
      <c r="AO179" s="70">
        <f t="shared" si="113"/>
        <v>-2327864.8800000008</v>
      </c>
      <c r="AP179" s="70">
        <f t="shared" si="113"/>
        <v>-2442178.1755555347</v>
      </c>
      <c r="AQ179" s="70">
        <f t="shared" si="113"/>
        <v>-2559175.2755555473</v>
      </c>
      <c r="AR179" s="70">
        <f t="shared" si="113"/>
        <v>-2678856.1799999718</v>
      </c>
      <c r="AS179" s="70">
        <f t="shared" si="113"/>
        <v>-2801220.8888888694</v>
      </c>
      <c r="AT179" s="70">
        <f t="shared" si="113"/>
        <v>-2926269.4022221807</v>
      </c>
      <c r="AU179" s="70">
        <f t="shared" si="113"/>
        <v>-3054001.7200000025</v>
      </c>
      <c r="AV179" s="70">
        <f t="shared" si="113"/>
        <v>-3184417.8422222026</v>
      </c>
      <c r="AW179" s="70">
        <f t="shared" si="113"/>
        <v>-3317517.7688888814</v>
      </c>
      <c r="AX179" s="70">
        <f t="shared" si="113"/>
        <v>-3453301.4999999683</v>
      </c>
      <c r="AY179" s="70">
        <f t="shared" si="113"/>
        <v>-3591769.0355555341</v>
      </c>
      <c r="AZ179" s="70">
        <f t="shared" si="113"/>
        <v>-3732920.3755555078</v>
      </c>
      <c r="BA179" s="70">
        <f t="shared" si="113"/>
        <v>-3876755.520000007</v>
      </c>
      <c r="BB179" s="70">
        <f t="shared" si="113"/>
        <v>-4023274.4688888676</v>
      </c>
      <c r="BC179" s="70">
        <f t="shared" si="113"/>
        <v>-4172477.2222222164</v>
      </c>
      <c r="BD179" s="70">
        <f t="shared" si="113"/>
        <v>-4324363.7799999658</v>
      </c>
      <c r="BE179" s="70">
        <f t="shared" si="113"/>
        <v>-4478934.1422222033</v>
      </c>
      <c r="BF179" s="70">
        <f t="shared" si="113"/>
        <v>-4600627.8999999855</v>
      </c>
      <c r="BG179" s="70">
        <f t="shared" si="113"/>
        <v>-4687432.1999999881</v>
      </c>
      <c r="BH179" s="70">
        <f t="shared" si="113"/>
        <v>-4774236.4999999851</v>
      </c>
      <c r="BI179" s="70">
        <f t="shared" si="113"/>
        <v>-4861040.799999984</v>
      </c>
      <c r="BJ179" s="70">
        <f t="shared" si="113"/>
        <v>-4947845.0999999885</v>
      </c>
      <c r="BK179" s="70">
        <f t="shared" si="113"/>
        <v>-5034649.3999999836</v>
      </c>
      <c r="BL179" s="70">
        <f t="shared" si="113"/>
        <v>-5121453.6999999862</v>
      </c>
      <c r="BM179" s="70">
        <f t="shared" si="113"/>
        <v>-5208257.9999999832</v>
      </c>
      <c r="BN179" s="70">
        <f t="shared" si="113"/>
        <v>-5295062.2999999858</v>
      </c>
      <c r="BO179" s="70">
        <f t="shared" si="113"/>
        <v>-5381866.5999999866</v>
      </c>
      <c r="BP179" s="70">
        <f t="shared" si="113"/>
        <v>-5468670.8999999855</v>
      </c>
      <c r="BQ179" s="70">
        <f t="shared" ref="BQ179:DA179" si="114">BQ77-BQ129</f>
        <v>-5555475.1999999844</v>
      </c>
      <c r="BR179" s="70">
        <f t="shared" si="114"/>
        <v>-5642279.4999999814</v>
      </c>
      <c r="BS179" s="70">
        <f t="shared" si="114"/>
        <v>-5729083.7999999858</v>
      </c>
      <c r="BT179" s="70">
        <f t="shared" si="114"/>
        <v>-5815888.0999999829</v>
      </c>
      <c r="BU179" s="70">
        <f t="shared" si="114"/>
        <v>-5902692.3999999836</v>
      </c>
      <c r="BV179" s="70">
        <f t="shared" si="114"/>
        <v>-5989496.6999999844</v>
      </c>
      <c r="BW179" s="70">
        <f t="shared" si="114"/>
        <v>-6076300.9999999814</v>
      </c>
      <c r="BX179" s="70">
        <f t="shared" si="114"/>
        <v>-6163105.2999999821</v>
      </c>
      <c r="BY179" s="70">
        <f t="shared" si="114"/>
        <v>-6249909.5999999829</v>
      </c>
      <c r="BZ179" s="70">
        <f t="shared" si="114"/>
        <v>-6336713.8999999836</v>
      </c>
      <c r="CA179" s="70">
        <f t="shared" si="114"/>
        <v>-6423518.1999999806</v>
      </c>
      <c r="CB179" s="70">
        <f t="shared" si="114"/>
        <v>-6510322.4999999776</v>
      </c>
      <c r="CC179" s="70">
        <f t="shared" si="114"/>
        <v>-6597126.7999999858</v>
      </c>
      <c r="CD179" s="70">
        <f t="shared" si="114"/>
        <v>-6683931.0999999791</v>
      </c>
      <c r="CE179" s="70">
        <f t="shared" si="114"/>
        <v>-6770735.3999999799</v>
      </c>
      <c r="CF179" s="70">
        <f t="shared" si="114"/>
        <v>-6857539.6999999806</v>
      </c>
      <c r="CG179" s="70">
        <f t="shared" si="114"/>
        <v>-6944343.9999999814</v>
      </c>
      <c r="CH179" s="70">
        <f t="shared" si="114"/>
        <v>-7031148.2999999821</v>
      </c>
      <c r="CI179" s="70">
        <f t="shared" si="114"/>
        <v>-7117952.5999999791</v>
      </c>
      <c r="CJ179" s="70">
        <f t="shared" si="114"/>
        <v>-7204756.8999999799</v>
      </c>
      <c r="CK179" s="70">
        <f t="shared" si="114"/>
        <v>-7291561.1999999769</v>
      </c>
      <c r="CL179" s="70">
        <f t="shared" si="114"/>
        <v>-7378365.4999999814</v>
      </c>
      <c r="CM179" s="70">
        <f t="shared" si="114"/>
        <v>-7465169.7999999821</v>
      </c>
      <c r="CN179" s="70">
        <f t="shared" si="114"/>
        <v>-7551974.0999999791</v>
      </c>
      <c r="CO179" s="70">
        <f t="shared" si="114"/>
        <v>-7638778.3999999762</v>
      </c>
      <c r="CP179" s="70">
        <f t="shared" si="114"/>
        <v>-7725582.6999999769</v>
      </c>
      <c r="CQ179" s="70">
        <f t="shared" si="114"/>
        <v>-7812386.9999999814</v>
      </c>
      <c r="CR179" s="70">
        <f t="shared" si="114"/>
        <v>-7899191.2999999784</v>
      </c>
      <c r="CS179" s="70">
        <f t="shared" si="114"/>
        <v>-7985995.5999999754</v>
      </c>
      <c r="CT179" s="70">
        <f t="shared" si="114"/>
        <v>-8072799.8999999762</v>
      </c>
      <c r="CU179" s="70">
        <f t="shared" si="114"/>
        <v>-8159604.1999999769</v>
      </c>
      <c r="CV179" s="70">
        <f t="shared" si="114"/>
        <v>-8246408.4999999776</v>
      </c>
      <c r="CW179" s="70">
        <f t="shared" si="114"/>
        <v>-8333212.7999999784</v>
      </c>
      <c r="CX179" s="70">
        <f t="shared" si="114"/>
        <v>-8420017.0999999754</v>
      </c>
      <c r="CY179" s="70">
        <f t="shared" si="114"/>
        <v>-8506821.3999999724</v>
      </c>
      <c r="CZ179" s="70">
        <f t="shared" si="114"/>
        <v>-8593625.6999999769</v>
      </c>
      <c r="DA179" s="70">
        <f t="shared" si="114"/>
        <v>-8680429.9999999776</v>
      </c>
      <c r="DB179" s="70"/>
      <c r="DC179" s="70"/>
      <c r="DD179" s="70"/>
      <c r="DE179" s="70"/>
      <c r="DF179" s="70"/>
      <c r="DG179" s="70"/>
    </row>
    <row r="180" spans="3:111">
      <c r="C180" s="77">
        <f t="shared" si="69"/>
        <v>4.9999999999999975E-2</v>
      </c>
      <c r="D180" s="9">
        <f t="shared" si="69"/>
        <v>1045</v>
      </c>
      <c r="E180" s="70">
        <f t="shared" ref="E180:AJ180" si="115">E78-E130</f>
        <v>1.2205600000000004E-5</v>
      </c>
      <c r="F180" s="70">
        <f t="shared" si="115"/>
        <v>122056.00000000006</v>
      </c>
      <c r="G180" s="70">
        <f t="shared" si="115"/>
        <v>244112.00000000012</v>
      </c>
      <c r="H180" s="70">
        <f t="shared" si="115"/>
        <v>366168.00000000012</v>
      </c>
      <c r="I180" s="70">
        <f t="shared" si="115"/>
        <v>488224.00000000023</v>
      </c>
      <c r="J180" s="70">
        <f t="shared" si="115"/>
        <v>610280.00000000023</v>
      </c>
      <c r="K180" s="70">
        <f t="shared" si="115"/>
        <v>693103.71428571676</v>
      </c>
      <c r="L180" s="70">
        <f t="shared" si="115"/>
        <v>762849.99999999988</v>
      </c>
      <c r="M180" s="70">
        <f t="shared" si="115"/>
        <v>819518.85714285995</v>
      </c>
      <c r="N180" s="70">
        <f t="shared" si="115"/>
        <v>863110.28571428475</v>
      </c>
      <c r="O180" s="70">
        <f t="shared" si="115"/>
        <v>893624.28571428824</v>
      </c>
      <c r="P180" s="70">
        <f t="shared" si="115"/>
        <v>911060.85714286403</v>
      </c>
      <c r="Q180" s="70">
        <f t="shared" si="115"/>
        <v>915420.0000000021</v>
      </c>
      <c r="R180" s="70">
        <f t="shared" si="115"/>
        <v>906701.71428571059</v>
      </c>
      <c r="S180" s="70">
        <f t="shared" si="115"/>
        <v>884906.00000000163</v>
      </c>
      <c r="T180" s="70">
        <f t="shared" si="115"/>
        <v>850032.85714286449</v>
      </c>
      <c r="U180" s="70">
        <f t="shared" si="115"/>
        <v>802082.28571428638</v>
      </c>
      <c r="V180" s="70">
        <f t="shared" si="115"/>
        <v>741054.28571427846</v>
      </c>
      <c r="W180" s="70">
        <f t="shared" si="115"/>
        <v>666948.85714287125</v>
      </c>
      <c r="X180" s="70">
        <f t="shared" si="115"/>
        <v>579766.00000000605</v>
      </c>
      <c r="Y180" s="70">
        <f t="shared" si="115"/>
        <v>479505.71428571129</v>
      </c>
      <c r="Z180" s="70">
        <f t="shared" si="115"/>
        <v>366167.99999998789</v>
      </c>
      <c r="AA180" s="70">
        <f t="shared" si="115"/>
        <v>239752.85714287031</v>
      </c>
      <c r="AB180" s="70">
        <f t="shared" si="115"/>
        <v>76030.716666672379</v>
      </c>
      <c r="AC180" s="70">
        <f t="shared" si="115"/>
        <v>-128158.80000000075</v>
      </c>
      <c r="AD180" s="70">
        <f t="shared" si="115"/>
        <v>-349639.58333331998</v>
      </c>
      <c r="AE180" s="70">
        <f t="shared" si="115"/>
        <v>-588411.63333332632</v>
      </c>
      <c r="AF180" s="70">
        <f t="shared" si="115"/>
        <v>-844474.94999999925</v>
      </c>
      <c r="AG180" s="70">
        <f t="shared" si="115"/>
        <v>-1117829.5333333407</v>
      </c>
      <c r="AH180" s="70">
        <f t="shared" si="115"/>
        <v>-1408475.3833333477</v>
      </c>
      <c r="AI180" s="70">
        <f t="shared" si="115"/>
        <v>-1716412.4999999991</v>
      </c>
      <c r="AJ180" s="70">
        <f t="shared" si="115"/>
        <v>-1815667.7611110993</v>
      </c>
      <c r="AK180" s="70">
        <f t="shared" ref="AK180:BP180" si="116">AK78-AK130</f>
        <v>-1917635.3777777813</v>
      </c>
      <c r="AL180" s="70">
        <f t="shared" si="116"/>
        <v>-2022315.3499999922</v>
      </c>
      <c r="AM180" s="70">
        <f t="shared" si="116"/>
        <v>-2129707.6777777858</v>
      </c>
      <c r="AN180" s="70">
        <f t="shared" si="116"/>
        <v>-2239812.3611111082</v>
      </c>
      <c r="AO180" s="70">
        <f t="shared" si="116"/>
        <v>-2352629.4000000134</v>
      </c>
      <c r="AP180" s="70">
        <f t="shared" si="116"/>
        <v>-2468158.7944444455</v>
      </c>
      <c r="AQ180" s="70">
        <f t="shared" si="116"/>
        <v>-2586400.5444444641</v>
      </c>
      <c r="AR180" s="70">
        <f t="shared" si="116"/>
        <v>-2707354.6499999743</v>
      </c>
      <c r="AS180" s="70">
        <f t="shared" si="116"/>
        <v>-2831021.1111111045</v>
      </c>
      <c r="AT180" s="70">
        <f t="shared" si="116"/>
        <v>-2957399.9277777551</v>
      </c>
      <c r="AU180" s="70">
        <f t="shared" si="116"/>
        <v>-3086491.0999999987</v>
      </c>
      <c r="AV180" s="70">
        <f t="shared" si="116"/>
        <v>-3218294.6277777608</v>
      </c>
      <c r="AW180" s="70">
        <f t="shared" si="116"/>
        <v>-3352810.5111111142</v>
      </c>
      <c r="AX180" s="70">
        <f t="shared" si="116"/>
        <v>-3490038.749999987</v>
      </c>
      <c r="AY180" s="70">
        <f t="shared" si="116"/>
        <v>-3629979.3444444556</v>
      </c>
      <c r="AZ180" s="70">
        <f t="shared" si="116"/>
        <v>-3772632.2944444381</v>
      </c>
      <c r="BA180" s="70">
        <f t="shared" si="116"/>
        <v>-3917997.6000000183</v>
      </c>
      <c r="BB180" s="70">
        <f t="shared" si="116"/>
        <v>-4066075.2611111123</v>
      </c>
      <c r="BC180" s="70">
        <f t="shared" si="116"/>
        <v>-4216865.2777777631</v>
      </c>
      <c r="BD180" s="70">
        <f t="shared" si="116"/>
        <v>-4370367.649999965</v>
      </c>
      <c r="BE180" s="70">
        <f t="shared" si="116"/>
        <v>-4526582.3777777664</v>
      </c>
      <c r="BF180" s="70">
        <f t="shared" si="116"/>
        <v>-4649570.7500000224</v>
      </c>
      <c r="BG180" s="70">
        <f t="shared" si="116"/>
        <v>-4737298.5000000224</v>
      </c>
      <c r="BH180" s="70">
        <f t="shared" si="116"/>
        <v>-4825026.2500000224</v>
      </c>
      <c r="BI180" s="70">
        <f t="shared" si="116"/>
        <v>-4912754.0000000224</v>
      </c>
      <c r="BJ180" s="70">
        <f t="shared" si="116"/>
        <v>-5000481.7500000261</v>
      </c>
      <c r="BK180" s="70">
        <f t="shared" si="116"/>
        <v>-5088209.5000000261</v>
      </c>
      <c r="BL180" s="70">
        <f t="shared" si="116"/>
        <v>-5175937.2500000261</v>
      </c>
      <c r="BM180" s="70">
        <f t="shared" si="116"/>
        <v>-5263665.0000000261</v>
      </c>
      <c r="BN180" s="70">
        <f t="shared" si="116"/>
        <v>-5351392.7500000261</v>
      </c>
      <c r="BO180" s="70">
        <f t="shared" si="116"/>
        <v>-5439120.5000000298</v>
      </c>
      <c r="BP180" s="70">
        <f t="shared" si="116"/>
        <v>-5526848.2500000298</v>
      </c>
      <c r="BQ180" s="70">
        <f t="shared" ref="BQ180:DA180" si="117">BQ78-BQ130</f>
        <v>-5614576.0000000298</v>
      </c>
      <c r="BR180" s="70">
        <f t="shared" si="117"/>
        <v>-5702303.7500000298</v>
      </c>
      <c r="BS180" s="70">
        <f t="shared" si="117"/>
        <v>-5790031.5000000298</v>
      </c>
      <c r="BT180" s="70">
        <f t="shared" si="117"/>
        <v>-5877759.2500000298</v>
      </c>
      <c r="BU180" s="70">
        <f t="shared" si="117"/>
        <v>-5965487.0000000298</v>
      </c>
      <c r="BV180" s="70">
        <f t="shared" si="117"/>
        <v>-6053214.7500000298</v>
      </c>
      <c r="BW180" s="70">
        <f t="shared" si="117"/>
        <v>-6140942.5000000298</v>
      </c>
      <c r="BX180" s="70">
        <f t="shared" si="117"/>
        <v>-6228670.2500000298</v>
      </c>
      <c r="BY180" s="70">
        <f t="shared" si="117"/>
        <v>-6316398.0000000335</v>
      </c>
      <c r="BZ180" s="70">
        <f t="shared" si="117"/>
        <v>-6404125.7500000335</v>
      </c>
      <c r="CA180" s="70">
        <f t="shared" si="117"/>
        <v>-6491853.5000000335</v>
      </c>
      <c r="CB180" s="70">
        <f t="shared" si="117"/>
        <v>-6579581.2500000335</v>
      </c>
      <c r="CC180" s="70">
        <f t="shared" si="117"/>
        <v>-6667309.0000000335</v>
      </c>
      <c r="CD180" s="70">
        <f t="shared" si="117"/>
        <v>-6755036.7500000335</v>
      </c>
      <c r="CE180" s="70">
        <f t="shared" si="117"/>
        <v>-6842764.5000000373</v>
      </c>
      <c r="CF180" s="70">
        <f t="shared" si="117"/>
        <v>-6930492.2500000354</v>
      </c>
      <c r="CG180" s="70">
        <f t="shared" si="117"/>
        <v>-7018220.0000000373</v>
      </c>
      <c r="CH180" s="70">
        <f t="shared" si="117"/>
        <v>-7105947.7500000373</v>
      </c>
      <c r="CI180" s="70">
        <f t="shared" si="117"/>
        <v>-7193675.5000000354</v>
      </c>
      <c r="CJ180" s="70">
        <f t="shared" si="117"/>
        <v>-7281403.2500000373</v>
      </c>
      <c r="CK180" s="70">
        <f t="shared" si="117"/>
        <v>-7369131.0000000354</v>
      </c>
      <c r="CL180" s="70">
        <f t="shared" si="117"/>
        <v>-7456858.7500000373</v>
      </c>
      <c r="CM180" s="70">
        <f t="shared" si="117"/>
        <v>-7544586.5000000373</v>
      </c>
      <c r="CN180" s="70">
        <f t="shared" si="117"/>
        <v>-7632314.2500000373</v>
      </c>
      <c r="CO180" s="70">
        <f t="shared" si="117"/>
        <v>-7720042.0000000373</v>
      </c>
      <c r="CP180" s="70">
        <f t="shared" si="117"/>
        <v>-7807769.7500000373</v>
      </c>
      <c r="CQ180" s="70">
        <f t="shared" si="117"/>
        <v>-7895497.5000000373</v>
      </c>
      <c r="CR180" s="70">
        <f t="shared" si="117"/>
        <v>-7983225.2500000447</v>
      </c>
      <c r="CS180" s="70">
        <f t="shared" si="117"/>
        <v>-8070953.0000000447</v>
      </c>
      <c r="CT180" s="70">
        <f t="shared" si="117"/>
        <v>-8158680.7500000447</v>
      </c>
      <c r="CU180" s="70">
        <f t="shared" si="117"/>
        <v>-8246408.5000000447</v>
      </c>
      <c r="CV180" s="70">
        <f t="shared" si="117"/>
        <v>-8334136.2500000447</v>
      </c>
      <c r="CW180" s="70">
        <f t="shared" si="117"/>
        <v>-8421864.0000000447</v>
      </c>
      <c r="CX180" s="70">
        <f t="shared" si="117"/>
        <v>-8509591.7500000447</v>
      </c>
      <c r="CY180" s="70">
        <f t="shared" si="117"/>
        <v>-8597319.5000000447</v>
      </c>
      <c r="CZ180" s="70">
        <f t="shared" si="117"/>
        <v>-8685047.2500000447</v>
      </c>
      <c r="DA180" s="70">
        <f t="shared" si="117"/>
        <v>-8772775.0000000447</v>
      </c>
      <c r="DB180" s="70"/>
      <c r="DC180" s="70"/>
      <c r="DD180" s="70"/>
      <c r="DE180" s="70"/>
      <c r="DF180" s="70"/>
      <c r="DG180" s="70"/>
    </row>
    <row r="181" spans="3:111">
      <c r="C181" s="77">
        <f t="shared" si="69"/>
        <v>3.9999999999999973E-2</v>
      </c>
      <c r="D181" s="9">
        <f t="shared" si="69"/>
        <v>1056</v>
      </c>
      <c r="E181" s="70">
        <f t="shared" ref="E181:AJ181" si="118">E79-E131</f>
        <v>1.2334080000000106E-5</v>
      </c>
      <c r="F181" s="70">
        <f t="shared" si="118"/>
        <v>123340.80000000107</v>
      </c>
      <c r="G181" s="70">
        <f t="shared" si="118"/>
        <v>246681.60000000213</v>
      </c>
      <c r="H181" s="70">
        <f t="shared" si="118"/>
        <v>370022.40000000317</v>
      </c>
      <c r="I181" s="70">
        <f t="shared" si="118"/>
        <v>493363.20000000426</v>
      </c>
      <c r="J181" s="70">
        <f t="shared" si="118"/>
        <v>616704.00000000524</v>
      </c>
      <c r="K181" s="70">
        <f t="shared" si="118"/>
        <v>700399.54285714764</v>
      </c>
      <c r="L181" s="70">
        <f t="shared" si="118"/>
        <v>770880.00000000396</v>
      </c>
      <c r="M181" s="70">
        <f t="shared" si="118"/>
        <v>828145.37142858061</v>
      </c>
      <c r="N181" s="70">
        <f t="shared" si="118"/>
        <v>872195.65714286524</v>
      </c>
      <c r="O181" s="70">
        <f t="shared" si="118"/>
        <v>903030.85714286345</v>
      </c>
      <c r="P181" s="70">
        <f t="shared" si="118"/>
        <v>920650.97142858477</v>
      </c>
      <c r="Q181" s="70">
        <f t="shared" si="118"/>
        <v>925056.00000001153</v>
      </c>
      <c r="R181" s="70">
        <f t="shared" si="118"/>
        <v>916245.94285715173</v>
      </c>
      <c r="S181" s="70">
        <f t="shared" si="118"/>
        <v>894220.80000000657</v>
      </c>
      <c r="T181" s="70">
        <f t="shared" si="118"/>
        <v>858980.57142858696</v>
      </c>
      <c r="U181" s="70">
        <f t="shared" si="118"/>
        <v>810525.25714286999</v>
      </c>
      <c r="V181" s="70">
        <f t="shared" si="118"/>
        <v>748854.85714286636</v>
      </c>
      <c r="W181" s="70">
        <f t="shared" si="118"/>
        <v>673969.37142859166</v>
      </c>
      <c r="X181" s="70">
        <f t="shared" si="118"/>
        <v>585868.80000001611</v>
      </c>
      <c r="Y181" s="70">
        <f t="shared" si="118"/>
        <v>484553.1428571553</v>
      </c>
      <c r="Z181" s="70">
        <f t="shared" si="118"/>
        <v>370022.40000000829</v>
      </c>
      <c r="AA181" s="70">
        <f t="shared" si="118"/>
        <v>242276.57142859232</v>
      </c>
      <c r="AB181" s="70">
        <f t="shared" si="118"/>
        <v>76831.040000004694</v>
      </c>
      <c r="AC181" s="70">
        <f t="shared" si="118"/>
        <v>-129507.83999998448</v>
      </c>
      <c r="AD181" s="70">
        <f t="shared" si="118"/>
        <v>-353319.99999999348</v>
      </c>
      <c r="AE181" s="70">
        <f t="shared" si="118"/>
        <v>-594605.43999998178</v>
      </c>
      <c r="AF181" s="70">
        <f t="shared" si="118"/>
        <v>-853364.15999996895</v>
      </c>
      <c r="AG181" s="70">
        <f t="shared" si="118"/>
        <v>-1129596.1600000015</v>
      </c>
      <c r="AH181" s="70">
        <f t="shared" si="118"/>
        <v>-1423301.4399999892</v>
      </c>
      <c r="AI181" s="70">
        <f t="shared" si="118"/>
        <v>-1734480</v>
      </c>
      <c r="AJ181" s="70">
        <f t="shared" si="118"/>
        <v>-1834780.053333303</v>
      </c>
      <c r="AK181" s="70">
        <f t="shared" ref="AK181:BP181" si="119">AK79-AK131</f>
        <v>-1937821.0133333234</v>
      </c>
      <c r="AL181" s="70">
        <f t="shared" si="119"/>
        <v>-2043602.8799999841</v>
      </c>
      <c r="AM181" s="70">
        <f t="shared" si="119"/>
        <v>-2152125.6533333128</v>
      </c>
      <c r="AN181" s="70">
        <f t="shared" si="119"/>
        <v>-2263389.3333333069</v>
      </c>
      <c r="AO181" s="70">
        <f t="shared" si="119"/>
        <v>-2377393.9199999981</v>
      </c>
      <c r="AP181" s="70">
        <f t="shared" si="119"/>
        <v>-2494139.413333294</v>
      </c>
      <c r="AQ181" s="70">
        <f t="shared" si="119"/>
        <v>-2613625.8133333195</v>
      </c>
      <c r="AR181" s="70">
        <f t="shared" si="119"/>
        <v>-2735853.1199999787</v>
      </c>
      <c r="AS181" s="70">
        <f t="shared" si="119"/>
        <v>-2860821.333333306</v>
      </c>
      <c r="AT181" s="70">
        <f t="shared" si="119"/>
        <v>-2988530.4533332996</v>
      </c>
      <c r="AU181" s="70">
        <f t="shared" si="119"/>
        <v>-3118980.479999993</v>
      </c>
      <c r="AV181" s="70">
        <f t="shared" si="119"/>
        <v>-3252171.4133332837</v>
      </c>
      <c r="AW181" s="70">
        <f t="shared" si="119"/>
        <v>-3388103.2533333143</v>
      </c>
      <c r="AX181" s="70">
        <f t="shared" si="119"/>
        <v>-3526775.999999973</v>
      </c>
      <c r="AY181" s="70">
        <f t="shared" si="119"/>
        <v>-3668189.6533332979</v>
      </c>
      <c r="AZ181" s="70">
        <f t="shared" si="119"/>
        <v>-3812344.2133332919</v>
      </c>
      <c r="BA181" s="70">
        <f t="shared" si="119"/>
        <v>-3959239.6799999885</v>
      </c>
      <c r="BB181" s="70">
        <f t="shared" si="119"/>
        <v>-4108876.053333275</v>
      </c>
      <c r="BC181" s="70">
        <f t="shared" si="119"/>
        <v>-4261253.3333333079</v>
      </c>
      <c r="BD181" s="70">
        <f t="shared" si="119"/>
        <v>-4416371.519999966</v>
      </c>
      <c r="BE181" s="70">
        <f t="shared" si="119"/>
        <v>-4574230.6133332904</v>
      </c>
      <c r="BF181" s="70">
        <f t="shared" si="119"/>
        <v>-4698513.5999999736</v>
      </c>
      <c r="BG181" s="70">
        <f t="shared" si="119"/>
        <v>-4787164.7999999737</v>
      </c>
      <c r="BH181" s="70">
        <f t="shared" si="119"/>
        <v>-4875815.9999999711</v>
      </c>
      <c r="BI181" s="70">
        <f t="shared" si="119"/>
        <v>-4964467.1999999722</v>
      </c>
      <c r="BJ181" s="70">
        <f t="shared" si="119"/>
        <v>-5053118.3999999743</v>
      </c>
      <c r="BK181" s="70">
        <f t="shared" si="119"/>
        <v>-5141769.5999999717</v>
      </c>
      <c r="BL181" s="70">
        <f t="shared" si="119"/>
        <v>-5230420.7999999709</v>
      </c>
      <c r="BM181" s="70">
        <f t="shared" si="119"/>
        <v>-5319071.9999999721</v>
      </c>
      <c r="BN181" s="70">
        <f t="shared" si="119"/>
        <v>-5407723.1999999695</v>
      </c>
      <c r="BO181" s="70">
        <f t="shared" si="119"/>
        <v>-5496374.3999999724</v>
      </c>
      <c r="BP181" s="70">
        <f t="shared" si="119"/>
        <v>-5585025.599999968</v>
      </c>
      <c r="BQ181" s="70">
        <f t="shared" ref="BQ181:DA181" si="120">BQ79-BQ131</f>
        <v>-5673676.7999999672</v>
      </c>
      <c r="BR181" s="70">
        <f t="shared" si="120"/>
        <v>-5762327.9999999683</v>
      </c>
      <c r="BS181" s="70">
        <f t="shared" si="120"/>
        <v>-5850979.1999999657</v>
      </c>
      <c r="BT181" s="70">
        <f t="shared" si="120"/>
        <v>-5939630.3999999687</v>
      </c>
      <c r="BU181" s="70">
        <f t="shared" si="120"/>
        <v>-6028281.5999999661</v>
      </c>
      <c r="BV181" s="70">
        <f t="shared" si="120"/>
        <v>-6116932.7999999635</v>
      </c>
      <c r="BW181" s="70">
        <f t="shared" si="120"/>
        <v>-6205583.9999999665</v>
      </c>
      <c r="BX181" s="70">
        <f t="shared" si="120"/>
        <v>-6294235.1999999657</v>
      </c>
      <c r="BY181" s="70">
        <f t="shared" si="120"/>
        <v>-6382886.3999999631</v>
      </c>
      <c r="BZ181" s="70">
        <f t="shared" si="120"/>
        <v>-6471537.599999968</v>
      </c>
      <c r="CA181" s="70">
        <f t="shared" si="120"/>
        <v>-6560188.7999999635</v>
      </c>
      <c r="CB181" s="70">
        <f t="shared" si="120"/>
        <v>-6648839.9999999609</v>
      </c>
      <c r="CC181" s="70">
        <f t="shared" si="120"/>
        <v>-6737491.1999999657</v>
      </c>
      <c r="CD181" s="70">
        <f t="shared" si="120"/>
        <v>-6826142.3999999613</v>
      </c>
      <c r="CE181" s="70">
        <f t="shared" si="120"/>
        <v>-6914793.5999999642</v>
      </c>
      <c r="CF181" s="70">
        <f t="shared" si="120"/>
        <v>-7003444.7999999598</v>
      </c>
      <c r="CG181" s="70">
        <f t="shared" si="120"/>
        <v>-7092095.999999959</v>
      </c>
      <c r="CH181" s="70">
        <f t="shared" si="120"/>
        <v>-7180747.199999962</v>
      </c>
      <c r="CI181" s="70">
        <f t="shared" si="120"/>
        <v>-7269398.3999999575</v>
      </c>
      <c r="CJ181" s="70">
        <f t="shared" si="120"/>
        <v>-7358049.5999999605</v>
      </c>
      <c r="CK181" s="70">
        <f t="shared" si="120"/>
        <v>-7446700.799999956</v>
      </c>
      <c r="CL181" s="70">
        <f t="shared" si="120"/>
        <v>-7535351.9999999553</v>
      </c>
      <c r="CM181" s="70">
        <f t="shared" si="120"/>
        <v>-7624003.1999999583</v>
      </c>
      <c r="CN181" s="70">
        <f t="shared" si="120"/>
        <v>-7712654.3999999557</v>
      </c>
      <c r="CO181" s="70">
        <f t="shared" si="120"/>
        <v>-7801305.5999999586</v>
      </c>
      <c r="CP181" s="70">
        <f t="shared" si="120"/>
        <v>-7889956.799999956</v>
      </c>
      <c r="CQ181" s="70">
        <f t="shared" si="120"/>
        <v>-7978607.9999999534</v>
      </c>
      <c r="CR181" s="70">
        <f t="shared" si="120"/>
        <v>-8067259.1999999583</v>
      </c>
      <c r="CS181" s="70">
        <f t="shared" si="120"/>
        <v>-8155910.3999999557</v>
      </c>
      <c r="CT181" s="70">
        <f t="shared" si="120"/>
        <v>-8244561.5999999568</v>
      </c>
      <c r="CU181" s="70">
        <f t="shared" si="120"/>
        <v>-8333212.799999956</v>
      </c>
      <c r="CV181" s="70">
        <f t="shared" si="120"/>
        <v>-8421863.9999999497</v>
      </c>
      <c r="CW181" s="70">
        <f t="shared" si="120"/>
        <v>-8510515.1999999546</v>
      </c>
      <c r="CX181" s="70">
        <f t="shared" si="120"/>
        <v>-8599166.3999999538</v>
      </c>
      <c r="CY181" s="70">
        <f t="shared" si="120"/>
        <v>-8687817.5999999531</v>
      </c>
      <c r="CZ181" s="70">
        <f t="shared" si="120"/>
        <v>-8776468.7999999523</v>
      </c>
      <c r="DA181" s="70">
        <f t="shared" si="120"/>
        <v>-8865119.9999999478</v>
      </c>
      <c r="DB181" s="70"/>
      <c r="DC181" s="70"/>
      <c r="DD181" s="70"/>
      <c r="DE181" s="70"/>
      <c r="DF181" s="70"/>
      <c r="DG181" s="70"/>
    </row>
    <row r="182" spans="3:111">
      <c r="C182" s="77">
        <f t="shared" si="69"/>
        <v>2.9999999999999971E-2</v>
      </c>
      <c r="D182" s="9">
        <f t="shared" si="69"/>
        <v>1067</v>
      </c>
      <c r="E182" s="70">
        <f t="shared" ref="E182:AJ182" si="121">E80-E132</f>
        <v>1.2462560000000043E-5</v>
      </c>
      <c r="F182" s="70">
        <f t="shared" si="121"/>
        <v>124625.60000000041</v>
      </c>
      <c r="G182" s="70">
        <f t="shared" si="121"/>
        <v>249251.20000000083</v>
      </c>
      <c r="H182" s="70">
        <f t="shared" si="121"/>
        <v>373876.80000000121</v>
      </c>
      <c r="I182" s="70">
        <f t="shared" si="121"/>
        <v>498502.40000000165</v>
      </c>
      <c r="J182" s="70">
        <f t="shared" si="121"/>
        <v>623128.0000000021</v>
      </c>
      <c r="K182" s="70">
        <f t="shared" si="121"/>
        <v>707695.37142857362</v>
      </c>
      <c r="L182" s="70">
        <f t="shared" si="121"/>
        <v>778910.00000000233</v>
      </c>
      <c r="M182" s="70">
        <f t="shared" si="121"/>
        <v>836771.88571429462</v>
      </c>
      <c r="N182" s="70">
        <f t="shared" si="121"/>
        <v>881281.02857143071</v>
      </c>
      <c r="O182" s="70">
        <f t="shared" si="121"/>
        <v>912437.4285714305</v>
      </c>
      <c r="P182" s="70">
        <f t="shared" si="121"/>
        <v>930241.08571429655</v>
      </c>
      <c r="Q182" s="70">
        <f t="shared" si="121"/>
        <v>934692.00000001118</v>
      </c>
      <c r="R182" s="70">
        <f t="shared" si="121"/>
        <v>925790.17142857239</v>
      </c>
      <c r="S182" s="70">
        <f t="shared" si="121"/>
        <v>903535.60000000021</v>
      </c>
      <c r="T182" s="70">
        <f t="shared" si="121"/>
        <v>867928.28571429756</v>
      </c>
      <c r="U182" s="70">
        <f t="shared" si="121"/>
        <v>818968.22857144056</v>
      </c>
      <c r="V182" s="70">
        <f t="shared" si="121"/>
        <v>756655.42857142643</v>
      </c>
      <c r="W182" s="70">
        <f t="shared" si="121"/>
        <v>680989.88571429742</v>
      </c>
      <c r="X182" s="70">
        <f t="shared" si="121"/>
        <v>591971.60000001173</v>
      </c>
      <c r="Y182" s="70">
        <f t="shared" si="121"/>
        <v>489600.57142858277</v>
      </c>
      <c r="Z182" s="70">
        <f t="shared" si="121"/>
        <v>373876.79999999353</v>
      </c>
      <c r="AA182" s="70">
        <f t="shared" si="121"/>
        <v>244800.28571429639</v>
      </c>
      <c r="AB182" s="70">
        <f t="shared" si="121"/>
        <v>77631.363333337475</v>
      </c>
      <c r="AC182" s="70">
        <f t="shared" si="121"/>
        <v>-130856.87999998732</v>
      </c>
      <c r="AD182" s="70">
        <f t="shared" si="121"/>
        <v>-357000.41666666558</v>
      </c>
      <c r="AE182" s="70">
        <f t="shared" si="121"/>
        <v>-600799.24666665681</v>
      </c>
      <c r="AF182" s="70">
        <f t="shared" si="121"/>
        <v>-862253.36999998149</v>
      </c>
      <c r="AG182" s="70">
        <f t="shared" si="121"/>
        <v>-1141362.7866666615</v>
      </c>
      <c r="AH182" s="70">
        <f t="shared" si="121"/>
        <v>-1438127.4966666759</v>
      </c>
      <c r="AI182" s="70">
        <f t="shared" si="121"/>
        <v>-1752547.5</v>
      </c>
      <c r="AJ182" s="70">
        <f t="shared" si="121"/>
        <v>-1853892.3455555309</v>
      </c>
      <c r="AK182" s="70">
        <f t="shared" ref="AK182:BP182" si="122">AK80-AK132</f>
        <v>-1958006.648888892</v>
      </c>
      <c r="AL182" s="70">
        <f t="shared" si="122"/>
        <v>-2064890.4099999778</v>
      </c>
      <c r="AM182" s="70">
        <f t="shared" si="122"/>
        <v>-2174543.6288888948</v>
      </c>
      <c r="AN182" s="70">
        <f t="shared" si="122"/>
        <v>-2286966.3055555336</v>
      </c>
      <c r="AO182" s="70">
        <f t="shared" si="122"/>
        <v>-2402158.4400000097</v>
      </c>
      <c r="AP182" s="70">
        <f t="shared" si="122"/>
        <v>-2520120.032222203</v>
      </c>
      <c r="AQ182" s="70">
        <f t="shared" si="122"/>
        <v>-2640851.0822222047</v>
      </c>
      <c r="AR182" s="70">
        <f t="shared" si="122"/>
        <v>-2764351.5899999849</v>
      </c>
      <c r="AS182" s="70">
        <f t="shared" si="122"/>
        <v>-2890621.5555555411</v>
      </c>
      <c r="AT182" s="70">
        <f t="shared" si="122"/>
        <v>-3019660.9788888767</v>
      </c>
      <c r="AU182" s="70">
        <f t="shared" si="122"/>
        <v>-3151469.8599999878</v>
      </c>
      <c r="AV182" s="70">
        <f t="shared" si="122"/>
        <v>-3286048.1988888783</v>
      </c>
      <c r="AW182" s="70">
        <f t="shared" si="122"/>
        <v>-3423395.995555548</v>
      </c>
      <c r="AX182" s="70">
        <f t="shared" si="122"/>
        <v>-3563513.2499999562</v>
      </c>
      <c r="AY182" s="70">
        <f t="shared" si="122"/>
        <v>-3706399.9622222194</v>
      </c>
      <c r="AZ182" s="70">
        <f t="shared" si="122"/>
        <v>-3852056.1322221812</v>
      </c>
      <c r="BA182" s="70">
        <f t="shared" si="122"/>
        <v>-4000481.76</v>
      </c>
      <c r="BB182" s="70">
        <f t="shared" si="122"/>
        <v>-4151676.8455555169</v>
      </c>
      <c r="BC182" s="70">
        <f t="shared" si="122"/>
        <v>-4305641.3888888936</v>
      </c>
      <c r="BD182" s="70">
        <f t="shared" si="122"/>
        <v>-4462375.3899999652</v>
      </c>
      <c r="BE182" s="70">
        <f t="shared" si="122"/>
        <v>-4621878.8488888964</v>
      </c>
      <c r="BF182" s="70">
        <f t="shared" si="122"/>
        <v>-4747456.4500000104</v>
      </c>
      <c r="BG182" s="70">
        <f t="shared" si="122"/>
        <v>-4837031.1000000108</v>
      </c>
      <c r="BH182" s="70">
        <f t="shared" si="122"/>
        <v>-4926605.7500000112</v>
      </c>
      <c r="BI182" s="70">
        <f t="shared" si="122"/>
        <v>-5016180.4000000115</v>
      </c>
      <c r="BJ182" s="70">
        <f t="shared" si="122"/>
        <v>-5105755.0500000119</v>
      </c>
      <c r="BK182" s="70">
        <f t="shared" si="122"/>
        <v>-5195329.7000000132</v>
      </c>
      <c r="BL182" s="70">
        <f t="shared" si="122"/>
        <v>-5284904.3500000127</v>
      </c>
      <c r="BM182" s="70">
        <f t="shared" si="122"/>
        <v>-5374479.000000013</v>
      </c>
      <c r="BN182" s="70">
        <f t="shared" si="122"/>
        <v>-5464053.6500000125</v>
      </c>
      <c r="BO182" s="70">
        <f t="shared" si="122"/>
        <v>-5553628.3000000119</v>
      </c>
      <c r="BP182" s="70">
        <f t="shared" si="122"/>
        <v>-5643202.9500000132</v>
      </c>
      <c r="BQ182" s="70">
        <f t="shared" ref="BQ182:DA182" si="123">BQ80-BQ132</f>
        <v>-5732777.6000000136</v>
      </c>
      <c r="BR182" s="70">
        <f t="shared" si="123"/>
        <v>-5822352.250000013</v>
      </c>
      <c r="BS182" s="70">
        <f t="shared" si="123"/>
        <v>-5911926.9000000153</v>
      </c>
      <c r="BT182" s="70">
        <f t="shared" si="123"/>
        <v>-6001501.5500000147</v>
      </c>
      <c r="BU182" s="70">
        <f t="shared" si="123"/>
        <v>-6091076.200000016</v>
      </c>
      <c r="BV182" s="70">
        <f t="shared" si="123"/>
        <v>-6180650.8500000145</v>
      </c>
      <c r="BW182" s="70">
        <f t="shared" si="123"/>
        <v>-6270225.500000013</v>
      </c>
      <c r="BX182" s="70">
        <f t="shared" si="123"/>
        <v>-6359800.1500000153</v>
      </c>
      <c r="BY182" s="70">
        <f t="shared" si="123"/>
        <v>-6449374.8000000156</v>
      </c>
      <c r="BZ182" s="70">
        <f t="shared" si="123"/>
        <v>-6538949.4500000142</v>
      </c>
      <c r="CA182" s="70">
        <f t="shared" si="123"/>
        <v>-6628524.1000000164</v>
      </c>
      <c r="CB182" s="70">
        <f t="shared" si="123"/>
        <v>-6718098.7500000168</v>
      </c>
      <c r="CC182" s="70">
        <f t="shared" si="123"/>
        <v>-6807673.4000000134</v>
      </c>
      <c r="CD182" s="70">
        <f t="shared" si="123"/>
        <v>-6897248.0500000156</v>
      </c>
      <c r="CE182" s="70">
        <f t="shared" si="123"/>
        <v>-6986822.700000016</v>
      </c>
      <c r="CF182" s="70">
        <f t="shared" si="123"/>
        <v>-7076397.3500000164</v>
      </c>
      <c r="CG182" s="70">
        <f t="shared" si="123"/>
        <v>-7165972.0000000168</v>
      </c>
      <c r="CH182" s="70">
        <f t="shared" si="123"/>
        <v>-7255546.6500000153</v>
      </c>
      <c r="CI182" s="70">
        <f t="shared" si="123"/>
        <v>-7345121.3000000194</v>
      </c>
      <c r="CJ182" s="70">
        <f t="shared" si="123"/>
        <v>-7434695.9500000179</v>
      </c>
      <c r="CK182" s="70">
        <f t="shared" si="123"/>
        <v>-7524270.6000000192</v>
      </c>
      <c r="CL182" s="70">
        <f t="shared" si="123"/>
        <v>-7613845.2500000168</v>
      </c>
      <c r="CM182" s="70">
        <f t="shared" si="123"/>
        <v>-7703419.9000000171</v>
      </c>
      <c r="CN182" s="70">
        <f t="shared" si="123"/>
        <v>-7792994.5500000194</v>
      </c>
      <c r="CO182" s="70">
        <f t="shared" si="123"/>
        <v>-7882569.2000000179</v>
      </c>
      <c r="CP182" s="70">
        <f t="shared" si="123"/>
        <v>-7972143.8500000183</v>
      </c>
      <c r="CQ182" s="70">
        <f t="shared" si="123"/>
        <v>-8061718.5000000186</v>
      </c>
      <c r="CR182" s="70">
        <f t="shared" si="123"/>
        <v>-8151293.1500000171</v>
      </c>
      <c r="CS182" s="70">
        <f t="shared" si="123"/>
        <v>-8240867.8000000194</v>
      </c>
      <c r="CT182" s="70">
        <f t="shared" si="123"/>
        <v>-8330442.4500000216</v>
      </c>
      <c r="CU182" s="70">
        <f t="shared" si="123"/>
        <v>-8420017.1000000201</v>
      </c>
      <c r="CV182" s="70">
        <f t="shared" si="123"/>
        <v>-8509591.7500000205</v>
      </c>
      <c r="CW182" s="70">
        <f t="shared" si="123"/>
        <v>-8599166.4000000209</v>
      </c>
      <c r="CX182" s="70">
        <f t="shared" si="123"/>
        <v>-8688741.0500000194</v>
      </c>
      <c r="CY182" s="70">
        <f t="shared" si="123"/>
        <v>-8778315.7000000197</v>
      </c>
      <c r="CZ182" s="70">
        <f t="shared" si="123"/>
        <v>-8867890.3500000201</v>
      </c>
      <c r="DA182" s="70">
        <f t="shared" si="123"/>
        <v>-8957465.0000000224</v>
      </c>
      <c r="DB182" s="70"/>
      <c r="DC182" s="70"/>
      <c r="DD182" s="70"/>
      <c r="DE182" s="70"/>
      <c r="DF182" s="70"/>
      <c r="DG182" s="70"/>
    </row>
    <row r="183" spans="3:111">
      <c r="C183" s="77">
        <f t="shared" si="69"/>
        <v>1.9999999999999969E-2</v>
      </c>
      <c r="D183" s="9">
        <f t="shared" si="69"/>
        <v>1078</v>
      </c>
      <c r="E183" s="70">
        <f t="shared" ref="E183:AJ183" si="124">E81-E133</f>
        <v>1.2996920000000065E-5</v>
      </c>
      <c r="F183" s="70">
        <f t="shared" si="124"/>
        <v>129969.20000000065</v>
      </c>
      <c r="G183" s="70">
        <f t="shared" si="124"/>
        <v>259938.4000000013</v>
      </c>
      <c r="H183" s="70">
        <f t="shared" si="124"/>
        <v>389907.6000000019</v>
      </c>
      <c r="I183" s="70">
        <f t="shared" si="124"/>
        <v>519876.80000000261</v>
      </c>
      <c r="J183" s="70">
        <f t="shared" si="124"/>
        <v>649846.00000000326</v>
      </c>
      <c r="K183" s="70">
        <f t="shared" si="124"/>
        <v>739343.99999999977</v>
      </c>
      <c r="L183" s="70">
        <f t="shared" si="124"/>
        <v>815351.60000000079</v>
      </c>
      <c r="M183" s="70">
        <f t="shared" si="124"/>
        <v>877868.80000000237</v>
      </c>
      <c r="N183" s="70">
        <f t="shared" si="124"/>
        <v>926895.60000000405</v>
      </c>
      <c r="O183" s="70">
        <f t="shared" si="124"/>
        <v>962431.99999999779</v>
      </c>
      <c r="P183" s="70">
        <f t="shared" si="124"/>
        <v>984478.00000000838</v>
      </c>
      <c r="Q183" s="70">
        <f t="shared" si="124"/>
        <v>993033.60000000102</v>
      </c>
      <c r="R183" s="70">
        <f t="shared" si="124"/>
        <v>988098.80000000331</v>
      </c>
      <c r="S183" s="70">
        <f t="shared" si="124"/>
        <v>969673.59999999404</v>
      </c>
      <c r="T183" s="70">
        <f t="shared" si="124"/>
        <v>937758.00000000861</v>
      </c>
      <c r="U183" s="70">
        <f t="shared" si="124"/>
        <v>892351.99999999849</v>
      </c>
      <c r="V183" s="70">
        <f t="shared" si="124"/>
        <v>833455.60000000102</v>
      </c>
      <c r="W183" s="70">
        <f t="shared" si="124"/>
        <v>761068.800000004</v>
      </c>
      <c r="X183" s="70">
        <f t="shared" si="124"/>
        <v>675191.60000000708</v>
      </c>
      <c r="Y183" s="70">
        <f t="shared" si="124"/>
        <v>575823.99999999418</v>
      </c>
      <c r="Z183" s="70">
        <f t="shared" si="124"/>
        <v>462965.99999999721</v>
      </c>
      <c r="AA183" s="70">
        <f t="shared" si="124"/>
        <v>336617.60000000056</v>
      </c>
      <c r="AB183" s="70">
        <f t="shared" si="124"/>
        <v>171784.08666667156</v>
      </c>
      <c r="AC183" s="70">
        <f t="shared" si="124"/>
        <v>-34794.720000009751</v>
      </c>
      <c r="AD183" s="70">
        <f t="shared" si="124"/>
        <v>-259210.83333333838</v>
      </c>
      <c r="AE183" s="70">
        <f t="shared" si="124"/>
        <v>-501464.25333333295</v>
      </c>
      <c r="AF183" s="70">
        <f t="shared" si="124"/>
        <v>-761554.97999999369</v>
      </c>
      <c r="AG183" s="70">
        <f t="shared" si="124"/>
        <v>-1039483.0133333444</v>
      </c>
      <c r="AH183" s="70">
        <f t="shared" si="124"/>
        <v>-1335248.3533333389</v>
      </c>
      <c r="AI183" s="70">
        <f t="shared" si="124"/>
        <v>-1648850.9999999993</v>
      </c>
      <c r="AJ183" s="70">
        <f t="shared" si="124"/>
        <v>-1747181.8377777841</v>
      </c>
      <c r="AK183" s="70">
        <f t="shared" ref="AK183:BP183" si="125">AK81-AK133</f>
        <v>-1848310.6844444589</v>
      </c>
      <c r="AL183" s="70">
        <f t="shared" si="125"/>
        <v>-1952237.5399999958</v>
      </c>
      <c r="AM183" s="70">
        <f t="shared" si="125"/>
        <v>-2058962.4044444489</v>
      </c>
      <c r="AN183" s="70">
        <f t="shared" si="125"/>
        <v>-2168485.2777777617</v>
      </c>
      <c r="AO183" s="70">
        <f t="shared" si="125"/>
        <v>-2280806.1600000216</v>
      </c>
      <c r="AP183" s="70">
        <f t="shared" si="125"/>
        <v>-2395925.0511111119</v>
      </c>
      <c r="AQ183" s="70">
        <f t="shared" si="125"/>
        <v>-2513841.9511111211</v>
      </c>
      <c r="AR183" s="70">
        <f t="shared" si="125"/>
        <v>-2634556.8599999873</v>
      </c>
      <c r="AS183" s="70">
        <f t="shared" si="125"/>
        <v>-2758069.7777777743</v>
      </c>
      <c r="AT183" s="70">
        <f t="shared" si="125"/>
        <v>-2884380.7044444517</v>
      </c>
      <c r="AU183" s="70">
        <f t="shared" si="125"/>
        <v>-3013489.6400000169</v>
      </c>
      <c r="AV183" s="70">
        <f t="shared" si="125"/>
        <v>-3145396.5844444372</v>
      </c>
      <c r="AW183" s="70">
        <f t="shared" si="125"/>
        <v>-3280101.5377777806</v>
      </c>
      <c r="AX183" s="70">
        <f t="shared" si="125"/>
        <v>-3417604.4999999763</v>
      </c>
      <c r="AY183" s="70">
        <f t="shared" si="125"/>
        <v>-3557905.471111136</v>
      </c>
      <c r="AZ183" s="70">
        <f t="shared" si="125"/>
        <v>-3701004.4511111085</v>
      </c>
      <c r="BA183" s="70">
        <f t="shared" si="125"/>
        <v>-3846901.4400000097</v>
      </c>
      <c r="BB183" s="70">
        <f t="shared" si="125"/>
        <v>-3995596.4377777595</v>
      </c>
      <c r="BC183" s="70">
        <f t="shared" si="125"/>
        <v>-4147089.4444444389</v>
      </c>
      <c r="BD183" s="70">
        <f t="shared" si="125"/>
        <v>-4301380.4599999636</v>
      </c>
      <c r="BE183" s="70">
        <f t="shared" si="125"/>
        <v>-4458469.4844444627</v>
      </c>
      <c r="BF183" s="70">
        <f t="shared" si="125"/>
        <v>-4581282.9000000032</v>
      </c>
      <c r="BG183" s="70">
        <f t="shared" si="125"/>
        <v>-4667722.200000003</v>
      </c>
      <c r="BH183" s="70">
        <f t="shared" si="125"/>
        <v>-4754161.5000000019</v>
      </c>
      <c r="BI183" s="70">
        <f t="shared" si="125"/>
        <v>-4840600.8000000035</v>
      </c>
      <c r="BJ183" s="70">
        <f t="shared" si="125"/>
        <v>-4927040.1000000043</v>
      </c>
      <c r="BK183" s="70">
        <f t="shared" si="125"/>
        <v>-5013479.4000000041</v>
      </c>
      <c r="BL183" s="70">
        <f t="shared" si="125"/>
        <v>-5099918.700000003</v>
      </c>
      <c r="BM183" s="70">
        <f t="shared" si="125"/>
        <v>-5186358.0000000037</v>
      </c>
      <c r="BN183" s="70">
        <f t="shared" si="125"/>
        <v>-5272797.3000000035</v>
      </c>
      <c r="BO183" s="70">
        <f t="shared" si="125"/>
        <v>-5359236.6000000034</v>
      </c>
      <c r="BP183" s="70">
        <f t="shared" si="125"/>
        <v>-5445675.9000000041</v>
      </c>
      <c r="BQ183" s="70">
        <f t="shared" ref="BQ183:DA183" si="126">BQ81-BQ133</f>
        <v>-5532115.200000003</v>
      </c>
      <c r="BR183" s="70">
        <f t="shared" si="126"/>
        <v>-5618554.5000000037</v>
      </c>
      <c r="BS183" s="70">
        <f t="shared" si="126"/>
        <v>-5704993.8000000035</v>
      </c>
      <c r="BT183" s="70">
        <f t="shared" si="126"/>
        <v>-5791433.1000000034</v>
      </c>
      <c r="BU183" s="70">
        <f t="shared" si="126"/>
        <v>-5877872.4000000041</v>
      </c>
      <c r="BV183" s="70">
        <f t="shared" si="126"/>
        <v>-5964311.7000000039</v>
      </c>
      <c r="BW183" s="70">
        <f t="shared" si="126"/>
        <v>-6050751.0000000037</v>
      </c>
      <c r="BX183" s="70">
        <f t="shared" si="126"/>
        <v>-6137190.3000000035</v>
      </c>
      <c r="BY183" s="70">
        <f t="shared" si="126"/>
        <v>-6223629.6000000034</v>
      </c>
      <c r="BZ183" s="70">
        <f t="shared" si="126"/>
        <v>-6310068.900000006</v>
      </c>
      <c r="CA183" s="70">
        <f t="shared" si="126"/>
        <v>-6396508.2000000039</v>
      </c>
      <c r="CB183" s="70">
        <f t="shared" si="126"/>
        <v>-6482947.5000000037</v>
      </c>
      <c r="CC183" s="70">
        <f t="shared" si="126"/>
        <v>-6569386.8000000063</v>
      </c>
      <c r="CD183" s="70">
        <f t="shared" si="126"/>
        <v>-6655826.1000000043</v>
      </c>
      <c r="CE183" s="70">
        <f t="shared" si="126"/>
        <v>-6742265.400000006</v>
      </c>
      <c r="CF183" s="70">
        <f t="shared" si="126"/>
        <v>-6828704.7000000039</v>
      </c>
      <c r="CG183" s="70">
        <f t="shared" si="126"/>
        <v>-6915144.0000000037</v>
      </c>
      <c r="CH183" s="70">
        <f t="shared" si="126"/>
        <v>-7001583.3000000063</v>
      </c>
      <c r="CI183" s="70">
        <f t="shared" si="126"/>
        <v>-7088022.6000000043</v>
      </c>
      <c r="CJ183" s="70">
        <f t="shared" si="126"/>
        <v>-7174461.900000006</v>
      </c>
      <c r="CK183" s="70">
        <f t="shared" si="126"/>
        <v>-7260901.2000000039</v>
      </c>
      <c r="CL183" s="70">
        <f t="shared" si="126"/>
        <v>-7347340.5000000037</v>
      </c>
      <c r="CM183" s="70">
        <f t="shared" si="126"/>
        <v>-7433779.8000000063</v>
      </c>
      <c r="CN183" s="70">
        <f t="shared" si="126"/>
        <v>-7520219.1000000061</v>
      </c>
      <c r="CO183" s="70">
        <f t="shared" si="126"/>
        <v>-7606658.400000006</v>
      </c>
      <c r="CP183" s="70">
        <f t="shared" si="126"/>
        <v>-7693097.7000000039</v>
      </c>
      <c r="CQ183" s="70">
        <f t="shared" si="126"/>
        <v>-7779537.0000000047</v>
      </c>
      <c r="CR183" s="70">
        <f t="shared" si="126"/>
        <v>-7865976.3000000063</v>
      </c>
      <c r="CS183" s="70">
        <f t="shared" si="126"/>
        <v>-7952415.6000000061</v>
      </c>
      <c r="CT183" s="70">
        <f t="shared" si="126"/>
        <v>-8038854.900000006</v>
      </c>
      <c r="CU183" s="70">
        <f t="shared" si="126"/>
        <v>-8125294.2000000039</v>
      </c>
      <c r="CV183" s="70">
        <f t="shared" si="126"/>
        <v>-8211733.5000000047</v>
      </c>
      <c r="CW183" s="70">
        <f t="shared" si="126"/>
        <v>-8298172.8000000063</v>
      </c>
      <c r="CX183" s="70">
        <f t="shared" si="126"/>
        <v>-8384612.1000000061</v>
      </c>
      <c r="CY183" s="70">
        <f t="shared" si="126"/>
        <v>-8471051.400000006</v>
      </c>
      <c r="CZ183" s="70">
        <f t="shared" si="126"/>
        <v>-8557490.7000000048</v>
      </c>
      <c r="DA183" s="70">
        <f t="shared" si="126"/>
        <v>-8643930.0000000037</v>
      </c>
      <c r="DB183" s="70"/>
      <c r="DC183" s="70"/>
      <c r="DD183" s="70"/>
      <c r="DE183" s="70"/>
      <c r="DF183" s="70"/>
      <c r="DG183" s="70"/>
    </row>
    <row r="184" spans="3:111">
      <c r="C184" s="77">
        <f t="shared" si="69"/>
        <v>9.999999999999969E-3</v>
      </c>
      <c r="D184" s="9">
        <f t="shared" si="69"/>
        <v>1089</v>
      </c>
      <c r="E184" s="70">
        <f t="shared" ref="E184:AJ184" si="127">E82-E134</f>
        <v>1.5550460000000058E-5</v>
      </c>
      <c r="F184" s="70">
        <f t="shared" si="127"/>
        <v>155504.60000000056</v>
      </c>
      <c r="G184" s="70">
        <f t="shared" si="127"/>
        <v>311009.20000000112</v>
      </c>
      <c r="H184" s="70">
        <f t="shared" si="127"/>
        <v>466513.80000000168</v>
      </c>
      <c r="I184" s="70">
        <f t="shared" si="127"/>
        <v>622018.40000000224</v>
      </c>
      <c r="J184" s="70">
        <f t="shared" si="127"/>
        <v>777523.00000000279</v>
      </c>
      <c r="K184" s="70">
        <f t="shared" si="127"/>
        <v>892143.4285714291</v>
      </c>
      <c r="L184" s="70">
        <f t="shared" si="127"/>
        <v>993135.80000000331</v>
      </c>
      <c r="M184" s="70">
        <f t="shared" si="127"/>
        <v>1080500.114285721</v>
      </c>
      <c r="N184" s="70">
        <f t="shared" si="127"/>
        <v>1154236.3714285747</v>
      </c>
      <c r="O184" s="70">
        <f t="shared" si="127"/>
        <v>1214344.5714285704</v>
      </c>
      <c r="P184" s="70">
        <f t="shared" si="127"/>
        <v>1260824.7142857264</v>
      </c>
      <c r="Q184" s="70">
        <f t="shared" si="127"/>
        <v>1293676.8000000075</v>
      </c>
      <c r="R184" s="70">
        <f t="shared" si="127"/>
        <v>1312900.8285714306</v>
      </c>
      <c r="S184" s="70">
        <f t="shared" si="127"/>
        <v>1318496.7999999956</v>
      </c>
      <c r="T184" s="70">
        <f t="shared" si="127"/>
        <v>1310464.7142857276</v>
      </c>
      <c r="U184" s="70">
        <f t="shared" si="127"/>
        <v>1288804.5714285781</v>
      </c>
      <c r="V184" s="70">
        <f t="shared" si="127"/>
        <v>1253516.3714285707</v>
      </c>
      <c r="W184" s="70">
        <f t="shared" si="127"/>
        <v>1204600.1142857349</v>
      </c>
      <c r="X184" s="70">
        <f t="shared" si="127"/>
        <v>1142055.8000000129</v>
      </c>
      <c r="Y184" s="70">
        <f t="shared" si="127"/>
        <v>1065883.4285714328</v>
      </c>
      <c r="Z184" s="70">
        <f t="shared" si="127"/>
        <v>976082.99999999488</v>
      </c>
      <c r="AA184" s="70">
        <f t="shared" si="127"/>
        <v>872654.5142857352</v>
      </c>
      <c r="AB184" s="70">
        <f t="shared" si="127"/>
        <v>730348.20999999845</v>
      </c>
      <c r="AC184" s="70">
        <f t="shared" si="127"/>
        <v>545870.6400000006</v>
      </c>
      <c r="AD184" s="70">
        <f t="shared" si="127"/>
        <v>343373.75000000314</v>
      </c>
      <c r="AE184" s="70">
        <f t="shared" si="127"/>
        <v>122857.54000000563</v>
      </c>
      <c r="AF184" s="70">
        <f t="shared" si="127"/>
        <v>-115677.98999999173</v>
      </c>
      <c r="AG184" s="70">
        <f t="shared" si="127"/>
        <v>-372232.84000001196</v>
      </c>
      <c r="AH184" s="70">
        <f t="shared" si="127"/>
        <v>-646807.01000000956</v>
      </c>
      <c r="AI184" s="70">
        <f t="shared" si="127"/>
        <v>-939400.5000000071</v>
      </c>
      <c r="AJ184" s="70">
        <f t="shared" si="127"/>
        <v>-1014525.5299999953</v>
      </c>
      <c r="AK184" s="70">
        <f t="shared" ref="AK184:BP184" si="128">AK82-AK134</f>
        <v>-1092477.1200000094</v>
      </c>
      <c r="AL184" s="70">
        <f t="shared" si="128"/>
        <v>-1173255.2699999968</v>
      </c>
      <c r="AM184" s="70">
        <f t="shared" si="128"/>
        <v>-1256859.9800000114</v>
      </c>
      <c r="AN184" s="70">
        <f t="shared" si="128"/>
        <v>-1343291.249999969</v>
      </c>
      <c r="AO184" s="70">
        <f t="shared" si="128"/>
        <v>-1432549.0799999842</v>
      </c>
      <c r="AP184" s="70">
        <f t="shared" si="128"/>
        <v>-1524633.4699999692</v>
      </c>
      <c r="AQ184" s="70">
        <f t="shared" si="128"/>
        <v>-1619544.4199999853</v>
      </c>
      <c r="AR184" s="70">
        <f t="shared" si="128"/>
        <v>-1717281.9299999699</v>
      </c>
      <c r="AS184" s="70">
        <f t="shared" si="128"/>
        <v>-1817845.9999999865</v>
      </c>
      <c r="AT184" s="70">
        <f t="shared" si="128"/>
        <v>-1921236.6299999703</v>
      </c>
      <c r="AU184" s="70">
        <f t="shared" si="128"/>
        <v>-2027453.8199999882</v>
      </c>
      <c r="AV184" s="70">
        <f t="shared" si="128"/>
        <v>-2136497.569999971</v>
      </c>
      <c r="AW184" s="70">
        <f t="shared" si="128"/>
        <v>-2248367.8799999896</v>
      </c>
      <c r="AX184" s="70">
        <f t="shared" si="128"/>
        <v>-2363064.7499999725</v>
      </c>
      <c r="AY184" s="70">
        <f t="shared" si="128"/>
        <v>-2480588.1799999918</v>
      </c>
      <c r="AZ184" s="70">
        <f t="shared" si="128"/>
        <v>-2600938.1699999734</v>
      </c>
      <c r="BA184" s="70">
        <f t="shared" si="128"/>
        <v>-2724114.7199999942</v>
      </c>
      <c r="BB184" s="70">
        <f t="shared" si="128"/>
        <v>-2850117.8299999749</v>
      </c>
      <c r="BC184" s="70">
        <f t="shared" si="128"/>
        <v>-2978947.4999999963</v>
      </c>
      <c r="BD184" s="70">
        <f t="shared" si="128"/>
        <v>-3110603.7299999762</v>
      </c>
      <c r="BE184" s="70">
        <f t="shared" si="128"/>
        <v>-3245086.5199999986</v>
      </c>
      <c r="BF184" s="70">
        <f t="shared" si="128"/>
        <v>-3344943.9500000095</v>
      </c>
      <c r="BG184" s="70">
        <f t="shared" si="128"/>
        <v>-3408056.1000000108</v>
      </c>
      <c r="BH184" s="70">
        <f t="shared" si="128"/>
        <v>-3471168.2500000112</v>
      </c>
      <c r="BI184" s="70">
        <f t="shared" si="128"/>
        <v>-3534280.4000000111</v>
      </c>
      <c r="BJ184" s="70">
        <f t="shared" si="128"/>
        <v>-3597392.550000011</v>
      </c>
      <c r="BK184" s="70">
        <f t="shared" si="128"/>
        <v>-3660504.7000000114</v>
      </c>
      <c r="BL184" s="70">
        <f t="shared" si="128"/>
        <v>-3723616.8500000122</v>
      </c>
      <c r="BM184" s="70">
        <f t="shared" si="128"/>
        <v>-3786729.0000000121</v>
      </c>
      <c r="BN184" s="70">
        <f t="shared" si="128"/>
        <v>-3849841.1500000115</v>
      </c>
      <c r="BO184" s="70">
        <f t="shared" si="128"/>
        <v>-3912953.3000000129</v>
      </c>
      <c r="BP184" s="70">
        <f t="shared" si="128"/>
        <v>-3976065.4500000123</v>
      </c>
      <c r="BQ184" s="70">
        <f t="shared" ref="BQ184:DA184" si="129">BQ82-BQ134</f>
        <v>-4039177.6000000127</v>
      </c>
      <c r="BR184" s="70">
        <f t="shared" si="129"/>
        <v>-4102289.7500000126</v>
      </c>
      <c r="BS184" s="70">
        <f t="shared" si="129"/>
        <v>-4165401.9000000125</v>
      </c>
      <c r="BT184" s="70">
        <f t="shared" si="129"/>
        <v>-4228514.0500000138</v>
      </c>
      <c r="BU184" s="70">
        <f t="shared" si="129"/>
        <v>-4291626.2000000123</v>
      </c>
      <c r="BV184" s="70">
        <f t="shared" si="129"/>
        <v>-4354738.3500000145</v>
      </c>
      <c r="BW184" s="70">
        <f t="shared" si="129"/>
        <v>-4417850.5000000149</v>
      </c>
      <c r="BX184" s="70">
        <f t="shared" si="129"/>
        <v>-4480962.6500000134</v>
      </c>
      <c r="BY184" s="70">
        <f t="shared" si="129"/>
        <v>-4544074.8000000138</v>
      </c>
      <c r="BZ184" s="70">
        <f t="shared" si="129"/>
        <v>-4607186.9500000142</v>
      </c>
      <c r="CA184" s="70">
        <f t="shared" si="129"/>
        <v>-4670299.1000000145</v>
      </c>
      <c r="CB184" s="70">
        <f t="shared" si="129"/>
        <v>-4733411.250000014</v>
      </c>
      <c r="CC184" s="70">
        <f t="shared" si="129"/>
        <v>-4796523.4000000153</v>
      </c>
      <c r="CD184" s="70">
        <f t="shared" si="129"/>
        <v>-4859635.5500000156</v>
      </c>
      <c r="CE184" s="70">
        <f t="shared" si="129"/>
        <v>-4922747.7000000151</v>
      </c>
      <c r="CF184" s="70">
        <f t="shared" si="129"/>
        <v>-4985859.8500000164</v>
      </c>
      <c r="CG184" s="70">
        <f t="shared" si="129"/>
        <v>-5048972.0000000158</v>
      </c>
      <c r="CH184" s="70">
        <f t="shared" si="129"/>
        <v>-5112084.1500000153</v>
      </c>
      <c r="CI184" s="70">
        <f t="shared" si="129"/>
        <v>-5175196.3000000156</v>
      </c>
      <c r="CJ184" s="70">
        <f t="shared" si="129"/>
        <v>-5238308.450000016</v>
      </c>
      <c r="CK184" s="70">
        <f t="shared" si="129"/>
        <v>-5301420.6000000155</v>
      </c>
      <c r="CL184" s="70">
        <f t="shared" si="129"/>
        <v>-5364532.7500000168</v>
      </c>
      <c r="CM184" s="70">
        <f t="shared" si="129"/>
        <v>-5427644.9000000171</v>
      </c>
      <c r="CN184" s="70">
        <f t="shared" si="129"/>
        <v>-5490757.0500000175</v>
      </c>
      <c r="CO184" s="70">
        <f t="shared" si="129"/>
        <v>-5553869.2000000179</v>
      </c>
      <c r="CP184" s="70">
        <f t="shared" si="129"/>
        <v>-5616981.3500000183</v>
      </c>
      <c r="CQ184" s="70">
        <f t="shared" si="129"/>
        <v>-5680093.5000000177</v>
      </c>
      <c r="CR184" s="70">
        <f t="shared" si="129"/>
        <v>-5743205.6500000171</v>
      </c>
      <c r="CS184" s="70">
        <f t="shared" si="129"/>
        <v>-5806317.8000000194</v>
      </c>
      <c r="CT184" s="70">
        <f t="shared" si="129"/>
        <v>-5869429.9500000188</v>
      </c>
      <c r="CU184" s="70">
        <f t="shared" si="129"/>
        <v>-5932542.1000000192</v>
      </c>
      <c r="CV184" s="70">
        <f t="shared" si="129"/>
        <v>-5995654.2500000186</v>
      </c>
      <c r="CW184" s="70">
        <f t="shared" si="129"/>
        <v>-6058766.400000019</v>
      </c>
      <c r="CX184" s="70">
        <f t="shared" si="129"/>
        <v>-6121878.5500000175</v>
      </c>
      <c r="CY184" s="70">
        <f t="shared" si="129"/>
        <v>-6184990.7000000197</v>
      </c>
      <c r="CZ184" s="70">
        <f t="shared" si="129"/>
        <v>-6248102.8500000192</v>
      </c>
      <c r="DA184" s="70">
        <f t="shared" si="129"/>
        <v>-6311215.0000000186</v>
      </c>
      <c r="DB184" s="70"/>
      <c r="DC184" s="70"/>
      <c r="DD184" s="70"/>
      <c r="DE184" s="70"/>
      <c r="DF184" s="70"/>
      <c r="DG184" s="70"/>
    </row>
    <row r="185" spans="3:111">
      <c r="C185" s="77">
        <f t="shared" ref="C185:D204" si="130">C83</f>
        <v>-3.1225022567582528E-17</v>
      </c>
      <c r="D185" s="9">
        <f t="shared" si="130"/>
        <v>1100</v>
      </c>
      <c r="E185" s="70">
        <f t="shared" ref="E185:AJ185" si="131">E83-E135</f>
        <v>1.8104000000000008E-5</v>
      </c>
      <c r="F185" s="70">
        <f t="shared" si="131"/>
        <v>181040.00000000009</v>
      </c>
      <c r="G185" s="70">
        <f t="shared" si="131"/>
        <v>362080.00000000017</v>
      </c>
      <c r="H185" s="70">
        <f t="shared" si="131"/>
        <v>543120.00000000023</v>
      </c>
      <c r="I185" s="70">
        <f t="shared" si="131"/>
        <v>724160.00000000035</v>
      </c>
      <c r="J185" s="75">
        <f t="shared" si="131"/>
        <v>905200.00000000047</v>
      </c>
      <c r="K185" s="70">
        <f t="shared" si="131"/>
        <v>1044942.857142856</v>
      </c>
      <c r="L185" s="70">
        <f t="shared" si="131"/>
        <v>1170919.9999999967</v>
      </c>
      <c r="M185" s="70">
        <f t="shared" si="131"/>
        <v>1283131.4285714363</v>
      </c>
      <c r="N185" s="70">
        <f t="shared" si="131"/>
        <v>1381577.142857149</v>
      </c>
      <c r="O185" s="70">
        <f t="shared" si="131"/>
        <v>1466257.1428571474</v>
      </c>
      <c r="P185" s="70">
        <f t="shared" si="131"/>
        <v>1537171.4285714396</v>
      </c>
      <c r="Q185" s="70">
        <f t="shared" si="131"/>
        <v>1594320.0000000088</v>
      </c>
      <c r="R185" s="70">
        <f t="shared" si="131"/>
        <v>1637702.8571428638</v>
      </c>
      <c r="S185" s="70">
        <f t="shared" si="131"/>
        <v>1667320.0000000033</v>
      </c>
      <c r="T185" s="75">
        <f t="shared" si="131"/>
        <v>1683171.4285714405</v>
      </c>
      <c r="U185" s="70">
        <f t="shared" si="131"/>
        <v>1685257.1428571516</v>
      </c>
      <c r="V185" s="70">
        <f t="shared" si="131"/>
        <v>1673577.1428571474</v>
      </c>
      <c r="W185" s="70">
        <f t="shared" si="131"/>
        <v>1648131.4285714435</v>
      </c>
      <c r="X185" s="70">
        <f t="shared" si="131"/>
        <v>1608920.0000000112</v>
      </c>
      <c r="Y185" s="70">
        <f t="shared" si="131"/>
        <v>1555942.8571428636</v>
      </c>
      <c r="Z185" s="70">
        <f t="shared" si="131"/>
        <v>1489200.0000000014</v>
      </c>
      <c r="AA185" s="70">
        <f t="shared" si="131"/>
        <v>1408691.4285714424</v>
      </c>
      <c r="AB185" s="70">
        <f t="shared" si="131"/>
        <v>1288912.3333333349</v>
      </c>
      <c r="AC185" s="70">
        <f t="shared" si="131"/>
        <v>1126536.0000000012</v>
      </c>
      <c r="AD185" s="75">
        <f t="shared" si="131"/>
        <v>945958.33333333407</v>
      </c>
      <c r="AE185" s="70">
        <f t="shared" si="131"/>
        <v>747179.33333333349</v>
      </c>
      <c r="AF185" s="70">
        <f t="shared" si="131"/>
        <v>530198.99999999953</v>
      </c>
      <c r="AG185" s="70">
        <f t="shared" si="131"/>
        <v>295017.33333333227</v>
      </c>
      <c r="AH185" s="70">
        <f t="shared" si="131"/>
        <v>41634.333333331568</v>
      </c>
      <c r="AI185" s="70">
        <f t="shared" si="131"/>
        <v>-229950.0000000025</v>
      </c>
      <c r="AJ185" s="70">
        <f t="shared" si="131"/>
        <v>-281869.22222221887</v>
      </c>
      <c r="AK185" s="70">
        <f t="shared" ref="AK185:BP185" si="132">AK83-AK135</f>
        <v>-336643.5555555725</v>
      </c>
      <c r="AL185" s="70">
        <f t="shared" si="132"/>
        <v>-394272.99999998376</v>
      </c>
      <c r="AM185" s="70">
        <f t="shared" si="132"/>
        <v>-454757.55555556051</v>
      </c>
      <c r="AN185" s="70">
        <f t="shared" si="132"/>
        <v>-518097.22222222062</v>
      </c>
      <c r="AO185" s="70">
        <f t="shared" si="132"/>
        <v>-584291.99999999139</v>
      </c>
      <c r="AP185" s="70">
        <f t="shared" si="132"/>
        <v>-653341.88888887293</v>
      </c>
      <c r="AQ185" s="70">
        <f t="shared" si="132"/>
        <v>-725246.88888889679</v>
      </c>
      <c r="AR185" s="70">
        <f t="shared" si="132"/>
        <v>-800007.0000000007</v>
      </c>
      <c r="AS185" s="70">
        <f t="shared" si="132"/>
        <v>-877622.22222221526</v>
      </c>
      <c r="AT185" s="70">
        <f t="shared" si="132"/>
        <v>-958092.55555554049</v>
      </c>
      <c r="AU185" s="70">
        <f t="shared" si="132"/>
        <v>-1041418.0000000114</v>
      </c>
      <c r="AV185" s="70">
        <f t="shared" si="132"/>
        <v>-1127598.5555555234</v>
      </c>
      <c r="AW185" s="70">
        <f t="shared" si="132"/>
        <v>-1216634.2222222171</v>
      </c>
      <c r="AX185" s="70">
        <f t="shared" si="132"/>
        <v>-1308524.9999999863</v>
      </c>
      <c r="AY185" s="70">
        <f t="shared" si="132"/>
        <v>-1403270.8888889044</v>
      </c>
      <c r="AZ185" s="70">
        <f t="shared" si="132"/>
        <v>-1500871.8888888564</v>
      </c>
      <c r="BA185" s="70">
        <f t="shared" si="132"/>
        <v>-1601327.9999999977</v>
      </c>
      <c r="BB185" s="70">
        <f t="shared" si="132"/>
        <v>-1704639.2222222104</v>
      </c>
      <c r="BC185" s="70">
        <f t="shared" si="132"/>
        <v>-1810805.5555555755</v>
      </c>
      <c r="BD185" s="70">
        <f t="shared" si="132"/>
        <v>-1919826.9999999683</v>
      </c>
      <c r="BE185" s="70">
        <f t="shared" si="132"/>
        <v>-2031703.5555555564</v>
      </c>
      <c r="BF185" s="70">
        <f t="shared" si="132"/>
        <v>-2108604.9999999953</v>
      </c>
      <c r="BG185" s="70">
        <f t="shared" si="132"/>
        <v>-2148389.9999999953</v>
      </c>
      <c r="BH185" s="70">
        <f t="shared" si="132"/>
        <v>-2188174.9999999953</v>
      </c>
      <c r="BI185" s="70">
        <f t="shared" si="132"/>
        <v>-2227959.9999999953</v>
      </c>
      <c r="BJ185" s="70">
        <f t="shared" si="132"/>
        <v>-2267744.9999999953</v>
      </c>
      <c r="BK185" s="70">
        <f t="shared" si="132"/>
        <v>-2307529.9999999953</v>
      </c>
      <c r="BL185" s="70">
        <f t="shared" si="132"/>
        <v>-2347314.9999999953</v>
      </c>
      <c r="BM185" s="70">
        <f t="shared" si="132"/>
        <v>-2387099.9999999949</v>
      </c>
      <c r="BN185" s="70">
        <f t="shared" si="132"/>
        <v>-2426884.9999999949</v>
      </c>
      <c r="BO185" s="70">
        <f t="shared" si="132"/>
        <v>-2466669.9999999949</v>
      </c>
      <c r="BP185" s="70">
        <f t="shared" si="132"/>
        <v>-2506454.9999999949</v>
      </c>
      <c r="BQ185" s="70">
        <f t="shared" ref="BQ185:DA185" si="133">BQ83-BQ135</f>
        <v>-2546239.9999999949</v>
      </c>
      <c r="BR185" s="70">
        <f t="shared" si="133"/>
        <v>-2586024.9999999944</v>
      </c>
      <c r="BS185" s="70">
        <f t="shared" si="133"/>
        <v>-2625809.9999999944</v>
      </c>
      <c r="BT185" s="70">
        <f t="shared" si="133"/>
        <v>-2665594.9999999944</v>
      </c>
      <c r="BU185" s="70">
        <f t="shared" si="133"/>
        <v>-2705379.9999999944</v>
      </c>
      <c r="BV185" s="70">
        <f t="shared" si="133"/>
        <v>-2745164.9999999944</v>
      </c>
      <c r="BW185" s="70">
        <f t="shared" si="133"/>
        <v>-2784949.9999999944</v>
      </c>
      <c r="BX185" s="70">
        <f t="shared" si="133"/>
        <v>-2824734.9999999939</v>
      </c>
      <c r="BY185" s="70">
        <f t="shared" si="133"/>
        <v>-2864519.9999999939</v>
      </c>
      <c r="BZ185" s="70">
        <f t="shared" si="133"/>
        <v>-2904304.9999999939</v>
      </c>
      <c r="CA185" s="70">
        <f t="shared" si="133"/>
        <v>-2944089.9999999939</v>
      </c>
      <c r="CB185" s="70">
        <f t="shared" si="133"/>
        <v>-2983874.9999999939</v>
      </c>
      <c r="CC185" s="70">
        <f t="shared" si="133"/>
        <v>-3023659.9999999935</v>
      </c>
      <c r="CD185" s="70">
        <f t="shared" si="133"/>
        <v>-3063444.9999999935</v>
      </c>
      <c r="CE185" s="70">
        <f t="shared" si="133"/>
        <v>-3103229.9999999935</v>
      </c>
      <c r="CF185" s="70">
        <f t="shared" si="133"/>
        <v>-3143014.9999999935</v>
      </c>
      <c r="CG185" s="70">
        <f t="shared" si="133"/>
        <v>-3182799.9999999935</v>
      </c>
      <c r="CH185" s="70">
        <f t="shared" si="133"/>
        <v>-3222584.9999999935</v>
      </c>
      <c r="CI185" s="70">
        <f t="shared" si="133"/>
        <v>-3262369.9999999935</v>
      </c>
      <c r="CJ185" s="70">
        <f t="shared" si="133"/>
        <v>-3302154.999999993</v>
      </c>
      <c r="CK185" s="70">
        <f t="shared" si="133"/>
        <v>-3341939.999999993</v>
      </c>
      <c r="CL185" s="70">
        <f t="shared" si="133"/>
        <v>-3381724.999999993</v>
      </c>
      <c r="CM185" s="70">
        <f t="shared" si="133"/>
        <v>-3421509.999999993</v>
      </c>
      <c r="CN185" s="70">
        <f t="shared" si="133"/>
        <v>-3461294.9999999925</v>
      </c>
      <c r="CO185" s="70">
        <f t="shared" si="133"/>
        <v>-3501079.9999999925</v>
      </c>
      <c r="CP185" s="70">
        <f t="shared" si="133"/>
        <v>-3540864.9999999925</v>
      </c>
      <c r="CQ185" s="70">
        <f t="shared" si="133"/>
        <v>-3580649.9999999925</v>
      </c>
      <c r="CR185" s="70">
        <f t="shared" si="133"/>
        <v>-3620434.9999999925</v>
      </c>
      <c r="CS185" s="70">
        <f t="shared" si="133"/>
        <v>-3660219.9999999925</v>
      </c>
      <c r="CT185" s="70">
        <f t="shared" si="133"/>
        <v>-3700004.9999999925</v>
      </c>
      <c r="CU185" s="70">
        <f t="shared" si="133"/>
        <v>-3739789.9999999921</v>
      </c>
      <c r="CV185" s="70">
        <f t="shared" si="133"/>
        <v>-3779574.9999999921</v>
      </c>
      <c r="CW185" s="70">
        <f t="shared" si="133"/>
        <v>-3819359.9999999921</v>
      </c>
      <c r="CX185" s="70">
        <f t="shared" si="133"/>
        <v>-3859144.9999999921</v>
      </c>
      <c r="CY185" s="70">
        <f t="shared" si="133"/>
        <v>-3898929.9999999916</v>
      </c>
      <c r="CZ185" s="70">
        <f t="shared" si="133"/>
        <v>-3938714.9999999916</v>
      </c>
      <c r="DA185" s="70">
        <f t="shared" si="133"/>
        <v>-3978499.9999999916</v>
      </c>
      <c r="DB185" s="70"/>
      <c r="DC185" s="70"/>
      <c r="DD185" s="70"/>
      <c r="DE185" s="70"/>
      <c r="DF185" s="70"/>
      <c r="DG185" s="70"/>
    </row>
    <row r="186" spans="3:111">
      <c r="C186" s="77">
        <f t="shared" si="130"/>
        <v>-1.0000000000000031E-2</v>
      </c>
      <c r="D186" s="9">
        <f t="shared" si="130"/>
        <v>1111</v>
      </c>
      <c r="E186" s="70">
        <f t="shared" ref="E186:AJ186" si="134">E84-E136</f>
        <v>-419562.93748074281</v>
      </c>
      <c r="F186" s="70">
        <f t="shared" si="134"/>
        <v>-226972.96875000143</v>
      </c>
      <c r="G186" s="70">
        <f t="shared" si="134"/>
        <v>-34383.000000001106</v>
      </c>
      <c r="H186" s="70">
        <f t="shared" si="134"/>
        <v>158206.9687499993</v>
      </c>
      <c r="I186" s="70">
        <f t="shared" si="134"/>
        <v>350796.93749999965</v>
      </c>
      <c r="J186" s="70">
        <f t="shared" si="134"/>
        <v>543386.90625000012</v>
      </c>
      <c r="K186" s="70">
        <f t="shared" si="134"/>
        <v>694266.76071428577</v>
      </c>
      <c r="L186" s="70">
        <f t="shared" si="134"/>
        <v>831243.2437499942</v>
      </c>
      <c r="M186" s="70">
        <f t="shared" si="134"/>
        <v>954316.35535714263</v>
      </c>
      <c r="N186" s="70">
        <f t="shared" si="134"/>
        <v>1063486.0955357139</v>
      </c>
      <c r="O186" s="70">
        <f t="shared" si="134"/>
        <v>1158752.4642857132</v>
      </c>
      <c r="P186" s="70">
        <f t="shared" si="134"/>
        <v>1240115.4616071505</v>
      </c>
      <c r="Q186" s="70">
        <f t="shared" si="134"/>
        <v>1307575.087499998</v>
      </c>
      <c r="R186" s="70">
        <f t="shared" si="134"/>
        <v>1361131.3419642833</v>
      </c>
      <c r="S186" s="70">
        <f t="shared" si="134"/>
        <v>1400784.2249999964</v>
      </c>
      <c r="T186" s="70">
        <f t="shared" si="134"/>
        <v>1426533.7366071506</v>
      </c>
      <c r="U186" s="70">
        <f t="shared" si="134"/>
        <v>1438379.8767857084</v>
      </c>
      <c r="V186" s="70">
        <f t="shared" si="134"/>
        <v>1436322.6455357077</v>
      </c>
      <c r="W186" s="70">
        <f t="shared" si="134"/>
        <v>1420362.0428571496</v>
      </c>
      <c r="X186" s="70">
        <f t="shared" si="134"/>
        <v>1390498.0687500061</v>
      </c>
      <c r="Y186" s="70">
        <f t="shared" si="134"/>
        <v>1346730.7232142745</v>
      </c>
      <c r="Z186" s="70">
        <f t="shared" si="134"/>
        <v>1289060.0062499871</v>
      </c>
      <c r="AA186" s="70">
        <f t="shared" si="134"/>
        <v>1217485.9178571464</v>
      </c>
      <c r="AB186" s="70">
        <f t="shared" si="134"/>
        <v>1106248.6004166489</v>
      </c>
      <c r="AC186" s="70">
        <f t="shared" si="134"/>
        <v>951988.07249999838</v>
      </c>
      <c r="AD186" s="70">
        <f t="shared" si="134"/>
        <v>779344.19791666185</v>
      </c>
      <c r="AE186" s="70">
        <f t="shared" si="134"/>
        <v>588316.97666665795</v>
      </c>
      <c r="AF186" s="70">
        <f t="shared" si="134"/>
        <v>378906.40875000972</v>
      </c>
      <c r="AG186" s="70">
        <f t="shared" si="134"/>
        <v>151112.49416664965</v>
      </c>
      <c r="AH186" s="70">
        <f t="shared" si="134"/>
        <v>-95064.767083354993</v>
      </c>
      <c r="AI186" s="70">
        <f t="shared" si="134"/>
        <v>-359625.37500000163</v>
      </c>
      <c r="AJ186" s="70">
        <f t="shared" si="134"/>
        <v>-402324.22069444612</v>
      </c>
      <c r="AK186" s="70">
        <f t="shared" ref="AK186:BP186" si="135">AK84-AK136</f>
        <v>-447906.72861111304</v>
      </c>
      <c r="AL186" s="70">
        <f t="shared" si="135"/>
        <v>-496372.89875000203</v>
      </c>
      <c r="AM186" s="70">
        <f t="shared" si="135"/>
        <v>-547722.73111111345</v>
      </c>
      <c r="AN186" s="70">
        <f t="shared" si="135"/>
        <v>-601956.22569444706</v>
      </c>
      <c r="AO186" s="70">
        <f t="shared" si="135"/>
        <v>-659073.38250000263</v>
      </c>
      <c r="AP186" s="70">
        <f t="shared" si="135"/>
        <v>-719074.20152778074</v>
      </c>
      <c r="AQ186" s="70">
        <f t="shared" si="135"/>
        <v>-781958.68277778092</v>
      </c>
      <c r="AR186" s="70">
        <f t="shared" si="135"/>
        <v>-847726.82625000342</v>
      </c>
      <c r="AS186" s="70">
        <f t="shared" si="135"/>
        <v>-916378.63194444822</v>
      </c>
      <c r="AT186" s="70">
        <f t="shared" si="135"/>
        <v>-987914.0998611151</v>
      </c>
      <c r="AU186" s="70">
        <f t="shared" si="135"/>
        <v>-1062333.2300000042</v>
      </c>
      <c r="AV186" s="70">
        <f t="shared" si="135"/>
        <v>-1139636.0223611156</v>
      </c>
      <c r="AW186" s="70">
        <f t="shared" si="135"/>
        <v>-1219822.4769444494</v>
      </c>
      <c r="AX186" s="70">
        <f t="shared" si="135"/>
        <v>-1302892.5937500051</v>
      </c>
      <c r="AY186" s="70">
        <f t="shared" si="135"/>
        <v>-1388846.3727777833</v>
      </c>
      <c r="AZ186" s="70">
        <f t="shared" si="135"/>
        <v>-1477683.8140277837</v>
      </c>
      <c r="BA186" s="70">
        <f t="shared" si="135"/>
        <v>-1569404.917500006</v>
      </c>
      <c r="BB186" s="70">
        <f t="shared" si="135"/>
        <v>-1664009.6831944508</v>
      </c>
      <c r="BC186" s="70">
        <f t="shared" si="135"/>
        <v>-1761498.1111111182</v>
      </c>
      <c r="BD186" s="70">
        <f t="shared" si="135"/>
        <v>-1861870.2012500071</v>
      </c>
      <c r="BE186" s="70">
        <f t="shared" si="135"/>
        <v>-1965125.9536111187</v>
      </c>
      <c r="BF186" s="70">
        <f t="shared" si="135"/>
        <v>-2033056.8437500298</v>
      </c>
      <c r="BG186" s="70">
        <f t="shared" si="135"/>
        <v>-2063500.1250000303</v>
      </c>
      <c r="BH186" s="70">
        <f t="shared" si="135"/>
        <v>-2093943.406250031</v>
      </c>
      <c r="BI186" s="70">
        <f t="shared" si="135"/>
        <v>-2124386.6875000312</v>
      </c>
      <c r="BJ186" s="70">
        <f t="shared" si="135"/>
        <v>-2154829.9687500321</v>
      </c>
      <c r="BK186" s="70">
        <f t="shared" si="135"/>
        <v>-2185273.2500000326</v>
      </c>
      <c r="BL186" s="70">
        <f t="shared" si="135"/>
        <v>-2215716.5312500326</v>
      </c>
      <c r="BM186" s="70">
        <f t="shared" si="135"/>
        <v>-2246159.8125000335</v>
      </c>
      <c r="BN186" s="70">
        <f t="shared" si="135"/>
        <v>-2276603.093750034</v>
      </c>
      <c r="BO186" s="70">
        <f t="shared" si="135"/>
        <v>-2307046.3750000345</v>
      </c>
      <c r="BP186" s="70">
        <f t="shared" si="135"/>
        <v>-2337489.6562500349</v>
      </c>
      <c r="BQ186" s="70">
        <f t="shared" ref="BQ186:DA186" si="136">BQ84-BQ136</f>
        <v>-2367932.9375000359</v>
      </c>
      <c r="BR186" s="70">
        <f t="shared" si="136"/>
        <v>-2398376.2187500363</v>
      </c>
      <c r="BS186" s="70">
        <f t="shared" si="136"/>
        <v>-2428819.5000000363</v>
      </c>
      <c r="BT186" s="70">
        <f t="shared" si="136"/>
        <v>-2459262.7812500373</v>
      </c>
      <c r="BU186" s="70">
        <f t="shared" si="136"/>
        <v>-2489706.0625000377</v>
      </c>
      <c r="BV186" s="70">
        <f t="shared" si="136"/>
        <v>-2520149.3437500382</v>
      </c>
      <c r="BW186" s="70">
        <f t="shared" si="136"/>
        <v>-2550592.6250000391</v>
      </c>
      <c r="BX186" s="70">
        <f t="shared" si="136"/>
        <v>-2581035.9062500396</v>
      </c>
      <c r="BY186" s="70">
        <f t="shared" si="136"/>
        <v>-2611479.18750004</v>
      </c>
      <c r="BZ186" s="70">
        <f t="shared" si="136"/>
        <v>-2641922.46875004</v>
      </c>
      <c r="CA186" s="70">
        <f t="shared" si="136"/>
        <v>-2672365.750000041</v>
      </c>
      <c r="CB186" s="70">
        <f t="shared" si="136"/>
        <v>-2702809.0312500414</v>
      </c>
      <c r="CC186" s="70">
        <f t="shared" si="136"/>
        <v>-2733252.3125000419</v>
      </c>
      <c r="CD186" s="70">
        <f t="shared" si="136"/>
        <v>-2763695.5937500428</v>
      </c>
      <c r="CE186" s="70">
        <f t="shared" si="136"/>
        <v>-2794138.8750000433</v>
      </c>
      <c r="CF186" s="70">
        <f t="shared" si="136"/>
        <v>-2824582.1562500438</v>
      </c>
      <c r="CG186" s="70">
        <f t="shared" si="136"/>
        <v>-2855025.4375000442</v>
      </c>
      <c r="CH186" s="70">
        <f t="shared" si="136"/>
        <v>-2885468.7187500447</v>
      </c>
      <c r="CI186" s="70">
        <f t="shared" si="136"/>
        <v>-2915912.0000000452</v>
      </c>
      <c r="CJ186" s="70">
        <f t="shared" si="136"/>
        <v>-2946355.2812500456</v>
      </c>
      <c r="CK186" s="70">
        <f t="shared" si="136"/>
        <v>-2976798.5625000466</v>
      </c>
      <c r="CL186" s="70">
        <f t="shared" si="136"/>
        <v>-3007241.843750047</v>
      </c>
      <c r="CM186" s="70">
        <f t="shared" si="136"/>
        <v>-3037685.1250000475</v>
      </c>
      <c r="CN186" s="70">
        <f t="shared" si="136"/>
        <v>-3068128.406250048</v>
      </c>
      <c r="CO186" s="70">
        <f t="shared" si="136"/>
        <v>-3098571.6875000484</v>
      </c>
      <c r="CP186" s="70">
        <f t="shared" si="136"/>
        <v>-3129014.9687500489</v>
      </c>
      <c r="CQ186" s="70">
        <f t="shared" si="136"/>
        <v>-3159458.2500000494</v>
      </c>
      <c r="CR186" s="70">
        <f t="shared" si="136"/>
        <v>-3189901.5312500503</v>
      </c>
      <c r="CS186" s="70">
        <f t="shared" si="136"/>
        <v>-3220344.8125000508</v>
      </c>
      <c r="CT186" s="70">
        <f t="shared" si="136"/>
        <v>-3250788.0937500512</v>
      </c>
      <c r="CU186" s="70">
        <f t="shared" si="136"/>
        <v>-3281231.3750000517</v>
      </c>
      <c r="CV186" s="70">
        <f t="shared" si="136"/>
        <v>-3311674.6562500517</v>
      </c>
      <c r="CW186" s="70">
        <f t="shared" si="136"/>
        <v>-3342117.9375000526</v>
      </c>
      <c r="CX186" s="70">
        <f t="shared" si="136"/>
        <v>-3372561.2187500536</v>
      </c>
      <c r="CY186" s="70">
        <f t="shared" si="136"/>
        <v>-3403004.5000000536</v>
      </c>
      <c r="CZ186" s="70">
        <f t="shared" si="136"/>
        <v>-3433447.7812500545</v>
      </c>
      <c r="DA186" s="70">
        <f t="shared" si="136"/>
        <v>-3463891.0625000554</v>
      </c>
      <c r="DB186" s="70"/>
      <c r="DC186" s="70"/>
      <c r="DD186" s="70"/>
      <c r="DE186" s="70"/>
      <c r="DF186" s="70"/>
      <c r="DG186" s="70"/>
    </row>
    <row r="187" spans="3:111">
      <c r="C187" s="77">
        <f t="shared" si="130"/>
        <v>-2.0000000000000032E-2</v>
      </c>
      <c r="D187" s="9">
        <f t="shared" si="130"/>
        <v>1122</v>
      </c>
      <c r="E187" s="70">
        <f t="shared" ref="E187:AJ187" si="137">E85-E137</f>
        <v>-1040332.1249802517</v>
      </c>
      <c r="F187" s="70">
        <f t="shared" si="137"/>
        <v>-842899.06249999441</v>
      </c>
      <c r="G187" s="70">
        <f t="shared" si="137"/>
        <v>-645465.99999999383</v>
      </c>
      <c r="H187" s="70">
        <f t="shared" si="137"/>
        <v>-448032.93749999348</v>
      </c>
      <c r="I187" s="70">
        <f t="shared" si="137"/>
        <v>-250599.87499999278</v>
      </c>
      <c r="J187" s="70">
        <f t="shared" si="137"/>
        <v>-53166.812499992317</v>
      </c>
      <c r="K187" s="70">
        <f t="shared" si="137"/>
        <v>102143.16428572312</v>
      </c>
      <c r="L187" s="70">
        <f t="shared" si="137"/>
        <v>243412.11250000494</v>
      </c>
      <c r="M187" s="70">
        <f t="shared" si="137"/>
        <v>370640.0321428699</v>
      </c>
      <c r="N187" s="70">
        <f t="shared" si="137"/>
        <v>483826.92321429355</v>
      </c>
      <c r="O187" s="70">
        <f t="shared" si="137"/>
        <v>582972.78571429499</v>
      </c>
      <c r="P187" s="70">
        <f t="shared" si="137"/>
        <v>668077.61964286864</v>
      </c>
      <c r="Q187" s="70">
        <f t="shared" si="137"/>
        <v>739141.42500001378</v>
      </c>
      <c r="R187" s="70">
        <f t="shared" si="137"/>
        <v>796164.20178572042</v>
      </c>
      <c r="S187" s="70">
        <f t="shared" si="137"/>
        <v>839145.95000000787</v>
      </c>
      <c r="T187" s="70">
        <f t="shared" si="137"/>
        <v>868086.66964288056</v>
      </c>
      <c r="U187" s="70">
        <f t="shared" si="137"/>
        <v>882986.36071429867</v>
      </c>
      <c r="V187" s="70">
        <f t="shared" si="137"/>
        <v>883845.02321430203</v>
      </c>
      <c r="W187" s="70">
        <f t="shared" si="137"/>
        <v>870662.65714287665</v>
      </c>
      <c r="X187" s="70">
        <f t="shared" si="137"/>
        <v>843439.262500023</v>
      </c>
      <c r="Y187" s="70">
        <f t="shared" si="137"/>
        <v>802174.8392857248</v>
      </c>
      <c r="Z187" s="70">
        <f t="shared" si="137"/>
        <v>746869.38750001369</v>
      </c>
      <c r="AA187" s="70">
        <f t="shared" si="137"/>
        <v>677522.90714287525</v>
      </c>
      <c r="AB187" s="70">
        <f t="shared" si="137"/>
        <v>568120.49250000762</v>
      </c>
      <c r="AC187" s="70">
        <f t="shared" si="137"/>
        <v>415268.89500002097</v>
      </c>
      <c r="AD187" s="70">
        <f t="shared" si="137"/>
        <v>243851.93750001537</v>
      </c>
      <c r="AE187" s="70">
        <f t="shared" si="137"/>
        <v>53869.620000008959</v>
      </c>
      <c r="AF187" s="70">
        <f t="shared" si="137"/>
        <v>-154678.05749997497</v>
      </c>
      <c r="AG187" s="70">
        <f t="shared" si="137"/>
        <v>-381791.09500000486</v>
      </c>
      <c r="AH187" s="70">
        <f t="shared" si="137"/>
        <v>-627469.49249998806</v>
      </c>
      <c r="AI187" s="70">
        <f t="shared" si="137"/>
        <v>-891713.24999999534</v>
      </c>
      <c r="AJ187" s="70">
        <f t="shared" si="137"/>
        <v>-931898.59416664252</v>
      </c>
      <c r="AK187" s="70">
        <f t="shared" ref="AK187:BP187" si="138">AK85-AK137</f>
        <v>-974996.15166664869</v>
      </c>
      <c r="AL187" s="70">
        <f t="shared" si="138"/>
        <v>-1021005.9224999882</v>
      </c>
      <c r="AM187" s="70">
        <f t="shared" si="138"/>
        <v>-1069927.9066666621</v>
      </c>
      <c r="AN187" s="70">
        <f t="shared" si="138"/>
        <v>-1121762.10416664</v>
      </c>
      <c r="AO187" s="70">
        <f t="shared" si="138"/>
        <v>-1176508.5149999796</v>
      </c>
      <c r="AP187" s="70">
        <f t="shared" si="138"/>
        <v>-1234167.1391666536</v>
      </c>
      <c r="AQ187" s="70">
        <f t="shared" si="138"/>
        <v>-1294737.9766666614</v>
      </c>
      <c r="AR187" s="70">
        <f t="shared" si="138"/>
        <v>-1358221.02749997</v>
      </c>
      <c r="AS187" s="70">
        <f t="shared" si="138"/>
        <v>-1424616.2916666442</v>
      </c>
      <c r="AT187" s="70">
        <f t="shared" si="138"/>
        <v>-1493923.7691666177</v>
      </c>
      <c r="AU187" s="70">
        <f t="shared" si="138"/>
        <v>-1566143.4599999939</v>
      </c>
      <c r="AV187" s="70">
        <f t="shared" si="138"/>
        <v>-1641275.3641666332</v>
      </c>
      <c r="AW187" s="70">
        <f t="shared" si="138"/>
        <v>-1719319.4816666418</v>
      </c>
      <c r="AX187" s="70">
        <f t="shared" si="138"/>
        <v>-1800275.8124999469</v>
      </c>
      <c r="AY187" s="70">
        <f t="shared" si="138"/>
        <v>-1884144.3566666595</v>
      </c>
      <c r="AZ187" s="70">
        <f t="shared" si="138"/>
        <v>-1970925.11416663</v>
      </c>
      <c r="BA187" s="70">
        <f t="shared" si="138"/>
        <v>-2060618.084999973</v>
      </c>
      <c r="BB187" s="70">
        <f t="shared" si="138"/>
        <v>-2153223.2691666079</v>
      </c>
      <c r="BC187" s="70">
        <f t="shared" si="138"/>
        <v>-2248740.6666666586</v>
      </c>
      <c r="BD187" s="70">
        <f t="shared" si="138"/>
        <v>-2347170.2774999593</v>
      </c>
      <c r="BE187" s="70">
        <f t="shared" si="138"/>
        <v>-2448512.1016666363</v>
      </c>
      <c r="BF187" s="70">
        <f t="shared" si="138"/>
        <v>-2514179.3124999744</v>
      </c>
      <c r="BG187" s="70">
        <f t="shared" si="138"/>
        <v>-2541987.7499999739</v>
      </c>
      <c r="BH187" s="70">
        <f t="shared" si="138"/>
        <v>-2569796.187499973</v>
      </c>
      <c r="BI187" s="70">
        <f t="shared" si="138"/>
        <v>-2597604.624999973</v>
      </c>
      <c r="BJ187" s="70">
        <f t="shared" si="138"/>
        <v>-2625413.062499973</v>
      </c>
      <c r="BK187" s="70">
        <f t="shared" si="138"/>
        <v>-2653221.4999999721</v>
      </c>
      <c r="BL187" s="70">
        <f t="shared" si="138"/>
        <v>-2681029.9374999716</v>
      </c>
      <c r="BM187" s="70">
        <f t="shared" si="138"/>
        <v>-2708838.3749999711</v>
      </c>
      <c r="BN187" s="70">
        <f t="shared" si="138"/>
        <v>-2736646.8124999711</v>
      </c>
      <c r="BO187" s="70">
        <f t="shared" si="138"/>
        <v>-2764455.2499999711</v>
      </c>
      <c r="BP187" s="70">
        <f t="shared" si="138"/>
        <v>-2792263.6874999697</v>
      </c>
      <c r="BQ187" s="70">
        <f t="shared" ref="BQ187:DA187" si="139">BQ85-BQ137</f>
        <v>-2820072.1249999697</v>
      </c>
      <c r="BR187" s="70">
        <f t="shared" si="139"/>
        <v>-2847880.5624999702</v>
      </c>
      <c r="BS187" s="70">
        <f t="shared" si="139"/>
        <v>-2875688.9999999693</v>
      </c>
      <c r="BT187" s="70">
        <f t="shared" si="139"/>
        <v>-2903497.4374999688</v>
      </c>
      <c r="BU187" s="70">
        <f t="shared" si="139"/>
        <v>-2931305.8749999688</v>
      </c>
      <c r="BV187" s="70">
        <f t="shared" si="139"/>
        <v>-2959114.3124999679</v>
      </c>
      <c r="BW187" s="70">
        <f t="shared" si="139"/>
        <v>-2986922.7499999674</v>
      </c>
      <c r="BX187" s="70">
        <f t="shared" si="139"/>
        <v>-3014731.1874999679</v>
      </c>
      <c r="BY187" s="70">
        <f t="shared" si="139"/>
        <v>-3042539.6249999669</v>
      </c>
      <c r="BZ187" s="70">
        <f t="shared" si="139"/>
        <v>-3070348.0624999669</v>
      </c>
      <c r="CA187" s="70">
        <f t="shared" si="139"/>
        <v>-3098156.4999999669</v>
      </c>
      <c r="CB187" s="70">
        <f t="shared" si="139"/>
        <v>-3125964.9374999655</v>
      </c>
      <c r="CC187" s="70">
        <f t="shared" si="139"/>
        <v>-3153773.374999966</v>
      </c>
      <c r="CD187" s="70">
        <f t="shared" si="139"/>
        <v>-3181581.8124999651</v>
      </c>
      <c r="CE187" s="70">
        <f t="shared" si="139"/>
        <v>-3209390.2499999646</v>
      </c>
      <c r="CF187" s="70">
        <f t="shared" si="139"/>
        <v>-3237198.6874999637</v>
      </c>
      <c r="CG187" s="70">
        <f t="shared" si="139"/>
        <v>-3265007.1249999637</v>
      </c>
      <c r="CH187" s="70">
        <f t="shared" si="139"/>
        <v>-3292815.5624999641</v>
      </c>
      <c r="CI187" s="70">
        <f t="shared" si="139"/>
        <v>-3320623.9999999632</v>
      </c>
      <c r="CJ187" s="70">
        <f t="shared" si="139"/>
        <v>-3348432.4374999618</v>
      </c>
      <c r="CK187" s="70">
        <f t="shared" si="139"/>
        <v>-3376240.8749999627</v>
      </c>
      <c r="CL187" s="70">
        <f t="shared" si="139"/>
        <v>-3404049.3124999618</v>
      </c>
      <c r="CM187" s="70">
        <f t="shared" si="139"/>
        <v>-3431857.7499999604</v>
      </c>
      <c r="CN187" s="70">
        <f t="shared" si="139"/>
        <v>-3459666.1874999614</v>
      </c>
      <c r="CO187" s="70">
        <f t="shared" si="139"/>
        <v>-3487474.6249999609</v>
      </c>
      <c r="CP187" s="70">
        <f t="shared" si="139"/>
        <v>-3515283.06249996</v>
      </c>
      <c r="CQ187" s="70">
        <f t="shared" si="139"/>
        <v>-3543091.4999999609</v>
      </c>
      <c r="CR187" s="70">
        <f t="shared" si="139"/>
        <v>-3570899.93749996</v>
      </c>
      <c r="CS187" s="70">
        <f t="shared" si="139"/>
        <v>-3598708.374999959</v>
      </c>
      <c r="CT187" s="70">
        <f t="shared" si="139"/>
        <v>-3626516.81249996</v>
      </c>
      <c r="CU187" s="70">
        <f t="shared" si="139"/>
        <v>-3654325.2499999581</v>
      </c>
      <c r="CV187" s="70">
        <f t="shared" si="139"/>
        <v>-3682133.6874999572</v>
      </c>
      <c r="CW187" s="70">
        <f t="shared" si="139"/>
        <v>-3709942.124999959</v>
      </c>
      <c r="CX187" s="70">
        <f t="shared" si="139"/>
        <v>-3737750.5624999581</v>
      </c>
      <c r="CY187" s="70">
        <f t="shared" si="139"/>
        <v>-3765558.9999999572</v>
      </c>
      <c r="CZ187" s="70">
        <f t="shared" si="139"/>
        <v>-3793367.4374999553</v>
      </c>
      <c r="DA187" s="70">
        <f t="shared" si="139"/>
        <v>-3821175.8749999553</v>
      </c>
      <c r="DB187" s="70"/>
      <c r="DC187" s="70"/>
      <c r="DD187" s="70"/>
      <c r="DE187" s="70"/>
      <c r="DF187" s="70"/>
      <c r="DG187" s="70"/>
    </row>
    <row r="188" spans="3:111">
      <c r="C188" s="77">
        <f t="shared" si="130"/>
        <v>-3.0000000000000034E-2</v>
      </c>
      <c r="D188" s="9">
        <f t="shared" si="130"/>
        <v>1133</v>
      </c>
      <c r="E188" s="70">
        <f t="shared" ref="E188:AJ188" si="140">E86-E138</f>
        <v>-1661101.3124797712</v>
      </c>
      <c r="F188" s="70">
        <f t="shared" si="140"/>
        <v>-1458825.1562499981</v>
      </c>
      <c r="G188" s="70">
        <f t="shared" si="140"/>
        <v>-1256548.9999999972</v>
      </c>
      <c r="H188" s="70">
        <f t="shared" si="140"/>
        <v>-1054272.8437499967</v>
      </c>
      <c r="I188" s="70">
        <f t="shared" si="140"/>
        <v>-851996.68749999604</v>
      </c>
      <c r="J188" s="70">
        <f t="shared" si="140"/>
        <v>-649720.53124999534</v>
      </c>
      <c r="K188" s="70">
        <f t="shared" si="140"/>
        <v>-489980.4321428542</v>
      </c>
      <c r="L188" s="70">
        <f t="shared" si="140"/>
        <v>-344419.01875000028</v>
      </c>
      <c r="M188" s="70">
        <f t="shared" si="140"/>
        <v>-213036.29107142612</v>
      </c>
      <c r="N188" s="70">
        <f t="shared" si="140"/>
        <v>-95832.249107137322</v>
      </c>
      <c r="O188" s="70">
        <f t="shared" si="140"/>
        <v>7193.1071428582072</v>
      </c>
      <c r="P188" s="70">
        <f t="shared" si="140"/>
        <v>96039.777678576298</v>
      </c>
      <c r="Q188" s="70">
        <f t="shared" si="140"/>
        <v>170707.7625000095</v>
      </c>
      <c r="R188" s="70">
        <f t="shared" si="140"/>
        <v>231197.0616071471</v>
      </c>
      <c r="S188" s="70">
        <f t="shared" si="140"/>
        <v>277507.67499999795</v>
      </c>
      <c r="T188" s="70">
        <f t="shared" si="140"/>
        <v>309639.60267857416</v>
      </c>
      <c r="U188" s="70">
        <f t="shared" si="140"/>
        <v>327592.84464286594</v>
      </c>
      <c r="V188" s="70">
        <f t="shared" si="140"/>
        <v>331367.40089285839</v>
      </c>
      <c r="W188" s="70">
        <f t="shared" si="140"/>
        <v>320963.271428579</v>
      </c>
      <c r="X188" s="70">
        <f t="shared" si="140"/>
        <v>296380.45625001471</v>
      </c>
      <c r="Y188" s="70">
        <f t="shared" si="140"/>
        <v>257618.95535714924</v>
      </c>
      <c r="Z188" s="70">
        <f t="shared" si="140"/>
        <v>204678.76874999609</v>
      </c>
      <c r="AA188" s="70">
        <f t="shared" si="140"/>
        <v>137559.89642857481</v>
      </c>
      <c r="AB188" s="70">
        <f t="shared" si="140"/>
        <v>29992.384583337232</v>
      </c>
      <c r="AC188" s="70">
        <f t="shared" si="140"/>
        <v>-121450.28250000533</v>
      </c>
      <c r="AD188" s="70">
        <f t="shared" si="140"/>
        <v>-291640.32291666046</v>
      </c>
      <c r="AE188" s="70">
        <f t="shared" si="140"/>
        <v>-480577.73666664865</v>
      </c>
      <c r="AF188" s="70">
        <f t="shared" si="140"/>
        <v>-688262.52374999132</v>
      </c>
      <c r="AG188" s="70">
        <f t="shared" si="140"/>
        <v>-914694.68416666752</v>
      </c>
      <c r="AH188" s="70">
        <f t="shared" si="140"/>
        <v>-1159874.2179166786</v>
      </c>
      <c r="AI188" s="70">
        <f t="shared" si="140"/>
        <v>-1423801.1249999995</v>
      </c>
      <c r="AJ188" s="70">
        <f t="shared" si="140"/>
        <v>-1461472.9676388744</v>
      </c>
      <c r="AK188" s="70">
        <f t="shared" ref="AK188:BP188" si="141">AK86-AK138</f>
        <v>-1502085.5747222202</v>
      </c>
      <c r="AL188" s="70">
        <f t="shared" si="141"/>
        <v>-1545638.9462499837</v>
      </c>
      <c r="AM188" s="70">
        <f t="shared" si="141"/>
        <v>-1592133.0822222191</v>
      </c>
      <c r="AN188" s="70">
        <f t="shared" si="141"/>
        <v>-1641567.9826388708</v>
      </c>
      <c r="AO188" s="70">
        <f t="shared" si="141"/>
        <v>-1693943.6474999962</v>
      </c>
      <c r="AP188" s="70">
        <f t="shared" si="141"/>
        <v>-1749260.0768055357</v>
      </c>
      <c r="AQ188" s="70">
        <f t="shared" si="141"/>
        <v>-1807517.2705555502</v>
      </c>
      <c r="AR188" s="70">
        <f t="shared" si="141"/>
        <v>-1868715.2287499774</v>
      </c>
      <c r="AS188" s="70">
        <f t="shared" si="141"/>
        <v>-1932853.9513888825</v>
      </c>
      <c r="AT188" s="70">
        <f t="shared" si="141"/>
        <v>-1999933.4384721983</v>
      </c>
      <c r="AU188" s="70">
        <f t="shared" si="141"/>
        <v>-2069953.689999992</v>
      </c>
      <c r="AV188" s="70">
        <f t="shared" si="141"/>
        <v>-2142914.7059721956</v>
      </c>
      <c r="AW188" s="70">
        <f t="shared" si="141"/>
        <v>-2218816.4863888789</v>
      </c>
      <c r="AX188" s="70">
        <f t="shared" si="141"/>
        <v>-2297659.0312499702</v>
      </c>
      <c r="AY188" s="70">
        <f t="shared" si="141"/>
        <v>-2379442.340555544</v>
      </c>
      <c r="AZ188" s="70">
        <f t="shared" si="141"/>
        <v>-2464166.414305524</v>
      </c>
      <c r="BA188" s="70">
        <f t="shared" si="141"/>
        <v>-2551831.2524999864</v>
      </c>
      <c r="BB188" s="70">
        <f t="shared" si="141"/>
        <v>-2642436.8551388541</v>
      </c>
      <c r="BC188" s="70">
        <f t="shared" si="141"/>
        <v>-2735983.2222222062</v>
      </c>
      <c r="BD188" s="70">
        <f t="shared" si="141"/>
        <v>-2832470.3537499635</v>
      </c>
      <c r="BE188" s="70">
        <f t="shared" si="141"/>
        <v>-2931898.2497222042</v>
      </c>
      <c r="BF188" s="70">
        <f t="shared" si="141"/>
        <v>-2995301.781250014</v>
      </c>
      <c r="BG188" s="70">
        <f t="shared" si="141"/>
        <v>-3020475.3750000149</v>
      </c>
      <c r="BH188" s="70">
        <f t="shared" si="141"/>
        <v>-3045648.9687500149</v>
      </c>
      <c r="BI188" s="70">
        <f t="shared" si="141"/>
        <v>-3070822.5625000149</v>
      </c>
      <c r="BJ188" s="70">
        <f t="shared" si="141"/>
        <v>-3095996.1562500158</v>
      </c>
      <c r="BK188" s="70">
        <f t="shared" si="141"/>
        <v>-3121169.7500000158</v>
      </c>
      <c r="BL188" s="70">
        <f t="shared" si="141"/>
        <v>-3146343.3437500158</v>
      </c>
      <c r="BM188" s="70">
        <f t="shared" si="141"/>
        <v>-3171516.9375000168</v>
      </c>
      <c r="BN188" s="70">
        <f t="shared" si="141"/>
        <v>-3196690.5312500168</v>
      </c>
      <c r="BO188" s="70">
        <f t="shared" si="141"/>
        <v>-3221864.1250000168</v>
      </c>
      <c r="BP188" s="70">
        <f t="shared" si="141"/>
        <v>-3247037.7187500177</v>
      </c>
      <c r="BQ188" s="70">
        <f t="shared" ref="BQ188:CO188" si="142">BQ86-BQ138</f>
        <v>-3272211.3125000177</v>
      </c>
      <c r="BR188" s="70">
        <f t="shared" si="142"/>
        <v>-3297384.9062500168</v>
      </c>
      <c r="BS188" s="70">
        <f t="shared" si="142"/>
        <v>-3322558.5000000186</v>
      </c>
      <c r="BT188" s="70">
        <f t="shared" si="142"/>
        <v>-3347732.0937500196</v>
      </c>
      <c r="BU188" s="70">
        <f t="shared" si="142"/>
        <v>-3372905.6875000177</v>
      </c>
      <c r="BV188" s="70">
        <f t="shared" si="142"/>
        <v>-3398079.2812500196</v>
      </c>
      <c r="BW188" s="70">
        <f t="shared" si="142"/>
        <v>-3423252.8750000177</v>
      </c>
      <c r="BX188" s="70">
        <f t="shared" si="142"/>
        <v>-3448426.4687500186</v>
      </c>
      <c r="BY188" s="70">
        <f t="shared" si="142"/>
        <v>-3473600.0625000186</v>
      </c>
      <c r="BZ188" s="70">
        <f t="shared" si="142"/>
        <v>-3498773.6562500196</v>
      </c>
      <c r="CA188" s="70">
        <f t="shared" si="142"/>
        <v>-3523947.2500000196</v>
      </c>
      <c r="CB188" s="70">
        <f t="shared" si="142"/>
        <v>-3549120.8437500205</v>
      </c>
      <c r="CC188" s="70">
        <f t="shared" si="142"/>
        <v>-3574294.4375000196</v>
      </c>
      <c r="CD188" s="70">
        <f t="shared" si="142"/>
        <v>-3599468.0312500205</v>
      </c>
      <c r="CE188" s="70">
        <f t="shared" si="142"/>
        <v>-3624641.6250000205</v>
      </c>
      <c r="CF188" s="70">
        <f t="shared" si="142"/>
        <v>-3649815.2187500214</v>
      </c>
      <c r="CG188" s="70">
        <f t="shared" si="142"/>
        <v>-3674988.8125000214</v>
      </c>
      <c r="CH188" s="70">
        <f t="shared" si="142"/>
        <v>-3700162.4062500224</v>
      </c>
      <c r="CI188" s="70">
        <f t="shared" si="142"/>
        <v>-3725336.0000000233</v>
      </c>
      <c r="CJ188" s="70">
        <f t="shared" si="142"/>
        <v>-3750509.5937500233</v>
      </c>
      <c r="CK188" s="70">
        <f t="shared" si="142"/>
        <v>-3775683.1875000242</v>
      </c>
      <c r="CL188" s="70">
        <f t="shared" si="142"/>
        <v>-3800856.7812500214</v>
      </c>
      <c r="CM188" s="70">
        <f t="shared" si="142"/>
        <v>-3826030.3750000233</v>
      </c>
      <c r="CN188" s="70">
        <f t="shared" si="142"/>
        <v>-3851203.9687500242</v>
      </c>
      <c r="CO188" s="70">
        <f t="shared" si="142"/>
        <v>-3876377.5625000233</v>
      </c>
      <c r="CP188" s="70">
        <f t="shared" ref="CP188:CU188" si="143">CP86-CP138</f>
        <v>-3901551.1562500251</v>
      </c>
      <c r="CQ188" s="70">
        <f t="shared" si="143"/>
        <v>-3926724.7500000242</v>
      </c>
      <c r="CR188" s="70">
        <f t="shared" si="143"/>
        <v>-3951898.3437500242</v>
      </c>
      <c r="CS188" s="70">
        <f t="shared" si="143"/>
        <v>-3977071.9375000261</v>
      </c>
      <c r="CT188" s="70">
        <f t="shared" si="143"/>
        <v>-4002245.5312500242</v>
      </c>
      <c r="CU188" s="70">
        <f t="shared" si="143"/>
        <v>-4027419.1250000242</v>
      </c>
      <c r="CV188" s="70">
        <f t="shared" ref="CV188:DA188" si="144">CV86-CV138</f>
        <v>-4052592.7187500261</v>
      </c>
      <c r="CW188" s="70">
        <f t="shared" si="144"/>
        <v>-4077766.3125000261</v>
      </c>
      <c r="CX188" s="70">
        <f t="shared" si="144"/>
        <v>-4102939.9062500261</v>
      </c>
      <c r="CY188" s="70">
        <f t="shared" si="144"/>
        <v>-4128113.5000000261</v>
      </c>
      <c r="CZ188" s="70">
        <f t="shared" si="144"/>
        <v>-4153287.0937500279</v>
      </c>
      <c r="DA188" s="70">
        <f t="shared" si="144"/>
        <v>-4178460.6875000279</v>
      </c>
      <c r="DB188" s="70"/>
      <c r="DC188" s="70"/>
      <c r="DD188" s="70"/>
      <c r="DE188" s="70"/>
      <c r="DF188" s="70"/>
      <c r="DG188" s="70"/>
    </row>
    <row r="189" spans="3:111">
      <c r="C189" s="77">
        <f t="shared" si="130"/>
        <v>-4.0000000000000036E-2</v>
      </c>
      <c r="D189" s="9">
        <f t="shared" si="130"/>
        <v>1144</v>
      </c>
      <c r="E189" s="70">
        <f t="shared" ref="E189:AJ189" si="145">E87-E139</f>
        <v>-2281870.4999792799</v>
      </c>
      <c r="F189" s="70">
        <f t="shared" si="145"/>
        <v>-2074751.2499999912</v>
      </c>
      <c r="G189" s="70">
        <f t="shared" si="145"/>
        <v>-1867631.9999999905</v>
      </c>
      <c r="H189" s="70">
        <f t="shared" si="145"/>
        <v>-1660512.7499999893</v>
      </c>
      <c r="I189" s="70">
        <f t="shared" si="145"/>
        <v>-1453393.4999999884</v>
      </c>
      <c r="J189" s="70">
        <f t="shared" si="145"/>
        <v>-1246274.2499999877</v>
      </c>
      <c r="K189" s="70">
        <f t="shared" si="145"/>
        <v>-1082104.0285714171</v>
      </c>
      <c r="L189" s="70">
        <f t="shared" si="145"/>
        <v>-932250.1499999892</v>
      </c>
      <c r="M189" s="70">
        <f t="shared" si="145"/>
        <v>-796712.61428569956</v>
      </c>
      <c r="N189" s="70">
        <f t="shared" si="145"/>
        <v>-675491.42142855749</v>
      </c>
      <c r="O189" s="70">
        <f t="shared" si="145"/>
        <v>-568586.57142856019</v>
      </c>
      <c r="P189" s="70">
        <f t="shared" si="145"/>
        <v>-475998.06428569648</v>
      </c>
      <c r="Q189" s="70">
        <f t="shared" si="145"/>
        <v>-397725.89999998407</v>
      </c>
      <c r="R189" s="70">
        <f t="shared" si="145"/>
        <v>-333770.07857141597</v>
      </c>
      <c r="S189" s="70">
        <f t="shared" si="145"/>
        <v>-284130.59999999031</v>
      </c>
      <c r="T189" s="70">
        <f t="shared" si="145"/>
        <v>-248807.46428569593</v>
      </c>
      <c r="U189" s="70">
        <f t="shared" si="145"/>
        <v>-227800.67142855749</v>
      </c>
      <c r="V189" s="70">
        <f t="shared" si="145"/>
        <v>-221110.22142856196</v>
      </c>
      <c r="W189" s="70">
        <f t="shared" si="145"/>
        <v>-228736.1142856786</v>
      </c>
      <c r="X189" s="70">
        <f t="shared" si="145"/>
        <v>-250678.34999996889</v>
      </c>
      <c r="Y189" s="70">
        <f t="shared" si="145"/>
        <v>-286936.9285714021</v>
      </c>
      <c r="Z189" s="70">
        <f t="shared" si="145"/>
        <v>-337511.84999997634</v>
      </c>
      <c r="AA189" s="70">
        <f t="shared" si="145"/>
        <v>-402403.1142856786</v>
      </c>
      <c r="AB189" s="70">
        <f t="shared" si="145"/>
        <v>-508135.72333332431</v>
      </c>
      <c r="AC189" s="70">
        <f t="shared" si="145"/>
        <v>-658169.45999998227</v>
      </c>
      <c r="AD189" s="70">
        <f t="shared" si="145"/>
        <v>-827132.58333330695</v>
      </c>
      <c r="AE189" s="70">
        <f t="shared" si="145"/>
        <v>-1015025.0933332974</v>
      </c>
      <c r="AF189" s="70">
        <f t="shared" si="145"/>
        <v>-1221846.9899999769</v>
      </c>
      <c r="AG189" s="70">
        <f t="shared" si="145"/>
        <v>-1447598.2733333223</v>
      </c>
      <c r="AH189" s="70">
        <f t="shared" si="145"/>
        <v>-1692278.9433333119</v>
      </c>
      <c r="AI189" s="70">
        <f t="shared" si="145"/>
        <v>-1955888.9999999916</v>
      </c>
      <c r="AJ189" s="70">
        <f t="shared" si="145"/>
        <v>-1991047.3411110714</v>
      </c>
      <c r="AK189" s="70">
        <f t="shared" ref="AK189:BP189" si="146">AK87-AK139</f>
        <v>-2029174.9977777563</v>
      </c>
      <c r="AL189" s="70">
        <f t="shared" si="146"/>
        <v>-2070271.9699999709</v>
      </c>
      <c r="AM189" s="70">
        <f t="shared" si="146"/>
        <v>-2114338.2577777691</v>
      </c>
      <c r="AN189" s="70">
        <f t="shared" si="146"/>
        <v>-2161373.8611110635</v>
      </c>
      <c r="AO189" s="70">
        <f t="shared" si="146"/>
        <v>-2211378.7799999733</v>
      </c>
      <c r="AP189" s="70">
        <f t="shared" si="146"/>
        <v>-2264353.0144444089</v>
      </c>
      <c r="AQ189" s="70">
        <f t="shared" si="146"/>
        <v>-2320296.5644444302</v>
      </c>
      <c r="AR189" s="70">
        <f t="shared" si="146"/>
        <v>-2379209.4299999448</v>
      </c>
      <c r="AS189" s="70">
        <f t="shared" si="146"/>
        <v>-2441091.6111110784</v>
      </c>
      <c r="AT189" s="70">
        <f t="shared" si="146"/>
        <v>-2505943.1077777343</v>
      </c>
      <c r="AU189" s="70">
        <f t="shared" si="146"/>
        <v>-2573763.9199999813</v>
      </c>
      <c r="AV189" s="70">
        <f t="shared" si="146"/>
        <v>-2644554.0477777468</v>
      </c>
      <c r="AW189" s="70">
        <f t="shared" si="146"/>
        <v>-2718313.4911110708</v>
      </c>
      <c r="AX189" s="70">
        <f t="shared" si="146"/>
        <v>-2795042.2499999478</v>
      </c>
      <c r="AY189" s="70">
        <f t="shared" si="146"/>
        <v>-2874740.3244444197</v>
      </c>
      <c r="AZ189" s="70">
        <f t="shared" si="146"/>
        <v>-2957407.7144444082</v>
      </c>
      <c r="BA189" s="70">
        <f t="shared" si="146"/>
        <v>-3043044.4199999515</v>
      </c>
      <c r="BB189" s="70">
        <f t="shared" si="146"/>
        <v>-3131650.4411110515</v>
      </c>
      <c r="BC189" s="70">
        <f t="shared" si="146"/>
        <v>-3223225.7777777473</v>
      </c>
      <c r="BD189" s="70">
        <f t="shared" si="146"/>
        <v>-3317770.4299999559</v>
      </c>
      <c r="BE189" s="70">
        <f t="shared" si="146"/>
        <v>-3415284.3977777651</v>
      </c>
      <c r="BF189" s="70">
        <f t="shared" si="146"/>
        <v>-3476424.24999996</v>
      </c>
      <c r="BG189" s="70">
        <f t="shared" si="146"/>
        <v>-3498962.9999999581</v>
      </c>
      <c r="BH189" s="70">
        <f t="shared" si="146"/>
        <v>-3521501.749999959</v>
      </c>
      <c r="BI189" s="70">
        <f t="shared" si="146"/>
        <v>-3544040.4999999572</v>
      </c>
      <c r="BJ189" s="70">
        <f t="shared" si="146"/>
        <v>-3566579.2499999572</v>
      </c>
      <c r="BK189" s="70">
        <f t="shared" si="146"/>
        <v>-3589117.9999999562</v>
      </c>
      <c r="BL189" s="70">
        <f t="shared" si="146"/>
        <v>-3611656.7499999544</v>
      </c>
      <c r="BM189" s="70">
        <f t="shared" si="146"/>
        <v>-3634195.4999999534</v>
      </c>
      <c r="BN189" s="70">
        <f t="shared" si="146"/>
        <v>-3656734.2499999534</v>
      </c>
      <c r="BO189" s="70">
        <f t="shared" si="146"/>
        <v>-3679272.9999999516</v>
      </c>
      <c r="BP189" s="70">
        <f t="shared" si="146"/>
        <v>-3701811.7499999534</v>
      </c>
      <c r="BQ189" s="70">
        <f t="shared" ref="BQ189:CO189" si="147">BQ87-BQ139</f>
        <v>-3724350.4999999534</v>
      </c>
      <c r="BR189" s="70">
        <f t="shared" si="147"/>
        <v>-3746889.2499999516</v>
      </c>
      <c r="BS189" s="70">
        <f t="shared" si="147"/>
        <v>-3769427.9999999516</v>
      </c>
      <c r="BT189" s="70">
        <f t="shared" si="147"/>
        <v>-3791966.7499999497</v>
      </c>
      <c r="BU189" s="70">
        <f t="shared" si="147"/>
        <v>-3814505.4999999516</v>
      </c>
      <c r="BV189" s="70">
        <f t="shared" si="147"/>
        <v>-3837044.2499999497</v>
      </c>
      <c r="BW189" s="70">
        <f t="shared" si="147"/>
        <v>-3859582.9999999478</v>
      </c>
      <c r="BX189" s="70">
        <f t="shared" si="147"/>
        <v>-3882121.749999946</v>
      </c>
      <c r="BY189" s="70">
        <f t="shared" si="147"/>
        <v>-3904660.499999946</v>
      </c>
      <c r="BZ189" s="70">
        <f t="shared" si="147"/>
        <v>-3927199.249999946</v>
      </c>
      <c r="CA189" s="70">
        <f t="shared" si="147"/>
        <v>-3949737.9999999478</v>
      </c>
      <c r="CB189" s="70">
        <f t="shared" si="147"/>
        <v>-3972276.7499999441</v>
      </c>
      <c r="CC189" s="70">
        <f t="shared" si="147"/>
        <v>-3994815.4999999423</v>
      </c>
      <c r="CD189" s="70">
        <f t="shared" si="147"/>
        <v>-4017354.2499999441</v>
      </c>
      <c r="CE189" s="70">
        <f t="shared" si="147"/>
        <v>-4039892.9999999423</v>
      </c>
      <c r="CF189" s="70">
        <f t="shared" si="147"/>
        <v>-4062431.7499999441</v>
      </c>
      <c r="CG189" s="70">
        <f t="shared" si="147"/>
        <v>-4084970.4999999423</v>
      </c>
      <c r="CH189" s="70">
        <f t="shared" si="147"/>
        <v>-4107509.2499999404</v>
      </c>
      <c r="CI189" s="70">
        <f t="shared" si="147"/>
        <v>-4130047.9999999404</v>
      </c>
      <c r="CJ189" s="70">
        <f t="shared" si="147"/>
        <v>-4152586.7499999404</v>
      </c>
      <c r="CK189" s="70">
        <f t="shared" si="147"/>
        <v>-4175125.4999999385</v>
      </c>
      <c r="CL189" s="70">
        <f t="shared" si="147"/>
        <v>-4197664.2499999385</v>
      </c>
      <c r="CM189" s="70">
        <f t="shared" si="147"/>
        <v>-4220202.9999999367</v>
      </c>
      <c r="CN189" s="70">
        <f t="shared" si="147"/>
        <v>-4242741.7499999385</v>
      </c>
      <c r="CO189" s="70">
        <f t="shared" si="147"/>
        <v>-4265280.4999999367</v>
      </c>
      <c r="CP189" s="70">
        <f t="shared" ref="CP189:CU202" si="148">CP87-CP139</f>
        <v>-4287819.2499999329</v>
      </c>
      <c r="CQ189" s="70">
        <f t="shared" si="148"/>
        <v>-4310357.9999999348</v>
      </c>
      <c r="CR189" s="70">
        <f t="shared" si="148"/>
        <v>-4332896.7499999348</v>
      </c>
      <c r="CS189" s="70">
        <f t="shared" si="148"/>
        <v>-4355435.4999999329</v>
      </c>
      <c r="CT189" s="70">
        <f t="shared" si="148"/>
        <v>-4377974.2499999348</v>
      </c>
      <c r="CU189" s="70">
        <f t="shared" si="148"/>
        <v>-4400512.9999999292</v>
      </c>
      <c r="CV189" s="70">
        <f t="shared" ref="CV189:DA189" si="149">CV87-CV139</f>
        <v>-4423051.7499999311</v>
      </c>
      <c r="CW189" s="70">
        <f t="shared" si="149"/>
        <v>-4445590.4999999311</v>
      </c>
      <c r="CX189" s="70">
        <f t="shared" si="149"/>
        <v>-4468129.2499999292</v>
      </c>
      <c r="CY189" s="70">
        <f t="shared" si="149"/>
        <v>-4490667.9999999311</v>
      </c>
      <c r="CZ189" s="70">
        <f t="shared" si="149"/>
        <v>-4513206.7499999255</v>
      </c>
      <c r="DA189" s="70">
        <f t="shared" si="149"/>
        <v>-4535745.4999999311</v>
      </c>
      <c r="DB189" s="70"/>
      <c r="DC189" s="70"/>
      <c r="DD189" s="70"/>
      <c r="DE189" s="70"/>
      <c r="DF189" s="70"/>
      <c r="DG189" s="70"/>
    </row>
    <row r="190" spans="3:111">
      <c r="C190" s="77">
        <f t="shared" si="130"/>
        <v>-5.0000000000000037E-2</v>
      </c>
      <c r="D190" s="9">
        <f t="shared" si="130"/>
        <v>1155</v>
      </c>
      <c r="E190" s="70">
        <f t="shared" ref="E190:AJ190" si="150">E88-E140</f>
        <v>-2902639.6874787994</v>
      </c>
      <c r="F190" s="70">
        <f t="shared" si="150"/>
        <v>-2690677.3437499953</v>
      </c>
      <c r="G190" s="70">
        <f t="shared" si="150"/>
        <v>-2478714.9999999953</v>
      </c>
      <c r="H190" s="70">
        <f t="shared" si="150"/>
        <v>-2266752.6562499949</v>
      </c>
      <c r="I190" s="70">
        <f t="shared" si="150"/>
        <v>-2054790.3124999944</v>
      </c>
      <c r="J190" s="70">
        <f t="shared" si="150"/>
        <v>-1842827.9687499944</v>
      </c>
      <c r="K190" s="70">
        <f t="shared" si="150"/>
        <v>-1674227.6249999949</v>
      </c>
      <c r="L190" s="70">
        <f t="shared" si="150"/>
        <v>-1520081.2812499944</v>
      </c>
      <c r="M190" s="70">
        <f t="shared" si="150"/>
        <v>-1380388.9374999884</v>
      </c>
      <c r="N190" s="70">
        <f t="shared" si="150"/>
        <v>-1255150.5937499884</v>
      </c>
      <c r="O190" s="70">
        <f t="shared" si="150"/>
        <v>-1144366.2499999967</v>
      </c>
      <c r="P190" s="70">
        <f t="shared" si="150"/>
        <v>-1048035.9062499874</v>
      </c>
      <c r="Q190" s="70">
        <f t="shared" si="150"/>
        <v>-966159.56249998789</v>
      </c>
      <c r="R190" s="70">
        <f t="shared" si="150"/>
        <v>-898737.21874998882</v>
      </c>
      <c r="S190" s="70">
        <f t="shared" si="150"/>
        <v>-845768.875</v>
      </c>
      <c r="T190" s="70">
        <f t="shared" si="150"/>
        <v>-807254.53124998882</v>
      </c>
      <c r="U190" s="70">
        <f t="shared" si="150"/>
        <v>-783194.18749998882</v>
      </c>
      <c r="V190" s="70">
        <f t="shared" si="150"/>
        <v>-773587.84374999069</v>
      </c>
      <c r="W190" s="70">
        <f t="shared" si="150"/>
        <v>-778435.49999997672</v>
      </c>
      <c r="X190" s="70">
        <f t="shared" si="150"/>
        <v>-797737.15624999348</v>
      </c>
      <c r="Y190" s="70">
        <f t="shared" si="150"/>
        <v>-831492.81249999348</v>
      </c>
      <c r="Z190" s="70">
        <f t="shared" si="150"/>
        <v>-879702.46874999534</v>
      </c>
      <c r="AA190" s="70">
        <f t="shared" si="150"/>
        <v>-942366.12499997858</v>
      </c>
      <c r="AB190" s="70">
        <f t="shared" si="150"/>
        <v>-1046263.8312499942</v>
      </c>
      <c r="AC190" s="70">
        <f t="shared" si="150"/>
        <v>-1194888.637499989</v>
      </c>
      <c r="AD190" s="70">
        <f t="shared" si="150"/>
        <v>-1362624.8437499832</v>
      </c>
      <c r="AE190" s="70">
        <f t="shared" si="150"/>
        <v>-1549472.4499999769</v>
      </c>
      <c r="AF190" s="70">
        <f t="shared" si="150"/>
        <v>-1755431.45624997</v>
      </c>
      <c r="AG190" s="70">
        <f t="shared" si="150"/>
        <v>-1980501.8625000082</v>
      </c>
      <c r="AH190" s="70">
        <f t="shared" si="150"/>
        <v>-2224683.668750002</v>
      </c>
      <c r="AI190" s="70">
        <f t="shared" si="150"/>
        <v>-2487976.8749999963</v>
      </c>
      <c r="AJ190" s="70">
        <f t="shared" si="150"/>
        <v>-2520621.7145833028</v>
      </c>
      <c r="AK190" s="70">
        <f t="shared" ref="AK190:BP190" si="151">AK88-AK140</f>
        <v>-2556264.4208333278</v>
      </c>
      <c r="AL190" s="70">
        <f t="shared" si="151"/>
        <v>-2594904.9937499659</v>
      </c>
      <c r="AM190" s="70">
        <f t="shared" si="151"/>
        <v>-2636543.4333333252</v>
      </c>
      <c r="AN190" s="70">
        <f t="shared" si="151"/>
        <v>-2681179.7395833246</v>
      </c>
      <c r="AO190" s="70">
        <f t="shared" si="151"/>
        <v>-2728813.9124999875</v>
      </c>
      <c r="AP190" s="70">
        <f t="shared" si="151"/>
        <v>-2779445.9520833204</v>
      </c>
      <c r="AQ190" s="70">
        <f t="shared" si="151"/>
        <v>-2833075.8583333194</v>
      </c>
      <c r="AR190" s="70">
        <f t="shared" si="151"/>
        <v>-2889703.6312499838</v>
      </c>
      <c r="AS190" s="70">
        <f t="shared" si="151"/>
        <v>-2949329.2708333163</v>
      </c>
      <c r="AT190" s="70">
        <f t="shared" si="151"/>
        <v>-3011952.777083315</v>
      </c>
      <c r="AU190" s="70">
        <f t="shared" si="151"/>
        <v>-3077574.1499999799</v>
      </c>
      <c r="AV190" s="70">
        <f t="shared" si="151"/>
        <v>-3146193.389583312</v>
      </c>
      <c r="AW190" s="70">
        <f t="shared" si="151"/>
        <v>-3217810.4958333112</v>
      </c>
      <c r="AX190" s="70">
        <f t="shared" si="151"/>
        <v>-3292425.4687499739</v>
      </c>
      <c r="AY190" s="70">
        <f t="shared" si="151"/>
        <v>-3370038.3083333038</v>
      </c>
      <c r="AZ190" s="70">
        <f t="shared" si="151"/>
        <v>-3450649.0145833027</v>
      </c>
      <c r="BA190" s="70">
        <f t="shared" si="151"/>
        <v>-3534257.587500006</v>
      </c>
      <c r="BB190" s="70">
        <f t="shared" si="151"/>
        <v>-3620864.0270832982</v>
      </c>
      <c r="BC190" s="70">
        <f t="shared" si="151"/>
        <v>-3710468.3333333358</v>
      </c>
      <c r="BD190" s="70">
        <f t="shared" si="151"/>
        <v>-3803070.5062499586</v>
      </c>
      <c r="BE190" s="70">
        <f t="shared" si="151"/>
        <v>-3898670.5458333325</v>
      </c>
      <c r="BF190" s="70">
        <f t="shared" si="151"/>
        <v>-3957546.7187499981</v>
      </c>
      <c r="BG190" s="70">
        <f t="shared" si="151"/>
        <v>-3977450.625</v>
      </c>
      <c r="BH190" s="70">
        <f t="shared" si="151"/>
        <v>-3997354.5312499981</v>
      </c>
      <c r="BI190" s="70">
        <f t="shared" si="151"/>
        <v>-4017258.4374999981</v>
      </c>
      <c r="BJ190" s="70">
        <f t="shared" si="151"/>
        <v>-4037162.3437499981</v>
      </c>
      <c r="BK190" s="70">
        <f t="shared" si="151"/>
        <v>-4057066.2499999981</v>
      </c>
      <c r="BL190" s="70">
        <f t="shared" si="151"/>
        <v>-4076970.15625</v>
      </c>
      <c r="BM190" s="70">
        <f t="shared" si="151"/>
        <v>-4096874.0625</v>
      </c>
      <c r="BN190" s="70">
        <f t="shared" si="151"/>
        <v>-4116777.96875</v>
      </c>
      <c r="BO190" s="70">
        <f t="shared" si="151"/>
        <v>-4136681.8749999981</v>
      </c>
      <c r="BP190" s="70">
        <f t="shared" si="151"/>
        <v>-4156585.7812499981</v>
      </c>
      <c r="BQ190" s="70">
        <f t="shared" ref="BQ190:CO190" si="152">BQ88-BQ140</f>
        <v>-4176489.6874999981</v>
      </c>
      <c r="BR190" s="70">
        <f t="shared" si="152"/>
        <v>-4196393.5937499981</v>
      </c>
      <c r="BS190" s="70">
        <f t="shared" si="152"/>
        <v>-4216297.4999999981</v>
      </c>
      <c r="BT190" s="70">
        <f t="shared" si="152"/>
        <v>-4236201.4062499981</v>
      </c>
      <c r="BU190" s="70">
        <f t="shared" si="152"/>
        <v>-4256105.3124999981</v>
      </c>
      <c r="BV190" s="70">
        <f t="shared" si="152"/>
        <v>-4276009.2187500019</v>
      </c>
      <c r="BW190" s="70">
        <f t="shared" si="152"/>
        <v>-4295913.1250000019</v>
      </c>
      <c r="BX190" s="70">
        <f t="shared" si="152"/>
        <v>-4315817.0312500019</v>
      </c>
      <c r="BY190" s="70">
        <f t="shared" si="152"/>
        <v>-4335720.9374999981</v>
      </c>
      <c r="BZ190" s="70">
        <f t="shared" si="152"/>
        <v>-4355624.8437499981</v>
      </c>
      <c r="CA190" s="70">
        <f t="shared" si="152"/>
        <v>-4375528.7499999981</v>
      </c>
      <c r="CB190" s="70">
        <f t="shared" si="152"/>
        <v>-4395432.6562499981</v>
      </c>
      <c r="CC190" s="70">
        <f t="shared" si="152"/>
        <v>-4415336.5625</v>
      </c>
      <c r="CD190" s="70">
        <f t="shared" si="152"/>
        <v>-4435240.46875</v>
      </c>
      <c r="CE190" s="70">
        <f t="shared" si="152"/>
        <v>-4455144.375</v>
      </c>
      <c r="CF190" s="70">
        <f t="shared" si="152"/>
        <v>-4475048.28125</v>
      </c>
      <c r="CG190" s="70">
        <f t="shared" si="152"/>
        <v>-4494952.1875</v>
      </c>
      <c r="CH190" s="70">
        <f t="shared" si="152"/>
        <v>-4514856.09375</v>
      </c>
      <c r="CI190" s="70">
        <f t="shared" si="152"/>
        <v>-4534760</v>
      </c>
      <c r="CJ190" s="70">
        <f t="shared" si="152"/>
        <v>-4554663.90625</v>
      </c>
      <c r="CK190" s="70">
        <f t="shared" si="152"/>
        <v>-4574567.8125</v>
      </c>
      <c r="CL190" s="70">
        <f t="shared" si="152"/>
        <v>-4594471.7187500037</v>
      </c>
      <c r="CM190" s="70">
        <f t="shared" si="152"/>
        <v>-4614375.6250000037</v>
      </c>
      <c r="CN190" s="70">
        <f t="shared" si="152"/>
        <v>-4634279.5312500037</v>
      </c>
      <c r="CO190" s="70">
        <f t="shared" si="152"/>
        <v>-4654183.4375000037</v>
      </c>
      <c r="CP190" s="70">
        <f t="shared" si="148"/>
        <v>-4674087.3437500037</v>
      </c>
      <c r="CQ190" s="70">
        <f t="shared" si="148"/>
        <v>-4693991.2500000037</v>
      </c>
      <c r="CR190" s="70">
        <f t="shared" si="148"/>
        <v>-4713895.15625</v>
      </c>
      <c r="CS190" s="70">
        <f t="shared" si="148"/>
        <v>-4733799.0625000037</v>
      </c>
      <c r="CT190" s="70">
        <f t="shared" si="148"/>
        <v>-4753702.9687500037</v>
      </c>
      <c r="CU190" s="70">
        <f t="shared" si="148"/>
        <v>-4773606.8750000037</v>
      </c>
      <c r="CV190" s="70">
        <f t="shared" ref="CV190:DA190" si="153">CV88-CV140</f>
        <v>-4793510.7812500037</v>
      </c>
      <c r="CW190" s="70">
        <f t="shared" si="153"/>
        <v>-4813414.6875000037</v>
      </c>
      <c r="CX190" s="70">
        <f t="shared" si="153"/>
        <v>-4833318.5937500037</v>
      </c>
      <c r="CY190" s="70">
        <f t="shared" si="153"/>
        <v>-4853222.5000000037</v>
      </c>
      <c r="CZ190" s="70">
        <f t="shared" si="153"/>
        <v>-4873126.4062500037</v>
      </c>
      <c r="DA190" s="70">
        <f t="shared" si="153"/>
        <v>-4893030.3125</v>
      </c>
      <c r="DB190" s="70"/>
      <c r="DC190" s="70"/>
      <c r="DD190" s="70"/>
      <c r="DE190" s="70"/>
      <c r="DF190" s="70"/>
      <c r="DG190" s="70"/>
    </row>
    <row r="191" spans="3:111">
      <c r="C191" s="77">
        <f t="shared" si="130"/>
        <v>-6.0000000000000039E-2</v>
      </c>
      <c r="D191" s="9">
        <f t="shared" si="130"/>
        <v>1166</v>
      </c>
      <c r="E191" s="70">
        <f t="shared" ref="E191:AJ191" si="154">E89-E141</f>
        <v>-3523408.8749783197</v>
      </c>
      <c r="F191" s="70">
        <f t="shared" si="154"/>
        <v>-3306603.4375</v>
      </c>
      <c r="G191" s="70">
        <f t="shared" si="154"/>
        <v>-3089797.9999999995</v>
      </c>
      <c r="H191" s="70">
        <f t="shared" si="154"/>
        <v>-2872992.5624999986</v>
      </c>
      <c r="I191" s="70">
        <f t="shared" si="154"/>
        <v>-2656187.1249999991</v>
      </c>
      <c r="J191" s="70">
        <f t="shared" si="154"/>
        <v>-2439381.6874999972</v>
      </c>
      <c r="K191" s="70">
        <f t="shared" si="154"/>
        <v>-2266351.2214285727</v>
      </c>
      <c r="L191" s="70">
        <f t="shared" si="154"/>
        <v>-2107912.412500001</v>
      </c>
      <c r="M191" s="70">
        <f t="shared" si="154"/>
        <v>-1964065.260714286</v>
      </c>
      <c r="N191" s="70">
        <f t="shared" si="154"/>
        <v>-1834809.7660714262</v>
      </c>
      <c r="O191" s="70">
        <f t="shared" si="154"/>
        <v>-1720145.9285714328</v>
      </c>
      <c r="P191" s="70">
        <f t="shared" si="154"/>
        <v>-1620073.7482142802</v>
      </c>
      <c r="Q191" s="70">
        <f t="shared" si="154"/>
        <v>-1534593.2249999922</v>
      </c>
      <c r="R191" s="70">
        <f t="shared" si="154"/>
        <v>-1463704.3589285724</v>
      </c>
      <c r="S191" s="70">
        <f t="shared" si="154"/>
        <v>-1407407.1500000004</v>
      </c>
      <c r="T191" s="70">
        <f t="shared" si="154"/>
        <v>-1365701.5982142827</v>
      </c>
      <c r="U191" s="70">
        <f t="shared" si="154"/>
        <v>-1338587.7035714239</v>
      </c>
      <c r="V191" s="70">
        <f t="shared" si="154"/>
        <v>-1326065.4660714334</v>
      </c>
      <c r="W191" s="70">
        <f t="shared" si="154"/>
        <v>-1328134.8857142739</v>
      </c>
      <c r="X191" s="70">
        <f t="shared" si="154"/>
        <v>-1344795.9625000013</v>
      </c>
      <c r="Y191" s="70">
        <f t="shared" si="154"/>
        <v>-1376048.69642857</v>
      </c>
      <c r="Z191" s="70">
        <f t="shared" si="154"/>
        <v>-1421893.0875000134</v>
      </c>
      <c r="AA191" s="70">
        <f t="shared" si="154"/>
        <v>-1482329.1357142767</v>
      </c>
      <c r="AB191" s="70">
        <f t="shared" si="154"/>
        <v>-1584391.9391666651</v>
      </c>
      <c r="AC191" s="70">
        <f t="shared" si="154"/>
        <v>-1731607.8149999958</v>
      </c>
      <c r="AD191" s="70">
        <f t="shared" si="154"/>
        <v>-1898117.1041666595</v>
      </c>
      <c r="AE191" s="70">
        <f t="shared" si="154"/>
        <v>-2083919.8066666573</v>
      </c>
      <c r="AF191" s="70">
        <f t="shared" si="154"/>
        <v>-2289015.9224999882</v>
      </c>
      <c r="AG191" s="70">
        <f t="shared" si="154"/>
        <v>-2513405.4516666755</v>
      </c>
      <c r="AH191" s="70">
        <f t="shared" si="154"/>
        <v>-2757088.3941666698</v>
      </c>
      <c r="AI191" s="70">
        <f t="shared" si="154"/>
        <v>-3020064.7499999991</v>
      </c>
      <c r="AJ191" s="70">
        <f t="shared" si="154"/>
        <v>-3050196.0880555594</v>
      </c>
      <c r="AK191" s="70">
        <f t="shared" ref="AK191:BP191" si="155">AK89-AK141</f>
        <v>-3083353.8438889012</v>
      </c>
      <c r="AL191" s="70">
        <f t="shared" si="155"/>
        <v>-3119538.0174999908</v>
      </c>
      <c r="AM191" s="70">
        <f t="shared" si="155"/>
        <v>-3158748.6088889111</v>
      </c>
      <c r="AN191" s="70">
        <f t="shared" si="155"/>
        <v>-3200985.6180555541</v>
      </c>
      <c r="AO191" s="70">
        <f t="shared" si="155"/>
        <v>-3246249.0450000055</v>
      </c>
      <c r="AP191" s="70">
        <f t="shared" si="155"/>
        <v>-3294538.889722202</v>
      </c>
      <c r="AQ191" s="70">
        <f t="shared" si="155"/>
        <v>-3345855.1522222403</v>
      </c>
      <c r="AR191" s="70">
        <f t="shared" si="155"/>
        <v>-3400197.8324999921</v>
      </c>
      <c r="AS191" s="70">
        <f t="shared" si="155"/>
        <v>-3457566.9305555541</v>
      </c>
      <c r="AT191" s="70">
        <f t="shared" si="155"/>
        <v>-3517962.4463888928</v>
      </c>
      <c r="AU191" s="70">
        <f t="shared" si="155"/>
        <v>-3581384.380000012</v>
      </c>
      <c r="AV191" s="70">
        <f t="shared" si="155"/>
        <v>-3647832.7313888706</v>
      </c>
      <c r="AW191" s="70">
        <f t="shared" si="155"/>
        <v>-3717307.5005555451</v>
      </c>
      <c r="AX191" s="70">
        <f t="shared" si="155"/>
        <v>-3789808.6874999963</v>
      </c>
      <c r="AY191" s="70">
        <f t="shared" si="155"/>
        <v>-3865336.292222226</v>
      </c>
      <c r="AZ191" s="70">
        <f t="shared" si="155"/>
        <v>-3943890.3147221953</v>
      </c>
      <c r="BA191" s="70">
        <f t="shared" si="155"/>
        <v>-4025470.7550000194</v>
      </c>
      <c r="BB191" s="70">
        <f t="shared" si="155"/>
        <v>-4110077.613055544</v>
      </c>
      <c r="BC191" s="70">
        <f t="shared" si="155"/>
        <v>-4197710.8888888843</v>
      </c>
      <c r="BD191" s="70">
        <f t="shared" si="155"/>
        <v>-4288370.5824999623</v>
      </c>
      <c r="BE191" s="70">
        <f t="shared" si="155"/>
        <v>-4382056.6938889008</v>
      </c>
      <c r="BF191" s="70">
        <f t="shared" si="155"/>
        <v>-4438669.1874999944</v>
      </c>
      <c r="BG191" s="70">
        <f t="shared" si="155"/>
        <v>-4455938.2499999981</v>
      </c>
      <c r="BH191" s="70">
        <f t="shared" si="155"/>
        <v>-4473207.3124999944</v>
      </c>
      <c r="BI191" s="70">
        <f t="shared" si="155"/>
        <v>-4490476.375</v>
      </c>
      <c r="BJ191" s="70">
        <f t="shared" si="155"/>
        <v>-4507745.4374999944</v>
      </c>
      <c r="BK191" s="70">
        <f t="shared" si="155"/>
        <v>-4525014.4999999944</v>
      </c>
      <c r="BL191" s="70">
        <f t="shared" si="155"/>
        <v>-4542283.5624999981</v>
      </c>
      <c r="BM191" s="70">
        <f t="shared" si="155"/>
        <v>-4559552.6249999944</v>
      </c>
      <c r="BN191" s="70">
        <f t="shared" si="155"/>
        <v>-4576821.6874999963</v>
      </c>
      <c r="BO191" s="70">
        <f t="shared" si="155"/>
        <v>-4594090.7499999944</v>
      </c>
      <c r="BP191" s="70">
        <f t="shared" si="155"/>
        <v>-4611359.8124999925</v>
      </c>
      <c r="BQ191" s="70">
        <f t="shared" ref="BQ191:CO191" si="156">BQ89-BQ141</f>
        <v>-4628628.8749999981</v>
      </c>
      <c r="BR191" s="70">
        <f t="shared" si="156"/>
        <v>-4645897.9374999944</v>
      </c>
      <c r="BS191" s="70">
        <f t="shared" si="156"/>
        <v>-4663166.9999999963</v>
      </c>
      <c r="BT191" s="70">
        <f t="shared" si="156"/>
        <v>-4680436.0624999944</v>
      </c>
      <c r="BU191" s="70">
        <f t="shared" si="156"/>
        <v>-4697705.1249999925</v>
      </c>
      <c r="BV191" s="70">
        <f t="shared" si="156"/>
        <v>-4714974.1874999944</v>
      </c>
      <c r="BW191" s="70">
        <f t="shared" si="156"/>
        <v>-4732243.2499999925</v>
      </c>
      <c r="BX191" s="70">
        <f t="shared" si="156"/>
        <v>-4749512.3124999925</v>
      </c>
      <c r="BY191" s="70">
        <f t="shared" si="156"/>
        <v>-4766781.3749999925</v>
      </c>
      <c r="BZ191" s="70">
        <f t="shared" si="156"/>
        <v>-4784050.4374999925</v>
      </c>
      <c r="CA191" s="70">
        <f t="shared" si="156"/>
        <v>-4801319.4999999925</v>
      </c>
      <c r="CB191" s="70">
        <f t="shared" si="156"/>
        <v>-4818588.5624999925</v>
      </c>
      <c r="CC191" s="70">
        <f t="shared" si="156"/>
        <v>-4835857.6249999925</v>
      </c>
      <c r="CD191" s="70">
        <f t="shared" si="156"/>
        <v>-4853126.6874999925</v>
      </c>
      <c r="CE191" s="70">
        <f t="shared" si="156"/>
        <v>-4870395.7499999925</v>
      </c>
      <c r="CF191" s="70">
        <f t="shared" si="156"/>
        <v>-4887664.8124999925</v>
      </c>
      <c r="CG191" s="70">
        <f t="shared" si="156"/>
        <v>-4904933.8749999925</v>
      </c>
      <c r="CH191" s="70">
        <f t="shared" si="156"/>
        <v>-4922202.9374999925</v>
      </c>
      <c r="CI191" s="70">
        <f t="shared" si="156"/>
        <v>-4939471.9999999925</v>
      </c>
      <c r="CJ191" s="70">
        <f t="shared" si="156"/>
        <v>-4956741.0624999925</v>
      </c>
      <c r="CK191" s="70">
        <f t="shared" si="156"/>
        <v>-4974010.1249999925</v>
      </c>
      <c r="CL191" s="70">
        <f t="shared" si="156"/>
        <v>-4991279.1874999925</v>
      </c>
      <c r="CM191" s="70">
        <f t="shared" si="156"/>
        <v>-5008548.2499999888</v>
      </c>
      <c r="CN191" s="70">
        <f t="shared" si="156"/>
        <v>-5025817.3124999925</v>
      </c>
      <c r="CO191" s="70">
        <f t="shared" si="156"/>
        <v>-5043086.3749999925</v>
      </c>
      <c r="CP191" s="70">
        <f t="shared" si="148"/>
        <v>-5060355.4374999925</v>
      </c>
      <c r="CQ191" s="70">
        <f t="shared" si="148"/>
        <v>-5077624.4999999925</v>
      </c>
      <c r="CR191" s="70">
        <f t="shared" si="148"/>
        <v>-5094893.5624999888</v>
      </c>
      <c r="CS191" s="70">
        <f t="shared" si="148"/>
        <v>-5112162.6249999925</v>
      </c>
      <c r="CT191" s="70">
        <f t="shared" si="148"/>
        <v>-5129431.6874999888</v>
      </c>
      <c r="CU191" s="70">
        <f t="shared" si="148"/>
        <v>-5146700.7499999925</v>
      </c>
      <c r="CV191" s="70">
        <f t="shared" ref="CV191:DA191" si="157">CV89-CV141</f>
        <v>-5163969.8124999888</v>
      </c>
      <c r="CW191" s="70">
        <f t="shared" si="157"/>
        <v>-5181238.8749999888</v>
      </c>
      <c r="CX191" s="70">
        <f t="shared" si="157"/>
        <v>-5198507.9374999963</v>
      </c>
      <c r="CY191" s="70">
        <f t="shared" si="157"/>
        <v>-5215776.9999999925</v>
      </c>
      <c r="CZ191" s="70">
        <f t="shared" si="157"/>
        <v>-5233046.0624999925</v>
      </c>
      <c r="DA191" s="70">
        <f t="shared" si="157"/>
        <v>-5250315.1249999888</v>
      </c>
      <c r="DB191" s="70"/>
      <c r="DC191" s="70"/>
      <c r="DD191" s="70"/>
      <c r="DE191" s="70"/>
      <c r="DF191" s="70"/>
      <c r="DG191" s="70"/>
    </row>
    <row r="192" spans="3:111">
      <c r="C192" s="77">
        <f t="shared" si="130"/>
        <v>-7.0000000000000034E-2</v>
      </c>
      <c r="D192" s="9">
        <f t="shared" si="130"/>
        <v>1177</v>
      </c>
      <c r="E192" s="70">
        <f t="shared" ref="E192:AJ192" si="158">E90-E142</f>
        <v>-4144178.0624778285</v>
      </c>
      <c r="F192" s="70">
        <f t="shared" si="158"/>
        <v>-3922529.5312499925</v>
      </c>
      <c r="G192" s="70">
        <f t="shared" si="158"/>
        <v>-3700880.9999999921</v>
      </c>
      <c r="H192" s="70">
        <f t="shared" si="158"/>
        <v>-3479232.4687499916</v>
      </c>
      <c r="I192" s="70">
        <f t="shared" si="158"/>
        <v>-3257583.9374999907</v>
      </c>
      <c r="J192" s="70">
        <f t="shared" si="158"/>
        <v>-3035935.4062499902</v>
      </c>
      <c r="K192" s="70">
        <f t="shared" si="158"/>
        <v>-2858474.8178571309</v>
      </c>
      <c r="L192" s="70">
        <f t="shared" si="158"/>
        <v>-2695743.5437499904</v>
      </c>
      <c r="M192" s="70">
        <f t="shared" si="158"/>
        <v>-2547741.583928558</v>
      </c>
      <c r="N192" s="70">
        <f t="shared" si="158"/>
        <v>-2414468.9383928468</v>
      </c>
      <c r="O192" s="70">
        <f t="shared" si="158"/>
        <v>-2295925.6071428442</v>
      </c>
      <c r="P192" s="70">
        <f t="shared" si="158"/>
        <v>-2192111.590178553</v>
      </c>
      <c r="Q192" s="70">
        <f t="shared" si="158"/>
        <v>-2103026.8874999871</v>
      </c>
      <c r="R192" s="70">
        <f t="shared" si="158"/>
        <v>-2028671.4991071243</v>
      </c>
      <c r="S192" s="70">
        <f t="shared" si="158"/>
        <v>-1969045.4249999886</v>
      </c>
      <c r="T192" s="70">
        <f t="shared" si="158"/>
        <v>-1924148.6651785523</v>
      </c>
      <c r="U192" s="70">
        <f t="shared" si="158"/>
        <v>-1893981.2196428459</v>
      </c>
      <c r="V192" s="70">
        <f t="shared" si="158"/>
        <v>-1878543.0883928398</v>
      </c>
      <c r="W192" s="70">
        <f t="shared" si="158"/>
        <v>-1877834.2714285469</v>
      </c>
      <c r="X192" s="70">
        <f t="shared" si="158"/>
        <v>-1891854.7687499849</v>
      </c>
      <c r="Y192" s="70">
        <f t="shared" si="158"/>
        <v>-1920604.5803571204</v>
      </c>
      <c r="Z192" s="70">
        <f t="shared" si="158"/>
        <v>-1964083.7062499858</v>
      </c>
      <c r="AA192" s="70">
        <f t="shared" si="158"/>
        <v>-2022292.1464285478</v>
      </c>
      <c r="AB192" s="70">
        <f t="shared" si="158"/>
        <v>-2122520.0470833257</v>
      </c>
      <c r="AC192" s="70">
        <f t="shared" si="158"/>
        <v>-2268326.9924999736</v>
      </c>
      <c r="AD192" s="70">
        <f t="shared" si="158"/>
        <v>-2433609.364583306</v>
      </c>
      <c r="AE192" s="70">
        <f t="shared" si="158"/>
        <v>-2618367.1633333061</v>
      </c>
      <c r="AF192" s="70">
        <f t="shared" si="158"/>
        <v>-2822600.3887499701</v>
      </c>
      <c r="AG192" s="70">
        <f t="shared" si="158"/>
        <v>-3046309.0408333279</v>
      </c>
      <c r="AH192" s="70">
        <f t="shared" si="158"/>
        <v>-3289493.1195833292</v>
      </c>
      <c r="AI192" s="70">
        <f t="shared" si="158"/>
        <v>-3552152.6249999925</v>
      </c>
      <c r="AJ192" s="70">
        <f t="shared" si="158"/>
        <v>-3579770.4615277573</v>
      </c>
      <c r="AK192" s="70">
        <f t="shared" ref="AK192:BP192" si="159">AK90-AK142</f>
        <v>-3610443.2669444345</v>
      </c>
      <c r="AL192" s="70">
        <f t="shared" si="159"/>
        <v>-3644171.0412499756</v>
      </c>
      <c r="AM192" s="70">
        <f t="shared" si="159"/>
        <v>-3680953.7844444327</v>
      </c>
      <c r="AN192" s="70">
        <f t="shared" si="159"/>
        <v>-3720791.4965277482</v>
      </c>
      <c r="AO192" s="70">
        <f t="shared" si="159"/>
        <v>-3763684.1774999816</v>
      </c>
      <c r="AP192" s="70">
        <f t="shared" si="159"/>
        <v>-3809631.8273610789</v>
      </c>
      <c r="AQ192" s="70">
        <f t="shared" si="159"/>
        <v>-3858634.4461110886</v>
      </c>
      <c r="AR192" s="70">
        <f t="shared" si="159"/>
        <v>-3910692.0337499585</v>
      </c>
      <c r="AS192" s="70">
        <f t="shared" si="159"/>
        <v>-3965804.5902777482</v>
      </c>
      <c r="AT192" s="70">
        <f t="shared" si="159"/>
        <v>-4023972.1156943981</v>
      </c>
      <c r="AU192" s="70">
        <f t="shared" si="159"/>
        <v>-4085194.6099999677</v>
      </c>
      <c r="AV192" s="70">
        <f t="shared" si="159"/>
        <v>-4149472.073194392</v>
      </c>
      <c r="AW192" s="70">
        <f t="shared" si="159"/>
        <v>-4216804.5052777361</v>
      </c>
      <c r="AX192" s="70">
        <f t="shared" si="159"/>
        <v>-4287191.9062499423</v>
      </c>
      <c r="AY192" s="70">
        <f t="shared" si="159"/>
        <v>-4360634.2761111036</v>
      </c>
      <c r="AZ192" s="70">
        <f t="shared" si="159"/>
        <v>-4437131.6148610804</v>
      </c>
      <c r="BA192" s="70">
        <f t="shared" si="159"/>
        <v>-4516683.9224999864</v>
      </c>
      <c r="BB192" s="70">
        <f t="shared" si="159"/>
        <v>-4599291.1990277413</v>
      </c>
      <c r="BC192" s="70">
        <f t="shared" si="159"/>
        <v>-4684953.4444444254</v>
      </c>
      <c r="BD192" s="70">
        <f t="shared" si="159"/>
        <v>-4773670.6587499548</v>
      </c>
      <c r="BE192" s="70">
        <f t="shared" si="159"/>
        <v>-4865442.841944417</v>
      </c>
      <c r="BF192" s="70">
        <f t="shared" si="159"/>
        <v>-4919791.656249987</v>
      </c>
      <c r="BG192" s="70">
        <f t="shared" si="159"/>
        <v>-4934425.8749999832</v>
      </c>
      <c r="BH192" s="70">
        <f t="shared" si="159"/>
        <v>-4949060.0937499832</v>
      </c>
      <c r="BI192" s="70">
        <f t="shared" si="159"/>
        <v>-4963694.3124999851</v>
      </c>
      <c r="BJ192" s="70">
        <f t="shared" si="159"/>
        <v>-4978328.5312499795</v>
      </c>
      <c r="BK192" s="70">
        <f t="shared" si="159"/>
        <v>-4992962.7499999832</v>
      </c>
      <c r="BL192" s="70">
        <f t="shared" si="159"/>
        <v>-5007596.9687499795</v>
      </c>
      <c r="BM192" s="70">
        <f t="shared" si="159"/>
        <v>-5022231.1874999814</v>
      </c>
      <c r="BN192" s="70">
        <f t="shared" si="159"/>
        <v>-5036865.4062499814</v>
      </c>
      <c r="BO192" s="70">
        <f t="shared" si="159"/>
        <v>-5051499.6249999814</v>
      </c>
      <c r="BP192" s="70">
        <f t="shared" si="159"/>
        <v>-5066133.8437499814</v>
      </c>
      <c r="BQ192" s="70">
        <f t="shared" ref="BQ192:CO192" si="160">BQ90-BQ142</f>
        <v>-5080768.0624999814</v>
      </c>
      <c r="BR192" s="70">
        <f t="shared" si="160"/>
        <v>-5095402.2812499776</v>
      </c>
      <c r="BS192" s="70">
        <f t="shared" si="160"/>
        <v>-5110036.4999999851</v>
      </c>
      <c r="BT192" s="70">
        <f t="shared" si="160"/>
        <v>-5124670.7187499776</v>
      </c>
      <c r="BU192" s="70">
        <f t="shared" si="160"/>
        <v>-5139304.9374999776</v>
      </c>
      <c r="BV192" s="70">
        <f t="shared" si="160"/>
        <v>-5153939.1562499814</v>
      </c>
      <c r="BW192" s="70">
        <f t="shared" si="160"/>
        <v>-5168573.3749999814</v>
      </c>
      <c r="BX192" s="70">
        <f t="shared" si="160"/>
        <v>-5183207.5937499814</v>
      </c>
      <c r="BY192" s="70">
        <f t="shared" si="160"/>
        <v>-5197841.8124999739</v>
      </c>
      <c r="BZ192" s="70">
        <f t="shared" si="160"/>
        <v>-5212476.0312499776</v>
      </c>
      <c r="CA192" s="70">
        <f t="shared" si="160"/>
        <v>-5227110.2499999814</v>
      </c>
      <c r="CB192" s="70">
        <f t="shared" si="160"/>
        <v>-5241744.4687499776</v>
      </c>
      <c r="CC192" s="70">
        <f t="shared" si="160"/>
        <v>-5256378.6874999776</v>
      </c>
      <c r="CD192" s="70">
        <f t="shared" si="160"/>
        <v>-5271012.9062499776</v>
      </c>
      <c r="CE192" s="70">
        <f t="shared" si="160"/>
        <v>-5285647.1249999776</v>
      </c>
      <c r="CF192" s="70">
        <f t="shared" si="160"/>
        <v>-5300281.3437499814</v>
      </c>
      <c r="CG192" s="70">
        <f t="shared" si="160"/>
        <v>-5314915.5624999739</v>
      </c>
      <c r="CH192" s="70">
        <f t="shared" si="160"/>
        <v>-5329549.7812499739</v>
      </c>
      <c r="CI192" s="70">
        <f t="shared" si="160"/>
        <v>-5344183.9999999776</v>
      </c>
      <c r="CJ192" s="70">
        <f t="shared" si="160"/>
        <v>-5358818.2187499814</v>
      </c>
      <c r="CK192" s="70">
        <f t="shared" si="160"/>
        <v>-5373452.4374999776</v>
      </c>
      <c r="CL192" s="70">
        <f t="shared" si="160"/>
        <v>-5388086.6562499776</v>
      </c>
      <c r="CM192" s="70">
        <f t="shared" si="160"/>
        <v>-5402720.8749999739</v>
      </c>
      <c r="CN192" s="70">
        <f t="shared" si="160"/>
        <v>-5417355.0937499776</v>
      </c>
      <c r="CO192" s="70">
        <f t="shared" si="160"/>
        <v>-5431989.3124999739</v>
      </c>
      <c r="CP192" s="70">
        <f t="shared" si="148"/>
        <v>-5446623.5312499739</v>
      </c>
      <c r="CQ192" s="70">
        <f t="shared" si="148"/>
        <v>-5461257.7499999776</v>
      </c>
      <c r="CR192" s="70">
        <f t="shared" si="148"/>
        <v>-5475891.9687499776</v>
      </c>
      <c r="CS192" s="70">
        <f t="shared" si="148"/>
        <v>-5490526.1874999702</v>
      </c>
      <c r="CT192" s="70">
        <f t="shared" si="148"/>
        <v>-5505160.4062499739</v>
      </c>
      <c r="CU192" s="70">
        <f t="shared" si="148"/>
        <v>-5519794.6249999776</v>
      </c>
      <c r="CV192" s="70">
        <f t="shared" ref="CV192:DA192" si="161">CV90-CV142</f>
        <v>-5534428.8437499702</v>
      </c>
      <c r="CW192" s="70">
        <f t="shared" si="161"/>
        <v>-5549063.0624999776</v>
      </c>
      <c r="CX192" s="70">
        <f t="shared" si="161"/>
        <v>-5563697.2812499739</v>
      </c>
      <c r="CY192" s="70">
        <f t="shared" si="161"/>
        <v>-5578331.4999999702</v>
      </c>
      <c r="CZ192" s="70">
        <f t="shared" si="161"/>
        <v>-5592965.7187499776</v>
      </c>
      <c r="DA192" s="70">
        <f t="shared" si="161"/>
        <v>-5607599.9374999814</v>
      </c>
      <c r="DB192" s="70"/>
      <c r="DC192" s="70"/>
      <c r="DD192" s="70"/>
      <c r="DE192" s="70"/>
      <c r="DF192" s="70"/>
      <c r="DG192" s="70"/>
    </row>
    <row r="193" spans="3:111">
      <c r="C193" s="77">
        <f t="shared" si="130"/>
        <v>-8.0000000000000029E-2</v>
      </c>
      <c r="D193" s="9">
        <f t="shared" si="130"/>
        <v>1188</v>
      </c>
      <c r="E193" s="70">
        <f t="shared" ref="E193:AJ193" si="162">E91-E143</f>
        <v>-4764947.2499773474</v>
      </c>
      <c r="F193" s="70">
        <f t="shared" si="162"/>
        <v>-4538455.6249999963</v>
      </c>
      <c r="G193" s="70">
        <f t="shared" si="162"/>
        <v>-4311963.9999999963</v>
      </c>
      <c r="H193" s="70">
        <f t="shared" si="162"/>
        <v>-4085472.3749999944</v>
      </c>
      <c r="I193" s="70">
        <f t="shared" si="162"/>
        <v>-3858980.7499999935</v>
      </c>
      <c r="J193" s="70">
        <f t="shared" si="162"/>
        <v>-3632489.124999993</v>
      </c>
      <c r="K193" s="70">
        <f t="shared" si="162"/>
        <v>-3450598.4142857078</v>
      </c>
      <c r="L193" s="70">
        <f t="shared" si="162"/>
        <v>-3283574.6749999961</v>
      </c>
      <c r="M193" s="70">
        <f t="shared" si="162"/>
        <v>-3131417.9071428478</v>
      </c>
      <c r="N193" s="70">
        <f t="shared" si="162"/>
        <v>-2994128.1107142773</v>
      </c>
      <c r="O193" s="70">
        <f t="shared" si="162"/>
        <v>-2871705.2857142799</v>
      </c>
      <c r="P193" s="70">
        <f t="shared" si="162"/>
        <v>-2764149.4321428463</v>
      </c>
      <c r="Q193" s="70">
        <f t="shared" si="162"/>
        <v>-2671460.5499999896</v>
      </c>
      <c r="R193" s="70">
        <f t="shared" si="162"/>
        <v>-2593638.6392857078</v>
      </c>
      <c r="S193" s="70">
        <f t="shared" si="162"/>
        <v>-2530683.6999999974</v>
      </c>
      <c r="T193" s="70">
        <f t="shared" si="162"/>
        <v>-2482595.732142847</v>
      </c>
      <c r="U193" s="70">
        <f t="shared" si="162"/>
        <v>-2449374.7357142791</v>
      </c>
      <c r="V193" s="70">
        <f t="shared" si="162"/>
        <v>-2431020.7107142815</v>
      </c>
      <c r="W193" s="70">
        <f t="shared" si="162"/>
        <v>-2427533.6571428441</v>
      </c>
      <c r="X193" s="70">
        <f t="shared" si="162"/>
        <v>-2438913.5749999918</v>
      </c>
      <c r="Y193" s="70">
        <f t="shared" si="162"/>
        <v>-2465160.4642857108</v>
      </c>
      <c r="Z193" s="70">
        <f t="shared" si="162"/>
        <v>-2506274.325000003</v>
      </c>
      <c r="AA193" s="70">
        <f t="shared" si="162"/>
        <v>-2562255.1571428496</v>
      </c>
      <c r="AB193" s="70">
        <f t="shared" si="162"/>
        <v>-2660648.1549999956</v>
      </c>
      <c r="AC193" s="70">
        <f t="shared" si="162"/>
        <v>-2805046.17</v>
      </c>
      <c r="AD193" s="70">
        <f t="shared" si="162"/>
        <v>-2969101.6249999814</v>
      </c>
      <c r="AE193" s="70">
        <f t="shared" si="162"/>
        <v>-3152814.5199999847</v>
      </c>
      <c r="AF193" s="70">
        <f t="shared" si="162"/>
        <v>-3356184.8549999893</v>
      </c>
      <c r="AG193" s="70">
        <f t="shared" si="162"/>
        <v>-3579212.6300000139</v>
      </c>
      <c r="AH193" s="70">
        <f t="shared" si="162"/>
        <v>-3821897.8449999951</v>
      </c>
      <c r="AI193" s="70">
        <f t="shared" si="162"/>
        <v>-4084240.4999999981</v>
      </c>
      <c r="AJ193" s="70">
        <f t="shared" si="162"/>
        <v>-4109344.8349999916</v>
      </c>
      <c r="AK193" s="70">
        <f t="shared" ref="AK193:BP193" si="163">AK91-AK143</f>
        <v>-4137532.6900000088</v>
      </c>
      <c r="AL193" s="70">
        <f t="shared" si="163"/>
        <v>-4168804.0649999697</v>
      </c>
      <c r="AM193" s="70">
        <f t="shared" si="163"/>
        <v>-4203158.9599999879</v>
      </c>
      <c r="AN193" s="70">
        <f t="shared" si="163"/>
        <v>-4240597.3749999758</v>
      </c>
      <c r="AO193" s="70">
        <f t="shared" si="163"/>
        <v>-4281119.3099999987</v>
      </c>
      <c r="AP193" s="70">
        <f t="shared" si="163"/>
        <v>-4324724.7649999913</v>
      </c>
      <c r="AQ193" s="70">
        <f t="shared" si="163"/>
        <v>-4371413.7400000095</v>
      </c>
      <c r="AR193" s="70">
        <f t="shared" si="163"/>
        <v>-4421186.2349999659</v>
      </c>
      <c r="AS193" s="70">
        <f t="shared" si="163"/>
        <v>-4474042.2499999888</v>
      </c>
      <c r="AT193" s="70">
        <f t="shared" si="163"/>
        <v>-4529981.7849999759</v>
      </c>
      <c r="AU193" s="70">
        <f t="shared" si="163"/>
        <v>-4589004.84</v>
      </c>
      <c r="AV193" s="70">
        <f t="shared" si="163"/>
        <v>-4651111.4149999879</v>
      </c>
      <c r="AW193" s="70">
        <f t="shared" si="163"/>
        <v>-4716301.5100000128</v>
      </c>
      <c r="AX193" s="70">
        <f t="shared" si="163"/>
        <v>-4784575.1249999627</v>
      </c>
      <c r="AY193" s="70">
        <f t="shared" si="163"/>
        <v>-4855932.2599999886</v>
      </c>
      <c r="AZ193" s="70">
        <f t="shared" si="163"/>
        <v>-4930372.9149999749</v>
      </c>
      <c r="BA193" s="70">
        <f t="shared" si="163"/>
        <v>-5007897.0900000017</v>
      </c>
      <c r="BB193" s="70">
        <f t="shared" si="163"/>
        <v>-5088504.784999989</v>
      </c>
      <c r="BC193" s="70">
        <f t="shared" si="163"/>
        <v>-5172195.9999999721</v>
      </c>
      <c r="BD193" s="70">
        <f t="shared" si="163"/>
        <v>-5258970.7349999584</v>
      </c>
      <c r="BE193" s="70">
        <f t="shared" si="163"/>
        <v>-5348828.9899999872</v>
      </c>
      <c r="BF193" s="70">
        <f t="shared" si="163"/>
        <v>-5400914.1250000224</v>
      </c>
      <c r="BG193" s="70">
        <f t="shared" si="163"/>
        <v>-5412913.5000000224</v>
      </c>
      <c r="BH193" s="70">
        <f t="shared" si="163"/>
        <v>-5424912.8750000224</v>
      </c>
      <c r="BI193" s="70">
        <f t="shared" si="163"/>
        <v>-5436912.2500000261</v>
      </c>
      <c r="BJ193" s="70">
        <f t="shared" si="163"/>
        <v>-5448911.6250000261</v>
      </c>
      <c r="BK193" s="70">
        <f t="shared" si="163"/>
        <v>-5460911.0000000261</v>
      </c>
      <c r="BL193" s="70">
        <f t="shared" si="163"/>
        <v>-5472910.3750000261</v>
      </c>
      <c r="BM193" s="70">
        <f t="shared" si="163"/>
        <v>-5484909.7500000261</v>
      </c>
      <c r="BN193" s="70">
        <f t="shared" si="163"/>
        <v>-5496909.1250000298</v>
      </c>
      <c r="BO193" s="70">
        <f t="shared" si="163"/>
        <v>-5508908.5000000298</v>
      </c>
      <c r="BP193" s="70">
        <f t="shared" si="163"/>
        <v>-5520907.8750000298</v>
      </c>
      <c r="BQ193" s="70">
        <f t="shared" ref="BQ193:CO193" si="164">BQ91-BQ143</f>
        <v>-5532907.2500000298</v>
      </c>
      <c r="BR193" s="70">
        <f t="shared" si="164"/>
        <v>-5544906.6250000261</v>
      </c>
      <c r="BS193" s="70">
        <f t="shared" si="164"/>
        <v>-5556906.0000000261</v>
      </c>
      <c r="BT193" s="70">
        <f t="shared" si="164"/>
        <v>-5568905.3750000261</v>
      </c>
      <c r="BU193" s="70">
        <f t="shared" si="164"/>
        <v>-5580904.7500000298</v>
      </c>
      <c r="BV193" s="70">
        <f t="shared" si="164"/>
        <v>-5592904.1250000335</v>
      </c>
      <c r="BW193" s="70">
        <f t="shared" si="164"/>
        <v>-5604903.5000000298</v>
      </c>
      <c r="BX193" s="70">
        <f t="shared" si="164"/>
        <v>-5616902.8750000298</v>
      </c>
      <c r="BY193" s="70">
        <f t="shared" si="164"/>
        <v>-5628902.2500000261</v>
      </c>
      <c r="BZ193" s="70">
        <f t="shared" si="164"/>
        <v>-5640901.6250000335</v>
      </c>
      <c r="CA193" s="70">
        <f t="shared" si="164"/>
        <v>-5652901.0000000335</v>
      </c>
      <c r="CB193" s="70">
        <f t="shared" si="164"/>
        <v>-5664900.3750000335</v>
      </c>
      <c r="CC193" s="70">
        <f t="shared" si="164"/>
        <v>-5676899.7500000335</v>
      </c>
      <c r="CD193" s="70">
        <f t="shared" si="164"/>
        <v>-5688899.1250000335</v>
      </c>
      <c r="CE193" s="70">
        <f t="shared" si="164"/>
        <v>-5700898.5000000335</v>
      </c>
      <c r="CF193" s="70">
        <f t="shared" si="164"/>
        <v>-5712897.8750000335</v>
      </c>
      <c r="CG193" s="70">
        <f t="shared" si="164"/>
        <v>-5724897.2500000335</v>
      </c>
      <c r="CH193" s="70">
        <f t="shared" si="164"/>
        <v>-5736896.6250000373</v>
      </c>
      <c r="CI193" s="70">
        <f t="shared" si="164"/>
        <v>-5748896.0000000373</v>
      </c>
      <c r="CJ193" s="70">
        <f t="shared" si="164"/>
        <v>-5760895.3750000373</v>
      </c>
      <c r="CK193" s="70">
        <f t="shared" si="164"/>
        <v>-5772894.7500000373</v>
      </c>
      <c r="CL193" s="70">
        <f t="shared" si="164"/>
        <v>-5784894.1250000447</v>
      </c>
      <c r="CM193" s="70">
        <f t="shared" si="164"/>
        <v>-5796893.500000041</v>
      </c>
      <c r="CN193" s="70">
        <f t="shared" si="164"/>
        <v>-5808892.8750000373</v>
      </c>
      <c r="CO193" s="70">
        <f t="shared" si="164"/>
        <v>-5820892.2500000484</v>
      </c>
      <c r="CP193" s="70">
        <f t="shared" si="148"/>
        <v>-5832891.6250000373</v>
      </c>
      <c r="CQ193" s="70">
        <f t="shared" si="148"/>
        <v>-5844891.0000000484</v>
      </c>
      <c r="CR193" s="70">
        <f t="shared" si="148"/>
        <v>-5856890.375000041</v>
      </c>
      <c r="CS193" s="70">
        <f t="shared" si="148"/>
        <v>-5868889.750000041</v>
      </c>
      <c r="CT193" s="70">
        <f t="shared" si="148"/>
        <v>-5880889.125000041</v>
      </c>
      <c r="CU193" s="70">
        <f t="shared" si="148"/>
        <v>-5892888.5000000447</v>
      </c>
      <c r="CV193" s="70">
        <f t="shared" ref="CV193:DA193" si="165">CV91-CV143</f>
        <v>-5904887.875000041</v>
      </c>
      <c r="CW193" s="70">
        <f t="shared" si="165"/>
        <v>-5916887.2500000447</v>
      </c>
      <c r="CX193" s="70">
        <f t="shared" si="165"/>
        <v>-5928886.6250000484</v>
      </c>
      <c r="CY193" s="70">
        <f t="shared" si="165"/>
        <v>-5940886.0000000447</v>
      </c>
      <c r="CZ193" s="70">
        <f t="shared" si="165"/>
        <v>-5952885.3750000559</v>
      </c>
      <c r="DA193" s="70">
        <f t="shared" si="165"/>
        <v>-5964884.7500000484</v>
      </c>
      <c r="DB193" s="70"/>
      <c r="DC193" s="70"/>
      <c r="DD193" s="70"/>
      <c r="DE193" s="70"/>
      <c r="DF193" s="70"/>
      <c r="DG193" s="70"/>
    </row>
    <row r="194" spans="3:111">
      <c r="C194" s="77">
        <f t="shared" si="130"/>
        <v>-9.0000000000000024E-2</v>
      </c>
      <c r="D194" s="9">
        <f t="shared" si="130"/>
        <v>1199</v>
      </c>
      <c r="E194" s="70">
        <f t="shared" ref="E194:AJ194" si="166">E92-E144</f>
        <v>-5385716.4374768669</v>
      </c>
      <c r="F194" s="70">
        <f t="shared" si="166"/>
        <v>-5154381.7187500009</v>
      </c>
      <c r="G194" s="70">
        <f t="shared" si="166"/>
        <v>-4923047</v>
      </c>
      <c r="H194" s="70">
        <f t="shared" si="166"/>
        <v>-4691712.28125</v>
      </c>
      <c r="I194" s="70">
        <f t="shared" si="166"/>
        <v>-4460377.5625</v>
      </c>
      <c r="J194" s="75">
        <f t="shared" si="166"/>
        <v>-4229042.84375</v>
      </c>
      <c r="K194" s="70">
        <f t="shared" si="166"/>
        <v>-4042722.0107142865</v>
      </c>
      <c r="L194" s="70">
        <f t="shared" si="166"/>
        <v>-3871405.8062500004</v>
      </c>
      <c r="M194" s="70">
        <f t="shared" si="166"/>
        <v>-3715094.230357144</v>
      </c>
      <c r="N194" s="70">
        <f t="shared" si="166"/>
        <v>-3573787.283035716</v>
      </c>
      <c r="O194" s="70">
        <f t="shared" si="166"/>
        <v>-3447484.9642857164</v>
      </c>
      <c r="P194" s="70">
        <f t="shared" si="166"/>
        <v>-3336187.2741071368</v>
      </c>
      <c r="Q194" s="70">
        <f t="shared" si="166"/>
        <v>-3239894.2124999948</v>
      </c>
      <c r="R194" s="70">
        <f t="shared" si="166"/>
        <v>-3158605.7794642914</v>
      </c>
      <c r="S194" s="70">
        <f t="shared" si="166"/>
        <v>-3092321.9750000071</v>
      </c>
      <c r="T194" s="75">
        <f t="shared" si="166"/>
        <v>-3041042.799107139</v>
      </c>
      <c r="U194" s="70">
        <f t="shared" si="166"/>
        <v>-3004768.2517857105</v>
      </c>
      <c r="V194" s="70">
        <f t="shared" si="166"/>
        <v>-2983498.3330357149</v>
      </c>
      <c r="W194" s="70">
        <f t="shared" si="166"/>
        <v>-2977233.0428571291</v>
      </c>
      <c r="X194" s="70">
        <f t="shared" si="166"/>
        <v>-2985972.3812500015</v>
      </c>
      <c r="Y194" s="70">
        <f t="shared" si="166"/>
        <v>-3009716.3482142873</v>
      </c>
      <c r="Z194" s="70">
        <f t="shared" si="166"/>
        <v>-3048464.9437500052</v>
      </c>
      <c r="AA194" s="70">
        <f t="shared" si="166"/>
        <v>-3102218.167857131</v>
      </c>
      <c r="AB194" s="70">
        <f t="shared" si="166"/>
        <v>-3198776.2629166674</v>
      </c>
      <c r="AC194" s="70">
        <f t="shared" si="166"/>
        <v>-3341765.3475000076</v>
      </c>
      <c r="AD194" s="75">
        <f t="shared" si="166"/>
        <v>-3504593.8854166586</v>
      </c>
      <c r="AE194" s="70">
        <f t="shared" si="166"/>
        <v>-3687261.8766666651</v>
      </c>
      <c r="AF194" s="70">
        <f t="shared" si="166"/>
        <v>-3889769.3212500028</v>
      </c>
      <c r="AG194" s="70">
        <f t="shared" si="166"/>
        <v>-4112116.2191666774</v>
      </c>
      <c r="AH194" s="70">
        <f t="shared" si="166"/>
        <v>-4354302.5704166852</v>
      </c>
      <c r="AI194" s="70">
        <f t="shared" si="166"/>
        <v>-4616328.3750000019</v>
      </c>
      <c r="AJ194" s="70">
        <f t="shared" si="166"/>
        <v>-4638919.2084722202</v>
      </c>
      <c r="AK194" s="70">
        <f t="shared" ref="AK194:BP194" si="167">AK92-AK144</f>
        <v>-4664622.1130555775</v>
      </c>
      <c r="AL194" s="70">
        <f t="shared" si="167"/>
        <v>-4693437.0887499936</v>
      </c>
      <c r="AM194" s="70">
        <f t="shared" si="167"/>
        <v>-4725364.1355555728</v>
      </c>
      <c r="AN194" s="70">
        <f t="shared" si="167"/>
        <v>-4760403.253472209</v>
      </c>
      <c r="AO194" s="70">
        <f t="shared" si="167"/>
        <v>-4798554.4425000139</v>
      </c>
      <c r="AP194" s="70">
        <f t="shared" si="167"/>
        <v>-4839817.7026388682</v>
      </c>
      <c r="AQ194" s="70">
        <f t="shared" si="167"/>
        <v>-4884193.0338888988</v>
      </c>
      <c r="AR194" s="70">
        <f t="shared" si="167"/>
        <v>-4931680.4362500049</v>
      </c>
      <c r="AS194" s="70">
        <f t="shared" si="167"/>
        <v>-4982279.9097222239</v>
      </c>
      <c r="AT194" s="70">
        <f t="shared" si="167"/>
        <v>-5035991.4543055557</v>
      </c>
      <c r="AU194" s="70">
        <f t="shared" si="167"/>
        <v>-5092815.07</v>
      </c>
      <c r="AV194" s="70">
        <f t="shared" si="167"/>
        <v>-5152750.7568055484</v>
      </c>
      <c r="AW194" s="70">
        <f t="shared" si="167"/>
        <v>-5215798.5147222467</v>
      </c>
      <c r="AX194" s="70">
        <f t="shared" si="167"/>
        <v>-5281958.3437499851</v>
      </c>
      <c r="AY194" s="70">
        <f t="shared" si="167"/>
        <v>-5351230.2438889071</v>
      </c>
      <c r="AZ194" s="70">
        <f t="shared" si="167"/>
        <v>-5423614.2151388675</v>
      </c>
      <c r="BA194" s="70">
        <f t="shared" si="167"/>
        <v>-5499110.2575000115</v>
      </c>
      <c r="BB194" s="70">
        <f t="shared" si="167"/>
        <v>-5577718.3709721901</v>
      </c>
      <c r="BC194" s="70">
        <f t="shared" si="167"/>
        <v>-5659438.5555555597</v>
      </c>
      <c r="BD194" s="70">
        <f t="shared" si="167"/>
        <v>-5744270.8112500012</v>
      </c>
      <c r="BE194" s="70">
        <f t="shared" si="167"/>
        <v>-5832215.1380555555</v>
      </c>
      <c r="BF194" s="70">
        <f t="shared" si="167"/>
        <v>-5882036.5937500186</v>
      </c>
      <c r="BG194" s="70">
        <f t="shared" si="167"/>
        <v>-5891401.1250000186</v>
      </c>
      <c r="BH194" s="70">
        <f t="shared" si="167"/>
        <v>-5900765.6562500186</v>
      </c>
      <c r="BI194" s="70">
        <f t="shared" si="167"/>
        <v>-5910130.1875000186</v>
      </c>
      <c r="BJ194" s="70">
        <f t="shared" si="167"/>
        <v>-5919494.7187500186</v>
      </c>
      <c r="BK194" s="70">
        <f t="shared" si="167"/>
        <v>-5928859.2500000224</v>
      </c>
      <c r="BL194" s="70">
        <f t="shared" si="167"/>
        <v>-5938223.7812500224</v>
      </c>
      <c r="BM194" s="70">
        <f t="shared" si="167"/>
        <v>-5947588.3125000186</v>
      </c>
      <c r="BN194" s="70">
        <f t="shared" si="167"/>
        <v>-5956952.8437500224</v>
      </c>
      <c r="BO194" s="70">
        <f t="shared" si="167"/>
        <v>-5966317.3750000186</v>
      </c>
      <c r="BP194" s="70">
        <f t="shared" si="167"/>
        <v>-5975681.9062500224</v>
      </c>
      <c r="BQ194" s="70">
        <f t="shared" ref="BQ194:CO194" si="168">BQ92-BQ144</f>
        <v>-5985046.4375000224</v>
      </c>
      <c r="BR194" s="70">
        <f t="shared" si="168"/>
        <v>-5994410.9687500186</v>
      </c>
      <c r="BS194" s="70">
        <f t="shared" si="168"/>
        <v>-6003775.5000000224</v>
      </c>
      <c r="BT194" s="70">
        <f t="shared" si="168"/>
        <v>-6013140.0312500261</v>
      </c>
      <c r="BU194" s="70">
        <f t="shared" si="168"/>
        <v>-6022504.5625000261</v>
      </c>
      <c r="BV194" s="70">
        <f t="shared" si="168"/>
        <v>-6031869.0937500224</v>
      </c>
      <c r="BW194" s="70">
        <f t="shared" si="168"/>
        <v>-6041233.6250000261</v>
      </c>
      <c r="BX194" s="70">
        <f t="shared" si="168"/>
        <v>-6050598.1562500261</v>
      </c>
      <c r="BY194" s="70">
        <f t="shared" si="168"/>
        <v>-6059962.6875000261</v>
      </c>
      <c r="BZ194" s="70">
        <f t="shared" si="168"/>
        <v>-6069327.2187500261</v>
      </c>
      <c r="CA194" s="70">
        <f t="shared" si="168"/>
        <v>-6078691.7500000261</v>
      </c>
      <c r="CB194" s="70">
        <f t="shared" si="168"/>
        <v>-6088056.2812500298</v>
      </c>
      <c r="CC194" s="70">
        <f t="shared" si="168"/>
        <v>-6097420.8125000261</v>
      </c>
      <c r="CD194" s="70">
        <f t="shared" si="168"/>
        <v>-6106785.3437500261</v>
      </c>
      <c r="CE194" s="70">
        <f t="shared" si="168"/>
        <v>-6116149.8750000298</v>
      </c>
      <c r="CF194" s="70">
        <f t="shared" si="168"/>
        <v>-6125514.4062500298</v>
      </c>
      <c r="CG194" s="70">
        <f t="shared" si="168"/>
        <v>-6134878.9375000298</v>
      </c>
      <c r="CH194" s="70">
        <f t="shared" si="168"/>
        <v>-6144243.4687500261</v>
      </c>
      <c r="CI194" s="70">
        <f t="shared" si="168"/>
        <v>-6153608.0000000261</v>
      </c>
      <c r="CJ194" s="70">
        <f t="shared" si="168"/>
        <v>-6162972.5312500298</v>
      </c>
      <c r="CK194" s="70">
        <f t="shared" si="168"/>
        <v>-6172337.0625000373</v>
      </c>
      <c r="CL194" s="70">
        <f t="shared" si="168"/>
        <v>-6181701.5937500298</v>
      </c>
      <c r="CM194" s="70">
        <f t="shared" si="168"/>
        <v>-6191066.1250000335</v>
      </c>
      <c r="CN194" s="70">
        <f t="shared" si="168"/>
        <v>-6200430.6562500335</v>
      </c>
      <c r="CO194" s="70">
        <f t="shared" si="168"/>
        <v>-6209795.1875000298</v>
      </c>
      <c r="CP194" s="70">
        <f t="shared" si="148"/>
        <v>-6219159.7187500298</v>
      </c>
      <c r="CQ194" s="70">
        <f t="shared" si="148"/>
        <v>-6228524.2500000298</v>
      </c>
      <c r="CR194" s="70">
        <f t="shared" si="148"/>
        <v>-6237888.7812500298</v>
      </c>
      <c r="CS194" s="70">
        <f t="shared" si="148"/>
        <v>-6247253.3125000298</v>
      </c>
      <c r="CT194" s="70">
        <f t="shared" si="148"/>
        <v>-6256617.8437500298</v>
      </c>
      <c r="CU194" s="70">
        <f t="shared" si="148"/>
        <v>-6265982.3750000373</v>
      </c>
      <c r="CV194" s="70">
        <f t="shared" ref="CV194:DA194" si="169">CV92-CV144</f>
        <v>-6275346.9062500373</v>
      </c>
      <c r="CW194" s="70">
        <f t="shared" si="169"/>
        <v>-6284711.4375000298</v>
      </c>
      <c r="CX194" s="70">
        <f t="shared" si="169"/>
        <v>-6294075.9687500298</v>
      </c>
      <c r="CY194" s="70">
        <f t="shared" si="169"/>
        <v>-6303440.5000000298</v>
      </c>
      <c r="CZ194" s="70">
        <f t="shared" si="169"/>
        <v>-6312805.0312500373</v>
      </c>
      <c r="DA194" s="70">
        <f t="shared" si="169"/>
        <v>-6322169.5625000373</v>
      </c>
      <c r="DB194" s="70"/>
      <c r="DC194" s="70"/>
      <c r="DD194" s="70"/>
      <c r="DE194" s="70"/>
      <c r="DF194" s="70"/>
      <c r="DG194" s="70"/>
    </row>
    <row r="195" spans="3:111">
      <c r="C195" s="77">
        <f t="shared" si="130"/>
        <v>-0.10000000000000002</v>
      </c>
      <c r="D195" s="9">
        <f t="shared" si="130"/>
        <v>1210</v>
      </c>
      <c r="E195" s="70">
        <f t="shared" ref="E195:AJ195" si="170">E93-E145</f>
        <v>-6006485.6249763761</v>
      </c>
      <c r="F195" s="70">
        <f t="shared" si="170"/>
        <v>-5770307.8124999944</v>
      </c>
      <c r="G195" s="70">
        <f t="shared" si="170"/>
        <v>-5534129.9999999935</v>
      </c>
      <c r="H195" s="70">
        <f t="shared" si="170"/>
        <v>-5297952.1874999935</v>
      </c>
      <c r="I195" s="70">
        <f t="shared" si="170"/>
        <v>-5061774.3749999925</v>
      </c>
      <c r="J195" s="70">
        <f t="shared" si="170"/>
        <v>-4825596.5624999925</v>
      </c>
      <c r="K195" s="70">
        <f t="shared" si="170"/>
        <v>-4634845.6071428489</v>
      </c>
      <c r="L195" s="70">
        <f t="shared" si="170"/>
        <v>-4459236.9374999963</v>
      </c>
      <c r="M195" s="70">
        <f t="shared" si="170"/>
        <v>-4298770.5535714161</v>
      </c>
      <c r="N195" s="70">
        <f t="shared" si="170"/>
        <v>-4153446.4553571288</v>
      </c>
      <c r="O195" s="70">
        <f t="shared" si="170"/>
        <v>-4023264.6428571353</v>
      </c>
      <c r="P195" s="70">
        <f t="shared" si="170"/>
        <v>-3908225.1160714095</v>
      </c>
      <c r="Q195" s="70">
        <f t="shared" si="170"/>
        <v>-3808327.8749999879</v>
      </c>
      <c r="R195" s="70">
        <f t="shared" si="170"/>
        <v>-3723572.9196428433</v>
      </c>
      <c r="S195" s="70">
        <f t="shared" si="170"/>
        <v>-3653960.2499999963</v>
      </c>
      <c r="T195" s="70">
        <f t="shared" si="170"/>
        <v>-3599489.8660714105</v>
      </c>
      <c r="U195" s="70">
        <f t="shared" si="170"/>
        <v>-3560161.7678571232</v>
      </c>
      <c r="V195" s="70">
        <f t="shared" si="170"/>
        <v>-3535975.9553571343</v>
      </c>
      <c r="W195" s="70">
        <f t="shared" si="170"/>
        <v>-3526932.428571403</v>
      </c>
      <c r="X195" s="70">
        <f t="shared" si="170"/>
        <v>-3533031.1874999814</v>
      </c>
      <c r="Y195" s="70">
        <f t="shared" si="170"/>
        <v>-3554272.2321428396</v>
      </c>
      <c r="Z195" s="70">
        <f t="shared" si="170"/>
        <v>-3590655.5624999963</v>
      </c>
      <c r="AA195" s="70">
        <f t="shared" si="170"/>
        <v>-3642181.178571403</v>
      </c>
      <c r="AB195" s="70">
        <f t="shared" si="170"/>
        <v>-3736904.370833328</v>
      </c>
      <c r="AC195" s="70">
        <f t="shared" si="170"/>
        <v>-3878484.5249999855</v>
      </c>
      <c r="AD195" s="70">
        <f t="shared" si="170"/>
        <v>-4040086.1458333228</v>
      </c>
      <c r="AE195" s="70">
        <f t="shared" si="170"/>
        <v>-4221709.2333333138</v>
      </c>
      <c r="AF195" s="70">
        <f t="shared" si="170"/>
        <v>-4423353.787499968</v>
      </c>
      <c r="AG195" s="70">
        <f t="shared" si="170"/>
        <v>-4645019.8083333336</v>
      </c>
      <c r="AH195" s="70">
        <f t="shared" si="170"/>
        <v>-4886707.2958333213</v>
      </c>
      <c r="AI195" s="70">
        <f t="shared" si="170"/>
        <v>-5148416.2499999944</v>
      </c>
      <c r="AJ195" s="70">
        <f t="shared" si="170"/>
        <v>-5168493.5819444191</v>
      </c>
      <c r="AK195" s="70">
        <f t="shared" ref="AK195:BP195" si="171">AK93-AK145</f>
        <v>-5191711.5361111145</v>
      </c>
      <c r="AL195" s="70">
        <f t="shared" si="171"/>
        <v>-5218070.1124999803</v>
      </c>
      <c r="AM195" s="70">
        <f t="shared" si="171"/>
        <v>-5247569.3111110944</v>
      </c>
      <c r="AN195" s="70">
        <f t="shared" si="171"/>
        <v>-5280209.1319444049</v>
      </c>
      <c r="AO195" s="70">
        <f t="shared" si="171"/>
        <v>-5315989.5749999937</v>
      </c>
      <c r="AP195" s="70">
        <f t="shared" si="171"/>
        <v>-5354910.6402777396</v>
      </c>
      <c r="AQ195" s="70">
        <f t="shared" si="171"/>
        <v>-5396972.3277777769</v>
      </c>
      <c r="AR195" s="70">
        <f t="shared" si="171"/>
        <v>-5442174.6374999732</v>
      </c>
      <c r="AS195" s="70">
        <f t="shared" si="171"/>
        <v>-5490517.5694444217</v>
      </c>
      <c r="AT195" s="70">
        <f t="shared" si="171"/>
        <v>-5542001.123611059</v>
      </c>
      <c r="AU195" s="70">
        <f t="shared" si="171"/>
        <v>-5596625.2999999858</v>
      </c>
      <c r="AV195" s="70">
        <f t="shared" si="171"/>
        <v>-5654390.098611068</v>
      </c>
      <c r="AW195" s="70">
        <f t="shared" si="171"/>
        <v>-5715295.5194444433</v>
      </c>
      <c r="AX195" s="70">
        <f t="shared" si="171"/>
        <v>-5779341.5624999665</v>
      </c>
      <c r="AY195" s="70">
        <f t="shared" si="171"/>
        <v>-5846528.2277777493</v>
      </c>
      <c r="AZ195" s="70">
        <f t="shared" si="171"/>
        <v>-5916855.5152777545</v>
      </c>
      <c r="BA195" s="70">
        <f t="shared" si="171"/>
        <v>-5990323.4249999821</v>
      </c>
      <c r="BB195" s="70">
        <f t="shared" si="171"/>
        <v>-6066931.9569443949</v>
      </c>
      <c r="BC195" s="70">
        <f t="shared" si="171"/>
        <v>-6146681.111111097</v>
      </c>
      <c r="BD195" s="70">
        <f t="shared" si="171"/>
        <v>-6229570.8874999546</v>
      </c>
      <c r="BE195" s="70">
        <f t="shared" si="171"/>
        <v>-6315601.286111068</v>
      </c>
      <c r="BF195" s="70">
        <f t="shared" si="171"/>
        <v>-6363159.0625000037</v>
      </c>
      <c r="BG195" s="70">
        <f t="shared" si="171"/>
        <v>-6369888.7500000075</v>
      </c>
      <c r="BH195" s="70">
        <f t="shared" si="171"/>
        <v>-6376618.4375000075</v>
      </c>
      <c r="BI195" s="70">
        <f t="shared" si="171"/>
        <v>-6383348.1250000075</v>
      </c>
      <c r="BJ195" s="70">
        <f t="shared" si="171"/>
        <v>-6390077.8125000075</v>
      </c>
      <c r="BK195" s="70">
        <f t="shared" si="171"/>
        <v>-6396807.5000000075</v>
      </c>
      <c r="BL195" s="70">
        <f t="shared" si="171"/>
        <v>-6403537.1875000075</v>
      </c>
      <c r="BM195" s="70">
        <f t="shared" si="171"/>
        <v>-6410266.8750000112</v>
      </c>
      <c r="BN195" s="70">
        <f t="shared" si="171"/>
        <v>-6416996.5625000112</v>
      </c>
      <c r="BO195" s="70">
        <f t="shared" si="171"/>
        <v>-6423726.2500000112</v>
      </c>
      <c r="BP195" s="70">
        <f t="shared" si="171"/>
        <v>-6430455.9375000112</v>
      </c>
      <c r="BQ195" s="70">
        <f t="shared" ref="BQ195:CO195" si="172">BQ93-BQ145</f>
        <v>-6437185.6250000112</v>
      </c>
      <c r="BR195" s="70">
        <f t="shared" si="172"/>
        <v>-6443915.3125000112</v>
      </c>
      <c r="BS195" s="70">
        <f t="shared" si="172"/>
        <v>-6450645.0000000112</v>
      </c>
      <c r="BT195" s="70">
        <f t="shared" si="172"/>
        <v>-6457374.6875000112</v>
      </c>
      <c r="BU195" s="70">
        <f t="shared" si="172"/>
        <v>-6464104.3750000112</v>
      </c>
      <c r="BV195" s="70">
        <f t="shared" si="172"/>
        <v>-6470834.0625000186</v>
      </c>
      <c r="BW195" s="70">
        <f t="shared" si="172"/>
        <v>-6477563.7500000186</v>
      </c>
      <c r="BX195" s="70">
        <f t="shared" si="172"/>
        <v>-6484293.4375000186</v>
      </c>
      <c r="BY195" s="70">
        <f t="shared" si="172"/>
        <v>-6491023.1250000186</v>
      </c>
      <c r="BZ195" s="70">
        <f t="shared" si="172"/>
        <v>-6497752.8125000112</v>
      </c>
      <c r="CA195" s="70">
        <f t="shared" si="172"/>
        <v>-6504482.5000000112</v>
      </c>
      <c r="CB195" s="70">
        <f t="shared" si="172"/>
        <v>-6511212.1875000112</v>
      </c>
      <c r="CC195" s="70">
        <f t="shared" si="172"/>
        <v>-6517941.8750000149</v>
      </c>
      <c r="CD195" s="70">
        <f t="shared" si="172"/>
        <v>-6524671.5625000149</v>
      </c>
      <c r="CE195" s="70">
        <f t="shared" si="172"/>
        <v>-6531401.2500000149</v>
      </c>
      <c r="CF195" s="70">
        <f t="shared" si="172"/>
        <v>-6538130.9375000149</v>
      </c>
      <c r="CG195" s="70">
        <f t="shared" si="172"/>
        <v>-6544860.6250000149</v>
      </c>
      <c r="CH195" s="70">
        <f t="shared" si="172"/>
        <v>-6551590.3125000149</v>
      </c>
      <c r="CI195" s="70">
        <f t="shared" si="172"/>
        <v>-6558320.0000000149</v>
      </c>
      <c r="CJ195" s="70">
        <f t="shared" si="172"/>
        <v>-6565049.6875000149</v>
      </c>
      <c r="CK195" s="70">
        <f t="shared" si="172"/>
        <v>-6571779.3750000149</v>
      </c>
      <c r="CL195" s="70">
        <f t="shared" si="172"/>
        <v>-6578509.0625000224</v>
      </c>
      <c r="CM195" s="70">
        <f t="shared" si="172"/>
        <v>-6585238.7500000149</v>
      </c>
      <c r="CN195" s="70">
        <f t="shared" si="172"/>
        <v>-6591968.4375000149</v>
      </c>
      <c r="CO195" s="70">
        <f t="shared" si="172"/>
        <v>-6598698.1250000149</v>
      </c>
      <c r="CP195" s="70">
        <f t="shared" si="148"/>
        <v>-6605427.8125000149</v>
      </c>
      <c r="CQ195" s="70">
        <f t="shared" si="148"/>
        <v>-6612157.5000000149</v>
      </c>
      <c r="CR195" s="70">
        <f t="shared" si="148"/>
        <v>-6618887.1875000149</v>
      </c>
      <c r="CS195" s="70">
        <f t="shared" si="148"/>
        <v>-6625616.8750000224</v>
      </c>
      <c r="CT195" s="70">
        <f t="shared" si="148"/>
        <v>-6632346.5625000224</v>
      </c>
      <c r="CU195" s="70">
        <f t="shared" si="148"/>
        <v>-6639076.2500000224</v>
      </c>
      <c r="CV195" s="70">
        <f t="shared" ref="CV195:DA195" si="173">CV93-CV145</f>
        <v>-6645805.9375000224</v>
      </c>
      <c r="CW195" s="70">
        <f t="shared" si="173"/>
        <v>-6652535.6250000224</v>
      </c>
      <c r="CX195" s="70">
        <f t="shared" si="173"/>
        <v>-6659265.3125000224</v>
      </c>
      <c r="CY195" s="70">
        <f t="shared" si="173"/>
        <v>-6665995.0000000224</v>
      </c>
      <c r="CZ195" s="70">
        <f t="shared" si="173"/>
        <v>-6672724.6875000149</v>
      </c>
      <c r="DA195" s="70">
        <f t="shared" si="173"/>
        <v>-6679454.3750000149</v>
      </c>
      <c r="DB195" s="70"/>
      <c r="DC195" s="70"/>
      <c r="DD195" s="70"/>
      <c r="DE195" s="70"/>
      <c r="DF195" s="70"/>
      <c r="DG195" s="70"/>
    </row>
    <row r="196" spans="3:111">
      <c r="C196" s="77">
        <f t="shared" si="130"/>
        <v>-0.11000000000000001</v>
      </c>
      <c r="D196" s="9">
        <f t="shared" si="130"/>
        <v>1221</v>
      </c>
      <c r="E196" s="70">
        <f t="shared" ref="E196:AJ196" si="174">E94-E146</f>
        <v>-6627254.8124758955</v>
      </c>
      <c r="F196" s="70">
        <f t="shared" si="174"/>
        <v>-6386233.9062499981</v>
      </c>
      <c r="G196" s="70">
        <f t="shared" si="174"/>
        <v>-6145212.9999999972</v>
      </c>
      <c r="H196" s="70">
        <f t="shared" si="174"/>
        <v>-5904192.0937499963</v>
      </c>
      <c r="I196" s="70">
        <f t="shared" si="174"/>
        <v>-5663171.1874999963</v>
      </c>
      <c r="J196" s="70">
        <f t="shared" si="174"/>
        <v>-5422150.2812499953</v>
      </c>
      <c r="K196" s="70">
        <f t="shared" si="174"/>
        <v>-5226969.2035714248</v>
      </c>
      <c r="L196" s="70">
        <f t="shared" si="174"/>
        <v>-5047068.0687499996</v>
      </c>
      <c r="M196" s="70">
        <f t="shared" si="174"/>
        <v>-4882446.8767857049</v>
      </c>
      <c r="N196" s="70">
        <f t="shared" si="174"/>
        <v>-4733105.6276785657</v>
      </c>
      <c r="O196" s="70">
        <f t="shared" si="174"/>
        <v>-4599044.3214285709</v>
      </c>
      <c r="P196" s="70">
        <f t="shared" si="174"/>
        <v>-4480262.958035701</v>
      </c>
      <c r="Q196" s="70">
        <f t="shared" si="174"/>
        <v>-4376761.5374999931</v>
      </c>
      <c r="R196" s="70">
        <f t="shared" si="174"/>
        <v>-4288540.0598214269</v>
      </c>
      <c r="S196" s="70">
        <f t="shared" si="174"/>
        <v>-4215598.5249999929</v>
      </c>
      <c r="T196" s="70">
        <f t="shared" si="174"/>
        <v>-4157936.9330357034</v>
      </c>
      <c r="U196" s="70">
        <f t="shared" si="174"/>
        <v>-4115555.2839285675</v>
      </c>
      <c r="V196" s="70">
        <f t="shared" si="174"/>
        <v>-4088453.5776785761</v>
      </c>
      <c r="W196" s="70">
        <f t="shared" si="174"/>
        <v>-4076631.8142856974</v>
      </c>
      <c r="X196" s="70">
        <f t="shared" si="174"/>
        <v>-4080089.9937499929</v>
      </c>
      <c r="Y196" s="70">
        <f t="shared" si="174"/>
        <v>-4098828.116071431</v>
      </c>
      <c r="Z196" s="70">
        <f t="shared" si="174"/>
        <v>-4132846.1812499966</v>
      </c>
      <c r="AA196" s="70">
        <f t="shared" si="174"/>
        <v>-4182144.189285703</v>
      </c>
      <c r="AB196" s="70">
        <f t="shared" si="174"/>
        <v>-4275032.4787499942</v>
      </c>
      <c r="AC196" s="70">
        <f t="shared" si="174"/>
        <v>-4415203.7024999876</v>
      </c>
      <c r="AD196" s="70">
        <f t="shared" si="174"/>
        <v>-4575578.4062500019</v>
      </c>
      <c r="AE196" s="70">
        <f t="shared" si="174"/>
        <v>-4756156.5899999887</v>
      </c>
      <c r="AF196" s="70">
        <f t="shared" si="174"/>
        <v>-4956938.2537499852</v>
      </c>
      <c r="AG196" s="70">
        <f t="shared" si="174"/>
        <v>-5177923.3975000177</v>
      </c>
      <c r="AH196" s="70">
        <f t="shared" si="174"/>
        <v>-5419112.0212500077</v>
      </c>
      <c r="AI196" s="70">
        <f t="shared" si="174"/>
        <v>-5680504.1250000019</v>
      </c>
      <c r="AJ196" s="70">
        <f t="shared" si="174"/>
        <v>-5698067.9554166477</v>
      </c>
      <c r="AK196" s="70">
        <f t="shared" ref="AK196:BU196" si="175">AK94-AK146</f>
        <v>-5718800.9591666572</v>
      </c>
      <c r="AL196" s="70">
        <f t="shared" si="175"/>
        <v>-5742703.1362499744</v>
      </c>
      <c r="AM196" s="70">
        <f t="shared" si="175"/>
        <v>-5769774.4866666794</v>
      </c>
      <c r="AN196" s="70">
        <f t="shared" si="175"/>
        <v>-5800015.0104166605</v>
      </c>
      <c r="AO196" s="70">
        <f t="shared" si="175"/>
        <v>-5833424.707500007</v>
      </c>
      <c r="AP196" s="70">
        <f t="shared" si="175"/>
        <v>-5870003.577916652</v>
      </c>
      <c r="AQ196" s="70">
        <f t="shared" si="175"/>
        <v>-5909751.6216666661</v>
      </c>
      <c r="AR196" s="70">
        <f t="shared" si="175"/>
        <v>-5952668.8387499824</v>
      </c>
      <c r="AS196" s="70">
        <f t="shared" si="175"/>
        <v>-5998755.2291666567</v>
      </c>
      <c r="AT196" s="70">
        <f t="shared" si="175"/>
        <v>-6048010.7929166369</v>
      </c>
      <c r="AU196" s="70">
        <f t="shared" si="175"/>
        <v>-6100435.5299999863</v>
      </c>
      <c r="AV196" s="70">
        <f t="shared" si="175"/>
        <v>-6156029.4404166266</v>
      </c>
      <c r="AW196" s="70">
        <f t="shared" si="175"/>
        <v>-6214792.5241666771</v>
      </c>
      <c r="AX196" s="70">
        <f t="shared" si="175"/>
        <v>-6276724.7812499888</v>
      </c>
      <c r="AY196" s="70">
        <f t="shared" si="175"/>
        <v>-6341826.2116666697</v>
      </c>
      <c r="AZ196" s="70">
        <f t="shared" si="175"/>
        <v>-6410096.8154166453</v>
      </c>
      <c r="BA196" s="70">
        <f t="shared" si="175"/>
        <v>-6481536.5924999937</v>
      </c>
      <c r="BB196" s="70">
        <f t="shared" si="175"/>
        <v>-6556145.5429166369</v>
      </c>
      <c r="BC196" s="70">
        <f t="shared" si="175"/>
        <v>-6633923.666666653</v>
      </c>
      <c r="BD196" s="70">
        <f t="shared" si="175"/>
        <v>-6714870.9637499601</v>
      </c>
      <c r="BE196" s="70">
        <f t="shared" si="175"/>
        <v>-6798987.4341666847</v>
      </c>
      <c r="BF196" s="70">
        <f t="shared" si="175"/>
        <v>-6844281.5312500075</v>
      </c>
      <c r="BG196" s="70">
        <f t="shared" si="175"/>
        <v>-6848376.3750000075</v>
      </c>
      <c r="BH196" s="70">
        <f t="shared" si="175"/>
        <v>-6852471.2187500037</v>
      </c>
      <c r="BI196" s="70">
        <f t="shared" si="175"/>
        <v>-6856566.0625000037</v>
      </c>
      <c r="BJ196" s="70">
        <f t="shared" si="175"/>
        <v>-6860660.9062500037</v>
      </c>
      <c r="BK196" s="70">
        <f t="shared" si="175"/>
        <v>-6864755.7500000075</v>
      </c>
      <c r="BL196" s="70">
        <f t="shared" si="175"/>
        <v>-6868850.59375</v>
      </c>
      <c r="BM196" s="70">
        <f t="shared" si="175"/>
        <v>-6872945.4375000075</v>
      </c>
      <c r="BN196" s="70">
        <f t="shared" si="175"/>
        <v>-6877040.2812500037</v>
      </c>
      <c r="BO196" s="70">
        <f t="shared" si="175"/>
        <v>-6881135.1250000037</v>
      </c>
      <c r="BP196" s="70">
        <f t="shared" si="175"/>
        <v>-6885229.9687500075</v>
      </c>
      <c r="BQ196" s="70">
        <f t="shared" si="175"/>
        <v>-6889324.8125</v>
      </c>
      <c r="BR196" s="70">
        <f t="shared" si="175"/>
        <v>-6893419.6562500075</v>
      </c>
      <c r="BS196" s="70">
        <f t="shared" si="175"/>
        <v>-6897514.5000000112</v>
      </c>
      <c r="BT196" s="70">
        <f t="shared" si="175"/>
        <v>-6901609.3437500112</v>
      </c>
      <c r="BU196" s="70">
        <f t="shared" si="175"/>
        <v>-6905704.1875000075</v>
      </c>
      <c r="BV196" s="70">
        <f t="shared" ref="BV196:BY196" si="176">BV94-BV146</f>
        <v>-6909799.03125</v>
      </c>
      <c r="BW196" s="70">
        <f t="shared" si="176"/>
        <v>-6913893.875</v>
      </c>
      <c r="BX196" s="70">
        <f t="shared" si="176"/>
        <v>-6917988.7187500112</v>
      </c>
      <c r="BY196" s="70">
        <f t="shared" si="176"/>
        <v>-6922083.5625000075</v>
      </c>
      <c r="BZ196" s="70">
        <f t="shared" ref="BZ196:CO196" si="177">BZ94-BZ146</f>
        <v>-6926178.4062500149</v>
      </c>
      <c r="CA196" s="70">
        <f t="shared" si="177"/>
        <v>-6930273.2500000075</v>
      </c>
      <c r="CB196" s="70">
        <f t="shared" si="177"/>
        <v>-6934368.0937500075</v>
      </c>
      <c r="CC196" s="70">
        <f t="shared" si="177"/>
        <v>-6938462.9375000075</v>
      </c>
      <c r="CD196" s="70">
        <f t="shared" si="177"/>
        <v>-6942557.7812500075</v>
      </c>
      <c r="CE196" s="70">
        <f t="shared" si="177"/>
        <v>-6946652.6250000149</v>
      </c>
      <c r="CF196" s="70">
        <f t="shared" si="177"/>
        <v>-6950747.4687500149</v>
      </c>
      <c r="CG196" s="70">
        <f t="shared" si="177"/>
        <v>-6954842.3125000149</v>
      </c>
      <c r="CH196" s="70">
        <f t="shared" si="177"/>
        <v>-6958937.15625</v>
      </c>
      <c r="CI196" s="70">
        <f t="shared" si="177"/>
        <v>-6963032.0000000075</v>
      </c>
      <c r="CJ196" s="70">
        <f t="shared" si="177"/>
        <v>-6967126.8437500149</v>
      </c>
      <c r="CK196" s="70">
        <f t="shared" si="177"/>
        <v>-6971221.6875000149</v>
      </c>
      <c r="CL196" s="70">
        <f t="shared" si="177"/>
        <v>-6975316.5312500149</v>
      </c>
      <c r="CM196" s="70">
        <f t="shared" si="177"/>
        <v>-6979411.3750000075</v>
      </c>
      <c r="CN196" s="70">
        <f t="shared" si="177"/>
        <v>-6983506.21875</v>
      </c>
      <c r="CO196" s="70">
        <f t="shared" si="177"/>
        <v>-6987601.0625000149</v>
      </c>
      <c r="CP196" s="70">
        <f t="shared" si="148"/>
        <v>-6991695.9062500149</v>
      </c>
      <c r="CQ196" s="70">
        <f t="shared" si="148"/>
        <v>-6995790.7500000149</v>
      </c>
      <c r="CR196" s="70">
        <f t="shared" si="148"/>
        <v>-6999885.5937500075</v>
      </c>
      <c r="CS196" s="70">
        <f t="shared" si="148"/>
        <v>-7003980.4375000075</v>
      </c>
      <c r="CT196" s="70">
        <f t="shared" si="148"/>
        <v>-7008075.2812500149</v>
      </c>
      <c r="CU196" s="70">
        <f t="shared" si="148"/>
        <v>-7012170.1250000149</v>
      </c>
      <c r="CV196" s="70">
        <f t="shared" ref="CV196:DA196" si="178">CV94-CV146</f>
        <v>-7016264.9687500149</v>
      </c>
      <c r="CW196" s="70">
        <f t="shared" si="178"/>
        <v>-7020359.8125000075</v>
      </c>
      <c r="CX196" s="70">
        <f t="shared" si="178"/>
        <v>-7024454.6562500075</v>
      </c>
      <c r="CY196" s="70">
        <f t="shared" si="178"/>
        <v>-7028549.5000000075</v>
      </c>
      <c r="CZ196" s="70">
        <f t="shared" si="178"/>
        <v>-7032644.3437500149</v>
      </c>
      <c r="DA196" s="70">
        <f t="shared" si="178"/>
        <v>-7036739.1875000149</v>
      </c>
      <c r="DB196" s="70"/>
      <c r="DC196" s="70"/>
      <c r="DD196" s="70"/>
      <c r="DE196" s="70"/>
      <c r="DF196" s="70"/>
      <c r="DG196" s="70"/>
    </row>
    <row r="197" spans="3:111">
      <c r="C197" s="77">
        <f t="shared" si="130"/>
        <v>-0.12000000000000001</v>
      </c>
      <c r="D197" s="9">
        <f t="shared" si="130"/>
        <v>1232.0000000000002</v>
      </c>
      <c r="E197" s="70">
        <f t="shared" ref="E197:AJ197" si="179">E95-E147</f>
        <v>-7248023.9999754261</v>
      </c>
      <c r="F197" s="70">
        <f t="shared" si="179"/>
        <v>-7002160.0000000121</v>
      </c>
      <c r="G197" s="70">
        <f t="shared" si="179"/>
        <v>-6756296.0000000112</v>
      </c>
      <c r="H197" s="70">
        <f t="shared" si="179"/>
        <v>-6510432.0000000112</v>
      </c>
      <c r="I197" s="70">
        <f t="shared" si="179"/>
        <v>-6264568.0000000093</v>
      </c>
      <c r="J197" s="70">
        <f t="shared" si="179"/>
        <v>-6018704.0000000093</v>
      </c>
      <c r="K197" s="70">
        <f t="shared" si="179"/>
        <v>-5819092.8000000101</v>
      </c>
      <c r="L197" s="70">
        <f t="shared" si="179"/>
        <v>-5634899.2000000104</v>
      </c>
      <c r="M197" s="70">
        <f t="shared" si="179"/>
        <v>-5466123.2000000067</v>
      </c>
      <c r="N197" s="70">
        <f t="shared" si="179"/>
        <v>-5312764.8000000091</v>
      </c>
      <c r="O197" s="70">
        <f t="shared" si="179"/>
        <v>-5174824.0000000102</v>
      </c>
      <c r="P197" s="70">
        <f t="shared" si="179"/>
        <v>-5052300.8000000035</v>
      </c>
      <c r="Q197" s="70">
        <f t="shared" si="179"/>
        <v>-4945195.2000000086</v>
      </c>
      <c r="R197" s="70">
        <f t="shared" si="179"/>
        <v>-4853507.2000000104</v>
      </c>
      <c r="S197" s="70">
        <f t="shared" si="179"/>
        <v>-4777236.8000000138</v>
      </c>
      <c r="T197" s="70">
        <f t="shared" si="179"/>
        <v>-4716384.0000000075</v>
      </c>
      <c r="U197" s="70">
        <f t="shared" si="179"/>
        <v>-4670948.8000000101</v>
      </c>
      <c r="V197" s="70">
        <f t="shared" si="179"/>
        <v>-4640931.2000000142</v>
      </c>
      <c r="W197" s="70">
        <f t="shared" si="179"/>
        <v>-4626331.2000000048</v>
      </c>
      <c r="X197" s="70">
        <f t="shared" si="179"/>
        <v>-4627148.8000000101</v>
      </c>
      <c r="Y197" s="70">
        <f t="shared" si="179"/>
        <v>-4643384.000000013</v>
      </c>
      <c r="Z197" s="70">
        <f t="shared" si="179"/>
        <v>-4675036.8000000231</v>
      </c>
      <c r="AA197" s="70">
        <f t="shared" si="179"/>
        <v>-4722107.2000000104</v>
      </c>
      <c r="AB197" s="70">
        <f t="shared" si="179"/>
        <v>-4813160.5866666809</v>
      </c>
      <c r="AC197" s="70">
        <f t="shared" si="179"/>
        <v>-4951922.8800000083</v>
      </c>
      <c r="AD197" s="70">
        <f t="shared" si="179"/>
        <v>-5111070.6666666679</v>
      </c>
      <c r="AE197" s="70">
        <f t="shared" si="179"/>
        <v>-5290603.9466666821</v>
      </c>
      <c r="AF197" s="70">
        <f t="shared" si="179"/>
        <v>-5490522.7200000063</v>
      </c>
      <c r="AG197" s="70">
        <f t="shared" si="179"/>
        <v>-5710826.9866666887</v>
      </c>
      <c r="AH197" s="70">
        <f t="shared" si="179"/>
        <v>-5951516.7466666847</v>
      </c>
      <c r="AI197" s="70">
        <f t="shared" si="179"/>
        <v>-6212592.0000000149</v>
      </c>
      <c r="AJ197" s="70">
        <f t="shared" si="179"/>
        <v>-6227642.3288888931</v>
      </c>
      <c r="AK197" s="70">
        <f t="shared" ref="AK197:BU197" si="180">AK95-AK147</f>
        <v>-6245890.3822222427</v>
      </c>
      <c r="AL197" s="70">
        <f t="shared" si="180"/>
        <v>-6267336.1600000076</v>
      </c>
      <c r="AM197" s="70">
        <f t="shared" si="180"/>
        <v>-6291979.6622222476</v>
      </c>
      <c r="AN197" s="70">
        <f t="shared" si="180"/>
        <v>-6319820.888888903</v>
      </c>
      <c r="AO197" s="70">
        <f t="shared" si="180"/>
        <v>-6350859.8400000297</v>
      </c>
      <c r="AP197" s="70">
        <f t="shared" si="180"/>
        <v>-6385096.5155555494</v>
      </c>
      <c r="AQ197" s="70">
        <f t="shared" si="180"/>
        <v>-6422530.9155555703</v>
      </c>
      <c r="AR197" s="70">
        <f t="shared" si="180"/>
        <v>-6463163.0399999991</v>
      </c>
      <c r="AS197" s="70">
        <f t="shared" si="180"/>
        <v>-6506992.8888889067</v>
      </c>
      <c r="AT197" s="70">
        <f t="shared" si="180"/>
        <v>-6554020.462222226</v>
      </c>
      <c r="AU197" s="70">
        <f t="shared" si="180"/>
        <v>-6604245.760000024</v>
      </c>
      <c r="AV197" s="70">
        <f t="shared" si="180"/>
        <v>-6657668.7822222337</v>
      </c>
      <c r="AW197" s="70">
        <f t="shared" si="180"/>
        <v>-6714289.5288889222</v>
      </c>
      <c r="AX197" s="70">
        <f t="shared" si="180"/>
        <v>-6774107.9999999814</v>
      </c>
      <c r="AY197" s="70">
        <f t="shared" si="180"/>
        <v>-6837124.1955555677</v>
      </c>
      <c r="AZ197" s="70">
        <f t="shared" si="180"/>
        <v>-6903338.1155555546</v>
      </c>
      <c r="BA197" s="70">
        <f t="shared" si="180"/>
        <v>-6972749.7600000203</v>
      </c>
      <c r="BB197" s="70">
        <f t="shared" si="180"/>
        <v>-7045359.1288888939</v>
      </c>
      <c r="BC197" s="70">
        <f t="shared" si="180"/>
        <v>-7121166.2222222462</v>
      </c>
      <c r="BD197" s="70">
        <f t="shared" si="180"/>
        <v>-7200171.0400000103</v>
      </c>
      <c r="BE197" s="70">
        <f t="shared" si="180"/>
        <v>-7282373.5822222158</v>
      </c>
      <c r="BF197" s="70">
        <f t="shared" si="180"/>
        <v>-7325404.0000000149</v>
      </c>
      <c r="BG197" s="70">
        <f t="shared" si="180"/>
        <v>-7326864.0000000037</v>
      </c>
      <c r="BH197" s="70">
        <f t="shared" si="180"/>
        <v>-7328324.0000000075</v>
      </c>
      <c r="BI197" s="70">
        <f t="shared" si="180"/>
        <v>-7329784.0000000112</v>
      </c>
      <c r="BJ197" s="70">
        <f t="shared" si="180"/>
        <v>-7331244.0000000075</v>
      </c>
      <c r="BK197" s="70">
        <f t="shared" si="180"/>
        <v>-7332704.0000000112</v>
      </c>
      <c r="BL197" s="70">
        <f t="shared" si="180"/>
        <v>-7334164.0000000075</v>
      </c>
      <c r="BM197" s="70">
        <f t="shared" si="180"/>
        <v>-7335624.0000000112</v>
      </c>
      <c r="BN197" s="70">
        <f t="shared" si="180"/>
        <v>-7337084.0000000037</v>
      </c>
      <c r="BO197" s="70">
        <f t="shared" si="180"/>
        <v>-7338544.0000000112</v>
      </c>
      <c r="BP197" s="70">
        <f t="shared" si="180"/>
        <v>-7340004.0000000037</v>
      </c>
      <c r="BQ197" s="70">
        <f t="shared" si="180"/>
        <v>-7341464.0000000075</v>
      </c>
      <c r="BR197" s="70">
        <f t="shared" si="180"/>
        <v>-7342924.0000000149</v>
      </c>
      <c r="BS197" s="70">
        <f t="shared" si="180"/>
        <v>-7344384.0000000075</v>
      </c>
      <c r="BT197" s="70">
        <f t="shared" si="180"/>
        <v>-7345844.0000000149</v>
      </c>
      <c r="BU197" s="70">
        <f t="shared" si="180"/>
        <v>-7347304.0000000075</v>
      </c>
      <c r="BV197" s="70">
        <f t="shared" ref="BV197:BY202" si="181">BV95-BV147</f>
        <v>-7348764.0000000075</v>
      </c>
      <c r="BW197" s="70">
        <f t="shared" si="181"/>
        <v>-7350224.0000000075</v>
      </c>
      <c r="BX197" s="70">
        <f t="shared" si="181"/>
        <v>-7351684.0000000075</v>
      </c>
      <c r="BY197" s="70">
        <f t="shared" si="181"/>
        <v>-7353144.0000000075</v>
      </c>
      <c r="BZ197" s="70">
        <f t="shared" ref="BZ197:CO197" si="182">BZ95-BZ147</f>
        <v>-7354604.0000000075</v>
      </c>
      <c r="CA197" s="70">
        <f t="shared" si="182"/>
        <v>-7356064.0000000149</v>
      </c>
      <c r="CB197" s="70">
        <f t="shared" si="182"/>
        <v>-7357524</v>
      </c>
      <c r="CC197" s="70">
        <f t="shared" si="182"/>
        <v>-7358984.0000000149</v>
      </c>
      <c r="CD197" s="70">
        <f t="shared" si="182"/>
        <v>-7360444.0000000075</v>
      </c>
      <c r="CE197" s="70">
        <f t="shared" si="182"/>
        <v>-7361904.0000000075</v>
      </c>
      <c r="CF197" s="70">
        <f t="shared" si="182"/>
        <v>-7363364.0000000075</v>
      </c>
      <c r="CG197" s="70">
        <f t="shared" si="182"/>
        <v>-7364824.0000000075</v>
      </c>
      <c r="CH197" s="70">
        <f t="shared" si="182"/>
        <v>-7366284.0000000075</v>
      </c>
      <c r="CI197" s="70">
        <f t="shared" si="182"/>
        <v>-7367744</v>
      </c>
      <c r="CJ197" s="70">
        <f t="shared" si="182"/>
        <v>-7369204.0000000149</v>
      </c>
      <c r="CK197" s="70">
        <f t="shared" si="182"/>
        <v>-7370664.0000000075</v>
      </c>
      <c r="CL197" s="70">
        <f t="shared" si="182"/>
        <v>-7372124.0000000149</v>
      </c>
      <c r="CM197" s="70">
        <f t="shared" si="182"/>
        <v>-7373584.0000000075</v>
      </c>
      <c r="CN197" s="70">
        <f t="shared" si="182"/>
        <v>-7375044.0000000075</v>
      </c>
      <c r="CO197" s="70">
        <f t="shared" si="182"/>
        <v>-7376504.0000000075</v>
      </c>
      <c r="CP197" s="70">
        <f t="shared" si="148"/>
        <v>-7377964.0000000075</v>
      </c>
      <c r="CQ197" s="70">
        <f t="shared" si="148"/>
        <v>-7379424.0000000075</v>
      </c>
      <c r="CR197" s="70">
        <f t="shared" si="148"/>
        <v>-7380884.0000000075</v>
      </c>
      <c r="CS197" s="70">
        <f t="shared" si="148"/>
        <v>-7382344.0000000075</v>
      </c>
      <c r="CT197" s="70">
        <f t="shared" si="148"/>
        <v>-7383804.0000000075</v>
      </c>
      <c r="CU197" s="70">
        <f t="shared" si="148"/>
        <v>-7385264.0000000075</v>
      </c>
      <c r="CV197" s="70">
        <f t="shared" ref="CV197:DA197" si="183">CV95-CV147</f>
        <v>-7386724</v>
      </c>
      <c r="CW197" s="70">
        <f t="shared" si="183"/>
        <v>-7388184.0000000149</v>
      </c>
      <c r="CX197" s="70">
        <f t="shared" si="183"/>
        <v>-7389644</v>
      </c>
      <c r="CY197" s="70">
        <f t="shared" si="183"/>
        <v>-7391104.0000000075</v>
      </c>
      <c r="CZ197" s="70">
        <f t="shared" si="183"/>
        <v>-7392564.0000000149</v>
      </c>
      <c r="DA197" s="70">
        <f t="shared" si="183"/>
        <v>-7394024.0000000075</v>
      </c>
      <c r="DB197" s="70"/>
      <c r="DC197" s="70"/>
      <c r="DD197" s="70"/>
      <c r="DE197" s="70"/>
      <c r="DF197" s="70"/>
      <c r="DG197" s="70"/>
    </row>
    <row r="198" spans="3:111">
      <c r="C198" s="77">
        <f t="shared" si="130"/>
        <v>-0.13</v>
      </c>
      <c r="D198" s="9">
        <f t="shared" si="130"/>
        <v>1242.9999999999998</v>
      </c>
      <c r="E198" s="70">
        <f t="shared" ref="E198:AJ198" si="184">E96-E148</f>
        <v>-7868793.187474913</v>
      </c>
      <c r="F198" s="70">
        <f t="shared" si="184"/>
        <v>-7618086.0937499842</v>
      </c>
      <c r="G198" s="70">
        <f t="shared" si="184"/>
        <v>-7367378.9999999832</v>
      </c>
      <c r="H198" s="70">
        <f t="shared" si="184"/>
        <v>-7116671.9062499842</v>
      </c>
      <c r="I198" s="70">
        <f t="shared" si="184"/>
        <v>-6865964.8124999832</v>
      </c>
      <c r="J198" s="70">
        <f t="shared" si="184"/>
        <v>-6615257.7187499832</v>
      </c>
      <c r="K198" s="70">
        <f t="shared" si="184"/>
        <v>-6411216.3964285553</v>
      </c>
      <c r="L198" s="70">
        <f t="shared" si="184"/>
        <v>-6222730.331249984</v>
      </c>
      <c r="M198" s="70">
        <f t="shared" si="184"/>
        <v>-6049799.5232142629</v>
      </c>
      <c r="N198" s="70">
        <f t="shared" si="184"/>
        <v>-5892423.9723214069</v>
      </c>
      <c r="O198" s="70">
        <f t="shared" si="184"/>
        <v>-5750603.6785714161</v>
      </c>
      <c r="P198" s="70">
        <f t="shared" si="184"/>
        <v>-5624338.6419642642</v>
      </c>
      <c r="Q198" s="70">
        <f t="shared" si="184"/>
        <v>-5513628.8624999803</v>
      </c>
      <c r="R198" s="70">
        <f t="shared" si="184"/>
        <v>-5418474.340178553</v>
      </c>
      <c r="S198" s="70">
        <f t="shared" si="184"/>
        <v>-5338875.0749999825</v>
      </c>
      <c r="T198" s="70">
        <f t="shared" si="184"/>
        <v>-5274831.0669642556</v>
      </c>
      <c r="U198" s="70">
        <f t="shared" si="184"/>
        <v>-5226342.3160714135</v>
      </c>
      <c r="V198" s="70">
        <f t="shared" si="184"/>
        <v>-5193408.8223214149</v>
      </c>
      <c r="W198" s="70">
        <f t="shared" si="184"/>
        <v>-5176030.5857142564</v>
      </c>
      <c r="X198" s="70">
        <f t="shared" si="184"/>
        <v>-5174207.6062499732</v>
      </c>
      <c r="Y198" s="70">
        <f t="shared" si="184"/>
        <v>-5187939.8839285467</v>
      </c>
      <c r="Z198" s="70">
        <f t="shared" si="184"/>
        <v>-5217227.4187499955</v>
      </c>
      <c r="AA198" s="70">
        <f t="shared" si="184"/>
        <v>-5262070.210714262</v>
      </c>
      <c r="AB198" s="70">
        <f t="shared" si="184"/>
        <v>-5351288.694583321</v>
      </c>
      <c r="AC198" s="70">
        <f t="shared" si="184"/>
        <v>-5488642.0574999861</v>
      </c>
      <c r="AD198" s="70">
        <f t="shared" si="184"/>
        <v>-5646562.9270833153</v>
      </c>
      <c r="AE198" s="70">
        <f t="shared" si="184"/>
        <v>-5825051.3033333104</v>
      </c>
      <c r="AF198" s="70">
        <f t="shared" si="184"/>
        <v>-6024107.1862499751</v>
      </c>
      <c r="AG198" s="70">
        <f t="shared" si="184"/>
        <v>-6243730.5758333243</v>
      </c>
      <c r="AH198" s="70">
        <f t="shared" si="184"/>
        <v>-6483921.4720833227</v>
      </c>
      <c r="AI198" s="70">
        <f t="shared" si="184"/>
        <v>-6744679.8749999888</v>
      </c>
      <c r="AJ198" s="70">
        <f t="shared" si="184"/>
        <v>-6757216.7023610957</v>
      </c>
      <c r="AK198" s="70">
        <f t="shared" ref="AK198:BU198" si="185">AK96-AK148</f>
        <v>-6772979.8052777573</v>
      </c>
      <c r="AL198" s="70">
        <f t="shared" si="185"/>
        <v>-6791969.1837499738</v>
      </c>
      <c r="AM198" s="70">
        <f t="shared" si="185"/>
        <v>-6814184.8377777785</v>
      </c>
      <c r="AN198" s="70">
        <f t="shared" si="185"/>
        <v>-6839626.7673610747</v>
      </c>
      <c r="AO198" s="70">
        <f t="shared" si="185"/>
        <v>-6868294.972499989</v>
      </c>
      <c r="AP198" s="70">
        <f t="shared" si="185"/>
        <v>-6900189.4531944022</v>
      </c>
      <c r="AQ198" s="70">
        <f t="shared" si="185"/>
        <v>-6935310.2094444297</v>
      </c>
      <c r="AR198" s="70">
        <f t="shared" si="185"/>
        <v>-6973657.2412499823</v>
      </c>
      <c r="AS198" s="70">
        <f t="shared" si="185"/>
        <v>-7015230.5486110859</v>
      </c>
      <c r="AT198" s="70">
        <f t="shared" si="185"/>
        <v>-7060030.131527748</v>
      </c>
      <c r="AU198" s="70">
        <f t="shared" si="185"/>
        <v>-7108055.9899999984</v>
      </c>
      <c r="AV198" s="70">
        <f t="shared" si="185"/>
        <v>-7159308.1240277365</v>
      </c>
      <c r="AW198" s="70">
        <f t="shared" si="185"/>
        <v>-7213786.5336111039</v>
      </c>
      <c r="AX198" s="70">
        <f t="shared" si="185"/>
        <v>-7271491.2187499441</v>
      </c>
      <c r="AY198" s="70">
        <f t="shared" si="185"/>
        <v>-7332422.1794444211</v>
      </c>
      <c r="AZ198" s="70">
        <f t="shared" si="185"/>
        <v>-7396579.4156944081</v>
      </c>
      <c r="BA198" s="70">
        <f t="shared" si="185"/>
        <v>-7463962.9274999648</v>
      </c>
      <c r="BB198" s="70">
        <f t="shared" si="185"/>
        <v>-7534572.7148610651</v>
      </c>
      <c r="BC198" s="70">
        <f t="shared" si="185"/>
        <v>-7608408.7777777761</v>
      </c>
      <c r="BD198" s="70">
        <f t="shared" si="185"/>
        <v>-7685471.1162499413</v>
      </c>
      <c r="BE198" s="70">
        <f t="shared" si="185"/>
        <v>-7765759.7302777618</v>
      </c>
      <c r="BF198" s="70">
        <f t="shared" si="185"/>
        <v>-7806526.4687499776</v>
      </c>
      <c r="BG198" s="70">
        <f t="shared" si="185"/>
        <v>-7805351.6249999814</v>
      </c>
      <c r="BH198" s="70">
        <f t="shared" si="185"/>
        <v>-7804176.7812499851</v>
      </c>
      <c r="BI198" s="70">
        <f t="shared" si="185"/>
        <v>-7803001.9374999739</v>
      </c>
      <c r="BJ198" s="70">
        <f t="shared" si="185"/>
        <v>-7801827.0937499776</v>
      </c>
      <c r="BK198" s="70">
        <f t="shared" si="185"/>
        <v>-7800652.2499999739</v>
      </c>
      <c r="BL198" s="70">
        <f t="shared" si="185"/>
        <v>-7799477.4062499776</v>
      </c>
      <c r="BM198" s="70">
        <f t="shared" si="185"/>
        <v>-7798302.5624999851</v>
      </c>
      <c r="BN198" s="70">
        <f t="shared" si="185"/>
        <v>-7797127.7187499776</v>
      </c>
      <c r="BO198" s="70">
        <f t="shared" si="185"/>
        <v>-7795952.8749999851</v>
      </c>
      <c r="BP198" s="70">
        <f t="shared" si="185"/>
        <v>-7794778.0312499776</v>
      </c>
      <c r="BQ198" s="70">
        <f t="shared" si="185"/>
        <v>-7793603.1874999776</v>
      </c>
      <c r="BR198" s="70">
        <f t="shared" si="185"/>
        <v>-7792428.3437499851</v>
      </c>
      <c r="BS198" s="70">
        <f t="shared" si="185"/>
        <v>-7791253.4999999776</v>
      </c>
      <c r="BT198" s="70">
        <f t="shared" si="185"/>
        <v>-7790078.6562499776</v>
      </c>
      <c r="BU198" s="70">
        <f t="shared" si="185"/>
        <v>-7788903.8124999776</v>
      </c>
      <c r="BV198" s="70">
        <f t="shared" si="181"/>
        <v>-7787728.9687499851</v>
      </c>
      <c r="BW198" s="70">
        <f t="shared" si="181"/>
        <v>-7786554.1249999776</v>
      </c>
      <c r="BX198" s="70">
        <f t="shared" si="181"/>
        <v>-7785379.2812499851</v>
      </c>
      <c r="BY198" s="70">
        <f t="shared" si="181"/>
        <v>-7784204.4374999776</v>
      </c>
      <c r="BZ198" s="70">
        <f t="shared" ref="BZ198:CO198" si="186">BZ96-BZ148</f>
        <v>-7783029.5937499776</v>
      </c>
      <c r="CA198" s="70">
        <f t="shared" si="186"/>
        <v>-7781854.7499999776</v>
      </c>
      <c r="CB198" s="70">
        <f t="shared" si="186"/>
        <v>-7780679.9062499851</v>
      </c>
      <c r="CC198" s="70">
        <f t="shared" si="186"/>
        <v>-7779505.0624999776</v>
      </c>
      <c r="CD198" s="70">
        <f t="shared" si="186"/>
        <v>-7778330.2187499776</v>
      </c>
      <c r="CE198" s="70">
        <f t="shared" si="186"/>
        <v>-7777155.3749999851</v>
      </c>
      <c r="CF198" s="70">
        <f t="shared" si="186"/>
        <v>-7775980.5312499776</v>
      </c>
      <c r="CG198" s="70">
        <f t="shared" si="186"/>
        <v>-7774805.6874999776</v>
      </c>
      <c r="CH198" s="70">
        <f t="shared" si="186"/>
        <v>-7773630.8437499776</v>
      </c>
      <c r="CI198" s="70">
        <f t="shared" si="186"/>
        <v>-7772455.9999999851</v>
      </c>
      <c r="CJ198" s="70">
        <f t="shared" si="186"/>
        <v>-7771281.1562499776</v>
      </c>
      <c r="CK198" s="70">
        <f t="shared" si="186"/>
        <v>-7770106.3124999851</v>
      </c>
      <c r="CL198" s="70">
        <f t="shared" si="186"/>
        <v>-7768931.4687499702</v>
      </c>
      <c r="CM198" s="70">
        <f t="shared" si="186"/>
        <v>-7767756.6249999851</v>
      </c>
      <c r="CN198" s="70">
        <f t="shared" si="186"/>
        <v>-7766581.7812499851</v>
      </c>
      <c r="CO198" s="70">
        <f t="shared" si="186"/>
        <v>-7765406.9374999776</v>
      </c>
      <c r="CP198" s="70">
        <f t="shared" si="148"/>
        <v>-7764232.0937499776</v>
      </c>
      <c r="CQ198" s="70">
        <f t="shared" si="148"/>
        <v>-7763057.2499999851</v>
      </c>
      <c r="CR198" s="70">
        <f t="shared" si="148"/>
        <v>-7761882.4062499776</v>
      </c>
      <c r="CS198" s="70">
        <f t="shared" si="148"/>
        <v>-7760707.5624999702</v>
      </c>
      <c r="CT198" s="70">
        <f t="shared" si="148"/>
        <v>-7759532.7187499851</v>
      </c>
      <c r="CU198" s="70">
        <f t="shared" si="148"/>
        <v>-7758357.8749999702</v>
      </c>
      <c r="CV198" s="70">
        <f t="shared" ref="CV198:DA198" si="187">CV96-CV148</f>
        <v>-7757183.0312499776</v>
      </c>
      <c r="CW198" s="70">
        <f t="shared" si="187"/>
        <v>-7756008.1874999776</v>
      </c>
      <c r="CX198" s="70">
        <f t="shared" si="187"/>
        <v>-7754833.3437499851</v>
      </c>
      <c r="CY198" s="70">
        <f t="shared" si="187"/>
        <v>-7753658.4999999702</v>
      </c>
      <c r="CZ198" s="70">
        <f t="shared" si="187"/>
        <v>-7752483.6562499702</v>
      </c>
      <c r="DA198" s="70">
        <f t="shared" si="187"/>
        <v>-7751308.8124999851</v>
      </c>
      <c r="DB198" s="70"/>
      <c r="DC198" s="70"/>
      <c r="DD198" s="70"/>
      <c r="DE198" s="70"/>
      <c r="DF198" s="70"/>
      <c r="DG198" s="70"/>
    </row>
    <row r="199" spans="3:111">
      <c r="C199" s="77">
        <f t="shared" si="130"/>
        <v>-0.14000000000000001</v>
      </c>
      <c r="D199" s="9">
        <f t="shared" si="130"/>
        <v>1254.0000000000002</v>
      </c>
      <c r="E199" s="70">
        <f t="shared" ref="E199:AJ199" si="188">E97-E149</f>
        <v>-8489562.3749744575</v>
      </c>
      <c r="F199" s="70">
        <f t="shared" si="188"/>
        <v>-8234012.1875000102</v>
      </c>
      <c r="G199" s="70">
        <f t="shared" si="188"/>
        <v>-7978462.0000000112</v>
      </c>
      <c r="H199" s="70">
        <f t="shared" si="188"/>
        <v>-7722911.8125000093</v>
      </c>
      <c r="I199" s="70">
        <f t="shared" si="188"/>
        <v>-7467361.6250000102</v>
      </c>
      <c r="J199" s="70">
        <f t="shared" si="188"/>
        <v>-7211811.4375000093</v>
      </c>
      <c r="K199" s="70">
        <f t="shared" si="188"/>
        <v>-7003339.9928571507</v>
      </c>
      <c r="L199" s="70">
        <f t="shared" si="188"/>
        <v>-6810561.4625000125</v>
      </c>
      <c r="M199" s="70">
        <f t="shared" si="188"/>
        <v>-6633475.8464285759</v>
      </c>
      <c r="N199" s="70">
        <f t="shared" si="188"/>
        <v>-6472083.1446428606</v>
      </c>
      <c r="O199" s="70">
        <f t="shared" si="188"/>
        <v>-6326383.3571428657</v>
      </c>
      <c r="P199" s="70">
        <f t="shared" si="188"/>
        <v>-6196376.4839285687</v>
      </c>
      <c r="Q199" s="70">
        <f t="shared" si="188"/>
        <v>-6082062.5250000041</v>
      </c>
      <c r="R199" s="70">
        <f t="shared" si="188"/>
        <v>-5983441.4803571496</v>
      </c>
      <c r="S199" s="70">
        <f t="shared" si="188"/>
        <v>-5900513.3500000145</v>
      </c>
      <c r="T199" s="70">
        <f t="shared" si="188"/>
        <v>-5833278.1339285709</v>
      </c>
      <c r="U199" s="70">
        <f t="shared" si="188"/>
        <v>-5781735.8321428671</v>
      </c>
      <c r="V199" s="70">
        <f t="shared" si="188"/>
        <v>-5745886.4446428642</v>
      </c>
      <c r="W199" s="70">
        <f t="shared" si="188"/>
        <v>-5725729.9714285601</v>
      </c>
      <c r="X199" s="70">
        <f t="shared" si="188"/>
        <v>-5721266.4124999996</v>
      </c>
      <c r="Y199" s="70">
        <f t="shared" si="188"/>
        <v>-5732495.7678571474</v>
      </c>
      <c r="Z199" s="70">
        <f t="shared" si="188"/>
        <v>-5759418.0375000127</v>
      </c>
      <c r="AA199" s="70">
        <f t="shared" si="188"/>
        <v>-5802033.2214285657</v>
      </c>
      <c r="AB199" s="70">
        <f t="shared" si="188"/>
        <v>-5889416.8025000114</v>
      </c>
      <c r="AC199" s="70">
        <f t="shared" si="188"/>
        <v>-6025361.2350000143</v>
      </c>
      <c r="AD199" s="70">
        <f t="shared" si="188"/>
        <v>-6182055.1875000112</v>
      </c>
      <c r="AE199" s="70">
        <f t="shared" si="188"/>
        <v>-6359498.659999989</v>
      </c>
      <c r="AF199" s="70">
        <f t="shared" si="188"/>
        <v>-6557691.6524999849</v>
      </c>
      <c r="AG199" s="70">
        <f t="shared" si="188"/>
        <v>-6776634.165000014</v>
      </c>
      <c r="AH199" s="70">
        <f t="shared" si="188"/>
        <v>-7016326.1975000054</v>
      </c>
      <c r="AI199" s="70">
        <f t="shared" si="188"/>
        <v>-7276767.7500000112</v>
      </c>
      <c r="AJ199" s="70">
        <f t="shared" si="188"/>
        <v>-7286791.0758333206</v>
      </c>
      <c r="AK199" s="70">
        <f t="shared" ref="AK199:BU199" si="189">AK97-AK149</f>
        <v>-7300069.2283333465</v>
      </c>
      <c r="AL199" s="70">
        <f t="shared" si="189"/>
        <v>-7316602.2074999921</v>
      </c>
      <c r="AM199" s="70">
        <f t="shared" si="189"/>
        <v>-7336390.0133333541</v>
      </c>
      <c r="AN199" s="70">
        <f t="shared" si="189"/>
        <v>-7359432.6458333284</v>
      </c>
      <c r="AO199" s="70">
        <f t="shared" si="189"/>
        <v>-7385730.1049999967</v>
      </c>
      <c r="AP199" s="70">
        <f t="shared" si="189"/>
        <v>-7415282.3908333331</v>
      </c>
      <c r="AQ199" s="70">
        <f t="shared" si="189"/>
        <v>-7448089.5033333339</v>
      </c>
      <c r="AR199" s="70">
        <f t="shared" si="189"/>
        <v>-7484151.4425000064</v>
      </c>
      <c r="AS199" s="70">
        <f t="shared" si="189"/>
        <v>-7523468.2083333433</v>
      </c>
      <c r="AT199" s="70">
        <f t="shared" si="189"/>
        <v>-7566039.8008333147</v>
      </c>
      <c r="AU199" s="70">
        <f t="shared" si="189"/>
        <v>-7611866.2200000174</v>
      </c>
      <c r="AV199" s="70">
        <f t="shared" si="189"/>
        <v>-7660947.4658333175</v>
      </c>
      <c r="AW199" s="70">
        <f t="shared" si="189"/>
        <v>-7713283.5383333564</v>
      </c>
      <c r="AX199" s="70">
        <f t="shared" si="189"/>
        <v>-7768874.4374999888</v>
      </c>
      <c r="AY199" s="70">
        <f t="shared" si="189"/>
        <v>-7827720.1633333229</v>
      </c>
      <c r="AZ199" s="70">
        <f t="shared" si="189"/>
        <v>-7889820.7158333287</v>
      </c>
      <c r="BA199" s="70">
        <f t="shared" si="189"/>
        <v>-7955176.0949999988</v>
      </c>
      <c r="BB199" s="70">
        <f t="shared" si="189"/>
        <v>-8023786.3008332923</v>
      </c>
      <c r="BC199" s="70">
        <f t="shared" si="189"/>
        <v>-8095651.3333333358</v>
      </c>
      <c r="BD199" s="70">
        <f t="shared" si="189"/>
        <v>-8170771.1924999617</v>
      </c>
      <c r="BE199" s="70">
        <f t="shared" si="189"/>
        <v>-8249145.8783333525</v>
      </c>
      <c r="BF199" s="70">
        <f t="shared" si="189"/>
        <v>-8287648.9375000373</v>
      </c>
      <c r="BG199" s="70">
        <f t="shared" si="189"/>
        <v>-8283839.2500000373</v>
      </c>
      <c r="BH199" s="70">
        <f t="shared" si="189"/>
        <v>-8280029.5625000447</v>
      </c>
      <c r="BI199" s="70">
        <f t="shared" si="189"/>
        <v>-8276219.8750000447</v>
      </c>
      <c r="BJ199" s="70">
        <f t="shared" si="189"/>
        <v>-8272410.1875000447</v>
      </c>
      <c r="BK199" s="70">
        <f t="shared" si="189"/>
        <v>-8268600.5000000298</v>
      </c>
      <c r="BL199" s="70">
        <f t="shared" si="189"/>
        <v>-8264790.8125000447</v>
      </c>
      <c r="BM199" s="70">
        <f t="shared" si="189"/>
        <v>-8260981.1250000447</v>
      </c>
      <c r="BN199" s="70">
        <f t="shared" si="189"/>
        <v>-8257171.4375000447</v>
      </c>
      <c r="BO199" s="70">
        <f t="shared" si="189"/>
        <v>-8253361.7500000447</v>
      </c>
      <c r="BP199" s="70">
        <f t="shared" si="189"/>
        <v>-8249552.0625000447</v>
      </c>
      <c r="BQ199" s="70">
        <f t="shared" si="189"/>
        <v>-8245742.3750000447</v>
      </c>
      <c r="BR199" s="70">
        <f t="shared" si="189"/>
        <v>-8241932.6875000447</v>
      </c>
      <c r="BS199" s="70">
        <f t="shared" si="189"/>
        <v>-8238123.0000000447</v>
      </c>
      <c r="BT199" s="70">
        <f t="shared" si="189"/>
        <v>-8234313.3125000447</v>
      </c>
      <c r="BU199" s="70">
        <f t="shared" si="189"/>
        <v>-8230503.6250000447</v>
      </c>
      <c r="BV199" s="70">
        <f t="shared" si="181"/>
        <v>-8226693.9375000447</v>
      </c>
      <c r="BW199" s="70">
        <f t="shared" si="181"/>
        <v>-8222884.2500000447</v>
      </c>
      <c r="BX199" s="70">
        <f t="shared" si="181"/>
        <v>-8219074.5625000447</v>
      </c>
      <c r="BY199" s="70">
        <f t="shared" si="181"/>
        <v>-8215264.8750000447</v>
      </c>
      <c r="BZ199" s="70">
        <f t="shared" ref="BZ199:CO199" si="190">BZ97-BZ149</f>
        <v>-8211455.1875000522</v>
      </c>
      <c r="CA199" s="70">
        <f t="shared" si="190"/>
        <v>-8207645.5000000596</v>
      </c>
      <c r="CB199" s="70">
        <f t="shared" si="190"/>
        <v>-8203835.8125000447</v>
      </c>
      <c r="CC199" s="70">
        <f t="shared" si="190"/>
        <v>-8200026.1250000447</v>
      </c>
      <c r="CD199" s="70">
        <f t="shared" si="190"/>
        <v>-8196216.4375000447</v>
      </c>
      <c r="CE199" s="70">
        <f t="shared" si="190"/>
        <v>-8192406.7500000522</v>
      </c>
      <c r="CF199" s="70">
        <f t="shared" si="190"/>
        <v>-8188597.0625000596</v>
      </c>
      <c r="CG199" s="70">
        <f t="shared" si="190"/>
        <v>-8184787.3750000522</v>
      </c>
      <c r="CH199" s="70">
        <f t="shared" si="190"/>
        <v>-8180977.6875000596</v>
      </c>
      <c r="CI199" s="70">
        <f t="shared" si="190"/>
        <v>-8177168.0000000522</v>
      </c>
      <c r="CJ199" s="70">
        <f t="shared" si="190"/>
        <v>-8173358.3125000522</v>
      </c>
      <c r="CK199" s="70">
        <f t="shared" si="190"/>
        <v>-8169548.6250000596</v>
      </c>
      <c r="CL199" s="70">
        <f t="shared" si="190"/>
        <v>-8165738.9375000522</v>
      </c>
      <c r="CM199" s="70">
        <f t="shared" si="190"/>
        <v>-8161929.2500000596</v>
      </c>
      <c r="CN199" s="70">
        <f t="shared" si="190"/>
        <v>-8158119.5625000522</v>
      </c>
      <c r="CO199" s="70">
        <f t="shared" si="190"/>
        <v>-8154309.8750000522</v>
      </c>
      <c r="CP199" s="70">
        <f t="shared" si="148"/>
        <v>-8150500.1875000522</v>
      </c>
      <c r="CQ199" s="70">
        <f t="shared" si="148"/>
        <v>-8146690.5000000522</v>
      </c>
      <c r="CR199" s="70">
        <f t="shared" si="148"/>
        <v>-8142880.8125000596</v>
      </c>
      <c r="CS199" s="70">
        <f t="shared" si="148"/>
        <v>-8139071.1250000522</v>
      </c>
      <c r="CT199" s="70">
        <f t="shared" si="148"/>
        <v>-8135261.4375000671</v>
      </c>
      <c r="CU199" s="70">
        <f t="shared" si="148"/>
        <v>-8131451.7500000522</v>
      </c>
      <c r="CV199" s="70">
        <f t="shared" ref="CV199:DA199" si="191">CV97-CV149</f>
        <v>-8127642.0625000671</v>
      </c>
      <c r="CW199" s="70">
        <f t="shared" si="191"/>
        <v>-8123832.3750000596</v>
      </c>
      <c r="CX199" s="70">
        <f t="shared" si="191"/>
        <v>-8120022.6875000671</v>
      </c>
      <c r="CY199" s="70">
        <f t="shared" si="191"/>
        <v>-8116213.0000000671</v>
      </c>
      <c r="CZ199" s="70">
        <f t="shared" si="191"/>
        <v>-8112403.3125000671</v>
      </c>
      <c r="DA199" s="70">
        <f t="shared" si="191"/>
        <v>-8108593.6250000671</v>
      </c>
      <c r="DB199" s="70"/>
      <c r="DC199" s="70"/>
      <c r="DD199" s="70"/>
      <c r="DE199" s="70"/>
      <c r="DF199" s="70"/>
      <c r="DG199" s="70"/>
    </row>
    <row r="200" spans="3:111">
      <c r="C200" s="77">
        <f t="shared" si="130"/>
        <v>-0.15000000000000002</v>
      </c>
      <c r="D200" s="9">
        <f t="shared" si="130"/>
        <v>1265</v>
      </c>
      <c r="E200" s="70">
        <f t="shared" ref="E200:AJ200" si="192">E98-E150</f>
        <v>-9110331.5624739528</v>
      </c>
      <c r="F200" s="70">
        <f t="shared" si="192"/>
        <v>-8849938.2812499925</v>
      </c>
      <c r="G200" s="70">
        <f t="shared" si="192"/>
        <v>-8589544.9999999925</v>
      </c>
      <c r="H200" s="70">
        <f t="shared" si="192"/>
        <v>-8329151.7187499907</v>
      </c>
      <c r="I200" s="70">
        <f t="shared" si="192"/>
        <v>-8068758.4374999907</v>
      </c>
      <c r="J200" s="70">
        <f t="shared" si="192"/>
        <v>-7808365.1562499888</v>
      </c>
      <c r="K200" s="70">
        <f t="shared" si="192"/>
        <v>-7595463.5892857015</v>
      </c>
      <c r="L200" s="70">
        <f t="shared" si="192"/>
        <v>-7398392.5937499898</v>
      </c>
      <c r="M200" s="70">
        <f t="shared" si="192"/>
        <v>-7217152.1696428452</v>
      </c>
      <c r="N200" s="70">
        <f t="shared" si="192"/>
        <v>-7051742.3169642705</v>
      </c>
      <c r="O200" s="70">
        <f t="shared" si="192"/>
        <v>-6902163.0357142743</v>
      </c>
      <c r="P200" s="70">
        <f t="shared" si="192"/>
        <v>-6768414.3258928414</v>
      </c>
      <c r="Q200" s="70">
        <f t="shared" si="192"/>
        <v>-6650496.1874999776</v>
      </c>
      <c r="R200" s="70">
        <f t="shared" si="192"/>
        <v>-6548408.6205356978</v>
      </c>
      <c r="S200" s="70">
        <f t="shared" si="192"/>
        <v>-6462151.6249999907</v>
      </c>
      <c r="T200" s="70">
        <f t="shared" si="192"/>
        <v>-6391725.2008928321</v>
      </c>
      <c r="U200" s="70">
        <f t="shared" si="192"/>
        <v>-6337129.3482142668</v>
      </c>
      <c r="V200" s="70">
        <f t="shared" si="192"/>
        <v>-6298364.0669642761</v>
      </c>
      <c r="W200" s="70">
        <f t="shared" si="192"/>
        <v>-6275429.3571428265</v>
      </c>
      <c r="X200" s="70">
        <f t="shared" si="192"/>
        <v>-6268325.2187499739</v>
      </c>
      <c r="Y200" s="70">
        <f t="shared" si="192"/>
        <v>-6277051.6517856978</v>
      </c>
      <c r="Z200" s="70">
        <f t="shared" si="192"/>
        <v>-6301608.6562499944</v>
      </c>
      <c r="AA200" s="70">
        <f t="shared" si="192"/>
        <v>-6341996.2321428284</v>
      </c>
      <c r="AB200" s="70">
        <f t="shared" si="192"/>
        <v>-6427544.9104166403</v>
      </c>
      <c r="AC200" s="70">
        <f t="shared" si="192"/>
        <v>-6562080.4124999754</v>
      </c>
      <c r="AD200" s="70">
        <f t="shared" si="192"/>
        <v>-6717547.4479166456</v>
      </c>
      <c r="AE200" s="70">
        <f t="shared" si="192"/>
        <v>-6893946.016666647</v>
      </c>
      <c r="AF200" s="70">
        <f t="shared" si="192"/>
        <v>-7091276.1187499613</v>
      </c>
      <c r="AG200" s="70">
        <f t="shared" si="192"/>
        <v>-7309537.7541666552</v>
      </c>
      <c r="AH200" s="70">
        <f t="shared" si="192"/>
        <v>-7548730.9229166582</v>
      </c>
      <c r="AI200" s="70">
        <f t="shared" si="192"/>
        <v>-7808855.6249999925</v>
      </c>
      <c r="AJ200" s="70">
        <f t="shared" si="192"/>
        <v>-7816365.4493055344</v>
      </c>
      <c r="AK200" s="70">
        <f t="shared" ref="AK200:BU200" si="193">AK98-AK150</f>
        <v>-7827158.6513888761</v>
      </c>
      <c r="AL200" s="70">
        <f t="shared" si="193"/>
        <v>-7841235.2312499657</v>
      </c>
      <c r="AM200" s="70">
        <f t="shared" si="193"/>
        <v>-7858595.1888888627</v>
      </c>
      <c r="AN200" s="70">
        <f t="shared" si="193"/>
        <v>-7879238.5243055113</v>
      </c>
      <c r="AO200" s="70">
        <f t="shared" si="193"/>
        <v>-7903165.2374999933</v>
      </c>
      <c r="AP200" s="70">
        <f t="shared" si="193"/>
        <v>-7930375.3284721896</v>
      </c>
      <c r="AQ200" s="70">
        <f t="shared" si="193"/>
        <v>-7960868.7972222045</v>
      </c>
      <c r="AR200" s="70">
        <f t="shared" si="193"/>
        <v>-7994645.6437499598</v>
      </c>
      <c r="AS200" s="70">
        <f t="shared" si="193"/>
        <v>-8031705.8680555262</v>
      </c>
      <c r="AT200" s="70">
        <f t="shared" si="193"/>
        <v>-8072049.4701388367</v>
      </c>
      <c r="AU200" s="70">
        <f t="shared" si="193"/>
        <v>-8115676.4499999955</v>
      </c>
      <c r="AV200" s="70">
        <f t="shared" si="193"/>
        <v>-8162586.8076388612</v>
      </c>
      <c r="AW200" s="70">
        <f t="shared" si="193"/>
        <v>-8212780.5430555418</v>
      </c>
      <c r="AX200" s="70">
        <f t="shared" si="193"/>
        <v>-8266257.656249959</v>
      </c>
      <c r="AY200" s="70">
        <f t="shared" si="193"/>
        <v>-8323018.1472221948</v>
      </c>
      <c r="AZ200" s="70">
        <f t="shared" si="193"/>
        <v>-8383062.0159721635</v>
      </c>
      <c r="BA200" s="70">
        <f t="shared" si="193"/>
        <v>-8446389.2624999583</v>
      </c>
      <c r="BB200" s="70">
        <f t="shared" si="193"/>
        <v>-8512999.8868054859</v>
      </c>
      <c r="BC200" s="70">
        <f t="shared" si="193"/>
        <v>-8582893.8888888769</v>
      </c>
      <c r="BD200" s="70">
        <f t="shared" si="193"/>
        <v>-8656071.2687499598</v>
      </c>
      <c r="BE200" s="70">
        <f t="shared" si="193"/>
        <v>-8732532.0263888538</v>
      </c>
      <c r="BF200" s="70">
        <f t="shared" si="193"/>
        <v>-8768771.4062499702</v>
      </c>
      <c r="BG200" s="70">
        <f t="shared" si="193"/>
        <v>-8762326.8749999702</v>
      </c>
      <c r="BH200" s="70">
        <f t="shared" si="193"/>
        <v>-8755882.3437499702</v>
      </c>
      <c r="BI200" s="70">
        <f t="shared" si="193"/>
        <v>-8749437.8124999702</v>
      </c>
      <c r="BJ200" s="70">
        <f t="shared" si="193"/>
        <v>-8742993.2812499702</v>
      </c>
      <c r="BK200" s="70">
        <f t="shared" si="193"/>
        <v>-8736548.7499999702</v>
      </c>
      <c r="BL200" s="70">
        <f t="shared" si="193"/>
        <v>-8730104.2187499702</v>
      </c>
      <c r="BM200" s="70">
        <f t="shared" si="193"/>
        <v>-8723659.6874999702</v>
      </c>
      <c r="BN200" s="70">
        <f t="shared" si="193"/>
        <v>-8717215.1562499702</v>
      </c>
      <c r="BO200" s="70">
        <f t="shared" si="193"/>
        <v>-8710770.6249999702</v>
      </c>
      <c r="BP200" s="70">
        <f t="shared" si="193"/>
        <v>-8704326.0937499702</v>
      </c>
      <c r="BQ200" s="70">
        <f t="shared" si="193"/>
        <v>-8697881.5624999702</v>
      </c>
      <c r="BR200" s="70">
        <f t="shared" si="193"/>
        <v>-8691437.0312499702</v>
      </c>
      <c r="BS200" s="70">
        <f t="shared" si="193"/>
        <v>-8684992.4999999627</v>
      </c>
      <c r="BT200" s="70">
        <f t="shared" si="193"/>
        <v>-8678547.9687499627</v>
      </c>
      <c r="BU200" s="70">
        <f t="shared" si="193"/>
        <v>-8672103.4374999627</v>
      </c>
      <c r="BV200" s="70">
        <f t="shared" si="181"/>
        <v>-8665658.9062499627</v>
      </c>
      <c r="BW200" s="70">
        <f t="shared" si="181"/>
        <v>-8659214.3749999627</v>
      </c>
      <c r="BX200" s="70">
        <f t="shared" si="181"/>
        <v>-8652769.8437499627</v>
      </c>
      <c r="BY200" s="70">
        <f t="shared" si="181"/>
        <v>-8646325.3124999627</v>
      </c>
      <c r="BZ200" s="70">
        <f t="shared" ref="BZ200:CO200" si="194">BZ98-BZ150</f>
        <v>-8639880.7812499627</v>
      </c>
      <c r="CA200" s="70">
        <f t="shared" si="194"/>
        <v>-8633436.2499999553</v>
      </c>
      <c r="CB200" s="70">
        <f t="shared" si="194"/>
        <v>-8626991.7187499553</v>
      </c>
      <c r="CC200" s="70">
        <f t="shared" si="194"/>
        <v>-8620547.1874999553</v>
      </c>
      <c r="CD200" s="70">
        <f t="shared" si="194"/>
        <v>-8614102.6562499553</v>
      </c>
      <c r="CE200" s="70">
        <f t="shared" si="194"/>
        <v>-8607658.1249999553</v>
      </c>
      <c r="CF200" s="70">
        <f t="shared" si="194"/>
        <v>-8601213.5937499553</v>
      </c>
      <c r="CG200" s="70">
        <f t="shared" si="194"/>
        <v>-8594769.0624999553</v>
      </c>
      <c r="CH200" s="70">
        <f t="shared" si="194"/>
        <v>-8588324.5312499553</v>
      </c>
      <c r="CI200" s="70">
        <f t="shared" si="194"/>
        <v>-8581879.9999999553</v>
      </c>
      <c r="CJ200" s="70">
        <f t="shared" si="194"/>
        <v>-8575435.4687499553</v>
      </c>
      <c r="CK200" s="70">
        <f t="shared" si="194"/>
        <v>-8568990.9374999553</v>
      </c>
      <c r="CL200" s="70">
        <f t="shared" si="194"/>
        <v>-8562546.4062499553</v>
      </c>
      <c r="CM200" s="70">
        <f t="shared" si="194"/>
        <v>-8556101.8749999553</v>
      </c>
      <c r="CN200" s="70">
        <f t="shared" si="194"/>
        <v>-8549657.3437499553</v>
      </c>
      <c r="CO200" s="70">
        <f t="shared" si="194"/>
        <v>-8543212.8124999553</v>
      </c>
      <c r="CP200" s="70">
        <f t="shared" si="148"/>
        <v>-8536768.2812499553</v>
      </c>
      <c r="CQ200" s="70">
        <f t="shared" si="148"/>
        <v>-8530323.7499999478</v>
      </c>
      <c r="CR200" s="70">
        <f t="shared" si="148"/>
        <v>-8523879.2187499478</v>
      </c>
      <c r="CS200" s="70">
        <f t="shared" si="148"/>
        <v>-8517434.6874999478</v>
      </c>
      <c r="CT200" s="70">
        <f t="shared" si="148"/>
        <v>-8510990.1562499478</v>
      </c>
      <c r="CU200" s="70">
        <f t="shared" si="148"/>
        <v>-8504545.6249999478</v>
      </c>
      <c r="CV200" s="70">
        <f t="shared" ref="CV200:DA200" si="195">CV98-CV150</f>
        <v>-8498101.0937499478</v>
      </c>
      <c r="CW200" s="70">
        <f t="shared" si="195"/>
        <v>-8491656.5624999627</v>
      </c>
      <c r="CX200" s="70">
        <f t="shared" si="195"/>
        <v>-8485212.0312499627</v>
      </c>
      <c r="CY200" s="70">
        <f t="shared" si="195"/>
        <v>-8478767.4999999627</v>
      </c>
      <c r="CZ200" s="70">
        <f t="shared" si="195"/>
        <v>-8472322.9687499627</v>
      </c>
      <c r="DA200" s="70">
        <f t="shared" si="195"/>
        <v>-8465878.4374999627</v>
      </c>
      <c r="DB200" s="70"/>
      <c r="DC200" s="70"/>
      <c r="DD200" s="70"/>
      <c r="DE200" s="70"/>
      <c r="DF200" s="70"/>
      <c r="DG200" s="70"/>
    </row>
    <row r="201" spans="3:111">
      <c r="C201" s="77">
        <f t="shared" si="130"/>
        <v>-0.16000000000000003</v>
      </c>
      <c r="D201" s="9">
        <f t="shared" si="130"/>
        <v>1276.0000000000002</v>
      </c>
      <c r="E201" s="70">
        <f t="shared" ref="E201:AJ201" si="196">E99-E151</f>
        <v>-9731100.7499734834</v>
      </c>
      <c r="F201" s="70">
        <f t="shared" si="196"/>
        <v>-9465864.3750000056</v>
      </c>
      <c r="G201" s="70">
        <f t="shared" si="196"/>
        <v>-9200628.0000000056</v>
      </c>
      <c r="H201" s="70">
        <f t="shared" si="196"/>
        <v>-8935391.6250000056</v>
      </c>
      <c r="I201" s="70">
        <f t="shared" si="196"/>
        <v>-8670155.2500000037</v>
      </c>
      <c r="J201" s="70">
        <f t="shared" si="196"/>
        <v>-8404918.8750000037</v>
      </c>
      <c r="K201" s="70">
        <f t="shared" si="196"/>
        <v>-8187587.1857142914</v>
      </c>
      <c r="L201" s="70">
        <f t="shared" si="196"/>
        <v>-7986223.7250000061</v>
      </c>
      <c r="M201" s="70">
        <f t="shared" si="196"/>
        <v>-7800828.4928571442</v>
      </c>
      <c r="N201" s="70">
        <f t="shared" si="196"/>
        <v>-7631401.4892857168</v>
      </c>
      <c r="O201" s="70">
        <f t="shared" si="196"/>
        <v>-7477942.7142857201</v>
      </c>
      <c r="P201" s="70">
        <f t="shared" si="196"/>
        <v>-7340452.1678571366</v>
      </c>
      <c r="Q201" s="70">
        <f t="shared" si="196"/>
        <v>-7218929.849999994</v>
      </c>
      <c r="R201" s="70">
        <f t="shared" si="196"/>
        <v>-7113375.7607142832</v>
      </c>
      <c r="S201" s="70">
        <f t="shared" si="196"/>
        <v>-7023789.9000000004</v>
      </c>
      <c r="T201" s="70">
        <f t="shared" si="196"/>
        <v>-6950172.2678571325</v>
      </c>
      <c r="U201" s="70">
        <f t="shared" si="196"/>
        <v>-6892522.8642857075</v>
      </c>
      <c r="V201" s="70">
        <f t="shared" si="196"/>
        <v>-6850841.6892857123</v>
      </c>
      <c r="W201" s="70">
        <f t="shared" si="196"/>
        <v>-6825128.7428571321</v>
      </c>
      <c r="X201" s="70">
        <f t="shared" si="196"/>
        <v>-6815384.0249999911</v>
      </c>
      <c r="Y201" s="70">
        <f t="shared" si="196"/>
        <v>-6821607.5357142873</v>
      </c>
      <c r="Z201" s="70">
        <f t="shared" si="196"/>
        <v>-6843799.2750000097</v>
      </c>
      <c r="AA201" s="70">
        <f t="shared" si="196"/>
        <v>-6881959.2428571358</v>
      </c>
      <c r="AB201" s="70">
        <f t="shared" si="196"/>
        <v>-6965673.0183333457</v>
      </c>
      <c r="AC201" s="70">
        <f t="shared" si="196"/>
        <v>-7098799.5899999924</v>
      </c>
      <c r="AD201" s="70">
        <f t="shared" si="196"/>
        <v>-7253039.7083333321</v>
      </c>
      <c r="AE201" s="70">
        <f t="shared" si="196"/>
        <v>-7428393.3733333163</v>
      </c>
      <c r="AF201" s="70">
        <f t="shared" si="196"/>
        <v>-7624860.5849999897</v>
      </c>
      <c r="AG201" s="70">
        <f t="shared" si="196"/>
        <v>-7842441.3433333486</v>
      </c>
      <c r="AH201" s="70">
        <f t="shared" si="196"/>
        <v>-8081135.6483333334</v>
      </c>
      <c r="AI201" s="70">
        <f t="shared" si="196"/>
        <v>-8340943.5000000075</v>
      </c>
      <c r="AJ201" s="70">
        <f t="shared" si="196"/>
        <v>-8345939.8227777742</v>
      </c>
      <c r="AK201" s="70">
        <f t="shared" ref="AK201:BU201" si="197">AK99-AK151</f>
        <v>-8354248.0744444542</v>
      </c>
      <c r="AL201" s="70">
        <f t="shared" si="197"/>
        <v>-8365868.2549999729</v>
      </c>
      <c r="AM201" s="70">
        <f t="shared" si="197"/>
        <v>-8380800.364444457</v>
      </c>
      <c r="AN201" s="70">
        <f t="shared" si="197"/>
        <v>-8399044.4027777538</v>
      </c>
      <c r="AO201" s="70">
        <f t="shared" si="197"/>
        <v>-8420600.3699999899</v>
      </c>
      <c r="AP201" s="70">
        <f t="shared" si="197"/>
        <v>-8445468.2661110908</v>
      </c>
      <c r="AQ201" s="70">
        <f t="shared" si="197"/>
        <v>-8473648.0911111087</v>
      </c>
      <c r="AR201" s="70">
        <f t="shared" si="197"/>
        <v>-8505139.8449999802</v>
      </c>
      <c r="AS201" s="70">
        <f t="shared" si="197"/>
        <v>-8539943.5277777798</v>
      </c>
      <c r="AT201" s="70">
        <f t="shared" si="197"/>
        <v>-8578059.1394444257</v>
      </c>
      <c r="AU201" s="70">
        <f t="shared" si="197"/>
        <v>-8619486.6799999997</v>
      </c>
      <c r="AV201" s="70">
        <f t="shared" si="197"/>
        <v>-8664226.1494444311</v>
      </c>
      <c r="AW201" s="70">
        <f t="shared" si="197"/>
        <v>-8712277.5477777831</v>
      </c>
      <c r="AX201" s="70">
        <f t="shared" si="197"/>
        <v>-8763640.8749999516</v>
      </c>
      <c r="AY201" s="70">
        <f t="shared" si="197"/>
        <v>-8818316.1311111227</v>
      </c>
      <c r="AZ201" s="70">
        <f t="shared" si="197"/>
        <v>-8876303.3161110654</v>
      </c>
      <c r="BA201" s="70">
        <f t="shared" si="197"/>
        <v>-8937602.4299999774</v>
      </c>
      <c r="BB201" s="70">
        <f t="shared" si="197"/>
        <v>-9002213.4727777392</v>
      </c>
      <c r="BC201" s="70">
        <f t="shared" si="197"/>
        <v>-9070136.4444444329</v>
      </c>
      <c r="BD201" s="70">
        <f t="shared" si="197"/>
        <v>-9141371.3449999541</v>
      </c>
      <c r="BE201" s="70">
        <f t="shared" si="197"/>
        <v>-9215918.1744444296</v>
      </c>
      <c r="BF201" s="70">
        <f t="shared" si="197"/>
        <v>-9249893.8750000224</v>
      </c>
      <c r="BG201" s="70">
        <f t="shared" si="197"/>
        <v>-9240814.5000000224</v>
      </c>
      <c r="BH201" s="70">
        <f t="shared" si="197"/>
        <v>-9231735.1250000224</v>
      </c>
      <c r="BI201" s="70">
        <f t="shared" si="197"/>
        <v>-9222655.7500000224</v>
      </c>
      <c r="BJ201" s="70">
        <f t="shared" si="197"/>
        <v>-9213576.3750000224</v>
      </c>
      <c r="BK201" s="70">
        <f t="shared" si="197"/>
        <v>-9204497.0000000224</v>
      </c>
      <c r="BL201" s="70">
        <f t="shared" si="197"/>
        <v>-9195417.6250000224</v>
      </c>
      <c r="BM201" s="70">
        <f t="shared" si="197"/>
        <v>-9186338.2500000224</v>
      </c>
      <c r="BN201" s="70">
        <f t="shared" si="197"/>
        <v>-9177258.8750000224</v>
      </c>
      <c r="BO201" s="70">
        <f t="shared" si="197"/>
        <v>-9168179.5000000224</v>
      </c>
      <c r="BP201" s="70">
        <f t="shared" si="197"/>
        <v>-9159100.1250000298</v>
      </c>
      <c r="BQ201" s="70">
        <f t="shared" si="197"/>
        <v>-9150020.7500000224</v>
      </c>
      <c r="BR201" s="70">
        <f t="shared" si="197"/>
        <v>-9140941.3750000298</v>
      </c>
      <c r="BS201" s="70">
        <f t="shared" si="197"/>
        <v>-9131862.0000000298</v>
      </c>
      <c r="BT201" s="70">
        <f t="shared" si="197"/>
        <v>-9122782.6250000224</v>
      </c>
      <c r="BU201" s="70">
        <f t="shared" si="197"/>
        <v>-9113703.2500000298</v>
      </c>
      <c r="BV201" s="70">
        <f t="shared" si="181"/>
        <v>-9104623.8750000298</v>
      </c>
      <c r="BW201" s="70">
        <f t="shared" si="181"/>
        <v>-9095544.5000000298</v>
      </c>
      <c r="BX201" s="70">
        <f t="shared" si="181"/>
        <v>-9086465.1250000298</v>
      </c>
      <c r="BY201" s="70">
        <f t="shared" si="181"/>
        <v>-9077385.7500000224</v>
      </c>
      <c r="BZ201" s="70">
        <f t="shared" ref="BZ201:CO201" si="198">BZ99-BZ151</f>
        <v>-9068306.3750000224</v>
      </c>
      <c r="CA201" s="70">
        <f t="shared" si="198"/>
        <v>-9059227.0000000298</v>
      </c>
      <c r="CB201" s="70">
        <f t="shared" si="198"/>
        <v>-9050147.6250000298</v>
      </c>
      <c r="CC201" s="70">
        <f t="shared" si="198"/>
        <v>-9041068.2500000224</v>
      </c>
      <c r="CD201" s="70">
        <f t="shared" si="198"/>
        <v>-9031988.8750000224</v>
      </c>
      <c r="CE201" s="70">
        <f t="shared" si="198"/>
        <v>-9022909.5000000298</v>
      </c>
      <c r="CF201" s="70">
        <f t="shared" si="198"/>
        <v>-9013830.1250000298</v>
      </c>
      <c r="CG201" s="70">
        <f t="shared" si="198"/>
        <v>-9004750.7500000298</v>
      </c>
      <c r="CH201" s="70">
        <f t="shared" si="198"/>
        <v>-8995671.3750000298</v>
      </c>
      <c r="CI201" s="70">
        <f t="shared" si="198"/>
        <v>-8986592.0000000224</v>
      </c>
      <c r="CJ201" s="70">
        <f t="shared" si="198"/>
        <v>-8977512.6250000373</v>
      </c>
      <c r="CK201" s="70">
        <f t="shared" si="198"/>
        <v>-8968433.2500000447</v>
      </c>
      <c r="CL201" s="70">
        <f t="shared" si="198"/>
        <v>-8959353.8750000373</v>
      </c>
      <c r="CM201" s="70">
        <f t="shared" si="198"/>
        <v>-8950274.5000000373</v>
      </c>
      <c r="CN201" s="70">
        <f t="shared" si="198"/>
        <v>-8941195.1250000373</v>
      </c>
      <c r="CO201" s="70">
        <f t="shared" si="198"/>
        <v>-8932115.7500000373</v>
      </c>
      <c r="CP201" s="70">
        <f t="shared" si="148"/>
        <v>-8923036.3750000298</v>
      </c>
      <c r="CQ201" s="70">
        <f t="shared" si="148"/>
        <v>-8913957.0000000373</v>
      </c>
      <c r="CR201" s="70">
        <f t="shared" si="148"/>
        <v>-8904877.6250000373</v>
      </c>
      <c r="CS201" s="70">
        <f t="shared" si="148"/>
        <v>-8895798.2500000298</v>
      </c>
      <c r="CT201" s="70">
        <f t="shared" si="148"/>
        <v>-8886718.8750000373</v>
      </c>
      <c r="CU201" s="70">
        <f t="shared" si="148"/>
        <v>-8877639.5000000298</v>
      </c>
      <c r="CV201" s="70">
        <f t="shared" ref="CV201:DA201" si="199">CV99-CV151</f>
        <v>-8868560.1250000373</v>
      </c>
      <c r="CW201" s="70">
        <f t="shared" si="199"/>
        <v>-8859480.7500000298</v>
      </c>
      <c r="CX201" s="70">
        <f t="shared" si="199"/>
        <v>-8850401.3750000298</v>
      </c>
      <c r="CY201" s="70">
        <f t="shared" si="199"/>
        <v>-8841322.0000000298</v>
      </c>
      <c r="CZ201" s="70">
        <f t="shared" si="199"/>
        <v>-8832242.6250000298</v>
      </c>
      <c r="DA201" s="70">
        <f t="shared" si="199"/>
        <v>-8823163.2500000447</v>
      </c>
      <c r="DB201" s="70"/>
      <c r="DC201" s="70"/>
      <c r="DD201" s="70"/>
      <c r="DE201" s="70"/>
      <c r="DF201" s="70"/>
      <c r="DG201" s="70"/>
    </row>
    <row r="202" spans="3:111">
      <c r="C202" s="77">
        <f t="shared" si="130"/>
        <v>-0.17000000000000004</v>
      </c>
      <c r="D202" s="9">
        <f t="shared" si="130"/>
        <v>1287</v>
      </c>
      <c r="E202" s="70">
        <f t="shared" ref="E202:AJ202" si="200">E100-E152</f>
        <v>-10351869.937472992</v>
      </c>
      <c r="F202" s="70">
        <f t="shared" si="200"/>
        <v>-10081790.46875</v>
      </c>
      <c r="G202" s="70">
        <f t="shared" si="200"/>
        <v>-9811711</v>
      </c>
      <c r="H202" s="70">
        <f t="shared" si="200"/>
        <v>-9541631.53125</v>
      </c>
      <c r="I202" s="70">
        <f t="shared" si="200"/>
        <v>-9271552.0625</v>
      </c>
      <c r="J202" s="70">
        <f t="shared" si="200"/>
        <v>-9001472.59375</v>
      </c>
      <c r="K202" s="70">
        <f t="shared" si="200"/>
        <v>-8779710.7821428571</v>
      </c>
      <c r="L202" s="70">
        <f t="shared" si="200"/>
        <v>-8574054.8562499993</v>
      </c>
      <c r="M202" s="70">
        <f t="shared" si="200"/>
        <v>-8384504.8160714228</v>
      </c>
      <c r="N202" s="70">
        <f t="shared" si="200"/>
        <v>-8211060.6616071369</v>
      </c>
      <c r="O202" s="70">
        <f t="shared" si="200"/>
        <v>-8053722.3928571455</v>
      </c>
      <c r="P202" s="70">
        <f t="shared" si="200"/>
        <v>-7912490.0098214243</v>
      </c>
      <c r="Q202" s="70">
        <f t="shared" si="200"/>
        <v>-7787363.5124999974</v>
      </c>
      <c r="R202" s="70">
        <f t="shared" si="200"/>
        <v>-7678342.9008928556</v>
      </c>
      <c r="S202" s="70">
        <f t="shared" si="200"/>
        <v>-7585428.1749999989</v>
      </c>
      <c r="T202" s="70">
        <f t="shared" si="200"/>
        <v>-7508619.3348214161</v>
      </c>
      <c r="U202" s="70">
        <f t="shared" si="200"/>
        <v>-7447916.3803571444</v>
      </c>
      <c r="V202" s="70">
        <f t="shared" si="200"/>
        <v>-7403319.3116071448</v>
      </c>
      <c r="W202" s="70">
        <f t="shared" si="200"/>
        <v>-7374828.1285714172</v>
      </c>
      <c r="X202" s="70">
        <f t="shared" si="200"/>
        <v>-7362442.8312499933</v>
      </c>
      <c r="Y202" s="70">
        <f t="shared" si="200"/>
        <v>-7366163.4196428508</v>
      </c>
      <c r="Z202" s="70">
        <f t="shared" si="200"/>
        <v>-7385989.8937500119</v>
      </c>
      <c r="AA202" s="70">
        <f t="shared" si="200"/>
        <v>-7421922.2535714246</v>
      </c>
      <c r="AB202" s="70">
        <f t="shared" si="200"/>
        <v>-7503801.1262500025</v>
      </c>
      <c r="AC202" s="70">
        <f t="shared" si="200"/>
        <v>-7635518.7675000131</v>
      </c>
      <c r="AD202" s="70">
        <f t="shared" si="200"/>
        <v>-7788531.9687499963</v>
      </c>
      <c r="AE202" s="70">
        <f t="shared" si="200"/>
        <v>-7962840.7299999855</v>
      </c>
      <c r="AF202" s="70">
        <f t="shared" si="200"/>
        <v>-8158445.0512499958</v>
      </c>
      <c r="AG202" s="70">
        <f t="shared" si="200"/>
        <v>-8375344.9325000271</v>
      </c>
      <c r="AH202" s="70">
        <f t="shared" si="200"/>
        <v>-8613540.3737500161</v>
      </c>
      <c r="AI202" s="70">
        <f t="shared" si="200"/>
        <v>-8873031.375</v>
      </c>
      <c r="AJ202" s="70">
        <f t="shared" si="200"/>
        <v>-8875514.1962499917</v>
      </c>
      <c r="AK202" s="70">
        <f t="shared" ref="AK202:BU202" si="201">AK100-AK152</f>
        <v>-8881337.4975000136</v>
      </c>
      <c r="AL202" s="70">
        <f t="shared" si="201"/>
        <v>-8890501.2787499838</v>
      </c>
      <c r="AM202" s="70">
        <f t="shared" si="201"/>
        <v>-8903005.5400000066</v>
      </c>
      <c r="AN202" s="70">
        <f t="shared" si="201"/>
        <v>-8918850.28125</v>
      </c>
      <c r="AO202" s="70">
        <f t="shared" si="201"/>
        <v>-8938035.5024999902</v>
      </c>
      <c r="AP202" s="70">
        <f t="shared" si="201"/>
        <v>-8960561.2037499882</v>
      </c>
      <c r="AQ202" s="70">
        <f t="shared" si="201"/>
        <v>-8986427.3850000165</v>
      </c>
      <c r="AR202" s="70">
        <f t="shared" si="201"/>
        <v>-9015634.0462499745</v>
      </c>
      <c r="AS202" s="70">
        <f t="shared" si="201"/>
        <v>-9048181.1875</v>
      </c>
      <c r="AT202" s="70">
        <f t="shared" si="201"/>
        <v>-9084068.8087499961</v>
      </c>
      <c r="AU202" s="70">
        <f t="shared" si="201"/>
        <v>-9123296.9100000225</v>
      </c>
      <c r="AV202" s="70">
        <f t="shared" si="201"/>
        <v>-9165865.4912499785</v>
      </c>
      <c r="AW202" s="70">
        <f t="shared" si="201"/>
        <v>-9211774.5525000095</v>
      </c>
      <c r="AX202" s="70">
        <f t="shared" si="201"/>
        <v>-9261024.0937499627</v>
      </c>
      <c r="AY202" s="70">
        <f t="shared" si="201"/>
        <v>-9313614.1149999946</v>
      </c>
      <c r="AZ202" s="70">
        <f t="shared" si="201"/>
        <v>-9369544.6162499934</v>
      </c>
      <c r="BA202" s="70">
        <f t="shared" si="201"/>
        <v>-9428815.5975000262</v>
      </c>
      <c r="BB202" s="70">
        <f t="shared" si="201"/>
        <v>-9491427.0587499738</v>
      </c>
      <c r="BC202" s="70">
        <f t="shared" si="201"/>
        <v>-9557379.0000000075</v>
      </c>
      <c r="BD202" s="70">
        <f t="shared" si="201"/>
        <v>-9626671.4212500006</v>
      </c>
      <c r="BE202" s="70">
        <f t="shared" si="201"/>
        <v>-9699304.3224999905</v>
      </c>
      <c r="BF202" s="70">
        <f t="shared" si="201"/>
        <v>-9731016.3437500149</v>
      </c>
      <c r="BG202" s="70">
        <f t="shared" si="201"/>
        <v>-9719302.1250000075</v>
      </c>
      <c r="BH202" s="70">
        <f t="shared" si="201"/>
        <v>-9707587.9062500075</v>
      </c>
      <c r="BI202" s="70">
        <f t="shared" si="201"/>
        <v>-9695873.6875000075</v>
      </c>
      <c r="BJ202" s="70">
        <f t="shared" si="201"/>
        <v>-9684159.4687500075</v>
      </c>
      <c r="BK202" s="70">
        <f t="shared" si="201"/>
        <v>-9672445.2500000149</v>
      </c>
      <c r="BL202" s="70">
        <f t="shared" si="201"/>
        <v>-9660731.0312500075</v>
      </c>
      <c r="BM202" s="70">
        <f t="shared" si="201"/>
        <v>-9649016.8125000075</v>
      </c>
      <c r="BN202" s="70">
        <f t="shared" si="201"/>
        <v>-9637302.5937500075</v>
      </c>
      <c r="BO202" s="70">
        <f t="shared" si="201"/>
        <v>-9625588.3750000075</v>
      </c>
      <c r="BP202" s="70">
        <f t="shared" si="201"/>
        <v>-9613874.1562500149</v>
      </c>
      <c r="BQ202" s="70">
        <f t="shared" si="201"/>
        <v>-9602159.9375000075</v>
      </c>
      <c r="BR202" s="70">
        <f t="shared" si="201"/>
        <v>-9590445.7187500075</v>
      </c>
      <c r="BS202" s="70">
        <f t="shared" si="201"/>
        <v>-9578731.5000000149</v>
      </c>
      <c r="BT202" s="70">
        <f t="shared" si="201"/>
        <v>-9567017.2812500149</v>
      </c>
      <c r="BU202" s="70">
        <f t="shared" si="201"/>
        <v>-9555303.0625000149</v>
      </c>
      <c r="BV202" s="70">
        <f t="shared" si="181"/>
        <v>-9543588.8437500075</v>
      </c>
      <c r="BW202" s="70">
        <f t="shared" si="181"/>
        <v>-9531874.6250000075</v>
      </c>
      <c r="BX202" s="70">
        <f t="shared" si="181"/>
        <v>-9520160.4062500149</v>
      </c>
      <c r="BY202" s="70">
        <f t="shared" si="181"/>
        <v>-9508446.1875000149</v>
      </c>
      <c r="BZ202" s="70">
        <f t="shared" ref="BZ202:CO202" si="202">BZ100-BZ152</f>
        <v>-9496731.9687500149</v>
      </c>
      <c r="CA202" s="70">
        <f t="shared" si="202"/>
        <v>-9485017.7500000075</v>
      </c>
      <c r="CB202" s="70">
        <f t="shared" si="202"/>
        <v>-9473303.5312500075</v>
      </c>
      <c r="CC202" s="70">
        <f t="shared" si="202"/>
        <v>-9461589.3125000224</v>
      </c>
      <c r="CD202" s="70">
        <f t="shared" si="202"/>
        <v>-9449875.0937500149</v>
      </c>
      <c r="CE202" s="70">
        <f t="shared" si="202"/>
        <v>-9438160.8750000075</v>
      </c>
      <c r="CF202" s="70">
        <f t="shared" si="202"/>
        <v>-9426446.6562500075</v>
      </c>
      <c r="CG202" s="70">
        <f t="shared" si="202"/>
        <v>-9414732.4375000075</v>
      </c>
      <c r="CH202" s="70">
        <f t="shared" si="202"/>
        <v>-9403018.2187500149</v>
      </c>
      <c r="CI202" s="70">
        <f t="shared" si="202"/>
        <v>-9391304.0000000149</v>
      </c>
      <c r="CJ202" s="70">
        <f t="shared" si="202"/>
        <v>-9379589.7812500075</v>
      </c>
      <c r="CK202" s="70">
        <f t="shared" si="202"/>
        <v>-9367875.5625000075</v>
      </c>
      <c r="CL202" s="70">
        <f t="shared" si="202"/>
        <v>-9356161.3437500075</v>
      </c>
      <c r="CM202" s="70">
        <f t="shared" si="202"/>
        <v>-9344447.1250000149</v>
      </c>
      <c r="CN202" s="70">
        <f t="shared" si="202"/>
        <v>-9332732.9062500149</v>
      </c>
      <c r="CO202" s="70">
        <f t="shared" si="202"/>
        <v>-9321018.6875000149</v>
      </c>
      <c r="CP202" s="70">
        <f t="shared" si="148"/>
        <v>-9309304.4687500075</v>
      </c>
      <c r="CQ202" s="70">
        <f t="shared" si="148"/>
        <v>-9297590.2500000149</v>
      </c>
      <c r="CR202" s="70">
        <f t="shared" si="148"/>
        <v>-9285876.0312500298</v>
      </c>
      <c r="CS202" s="70">
        <f t="shared" si="148"/>
        <v>-9274161.8125000149</v>
      </c>
      <c r="CT202" s="70">
        <f t="shared" si="148"/>
        <v>-9262447.5937500149</v>
      </c>
      <c r="CU202" s="70">
        <f t="shared" si="148"/>
        <v>-9250733.3750000149</v>
      </c>
      <c r="CV202" s="70">
        <f t="shared" ref="CV202:DA202" si="203">CV100-CV152</f>
        <v>-9239019.1562500149</v>
      </c>
      <c r="CW202" s="70">
        <f t="shared" si="203"/>
        <v>-9227304.9375000298</v>
      </c>
      <c r="CX202" s="70">
        <f t="shared" si="203"/>
        <v>-9215590.7187500149</v>
      </c>
      <c r="CY202" s="70">
        <f t="shared" si="203"/>
        <v>-9203876.5000000149</v>
      </c>
      <c r="CZ202" s="70">
        <f t="shared" si="203"/>
        <v>-9192162.2812500149</v>
      </c>
      <c r="DA202" s="70">
        <f t="shared" si="203"/>
        <v>-9180448.0625000149</v>
      </c>
      <c r="DB202" s="70"/>
      <c r="DC202" s="70"/>
      <c r="DD202" s="70"/>
      <c r="DE202" s="70"/>
      <c r="DF202" s="70"/>
      <c r="DG202" s="70"/>
    </row>
    <row r="203" spans="3:111">
      <c r="C203" s="77">
        <f t="shared" si="130"/>
        <v>-0.18000000000000005</v>
      </c>
      <c r="D203" s="9">
        <f t="shared" si="130"/>
        <v>1298.0000000000002</v>
      </c>
      <c r="E203" s="70">
        <f t="shared" ref="E203:AS203" si="204">E101-E153</f>
        <v>-10972639.124972511</v>
      </c>
      <c r="F203" s="70">
        <f t="shared" si="204"/>
        <v>-10697716.562500002</v>
      </c>
      <c r="G203" s="70">
        <f t="shared" si="204"/>
        <v>-10422794</v>
      </c>
      <c r="H203" s="70">
        <f t="shared" si="204"/>
        <v>-10147871.4375</v>
      </c>
      <c r="I203" s="70">
        <f t="shared" si="204"/>
        <v>-9872948.875</v>
      </c>
      <c r="J203" s="70">
        <f t="shared" si="204"/>
        <v>-9598026.3124999981</v>
      </c>
      <c r="K203" s="70">
        <f t="shared" si="204"/>
        <v>-9371834.3785714302</v>
      </c>
      <c r="L203" s="70">
        <f t="shared" si="204"/>
        <v>-9161885.9874999989</v>
      </c>
      <c r="M203" s="70">
        <f t="shared" si="204"/>
        <v>-8968181.139285706</v>
      </c>
      <c r="N203" s="70">
        <f t="shared" si="204"/>
        <v>-8790719.8339285683</v>
      </c>
      <c r="O203" s="70">
        <f t="shared" si="204"/>
        <v>-8629502.0714285672</v>
      </c>
      <c r="P203" s="70">
        <f t="shared" si="204"/>
        <v>-8484527.8517857082</v>
      </c>
      <c r="Q203" s="70">
        <f t="shared" si="204"/>
        <v>-8355797.1749999896</v>
      </c>
      <c r="R203" s="70">
        <f t="shared" si="204"/>
        <v>-8243310.0410714261</v>
      </c>
      <c r="S203" s="70">
        <f t="shared" si="204"/>
        <v>-8147066.4499999974</v>
      </c>
      <c r="T203" s="70">
        <f t="shared" si="204"/>
        <v>-8067066.4017856959</v>
      </c>
      <c r="U203" s="70">
        <f t="shared" si="204"/>
        <v>-8003309.8964285627</v>
      </c>
      <c r="V203" s="70">
        <f t="shared" si="204"/>
        <v>-7955796.9339285642</v>
      </c>
      <c r="W203" s="70">
        <f t="shared" si="204"/>
        <v>-7924527.5142856985</v>
      </c>
      <c r="X203" s="70">
        <f t="shared" si="204"/>
        <v>-7909501.6374999844</v>
      </c>
      <c r="Y203" s="70">
        <f t="shared" si="204"/>
        <v>-7910719.3035714217</v>
      </c>
      <c r="Z203" s="70">
        <f t="shared" si="204"/>
        <v>-7928180.5124999955</v>
      </c>
      <c r="AA203" s="70">
        <f t="shared" si="204"/>
        <v>-7961885.2642856911</v>
      </c>
      <c r="AB203" s="70">
        <f t="shared" si="204"/>
        <v>-8041929.2341666557</v>
      </c>
      <c r="AC203" s="70">
        <f t="shared" si="204"/>
        <v>-8172237.9449999966</v>
      </c>
      <c r="AD203" s="70">
        <f t="shared" si="204"/>
        <v>-8324024.229166653</v>
      </c>
      <c r="AE203" s="70">
        <f t="shared" si="204"/>
        <v>-8497288.0866666436</v>
      </c>
      <c r="AF203" s="70">
        <f t="shared" si="204"/>
        <v>-8692029.5174999684</v>
      </c>
      <c r="AG203" s="70">
        <f t="shared" si="204"/>
        <v>-8908248.5216666646</v>
      </c>
      <c r="AH203" s="70">
        <f t="shared" si="204"/>
        <v>-9145945.0991666578</v>
      </c>
      <c r="AI203" s="70">
        <f t="shared" si="204"/>
        <v>-9405119.2500000037</v>
      </c>
      <c r="AJ203" s="70">
        <f t="shared" si="204"/>
        <v>-9405088.5697222017</v>
      </c>
      <c r="AK203" s="70">
        <f t="shared" si="204"/>
        <v>-9408426.9205555357</v>
      </c>
      <c r="AL203" s="70">
        <f t="shared" si="204"/>
        <v>-9415134.3024999797</v>
      </c>
      <c r="AM203" s="70">
        <f t="shared" si="204"/>
        <v>-9425210.7155555338</v>
      </c>
      <c r="AN203" s="70">
        <f t="shared" si="204"/>
        <v>-9438656.1597222053</v>
      </c>
      <c r="AO203" s="70">
        <f t="shared" si="204"/>
        <v>-9455470.6349999793</v>
      </c>
      <c r="AP203" s="70">
        <f t="shared" si="204"/>
        <v>-9475654.1413888708</v>
      </c>
      <c r="AQ203" s="70">
        <f t="shared" si="204"/>
        <v>-9499206.6788888723</v>
      </c>
      <c r="AR203" s="70">
        <f t="shared" si="204"/>
        <v>-9526128.2474999465</v>
      </c>
      <c r="AS203" s="70">
        <f t="shared" si="204"/>
        <v>-9556418.8472222015</v>
      </c>
      <c r="AT203" s="70">
        <f t="shared" ref="AT203:BZ203" si="205">AT101-AT153</f>
        <v>-9590078.4780555032</v>
      </c>
      <c r="AU203" s="70">
        <f t="shared" si="205"/>
        <v>-9627107.1399999857</v>
      </c>
      <c r="AV203" s="70">
        <f t="shared" si="205"/>
        <v>-9667504.8330555111</v>
      </c>
      <c r="AW203" s="70">
        <f t="shared" si="205"/>
        <v>-9711271.5572222099</v>
      </c>
      <c r="AX203" s="70">
        <f t="shared" si="205"/>
        <v>-9758407.3124999478</v>
      </c>
      <c r="AY203" s="70">
        <f t="shared" si="205"/>
        <v>-9808912.0988888741</v>
      </c>
      <c r="AZ203" s="70">
        <f t="shared" si="205"/>
        <v>-9862785.9163888395</v>
      </c>
      <c r="BA203" s="70">
        <f t="shared" si="205"/>
        <v>-9920028.7649999931</v>
      </c>
      <c r="BB203" s="70">
        <f t="shared" si="205"/>
        <v>-9980640.6447221711</v>
      </c>
      <c r="BC203" s="70">
        <f t="shared" si="205"/>
        <v>-10044621.555555515</v>
      </c>
      <c r="BD203" s="70">
        <f t="shared" si="205"/>
        <v>-10111971.497499958</v>
      </c>
      <c r="BE203" s="70">
        <f t="shared" si="205"/>
        <v>-10182690.470555507</v>
      </c>
      <c r="BF203" s="70">
        <f t="shared" si="205"/>
        <v>-10212138.8125</v>
      </c>
      <c r="BG203" s="70">
        <f t="shared" si="205"/>
        <v>-10197789.750000015</v>
      </c>
      <c r="BH203" s="70">
        <f t="shared" si="205"/>
        <v>-10183440.6875</v>
      </c>
      <c r="BI203" s="70">
        <f t="shared" si="205"/>
        <v>-10169091.625</v>
      </c>
      <c r="BJ203" s="70">
        <f t="shared" si="205"/>
        <v>-10154742.562500015</v>
      </c>
      <c r="BK203" s="70">
        <f t="shared" si="205"/>
        <v>-10140393.5</v>
      </c>
      <c r="BL203" s="70">
        <f t="shared" si="205"/>
        <v>-10126044.437500007</v>
      </c>
      <c r="BM203" s="70">
        <f t="shared" si="205"/>
        <v>-10111695.375000007</v>
      </c>
      <c r="BN203" s="70">
        <f t="shared" si="205"/>
        <v>-10097346.312499993</v>
      </c>
      <c r="BO203" s="70">
        <f t="shared" si="205"/>
        <v>-10082997.250000015</v>
      </c>
      <c r="BP203" s="70">
        <f t="shared" si="205"/>
        <v>-10068648.1875</v>
      </c>
      <c r="BQ203" s="70">
        <f t="shared" si="205"/>
        <v>-10054299.125000007</v>
      </c>
      <c r="BR203" s="70">
        <f t="shared" si="205"/>
        <v>-10039950.062500007</v>
      </c>
      <c r="BS203" s="70">
        <f t="shared" si="205"/>
        <v>-10025601.000000007</v>
      </c>
      <c r="BT203" s="70">
        <f t="shared" si="205"/>
        <v>-10011251.937500015</v>
      </c>
      <c r="BU203" s="70">
        <f t="shared" si="205"/>
        <v>-9996902.8750000149</v>
      </c>
      <c r="BV203" s="70">
        <f t="shared" si="205"/>
        <v>-9982553.8125000075</v>
      </c>
      <c r="BW203" s="70">
        <f t="shared" si="205"/>
        <v>-9968204.7500000075</v>
      </c>
      <c r="BX203" s="70">
        <f t="shared" si="205"/>
        <v>-9953855.6875000075</v>
      </c>
      <c r="BY203" s="70">
        <f t="shared" si="205"/>
        <v>-9939506.6250000075</v>
      </c>
      <c r="BZ203" s="70">
        <f t="shared" si="205"/>
        <v>-9925157.5625000149</v>
      </c>
      <c r="CA203" s="70">
        <f t="shared" ref="CA203:CU203" si="206">CA101-CA153</f>
        <v>-9910808.5000000075</v>
      </c>
      <c r="CB203" s="70">
        <f t="shared" si="206"/>
        <v>-9896459.4375000075</v>
      </c>
      <c r="CC203" s="70">
        <f t="shared" si="206"/>
        <v>-9882110.3750000075</v>
      </c>
      <c r="CD203" s="70">
        <f t="shared" si="206"/>
        <v>-9867761.3125000075</v>
      </c>
      <c r="CE203" s="70">
        <f t="shared" si="206"/>
        <v>-9853412.25</v>
      </c>
      <c r="CF203" s="70">
        <f t="shared" si="206"/>
        <v>-9839063.1875000075</v>
      </c>
      <c r="CG203" s="70">
        <f t="shared" si="206"/>
        <v>-9824714.1250000075</v>
      </c>
      <c r="CH203" s="70">
        <f t="shared" si="206"/>
        <v>-9810365.0625000075</v>
      </c>
      <c r="CI203" s="70">
        <f t="shared" si="206"/>
        <v>-9796016.0000000075</v>
      </c>
      <c r="CJ203" s="70">
        <f t="shared" si="206"/>
        <v>-9781666.9375</v>
      </c>
      <c r="CK203" s="70">
        <f t="shared" si="206"/>
        <v>-9767317.875</v>
      </c>
      <c r="CL203" s="70">
        <f t="shared" si="206"/>
        <v>-9752968.8125000149</v>
      </c>
      <c r="CM203" s="70">
        <f t="shared" si="206"/>
        <v>-9738619.75</v>
      </c>
      <c r="CN203" s="70">
        <f t="shared" si="206"/>
        <v>-9724270.6875</v>
      </c>
      <c r="CO203" s="70">
        <f t="shared" si="206"/>
        <v>-9709921.625</v>
      </c>
      <c r="CP203" s="70">
        <f t="shared" si="206"/>
        <v>-9695572.5625</v>
      </c>
      <c r="CQ203" s="70">
        <f t="shared" si="206"/>
        <v>-9681223.5</v>
      </c>
      <c r="CR203" s="70">
        <f t="shared" si="206"/>
        <v>-9666874.4375</v>
      </c>
      <c r="CS203" s="70">
        <f t="shared" si="206"/>
        <v>-9652525.375</v>
      </c>
      <c r="CT203" s="70">
        <f t="shared" si="206"/>
        <v>-9638176.3125</v>
      </c>
      <c r="CU203" s="70">
        <f t="shared" si="206"/>
        <v>-9623827.25</v>
      </c>
      <c r="CV203" s="70">
        <f t="shared" ref="CV203:DA203" si="207">CV101-CV153</f>
        <v>-9609478.1875</v>
      </c>
      <c r="CW203" s="70">
        <f t="shared" si="207"/>
        <v>-9595129.125</v>
      </c>
      <c r="CX203" s="70">
        <f t="shared" si="207"/>
        <v>-9580780.0625</v>
      </c>
      <c r="CY203" s="70">
        <f t="shared" si="207"/>
        <v>-9566431</v>
      </c>
      <c r="CZ203" s="70">
        <f t="shared" si="207"/>
        <v>-9552081.9375</v>
      </c>
      <c r="DA203" s="70">
        <f t="shared" si="207"/>
        <v>-9537732.875</v>
      </c>
      <c r="DB203" s="70"/>
      <c r="DC203" s="70"/>
      <c r="DD203" s="70"/>
      <c r="DE203" s="70"/>
      <c r="DF203" s="70"/>
      <c r="DG203" s="70"/>
    </row>
    <row r="204" spans="3:111">
      <c r="C204" s="77">
        <f t="shared" si="130"/>
        <v>-0.19000000000000006</v>
      </c>
      <c r="D204" s="9">
        <f t="shared" si="130"/>
        <v>1309</v>
      </c>
      <c r="E204" s="70">
        <f t="shared" ref="E204:AS204" si="208">E102-E154</f>
        <v>-11593408.312472021</v>
      </c>
      <c r="F204" s="70">
        <f t="shared" si="208"/>
        <v>-11313642.656249998</v>
      </c>
      <c r="G204" s="70">
        <f t="shared" si="208"/>
        <v>-11033876.999999998</v>
      </c>
      <c r="H204" s="70">
        <f t="shared" si="208"/>
        <v>-10754111.343749996</v>
      </c>
      <c r="I204" s="70">
        <f t="shared" si="208"/>
        <v>-10474345.687499996</v>
      </c>
      <c r="J204" s="70">
        <f t="shared" si="208"/>
        <v>-10194580.031249996</v>
      </c>
      <c r="K204" s="70">
        <f t="shared" si="208"/>
        <v>-9963957.9749999978</v>
      </c>
      <c r="L204" s="70">
        <f t="shared" si="208"/>
        <v>-9749717.1187499948</v>
      </c>
      <c r="M204" s="70">
        <f t="shared" si="208"/>
        <v>-9551857.4624999929</v>
      </c>
      <c r="N204" s="70">
        <f t="shared" si="208"/>
        <v>-9370379.0062499978</v>
      </c>
      <c r="O204" s="70">
        <f t="shared" si="208"/>
        <v>-9205281.7499999944</v>
      </c>
      <c r="P204" s="70">
        <f t="shared" si="208"/>
        <v>-9056565.6937499903</v>
      </c>
      <c r="Q204" s="70">
        <f t="shared" si="208"/>
        <v>-8924230.8374999966</v>
      </c>
      <c r="R204" s="70">
        <f t="shared" si="208"/>
        <v>-8808277.1812499911</v>
      </c>
      <c r="S204" s="70">
        <f t="shared" si="208"/>
        <v>-8708704.7249999996</v>
      </c>
      <c r="T204" s="70">
        <f t="shared" si="208"/>
        <v>-8625513.4687499944</v>
      </c>
      <c r="U204" s="70">
        <f t="shared" si="208"/>
        <v>-8558703.4124999885</v>
      </c>
      <c r="V204" s="70">
        <f t="shared" si="208"/>
        <v>-8508274.5562499948</v>
      </c>
      <c r="W204" s="70">
        <f t="shared" si="208"/>
        <v>-8474226.8999999948</v>
      </c>
      <c r="X204" s="70">
        <f t="shared" si="208"/>
        <v>-8456560.4437499829</v>
      </c>
      <c r="Y204" s="70">
        <f t="shared" si="208"/>
        <v>-8455275.1874999963</v>
      </c>
      <c r="Z204" s="70">
        <f t="shared" si="208"/>
        <v>-8470371.1312500015</v>
      </c>
      <c r="AA204" s="70">
        <f t="shared" si="208"/>
        <v>-8501848.2749999799</v>
      </c>
      <c r="AB204" s="70">
        <f t="shared" si="208"/>
        <v>-8580057.3420833349</v>
      </c>
      <c r="AC204" s="70">
        <f t="shared" si="208"/>
        <v>-8708957.1224999949</v>
      </c>
      <c r="AD204" s="70">
        <f t="shared" si="208"/>
        <v>-8859516.4895833209</v>
      </c>
      <c r="AE204" s="70">
        <f t="shared" si="208"/>
        <v>-9031735.4433333166</v>
      </c>
      <c r="AF204" s="70">
        <f t="shared" si="208"/>
        <v>-9225613.9837499708</v>
      </c>
      <c r="AG204" s="70">
        <f t="shared" si="208"/>
        <v>-9441152.1108333431</v>
      </c>
      <c r="AH204" s="70">
        <f t="shared" si="208"/>
        <v>-9678349.8245833404</v>
      </c>
      <c r="AI204" s="70">
        <f t="shared" si="208"/>
        <v>-9937207.1249999963</v>
      </c>
      <c r="AJ204" s="70">
        <f t="shared" si="208"/>
        <v>-9934662.9431944266</v>
      </c>
      <c r="AK204" s="70">
        <f t="shared" si="208"/>
        <v>-9935516.3436111249</v>
      </c>
      <c r="AL204" s="70">
        <f t="shared" si="208"/>
        <v>-9939767.3262499943</v>
      </c>
      <c r="AM204" s="70">
        <f t="shared" si="208"/>
        <v>-9947415.8911111131</v>
      </c>
      <c r="AN204" s="70">
        <f t="shared" si="208"/>
        <v>-9958462.0381944254</v>
      </c>
      <c r="AO204" s="70">
        <f t="shared" si="208"/>
        <v>-9972905.767499987</v>
      </c>
      <c r="AP204" s="70">
        <f t="shared" si="208"/>
        <v>-9990747.0790277459</v>
      </c>
      <c r="AQ204" s="70">
        <f t="shared" si="208"/>
        <v>-10011985.972777784</v>
      </c>
      <c r="AR204" s="70">
        <f t="shared" si="208"/>
        <v>-10036622.448749989</v>
      </c>
      <c r="AS204" s="70">
        <f t="shared" si="208"/>
        <v>-10064656.50694444</v>
      </c>
      <c r="AT204" s="70">
        <f t="shared" ref="AT204:BZ204" si="209">AT102-AT154</f>
        <v>-10096088.147361085</v>
      </c>
      <c r="AU204" s="70">
        <f t="shared" si="209"/>
        <v>-10130917.37000002</v>
      </c>
      <c r="AV204" s="70">
        <f t="shared" si="209"/>
        <v>-10169144.174861103</v>
      </c>
      <c r="AW204" s="70">
        <f t="shared" si="209"/>
        <v>-10210768.561944447</v>
      </c>
      <c r="AX204" s="70">
        <f t="shared" si="209"/>
        <v>-10255790.531249978</v>
      </c>
      <c r="AY204" s="70">
        <f t="shared" si="209"/>
        <v>-10304210.082777761</v>
      </c>
      <c r="AZ204" s="70">
        <f t="shared" si="209"/>
        <v>-10356027.21652773</v>
      </c>
      <c r="BA204" s="70">
        <f t="shared" si="209"/>
        <v>-10411241.932500005</v>
      </c>
      <c r="BB204" s="70">
        <f t="shared" si="209"/>
        <v>-10469854.230694421</v>
      </c>
      <c r="BC204" s="70">
        <f t="shared" si="209"/>
        <v>-10531864.111111104</v>
      </c>
      <c r="BD204" s="70">
        <f t="shared" si="209"/>
        <v>-10597271.573749959</v>
      </c>
      <c r="BE204" s="70">
        <f t="shared" si="209"/>
        <v>-10666076.618611127</v>
      </c>
      <c r="BF204" s="70">
        <f t="shared" si="209"/>
        <v>-10693261.28125</v>
      </c>
      <c r="BG204" s="70">
        <f t="shared" si="209"/>
        <v>-10676277.375</v>
      </c>
      <c r="BH204" s="70">
        <f t="shared" si="209"/>
        <v>-10659293.46875</v>
      </c>
      <c r="BI204" s="70">
        <f t="shared" si="209"/>
        <v>-10642309.5625</v>
      </c>
      <c r="BJ204" s="70">
        <f t="shared" si="209"/>
        <v>-10625325.65625</v>
      </c>
      <c r="BK204" s="70">
        <f t="shared" si="209"/>
        <v>-10608341.749999985</v>
      </c>
      <c r="BL204" s="70">
        <f t="shared" si="209"/>
        <v>-10591357.84375</v>
      </c>
      <c r="BM204" s="70">
        <f t="shared" si="209"/>
        <v>-10574373.9375</v>
      </c>
      <c r="BN204" s="70">
        <f t="shared" si="209"/>
        <v>-10557390.031249993</v>
      </c>
      <c r="BO204" s="70">
        <f t="shared" si="209"/>
        <v>-10540406.125</v>
      </c>
      <c r="BP204" s="70">
        <f t="shared" si="209"/>
        <v>-10523422.218749985</v>
      </c>
      <c r="BQ204" s="70">
        <f t="shared" si="209"/>
        <v>-10506438.3125</v>
      </c>
      <c r="BR204" s="70">
        <f t="shared" si="209"/>
        <v>-10489454.40625</v>
      </c>
      <c r="BS204" s="70">
        <f t="shared" si="209"/>
        <v>-10472470.499999993</v>
      </c>
      <c r="BT204" s="70">
        <f t="shared" si="209"/>
        <v>-10455486.59375</v>
      </c>
      <c r="BU204" s="70">
        <f t="shared" si="209"/>
        <v>-10438502.687499985</v>
      </c>
      <c r="BV204" s="70">
        <f t="shared" si="209"/>
        <v>-10421518.781249993</v>
      </c>
      <c r="BW204" s="70">
        <f t="shared" si="209"/>
        <v>-10404534.874999993</v>
      </c>
      <c r="BX204" s="70">
        <f t="shared" si="209"/>
        <v>-10387550.968749993</v>
      </c>
      <c r="BY204" s="70">
        <f t="shared" si="209"/>
        <v>-10370567.062499993</v>
      </c>
      <c r="BZ204" s="70">
        <f t="shared" si="209"/>
        <v>-10353583.156249985</v>
      </c>
      <c r="CA204" s="70">
        <f t="shared" ref="CA204:CU204" si="210">CA102-CA154</f>
        <v>-10336599.249999993</v>
      </c>
      <c r="CB204" s="70">
        <f t="shared" si="210"/>
        <v>-10319615.343749993</v>
      </c>
      <c r="CC204" s="70">
        <f t="shared" si="210"/>
        <v>-10302631.437499993</v>
      </c>
      <c r="CD204" s="70">
        <f t="shared" si="210"/>
        <v>-10285647.531249993</v>
      </c>
      <c r="CE204" s="70">
        <f t="shared" si="210"/>
        <v>-10268663.625</v>
      </c>
      <c r="CF204" s="70">
        <f t="shared" si="210"/>
        <v>-10251679.718749993</v>
      </c>
      <c r="CG204" s="70">
        <f t="shared" si="210"/>
        <v>-10234695.8125</v>
      </c>
      <c r="CH204" s="70">
        <f t="shared" si="210"/>
        <v>-10217711.906249985</v>
      </c>
      <c r="CI204" s="70">
        <f t="shared" si="210"/>
        <v>-10200728</v>
      </c>
      <c r="CJ204" s="70">
        <f t="shared" si="210"/>
        <v>-10183744.09375</v>
      </c>
      <c r="CK204" s="70">
        <f t="shared" si="210"/>
        <v>-10166760.187499985</v>
      </c>
      <c r="CL204" s="70">
        <f t="shared" si="210"/>
        <v>-10149776.28125</v>
      </c>
      <c r="CM204" s="70">
        <f t="shared" si="210"/>
        <v>-10132792.374999985</v>
      </c>
      <c r="CN204" s="70">
        <f t="shared" si="210"/>
        <v>-10115808.46875</v>
      </c>
      <c r="CO204" s="70">
        <f t="shared" si="210"/>
        <v>-10098824.5625</v>
      </c>
      <c r="CP204" s="70">
        <f t="shared" si="210"/>
        <v>-10081840.656249985</v>
      </c>
      <c r="CQ204" s="70">
        <f t="shared" si="210"/>
        <v>-10064856.75</v>
      </c>
      <c r="CR204" s="70">
        <f t="shared" si="210"/>
        <v>-10047872.843749985</v>
      </c>
      <c r="CS204" s="70">
        <f t="shared" si="210"/>
        <v>-10030888.9375</v>
      </c>
      <c r="CT204" s="70">
        <f t="shared" si="210"/>
        <v>-10013905.03125</v>
      </c>
      <c r="CU204" s="70">
        <f t="shared" si="210"/>
        <v>-9996921.1249999851</v>
      </c>
      <c r="CV204" s="70">
        <f t="shared" ref="CV204:DA204" si="211">CV102-CV154</f>
        <v>-9979937.21875</v>
      </c>
      <c r="CW204" s="70">
        <f t="shared" si="211"/>
        <v>-9962953.3124999851</v>
      </c>
      <c r="CX204" s="70">
        <f t="shared" si="211"/>
        <v>-9945969.40625</v>
      </c>
      <c r="CY204" s="70">
        <f t="shared" si="211"/>
        <v>-9928985.5</v>
      </c>
      <c r="CZ204" s="70">
        <f t="shared" si="211"/>
        <v>-9912001.5937499851</v>
      </c>
      <c r="DA204" s="70">
        <f t="shared" si="211"/>
        <v>-9895017.6875</v>
      </c>
      <c r="DB204" s="70"/>
      <c r="DC204" s="70"/>
      <c r="DD204" s="70"/>
      <c r="DE204" s="70"/>
      <c r="DF204" s="70"/>
      <c r="DG204" s="70"/>
    </row>
    <row r="205" spans="3:111">
      <c r="C205" s="77">
        <f t="shared" ref="C205:D205" si="212">C103</f>
        <v>-0.20000000000000007</v>
      </c>
      <c r="D205" s="9">
        <f t="shared" si="212"/>
        <v>1320.0000000000002</v>
      </c>
      <c r="E205" s="70">
        <f t="shared" ref="E205:AS205" si="213">E103-E155</f>
        <v>-12214177.499971552</v>
      </c>
      <c r="F205" s="70">
        <f t="shared" si="213"/>
        <v>-11929568.750000011</v>
      </c>
      <c r="G205" s="70">
        <f t="shared" si="213"/>
        <v>-11644960.000000011</v>
      </c>
      <c r="H205" s="70">
        <f t="shared" si="213"/>
        <v>-11360351.250000009</v>
      </c>
      <c r="I205" s="70">
        <f t="shared" si="213"/>
        <v>-11075742.500000011</v>
      </c>
      <c r="J205" s="70">
        <f t="shared" si="213"/>
        <v>-10791133.750000011</v>
      </c>
      <c r="K205" s="70">
        <f t="shared" si="213"/>
        <v>-10556081.571428582</v>
      </c>
      <c r="L205" s="70">
        <f t="shared" si="213"/>
        <v>-10337548.250000011</v>
      </c>
      <c r="M205" s="70">
        <f t="shared" si="213"/>
        <v>-10135533.785714291</v>
      </c>
      <c r="N205" s="70">
        <f t="shared" si="213"/>
        <v>-9950038.1785714403</v>
      </c>
      <c r="O205" s="70">
        <f t="shared" si="213"/>
        <v>-9781061.4285714421</v>
      </c>
      <c r="P205" s="70">
        <f t="shared" si="213"/>
        <v>-9628603.5357142929</v>
      </c>
      <c r="Q205" s="70">
        <f t="shared" si="213"/>
        <v>-9492664.5000000075</v>
      </c>
      <c r="R205" s="70">
        <f t="shared" si="213"/>
        <v>-9373244.3214285839</v>
      </c>
      <c r="S205" s="70">
        <f t="shared" si="213"/>
        <v>-9270343.0000000205</v>
      </c>
      <c r="T205" s="70">
        <f t="shared" si="213"/>
        <v>-9183960.5357142836</v>
      </c>
      <c r="U205" s="70">
        <f t="shared" si="213"/>
        <v>-9114096.9285714291</v>
      </c>
      <c r="V205" s="70">
        <f t="shared" si="213"/>
        <v>-9060752.1785714403</v>
      </c>
      <c r="W205" s="70">
        <f t="shared" si="213"/>
        <v>-9023926.2857142836</v>
      </c>
      <c r="X205" s="70">
        <f t="shared" si="213"/>
        <v>-9003619.2500000037</v>
      </c>
      <c r="Y205" s="70">
        <f t="shared" si="213"/>
        <v>-8999831.0714285783</v>
      </c>
      <c r="Z205" s="70">
        <f t="shared" si="213"/>
        <v>-9012561.7500000112</v>
      </c>
      <c r="AA205" s="70">
        <f t="shared" si="213"/>
        <v>-9041811.2857142873</v>
      </c>
      <c r="AB205" s="70">
        <f t="shared" si="213"/>
        <v>-9118185.4500000179</v>
      </c>
      <c r="AC205" s="70">
        <f t="shared" si="213"/>
        <v>-9245676.3000000156</v>
      </c>
      <c r="AD205" s="70">
        <f t="shared" si="213"/>
        <v>-9395008.7500000112</v>
      </c>
      <c r="AE205" s="70">
        <f t="shared" si="213"/>
        <v>-9566182.8000000045</v>
      </c>
      <c r="AF205" s="70">
        <f t="shared" si="213"/>
        <v>-9759198.4499999993</v>
      </c>
      <c r="AG205" s="70">
        <f t="shared" si="213"/>
        <v>-9974055.7000000179</v>
      </c>
      <c r="AH205" s="70">
        <f t="shared" si="213"/>
        <v>-10210754.550000016</v>
      </c>
      <c r="AI205" s="70">
        <f t="shared" si="213"/>
        <v>-10469295.000000011</v>
      </c>
      <c r="AJ205" s="70">
        <f t="shared" si="213"/>
        <v>-10464237.316666663</v>
      </c>
      <c r="AK205" s="70">
        <f t="shared" si="213"/>
        <v>-10462605.766666673</v>
      </c>
      <c r="AL205" s="70">
        <f t="shared" si="213"/>
        <v>-10464400.350000001</v>
      </c>
      <c r="AM205" s="70">
        <f t="shared" si="213"/>
        <v>-10469621.066666681</v>
      </c>
      <c r="AN205" s="70">
        <f t="shared" si="213"/>
        <v>-10478267.916666668</v>
      </c>
      <c r="AO205" s="70">
        <f t="shared" si="213"/>
        <v>-10490340.900000013</v>
      </c>
      <c r="AP205" s="70">
        <f t="shared" si="213"/>
        <v>-10505840.016666666</v>
      </c>
      <c r="AQ205" s="70">
        <f t="shared" si="213"/>
        <v>-10524765.266666681</v>
      </c>
      <c r="AR205" s="70">
        <f t="shared" si="213"/>
        <v>-10547116.650000006</v>
      </c>
      <c r="AS205" s="70">
        <f t="shared" si="213"/>
        <v>-10572894.166666694</v>
      </c>
      <c r="AT205" s="70">
        <f t="shared" ref="AT205:BZ205" si="214">AT103-AT155</f>
        <v>-10602097.81666667</v>
      </c>
      <c r="AU205" s="70">
        <f t="shared" si="214"/>
        <v>-10634727.600000024</v>
      </c>
      <c r="AV205" s="70">
        <f t="shared" si="214"/>
        <v>-10670783.516666673</v>
      </c>
      <c r="AW205" s="70">
        <f t="shared" si="214"/>
        <v>-10710265.566666685</v>
      </c>
      <c r="AX205" s="70">
        <f t="shared" si="214"/>
        <v>-10753173.750000015</v>
      </c>
      <c r="AY205" s="70">
        <f t="shared" si="214"/>
        <v>-10799508.0666667</v>
      </c>
      <c r="AZ205" s="70">
        <f t="shared" si="214"/>
        <v>-10849268.516666681</v>
      </c>
      <c r="BA205" s="70">
        <f t="shared" si="214"/>
        <v>-10902455.100000031</v>
      </c>
      <c r="BB205" s="70">
        <f t="shared" si="214"/>
        <v>-10959067.816666678</v>
      </c>
      <c r="BC205" s="70">
        <f t="shared" si="214"/>
        <v>-11019106.666666701</v>
      </c>
      <c r="BD205" s="70">
        <f t="shared" si="214"/>
        <v>-11082571.649999969</v>
      </c>
      <c r="BE205" s="70">
        <f t="shared" si="214"/>
        <v>-11149462.766666695</v>
      </c>
      <c r="BF205" s="70">
        <f t="shared" si="214"/>
        <v>-11174383.750000045</v>
      </c>
      <c r="BG205" s="70">
        <f t="shared" si="214"/>
        <v>-11154765.000000037</v>
      </c>
      <c r="BH205" s="70">
        <f t="shared" si="214"/>
        <v>-11135146.250000045</v>
      </c>
      <c r="BI205" s="70">
        <f t="shared" si="214"/>
        <v>-11115527.500000045</v>
      </c>
      <c r="BJ205" s="70">
        <f t="shared" si="214"/>
        <v>-11095908.750000045</v>
      </c>
      <c r="BK205" s="70">
        <f t="shared" si="214"/>
        <v>-11076290.000000045</v>
      </c>
      <c r="BL205" s="70">
        <f t="shared" si="214"/>
        <v>-11056671.250000045</v>
      </c>
      <c r="BM205" s="70">
        <f t="shared" si="214"/>
        <v>-11037052.500000045</v>
      </c>
      <c r="BN205" s="70">
        <f t="shared" si="214"/>
        <v>-11017433.750000045</v>
      </c>
      <c r="BO205" s="70">
        <f t="shared" si="214"/>
        <v>-10997815.000000045</v>
      </c>
      <c r="BP205" s="70">
        <f t="shared" si="214"/>
        <v>-10978196.250000037</v>
      </c>
      <c r="BQ205" s="70">
        <f t="shared" si="214"/>
        <v>-10958577.500000037</v>
      </c>
      <c r="BR205" s="70">
        <f t="shared" si="214"/>
        <v>-10938958.750000052</v>
      </c>
      <c r="BS205" s="70">
        <f t="shared" si="214"/>
        <v>-10919340.000000052</v>
      </c>
      <c r="BT205" s="70">
        <f t="shared" si="214"/>
        <v>-10899721.250000052</v>
      </c>
      <c r="BU205" s="70">
        <f t="shared" si="214"/>
        <v>-10880102.500000052</v>
      </c>
      <c r="BV205" s="70">
        <f t="shared" si="214"/>
        <v>-10860483.750000052</v>
      </c>
      <c r="BW205" s="70">
        <f t="shared" si="214"/>
        <v>-10840865.000000052</v>
      </c>
      <c r="BX205" s="70">
        <f t="shared" si="214"/>
        <v>-10821246.250000052</v>
      </c>
      <c r="BY205" s="70">
        <f t="shared" si="214"/>
        <v>-10801627.500000052</v>
      </c>
      <c r="BZ205" s="70">
        <f t="shared" si="214"/>
        <v>-10782008.750000052</v>
      </c>
      <c r="CA205" s="70">
        <f t="shared" ref="CA205:CU205" si="215">CA103-CA155</f>
        <v>-10762390.000000052</v>
      </c>
      <c r="CB205" s="70">
        <f t="shared" si="215"/>
        <v>-10742771.250000052</v>
      </c>
      <c r="CC205" s="70">
        <f t="shared" si="215"/>
        <v>-10723152.50000006</v>
      </c>
      <c r="CD205" s="70">
        <f t="shared" si="215"/>
        <v>-10703533.750000075</v>
      </c>
      <c r="CE205" s="70">
        <f t="shared" si="215"/>
        <v>-10683915.000000075</v>
      </c>
      <c r="CF205" s="70">
        <f t="shared" si="215"/>
        <v>-10664296.250000075</v>
      </c>
      <c r="CG205" s="70">
        <f t="shared" si="215"/>
        <v>-10644677.500000075</v>
      </c>
      <c r="CH205" s="70">
        <f t="shared" si="215"/>
        <v>-10625058.75000006</v>
      </c>
      <c r="CI205" s="70">
        <f t="shared" si="215"/>
        <v>-10605440.00000006</v>
      </c>
      <c r="CJ205" s="70">
        <f t="shared" si="215"/>
        <v>-10585821.25000006</v>
      </c>
      <c r="CK205" s="70">
        <f t="shared" si="215"/>
        <v>-10566202.50000006</v>
      </c>
      <c r="CL205" s="70">
        <f t="shared" si="215"/>
        <v>-10546583.75000006</v>
      </c>
      <c r="CM205" s="70">
        <f t="shared" si="215"/>
        <v>-10526965.00000006</v>
      </c>
      <c r="CN205" s="70">
        <f t="shared" si="215"/>
        <v>-10507346.25000006</v>
      </c>
      <c r="CO205" s="70">
        <f t="shared" si="215"/>
        <v>-10487727.50000006</v>
      </c>
      <c r="CP205" s="70">
        <f t="shared" si="215"/>
        <v>-10468108.750000075</v>
      </c>
      <c r="CQ205" s="70">
        <f t="shared" si="215"/>
        <v>-10448490.000000075</v>
      </c>
      <c r="CR205" s="70">
        <f t="shared" si="215"/>
        <v>-10428871.250000075</v>
      </c>
      <c r="CS205" s="70">
        <f t="shared" si="215"/>
        <v>-10409252.500000075</v>
      </c>
      <c r="CT205" s="70">
        <f t="shared" si="215"/>
        <v>-10389633.750000075</v>
      </c>
      <c r="CU205" s="70">
        <f t="shared" si="215"/>
        <v>-10370015.000000075</v>
      </c>
      <c r="CV205" s="70">
        <f t="shared" ref="CV205:DA205" si="216">CV103-CV155</f>
        <v>-10350396.250000075</v>
      </c>
      <c r="CW205" s="70">
        <f t="shared" si="216"/>
        <v>-10330777.500000075</v>
      </c>
      <c r="CX205" s="70">
        <f t="shared" si="216"/>
        <v>-10311158.750000075</v>
      </c>
      <c r="CY205" s="70">
        <f t="shared" si="216"/>
        <v>-10291540.000000075</v>
      </c>
      <c r="CZ205" s="70">
        <f t="shared" si="216"/>
        <v>-10271921.250000075</v>
      </c>
      <c r="DA205" s="70">
        <f t="shared" si="216"/>
        <v>-10252302.500000075</v>
      </c>
      <c r="DB205" s="70"/>
      <c r="DC205" s="70"/>
      <c r="DD205" s="70"/>
      <c r="DE205" s="70"/>
      <c r="DF205" s="70"/>
      <c r="DG205" s="70"/>
    </row>
  </sheetData>
  <mergeCells count="17">
    <mergeCell ref="B1:N1"/>
    <mergeCell ref="BB32:BD32"/>
    <mergeCell ref="C3:F4"/>
    <mergeCell ref="G3:J4"/>
    <mergeCell ref="K3:N4"/>
    <mergeCell ref="BB26:BD26"/>
    <mergeCell ref="BB20:BD20"/>
    <mergeCell ref="C19:D19"/>
    <mergeCell ref="G19:H19"/>
    <mergeCell ref="K19:L19"/>
    <mergeCell ref="C2:N2"/>
    <mergeCell ref="C49:D49"/>
    <mergeCell ref="G49:H49"/>
    <mergeCell ref="K49:L49"/>
    <mergeCell ref="C34:D34"/>
    <mergeCell ref="G34:H34"/>
    <mergeCell ref="K34:L34"/>
  </mergeCells>
  <conditionalFormatting sqref="E63:DA10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5:DA15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76:AD194 J164:K16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17" scale="57" orientation="landscape" r:id="rId1"/>
  <headerFooter>
    <oddHeader>&amp;RAttachment JDS-1
Page &amp;P of 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8863F-5738-41E2-B383-820BC9F9C4C3}">
  <dimension ref="A1:CZ107"/>
  <sheetViews>
    <sheetView tabSelected="1" zoomScale="110" zoomScaleNormal="110" workbookViewId="0">
      <selection activeCell="C3" sqref="E3"/>
    </sheetView>
  </sheetViews>
  <sheetFormatPr defaultColWidth="8.88671875" defaultRowHeight="14.4"/>
  <cols>
    <col min="1" max="2" width="8.88671875" style="1"/>
    <col min="3" max="3" width="0" style="1" hidden="1" customWidth="1"/>
    <col min="4" max="8" width="13.6640625" style="1" hidden="1" customWidth="1"/>
    <col min="9" max="9" width="13.6640625" style="1" customWidth="1"/>
    <col min="10" max="13" width="13.6640625" style="1" hidden="1" customWidth="1"/>
    <col min="14" max="14" width="13.6640625" style="1" customWidth="1"/>
    <col min="15" max="18" width="13.6640625" style="1" hidden="1" customWidth="1"/>
    <col min="19" max="19" width="13.6640625" style="1" customWidth="1"/>
    <col min="20" max="23" width="13.6640625" style="1" hidden="1" customWidth="1"/>
    <col min="24" max="24" width="13.6640625" style="1" customWidth="1"/>
    <col min="25" max="28" width="13.6640625" style="1" hidden="1" customWidth="1"/>
    <col min="29" max="29" width="13.6640625" style="1" customWidth="1"/>
    <col min="30" max="33" width="13.6640625" style="1" hidden="1" customWidth="1"/>
    <col min="34" max="34" width="13.6640625" style="1" customWidth="1"/>
    <col min="35" max="38" width="13.6640625" style="1" hidden="1" customWidth="1"/>
    <col min="39" max="39" width="13.6640625" style="1" customWidth="1"/>
    <col min="40" max="43" width="13.6640625" style="1" hidden="1" customWidth="1"/>
    <col min="44" max="44" width="13.33203125" style="1" bestFit="1" customWidth="1"/>
    <col min="45" max="48" width="13.33203125" style="1" hidden="1" customWidth="1"/>
    <col min="49" max="49" width="13.33203125" style="1" bestFit="1" customWidth="1"/>
    <col min="50" max="53" width="13.33203125" style="1" hidden="1" customWidth="1"/>
    <col min="54" max="54" width="13.33203125" style="1" bestFit="1" customWidth="1"/>
    <col min="55" max="104" width="13.33203125" style="1" hidden="1" customWidth="1"/>
    <col min="105" max="16384" width="8.88671875" style="1"/>
  </cols>
  <sheetData>
    <row r="1" spans="2:104" ht="23.4">
      <c r="I1" s="92" t="s">
        <v>70</v>
      </c>
    </row>
    <row r="2" spans="2:104" ht="23.4">
      <c r="I2" s="92"/>
      <c r="S2" s="93"/>
    </row>
    <row r="3" spans="2:104" ht="20.399999999999999" thickBot="1">
      <c r="B3" s="78" t="str">
        <f>'All Output'!C161</f>
        <v>FRR - RPM</v>
      </c>
      <c r="AS3" s="82"/>
      <c r="AT3" s="82"/>
    </row>
    <row r="4" spans="2:104" ht="18.600000000000001" thickTop="1">
      <c r="B4" s="77" t="str">
        <f>'All Output'!C162</f>
        <v>Length</v>
      </c>
      <c r="C4" s="1" t="str">
        <f>'All Output'!D162</f>
        <v>Peak Load</v>
      </c>
      <c r="D4" s="1">
        <f>'All Output'!E162</f>
        <v>0</v>
      </c>
      <c r="E4" s="1">
        <f>'All Output'!F162</f>
        <v>0</v>
      </c>
      <c r="F4" s="1">
        <f>'All Output'!G162</f>
        <v>0</v>
      </c>
      <c r="G4" s="1">
        <f>'All Output'!H162</f>
        <v>0</v>
      </c>
      <c r="H4" s="1">
        <f>'All Output'!I162</f>
        <v>0</v>
      </c>
      <c r="X4" s="83" t="s">
        <v>56</v>
      </c>
      <c r="AS4" s="82"/>
      <c r="AT4" s="82"/>
    </row>
    <row r="5" spans="2:104">
      <c r="B5" s="77"/>
      <c r="D5" s="1">
        <f>'All Output'!E163</f>
        <v>9.9999999999999995E-8</v>
      </c>
      <c r="E5" s="1">
        <f>'All Output'!F163</f>
        <v>10</v>
      </c>
      <c r="F5" s="1">
        <f>'All Output'!G163</f>
        <v>20</v>
      </c>
      <c r="G5" s="1">
        <f>'All Output'!H163</f>
        <v>30</v>
      </c>
      <c r="H5" s="1">
        <f>'All Output'!I163</f>
        <v>40</v>
      </c>
      <c r="I5" s="1">
        <f>'All Output'!J163</f>
        <v>50</v>
      </c>
      <c r="J5" s="1">
        <f>'All Output'!K163</f>
        <v>60</v>
      </c>
      <c r="K5" s="1">
        <f>'All Output'!L163</f>
        <v>70</v>
      </c>
      <c r="L5" s="1">
        <f>'All Output'!M163</f>
        <v>80</v>
      </c>
      <c r="M5" s="1">
        <f>'All Output'!N163</f>
        <v>90</v>
      </c>
      <c r="N5" s="1">
        <f>'All Output'!O163</f>
        <v>100</v>
      </c>
      <c r="O5" s="1">
        <f>'All Output'!P163</f>
        <v>110</v>
      </c>
      <c r="P5" s="1">
        <f>'All Output'!Q163</f>
        <v>120</v>
      </c>
      <c r="Q5" s="1">
        <f>'All Output'!R163</f>
        <v>130</v>
      </c>
      <c r="R5" s="1">
        <f>'All Output'!S163</f>
        <v>140</v>
      </c>
      <c r="S5" s="1">
        <f>'All Output'!T163</f>
        <v>150</v>
      </c>
      <c r="T5" s="1">
        <f>'All Output'!U163</f>
        <v>160</v>
      </c>
      <c r="U5" s="1">
        <f>'All Output'!V163</f>
        <v>170</v>
      </c>
      <c r="V5" s="1">
        <f>'All Output'!W163</f>
        <v>180</v>
      </c>
      <c r="W5" s="1">
        <f>'All Output'!X163</f>
        <v>190</v>
      </c>
      <c r="X5" s="1">
        <f>'All Output'!Y163</f>
        <v>200</v>
      </c>
      <c r="Y5" s="1">
        <f>'All Output'!Z163</f>
        <v>210</v>
      </c>
      <c r="Z5" s="1">
        <f>'All Output'!AA163</f>
        <v>220</v>
      </c>
      <c r="AA5" s="1">
        <f>'All Output'!AB163</f>
        <v>230</v>
      </c>
      <c r="AB5" s="1">
        <f>'All Output'!AC163</f>
        <v>240</v>
      </c>
      <c r="AC5" s="1">
        <f>'All Output'!AD163</f>
        <v>250</v>
      </c>
      <c r="AD5" s="1">
        <f>'All Output'!AE163</f>
        <v>260</v>
      </c>
      <c r="AE5" s="1">
        <f>'All Output'!AF163</f>
        <v>270</v>
      </c>
      <c r="AF5" s="1">
        <f>'All Output'!AG163</f>
        <v>280</v>
      </c>
      <c r="AG5" s="1">
        <f>'All Output'!AH163</f>
        <v>290</v>
      </c>
      <c r="AH5" s="1">
        <f>'All Output'!AI163</f>
        <v>300</v>
      </c>
      <c r="AI5" s="1">
        <f>'All Output'!AJ163</f>
        <v>310</v>
      </c>
      <c r="AJ5" s="1">
        <f>'All Output'!AK163</f>
        <v>320</v>
      </c>
      <c r="AK5" s="1">
        <f>'All Output'!AL163</f>
        <v>330</v>
      </c>
      <c r="AL5" s="1">
        <f>'All Output'!AM163</f>
        <v>340</v>
      </c>
      <c r="AM5" s="1">
        <f>'All Output'!AN163</f>
        <v>350</v>
      </c>
      <c r="AN5" s="1">
        <f>'All Output'!AO163</f>
        <v>360</v>
      </c>
      <c r="AO5" s="1">
        <f>'All Output'!AP163</f>
        <v>370</v>
      </c>
      <c r="AP5" s="1">
        <f>'All Output'!AQ163</f>
        <v>380</v>
      </c>
      <c r="AQ5" s="1">
        <f>'All Output'!AR163</f>
        <v>390</v>
      </c>
      <c r="AR5" s="1">
        <f>'All Output'!AS163</f>
        <v>400</v>
      </c>
      <c r="AS5" s="1">
        <f>'All Output'!AT163</f>
        <v>410</v>
      </c>
      <c r="AT5" s="1">
        <f>'All Output'!AU163</f>
        <v>420</v>
      </c>
      <c r="AU5" s="1">
        <f>'All Output'!AV163</f>
        <v>430</v>
      </c>
      <c r="AV5" s="1">
        <f>'All Output'!AW163</f>
        <v>440</v>
      </c>
      <c r="AW5" s="1">
        <f>'All Output'!AX163</f>
        <v>450</v>
      </c>
      <c r="AX5" s="1">
        <f>'All Output'!AY163</f>
        <v>460</v>
      </c>
      <c r="AY5" s="1">
        <f>'All Output'!AZ163</f>
        <v>470</v>
      </c>
      <c r="AZ5" s="1">
        <f>'All Output'!BA163</f>
        <v>480</v>
      </c>
      <c r="BA5" s="1">
        <f>'All Output'!BB163</f>
        <v>490</v>
      </c>
      <c r="BB5" s="1">
        <f>'All Output'!BC163</f>
        <v>500</v>
      </c>
      <c r="BC5" s="1">
        <f>'All Output'!BD163</f>
        <v>510</v>
      </c>
      <c r="BD5" s="1">
        <f>'All Output'!BE163</f>
        <v>520</v>
      </c>
      <c r="BE5" s="1">
        <f>'All Output'!BF163</f>
        <v>530</v>
      </c>
      <c r="BF5" s="1">
        <f>'All Output'!BG163</f>
        <v>540</v>
      </c>
      <c r="BG5" s="1">
        <f>'All Output'!BH163</f>
        <v>550</v>
      </c>
      <c r="BH5" s="1">
        <f>'All Output'!BI163</f>
        <v>560</v>
      </c>
      <c r="BI5" s="1">
        <f>'All Output'!BJ163</f>
        <v>570</v>
      </c>
      <c r="BJ5" s="1">
        <f>'All Output'!BK163</f>
        <v>580</v>
      </c>
      <c r="BK5" s="1">
        <f>'All Output'!BL163</f>
        <v>590</v>
      </c>
      <c r="BL5" s="1">
        <f>'All Output'!BM163</f>
        <v>600</v>
      </c>
      <c r="BM5" s="1">
        <f>'All Output'!BN163</f>
        <v>610</v>
      </c>
      <c r="BN5" s="1">
        <f>'All Output'!BO163</f>
        <v>620</v>
      </c>
      <c r="BO5" s="1">
        <f>'All Output'!BP163</f>
        <v>630</v>
      </c>
      <c r="BP5" s="1">
        <f>'All Output'!BQ163</f>
        <v>640</v>
      </c>
      <c r="BQ5" s="1">
        <f>'All Output'!BR163</f>
        <v>650</v>
      </c>
      <c r="BR5" s="1">
        <f>'All Output'!BS163</f>
        <v>660</v>
      </c>
      <c r="BS5" s="1">
        <f>'All Output'!BT163</f>
        <v>670</v>
      </c>
      <c r="BT5" s="1">
        <f>'All Output'!BU163</f>
        <v>680</v>
      </c>
      <c r="BU5" s="1">
        <f>'All Output'!BV163</f>
        <v>690</v>
      </c>
      <c r="BV5" s="1">
        <f>'All Output'!BW163</f>
        <v>700</v>
      </c>
      <c r="BW5" s="1">
        <f>'All Output'!BX163</f>
        <v>710</v>
      </c>
      <c r="BX5" s="1">
        <f>'All Output'!BY163</f>
        <v>720</v>
      </c>
      <c r="BY5" s="1">
        <f>'All Output'!BZ163</f>
        <v>730</v>
      </c>
      <c r="BZ5" s="1">
        <f>'All Output'!CA163</f>
        <v>740</v>
      </c>
      <c r="CA5" s="1">
        <f>'All Output'!CB163</f>
        <v>750</v>
      </c>
      <c r="CB5" s="1">
        <f>'All Output'!CC163</f>
        <v>760</v>
      </c>
      <c r="CC5" s="1">
        <f>'All Output'!CD163</f>
        <v>770</v>
      </c>
      <c r="CD5" s="1">
        <f>'All Output'!CE163</f>
        <v>780</v>
      </c>
      <c r="CE5" s="1">
        <f>'All Output'!CF163</f>
        <v>790</v>
      </c>
      <c r="CF5" s="1">
        <f>'All Output'!CG163</f>
        <v>800</v>
      </c>
      <c r="CG5" s="1">
        <f>'All Output'!CH163</f>
        <v>810</v>
      </c>
      <c r="CH5" s="1">
        <f>'All Output'!CI163</f>
        <v>820</v>
      </c>
      <c r="CI5" s="1">
        <f>'All Output'!CJ163</f>
        <v>830</v>
      </c>
      <c r="CJ5" s="1">
        <f>'All Output'!CK163</f>
        <v>840</v>
      </c>
      <c r="CK5" s="1">
        <f>'All Output'!CL163</f>
        <v>850</v>
      </c>
      <c r="CL5" s="1">
        <f>'All Output'!CM163</f>
        <v>860</v>
      </c>
      <c r="CM5" s="1">
        <f>'All Output'!CN163</f>
        <v>870</v>
      </c>
      <c r="CN5" s="1">
        <f>'All Output'!CO163</f>
        <v>880</v>
      </c>
      <c r="CO5" s="1">
        <f>'All Output'!CP163</f>
        <v>890</v>
      </c>
      <c r="CP5" s="1">
        <f>'All Output'!CQ163</f>
        <v>900</v>
      </c>
      <c r="CQ5" s="1">
        <f>'All Output'!CR163</f>
        <v>910</v>
      </c>
      <c r="CR5" s="1">
        <f>'All Output'!CS163</f>
        <v>920</v>
      </c>
      <c r="CS5" s="1">
        <f>'All Output'!CT163</f>
        <v>930</v>
      </c>
      <c r="CT5" s="1">
        <f>'All Output'!CU163</f>
        <v>940</v>
      </c>
      <c r="CU5" s="1">
        <f>'All Output'!CV163</f>
        <v>950</v>
      </c>
      <c r="CV5" s="1">
        <f>'All Output'!CW163</f>
        <v>960</v>
      </c>
      <c r="CW5" s="1">
        <f>'All Output'!CX163</f>
        <v>970</v>
      </c>
      <c r="CX5" s="1">
        <f>'All Output'!CY163</f>
        <v>980</v>
      </c>
      <c r="CY5" s="1">
        <f>'All Output'!CZ163</f>
        <v>990</v>
      </c>
      <c r="CZ5" s="1">
        <f>'All Output'!DA163</f>
        <v>1000</v>
      </c>
    </row>
    <row r="6" spans="2:104" hidden="1">
      <c r="B6" s="77">
        <f>'All Output'!C164</f>
        <v>0</v>
      </c>
      <c r="C6" s="1">
        <f>'All Output'!D164</f>
        <v>0</v>
      </c>
      <c r="D6" s="80">
        <f>'All Output'!E164</f>
        <v>5385716.4374768669</v>
      </c>
      <c r="E6" s="79">
        <f>'All Output'!F164</f>
        <v>-1685257.1428571516</v>
      </c>
      <c r="F6" s="1">
        <f>'All Output'!G164</f>
        <v>0</v>
      </c>
      <c r="G6" s="1">
        <f>'All Output'!H164</f>
        <v>0</v>
      </c>
      <c r="H6" s="1">
        <f>'All Output'!I164</f>
        <v>0</v>
      </c>
      <c r="I6" s="79">
        <f>'All Output'!J164</f>
        <v>-1685257.1428571516</v>
      </c>
      <c r="J6" s="79">
        <f>'All Output'!K164</f>
        <v>4229042.84375</v>
      </c>
      <c r="K6" s="1">
        <f>'All Output'!L164</f>
        <v>0</v>
      </c>
      <c r="L6" s="1">
        <f>'All Output'!M164</f>
        <v>0</v>
      </c>
      <c r="M6" s="1">
        <f>'All Output'!N164</f>
        <v>0</v>
      </c>
      <c r="N6" s="1">
        <f>'All Output'!O164</f>
        <v>0</v>
      </c>
      <c r="O6" s="1">
        <f>'All Output'!P164</f>
        <v>0</v>
      </c>
      <c r="P6" s="1">
        <f>'All Output'!Q164</f>
        <v>0</v>
      </c>
      <c r="Q6" s="1">
        <f>'All Output'!R164</f>
        <v>0</v>
      </c>
      <c r="R6" s="1">
        <f>'All Output'!S164</f>
        <v>0</v>
      </c>
      <c r="S6" s="1">
        <f>'All Output'!T164</f>
        <v>0</v>
      </c>
      <c r="T6" s="1">
        <f>'All Output'!U164</f>
        <v>0</v>
      </c>
      <c r="U6" s="1">
        <f>'All Output'!V164</f>
        <v>0</v>
      </c>
      <c r="V6" s="1">
        <f>'All Output'!W164</f>
        <v>0</v>
      </c>
      <c r="W6" s="1">
        <f>'All Output'!X164</f>
        <v>0</v>
      </c>
      <c r="X6" s="1">
        <f>'All Output'!Y164</f>
        <v>0</v>
      </c>
      <c r="Y6" s="1">
        <f>'All Output'!Z164</f>
        <v>0</v>
      </c>
      <c r="Z6" s="1">
        <f>'All Output'!AA164</f>
        <v>0</v>
      </c>
      <c r="AA6" s="1">
        <f>'All Output'!AB164</f>
        <v>0</v>
      </c>
      <c r="AB6" s="1">
        <f>'All Output'!AC164</f>
        <v>0</v>
      </c>
      <c r="AC6" s="1">
        <f>'All Output'!AD164</f>
        <v>0</v>
      </c>
      <c r="AD6" s="1">
        <f>'All Output'!AE164</f>
        <v>0</v>
      </c>
      <c r="AE6" s="1">
        <f>'All Output'!AF164</f>
        <v>0</v>
      </c>
      <c r="AF6" s="1">
        <f>'All Output'!AG164</f>
        <v>0</v>
      </c>
      <c r="AG6" s="1">
        <f>'All Output'!AH164</f>
        <v>0</v>
      </c>
      <c r="AH6" s="1">
        <f>'All Output'!AI164</f>
        <v>0</v>
      </c>
      <c r="AI6" s="1">
        <f>'All Output'!AJ164</f>
        <v>0</v>
      </c>
      <c r="AJ6" s="1">
        <f>'All Output'!AK164</f>
        <v>0</v>
      </c>
      <c r="AK6" s="1">
        <f>'All Output'!AL164</f>
        <v>0</v>
      </c>
      <c r="AL6" s="1">
        <f>'All Output'!AM164</f>
        <v>0</v>
      </c>
      <c r="AM6" s="1">
        <f>'All Output'!AN164</f>
        <v>0</v>
      </c>
      <c r="AN6" s="1">
        <f>'All Output'!AO164</f>
        <v>0</v>
      </c>
      <c r="AO6" s="1">
        <f>'All Output'!AP164</f>
        <v>0</v>
      </c>
      <c r="AP6" s="1">
        <f>'All Output'!AQ164</f>
        <v>0</v>
      </c>
      <c r="AQ6" s="1">
        <f>'All Output'!AR164</f>
        <v>0</v>
      </c>
      <c r="AR6" s="1">
        <f>'All Output'!AS164</f>
        <v>0</v>
      </c>
      <c r="AS6" s="1">
        <f>'All Output'!AT164</f>
        <v>0</v>
      </c>
      <c r="AT6" s="1">
        <f>'All Output'!AU164</f>
        <v>0</v>
      </c>
      <c r="AU6" s="1">
        <f>'All Output'!AV164</f>
        <v>0</v>
      </c>
      <c r="AV6" s="1">
        <f>'All Output'!AW164</f>
        <v>0</v>
      </c>
      <c r="AW6" s="1">
        <f>'All Output'!AX164</f>
        <v>0</v>
      </c>
      <c r="AX6" s="1">
        <f>'All Output'!AY164</f>
        <v>0</v>
      </c>
      <c r="AY6" s="1">
        <f>'All Output'!AZ164</f>
        <v>0</v>
      </c>
      <c r="AZ6" s="1">
        <f>'All Output'!BA164</f>
        <v>0</v>
      </c>
      <c r="BA6" s="1">
        <f>'All Output'!BB164</f>
        <v>0</v>
      </c>
      <c r="BB6" s="1">
        <f>'All Output'!BC164</f>
        <v>0</v>
      </c>
      <c r="BC6" s="1">
        <f>'All Output'!BD164</f>
        <v>0</v>
      </c>
      <c r="BD6" s="1">
        <f>'All Output'!BE164</f>
        <v>0</v>
      </c>
      <c r="BE6" s="1">
        <f>'All Output'!BF164</f>
        <v>0</v>
      </c>
      <c r="BF6" s="1">
        <f>'All Output'!BG164</f>
        <v>0</v>
      </c>
      <c r="BG6" s="1">
        <f>'All Output'!BH164</f>
        <v>0</v>
      </c>
      <c r="BH6" s="1">
        <f>'All Output'!BI164</f>
        <v>0</v>
      </c>
      <c r="BI6" s="1">
        <f>'All Output'!BJ164</f>
        <v>0</v>
      </c>
      <c r="BJ6" s="1">
        <f>'All Output'!BK164</f>
        <v>0</v>
      </c>
      <c r="BK6" s="1">
        <f>'All Output'!BL164</f>
        <v>0</v>
      </c>
      <c r="BL6" s="1">
        <f>'All Output'!BM164</f>
        <v>0</v>
      </c>
      <c r="BM6" s="1">
        <f>'All Output'!BN164</f>
        <v>0</v>
      </c>
      <c r="BN6" s="1">
        <f>'All Output'!BO164</f>
        <v>0</v>
      </c>
      <c r="BO6" s="1">
        <f>'All Output'!BP164</f>
        <v>0</v>
      </c>
      <c r="BP6" s="1">
        <f>'All Output'!BQ164</f>
        <v>0</v>
      </c>
      <c r="BQ6" s="1">
        <f>'All Output'!BR164</f>
        <v>0</v>
      </c>
      <c r="BR6" s="1">
        <f>'All Output'!BS164</f>
        <v>0</v>
      </c>
      <c r="BS6" s="1">
        <f>'All Output'!BT164</f>
        <v>0</v>
      </c>
      <c r="BT6" s="1">
        <f>'All Output'!BU164</f>
        <v>0</v>
      </c>
      <c r="BU6" s="1">
        <f>'All Output'!BV164</f>
        <v>0</v>
      </c>
      <c r="BV6" s="1">
        <f>'All Output'!BW164</f>
        <v>0</v>
      </c>
      <c r="BW6" s="1">
        <f>'All Output'!BX164</f>
        <v>0</v>
      </c>
      <c r="BX6" s="1">
        <f>'All Output'!BY164</f>
        <v>0</v>
      </c>
      <c r="BY6" s="1">
        <f>'All Output'!BZ164</f>
        <v>0</v>
      </c>
      <c r="BZ6" s="1">
        <f>'All Output'!CA164</f>
        <v>0</v>
      </c>
      <c r="CA6" s="1">
        <f>'All Output'!CB164</f>
        <v>0</v>
      </c>
      <c r="CB6" s="1">
        <f>'All Output'!CC164</f>
        <v>0</v>
      </c>
      <c r="CC6" s="1">
        <f>'All Output'!CD164</f>
        <v>0</v>
      </c>
      <c r="CD6" s="1">
        <f>'All Output'!CE164</f>
        <v>0</v>
      </c>
      <c r="CE6" s="1">
        <f>'All Output'!CF164</f>
        <v>0</v>
      </c>
      <c r="CF6" s="1">
        <f>'All Output'!CG164</f>
        <v>0</v>
      </c>
      <c r="CG6" s="1">
        <f>'All Output'!CH164</f>
        <v>0</v>
      </c>
      <c r="CH6" s="1">
        <f>'All Output'!CI164</f>
        <v>0</v>
      </c>
      <c r="CI6" s="1">
        <f>'All Output'!CJ164</f>
        <v>0</v>
      </c>
      <c r="CJ6" s="1">
        <f>'All Output'!CK164</f>
        <v>0</v>
      </c>
      <c r="CK6" s="1">
        <f>'All Output'!CL164</f>
        <v>0</v>
      </c>
      <c r="CL6" s="1">
        <f>'All Output'!CM164</f>
        <v>0</v>
      </c>
      <c r="CM6" s="1">
        <f>'All Output'!CN164</f>
        <v>0</v>
      </c>
      <c r="CN6" s="1">
        <f>'All Output'!CO164</f>
        <v>0</v>
      </c>
      <c r="CO6" s="1">
        <f>'All Output'!CP164</f>
        <v>0</v>
      </c>
      <c r="CP6" s="1">
        <f>'All Output'!CQ164</f>
        <v>0</v>
      </c>
      <c r="CQ6" s="1">
        <f>'All Output'!CR164</f>
        <v>0</v>
      </c>
      <c r="CR6" s="1">
        <f>'All Output'!CS164</f>
        <v>0</v>
      </c>
      <c r="CS6" s="1">
        <f>'All Output'!CT164</f>
        <v>0</v>
      </c>
      <c r="CT6" s="1">
        <f>'All Output'!CU164</f>
        <v>0</v>
      </c>
      <c r="CU6" s="1">
        <f>'All Output'!CV164</f>
        <v>0</v>
      </c>
      <c r="CV6" s="1">
        <f>'All Output'!CW164</f>
        <v>0</v>
      </c>
      <c r="CW6" s="1">
        <f>'All Output'!CX164</f>
        <v>0</v>
      </c>
      <c r="CX6" s="1">
        <f>'All Output'!CY164</f>
        <v>0</v>
      </c>
      <c r="CY6" s="1">
        <f>'All Output'!CZ164</f>
        <v>0</v>
      </c>
      <c r="CZ6" s="1">
        <f>'All Output'!DA164</f>
        <v>0</v>
      </c>
    </row>
    <row r="7" spans="2:104" hidden="1">
      <c r="B7" s="77">
        <f>'All Output'!C165</f>
        <v>0.2</v>
      </c>
      <c r="C7" s="9">
        <f>'All Output'!D165</f>
        <v>880</v>
      </c>
      <c r="D7" s="70">
        <f>'All Output'!E165</f>
        <v>1.027840000000004E-5</v>
      </c>
      <c r="E7" s="70">
        <f>'All Output'!F165</f>
        <v>102784.00000000047</v>
      </c>
      <c r="F7" s="70">
        <f>'All Output'!G165</f>
        <v>205568.00000000093</v>
      </c>
      <c r="G7" s="70">
        <f>'All Output'!H165</f>
        <v>308352.0000000014</v>
      </c>
      <c r="H7" s="70">
        <f>'All Output'!I165</f>
        <v>411136.00000000186</v>
      </c>
      <c r="I7" s="70">
        <f>'All Output'!J165</f>
        <v>513920.00000000186</v>
      </c>
      <c r="J7" s="70">
        <f>'All Output'!K165</f>
        <v>583666.28571428731</v>
      </c>
      <c r="K7" s="70">
        <f>'All Output'!L165</f>
        <v>642400</v>
      </c>
      <c r="L7" s="70">
        <f>'All Output'!M165</f>
        <v>690121.14285714831</v>
      </c>
      <c r="M7" s="70">
        <f>'All Output'!N165</f>
        <v>726829.71428571921</v>
      </c>
      <c r="N7" s="70">
        <f>'All Output'!O165</f>
        <v>752525.71428571548</v>
      </c>
      <c r="O7" s="70">
        <f>'All Output'!P165</f>
        <v>767209.14285715297</v>
      </c>
      <c r="P7" s="70">
        <f>'All Output'!Q165</f>
        <v>770880.00000000745</v>
      </c>
      <c r="Q7" s="70">
        <f>'All Output'!R165</f>
        <v>763538.28571429104</v>
      </c>
      <c r="R7" s="70">
        <f>'All Output'!S165</f>
        <v>745184.00000000186</v>
      </c>
      <c r="S7" s="70">
        <f>'All Output'!T165</f>
        <v>715817.14285715669</v>
      </c>
      <c r="T7" s="70">
        <f>'All Output'!U165</f>
        <v>675437.71428572573</v>
      </c>
      <c r="U7" s="70">
        <f>'All Output'!V165</f>
        <v>624045.714285722</v>
      </c>
      <c r="V7" s="70">
        <f>'All Output'!W165</f>
        <v>561641.14285716228</v>
      </c>
      <c r="W7" s="70">
        <f>'All Output'!X165</f>
        <v>488224.0000000149</v>
      </c>
      <c r="X7" s="70">
        <f>'All Output'!Y165</f>
        <v>403794.28571429849</v>
      </c>
      <c r="Y7" s="70">
        <f>'All Output'!Z165</f>
        <v>308352.00000001118</v>
      </c>
      <c r="Z7" s="70">
        <f>'All Output'!AA165</f>
        <v>201897.14285716787</v>
      </c>
      <c r="AA7" s="70">
        <f>'All Output'!AB165</f>
        <v>64025.866666674614</v>
      </c>
      <c r="AB7" s="70">
        <f>'All Output'!AC165</f>
        <v>-107923.19999999553</v>
      </c>
      <c r="AC7" s="70">
        <f>'All Output'!AD165</f>
        <v>-294433.33333330974</v>
      </c>
      <c r="AD7" s="70">
        <f>'All Output'!AE165</f>
        <v>-495504.53333331645</v>
      </c>
      <c r="AE7" s="70">
        <f>'All Output'!AF165</f>
        <v>-711136.79999998584</v>
      </c>
      <c r="AF7" s="70">
        <f>'All Output'!AG165</f>
        <v>-941330.13333332911</v>
      </c>
      <c r="AG7" s="70">
        <f>'All Output'!AH165</f>
        <v>-1186084.5333333239</v>
      </c>
      <c r="AH7" s="70">
        <f>'All Output'!AI165</f>
        <v>-1445400</v>
      </c>
      <c r="AI7" s="70">
        <f>'All Output'!AJ165</f>
        <v>-1528983.3777777553</v>
      </c>
      <c r="AJ7" s="70">
        <f>'All Output'!AK165</f>
        <v>-1614850.8444444463</v>
      </c>
      <c r="AK7" s="70">
        <f>'All Output'!AL165</f>
        <v>-1703002.3999999687</v>
      </c>
      <c r="AL7" s="70">
        <f>'All Output'!AM165</f>
        <v>-1793438.0444444492</v>
      </c>
      <c r="AM7" s="70">
        <f>'All Output'!AN165</f>
        <v>-1886157.7777777538</v>
      </c>
      <c r="AN7" s="70">
        <f>'All Output'!AO165</f>
        <v>-1981161.6000000052</v>
      </c>
      <c r="AO7" s="70">
        <f>'All Output'!AP165</f>
        <v>-2078449.5111110881</v>
      </c>
      <c r="AP7" s="70">
        <f>'All Output'!AQ165</f>
        <v>-2178021.5111111179</v>
      </c>
      <c r="AQ7" s="70">
        <f>'All Output'!AR165</f>
        <v>-2279877.5999999642</v>
      </c>
      <c r="AR7" s="70">
        <f>'All Output'!AS165</f>
        <v>-2384017.7777777538</v>
      </c>
      <c r="AS7" s="70">
        <f>'All Output'!AT165</f>
        <v>-2490442.0444444194</v>
      </c>
      <c r="AT7" s="70">
        <f>'All Output'!AU165</f>
        <v>-2599150.3999999687</v>
      </c>
      <c r="AU7" s="70">
        <f>'All Output'!AV165</f>
        <v>-2710142.8444444239</v>
      </c>
      <c r="AV7" s="70">
        <f>'All Output'!AW165</f>
        <v>-2823419.3777777478</v>
      </c>
      <c r="AW7" s="70">
        <f>'All Output'!AX165</f>
        <v>-2938979.9999999702</v>
      </c>
      <c r="AX7" s="70">
        <f>'All Output'!AY165</f>
        <v>-3056824.7111110836</v>
      </c>
      <c r="AY7" s="70">
        <f>'All Output'!AZ165</f>
        <v>-3176953.5111110806</v>
      </c>
      <c r="AZ7" s="70">
        <f>'All Output'!BA165</f>
        <v>-3299366.3999999687</v>
      </c>
      <c r="BA7" s="70">
        <f>'All Output'!BB165</f>
        <v>-3424063.3777777478</v>
      </c>
      <c r="BB7" s="70">
        <f>'All Output'!BC165</f>
        <v>-3551044.444444418</v>
      </c>
      <c r="BC7" s="70">
        <f>'All Output'!BD165</f>
        <v>-3680309.5999999717</v>
      </c>
      <c r="BD7" s="70">
        <f>'All Output'!BE165</f>
        <v>-3811858.8444444239</v>
      </c>
      <c r="BE7" s="70">
        <f>'All Output'!BF165</f>
        <v>-3915428</v>
      </c>
      <c r="BF7" s="70">
        <f>'All Output'!BG165</f>
        <v>-3989304</v>
      </c>
      <c r="BG7" s="70">
        <f>'All Output'!BH165</f>
        <v>-4063179.9999999925</v>
      </c>
      <c r="BH7" s="70">
        <f>'All Output'!BI165</f>
        <v>-4137056</v>
      </c>
      <c r="BI7" s="70">
        <f>'All Output'!BJ165</f>
        <v>-4210932</v>
      </c>
      <c r="BJ7" s="70">
        <f>'All Output'!BK165</f>
        <v>-4284807.9999999925</v>
      </c>
      <c r="BK7" s="70">
        <f>'All Output'!BL165</f>
        <v>-4358683.9999999925</v>
      </c>
      <c r="BL7" s="70">
        <f>'All Output'!BM165</f>
        <v>-4432559.9999999925</v>
      </c>
      <c r="BM7" s="70">
        <f>'All Output'!BN165</f>
        <v>-4506436</v>
      </c>
      <c r="BN7" s="70">
        <f>'All Output'!BO165</f>
        <v>-4580312</v>
      </c>
      <c r="BO7" s="70">
        <f>'All Output'!BP165</f>
        <v>-4654187.9999999925</v>
      </c>
      <c r="BP7" s="70">
        <f>'All Output'!BQ165</f>
        <v>-4728063.9999999925</v>
      </c>
      <c r="BQ7" s="70">
        <f>'All Output'!BR165</f>
        <v>-4801939.9999999925</v>
      </c>
      <c r="BR7" s="70">
        <f>'All Output'!BS165</f>
        <v>-4875815.9999999851</v>
      </c>
      <c r="BS7" s="70">
        <f>'All Output'!BT165</f>
        <v>-4949692</v>
      </c>
      <c r="BT7" s="70">
        <f>'All Output'!BU165</f>
        <v>-5023567.9999999851</v>
      </c>
      <c r="BU7" s="70">
        <f>'All Output'!BV165</f>
        <v>-5097443.9999999851</v>
      </c>
      <c r="BV7" s="70">
        <f>'All Output'!BW165</f>
        <v>-5171319.9999999851</v>
      </c>
      <c r="BW7" s="70">
        <f>'All Output'!BX165</f>
        <v>-5245195.9999999776</v>
      </c>
      <c r="BX7" s="70">
        <f>'All Output'!BY165</f>
        <v>-5319071.9999999776</v>
      </c>
      <c r="BY7" s="70">
        <f>'All Output'!BZ165</f>
        <v>-5392947.9999999851</v>
      </c>
      <c r="BZ7" s="70">
        <f>'All Output'!CA165</f>
        <v>-5466823.9999999851</v>
      </c>
      <c r="CA7" s="70">
        <f>'All Output'!CB165</f>
        <v>-5540699.9999999851</v>
      </c>
      <c r="CB7" s="70">
        <f>'All Output'!CC165</f>
        <v>-5614575.9999999851</v>
      </c>
      <c r="CC7" s="70">
        <f>'All Output'!CD165</f>
        <v>-5688451.9999999851</v>
      </c>
      <c r="CD7" s="70">
        <f>'All Output'!CE165</f>
        <v>-5762327.9999999702</v>
      </c>
      <c r="CE7" s="70">
        <f>'All Output'!CF165</f>
        <v>-5836203.9999999702</v>
      </c>
      <c r="CF7" s="70">
        <f>'All Output'!CG165</f>
        <v>-5910079.9999999851</v>
      </c>
      <c r="CG7" s="70">
        <f>'All Output'!CH165</f>
        <v>-5983956</v>
      </c>
      <c r="CH7" s="70">
        <f>'All Output'!CI165</f>
        <v>-6057832</v>
      </c>
      <c r="CI7" s="70">
        <f>'All Output'!CJ165</f>
        <v>-6131707.9999999851</v>
      </c>
      <c r="CJ7" s="70">
        <f>'All Output'!CK165</f>
        <v>-6205583.9999999851</v>
      </c>
      <c r="CK7" s="70">
        <f>'All Output'!CL165</f>
        <v>-6279459.9999999851</v>
      </c>
      <c r="CL7" s="70">
        <f>'All Output'!CM165</f>
        <v>-6353336</v>
      </c>
      <c r="CM7" s="70">
        <f>'All Output'!CN165</f>
        <v>-6427212</v>
      </c>
      <c r="CN7" s="70">
        <f>'All Output'!CO165</f>
        <v>-6501087.9999999851</v>
      </c>
      <c r="CO7" s="70">
        <f>'All Output'!CP165</f>
        <v>-6574963.9999999851</v>
      </c>
      <c r="CP7" s="70">
        <f>'All Output'!CQ165</f>
        <v>-6648839.9999999851</v>
      </c>
      <c r="CQ7" s="70">
        <f>'All Output'!CR165</f>
        <v>-6722715.9999999851</v>
      </c>
      <c r="CR7" s="70">
        <f>'All Output'!CS165</f>
        <v>-6796592</v>
      </c>
      <c r="CS7" s="70">
        <f>'All Output'!CT165</f>
        <v>-6870467.9999999851</v>
      </c>
      <c r="CT7" s="70">
        <f>'All Output'!CU165</f>
        <v>-6944343.9999999851</v>
      </c>
      <c r="CU7" s="70">
        <f>'All Output'!CV165</f>
        <v>-7018219.9999999851</v>
      </c>
      <c r="CV7" s="70">
        <f>'All Output'!CW165</f>
        <v>-7092095.9999999851</v>
      </c>
      <c r="CW7" s="70">
        <f>'All Output'!CX165</f>
        <v>-7165972</v>
      </c>
      <c r="CX7" s="70">
        <f>'All Output'!CY165</f>
        <v>-7239848</v>
      </c>
      <c r="CY7" s="70">
        <f>'All Output'!CZ165</f>
        <v>-7313724</v>
      </c>
      <c r="CZ7" s="70">
        <f>'All Output'!DA165</f>
        <v>-7387600</v>
      </c>
    </row>
    <row r="8" spans="2:104" hidden="1">
      <c r="B8" s="77">
        <f>'All Output'!C166</f>
        <v>0.19</v>
      </c>
      <c r="C8" s="9">
        <f>'All Output'!D166</f>
        <v>891.00000000000011</v>
      </c>
      <c r="D8" s="70">
        <f>'All Output'!E166</f>
        <v>1.0406879999999989E-5</v>
      </c>
      <c r="E8" s="70">
        <f>'All Output'!F166</f>
        <v>104068.7999999997</v>
      </c>
      <c r="F8" s="70">
        <f>'All Output'!G166</f>
        <v>208137.59999999939</v>
      </c>
      <c r="G8" s="70">
        <f>'All Output'!H166</f>
        <v>312206.39999999944</v>
      </c>
      <c r="H8" s="70">
        <f>'All Output'!I166</f>
        <v>416275.19999999879</v>
      </c>
      <c r="I8" s="70">
        <f>'All Output'!J166</f>
        <v>520343.99999999907</v>
      </c>
      <c r="J8" s="70">
        <f>'All Output'!K166</f>
        <v>590962.11428571306</v>
      </c>
      <c r="K8" s="70">
        <f>'All Output'!L166</f>
        <v>650429.99999999814</v>
      </c>
      <c r="L8" s="70">
        <f>'All Output'!M166</f>
        <v>698747.65714285523</v>
      </c>
      <c r="M8" s="70">
        <f>'All Output'!N166</f>
        <v>735915.0857142834</v>
      </c>
      <c r="N8" s="70">
        <f>'All Output'!O166</f>
        <v>761932.28571428359</v>
      </c>
      <c r="O8" s="70">
        <f>'All Output'!P166</f>
        <v>776799.25714286231</v>
      </c>
      <c r="P8" s="70">
        <f>'All Output'!Q166</f>
        <v>780515.99999999627</v>
      </c>
      <c r="Q8" s="70">
        <f>'All Output'!R166</f>
        <v>773082.51428571157</v>
      </c>
      <c r="R8" s="70">
        <f>'All Output'!S166</f>
        <v>754498.79999999702</v>
      </c>
      <c r="S8" s="70">
        <f>'All Output'!T166</f>
        <v>724764.85714285076</v>
      </c>
      <c r="T8" s="70">
        <f>'All Output'!U166</f>
        <v>683880.68571428023</v>
      </c>
      <c r="U8" s="70">
        <f>'All Output'!V166</f>
        <v>631846.28571428172</v>
      </c>
      <c r="V8" s="70">
        <f>'All Output'!W166</f>
        <v>568661.65714286827</v>
      </c>
      <c r="W8" s="70">
        <f>'All Output'!X166</f>
        <v>494326.79999999516</v>
      </c>
      <c r="X8" s="70">
        <f>'All Output'!Y166</f>
        <v>408841.71428570896</v>
      </c>
      <c r="Y8" s="70">
        <f>'All Output'!Z166</f>
        <v>312206.39999999478</v>
      </c>
      <c r="Z8" s="70">
        <f>'All Output'!AA166</f>
        <v>204420.85714285076</v>
      </c>
      <c r="AA8" s="70">
        <f>'All Output'!AB166</f>
        <v>64826.189999990165</v>
      </c>
      <c r="AB8" s="70">
        <f>'All Output'!AC166</f>
        <v>-109272.23999999836</v>
      </c>
      <c r="AC8" s="70">
        <f>'All Output'!AD166</f>
        <v>-298113.75000000373</v>
      </c>
      <c r="AD8" s="70">
        <f>'All Output'!AE166</f>
        <v>-501698.3399999924</v>
      </c>
      <c r="AE8" s="70">
        <f>'All Output'!AF166</f>
        <v>-720026.01000000164</v>
      </c>
      <c r="AF8" s="70">
        <f>'All Output'!AG166</f>
        <v>-953096.76000000909</v>
      </c>
      <c r="AG8" s="70">
        <f>'All Output'!AH166</f>
        <v>-1200910.5900000222</v>
      </c>
      <c r="AH8" s="70">
        <f>'All Output'!AI166</f>
        <v>-1463467.5000000075</v>
      </c>
      <c r="AI8" s="70">
        <f>'All Output'!AJ166</f>
        <v>-1548095.670000013</v>
      </c>
      <c r="AJ8" s="70">
        <f>'All Output'!AK166</f>
        <v>-1635036.4800000153</v>
      </c>
      <c r="AK8" s="70">
        <f>'All Output'!AL166</f>
        <v>-1724289.929999996</v>
      </c>
      <c r="AL8" s="70">
        <f>'All Output'!AM166</f>
        <v>-1815856.0199999996</v>
      </c>
      <c r="AM8" s="70">
        <f>'All Output'!AN166</f>
        <v>-1909734.7500000112</v>
      </c>
      <c r="AN8" s="70">
        <f>'All Output'!AO166</f>
        <v>-2005926.1200000159</v>
      </c>
      <c r="AO8" s="70">
        <f>'All Output'!AP166</f>
        <v>-2104430.1299999952</v>
      </c>
      <c r="AP8" s="70">
        <f>'All Output'!AQ166</f>
        <v>-2205246.7800000049</v>
      </c>
      <c r="AQ8" s="70">
        <f>'All Output'!AR166</f>
        <v>-2308376.0700000077</v>
      </c>
      <c r="AR8" s="70">
        <f>'All Output'!AS166</f>
        <v>-2413818.0000000224</v>
      </c>
      <c r="AS8" s="70">
        <f>'All Output'!AT166</f>
        <v>-2521572.5699999928</v>
      </c>
      <c r="AT8" s="70">
        <f>'All Output'!AU166</f>
        <v>-2631639.7800000012</v>
      </c>
      <c r="AU8" s="70">
        <f>'All Output'!AV166</f>
        <v>-2744019.6300000176</v>
      </c>
      <c r="AV8" s="70">
        <f>'All Output'!AW166</f>
        <v>-2858712.1200000271</v>
      </c>
      <c r="AW8" s="70">
        <f>'All Output'!AX166</f>
        <v>-2975717.25</v>
      </c>
      <c r="AX8" s="70">
        <f>'All Output'!AY166</f>
        <v>-3095035.0200000033</v>
      </c>
      <c r="AY8" s="70">
        <f>'All Output'!AZ166</f>
        <v>-3216665.4300000146</v>
      </c>
      <c r="AZ8" s="70">
        <f>'All Output'!BA166</f>
        <v>-3340608.4800000191</v>
      </c>
      <c r="BA8" s="70">
        <f>'All Output'!BB166</f>
        <v>-3466864.1699999943</v>
      </c>
      <c r="BB8" s="70">
        <f>'All Output'!BC166</f>
        <v>-3595432.5000000075</v>
      </c>
      <c r="BC8" s="70">
        <f>'All Output'!BD166</f>
        <v>-3726313.4700000212</v>
      </c>
      <c r="BD8" s="70">
        <f>'All Output'!BE166</f>
        <v>-3859507.0800000206</v>
      </c>
      <c r="BE8" s="70">
        <f>'All Output'!BF166</f>
        <v>-3964370.8500000387</v>
      </c>
      <c r="BF8" s="70">
        <f>'All Output'!BG166</f>
        <v>-4039170.3000000343</v>
      </c>
      <c r="BG8" s="70">
        <f>'All Output'!BH166</f>
        <v>-4113969.7500000298</v>
      </c>
      <c r="BH8" s="70">
        <f>'All Output'!BI166</f>
        <v>-4188769.2000000328</v>
      </c>
      <c r="BI8" s="70">
        <f>'All Output'!BJ166</f>
        <v>-4263568.6500000358</v>
      </c>
      <c r="BJ8" s="70">
        <f>'All Output'!BK166</f>
        <v>-4338368.1000000462</v>
      </c>
      <c r="BK8" s="70">
        <f>'All Output'!BL166</f>
        <v>-4413167.5500000343</v>
      </c>
      <c r="BL8" s="70">
        <f>'All Output'!BM166</f>
        <v>-4487967.0000000447</v>
      </c>
      <c r="BM8" s="70">
        <f>'All Output'!BN166</f>
        <v>-4562766.4500000402</v>
      </c>
      <c r="BN8" s="70">
        <f>'All Output'!BO166</f>
        <v>-4637565.9000000432</v>
      </c>
      <c r="BO8" s="70">
        <f>'All Output'!BP166</f>
        <v>-4712365.3500000462</v>
      </c>
      <c r="BP8" s="70">
        <f>'All Output'!BQ166</f>
        <v>-4787164.8000000417</v>
      </c>
      <c r="BQ8" s="70">
        <f>'All Output'!BR166</f>
        <v>-4861964.2500000373</v>
      </c>
      <c r="BR8" s="70">
        <f>'All Output'!BS166</f>
        <v>-4936763.7000000402</v>
      </c>
      <c r="BS8" s="70">
        <f>'All Output'!BT166</f>
        <v>-5011563.1500000358</v>
      </c>
      <c r="BT8" s="70">
        <f>'All Output'!BU166</f>
        <v>-5086362.6000000462</v>
      </c>
      <c r="BU8" s="70">
        <f>'All Output'!BV166</f>
        <v>-5161162.0500000492</v>
      </c>
      <c r="BV8" s="70">
        <f>'All Output'!BW166</f>
        <v>-5235961.5000000447</v>
      </c>
      <c r="BW8" s="70">
        <f>'All Output'!BX166</f>
        <v>-5310760.9500000477</v>
      </c>
      <c r="BX8" s="70">
        <f>'All Output'!BY166</f>
        <v>-5385560.4000000358</v>
      </c>
      <c r="BY8" s="70">
        <f>'All Output'!BZ166</f>
        <v>-5460359.8500000536</v>
      </c>
      <c r="BZ8" s="70">
        <f>'All Output'!CA166</f>
        <v>-5535159.3000000566</v>
      </c>
      <c r="CA8" s="70">
        <f>'All Output'!CB166</f>
        <v>-5609958.7500000373</v>
      </c>
      <c r="CB8" s="70">
        <f>'All Output'!CC166</f>
        <v>-5684758.2000000551</v>
      </c>
      <c r="CC8" s="70">
        <f>'All Output'!CD166</f>
        <v>-5759557.6500000358</v>
      </c>
      <c r="CD8" s="70">
        <f>'All Output'!CE166</f>
        <v>-5834357.1000000387</v>
      </c>
      <c r="CE8" s="70">
        <f>'All Output'!CF166</f>
        <v>-5909156.5500000566</v>
      </c>
      <c r="CF8" s="70">
        <f>'All Output'!CG166</f>
        <v>-5983956.0000000447</v>
      </c>
      <c r="CG8" s="70">
        <f>'All Output'!CH166</f>
        <v>-6058755.4500000626</v>
      </c>
      <c r="CH8" s="70">
        <f>'All Output'!CI166</f>
        <v>-6133554.9000000358</v>
      </c>
      <c r="CI8" s="70">
        <f>'All Output'!CJ166</f>
        <v>-6208354.3500000387</v>
      </c>
      <c r="CJ8" s="70">
        <f>'All Output'!CK166</f>
        <v>-6283153.8000000566</v>
      </c>
      <c r="CK8" s="70">
        <f>'All Output'!CL166</f>
        <v>-6357953.2500000447</v>
      </c>
      <c r="CL8" s="70">
        <f>'All Output'!CM166</f>
        <v>-6432752.7000000626</v>
      </c>
      <c r="CM8" s="70">
        <f>'All Output'!CN166</f>
        <v>-6507552.1500000507</v>
      </c>
      <c r="CN8" s="70">
        <f>'All Output'!CO166</f>
        <v>-6582351.6000000536</v>
      </c>
      <c r="CO8" s="70">
        <f>'All Output'!CP166</f>
        <v>-6657151.0500000715</v>
      </c>
      <c r="CP8" s="70">
        <f>'All Output'!CQ166</f>
        <v>-6731950.5000000596</v>
      </c>
      <c r="CQ8" s="70">
        <f>'All Output'!CR166</f>
        <v>-6806749.9500000626</v>
      </c>
      <c r="CR8" s="70">
        <f>'All Output'!CS166</f>
        <v>-6881549.4000000507</v>
      </c>
      <c r="CS8" s="70">
        <f>'All Output'!CT166</f>
        <v>-6956348.8500000536</v>
      </c>
      <c r="CT8" s="70">
        <f>'All Output'!CU166</f>
        <v>-7031148.3000000715</v>
      </c>
      <c r="CU8" s="70">
        <f>'All Output'!CV166</f>
        <v>-7105947.7500000447</v>
      </c>
      <c r="CV8" s="70">
        <f>'All Output'!CW166</f>
        <v>-7180747.2000000626</v>
      </c>
      <c r="CW8" s="70">
        <f>'All Output'!CX166</f>
        <v>-7255546.6500000656</v>
      </c>
      <c r="CX8" s="70">
        <f>'All Output'!CY166</f>
        <v>-7330346.1000000536</v>
      </c>
      <c r="CY8" s="70">
        <f>'All Output'!CZ166</f>
        <v>-7405145.5500000715</v>
      </c>
      <c r="CZ8" s="70">
        <f>'All Output'!DA166</f>
        <v>-7479945.0000000596</v>
      </c>
    </row>
    <row r="9" spans="2:104" hidden="1">
      <c r="B9" s="77">
        <f>'All Output'!C167</f>
        <v>0.18</v>
      </c>
      <c r="C9" s="9">
        <f>'All Output'!D167</f>
        <v>902.00000000000011</v>
      </c>
      <c r="D9" s="70">
        <f>'All Output'!E167</f>
        <v>1.0535360000000086E-5</v>
      </c>
      <c r="E9" s="70">
        <f>'All Output'!F167</f>
        <v>105353.60000000091</v>
      </c>
      <c r="F9" s="70">
        <f>'All Output'!G167</f>
        <v>210707.20000000182</v>
      </c>
      <c r="G9" s="70">
        <f>'All Output'!H167</f>
        <v>316060.80000000214</v>
      </c>
      <c r="H9" s="70">
        <f>'All Output'!I167</f>
        <v>421414.40000000363</v>
      </c>
      <c r="I9" s="70">
        <f>'All Output'!J167</f>
        <v>526768.00000000419</v>
      </c>
      <c r="J9" s="70">
        <f>'All Output'!K167</f>
        <v>598257.9428571444</v>
      </c>
      <c r="K9" s="70">
        <f>'All Output'!L167</f>
        <v>658460.00000000373</v>
      </c>
      <c r="L9" s="70">
        <f>'All Output'!M167</f>
        <v>707374.17142857611</v>
      </c>
      <c r="M9" s="70">
        <f>'All Output'!N167</f>
        <v>745000.45714286529</v>
      </c>
      <c r="N9" s="70">
        <f>'All Output'!O167</f>
        <v>771338.85714285914</v>
      </c>
      <c r="O9" s="70">
        <f>'All Output'!P167</f>
        <v>786389.37142858375</v>
      </c>
      <c r="P9" s="70">
        <f>'All Output'!Q167</f>
        <v>790152.00000000559</v>
      </c>
      <c r="Q9" s="70">
        <f>'All Output'!R167</f>
        <v>782626.74285715446</v>
      </c>
      <c r="R9" s="70">
        <f>'All Output'!S167</f>
        <v>763813.60000000335</v>
      </c>
      <c r="S9" s="70">
        <f>'All Output'!T167</f>
        <v>733712.57142857648</v>
      </c>
      <c r="T9" s="70">
        <f>'All Output'!U167</f>
        <v>692323.6571428664</v>
      </c>
      <c r="U9" s="70">
        <f>'All Output'!V167</f>
        <v>639646.85714285634</v>
      </c>
      <c r="V9" s="70">
        <f>'All Output'!W167</f>
        <v>575682.17142858915</v>
      </c>
      <c r="W9" s="70">
        <f>'All Output'!X167</f>
        <v>500429.60000000708</v>
      </c>
      <c r="X9" s="70">
        <f>'All Output'!Y167</f>
        <v>413889.14285715483</v>
      </c>
      <c r="Y9" s="70">
        <f>'All Output'!Z167</f>
        <v>316060.80000000075</v>
      </c>
      <c r="Z9" s="70">
        <f>'All Output'!AA167</f>
        <v>206944.57142858952</v>
      </c>
      <c r="AA9" s="70">
        <f>'All Output'!AB167</f>
        <v>65626.513333342969</v>
      </c>
      <c r="AB9" s="70">
        <f>'All Output'!AC167</f>
        <v>-110621.28000000119</v>
      </c>
      <c r="AC9" s="70">
        <f>'All Output'!AD167</f>
        <v>-301794.16666665673</v>
      </c>
      <c r="AD9" s="70">
        <f>'All Output'!AE167</f>
        <v>-507892.14666664228</v>
      </c>
      <c r="AE9" s="70">
        <f>'All Output'!AF167</f>
        <v>-728915.21999999136</v>
      </c>
      <c r="AF9" s="70">
        <f>'All Output'!AG167</f>
        <v>-964863.38666666672</v>
      </c>
      <c r="AG9" s="70">
        <f>'All Output'!AH167</f>
        <v>-1215736.6466666535</v>
      </c>
      <c r="AH9" s="70">
        <f>'All Output'!AI167</f>
        <v>-1481534.9999999963</v>
      </c>
      <c r="AI9" s="70">
        <f>'All Output'!AJ167</f>
        <v>-1567207.9622222073</v>
      </c>
      <c r="AJ9" s="70">
        <f>'All Output'!AK167</f>
        <v>-1655222.1155555546</v>
      </c>
      <c r="AK9" s="70">
        <f>'All Output'!AL167</f>
        <v>-1745577.459999986</v>
      </c>
      <c r="AL9" s="70">
        <f>'All Output'!AM167</f>
        <v>-1838273.9955555573</v>
      </c>
      <c r="AM9" s="70">
        <f>'All Output'!AN167</f>
        <v>-1933311.722222209</v>
      </c>
      <c r="AN9" s="70">
        <f>'All Output'!AO167</f>
        <v>-2030690.6399999969</v>
      </c>
      <c r="AO9" s="70">
        <f>'All Output'!AP167</f>
        <v>-2130410.7488888688</v>
      </c>
      <c r="AP9" s="70">
        <f>'All Output'!AQ167</f>
        <v>-2232472.0488888882</v>
      </c>
      <c r="AQ9" s="70">
        <f>'All Output'!AR167</f>
        <v>-2336874.5399999842</v>
      </c>
      <c r="AR9" s="70">
        <f>'All Output'!AS167</f>
        <v>-2443618.2222222239</v>
      </c>
      <c r="AS9" s="70">
        <f>'All Output'!AT167</f>
        <v>-2552703.0955555364</v>
      </c>
      <c r="AT9" s="70">
        <f>'All Output'!AU167</f>
        <v>-2664129.1599999964</v>
      </c>
      <c r="AU9" s="70">
        <f>'All Output'!AV167</f>
        <v>-2777896.4155555293</v>
      </c>
      <c r="AV9" s="70">
        <f>'All Output'!AW167</f>
        <v>-2894004.862222217</v>
      </c>
      <c r="AW9" s="70">
        <f>'All Output'!AX167</f>
        <v>-3012454.4999999776</v>
      </c>
      <c r="AX9" s="70">
        <f>'All Output'!AY167</f>
        <v>-3133245.3288888857</v>
      </c>
      <c r="AY9" s="70">
        <f>'All Output'!AZ167</f>
        <v>-3256377.3488888592</v>
      </c>
      <c r="AZ9" s="70">
        <f>'All Output'!BA167</f>
        <v>-3381850.5599999949</v>
      </c>
      <c r="BA9" s="70">
        <f>'All Output'!BB167</f>
        <v>-3509664.9622221962</v>
      </c>
      <c r="BB9" s="70">
        <f>'All Output'!BC167</f>
        <v>-3639820.5555555448</v>
      </c>
      <c r="BC9" s="70">
        <f>'All Output'!BD167</f>
        <v>-3772317.3399999663</v>
      </c>
      <c r="BD9" s="70">
        <f>'All Output'!BE167</f>
        <v>-3907155.3155555427</v>
      </c>
      <c r="BE9" s="70">
        <f>'All Output'!BF167</f>
        <v>-4013313.6999999881</v>
      </c>
      <c r="BF9" s="70">
        <f>'All Output'!BG167</f>
        <v>-4089036.5999999717</v>
      </c>
      <c r="BG9" s="70">
        <f>'All Output'!BH167</f>
        <v>-4164759.4999999776</v>
      </c>
      <c r="BH9" s="70">
        <f>'All Output'!BI167</f>
        <v>-4240482.3999999762</v>
      </c>
      <c r="BI9" s="70">
        <f>'All Output'!BJ167</f>
        <v>-4316205.2999999821</v>
      </c>
      <c r="BJ9" s="70">
        <f>'All Output'!BK167</f>
        <v>-4391928.1999999881</v>
      </c>
      <c r="BK9" s="70">
        <f>'All Output'!BL167</f>
        <v>-4467651.0999999717</v>
      </c>
      <c r="BL9" s="70">
        <f>'All Output'!BM167</f>
        <v>-4543373.9999999776</v>
      </c>
      <c r="BM9" s="70">
        <f>'All Output'!BN167</f>
        <v>-4619096.8999999762</v>
      </c>
      <c r="BN9" s="70">
        <f>'All Output'!BO167</f>
        <v>-4694819.7999999747</v>
      </c>
      <c r="BO9" s="70">
        <f>'All Output'!BP167</f>
        <v>-4770542.6999999657</v>
      </c>
      <c r="BP9" s="70">
        <f>'All Output'!BQ167</f>
        <v>-4846265.5999999717</v>
      </c>
      <c r="BQ9" s="70">
        <f>'All Output'!BR167</f>
        <v>-4921988.4999999776</v>
      </c>
      <c r="BR9" s="70">
        <f>'All Output'!BS167</f>
        <v>-4997711.3999999836</v>
      </c>
      <c r="BS9" s="70">
        <f>'All Output'!BT167</f>
        <v>-5073434.2999999747</v>
      </c>
      <c r="BT9" s="70">
        <f>'All Output'!BU167</f>
        <v>-5149157.1999999732</v>
      </c>
      <c r="BU9" s="70">
        <f>'All Output'!BV167</f>
        <v>-5224880.0999999791</v>
      </c>
      <c r="BV9" s="70">
        <f>'All Output'!BW167</f>
        <v>-5300602.9999999702</v>
      </c>
      <c r="BW9" s="70">
        <f>'All Output'!BX167</f>
        <v>-5376325.8999999762</v>
      </c>
      <c r="BX9" s="70">
        <f>'All Output'!BY167</f>
        <v>-5452048.7999999672</v>
      </c>
      <c r="BY9" s="70">
        <f>'All Output'!BZ167</f>
        <v>-5527771.6999999732</v>
      </c>
      <c r="BZ9" s="70">
        <f>'All Output'!CA167</f>
        <v>-5603494.5999999717</v>
      </c>
      <c r="CA9" s="70">
        <f>'All Output'!CB167</f>
        <v>-5679217.4999999627</v>
      </c>
      <c r="CB9" s="70">
        <f>'All Output'!CC167</f>
        <v>-5754940.3999999687</v>
      </c>
      <c r="CC9" s="70">
        <f>'All Output'!CD167</f>
        <v>-5830663.2999999672</v>
      </c>
      <c r="CD9" s="70">
        <f>'All Output'!CE167</f>
        <v>-5906386.1999999732</v>
      </c>
      <c r="CE9" s="70">
        <f>'All Output'!CF167</f>
        <v>-5982109.0999999717</v>
      </c>
      <c r="CF9" s="70">
        <f>'All Output'!CG167</f>
        <v>-6057831.9999999702</v>
      </c>
      <c r="CG9" s="70">
        <f>'All Output'!CH167</f>
        <v>-6133554.8999999613</v>
      </c>
      <c r="CH9" s="70">
        <f>'All Output'!CI167</f>
        <v>-6209277.7999999672</v>
      </c>
      <c r="CI9" s="70">
        <f>'All Output'!CJ167</f>
        <v>-6285000.6999999583</v>
      </c>
      <c r="CJ9" s="70">
        <f>'All Output'!CK167</f>
        <v>-6360723.5999999642</v>
      </c>
      <c r="CK9" s="70">
        <f>'All Output'!CL167</f>
        <v>-6436446.4999999702</v>
      </c>
      <c r="CL9" s="70">
        <f>'All Output'!CM167</f>
        <v>-6512169.3999999613</v>
      </c>
      <c r="CM9" s="70">
        <f>'All Output'!CN167</f>
        <v>-6587892.2999999672</v>
      </c>
      <c r="CN9" s="70">
        <f>'All Output'!CO167</f>
        <v>-6663615.1999999732</v>
      </c>
      <c r="CO9" s="70">
        <f>'All Output'!CP167</f>
        <v>-6739338.0999999791</v>
      </c>
      <c r="CP9" s="70">
        <f>'All Output'!CQ167</f>
        <v>-6815060.9999999702</v>
      </c>
      <c r="CQ9" s="70">
        <f>'All Output'!CR167</f>
        <v>-6890783.8999999613</v>
      </c>
      <c r="CR9" s="70">
        <f>'All Output'!CS167</f>
        <v>-6966506.7999999672</v>
      </c>
      <c r="CS9" s="70">
        <f>'All Output'!CT167</f>
        <v>-7042229.6999999732</v>
      </c>
      <c r="CT9" s="70">
        <f>'All Output'!CU167</f>
        <v>-7117952.5999999493</v>
      </c>
      <c r="CU9" s="70">
        <f>'All Output'!CV167</f>
        <v>-7193675.4999999553</v>
      </c>
      <c r="CV9" s="70">
        <f>'All Output'!CW167</f>
        <v>-7269398.3999999762</v>
      </c>
      <c r="CW9" s="70">
        <f>'All Output'!CX167</f>
        <v>-7345121.2999999672</v>
      </c>
      <c r="CX9" s="70">
        <f>'All Output'!CY167</f>
        <v>-7420844.1999999732</v>
      </c>
      <c r="CY9" s="70">
        <f>'All Output'!CZ167</f>
        <v>-7496567.0999999642</v>
      </c>
      <c r="CZ9" s="70">
        <f>'All Output'!DA167</f>
        <v>-7572289.9999999553</v>
      </c>
    </row>
    <row r="10" spans="2:104" hidden="1">
      <c r="B10" s="77">
        <f>'All Output'!C168</f>
        <v>0.16999999999999998</v>
      </c>
      <c r="C10" s="9">
        <f>'All Output'!D168</f>
        <v>913.00000000000011</v>
      </c>
      <c r="D10" s="70">
        <f>'All Output'!E168</f>
        <v>1.0663840000000007E-5</v>
      </c>
      <c r="E10" s="70">
        <f>'All Output'!F168</f>
        <v>106638.40000000026</v>
      </c>
      <c r="F10" s="70">
        <f>'All Output'!G168</f>
        <v>213276.80000000051</v>
      </c>
      <c r="G10" s="70">
        <f>'All Output'!H168</f>
        <v>319915.20000000042</v>
      </c>
      <c r="H10" s="70">
        <f>'All Output'!I168</f>
        <v>426553.60000000102</v>
      </c>
      <c r="I10" s="70">
        <f>'All Output'!J168</f>
        <v>533192.00000000093</v>
      </c>
      <c r="J10" s="70">
        <f>'All Output'!K168</f>
        <v>605553.77142856922</v>
      </c>
      <c r="K10" s="70">
        <f>'All Output'!L168</f>
        <v>666490</v>
      </c>
      <c r="L10" s="70">
        <f>'All Output'!M168</f>
        <v>716000.68571429048</v>
      </c>
      <c r="M10" s="70">
        <f>'All Output'!N168</f>
        <v>754085.82857142948</v>
      </c>
      <c r="N10" s="70">
        <f>'All Output'!O168</f>
        <v>780745.42857142538</v>
      </c>
      <c r="O10" s="70">
        <f>'All Output'!P168</f>
        <v>795979.4857142875</v>
      </c>
      <c r="P10" s="70">
        <f>'All Output'!Q168</f>
        <v>799788.00000000559</v>
      </c>
      <c r="Q10" s="70">
        <f>'All Output'!R168</f>
        <v>792170.97142857313</v>
      </c>
      <c r="R10" s="70">
        <f>'All Output'!S168</f>
        <v>773128.39999999478</v>
      </c>
      <c r="S10" s="70">
        <f>'All Output'!T168</f>
        <v>742660.28571428731</v>
      </c>
      <c r="T10" s="70">
        <f>'All Output'!U168</f>
        <v>700766.62857143767</v>
      </c>
      <c r="U10" s="70">
        <f>'All Output'!V168</f>
        <v>647447.4285714291</v>
      </c>
      <c r="V10" s="70">
        <f>'All Output'!W168</f>
        <v>582702.68571429327</v>
      </c>
      <c r="W10" s="70">
        <f>'All Output'!X168</f>
        <v>506532.4000000041</v>
      </c>
      <c r="X10" s="70">
        <f>'All Output'!Y168</f>
        <v>418936.57142856531</v>
      </c>
      <c r="Y10" s="70">
        <f>'All Output'!Z168</f>
        <v>319915.20000000298</v>
      </c>
      <c r="Z10" s="70">
        <f>'All Output'!AA168</f>
        <v>209468.28571429476</v>
      </c>
      <c r="AA10" s="70">
        <f>'All Output'!AB168</f>
        <v>66426.836666654795</v>
      </c>
      <c r="AB10" s="70">
        <f>'All Output'!AC168</f>
        <v>-111970.32000000402</v>
      </c>
      <c r="AC10" s="70">
        <f>'All Output'!AD168</f>
        <v>-305474.58333333209</v>
      </c>
      <c r="AD10" s="70">
        <f>'All Output'!AE168</f>
        <v>-514085.95333332196</v>
      </c>
      <c r="AE10" s="70">
        <f>'All Output'!AF168</f>
        <v>-737804.43000000343</v>
      </c>
      <c r="AF10" s="70">
        <f>'All Output'!AG168</f>
        <v>-976630.01333335042</v>
      </c>
      <c r="AG10" s="70">
        <f>'All Output'!AH168</f>
        <v>-1230562.7033333406</v>
      </c>
      <c r="AH10" s="70">
        <f>'All Output'!AI168</f>
        <v>-1499602.5</v>
      </c>
      <c r="AI10" s="70">
        <f>'All Output'!AJ168</f>
        <v>-1586320.254444439</v>
      </c>
      <c r="AJ10" s="70">
        <f>'All Output'!AK168</f>
        <v>-1675407.7511111237</v>
      </c>
      <c r="AK10" s="70">
        <f>'All Output'!AL168</f>
        <v>-1766864.9900000095</v>
      </c>
      <c r="AL10" s="70">
        <f>'All Output'!AM168</f>
        <v>-1860691.9711111113</v>
      </c>
      <c r="AM10" s="70">
        <f>'All Output'!AN168</f>
        <v>-1956888.6944444366</v>
      </c>
      <c r="AN10" s="70">
        <f>'All Output'!AO168</f>
        <v>-2055455.1600000113</v>
      </c>
      <c r="AO10" s="70">
        <f>'All Output'!AP168</f>
        <v>-2156391.3677777834</v>
      </c>
      <c r="AP10" s="70">
        <f>'All Output'!AQ168</f>
        <v>-2259697.3177777715</v>
      </c>
      <c r="AQ10" s="70">
        <f>'All Output'!AR168</f>
        <v>-2365373.0099999867</v>
      </c>
      <c r="AR10" s="70">
        <f>'All Output'!AS168</f>
        <v>-2473418.4444444515</v>
      </c>
      <c r="AS10" s="70">
        <f>'All Output'!AT168</f>
        <v>-2583833.6211111136</v>
      </c>
      <c r="AT10" s="70">
        <f>'All Output'!AU168</f>
        <v>-2696618.5399999917</v>
      </c>
      <c r="AU10" s="70">
        <f>'All Output'!AV168</f>
        <v>-2811773.2011110969</v>
      </c>
      <c r="AV10" s="70">
        <f>'All Output'!AW168</f>
        <v>-2929297.6044444516</v>
      </c>
      <c r="AW10" s="70">
        <f>'All Output'!AX168</f>
        <v>-3049191.75</v>
      </c>
      <c r="AX10" s="70">
        <f>'All Output'!AY168</f>
        <v>-3171455.6377777681</v>
      </c>
      <c r="AY10" s="70">
        <f>'All Output'!AZ168</f>
        <v>-3296089.2677777559</v>
      </c>
      <c r="AZ10" s="70">
        <f>'All Output'!BA168</f>
        <v>-3423092.640000008</v>
      </c>
      <c r="BA10" s="70">
        <f>'All Output'!BB168</f>
        <v>-3552465.7544444352</v>
      </c>
      <c r="BB10" s="70">
        <f>'All Output'!BC168</f>
        <v>-3684208.6111111045</v>
      </c>
      <c r="BC10" s="70">
        <f>'All Output'!BD168</f>
        <v>-3818321.2099999711</v>
      </c>
      <c r="BD10" s="70">
        <f>'All Output'!BE168</f>
        <v>-3954803.551111117</v>
      </c>
      <c r="BE10" s="70">
        <f>'All Output'!BF168</f>
        <v>-4062256.5500000194</v>
      </c>
      <c r="BF10" s="70">
        <f>'All Output'!BG168</f>
        <v>-4138902.9000000209</v>
      </c>
      <c r="BG10" s="70">
        <f>'All Output'!BH168</f>
        <v>-4215549.2500000149</v>
      </c>
      <c r="BH10" s="70">
        <f>'All Output'!BI168</f>
        <v>-4292195.6000000238</v>
      </c>
      <c r="BI10" s="70">
        <f>'All Output'!BJ168</f>
        <v>-4368841.9500000253</v>
      </c>
      <c r="BJ10" s="70">
        <f>'All Output'!BK168</f>
        <v>-4445488.3000000194</v>
      </c>
      <c r="BK10" s="70">
        <f>'All Output'!BL168</f>
        <v>-4522134.6500000283</v>
      </c>
      <c r="BL10" s="70">
        <f>'All Output'!BM168</f>
        <v>-4598781.0000000224</v>
      </c>
      <c r="BM10" s="70">
        <f>'All Output'!BN168</f>
        <v>-4675427.3500000164</v>
      </c>
      <c r="BN10" s="70">
        <f>'All Output'!BO168</f>
        <v>-4752073.7000000253</v>
      </c>
      <c r="BO10" s="70">
        <f>'All Output'!BP168</f>
        <v>-4828720.0500000268</v>
      </c>
      <c r="BP10" s="70">
        <f>'All Output'!BQ168</f>
        <v>-4905366.4000000209</v>
      </c>
      <c r="BQ10" s="70">
        <f>'All Output'!BR168</f>
        <v>-4982012.7500000298</v>
      </c>
      <c r="BR10" s="70">
        <f>'All Output'!BS168</f>
        <v>-5058659.1000000164</v>
      </c>
      <c r="BS10" s="70">
        <f>'All Output'!BT168</f>
        <v>-5135305.4500000253</v>
      </c>
      <c r="BT10" s="70">
        <f>'All Output'!BU168</f>
        <v>-5211951.8000000268</v>
      </c>
      <c r="BU10" s="70">
        <f>'All Output'!BV168</f>
        <v>-5288598.1500000283</v>
      </c>
      <c r="BV10" s="70">
        <f>'All Output'!BW168</f>
        <v>-5365244.5000000298</v>
      </c>
      <c r="BW10" s="70">
        <f>'All Output'!BX168</f>
        <v>-5441890.8500000164</v>
      </c>
      <c r="BX10" s="70">
        <f>'All Output'!BY168</f>
        <v>-5518537.2000000253</v>
      </c>
      <c r="BY10" s="70">
        <f>'All Output'!BZ168</f>
        <v>-5595183.5500000268</v>
      </c>
      <c r="BZ10" s="70">
        <f>'All Output'!CA168</f>
        <v>-5671829.9000000358</v>
      </c>
      <c r="CA10" s="70">
        <f>'All Output'!CB168</f>
        <v>-5748476.2500000373</v>
      </c>
      <c r="CB10" s="70">
        <f>'All Output'!CC168</f>
        <v>-5825122.6000000164</v>
      </c>
      <c r="CC10" s="70">
        <f>'All Output'!CD168</f>
        <v>-5901768.9500000253</v>
      </c>
      <c r="CD10" s="70">
        <f>'All Output'!CE168</f>
        <v>-5978415.3000000343</v>
      </c>
      <c r="CE10" s="70">
        <f>'All Output'!CF168</f>
        <v>-6055061.6500000358</v>
      </c>
      <c r="CF10" s="70">
        <f>'All Output'!CG168</f>
        <v>-6131708.0000000224</v>
      </c>
      <c r="CG10" s="70">
        <f>'All Output'!CH168</f>
        <v>-6208354.3500000238</v>
      </c>
      <c r="CH10" s="70">
        <f>'All Output'!CI168</f>
        <v>-6285000.7000000253</v>
      </c>
      <c r="CI10" s="70">
        <f>'All Output'!CJ168</f>
        <v>-6361647.0500000417</v>
      </c>
      <c r="CJ10" s="70">
        <f>'All Output'!CK168</f>
        <v>-6438293.4000000209</v>
      </c>
      <c r="CK10" s="70">
        <f>'All Output'!CL168</f>
        <v>-6514939.7500000224</v>
      </c>
      <c r="CL10" s="70">
        <f>'All Output'!CM168</f>
        <v>-6591586.1000000313</v>
      </c>
      <c r="CM10" s="70">
        <f>'All Output'!CN168</f>
        <v>-6668232.4500000328</v>
      </c>
      <c r="CN10" s="70">
        <f>'All Output'!CO168</f>
        <v>-6744878.8000000268</v>
      </c>
      <c r="CO10" s="70">
        <f>'All Output'!CP168</f>
        <v>-6821525.1500000209</v>
      </c>
      <c r="CP10" s="70">
        <f>'All Output'!CQ168</f>
        <v>-6898171.5000000298</v>
      </c>
      <c r="CQ10" s="70">
        <f>'All Output'!CR168</f>
        <v>-6974817.8500000238</v>
      </c>
      <c r="CR10" s="70">
        <f>'All Output'!CS168</f>
        <v>-7051464.2000000328</v>
      </c>
      <c r="CS10" s="70">
        <f>'All Output'!CT168</f>
        <v>-7128110.5500000268</v>
      </c>
      <c r="CT10" s="70">
        <f>'All Output'!CU168</f>
        <v>-7204756.9000000358</v>
      </c>
      <c r="CU10" s="70">
        <f>'All Output'!CV168</f>
        <v>-7281403.2500000298</v>
      </c>
      <c r="CV10" s="70">
        <f>'All Output'!CW168</f>
        <v>-7358049.6000000387</v>
      </c>
      <c r="CW10" s="70">
        <f>'All Output'!CX168</f>
        <v>-7434695.9500000328</v>
      </c>
      <c r="CX10" s="70">
        <f>'All Output'!CY168</f>
        <v>-7511342.3000000268</v>
      </c>
      <c r="CY10" s="70">
        <f>'All Output'!CZ168</f>
        <v>-7587988.6500000358</v>
      </c>
      <c r="CZ10" s="70">
        <f>'All Output'!DA168</f>
        <v>-7664635.0000000447</v>
      </c>
    </row>
    <row r="11" spans="2:104" hidden="1">
      <c r="B11" s="77">
        <f>'All Output'!C169</f>
        <v>0.15999999999999998</v>
      </c>
      <c r="C11" s="9">
        <f>'All Output'!D169</f>
        <v>924.00000000000011</v>
      </c>
      <c r="D11" s="70">
        <f>'All Output'!E169</f>
        <v>1.0792320000000118E-5</v>
      </c>
      <c r="E11" s="70">
        <f>'All Output'!F169</f>
        <v>107923.20000000123</v>
      </c>
      <c r="F11" s="70">
        <f>'All Output'!G169</f>
        <v>215846.40000000247</v>
      </c>
      <c r="G11" s="70">
        <f>'All Output'!H169</f>
        <v>323769.60000000382</v>
      </c>
      <c r="H11" s="70">
        <f>'All Output'!I169</f>
        <v>431692.80000000494</v>
      </c>
      <c r="I11" s="70">
        <f>'All Output'!J169</f>
        <v>539616.00000000652</v>
      </c>
      <c r="J11" s="70">
        <f>'All Output'!K169</f>
        <v>612849.60000000661</v>
      </c>
      <c r="K11" s="70">
        <f>'All Output'!L169</f>
        <v>674520.00000000559</v>
      </c>
      <c r="L11" s="70">
        <f>'All Output'!M169</f>
        <v>724627.20000000484</v>
      </c>
      <c r="M11" s="70">
        <f>'All Output'!N169</f>
        <v>763171.20000000391</v>
      </c>
      <c r="N11" s="70">
        <f>'All Output'!O169</f>
        <v>790152.00000000093</v>
      </c>
      <c r="O11" s="70">
        <f>'All Output'!P169</f>
        <v>805569.60000000708</v>
      </c>
      <c r="P11" s="70">
        <f>'All Output'!Q169</f>
        <v>809424.00000000838</v>
      </c>
      <c r="Q11" s="70">
        <f>'All Output'!R169</f>
        <v>801715.20000000484</v>
      </c>
      <c r="R11" s="70">
        <f>'All Output'!S169</f>
        <v>782443.20000000112</v>
      </c>
      <c r="S11" s="70">
        <f>'All Output'!T169</f>
        <v>751608.00000001118</v>
      </c>
      <c r="T11" s="70">
        <f>'All Output'!U169</f>
        <v>709209.60000000708</v>
      </c>
      <c r="U11" s="70">
        <f>'All Output'!V169</f>
        <v>655248.00000000559</v>
      </c>
      <c r="V11" s="70">
        <f>'All Output'!W169</f>
        <v>589723.20000001602</v>
      </c>
      <c r="W11" s="70">
        <f>'All Output'!X169</f>
        <v>512635.20000001043</v>
      </c>
      <c r="X11" s="70">
        <f>'All Output'!Y169</f>
        <v>423984.00000000931</v>
      </c>
      <c r="Y11" s="70">
        <f>'All Output'!Z169</f>
        <v>323769.60000000708</v>
      </c>
      <c r="Z11" s="70">
        <f>'All Output'!AA169</f>
        <v>211992.00000001676</v>
      </c>
      <c r="AA11" s="70">
        <f>'All Output'!AB169</f>
        <v>67227.160000009462</v>
      </c>
      <c r="AB11" s="70">
        <f>'All Output'!AC169</f>
        <v>-113319.3599999845</v>
      </c>
      <c r="AC11" s="70">
        <f>'All Output'!AD169</f>
        <v>-309154.99999998137</v>
      </c>
      <c r="AD11" s="70">
        <f>'All Output'!AE169</f>
        <v>-520279.75999997556</v>
      </c>
      <c r="AE11" s="70">
        <f>'All Output'!AF169</f>
        <v>-746693.63999997079</v>
      </c>
      <c r="AF11" s="70">
        <f>'All Output'!AG169</f>
        <v>-988396.63999998569</v>
      </c>
      <c r="AG11" s="70">
        <f>'All Output'!AH169</f>
        <v>-1245388.759999983</v>
      </c>
      <c r="AH11" s="70">
        <f>'All Output'!AI169</f>
        <v>-1517670</v>
      </c>
      <c r="AI11" s="70">
        <f>'All Output'!AJ169</f>
        <v>-1605432.5466666408</v>
      </c>
      <c r="AJ11" s="70">
        <f>'All Output'!AK169</f>
        <v>-1695593.3866666667</v>
      </c>
      <c r="AK11" s="70">
        <f>'All Output'!AL169</f>
        <v>-1788152.5199999698</v>
      </c>
      <c r="AL11" s="70">
        <f>'All Output'!AM169</f>
        <v>-1883109.9466666616</v>
      </c>
      <c r="AM11" s="70">
        <f>'All Output'!AN169</f>
        <v>-1980465.6666666307</v>
      </c>
      <c r="AN11" s="70">
        <f>'All Output'!AO169</f>
        <v>-2080219.6799999923</v>
      </c>
      <c r="AO11" s="70">
        <f>'All Output'!AP169</f>
        <v>-2182371.986666631</v>
      </c>
      <c r="AP11" s="70">
        <f>'All Output'!AQ169</f>
        <v>-2286922.5866666622</v>
      </c>
      <c r="AQ11" s="70">
        <f>'All Output'!AR169</f>
        <v>-2393871.4799999595</v>
      </c>
      <c r="AR11" s="70">
        <f>'All Output'!AS169</f>
        <v>-2503218.6666666567</v>
      </c>
      <c r="AS11" s="70">
        <f>'All Output'!AT169</f>
        <v>-2614964.1466666125</v>
      </c>
      <c r="AT11" s="70">
        <f>'All Output'!AU169</f>
        <v>-2729107.9199999832</v>
      </c>
      <c r="AU11" s="70">
        <f>'All Output'!AV169</f>
        <v>-2845649.9866666123</v>
      </c>
      <c r="AV11" s="70">
        <f>'All Output'!AW169</f>
        <v>-2964590.3466666527</v>
      </c>
      <c r="AW11" s="70">
        <f>'All Output'!AX169</f>
        <v>-3085928.9999999814</v>
      </c>
      <c r="AX11" s="70">
        <f>'All Output'!AY169</f>
        <v>-3209665.946666643</v>
      </c>
      <c r="AY11" s="70">
        <f>'All Output'!AZ169</f>
        <v>-3335801.1866666377</v>
      </c>
      <c r="AZ11" s="70">
        <f>'All Output'!BA169</f>
        <v>-3464334.719999969</v>
      </c>
      <c r="BA11" s="70">
        <f>'All Output'!BB169</f>
        <v>-3595266.5466666445</v>
      </c>
      <c r="BB11" s="70">
        <f>'All Output'!BC169</f>
        <v>-3728596.6666666344</v>
      </c>
      <c r="BC11" s="70">
        <f>'All Output'!BD169</f>
        <v>-3864325.0799999684</v>
      </c>
      <c r="BD11" s="70">
        <f>'All Output'!BE169</f>
        <v>-4002451.7866666317</v>
      </c>
      <c r="BE11" s="70">
        <f>'All Output'!BF169</f>
        <v>-4111199.3999999687</v>
      </c>
      <c r="BF11" s="70">
        <f>'All Output'!BG169</f>
        <v>-4188769.1999999657</v>
      </c>
      <c r="BG11" s="70">
        <f>'All Output'!BH169</f>
        <v>-4266338.9999999702</v>
      </c>
      <c r="BH11" s="70">
        <f>'All Output'!BI169</f>
        <v>-4343908.7999999672</v>
      </c>
      <c r="BI11" s="70">
        <f>'All Output'!BJ169</f>
        <v>-4421478.5999999568</v>
      </c>
      <c r="BJ11" s="70">
        <f>'All Output'!BK169</f>
        <v>-4499048.3999999613</v>
      </c>
      <c r="BK11" s="70">
        <f>'All Output'!BL169</f>
        <v>-4576618.1999999657</v>
      </c>
      <c r="BL11" s="70">
        <f>'All Output'!BM169</f>
        <v>-4654187.9999999627</v>
      </c>
      <c r="BM11" s="70">
        <f>'All Output'!BN169</f>
        <v>-4731757.7999999523</v>
      </c>
      <c r="BN11" s="70">
        <f>'All Output'!BO169</f>
        <v>-4809327.5999999568</v>
      </c>
      <c r="BO11" s="70">
        <f>'All Output'!BP169</f>
        <v>-4886897.3999999613</v>
      </c>
      <c r="BP11" s="70">
        <f>'All Output'!BQ169</f>
        <v>-4964467.1999999583</v>
      </c>
      <c r="BQ11" s="70">
        <f>'All Output'!BR169</f>
        <v>-5042036.9999999627</v>
      </c>
      <c r="BR11" s="70">
        <f>'All Output'!BS169</f>
        <v>-5119606.7999999598</v>
      </c>
      <c r="BS11" s="70">
        <f>'All Output'!BT169</f>
        <v>-5197176.5999999568</v>
      </c>
      <c r="BT11" s="70">
        <f>'All Output'!BU169</f>
        <v>-5274746.3999999538</v>
      </c>
      <c r="BU11" s="70">
        <f>'All Output'!BV169</f>
        <v>-5352316.1999999583</v>
      </c>
      <c r="BV11" s="70">
        <f>'All Output'!BW169</f>
        <v>-5429885.9999999478</v>
      </c>
      <c r="BW11" s="70">
        <f>'All Output'!BX169</f>
        <v>-5507455.7999999523</v>
      </c>
      <c r="BX11" s="70">
        <f>'All Output'!BY169</f>
        <v>-5585025.5999999493</v>
      </c>
      <c r="BY11" s="70">
        <f>'All Output'!BZ169</f>
        <v>-5662595.3999999538</v>
      </c>
      <c r="BZ11" s="70">
        <f>'All Output'!CA169</f>
        <v>-5740165.1999999508</v>
      </c>
      <c r="CA11" s="70">
        <f>'All Output'!CB169</f>
        <v>-5817734.9999999478</v>
      </c>
      <c r="CB11" s="70">
        <f>'All Output'!CC169</f>
        <v>-5895304.7999999598</v>
      </c>
      <c r="CC11" s="70">
        <f>'All Output'!CD169</f>
        <v>-5972874.5999999568</v>
      </c>
      <c r="CD11" s="70">
        <f>'All Output'!CE169</f>
        <v>-6050444.3999999538</v>
      </c>
      <c r="CE11" s="70">
        <f>'All Output'!CF169</f>
        <v>-6128014.1999999508</v>
      </c>
      <c r="CF11" s="70">
        <f>'All Output'!CG169</f>
        <v>-6205583.9999999478</v>
      </c>
      <c r="CG11" s="70">
        <f>'All Output'!CH169</f>
        <v>-6283153.7999999449</v>
      </c>
      <c r="CH11" s="70">
        <f>'All Output'!CI169</f>
        <v>-6360723.5999999419</v>
      </c>
      <c r="CI11" s="70">
        <f>'All Output'!CJ169</f>
        <v>-6438293.3999999464</v>
      </c>
      <c r="CJ11" s="70">
        <f>'All Output'!CK169</f>
        <v>-6515863.1999999434</v>
      </c>
      <c r="CK11" s="70">
        <f>'All Output'!CL169</f>
        <v>-6593432.9999999329</v>
      </c>
      <c r="CL11" s="70">
        <f>'All Output'!CM169</f>
        <v>-6671002.7999999523</v>
      </c>
      <c r="CM11" s="70">
        <f>'All Output'!CN169</f>
        <v>-6748572.5999999493</v>
      </c>
      <c r="CN11" s="70">
        <f>'All Output'!CO169</f>
        <v>-6826142.3999999538</v>
      </c>
      <c r="CO11" s="70">
        <f>'All Output'!CP169</f>
        <v>-6903712.1999999434</v>
      </c>
      <c r="CP11" s="70">
        <f>'All Output'!CQ169</f>
        <v>-6981281.9999999329</v>
      </c>
      <c r="CQ11" s="70">
        <f>'All Output'!CR169</f>
        <v>-7058851.7999999449</v>
      </c>
      <c r="CR11" s="70">
        <f>'All Output'!CS169</f>
        <v>-7136421.5999999344</v>
      </c>
      <c r="CS11" s="70">
        <f>'All Output'!CT169</f>
        <v>-7213991.3999999464</v>
      </c>
      <c r="CT11" s="70">
        <f>'All Output'!CU169</f>
        <v>-7291561.1999999285</v>
      </c>
      <c r="CU11" s="70">
        <f>'All Output'!CV169</f>
        <v>-7369130.9999999404</v>
      </c>
      <c r="CV11" s="70">
        <f>'All Output'!CW169</f>
        <v>-7446700.7999999225</v>
      </c>
      <c r="CW11" s="70">
        <f>'All Output'!CX169</f>
        <v>-7524270.5999999344</v>
      </c>
      <c r="CX11" s="70">
        <f>'All Output'!CY169</f>
        <v>-7601840.3999999464</v>
      </c>
      <c r="CY11" s="70">
        <f>'All Output'!CZ169</f>
        <v>-7679410.1999999285</v>
      </c>
      <c r="CZ11" s="70">
        <f>'All Output'!DA169</f>
        <v>-7756979.9999999255</v>
      </c>
    </row>
    <row r="12" spans="2:104" hidden="1">
      <c r="B12" s="77">
        <f>'All Output'!C170</f>
        <v>0.14999999999999997</v>
      </c>
      <c r="C12" s="9">
        <f>'All Output'!D170</f>
        <v>935.00000000000011</v>
      </c>
      <c r="D12" s="70">
        <f>'All Output'!E170</f>
        <v>1.0920800000000053E-5</v>
      </c>
      <c r="E12" s="70">
        <f>'All Output'!F170</f>
        <v>109208.00000000058</v>
      </c>
      <c r="F12" s="70">
        <f>'All Output'!G170</f>
        <v>218416.00000000116</v>
      </c>
      <c r="G12" s="70">
        <f>'All Output'!H170</f>
        <v>327624.00000000163</v>
      </c>
      <c r="H12" s="70">
        <f>'All Output'!I170</f>
        <v>436832.00000000233</v>
      </c>
      <c r="I12" s="70">
        <f>'All Output'!J170</f>
        <v>546040.00000000279</v>
      </c>
      <c r="J12" s="70">
        <f>'All Output'!K170</f>
        <v>620145.42857143143</v>
      </c>
      <c r="K12" s="70">
        <f>'All Output'!L170</f>
        <v>682549.99999999767</v>
      </c>
      <c r="L12" s="70">
        <f>'All Output'!M170</f>
        <v>733253.71428571828</v>
      </c>
      <c r="M12" s="70">
        <f>'All Output'!N170</f>
        <v>772256.57142857648</v>
      </c>
      <c r="N12" s="70">
        <f>'All Output'!O170</f>
        <v>799558.57142857648</v>
      </c>
      <c r="O12" s="70">
        <f>'All Output'!P170</f>
        <v>815159.71428572014</v>
      </c>
      <c r="P12" s="70">
        <f>'All Output'!Q170</f>
        <v>819060.00000000466</v>
      </c>
      <c r="Q12" s="70">
        <f>'All Output'!R170</f>
        <v>811259.42857143376</v>
      </c>
      <c r="R12" s="70">
        <f>'All Output'!S170</f>
        <v>791758.00000000559</v>
      </c>
      <c r="S12" s="70">
        <f>'All Output'!T170</f>
        <v>760555.714285722</v>
      </c>
      <c r="T12" s="70">
        <f>'All Output'!U170</f>
        <v>717652.57142857835</v>
      </c>
      <c r="U12" s="70">
        <f>'All Output'!V170</f>
        <v>663048.57142857648</v>
      </c>
      <c r="V12" s="70">
        <f>'All Output'!W170</f>
        <v>596743.714285722</v>
      </c>
      <c r="W12" s="70">
        <f>'All Output'!X170</f>
        <v>518738.00000000559</v>
      </c>
      <c r="X12" s="70">
        <f>'All Output'!Y170</f>
        <v>429031.42857143655</v>
      </c>
      <c r="Y12" s="70">
        <f>'All Output'!Z170</f>
        <v>327624.00000000745</v>
      </c>
      <c r="Z12" s="70">
        <f>'All Output'!AA170</f>
        <v>214515.71428572387</v>
      </c>
      <c r="AA12" s="70">
        <f>'All Output'!AB170</f>
        <v>68027.48333334364</v>
      </c>
      <c r="AB12" s="70">
        <f>'All Output'!AC170</f>
        <v>-114668.39999999106</v>
      </c>
      <c r="AC12" s="70">
        <f>'All Output'!AD170</f>
        <v>-312835.41666665673</v>
      </c>
      <c r="AD12" s="70">
        <f>'All Output'!AE170</f>
        <v>-526473.56666665524</v>
      </c>
      <c r="AE12" s="70">
        <f>'All Output'!AF170</f>
        <v>-755582.84999998286</v>
      </c>
      <c r="AF12" s="70">
        <f>'All Output'!AG170</f>
        <v>-1000163.2666666694</v>
      </c>
      <c r="AG12" s="70">
        <f>'All Output'!AH170</f>
        <v>-1260214.8166666701</v>
      </c>
      <c r="AH12" s="70">
        <f>'All Output'!AI170</f>
        <v>-1535737.5</v>
      </c>
      <c r="AI12" s="70">
        <f>'All Output'!AJ170</f>
        <v>-1624544.8388888687</v>
      </c>
      <c r="AJ12" s="70">
        <f>'All Output'!AK170</f>
        <v>-1715779.0222222321</v>
      </c>
      <c r="AK12" s="70">
        <f>'All Output'!AL170</f>
        <v>-1809440.0499999858</v>
      </c>
      <c r="AL12" s="70">
        <f>'All Output'!AM170</f>
        <v>-1905527.9222222194</v>
      </c>
      <c r="AM12" s="70">
        <f>'All Output'!AN170</f>
        <v>-2004042.6388888657</v>
      </c>
      <c r="AN12" s="70">
        <f>'All Output'!AO170</f>
        <v>-2104984.2000000067</v>
      </c>
      <c r="AO12" s="70">
        <f>'All Output'!AP170</f>
        <v>-2208352.6055555418</v>
      </c>
      <c r="AP12" s="70">
        <f>'All Output'!AQ170</f>
        <v>-2314147.8555555493</v>
      </c>
      <c r="AQ12" s="70">
        <f>'All Output'!AR170</f>
        <v>-2422369.9499999993</v>
      </c>
      <c r="AR12" s="70">
        <f>'All Output'!AS170</f>
        <v>-2533018.8888888918</v>
      </c>
      <c r="AS12" s="70">
        <f>'All Output'!AT170</f>
        <v>-2646094.6722222008</v>
      </c>
      <c r="AT12" s="70">
        <f>'All Output'!AU170</f>
        <v>-2761597.2999999858</v>
      </c>
      <c r="AU12" s="70">
        <f>'All Output'!AV170</f>
        <v>-2879526.7722222134</v>
      </c>
      <c r="AV12" s="70">
        <f>'All Output'!AW170</f>
        <v>-2999883.0888888799</v>
      </c>
      <c r="AW12" s="70">
        <f>'All Output'!AX170</f>
        <v>-3122666.2499999627</v>
      </c>
      <c r="AX12" s="70">
        <f>'All Output'!AY170</f>
        <v>-3247876.2555555664</v>
      </c>
      <c r="AY12" s="70">
        <f>'All Output'!AZ170</f>
        <v>-3375513.1055555381</v>
      </c>
      <c r="AZ12" s="70">
        <f>'All Output'!BA170</f>
        <v>-3505576.7999999896</v>
      </c>
      <c r="BA12" s="70">
        <f>'All Output'!BB170</f>
        <v>-3638067.3388888463</v>
      </c>
      <c r="BB12" s="70">
        <f>'All Output'!BC170</f>
        <v>-3772984.7222222313</v>
      </c>
      <c r="BC12" s="70">
        <f>'All Output'!BD170</f>
        <v>-3910328.9499999732</v>
      </c>
      <c r="BD12" s="70">
        <f>'All Output'!BE170</f>
        <v>-4050100.0222221985</v>
      </c>
      <c r="BE12" s="70">
        <f>'All Output'!BF170</f>
        <v>-4160142.2500000075</v>
      </c>
      <c r="BF12" s="70">
        <f>'All Output'!BG170</f>
        <v>-4238635.5000000075</v>
      </c>
      <c r="BG12" s="70">
        <f>'All Output'!BH170</f>
        <v>-4317128.7500000075</v>
      </c>
      <c r="BH12" s="70">
        <f>'All Output'!BI170</f>
        <v>-4395622.0000000075</v>
      </c>
      <c r="BI12" s="70">
        <f>'All Output'!BJ170</f>
        <v>-4474115.2500000075</v>
      </c>
      <c r="BJ12" s="70">
        <f>'All Output'!BK170</f>
        <v>-4552608.5000000075</v>
      </c>
      <c r="BK12" s="70">
        <f>'All Output'!BL170</f>
        <v>-4631101.7500000075</v>
      </c>
      <c r="BL12" s="70">
        <f>'All Output'!BM170</f>
        <v>-4709595.0000000075</v>
      </c>
      <c r="BM12" s="70">
        <f>'All Output'!BN170</f>
        <v>-4788088.2500000075</v>
      </c>
      <c r="BN12" s="70">
        <f>'All Output'!BO170</f>
        <v>-4866581.5000000075</v>
      </c>
      <c r="BO12" s="70">
        <f>'All Output'!BP170</f>
        <v>-4945074.7500000149</v>
      </c>
      <c r="BP12" s="70">
        <f>'All Output'!BQ170</f>
        <v>-5023568.0000000075</v>
      </c>
      <c r="BQ12" s="70">
        <f>'All Output'!BR170</f>
        <v>-5102061.2500000075</v>
      </c>
      <c r="BR12" s="70">
        <f>'All Output'!BS170</f>
        <v>-5180554.5000000075</v>
      </c>
      <c r="BS12" s="70">
        <f>'All Output'!BT170</f>
        <v>-5259047.7500000075</v>
      </c>
      <c r="BT12" s="70">
        <f>'All Output'!BU170</f>
        <v>-5337541.0000000149</v>
      </c>
      <c r="BU12" s="70">
        <f>'All Output'!BV170</f>
        <v>-5416034.2500000149</v>
      </c>
      <c r="BV12" s="70">
        <f>'All Output'!BW170</f>
        <v>-5494527.5000000149</v>
      </c>
      <c r="BW12" s="70">
        <f>'All Output'!BX170</f>
        <v>-5573020.7500000075</v>
      </c>
      <c r="BX12" s="70">
        <f>'All Output'!BY170</f>
        <v>-5651514.0000000075</v>
      </c>
      <c r="BY12" s="70">
        <f>'All Output'!BZ170</f>
        <v>-5730007.2500000149</v>
      </c>
      <c r="BZ12" s="70">
        <f>'All Output'!CA170</f>
        <v>-5808500.5000000149</v>
      </c>
      <c r="CA12" s="70">
        <f>'All Output'!CB170</f>
        <v>-5886993.7500000149</v>
      </c>
      <c r="CB12" s="70">
        <f>'All Output'!CC170</f>
        <v>-5965487.0000000149</v>
      </c>
      <c r="CC12" s="70">
        <f>'All Output'!CD170</f>
        <v>-6043980.2500000149</v>
      </c>
      <c r="CD12" s="70">
        <f>'All Output'!CE170</f>
        <v>-6122473.5000000149</v>
      </c>
      <c r="CE12" s="70">
        <f>'All Output'!CF170</f>
        <v>-6200966.7500000149</v>
      </c>
      <c r="CF12" s="70">
        <f>'All Output'!CG170</f>
        <v>-6279460.0000000149</v>
      </c>
      <c r="CG12" s="70">
        <f>'All Output'!CH170</f>
        <v>-6357953.2500000075</v>
      </c>
      <c r="CH12" s="70">
        <f>'All Output'!CI170</f>
        <v>-6436446.5000000149</v>
      </c>
      <c r="CI12" s="70">
        <f>'All Output'!CJ170</f>
        <v>-6514939.7500000149</v>
      </c>
      <c r="CJ12" s="70">
        <f>'All Output'!CK170</f>
        <v>-6593433.0000000149</v>
      </c>
      <c r="CK12" s="70">
        <f>'All Output'!CL170</f>
        <v>-6671926.2500000149</v>
      </c>
      <c r="CL12" s="70">
        <f>'All Output'!CM170</f>
        <v>-6750419.5000000224</v>
      </c>
      <c r="CM12" s="70">
        <f>'All Output'!CN170</f>
        <v>-6828912.7500000149</v>
      </c>
      <c r="CN12" s="70">
        <f>'All Output'!CO170</f>
        <v>-6907406.0000000149</v>
      </c>
      <c r="CO12" s="70">
        <f>'All Output'!CP170</f>
        <v>-6985899.2500000149</v>
      </c>
      <c r="CP12" s="70">
        <f>'All Output'!CQ170</f>
        <v>-7064392.5000000075</v>
      </c>
      <c r="CQ12" s="70">
        <f>'All Output'!CR170</f>
        <v>-7142885.7500000149</v>
      </c>
      <c r="CR12" s="70">
        <f>'All Output'!CS170</f>
        <v>-7221379.0000000075</v>
      </c>
      <c r="CS12" s="70">
        <f>'All Output'!CT170</f>
        <v>-7299872.2500000149</v>
      </c>
      <c r="CT12" s="70">
        <f>'All Output'!CU170</f>
        <v>-7378365.5000000075</v>
      </c>
      <c r="CU12" s="70">
        <f>'All Output'!CV170</f>
        <v>-7456858.7500000075</v>
      </c>
      <c r="CV12" s="70">
        <f>'All Output'!CW170</f>
        <v>-7535352.0000000149</v>
      </c>
      <c r="CW12" s="70">
        <f>'All Output'!CX170</f>
        <v>-7613845.2500000075</v>
      </c>
      <c r="CX12" s="70">
        <f>'All Output'!CY170</f>
        <v>-7692338.5000000149</v>
      </c>
      <c r="CY12" s="70">
        <f>'All Output'!CZ170</f>
        <v>-7770831.7500000075</v>
      </c>
      <c r="CZ12" s="70">
        <f>'All Output'!DA170</f>
        <v>-7849325.0000000149</v>
      </c>
    </row>
    <row r="13" spans="2:104" hidden="1">
      <c r="B13" s="77">
        <f>'All Output'!C171</f>
        <v>0.13999999999999996</v>
      </c>
      <c r="C13" s="9">
        <f>'All Output'!D171</f>
        <v>946.00000000000011</v>
      </c>
      <c r="D13" s="70">
        <f>'All Output'!E171</f>
        <v>1.1049279999999995E-5</v>
      </c>
      <c r="E13" s="70">
        <f>'All Output'!F171</f>
        <v>110492.79999999999</v>
      </c>
      <c r="F13" s="70">
        <f>'All Output'!G171</f>
        <v>220985.59999999998</v>
      </c>
      <c r="G13" s="70">
        <f>'All Output'!H171</f>
        <v>331478.39999999967</v>
      </c>
      <c r="H13" s="70">
        <f>'All Output'!I171</f>
        <v>441971.19999999995</v>
      </c>
      <c r="I13" s="70">
        <f>'All Output'!J171</f>
        <v>552464.00000000047</v>
      </c>
      <c r="J13" s="70">
        <f>'All Output'!K171</f>
        <v>627441.25714285765</v>
      </c>
      <c r="K13" s="70">
        <f>'All Output'!L171</f>
        <v>690579.99999999721</v>
      </c>
      <c r="L13" s="70">
        <f>'All Output'!M171</f>
        <v>741880.22857143264</v>
      </c>
      <c r="M13" s="70">
        <f>'All Output'!N171</f>
        <v>781341.94285714068</v>
      </c>
      <c r="N13" s="70">
        <f>'All Output'!O171</f>
        <v>808965.14285714366</v>
      </c>
      <c r="O13" s="70">
        <f>'All Output'!P171</f>
        <v>824749.82857143227</v>
      </c>
      <c r="P13" s="70">
        <f>'All Output'!Q171</f>
        <v>828696.00000000466</v>
      </c>
      <c r="Q13" s="70">
        <f>'All Output'!R171</f>
        <v>820803.65714285523</v>
      </c>
      <c r="R13" s="70">
        <f>'All Output'!S171</f>
        <v>801072.80000000168</v>
      </c>
      <c r="S13" s="70">
        <f>'All Output'!T171</f>
        <v>769503.42857143283</v>
      </c>
      <c r="T13" s="70">
        <f>'All Output'!U171</f>
        <v>726095.54285714962</v>
      </c>
      <c r="U13" s="70">
        <f>'All Output'!V171</f>
        <v>670849.14285713993</v>
      </c>
      <c r="V13" s="70">
        <f>'All Output'!W171</f>
        <v>603764.22857144102</v>
      </c>
      <c r="W13" s="70">
        <f>'All Output'!X171</f>
        <v>524840.80000000261</v>
      </c>
      <c r="X13" s="70">
        <f>'All Output'!Y171</f>
        <v>434078.8571428638</v>
      </c>
      <c r="Y13" s="70">
        <f>'All Output'!Z171</f>
        <v>331478.39999999478</v>
      </c>
      <c r="Z13" s="70">
        <f>'All Output'!AA171</f>
        <v>217039.42857142724</v>
      </c>
      <c r="AA13" s="70">
        <f>'All Output'!AB171</f>
        <v>68827.806666655466</v>
      </c>
      <c r="AB13" s="70">
        <f>'All Output'!AC171</f>
        <v>-116017.43999999203</v>
      </c>
      <c r="AC13" s="70">
        <f>'All Output'!AD171</f>
        <v>-316515.8333333265</v>
      </c>
      <c r="AD13" s="70">
        <f>'All Output'!AE171</f>
        <v>-532667.37333332747</v>
      </c>
      <c r="AE13" s="70">
        <f>'All Output'!AF171</f>
        <v>-764472.05999999493</v>
      </c>
      <c r="AF13" s="70">
        <f>'All Output'!AG171</f>
        <v>-1011929.8933333531</v>
      </c>
      <c r="AG13" s="70">
        <f>'All Output'!AH171</f>
        <v>-1275040.8733333573</v>
      </c>
      <c r="AH13" s="70">
        <f>'All Output'!AI171</f>
        <v>-1553805</v>
      </c>
      <c r="AI13" s="70">
        <f>'All Output'!AJ171</f>
        <v>-1643657.1311110966</v>
      </c>
      <c r="AJ13" s="70">
        <f>'All Output'!AK171</f>
        <v>-1735964.6577777751</v>
      </c>
      <c r="AK13" s="70">
        <f>'All Output'!AL171</f>
        <v>-1830727.5800000057</v>
      </c>
      <c r="AL13" s="70">
        <f>'All Output'!AM171</f>
        <v>-1927945.8977777958</v>
      </c>
      <c r="AM13" s="70">
        <f>'All Output'!AN171</f>
        <v>-2027619.6111111157</v>
      </c>
      <c r="AN13" s="70">
        <f>'All Output'!AO171</f>
        <v>-2129748.7200000212</v>
      </c>
      <c r="AO13" s="70">
        <f>'All Output'!AP171</f>
        <v>-2234333.2244444489</v>
      </c>
      <c r="AP13" s="70">
        <f>'All Output'!AQ171</f>
        <v>-2341373.1244444624</v>
      </c>
      <c r="AQ13" s="70">
        <f>'All Output'!AR171</f>
        <v>-2450868.4199999981</v>
      </c>
      <c r="AR13" s="70">
        <f>'All Output'!AS171</f>
        <v>-2562819.1111111231</v>
      </c>
      <c r="AS13" s="70">
        <f>'All Output'!AT171</f>
        <v>-2677225.1977777742</v>
      </c>
      <c r="AT13" s="70">
        <f>'All Output'!AU171</f>
        <v>-2794086.6800000109</v>
      </c>
      <c r="AU13" s="70">
        <f>'All Output'!AV171</f>
        <v>-2913403.5577777699</v>
      </c>
      <c r="AV13" s="70">
        <f>'All Output'!AW171</f>
        <v>-3035175.8311111145</v>
      </c>
      <c r="AW13" s="70">
        <f>'All Output'!AX171</f>
        <v>-3159403.4999999851</v>
      </c>
      <c r="AX13" s="70">
        <f>'All Output'!AY171</f>
        <v>-3286086.5644444488</v>
      </c>
      <c r="AY13" s="70">
        <f>'All Output'!AZ171</f>
        <v>-3415225.0244444236</v>
      </c>
      <c r="AZ13" s="70">
        <f>'All Output'!BA171</f>
        <v>-3546818.879999999</v>
      </c>
      <c r="BA13" s="70">
        <f>'All Output'!BB171</f>
        <v>-3680868.1311110817</v>
      </c>
      <c r="BB13" s="70">
        <f>'All Output'!BC171</f>
        <v>-3817372.7777777724</v>
      </c>
      <c r="BC13" s="70">
        <f>'All Output'!BD171</f>
        <v>-3956332.819999963</v>
      </c>
      <c r="BD13" s="70">
        <f>'All Output'!BE171</f>
        <v>-4097748.2577777654</v>
      </c>
      <c r="BE13" s="70">
        <f>'All Output'!BF171</f>
        <v>-4209085.099999994</v>
      </c>
      <c r="BF13" s="70">
        <f>'All Output'!BG171</f>
        <v>-4288501.799999997</v>
      </c>
      <c r="BG13" s="70">
        <f>'All Output'!BH171</f>
        <v>-4367918.5</v>
      </c>
      <c r="BH13" s="70">
        <f>'All Output'!BI171</f>
        <v>-4447335.1999999881</v>
      </c>
      <c r="BI13" s="70">
        <f>'All Output'!BJ171</f>
        <v>-4526751.8999999911</v>
      </c>
      <c r="BJ13" s="70">
        <f>'All Output'!BK171</f>
        <v>-4606168.599999994</v>
      </c>
      <c r="BK13" s="70">
        <f>'All Output'!BL171</f>
        <v>-4685585.299999997</v>
      </c>
      <c r="BL13" s="70">
        <f>'All Output'!BM171</f>
        <v>-4765001.9999999925</v>
      </c>
      <c r="BM13" s="70">
        <f>'All Output'!BN171</f>
        <v>-4844418.6999999955</v>
      </c>
      <c r="BN13" s="70">
        <f>'All Output'!BO171</f>
        <v>-4923835.3999999985</v>
      </c>
      <c r="BO13" s="70">
        <f>'All Output'!BP171</f>
        <v>-5003252.099999994</v>
      </c>
      <c r="BP13" s="70">
        <f>'All Output'!BQ171</f>
        <v>-5082668.799999997</v>
      </c>
      <c r="BQ13" s="70">
        <f>'All Output'!BR171</f>
        <v>-5162085.5</v>
      </c>
      <c r="BR13" s="70">
        <f>'All Output'!BS171</f>
        <v>-5241502.1999999881</v>
      </c>
      <c r="BS13" s="70">
        <f>'All Output'!BT171</f>
        <v>-5320918.8999999985</v>
      </c>
      <c r="BT13" s="70">
        <f>'All Output'!BU171</f>
        <v>-5400335.5999999866</v>
      </c>
      <c r="BU13" s="70">
        <f>'All Output'!BV171</f>
        <v>-5479752.299999997</v>
      </c>
      <c r="BV13" s="70">
        <f>'All Output'!BW171</f>
        <v>-5559168.9999999925</v>
      </c>
      <c r="BW13" s="70">
        <f>'All Output'!BX171</f>
        <v>-5638585.6999999955</v>
      </c>
      <c r="BX13" s="70">
        <f>'All Output'!BY171</f>
        <v>-5718002.400000006</v>
      </c>
      <c r="BY13" s="70">
        <f>'All Output'!BZ171</f>
        <v>-5797419.099999994</v>
      </c>
      <c r="BZ13" s="70">
        <f>'All Output'!CA171</f>
        <v>-5876835.7999999896</v>
      </c>
      <c r="CA13" s="70">
        <f>'All Output'!CB171</f>
        <v>-5956252.4999999925</v>
      </c>
      <c r="CB13" s="70">
        <f>'All Output'!CC171</f>
        <v>-6035669.1999999955</v>
      </c>
      <c r="CC13" s="70">
        <f>'All Output'!CD171</f>
        <v>-6115085.8999999911</v>
      </c>
      <c r="CD13" s="70">
        <f>'All Output'!CE171</f>
        <v>-6194502.599999994</v>
      </c>
      <c r="CE13" s="70">
        <f>'All Output'!CF171</f>
        <v>-6273919.2999999896</v>
      </c>
      <c r="CF13" s="70">
        <f>'All Output'!CG171</f>
        <v>-6353335.9999999925</v>
      </c>
      <c r="CG13" s="70">
        <f>'All Output'!CH171</f>
        <v>-6432752.6999999955</v>
      </c>
      <c r="CH13" s="70">
        <f>'All Output'!CI171</f>
        <v>-6512169.3999999911</v>
      </c>
      <c r="CI13" s="70">
        <f>'All Output'!CJ171</f>
        <v>-6591586.1000000015</v>
      </c>
      <c r="CJ13" s="70">
        <f>'All Output'!CK171</f>
        <v>-6671002.7999999896</v>
      </c>
      <c r="CK13" s="70">
        <f>'All Output'!CL171</f>
        <v>-6750419.5</v>
      </c>
      <c r="CL13" s="70">
        <f>'All Output'!CM171</f>
        <v>-6829836.200000003</v>
      </c>
      <c r="CM13" s="70">
        <f>'All Output'!CN171</f>
        <v>-6909252.8999999911</v>
      </c>
      <c r="CN13" s="70">
        <f>'All Output'!CO171</f>
        <v>-6988669.5999999866</v>
      </c>
      <c r="CO13" s="70">
        <f>'All Output'!CP171</f>
        <v>-7068086.299999997</v>
      </c>
      <c r="CP13" s="70">
        <f>'All Output'!CQ171</f>
        <v>-7147502.9999999925</v>
      </c>
      <c r="CQ13" s="70">
        <f>'All Output'!CR171</f>
        <v>-7226919.6999999881</v>
      </c>
      <c r="CR13" s="70">
        <f>'All Output'!CS171</f>
        <v>-7306336.3999999985</v>
      </c>
      <c r="CS13" s="70">
        <f>'All Output'!CT171</f>
        <v>-7385753.099999994</v>
      </c>
      <c r="CT13" s="70">
        <f>'All Output'!CU171</f>
        <v>-7465169.7999999896</v>
      </c>
      <c r="CU13" s="70">
        <f>'All Output'!CV171</f>
        <v>-7544586.4999999925</v>
      </c>
      <c r="CV13" s="70">
        <f>'All Output'!CW171</f>
        <v>-7624003.1999999955</v>
      </c>
      <c r="CW13" s="70">
        <f>'All Output'!CX171</f>
        <v>-7703419.8999999911</v>
      </c>
      <c r="CX13" s="70">
        <f>'All Output'!CY171</f>
        <v>-7782836.5999999866</v>
      </c>
      <c r="CY13" s="70">
        <f>'All Output'!CZ171</f>
        <v>-7862253.299999997</v>
      </c>
      <c r="CZ13" s="70">
        <f>'All Output'!DA171</f>
        <v>-7941669.9999999925</v>
      </c>
    </row>
    <row r="14" spans="2:104" hidden="1">
      <c r="B14" s="77">
        <f>'All Output'!C172</f>
        <v>0.12999999999999995</v>
      </c>
      <c r="C14" s="9">
        <f>'All Output'!D172</f>
        <v>957.00000000000011</v>
      </c>
      <c r="D14" s="70">
        <f>'All Output'!E172</f>
        <v>1.1177760000000099E-5</v>
      </c>
      <c r="E14" s="70">
        <f>'All Output'!F172</f>
        <v>111777.60000000097</v>
      </c>
      <c r="F14" s="70">
        <f>'All Output'!G172</f>
        <v>223555.20000000193</v>
      </c>
      <c r="G14" s="70">
        <f>'All Output'!H172</f>
        <v>335332.80000000284</v>
      </c>
      <c r="H14" s="70">
        <f>'All Output'!I172</f>
        <v>447110.40000000386</v>
      </c>
      <c r="I14" s="70">
        <f>'All Output'!J172</f>
        <v>558888.00000000512</v>
      </c>
      <c r="J14" s="70">
        <f>'All Output'!K172</f>
        <v>634737.08571428852</v>
      </c>
      <c r="K14" s="70">
        <f>'All Output'!L172</f>
        <v>698610.0000000014</v>
      </c>
      <c r="L14" s="70">
        <f>'All Output'!M172</f>
        <v>750506.74285714701</v>
      </c>
      <c r="M14" s="70">
        <f>'All Output'!N172</f>
        <v>790427.31428572163</v>
      </c>
      <c r="N14" s="70">
        <f>'All Output'!O172</f>
        <v>818371.71428571921</v>
      </c>
      <c r="O14" s="70">
        <f>'All Output'!P172</f>
        <v>834339.94285715278</v>
      </c>
      <c r="P14" s="70">
        <f>'All Output'!Q172</f>
        <v>838332.00000000373</v>
      </c>
      <c r="Q14" s="70">
        <f>'All Output'!R172</f>
        <v>830347.88571429532</v>
      </c>
      <c r="R14" s="70">
        <f>'All Output'!S172</f>
        <v>810387.60000000615</v>
      </c>
      <c r="S14" s="70">
        <f>'All Output'!T172</f>
        <v>778451.14285715576</v>
      </c>
      <c r="T14" s="70">
        <f>'All Output'!U172</f>
        <v>734538.51428571902</v>
      </c>
      <c r="U14" s="70">
        <f>'All Output'!V172</f>
        <v>678649.71428572759</v>
      </c>
      <c r="V14" s="70">
        <f>'All Output'!W172</f>
        <v>610784.74285716377</v>
      </c>
      <c r="W14" s="70">
        <f>'All Output'!X172</f>
        <v>530943.60000001267</v>
      </c>
      <c r="X14" s="70">
        <f>'All Output'!Y172</f>
        <v>439126.2857142929</v>
      </c>
      <c r="Y14" s="70">
        <f>'All Output'!Z172</f>
        <v>335332.80000001378</v>
      </c>
      <c r="Z14" s="70">
        <f>'All Output'!AA172</f>
        <v>219563.14285716601</v>
      </c>
      <c r="AA14" s="70">
        <f>'All Output'!AB172</f>
        <v>69628.130000006407</v>
      </c>
      <c r="AB14" s="70">
        <f>'All Output'!AC172</f>
        <v>-117366.47999999858</v>
      </c>
      <c r="AC14" s="70">
        <f>'All Output'!AD172</f>
        <v>-320196.24999997951</v>
      </c>
      <c r="AD14" s="70">
        <f>'All Output'!AE172</f>
        <v>-538861.17999998294</v>
      </c>
      <c r="AE14" s="70">
        <f>'All Output'!AF172</f>
        <v>-773361.26999998651</v>
      </c>
      <c r="AF14" s="70">
        <f>'All Output'!AG172</f>
        <v>-1023696.5199999884</v>
      </c>
      <c r="AG14" s="70">
        <f>'All Output'!AH172</f>
        <v>-1289866.929999996</v>
      </c>
      <c r="AH14" s="70">
        <f>'All Output'!AI172</f>
        <v>-1571872.5</v>
      </c>
      <c r="AI14" s="70">
        <f>'All Output'!AJ172</f>
        <v>-1662769.4233333208</v>
      </c>
      <c r="AJ14" s="70">
        <f>'All Output'!AK172</f>
        <v>-1756150.2933333181</v>
      </c>
      <c r="AK14" s="70">
        <f>'All Output'!AL172</f>
        <v>-1852015.1099999771</v>
      </c>
      <c r="AL14" s="70">
        <f>'All Output'!AM172</f>
        <v>-1950363.8733333237</v>
      </c>
      <c r="AM14" s="70">
        <f>'All Output'!AN172</f>
        <v>-2051196.5833333209</v>
      </c>
      <c r="AN14" s="70">
        <f>'All Output'!AO172</f>
        <v>-2154513.2400000058</v>
      </c>
      <c r="AO14" s="70">
        <f>'All Output'!AP172</f>
        <v>-2260313.8433332965</v>
      </c>
      <c r="AP14" s="70">
        <f>'All Output'!AQ172</f>
        <v>-2368598.3933333196</v>
      </c>
      <c r="AQ14" s="70">
        <f>'All Output'!AR172</f>
        <v>-2479366.8899999708</v>
      </c>
      <c r="AR14" s="70">
        <f>'All Output'!AS172</f>
        <v>-2592619.3333333246</v>
      </c>
      <c r="AS14" s="70">
        <f>'All Output'!AT172</f>
        <v>-2708355.7233333178</v>
      </c>
      <c r="AT14" s="70">
        <f>'All Output'!AU172</f>
        <v>-2826576.0599999726</v>
      </c>
      <c r="AU14" s="70">
        <f>'All Output'!AV172</f>
        <v>-2947280.3433332928</v>
      </c>
      <c r="AV14" s="70">
        <f>'All Output'!AW172</f>
        <v>-3070468.5733333156</v>
      </c>
      <c r="AW14" s="70">
        <f>'All Output'!AX172</f>
        <v>-3196140.7499999702</v>
      </c>
      <c r="AX14" s="70">
        <f>'All Output'!AY172</f>
        <v>-3324296.8733333312</v>
      </c>
      <c r="AY14" s="70">
        <f>'All Output'!AZ172</f>
        <v>-3454936.9433333166</v>
      </c>
      <c r="AZ14" s="70">
        <f>'All Output'!BA172</f>
        <v>-3588060.9599999674</v>
      </c>
      <c r="BA14" s="70">
        <f>'All Output'!BB172</f>
        <v>-3723668.923333291</v>
      </c>
      <c r="BB14" s="70">
        <f>'All Output'!BC172</f>
        <v>-3861760.8333333135</v>
      </c>
      <c r="BC14" s="70">
        <f>'All Output'!BD172</f>
        <v>-4002336.6899999753</v>
      </c>
      <c r="BD14" s="70">
        <f>'All Output'!BE172</f>
        <v>-4145396.4933333322</v>
      </c>
      <c r="BE14" s="70">
        <f>'All Output'!BF172</f>
        <v>-4258027.9499999955</v>
      </c>
      <c r="BF14" s="70">
        <f>'All Output'!BG172</f>
        <v>-4338368.0999999866</v>
      </c>
      <c r="BG14" s="70">
        <f>'All Output'!BH172</f>
        <v>-4418708.2499999925</v>
      </c>
      <c r="BH14" s="70">
        <f>'All Output'!BI172</f>
        <v>-4499048.3999999911</v>
      </c>
      <c r="BI14" s="70">
        <f>'All Output'!BJ172</f>
        <v>-4579388.5499999896</v>
      </c>
      <c r="BJ14" s="70">
        <f>'All Output'!BK172</f>
        <v>-4659728.6999999955</v>
      </c>
      <c r="BK14" s="70">
        <f>'All Output'!BL172</f>
        <v>-4740068.8499999866</v>
      </c>
      <c r="BL14" s="70">
        <f>'All Output'!BM172</f>
        <v>-4820408.9999999925</v>
      </c>
      <c r="BM14" s="70">
        <f>'All Output'!BN172</f>
        <v>-4900749.1499999836</v>
      </c>
      <c r="BN14" s="70">
        <f>'All Output'!BO172</f>
        <v>-4981089.2999999821</v>
      </c>
      <c r="BO14" s="70">
        <f>'All Output'!BP172</f>
        <v>-5061429.4499999881</v>
      </c>
      <c r="BP14" s="70">
        <f>'All Output'!BQ172</f>
        <v>-5141769.5999999866</v>
      </c>
      <c r="BQ14" s="70">
        <f>'All Output'!BR172</f>
        <v>-5222109.7499999925</v>
      </c>
      <c r="BR14" s="70">
        <f>'All Output'!BS172</f>
        <v>-5302449.8999999911</v>
      </c>
      <c r="BS14" s="70">
        <f>'All Output'!BT172</f>
        <v>-5382790.0499999896</v>
      </c>
      <c r="BT14" s="70">
        <f>'All Output'!BU172</f>
        <v>-5463130.1999999881</v>
      </c>
      <c r="BU14" s="70">
        <f>'All Output'!BV172</f>
        <v>-5543470.3499999866</v>
      </c>
      <c r="BV14" s="70">
        <f>'All Output'!BW172</f>
        <v>-5623810.4999999925</v>
      </c>
      <c r="BW14" s="70">
        <f>'All Output'!BX172</f>
        <v>-5704150.6499999911</v>
      </c>
      <c r="BX14" s="70">
        <f>'All Output'!BY172</f>
        <v>-5784490.7999999896</v>
      </c>
      <c r="BY14" s="70">
        <f>'All Output'!BZ172</f>
        <v>-5864830.9499999881</v>
      </c>
      <c r="BZ14" s="70">
        <f>'All Output'!CA172</f>
        <v>-5945171.0999999866</v>
      </c>
      <c r="CA14" s="70">
        <f>'All Output'!CB172</f>
        <v>-6025511.25</v>
      </c>
      <c r="CB14" s="70">
        <f>'All Output'!CC172</f>
        <v>-6105851.3999999836</v>
      </c>
      <c r="CC14" s="70">
        <f>'All Output'!CD172</f>
        <v>-6186191.5499999896</v>
      </c>
      <c r="CD14" s="70">
        <f>'All Output'!CE172</f>
        <v>-6266531.6999999881</v>
      </c>
      <c r="CE14" s="70">
        <f>'All Output'!CF172</f>
        <v>-6346871.8499999866</v>
      </c>
      <c r="CF14" s="70">
        <f>'All Output'!CG172</f>
        <v>-6427211.9999999776</v>
      </c>
      <c r="CG14" s="70">
        <f>'All Output'!CH172</f>
        <v>-6507552.1499999836</v>
      </c>
      <c r="CH14" s="70">
        <f>'All Output'!CI172</f>
        <v>-6587892.2999999896</v>
      </c>
      <c r="CI14" s="70">
        <f>'All Output'!CJ172</f>
        <v>-6668232.4499999881</v>
      </c>
      <c r="CJ14" s="70">
        <f>'All Output'!CK172</f>
        <v>-6748572.5999999866</v>
      </c>
      <c r="CK14" s="70">
        <f>'All Output'!CL172</f>
        <v>-6828912.7499999776</v>
      </c>
      <c r="CL14" s="70">
        <f>'All Output'!CM172</f>
        <v>-6909252.8999999762</v>
      </c>
      <c r="CM14" s="70">
        <f>'All Output'!CN172</f>
        <v>-6989593.0499999896</v>
      </c>
      <c r="CN14" s="70">
        <f>'All Output'!CO172</f>
        <v>-7069933.1999999881</v>
      </c>
      <c r="CO14" s="70">
        <f>'All Output'!CP172</f>
        <v>-7150273.3499999866</v>
      </c>
      <c r="CP14" s="70">
        <f>'All Output'!CQ172</f>
        <v>-7230613.4999999776</v>
      </c>
      <c r="CQ14" s="70">
        <f>'All Output'!CR172</f>
        <v>-7310953.6499999836</v>
      </c>
      <c r="CR14" s="70">
        <f>'All Output'!CS172</f>
        <v>-7391293.7999999896</v>
      </c>
      <c r="CS14" s="70">
        <f>'All Output'!CT172</f>
        <v>-7471633.9499999881</v>
      </c>
      <c r="CT14" s="70">
        <f>'All Output'!CU172</f>
        <v>-7551974.0999999791</v>
      </c>
      <c r="CU14" s="70">
        <f>'All Output'!CV172</f>
        <v>-7632314.2499999851</v>
      </c>
      <c r="CV14" s="70">
        <f>'All Output'!CW172</f>
        <v>-7712654.3999999836</v>
      </c>
      <c r="CW14" s="70">
        <f>'All Output'!CX172</f>
        <v>-7792994.5499999896</v>
      </c>
      <c r="CX14" s="70">
        <f>'All Output'!CY172</f>
        <v>-7873334.6999999881</v>
      </c>
      <c r="CY14" s="70">
        <f>'All Output'!CZ172</f>
        <v>-7953674.8499999791</v>
      </c>
      <c r="CZ14" s="70">
        <f>'All Output'!DA172</f>
        <v>-8034014.9999999776</v>
      </c>
    </row>
    <row r="15" spans="2:104" hidden="1">
      <c r="B15" s="77">
        <f>'All Output'!C173</f>
        <v>0.11999999999999995</v>
      </c>
      <c r="C15" s="9">
        <f>'All Output'!D173</f>
        <v>968</v>
      </c>
      <c r="D15" s="70">
        <f>'All Output'!E173</f>
        <v>1.1306240000000122E-5</v>
      </c>
      <c r="E15" s="70">
        <f>'All Output'!F173</f>
        <v>113062.40000000113</v>
      </c>
      <c r="F15" s="70">
        <f>'All Output'!G173</f>
        <v>226124.80000000226</v>
      </c>
      <c r="G15" s="70">
        <f>'All Output'!H173</f>
        <v>339187.20000000368</v>
      </c>
      <c r="H15" s="70">
        <f>'All Output'!I173</f>
        <v>452249.60000000452</v>
      </c>
      <c r="I15" s="70">
        <f>'All Output'!J173</f>
        <v>565312.00000000605</v>
      </c>
      <c r="J15" s="70">
        <f>'All Output'!K173</f>
        <v>642032.91428571986</v>
      </c>
      <c r="K15" s="70">
        <f>'All Output'!L173</f>
        <v>706640.00000000559</v>
      </c>
      <c r="L15" s="70">
        <f>'All Output'!M173</f>
        <v>759133.25714286743</v>
      </c>
      <c r="M15" s="70">
        <f>'All Output'!N173</f>
        <v>799512.68571429607</v>
      </c>
      <c r="N15" s="70">
        <f>'All Output'!O173</f>
        <v>827778.28571429476</v>
      </c>
      <c r="O15" s="70">
        <f>'All Output'!P173</f>
        <v>843930.05714286491</v>
      </c>
      <c r="P15" s="70">
        <f>'All Output'!Q173</f>
        <v>847968.00000000466</v>
      </c>
      <c r="Q15" s="70">
        <f>'All Output'!R173</f>
        <v>839892.11428571772</v>
      </c>
      <c r="R15" s="70">
        <f>'All Output'!S173</f>
        <v>819702.39999999944</v>
      </c>
      <c r="S15" s="70">
        <f>'All Output'!T173</f>
        <v>787398.85714286659</v>
      </c>
      <c r="T15" s="70">
        <f>'All Output'!U173</f>
        <v>742981.48571429029</v>
      </c>
      <c r="U15" s="70">
        <f>'All Output'!V173</f>
        <v>686450.28571428731</v>
      </c>
      <c r="V15" s="70">
        <f>'All Output'!W173</f>
        <v>617805.25714286976</v>
      </c>
      <c r="W15" s="70">
        <f>'All Output'!X173</f>
        <v>537046.40000000969</v>
      </c>
      <c r="X15" s="70">
        <f>'All Output'!Y173</f>
        <v>444173.71428571828</v>
      </c>
      <c r="Y15" s="70">
        <f>'All Output'!Z173</f>
        <v>339187.20000000112</v>
      </c>
      <c r="Z15" s="70">
        <f>'All Output'!AA173</f>
        <v>222086.85714287125</v>
      </c>
      <c r="AA15" s="70">
        <f>'All Output'!AB173</f>
        <v>70428.453333340585</v>
      </c>
      <c r="AB15" s="70">
        <f>'All Output'!AC173</f>
        <v>-118715.51999997906</v>
      </c>
      <c r="AC15" s="70">
        <f>'All Output'!AD173</f>
        <v>-323876.66666665114</v>
      </c>
      <c r="AD15" s="70">
        <f>'All Output'!AE173</f>
        <v>-545054.98666665517</v>
      </c>
      <c r="AE15" s="70">
        <f>'All Output'!AF173</f>
        <v>-782250.4799999781</v>
      </c>
      <c r="AF15" s="70">
        <f>'All Output'!AG173</f>
        <v>-1035463.1466666739</v>
      </c>
      <c r="AG15" s="70">
        <f>'All Output'!AH173</f>
        <v>-1304692.986666657</v>
      </c>
      <c r="AH15" s="70">
        <f>'All Output'!AI173</f>
        <v>-1589939.9999999981</v>
      </c>
      <c r="AI15" s="70">
        <f>'All Output'!AJ173</f>
        <v>-1681881.7155555282</v>
      </c>
      <c r="AJ15" s="70">
        <f>'All Output'!AK173</f>
        <v>-1776335.9288888834</v>
      </c>
      <c r="AK15" s="70">
        <f>'All Output'!AL173</f>
        <v>-1873302.6399999671</v>
      </c>
      <c r="AL15" s="70">
        <f>'All Output'!AM173</f>
        <v>-1972781.8488888815</v>
      </c>
      <c r="AM15" s="70">
        <f>'All Output'!AN173</f>
        <v>-2074773.5555555411</v>
      </c>
      <c r="AN15" s="70">
        <f>'All Output'!AO173</f>
        <v>-2179277.759999983</v>
      </c>
      <c r="AO15" s="70">
        <f>'All Output'!AP173</f>
        <v>-2286294.4622222036</v>
      </c>
      <c r="AP15" s="70">
        <f>'All Output'!AQ173</f>
        <v>-2395823.6622221991</v>
      </c>
      <c r="AQ15" s="70">
        <f>'All Output'!AR173</f>
        <v>-2507865.3599999733</v>
      </c>
      <c r="AR15" s="70">
        <f>'All Output'!AS173</f>
        <v>-2622419.5555555262</v>
      </c>
      <c r="AS15" s="70">
        <f>'All Output'!AT173</f>
        <v>-2739486.2488888577</v>
      </c>
      <c r="AT15" s="70">
        <f>'All Output'!AU173</f>
        <v>-2859065.4399999976</v>
      </c>
      <c r="AU15" s="70">
        <f>'All Output'!AV173</f>
        <v>-2981157.1288888454</v>
      </c>
      <c r="AV15" s="70">
        <f>'All Output'!AW173</f>
        <v>-3105761.3155555464</v>
      </c>
      <c r="AW15" s="70">
        <f>'All Output'!AX173</f>
        <v>-3232877.9999999516</v>
      </c>
      <c r="AX15" s="70">
        <f>'All Output'!AY173</f>
        <v>-3362507.1822222061</v>
      </c>
      <c r="AY15" s="70">
        <f>'All Output'!AZ173</f>
        <v>-3494648.8622221611</v>
      </c>
      <c r="AZ15" s="70">
        <f>'All Output'!BA173</f>
        <v>-3629303.0399999805</v>
      </c>
      <c r="BA15" s="70">
        <f>'All Output'!BB173</f>
        <v>-3766469.7155555263</v>
      </c>
      <c r="BB15" s="70">
        <f>'All Output'!BC173</f>
        <v>-3906148.8888888583</v>
      </c>
      <c r="BC15" s="70">
        <f>'All Output'!BD173</f>
        <v>-4048340.5599999689</v>
      </c>
      <c r="BD15" s="70">
        <f>'All Output'!BE173</f>
        <v>-4193044.7288888469</v>
      </c>
      <c r="BE15" s="70">
        <f>'All Output'!BF173</f>
        <v>-4306970.7999999821</v>
      </c>
      <c r="BF15" s="70">
        <f>'All Output'!BG173</f>
        <v>-4388234.3999999836</v>
      </c>
      <c r="BG15" s="70">
        <f>'All Output'!BH173</f>
        <v>-4469497.9999999814</v>
      </c>
      <c r="BH15" s="70">
        <f>'All Output'!BI173</f>
        <v>-4550761.5999999754</v>
      </c>
      <c r="BI15" s="70">
        <f>'All Output'!BJ173</f>
        <v>-4632025.1999999844</v>
      </c>
      <c r="BJ15" s="70">
        <f>'All Output'!BK173</f>
        <v>-4713288.7999999784</v>
      </c>
      <c r="BK15" s="70">
        <f>'All Output'!BL173</f>
        <v>-4794552.3999999836</v>
      </c>
      <c r="BL15" s="70">
        <f>'All Output'!BM173</f>
        <v>-4875815.9999999739</v>
      </c>
      <c r="BM15" s="70">
        <f>'All Output'!BN173</f>
        <v>-4957079.5999999829</v>
      </c>
      <c r="BN15" s="70">
        <f>'All Output'!BO173</f>
        <v>-5038343.1999999844</v>
      </c>
      <c r="BO15" s="70">
        <f>'All Output'!BP173</f>
        <v>-5119606.7999999821</v>
      </c>
      <c r="BP15" s="70">
        <f>'All Output'!BQ173</f>
        <v>-5200870.3999999836</v>
      </c>
      <c r="BQ15" s="70">
        <f>'All Output'!BR173</f>
        <v>-5282133.9999999776</v>
      </c>
      <c r="BR15" s="70">
        <f>'All Output'!BS173</f>
        <v>-5363397.5999999791</v>
      </c>
      <c r="BS15" s="70">
        <f>'All Output'!BT173</f>
        <v>-5444661.1999999732</v>
      </c>
      <c r="BT15" s="70">
        <f>'All Output'!BU173</f>
        <v>-5525924.7999999821</v>
      </c>
      <c r="BU15" s="70">
        <f>'All Output'!BV173</f>
        <v>-5607188.3999999762</v>
      </c>
      <c r="BV15" s="70">
        <f>'All Output'!BW173</f>
        <v>-5688451.9999999776</v>
      </c>
      <c r="BW15" s="70">
        <f>'All Output'!BX173</f>
        <v>-5769715.5999999717</v>
      </c>
      <c r="BX15" s="70">
        <f>'All Output'!BY173</f>
        <v>-5850979.1999999732</v>
      </c>
      <c r="BY15" s="70">
        <f>'All Output'!BZ173</f>
        <v>-5932242.7999999747</v>
      </c>
      <c r="BZ15" s="70">
        <f>'All Output'!CA173</f>
        <v>-6013506.3999999762</v>
      </c>
      <c r="CA15" s="70">
        <f>'All Output'!CB173</f>
        <v>-6094769.9999999702</v>
      </c>
      <c r="CB15" s="70">
        <f>'All Output'!CC173</f>
        <v>-6176033.5999999717</v>
      </c>
      <c r="CC15" s="70">
        <f>'All Output'!CD173</f>
        <v>-6257297.1999999732</v>
      </c>
      <c r="CD15" s="70">
        <f>'All Output'!CE173</f>
        <v>-6338560.7999999747</v>
      </c>
      <c r="CE15" s="70">
        <f>'All Output'!CF173</f>
        <v>-6419824.3999999687</v>
      </c>
      <c r="CF15" s="70">
        <f>'All Output'!CG173</f>
        <v>-6501087.9999999776</v>
      </c>
      <c r="CG15" s="70">
        <f>'All Output'!CH173</f>
        <v>-6582351.5999999791</v>
      </c>
      <c r="CH15" s="70">
        <f>'All Output'!CI173</f>
        <v>-6663615.1999999732</v>
      </c>
      <c r="CI15" s="70">
        <f>'All Output'!CJ173</f>
        <v>-6744878.7999999672</v>
      </c>
      <c r="CJ15" s="70">
        <f>'All Output'!CK173</f>
        <v>-6826142.3999999687</v>
      </c>
      <c r="CK15" s="70">
        <f>'All Output'!CL173</f>
        <v>-6907405.9999999776</v>
      </c>
      <c r="CL15" s="70">
        <f>'All Output'!CM173</f>
        <v>-6988669.5999999717</v>
      </c>
      <c r="CM15" s="70">
        <f>'All Output'!CN173</f>
        <v>-7069933.1999999657</v>
      </c>
      <c r="CN15" s="70">
        <f>'All Output'!CO173</f>
        <v>-7151196.7999999672</v>
      </c>
      <c r="CO15" s="70">
        <f>'All Output'!CP173</f>
        <v>-7232460.3999999687</v>
      </c>
      <c r="CP15" s="70">
        <f>'All Output'!CQ173</f>
        <v>-7313723.9999999702</v>
      </c>
      <c r="CQ15" s="70">
        <f>'All Output'!CR173</f>
        <v>-7394987.5999999717</v>
      </c>
      <c r="CR15" s="70">
        <f>'All Output'!CS173</f>
        <v>-7476251.1999999657</v>
      </c>
      <c r="CS15" s="70">
        <f>'All Output'!CT173</f>
        <v>-7557514.7999999672</v>
      </c>
      <c r="CT15" s="70">
        <f>'All Output'!CU173</f>
        <v>-7638778.3999999687</v>
      </c>
      <c r="CU15" s="70">
        <f>'All Output'!CV173</f>
        <v>-7720041.9999999702</v>
      </c>
      <c r="CV15" s="70">
        <f>'All Output'!CW173</f>
        <v>-7801305.5999999717</v>
      </c>
      <c r="CW15" s="70">
        <f>'All Output'!CX173</f>
        <v>-7882569.1999999657</v>
      </c>
      <c r="CX15" s="70">
        <f>'All Output'!CY173</f>
        <v>-7963832.7999999598</v>
      </c>
      <c r="CY15" s="70">
        <f>'All Output'!CZ173</f>
        <v>-8045096.3999999687</v>
      </c>
      <c r="CZ15" s="70">
        <f>'All Output'!DA173</f>
        <v>-8126359.9999999702</v>
      </c>
    </row>
    <row r="16" spans="2:104" hidden="1">
      <c r="B16" s="77">
        <f>'All Output'!C174</f>
        <v>0.10999999999999996</v>
      </c>
      <c r="C16" s="9">
        <f>'All Output'!D174</f>
        <v>979</v>
      </c>
      <c r="D16" s="70">
        <f>'All Output'!E174</f>
        <v>1.143472000000005E-5</v>
      </c>
      <c r="E16" s="70">
        <f>'All Output'!F174</f>
        <v>114347.20000000054</v>
      </c>
      <c r="F16" s="70">
        <f>'All Output'!G174</f>
        <v>228694.40000000107</v>
      </c>
      <c r="G16" s="70">
        <f>'All Output'!H174</f>
        <v>343041.60000000149</v>
      </c>
      <c r="H16" s="70">
        <f>'All Output'!I174</f>
        <v>457388.80000000214</v>
      </c>
      <c r="I16" s="70">
        <f>'All Output'!J174</f>
        <v>571736.00000000256</v>
      </c>
      <c r="J16" s="70">
        <f>'All Output'!K174</f>
        <v>649328.74285714561</v>
      </c>
      <c r="K16" s="70">
        <f>'All Output'!L174</f>
        <v>714669.99999999767</v>
      </c>
      <c r="L16" s="70">
        <f>'All Output'!M174</f>
        <v>767759.77142857481</v>
      </c>
      <c r="M16" s="70">
        <f>'All Output'!N174</f>
        <v>808598.05714286072</v>
      </c>
      <c r="N16" s="70">
        <f>'All Output'!O174</f>
        <v>837184.857142861</v>
      </c>
      <c r="O16" s="70">
        <f>'All Output'!P174</f>
        <v>853520.17142857518</v>
      </c>
      <c r="P16" s="70">
        <f>'All Output'!Q174</f>
        <v>857604.00000000373</v>
      </c>
      <c r="Q16" s="70">
        <f>'All Output'!R174</f>
        <v>849436.34285714664</v>
      </c>
      <c r="R16" s="70">
        <f>'All Output'!S174</f>
        <v>829017.20000000391</v>
      </c>
      <c r="S16" s="70">
        <f>'All Output'!T174</f>
        <v>796346.57142857555</v>
      </c>
      <c r="T16" s="70">
        <f>'All Output'!U174</f>
        <v>751424.45714286156</v>
      </c>
      <c r="U16" s="70">
        <f>'All Output'!V174</f>
        <v>694250.857142861</v>
      </c>
      <c r="V16" s="70">
        <f>'All Output'!W174</f>
        <v>624825.77142858971</v>
      </c>
      <c r="W16" s="70">
        <f>'All Output'!X174</f>
        <v>543149.20000000112</v>
      </c>
      <c r="X16" s="70">
        <f>'All Output'!Y174</f>
        <v>449221.14285714552</v>
      </c>
      <c r="Y16" s="70">
        <f>'All Output'!Z174</f>
        <v>343041.60000000149</v>
      </c>
      <c r="Z16" s="70">
        <f>'All Output'!AA174</f>
        <v>224610.57142859139</v>
      </c>
      <c r="AA16" s="70">
        <f>'All Output'!AB174</f>
        <v>71228.7766666729</v>
      </c>
      <c r="AB16" s="70">
        <f>'All Output'!AC174</f>
        <v>-120064.56000000238</v>
      </c>
      <c r="AC16" s="70">
        <f>'All Output'!AD174</f>
        <v>-327557.08333332464</v>
      </c>
      <c r="AD16" s="70">
        <f>'All Output'!AE174</f>
        <v>-551248.79333331436</v>
      </c>
      <c r="AE16" s="70">
        <f>'All Output'!AF174</f>
        <v>-791139.6899999883</v>
      </c>
      <c r="AF16" s="70">
        <f>'All Output'!AG174</f>
        <v>-1047229.7733333353</v>
      </c>
      <c r="AG16" s="70">
        <f>'All Output'!AH174</f>
        <v>-1319519.0433333442</v>
      </c>
      <c r="AH16" s="70">
        <f>'All Output'!AI174</f>
        <v>-1608007.5</v>
      </c>
      <c r="AI16" s="70">
        <f>'All Output'!AJ174</f>
        <v>-1700994.0077777561</v>
      </c>
      <c r="AJ16" s="70">
        <f>'All Output'!AK174</f>
        <v>-1796521.5644444525</v>
      </c>
      <c r="AK16" s="70">
        <f>'All Output'!AL174</f>
        <v>-1894590.169999985</v>
      </c>
      <c r="AL16" s="70">
        <f>'All Output'!AM174</f>
        <v>-1995199.8244444337</v>
      </c>
      <c r="AM16" s="70">
        <f>'All Output'!AN174</f>
        <v>-2098350.5277777724</v>
      </c>
      <c r="AN16" s="70">
        <f>'All Output'!AO174</f>
        <v>-2204042.2799999975</v>
      </c>
      <c r="AO16" s="70">
        <f>'All Output'!AP174</f>
        <v>-2312275.0811110847</v>
      </c>
      <c r="AP16" s="70">
        <f>'All Output'!AQ174</f>
        <v>-2423048.9311111234</v>
      </c>
      <c r="AQ16" s="70">
        <f>'All Output'!AR174</f>
        <v>-2536363.8299999833</v>
      </c>
      <c r="AR16" s="70">
        <f>'All Output'!AS174</f>
        <v>-2652219.7777777612</v>
      </c>
      <c r="AS16" s="70">
        <f>'All Output'!AT174</f>
        <v>-2770616.7744444348</v>
      </c>
      <c r="AT16" s="70">
        <f>'All Output'!AU174</f>
        <v>-2891554.8199999966</v>
      </c>
      <c r="AU16" s="70">
        <f>'All Output'!AV174</f>
        <v>-3015033.9144444093</v>
      </c>
      <c r="AV16" s="70">
        <f>'All Output'!AW174</f>
        <v>-3141054.0577777848</v>
      </c>
      <c r="AW16" s="70">
        <f>'All Output'!AX174</f>
        <v>-3269615.2499999739</v>
      </c>
      <c r="AX16" s="70">
        <f>'All Output'!AY174</f>
        <v>-3400717.491111096</v>
      </c>
      <c r="AY16" s="70">
        <f>'All Output'!AZ174</f>
        <v>-3534360.7811110988</v>
      </c>
      <c r="AZ16" s="70">
        <f>'All Output'!BA174</f>
        <v>-3670545.1199999936</v>
      </c>
      <c r="BA16" s="70">
        <f>'All Output'!BB174</f>
        <v>-3809270.5077777319</v>
      </c>
      <c r="BB16" s="70">
        <f>'All Output'!BC174</f>
        <v>-3950536.9444444515</v>
      </c>
      <c r="BC16" s="70">
        <f>'All Output'!BD174</f>
        <v>-4094344.4299999662</v>
      </c>
      <c r="BD16" s="70">
        <f>'All Output'!BE174</f>
        <v>-4240692.9644444212</v>
      </c>
      <c r="BE16" s="70">
        <f>'All Output'!BF174</f>
        <v>-4355913.6500000209</v>
      </c>
      <c r="BF16" s="70">
        <f>'All Output'!BG174</f>
        <v>-4438100.7000000216</v>
      </c>
      <c r="BG16" s="70">
        <f>'All Output'!BH174</f>
        <v>-4520287.7500000224</v>
      </c>
      <c r="BH16" s="70">
        <f>'All Output'!BI174</f>
        <v>-4602474.8000000268</v>
      </c>
      <c r="BI16" s="70">
        <f>'All Output'!BJ174</f>
        <v>-4684661.8500000238</v>
      </c>
      <c r="BJ16" s="70">
        <f>'All Output'!BK174</f>
        <v>-4766848.9000000209</v>
      </c>
      <c r="BK16" s="70">
        <f>'All Output'!BL174</f>
        <v>-4849035.9500000253</v>
      </c>
      <c r="BL16" s="70">
        <f>'All Output'!BM174</f>
        <v>-4931223.0000000261</v>
      </c>
      <c r="BM16" s="70">
        <f>'All Output'!BN174</f>
        <v>-5013410.0500000268</v>
      </c>
      <c r="BN16" s="70">
        <f>'All Output'!BO174</f>
        <v>-5095597.1000000238</v>
      </c>
      <c r="BO16" s="70">
        <f>'All Output'!BP174</f>
        <v>-5177784.1500000283</v>
      </c>
      <c r="BP16" s="70">
        <f>'All Output'!BQ174</f>
        <v>-5259971.2000000253</v>
      </c>
      <c r="BQ16" s="70">
        <f>'All Output'!BR174</f>
        <v>-5342158.2500000224</v>
      </c>
      <c r="BR16" s="70">
        <f>'All Output'!BS174</f>
        <v>-5424345.3000000305</v>
      </c>
      <c r="BS16" s="70">
        <f>'All Output'!BT174</f>
        <v>-5506532.3500000238</v>
      </c>
      <c r="BT16" s="70">
        <f>'All Output'!BU174</f>
        <v>-5588719.4000000246</v>
      </c>
      <c r="BU16" s="70">
        <f>'All Output'!BV174</f>
        <v>-5670906.4500000291</v>
      </c>
      <c r="BV16" s="70">
        <f>'All Output'!BW174</f>
        <v>-5753093.5000000298</v>
      </c>
      <c r="BW16" s="70">
        <f>'All Output'!BX174</f>
        <v>-5835280.5500000343</v>
      </c>
      <c r="BX16" s="70">
        <f>'All Output'!BY174</f>
        <v>-5917467.6000000238</v>
      </c>
      <c r="BY16" s="70">
        <f>'All Output'!BZ174</f>
        <v>-5999654.6500000283</v>
      </c>
      <c r="BZ16" s="70">
        <f>'All Output'!CA174</f>
        <v>-6081841.7000000328</v>
      </c>
      <c r="CA16" s="70">
        <f>'All Output'!CB174</f>
        <v>-6164028.7500000298</v>
      </c>
      <c r="CB16" s="70">
        <f>'All Output'!CC174</f>
        <v>-6246215.8000000343</v>
      </c>
      <c r="CC16" s="70">
        <f>'All Output'!CD174</f>
        <v>-6328402.8500000313</v>
      </c>
      <c r="CD16" s="70">
        <f>'All Output'!CE174</f>
        <v>-6410589.9000000358</v>
      </c>
      <c r="CE16" s="70">
        <f>'All Output'!CF174</f>
        <v>-6492776.9500000328</v>
      </c>
      <c r="CF16" s="70">
        <f>'All Output'!CG174</f>
        <v>-6574964.0000000298</v>
      </c>
      <c r="CG16" s="70">
        <f>'All Output'!CH174</f>
        <v>-6657151.0500000268</v>
      </c>
      <c r="CH16" s="70">
        <f>'All Output'!CI174</f>
        <v>-6739338.1000000387</v>
      </c>
      <c r="CI16" s="70">
        <f>'All Output'!CJ174</f>
        <v>-6821525.1500000358</v>
      </c>
      <c r="CJ16" s="70">
        <f>'All Output'!CK174</f>
        <v>-6903712.2000000402</v>
      </c>
      <c r="CK16" s="70">
        <f>'All Output'!CL174</f>
        <v>-6985899.2500000373</v>
      </c>
      <c r="CL16" s="70">
        <f>'All Output'!CM174</f>
        <v>-7068086.3000000268</v>
      </c>
      <c r="CM16" s="70">
        <f>'All Output'!CN174</f>
        <v>-7150273.3500000313</v>
      </c>
      <c r="CN16" s="70">
        <f>'All Output'!CO174</f>
        <v>-7232460.4000000358</v>
      </c>
      <c r="CO16" s="70">
        <f>'All Output'!CP174</f>
        <v>-7314647.4500000328</v>
      </c>
      <c r="CP16" s="70">
        <f>'All Output'!CQ174</f>
        <v>-7396834.5000000373</v>
      </c>
      <c r="CQ16" s="70">
        <f>'All Output'!CR174</f>
        <v>-7479021.5500000417</v>
      </c>
      <c r="CR16" s="70">
        <f>'All Output'!CS174</f>
        <v>-7561208.6000000387</v>
      </c>
      <c r="CS16" s="70">
        <f>'All Output'!CT174</f>
        <v>-7643395.6500000358</v>
      </c>
      <c r="CT16" s="70">
        <f>'All Output'!CU174</f>
        <v>-7725582.7000000477</v>
      </c>
      <c r="CU16" s="70">
        <f>'All Output'!CV174</f>
        <v>-7807769.7500000373</v>
      </c>
      <c r="CV16" s="70">
        <f>'All Output'!CW174</f>
        <v>-7889956.8000000417</v>
      </c>
      <c r="CW16" s="70">
        <f>'All Output'!CX174</f>
        <v>-7972143.8500000387</v>
      </c>
      <c r="CX16" s="70">
        <f>'All Output'!CY174</f>
        <v>-8054330.9000000283</v>
      </c>
      <c r="CY16" s="70">
        <f>'All Output'!CZ174</f>
        <v>-8136517.9500000402</v>
      </c>
      <c r="CZ16" s="70">
        <f>'All Output'!DA174</f>
        <v>-8218705.0000000447</v>
      </c>
    </row>
    <row r="17" spans="1:104" hidden="1">
      <c r="B17" s="77">
        <f>'All Output'!C175</f>
        <v>9.9999999999999964E-2</v>
      </c>
      <c r="C17" s="9">
        <f>'All Output'!D175</f>
        <v>990</v>
      </c>
      <c r="D17" s="70">
        <f>'All Output'!E175</f>
        <v>1.1563199999999991E-5</v>
      </c>
      <c r="E17" s="70">
        <f>'All Output'!F175</f>
        <v>115631.99999999988</v>
      </c>
      <c r="F17" s="70">
        <f>'All Output'!G175</f>
        <v>231263.99999999977</v>
      </c>
      <c r="G17" s="70">
        <f>'All Output'!H175</f>
        <v>346895.99999999977</v>
      </c>
      <c r="H17" s="70">
        <f>'All Output'!I175</f>
        <v>462527.99999999953</v>
      </c>
      <c r="I17" s="70">
        <f>'All Output'!J175</f>
        <v>578159.99999999907</v>
      </c>
      <c r="J17" s="70">
        <f>'All Output'!K175</f>
        <v>656624.57142857206</v>
      </c>
      <c r="K17" s="70">
        <f>'All Output'!L175</f>
        <v>722699.99999999581</v>
      </c>
      <c r="L17" s="70">
        <f>'All Output'!M175</f>
        <v>776386.28571428917</v>
      </c>
      <c r="M17" s="70">
        <f>'All Output'!N175</f>
        <v>817683.42857142678</v>
      </c>
      <c r="N17" s="70">
        <f>'All Output'!O175</f>
        <v>846591.42857142724</v>
      </c>
      <c r="O17" s="70">
        <f>'All Output'!P175</f>
        <v>863110.28571428731</v>
      </c>
      <c r="P17" s="70">
        <f>'All Output'!Q175</f>
        <v>867240.00000000466</v>
      </c>
      <c r="Q17" s="70">
        <f>'All Output'!R175</f>
        <v>858980.57142856717</v>
      </c>
      <c r="R17" s="70">
        <f>'All Output'!S175</f>
        <v>838331.99999999721</v>
      </c>
      <c r="S17" s="70">
        <f>'All Output'!T175</f>
        <v>805294.28571428731</v>
      </c>
      <c r="T17" s="70">
        <f>'All Output'!U175</f>
        <v>759867.4285714319</v>
      </c>
      <c r="U17" s="70">
        <f>'All Output'!V175</f>
        <v>702051.42857142072</v>
      </c>
      <c r="V17" s="70">
        <f>'All Output'!W175</f>
        <v>631846.28571429569</v>
      </c>
      <c r="W17" s="70">
        <f>'All Output'!X175</f>
        <v>549251.99999999814</v>
      </c>
      <c r="X17" s="70">
        <f>'All Output'!Y175</f>
        <v>454268.57142857276</v>
      </c>
      <c r="Y17" s="70">
        <f>'All Output'!Z175</f>
        <v>346895.99999998696</v>
      </c>
      <c r="Z17" s="70">
        <f>'All Output'!AA175</f>
        <v>227134.28571429662</v>
      </c>
      <c r="AA17" s="70">
        <f>'All Output'!AB175</f>
        <v>72029.099999988452</v>
      </c>
      <c r="AB17" s="70">
        <f>'All Output'!AC175</f>
        <v>-121413.60000000522</v>
      </c>
      <c r="AC17" s="70">
        <f>'All Output'!AD175</f>
        <v>-331237.49999999627</v>
      </c>
      <c r="AD17" s="70">
        <f>'All Output'!AE175</f>
        <v>-557442.59999999031</v>
      </c>
      <c r="AE17" s="70">
        <f>'All Output'!AF175</f>
        <v>-800028.9000000041</v>
      </c>
      <c r="AF17" s="70">
        <f>'All Output'!AG175</f>
        <v>-1058996.4000000171</v>
      </c>
      <c r="AG17" s="70">
        <f>'All Output'!AH175</f>
        <v>-1334345.1000000108</v>
      </c>
      <c r="AH17" s="70">
        <f>'All Output'!AI175</f>
        <v>-1626075</v>
      </c>
      <c r="AI17" s="70">
        <f>'All Output'!AJ175</f>
        <v>-1720106.3000000119</v>
      </c>
      <c r="AJ17" s="70">
        <f>'All Output'!AK175</f>
        <v>-1816707.2000000216</v>
      </c>
      <c r="AK17" s="70">
        <f>'All Output'!AL175</f>
        <v>-1915877.7000000067</v>
      </c>
      <c r="AL17" s="70">
        <f>'All Output'!AM175</f>
        <v>-2017617.8000000156</v>
      </c>
      <c r="AM17" s="70">
        <f>'All Output'!AN175</f>
        <v>-2121927.4999999981</v>
      </c>
      <c r="AN17" s="70">
        <f>'All Output'!AO175</f>
        <v>-2228806.8000000082</v>
      </c>
      <c r="AO17" s="70">
        <f>'All Output'!AP175</f>
        <v>-2338255.6999999918</v>
      </c>
      <c r="AP17" s="70">
        <f>'All Output'!AQ175</f>
        <v>-2450274.2000000086</v>
      </c>
      <c r="AQ17" s="70">
        <f>'All Output'!AR175</f>
        <v>-2564862.2999999858</v>
      </c>
      <c r="AR17" s="70">
        <f>'All Output'!AS175</f>
        <v>-2682020.0000000037</v>
      </c>
      <c r="AS17" s="70">
        <f>'All Output'!AT175</f>
        <v>-2801747.3000000119</v>
      </c>
      <c r="AT17" s="70">
        <f>'All Output'!AU175</f>
        <v>-2924044.2000000291</v>
      </c>
      <c r="AU17" s="70">
        <f>'All Output'!AV175</f>
        <v>-3048910.7000000067</v>
      </c>
      <c r="AV17" s="70">
        <f>'All Output'!AW175</f>
        <v>-3176346.8000000156</v>
      </c>
      <c r="AW17" s="70">
        <f>'All Output'!AX175</f>
        <v>-3306352.4999999963</v>
      </c>
      <c r="AX17" s="70">
        <f>'All Output'!AY175</f>
        <v>-3438927.8000000119</v>
      </c>
      <c r="AY17" s="70">
        <f>'All Output'!AZ175</f>
        <v>-3574072.6999999918</v>
      </c>
      <c r="AZ17" s="70">
        <f>'All Output'!BA175</f>
        <v>-3711787.200000003</v>
      </c>
      <c r="BA17" s="70">
        <f>'All Output'!BB175</f>
        <v>-3852071.2999999784</v>
      </c>
      <c r="BB17" s="70">
        <f>'All Output'!BC175</f>
        <v>-3994924.9999999925</v>
      </c>
      <c r="BC17" s="70">
        <f>'All Output'!BD175</f>
        <v>-4140348.2999999709</v>
      </c>
      <c r="BD17" s="70">
        <f>'All Output'!BE175</f>
        <v>-4288341.2000000291</v>
      </c>
      <c r="BE17" s="70">
        <f>'All Output'!BF175</f>
        <v>-4404856.5000000149</v>
      </c>
      <c r="BF17" s="70">
        <f>'All Output'!BG175</f>
        <v>-4487967.0000000186</v>
      </c>
      <c r="BG17" s="70">
        <f>'All Output'!BH175</f>
        <v>-4571077.5000000149</v>
      </c>
      <c r="BH17" s="70">
        <f>'All Output'!BI175</f>
        <v>-4654188.0000000186</v>
      </c>
      <c r="BI17" s="70">
        <f>'All Output'!BJ175</f>
        <v>-4737298.5000000186</v>
      </c>
      <c r="BJ17" s="70">
        <f>'All Output'!BK175</f>
        <v>-4820409.0000000186</v>
      </c>
      <c r="BK17" s="70">
        <f>'All Output'!BL175</f>
        <v>-4903519.5000000186</v>
      </c>
      <c r="BL17" s="70">
        <f>'All Output'!BM175</f>
        <v>-4986630.0000000149</v>
      </c>
      <c r="BM17" s="70">
        <f>'All Output'!BN175</f>
        <v>-5069740.5000000186</v>
      </c>
      <c r="BN17" s="70">
        <f>'All Output'!BO175</f>
        <v>-5152851.0000000186</v>
      </c>
      <c r="BO17" s="70">
        <f>'All Output'!BP175</f>
        <v>-5235961.5000000186</v>
      </c>
      <c r="BP17" s="70">
        <f>'All Output'!BQ175</f>
        <v>-5319072.0000000186</v>
      </c>
      <c r="BQ17" s="70">
        <f>'All Output'!BR175</f>
        <v>-5402182.5000000112</v>
      </c>
      <c r="BR17" s="70">
        <f>'All Output'!BS175</f>
        <v>-5485293.0000000186</v>
      </c>
      <c r="BS17" s="70">
        <f>'All Output'!BT175</f>
        <v>-5568403.5000000149</v>
      </c>
      <c r="BT17" s="70">
        <f>'All Output'!BU175</f>
        <v>-5651514.0000000149</v>
      </c>
      <c r="BU17" s="70">
        <f>'All Output'!BV175</f>
        <v>-5734624.5000000149</v>
      </c>
      <c r="BV17" s="70">
        <f>'All Output'!BW175</f>
        <v>-5817735.0000000112</v>
      </c>
      <c r="BW17" s="70">
        <f>'All Output'!BX175</f>
        <v>-5900845.5000000186</v>
      </c>
      <c r="BX17" s="70">
        <f>'All Output'!BY175</f>
        <v>-5983956.0000000149</v>
      </c>
      <c r="BY17" s="70">
        <f>'All Output'!BZ175</f>
        <v>-6067066.5000000149</v>
      </c>
      <c r="BZ17" s="70">
        <f>'All Output'!CA175</f>
        <v>-6150177.0000000149</v>
      </c>
      <c r="CA17" s="70">
        <f>'All Output'!CB175</f>
        <v>-6233287.5000000186</v>
      </c>
      <c r="CB17" s="70">
        <f>'All Output'!CC175</f>
        <v>-6316398.0000000186</v>
      </c>
      <c r="CC17" s="70">
        <f>'All Output'!CD175</f>
        <v>-6399508.5000000149</v>
      </c>
      <c r="CD17" s="70">
        <f>'All Output'!CE175</f>
        <v>-6482619.0000000149</v>
      </c>
      <c r="CE17" s="70">
        <f>'All Output'!CF175</f>
        <v>-6565729.5000000149</v>
      </c>
      <c r="CF17" s="70">
        <f>'All Output'!CG175</f>
        <v>-6648840.0000000224</v>
      </c>
      <c r="CG17" s="70">
        <f>'All Output'!CH175</f>
        <v>-6731950.5000000298</v>
      </c>
      <c r="CH17" s="70">
        <f>'All Output'!CI175</f>
        <v>-6815061.0000000224</v>
      </c>
      <c r="CI17" s="70">
        <f>'All Output'!CJ175</f>
        <v>-6898171.5000000224</v>
      </c>
      <c r="CJ17" s="70">
        <f>'All Output'!CK175</f>
        <v>-6981282.0000000298</v>
      </c>
      <c r="CK17" s="70">
        <f>'All Output'!CL175</f>
        <v>-7064392.5000000298</v>
      </c>
      <c r="CL17" s="70">
        <f>'All Output'!CM175</f>
        <v>-7147503.0000000298</v>
      </c>
      <c r="CM17" s="70">
        <f>'All Output'!CN175</f>
        <v>-7230613.5000000224</v>
      </c>
      <c r="CN17" s="70">
        <f>'All Output'!CO175</f>
        <v>-7313724.0000000224</v>
      </c>
      <c r="CO17" s="70">
        <f>'All Output'!CP175</f>
        <v>-7396834.5000000298</v>
      </c>
      <c r="CP17" s="70">
        <f>'All Output'!CQ175</f>
        <v>-7479945.0000000224</v>
      </c>
      <c r="CQ17" s="70">
        <f>'All Output'!CR175</f>
        <v>-7563055.5000000224</v>
      </c>
      <c r="CR17" s="70">
        <f>'All Output'!CS175</f>
        <v>-7646166.0000000224</v>
      </c>
      <c r="CS17" s="70">
        <f>'All Output'!CT175</f>
        <v>-7729276.5000000224</v>
      </c>
      <c r="CT17" s="70">
        <f>'All Output'!CU175</f>
        <v>-7812387.0000000224</v>
      </c>
      <c r="CU17" s="70">
        <f>'All Output'!CV175</f>
        <v>-7895497.5000000149</v>
      </c>
      <c r="CV17" s="70">
        <f>'All Output'!CW175</f>
        <v>-7978608.0000000298</v>
      </c>
      <c r="CW17" s="70">
        <f>'All Output'!CX175</f>
        <v>-8061718.5000000298</v>
      </c>
      <c r="CX17" s="70">
        <f>'All Output'!CY175</f>
        <v>-8144829.0000000373</v>
      </c>
      <c r="CY17" s="70">
        <f>'All Output'!CZ175</f>
        <v>-8227939.5000000373</v>
      </c>
      <c r="CZ17" s="70">
        <f>'All Output'!DA175</f>
        <v>-8311050.0000000298</v>
      </c>
    </row>
    <row r="18" spans="1:104">
      <c r="A18" s="110" t="s">
        <v>72</v>
      </c>
      <c r="B18" s="77">
        <f>'All Output'!C176</f>
        <v>8.9999999999999969E-2</v>
      </c>
      <c r="C18" s="9">
        <f>'All Output'!D176</f>
        <v>1001</v>
      </c>
      <c r="D18" s="70">
        <f>'All Output'!E176</f>
        <v>1.1691680000000092E-5</v>
      </c>
      <c r="E18" s="70">
        <f>'All Output'!F176</f>
        <v>116916.80000000098</v>
      </c>
      <c r="F18" s="70">
        <f>'All Output'!G176</f>
        <v>233833.60000000196</v>
      </c>
      <c r="G18" s="70">
        <f>'All Output'!H176</f>
        <v>350750.40000000282</v>
      </c>
      <c r="H18" s="70">
        <f>'All Output'!I176</f>
        <v>467667.20000000391</v>
      </c>
      <c r="I18" s="88">
        <f>'All Output'!J176</f>
        <v>584584.00000000466</v>
      </c>
      <c r="J18" s="70">
        <f>'All Output'!K176</f>
        <v>663920.40000000293</v>
      </c>
      <c r="K18" s="70">
        <f>'All Output'!L176</f>
        <v>730730.00000000023</v>
      </c>
      <c r="L18" s="70">
        <f>'All Output'!M176</f>
        <v>785012.80000001006</v>
      </c>
      <c r="M18" s="70">
        <f>'All Output'!N176</f>
        <v>826768.80000000726</v>
      </c>
      <c r="N18" s="96">
        <f>'All Output'!O176</f>
        <v>855998.00000000373</v>
      </c>
      <c r="O18" s="70">
        <f>'All Output'!P176</f>
        <v>872700.40000000782</v>
      </c>
      <c r="P18" s="70">
        <f>'All Output'!Q176</f>
        <v>876876.00000000373</v>
      </c>
      <c r="Q18" s="70">
        <f>'All Output'!R176</f>
        <v>868524.80000000959</v>
      </c>
      <c r="R18" s="70">
        <f>'All Output'!S176</f>
        <v>847646.80000000354</v>
      </c>
      <c r="S18" s="88">
        <f>'All Output'!T176</f>
        <v>814242.00000000931</v>
      </c>
      <c r="T18" s="70">
        <f>'All Output'!U176</f>
        <v>768310.40000000317</v>
      </c>
      <c r="U18" s="70">
        <f>'All Output'!V176</f>
        <v>709852.00000000931</v>
      </c>
      <c r="V18" s="70">
        <f>'All Output'!W176</f>
        <v>638866.80000001751</v>
      </c>
      <c r="W18" s="70">
        <f>'All Output'!X176</f>
        <v>555354.8000000082</v>
      </c>
      <c r="X18" s="70">
        <f>'All Output'!Y176</f>
        <v>459316</v>
      </c>
      <c r="Y18" s="70">
        <f>'All Output'!Z176</f>
        <v>350750.40000000969</v>
      </c>
      <c r="Z18" s="70">
        <f>'All Output'!AA176</f>
        <v>229658.00000001863</v>
      </c>
      <c r="AA18" s="70">
        <f>'All Output'!AB176</f>
        <v>72829.423333339393</v>
      </c>
      <c r="AB18" s="70">
        <f>'All Output'!AC176</f>
        <v>-122762.63999998756</v>
      </c>
      <c r="AC18" s="88">
        <f>'All Output'!AD176</f>
        <v>-334917.91666665114</v>
      </c>
      <c r="AD18" s="70">
        <f>'All Output'!AE176</f>
        <v>-563636.40666664392</v>
      </c>
      <c r="AE18" s="70">
        <f>'All Output'!AF176</f>
        <v>-808918.1099999696</v>
      </c>
      <c r="AF18" s="70">
        <f>'All Output'!AG176</f>
        <v>-1070763.0266666785</v>
      </c>
      <c r="AG18" s="70">
        <f>'All Output'!AH176</f>
        <v>-1349171.1566666719</v>
      </c>
      <c r="AH18" s="70">
        <f>'All Output'!AI176</f>
        <v>-1644142.5</v>
      </c>
      <c r="AI18" s="70">
        <f>'All Output'!AJ176</f>
        <v>-1739218.59222221</v>
      </c>
      <c r="AJ18" s="70">
        <f>'All Output'!AK176</f>
        <v>-1836892.8355555348</v>
      </c>
      <c r="AK18" s="70">
        <f>'All Output'!AL176</f>
        <v>-1937165.2299999706</v>
      </c>
      <c r="AL18" s="70">
        <f>'All Output'!AM176</f>
        <v>-2040035.7755555417</v>
      </c>
      <c r="AM18" s="70">
        <f>'All Output'!AN176</f>
        <v>-2145504.4722221959</v>
      </c>
      <c r="AN18" s="70">
        <f>'All Output'!AO176</f>
        <v>-2253571.3199999928</v>
      </c>
      <c r="AO18" s="70">
        <f>'All Output'!AP176</f>
        <v>-2364236.318888871</v>
      </c>
      <c r="AP18" s="70">
        <f>'All Output'!AQ176</f>
        <v>-2477499.4688888919</v>
      </c>
      <c r="AQ18" s="70">
        <f>'All Output'!AR176</f>
        <v>-2593360.7699999884</v>
      </c>
      <c r="AR18" s="70">
        <f>'All Output'!AS176</f>
        <v>-2711820.2222221959</v>
      </c>
      <c r="AS18" s="70">
        <f>'All Output'!AT176</f>
        <v>-2832877.825555522</v>
      </c>
      <c r="AT18" s="70">
        <f>'All Output'!AU176</f>
        <v>-2956533.5799999852</v>
      </c>
      <c r="AU18" s="70">
        <f>'All Output'!AV176</f>
        <v>-3082787.4855555259</v>
      </c>
      <c r="AV18" s="70">
        <f>'All Output'!AW176</f>
        <v>-3211639.5422222167</v>
      </c>
      <c r="AW18" s="70">
        <f>'All Output'!AX176</f>
        <v>-3343089.7499999814</v>
      </c>
      <c r="AX18" s="70">
        <f>'All Output'!AY176</f>
        <v>-3477138.1088888906</v>
      </c>
      <c r="AY18" s="70">
        <f>'All Output'!AZ176</f>
        <v>-3613784.6188888401</v>
      </c>
      <c r="AZ18" s="70">
        <f>'All Output'!BA176</f>
        <v>-3753029.2799999714</v>
      </c>
      <c r="BA18" s="70">
        <f>'All Output'!BB176</f>
        <v>-3894872.0922221802</v>
      </c>
      <c r="BB18" s="70">
        <f>'All Output'!BC176</f>
        <v>-4039313.0555555411</v>
      </c>
      <c r="BC18" s="70">
        <f>'All Output'!BD176</f>
        <v>-4186352.1699999683</v>
      </c>
      <c r="BD18" s="70">
        <f>'All Output'!BE176</f>
        <v>-4335989.4355555475</v>
      </c>
      <c r="BE18" s="70">
        <f>'All Output'!BF176</f>
        <v>-4453799.3500000089</v>
      </c>
      <c r="BF18" s="70">
        <f>'All Output'!BG176</f>
        <v>-4537833.3000000045</v>
      </c>
      <c r="BG18" s="70">
        <f>'All Output'!BH176</f>
        <v>-4621867.2500000112</v>
      </c>
      <c r="BH18" s="70">
        <f>'All Output'!BI176</f>
        <v>-4705901.2000000104</v>
      </c>
      <c r="BI18" s="70">
        <f>'All Output'!BJ176</f>
        <v>-4789935.1500000097</v>
      </c>
      <c r="BJ18" s="70">
        <f>'All Output'!BK176</f>
        <v>-4873969.1000000089</v>
      </c>
      <c r="BK18" s="70">
        <f>'All Output'!BL176</f>
        <v>-4958003.0500000045</v>
      </c>
      <c r="BL18" s="70">
        <f>'All Output'!BM176</f>
        <v>-5042037.0000000075</v>
      </c>
      <c r="BM18" s="70">
        <f>'All Output'!BN176</f>
        <v>-5126070.9500000104</v>
      </c>
      <c r="BN18" s="70">
        <f>'All Output'!BO176</f>
        <v>-5210104.900000006</v>
      </c>
      <c r="BO18" s="70">
        <f>'All Output'!BP176</f>
        <v>-5294138.8500000089</v>
      </c>
      <c r="BP18" s="70">
        <f>'All Output'!BQ176</f>
        <v>-5378172.8000000082</v>
      </c>
      <c r="BQ18" s="70">
        <f>'All Output'!BR176</f>
        <v>-5462206.7500000112</v>
      </c>
      <c r="BR18" s="70">
        <f>'All Output'!BS176</f>
        <v>-5546240.7000000104</v>
      </c>
      <c r="BS18" s="70">
        <f>'All Output'!BT176</f>
        <v>-5630274.6500000134</v>
      </c>
      <c r="BT18" s="70">
        <f>'All Output'!BU176</f>
        <v>-5714308.6000000127</v>
      </c>
      <c r="BU18" s="70">
        <f>'All Output'!BV176</f>
        <v>-5798342.5500000119</v>
      </c>
      <c r="BV18" s="70">
        <f>'All Output'!BW176</f>
        <v>-5882376.5000000075</v>
      </c>
      <c r="BW18" s="70">
        <f>'All Output'!BX176</f>
        <v>-5966410.4500000067</v>
      </c>
      <c r="BX18" s="70">
        <f>'All Output'!BY176</f>
        <v>-6050444.400000006</v>
      </c>
      <c r="BY18" s="70">
        <f>'All Output'!BZ176</f>
        <v>-6134478.3500000052</v>
      </c>
      <c r="BZ18" s="70">
        <f>'All Output'!CA176</f>
        <v>-6218512.3000000119</v>
      </c>
      <c r="CA18" s="70">
        <f>'All Output'!CB176</f>
        <v>-6302546.2500000112</v>
      </c>
      <c r="CB18" s="70">
        <f>'All Output'!CC176</f>
        <v>-6386580.2000000142</v>
      </c>
      <c r="CC18" s="70">
        <f>'All Output'!CD176</f>
        <v>-6470614.1500000134</v>
      </c>
      <c r="CD18" s="70">
        <f>'All Output'!CE176</f>
        <v>-6554648.1000000089</v>
      </c>
      <c r="CE18" s="70">
        <f>'All Output'!CF176</f>
        <v>-6638682.0500000119</v>
      </c>
      <c r="CF18" s="70">
        <f>'All Output'!CG176</f>
        <v>-6722716.0000000112</v>
      </c>
      <c r="CG18" s="70">
        <f>'All Output'!CH176</f>
        <v>-6806749.9500000104</v>
      </c>
      <c r="CH18" s="70">
        <f>'All Output'!CI176</f>
        <v>-6890783.9000000134</v>
      </c>
      <c r="CI18" s="70">
        <f>'All Output'!CJ176</f>
        <v>-6974817.8500000089</v>
      </c>
      <c r="CJ18" s="70">
        <f>'All Output'!CK176</f>
        <v>-7058851.8000000082</v>
      </c>
      <c r="CK18" s="70">
        <f>'All Output'!CL176</f>
        <v>-7142885.7500000075</v>
      </c>
      <c r="CL18" s="70">
        <f>'All Output'!CM176</f>
        <v>-7226919.7000000179</v>
      </c>
      <c r="CM18" s="70">
        <f>'All Output'!CN176</f>
        <v>-7310953.6500000134</v>
      </c>
      <c r="CN18" s="70">
        <f>'All Output'!CO176</f>
        <v>-7394987.6000000164</v>
      </c>
      <c r="CO18" s="70">
        <f>'All Output'!CP176</f>
        <v>-7479021.5500000119</v>
      </c>
      <c r="CP18" s="70">
        <f>'All Output'!CQ176</f>
        <v>-7563055.5000000149</v>
      </c>
      <c r="CQ18" s="70">
        <f>'All Output'!CR176</f>
        <v>-7647089.4500000104</v>
      </c>
      <c r="CR18" s="70">
        <f>'All Output'!CS176</f>
        <v>-7731123.4000000134</v>
      </c>
      <c r="CS18" s="70">
        <f>'All Output'!CT176</f>
        <v>-7815157.3500000089</v>
      </c>
      <c r="CT18" s="70">
        <f>'All Output'!CU176</f>
        <v>-7899191.3000000119</v>
      </c>
      <c r="CU18" s="70">
        <f>'All Output'!CV176</f>
        <v>-7983225.2500000149</v>
      </c>
      <c r="CV18" s="70">
        <f>'All Output'!CW176</f>
        <v>-8067259.2000000104</v>
      </c>
      <c r="CW18" s="70">
        <f>'All Output'!CX176</f>
        <v>-8151293.1500000134</v>
      </c>
      <c r="CX18" s="70">
        <f>'All Output'!CY176</f>
        <v>-8235327.1000000164</v>
      </c>
      <c r="CY18" s="70">
        <f>'All Output'!CZ176</f>
        <v>-8319361.0500000194</v>
      </c>
      <c r="CZ18" s="70">
        <f>'All Output'!DA176</f>
        <v>-8403395.0000000224</v>
      </c>
    </row>
    <row r="19" spans="1:104">
      <c r="A19" s="111"/>
      <c r="B19" s="77">
        <f>'All Output'!C177</f>
        <v>7.9999999999999974E-2</v>
      </c>
      <c r="C19" s="9">
        <f>'All Output'!D177</f>
        <v>1012</v>
      </c>
      <c r="D19" s="70">
        <f>'All Output'!E177</f>
        <v>1.182016000000003E-5</v>
      </c>
      <c r="E19" s="70">
        <f>'All Output'!F177</f>
        <v>118201.60000000027</v>
      </c>
      <c r="F19" s="70">
        <f>'All Output'!G177</f>
        <v>236403.20000000054</v>
      </c>
      <c r="G19" s="70">
        <f>'All Output'!H177</f>
        <v>354604.80000000075</v>
      </c>
      <c r="H19" s="70">
        <f>'All Output'!I177</f>
        <v>472806.40000000107</v>
      </c>
      <c r="I19" s="70">
        <f>'All Output'!J177</f>
        <v>591008.00000000163</v>
      </c>
      <c r="J19" s="70">
        <f>'All Output'!K177</f>
        <v>671216.22857142868</v>
      </c>
      <c r="K19" s="70">
        <f>'All Output'!L177</f>
        <v>738759.99999999837</v>
      </c>
      <c r="L19" s="70">
        <f>'All Output'!M177</f>
        <v>793639.31428571721</v>
      </c>
      <c r="M19" s="70">
        <f>'All Output'!N177</f>
        <v>835854.17142857285</v>
      </c>
      <c r="N19" s="70">
        <f>'All Output'!O177</f>
        <v>865404.5714285709</v>
      </c>
      <c r="O19" s="70">
        <f>'All Output'!P177</f>
        <v>882290.51428572042</v>
      </c>
      <c r="P19" s="70">
        <f>'All Output'!Q177</f>
        <v>886512.00000000279</v>
      </c>
      <c r="Q19" s="70">
        <f>'All Output'!R177</f>
        <v>878069.0285714292</v>
      </c>
      <c r="R19" s="70">
        <f>'All Output'!S177</f>
        <v>856961.59999999683</v>
      </c>
      <c r="S19" s="70">
        <f>'All Output'!T177</f>
        <v>823189.71428572014</v>
      </c>
      <c r="T19" s="70">
        <f>'All Output'!U177</f>
        <v>776753.3714285735</v>
      </c>
      <c r="U19" s="70">
        <f>'All Output'!V177</f>
        <v>717652.57142856997</v>
      </c>
      <c r="V19" s="70">
        <f>'All Output'!W177</f>
        <v>645887.31428572349</v>
      </c>
      <c r="W19" s="70">
        <f>'All Output'!X177</f>
        <v>561457.60000000428</v>
      </c>
      <c r="X19" s="70">
        <f>'All Output'!Y177</f>
        <v>464363.4285714291</v>
      </c>
      <c r="Y19" s="70">
        <f>'All Output'!Z177</f>
        <v>354604.79999999516</v>
      </c>
      <c r="Z19" s="70">
        <f>'All Output'!AA177</f>
        <v>232181.714285722</v>
      </c>
      <c r="AA19" s="70">
        <f>'All Output'!AB177</f>
        <v>73629.746666673571</v>
      </c>
      <c r="AB19" s="70">
        <f>'All Output'!AC177</f>
        <v>-124111.67999999225</v>
      </c>
      <c r="AC19" s="70">
        <f>'All Output'!AD177</f>
        <v>-338598.33333332278</v>
      </c>
      <c r="AD19" s="70">
        <f>'All Output'!AE177</f>
        <v>-569830.21333331987</v>
      </c>
      <c r="AE19" s="70">
        <f>'All Output'!AF177</f>
        <v>-817807.31999998353</v>
      </c>
      <c r="AF19" s="70">
        <f>'All Output'!AG177</f>
        <v>-1082529.653333338</v>
      </c>
      <c r="AG19" s="70">
        <f>'All Output'!AH177</f>
        <v>-1363997.2133333348</v>
      </c>
      <c r="AH19" s="70">
        <f>'All Output'!AI177</f>
        <v>-1662210</v>
      </c>
      <c r="AI19" s="70">
        <f>'All Output'!AJ177</f>
        <v>-1758330.8844444416</v>
      </c>
      <c r="AJ19" s="70">
        <f>'All Output'!AK177</f>
        <v>-1857078.4711111058</v>
      </c>
      <c r="AK19" s="70">
        <f>'All Output'!AL177</f>
        <v>-1958452.7599999886</v>
      </c>
      <c r="AL19" s="70">
        <f>'All Output'!AM177</f>
        <v>-2062453.7511111256</v>
      </c>
      <c r="AM19" s="70">
        <f>'All Output'!AN177</f>
        <v>-2169081.4444444235</v>
      </c>
      <c r="AN19" s="70">
        <f>'All Output'!AO177</f>
        <v>-2278335.8400000054</v>
      </c>
      <c r="AO19" s="70">
        <f>'All Output'!AP177</f>
        <v>-2390216.93777778</v>
      </c>
      <c r="AP19" s="70">
        <f>'All Output'!AQ177</f>
        <v>-2504724.737777777</v>
      </c>
      <c r="AQ19" s="70">
        <f>'All Output'!AR177</f>
        <v>-2621859.2399999946</v>
      </c>
      <c r="AR19" s="70">
        <f>'All Output'!AS177</f>
        <v>-2741620.4444444347</v>
      </c>
      <c r="AS19" s="70">
        <f>'All Output'!AT177</f>
        <v>-2864008.3511110973</v>
      </c>
      <c r="AT19" s="70">
        <f>'All Output'!AU177</f>
        <v>-2989022.9600000139</v>
      </c>
      <c r="AU19" s="70">
        <f>'All Output'!AV177</f>
        <v>-3116664.2711110841</v>
      </c>
      <c r="AV19" s="70">
        <f>'All Output'!AW177</f>
        <v>-3246932.2844444476</v>
      </c>
      <c r="AW19" s="70">
        <f>'All Output'!AX177</f>
        <v>-3379826.9999999609</v>
      </c>
      <c r="AX19" s="70">
        <f>'All Output'!AY177</f>
        <v>-3515348.4177777711</v>
      </c>
      <c r="AY19" s="70">
        <f>'All Output'!AZ177</f>
        <v>-3653496.5377777666</v>
      </c>
      <c r="AZ19" s="70">
        <f>'All Output'!BA177</f>
        <v>-3794271.3599999845</v>
      </c>
      <c r="BA19" s="70">
        <f>'All Output'!BB177</f>
        <v>-3937672.8844444249</v>
      </c>
      <c r="BB19" s="70">
        <f>'All Output'!BC177</f>
        <v>-4083701.1111111231</v>
      </c>
      <c r="BC19" s="70">
        <f>'All Output'!BD177</f>
        <v>-4232356.0399999656</v>
      </c>
      <c r="BD19" s="70">
        <f>'All Output'!BE177</f>
        <v>-4383637.6711111143</v>
      </c>
      <c r="BE19" s="70">
        <f>'All Output'!BF177</f>
        <v>-4502742.200000003</v>
      </c>
      <c r="BF19" s="70">
        <f>'All Output'!BG177</f>
        <v>-4587699.6000000015</v>
      </c>
      <c r="BG19" s="70">
        <f>'All Output'!BH177</f>
        <v>-4672657</v>
      </c>
      <c r="BH19" s="70">
        <f>'All Output'!BI177</f>
        <v>-4757614.4000000022</v>
      </c>
      <c r="BI19" s="70">
        <f>'All Output'!BJ177</f>
        <v>-4842571.8000000045</v>
      </c>
      <c r="BJ19" s="70">
        <f>'All Output'!BK177</f>
        <v>-4927529.1999999993</v>
      </c>
      <c r="BK19" s="70">
        <f>'All Output'!BL177</f>
        <v>-5012486.5999999978</v>
      </c>
      <c r="BL19" s="70">
        <f>'All Output'!BM177</f>
        <v>-5097444.0000000037</v>
      </c>
      <c r="BM19" s="70">
        <f>'All Output'!BN177</f>
        <v>-5182401.4000000022</v>
      </c>
      <c r="BN19" s="70">
        <f>'All Output'!BO177</f>
        <v>-5267358.8000000045</v>
      </c>
      <c r="BO19" s="70">
        <f>'All Output'!BP177</f>
        <v>-5352316.1999999993</v>
      </c>
      <c r="BP19" s="70">
        <f>'All Output'!BQ177</f>
        <v>-5437273.6000000015</v>
      </c>
      <c r="BQ19" s="70">
        <f>'All Output'!BR177</f>
        <v>-5522231.0000000037</v>
      </c>
      <c r="BR19" s="70">
        <f>'All Output'!BS177</f>
        <v>-5607188.3999999985</v>
      </c>
      <c r="BS19" s="70">
        <f>'All Output'!BT177</f>
        <v>-5692145.8000000045</v>
      </c>
      <c r="BT19" s="70">
        <f>'All Output'!BU177</f>
        <v>-5777103.1999999993</v>
      </c>
      <c r="BU19" s="70">
        <f>'All Output'!BV177</f>
        <v>-5862060.5999999978</v>
      </c>
      <c r="BV19" s="70">
        <f>'All Output'!BW177</f>
        <v>-5947018.0000000037</v>
      </c>
      <c r="BW19" s="70">
        <f>'All Output'!BX177</f>
        <v>-6031975.3999999985</v>
      </c>
      <c r="BX19" s="70">
        <f>'All Output'!BY177</f>
        <v>-6116932.8000000007</v>
      </c>
      <c r="BY19" s="70">
        <f>'All Output'!BZ177</f>
        <v>-6201890.200000003</v>
      </c>
      <c r="BZ19" s="70">
        <f>'All Output'!CA177</f>
        <v>-6286847.5999999978</v>
      </c>
      <c r="CA19" s="70">
        <f>'All Output'!CB177</f>
        <v>-6371805.0000000037</v>
      </c>
      <c r="CB19" s="70">
        <f>'All Output'!CC177</f>
        <v>-6456762.4000000022</v>
      </c>
      <c r="CC19" s="70">
        <f>'All Output'!CD177</f>
        <v>-6541719.8000000007</v>
      </c>
      <c r="CD19" s="70">
        <f>'All Output'!CE177</f>
        <v>-6626677.200000003</v>
      </c>
      <c r="CE19" s="70">
        <f>'All Output'!CF177</f>
        <v>-6711634.5999999978</v>
      </c>
      <c r="CF19" s="70">
        <f>'All Output'!CG177</f>
        <v>-6796591.9999999963</v>
      </c>
      <c r="CG19" s="70">
        <f>'All Output'!CH177</f>
        <v>-6881549.400000006</v>
      </c>
      <c r="CH19" s="70">
        <f>'All Output'!CI177</f>
        <v>-6966506.799999997</v>
      </c>
      <c r="CI19" s="70">
        <f>'All Output'!CJ177</f>
        <v>-7051464.200000003</v>
      </c>
      <c r="CJ19" s="70">
        <f>'All Output'!CK177</f>
        <v>-7136421.5999999978</v>
      </c>
      <c r="CK19" s="70">
        <f>'All Output'!CL177</f>
        <v>-7221379</v>
      </c>
      <c r="CL19" s="70">
        <f>'All Output'!CM177</f>
        <v>-7306336.4000000022</v>
      </c>
      <c r="CM19" s="70">
        <f>'All Output'!CN177</f>
        <v>-7391293.799999997</v>
      </c>
      <c r="CN19" s="70">
        <f>'All Output'!CO177</f>
        <v>-7476251.200000003</v>
      </c>
      <c r="CO19" s="70">
        <f>'All Output'!CP177</f>
        <v>-7561208.6000000052</v>
      </c>
      <c r="CP19" s="70">
        <f>'All Output'!CQ177</f>
        <v>-7646165.9999999963</v>
      </c>
      <c r="CQ19" s="70">
        <f>'All Output'!CR177</f>
        <v>-7731123.400000006</v>
      </c>
      <c r="CR19" s="70">
        <f>'All Output'!CS177</f>
        <v>-7816080.8000000007</v>
      </c>
      <c r="CS19" s="70">
        <f>'All Output'!CT177</f>
        <v>-7901038.200000003</v>
      </c>
      <c r="CT19" s="70">
        <f>'All Output'!CU177</f>
        <v>-7985995.6000000015</v>
      </c>
      <c r="CU19" s="70">
        <f>'All Output'!CV177</f>
        <v>-8070952.9999999963</v>
      </c>
      <c r="CV19" s="70">
        <f>'All Output'!CW177</f>
        <v>-8155910.400000006</v>
      </c>
      <c r="CW19" s="70">
        <f>'All Output'!CX177</f>
        <v>-8240867.8000000007</v>
      </c>
      <c r="CX19" s="70">
        <f>'All Output'!CY177</f>
        <v>-8325825.2000000067</v>
      </c>
      <c r="CY19" s="70">
        <f>'All Output'!CZ177</f>
        <v>-8410782.6000000015</v>
      </c>
      <c r="CZ19" s="70">
        <f>'All Output'!DA177</f>
        <v>-8495739.9999999925</v>
      </c>
    </row>
    <row r="20" spans="1:104">
      <c r="A20" s="111"/>
      <c r="B20" s="77">
        <f>'All Output'!C178</f>
        <v>6.9999999999999979E-2</v>
      </c>
      <c r="C20" s="9">
        <f>'All Output'!D178</f>
        <v>1023</v>
      </c>
      <c r="D20" s="70">
        <f>'All Output'!E178</f>
        <v>1.1948640000000134E-5</v>
      </c>
      <c r="E20" s="70">
        <f>'All Output'!F178</f>
        <v>119486.40000000133</v>
      </c>
      <c r="F20" s="70">
        <f>'All Output'!G178</f>
        <v>238972.80000000267</v>
      </c>
      <c r="G20" s="70">
        <f>'All Output'!H178</f>
        <v>358459.20000000403</v>
      </c>
      <c r="H20" s="70">
        <f>'All Output'!I178</f>
        <v>477945.60000000533</v>
      </c>
      <c r="I20" s="70">
        <f>'All Output'!J178</f>
        <v>597432.00000000664</v>
      </c>
      <c r="J20" s="70">
        <f>'All Output'!K178</f>
        <v>678512.05714286002</v>
      </c>
      <c r="K20" s="70">
        <f>'All Output'!L178</f>
        <v>746790.00000000303</v>
      </c>
      <c r="L20" s="70">
        <f>'All Output'!M178</f>
        <v>802265.82857143832</v>
      </c>
      <c r="M20" s="70">
        <f>'All Output'!N178</f>
        <v>844939.54285715334</v>
      </c>
      <c r="N20" s="70">
        <f>'All Output'!O178</f>
        <v>874811.14285714598</v>
      </c>
      <c r="O20" s="70">
        <f>'All Output'!P178</f>
        <v>891880.62857144047</v>
      </c>
      <c r="P20" s="70">
        <f>'All Output'!Q178</f>
        <v>896148.00000001304</v>
      </c>
      <c r="Q20" s="70">
        <f>'All Output'!R178</f>
        <v>887613.25714287069</v>
      </c>
      <c r="R20" s="70">
        <f>'All Output'!S178</f>
        <v>866276.4000000027</v>
      </c>
      <c r="S20" s="70">
        <f>'All Output'!T178</f>
        <v>832137.42857144214</v>
      </c>
      <c r="T20" s="70">
        <f>'All Output'!U178</f>
        <v>785196.34285715781</v>
      </c>
      <c r="U20" s="70">
        <f>'All Output'!V178</f>
        <v>725453.14285715763</v>
      </c>
      <c r="V20" s="70">
        <f>'All Output'!W178</f>
        <v>652907.82857144345</v>
      </c>
      <c r="W20" s="70">
        <f>'All Output'!X178</f>
        <v>567560.40000001621</v>
      </c>
      <c r="X20" s="70">
        <f>'All Output'!Y178</f>
        <v>469410.85714287311</v>
      </c>
      <c r="Y20" s="70">
        <f>'All Output'!Z178</f>
        <v>358459.20000001602</v>
      </c>
      <c r="Z20" s="70">
        <f>'All Output'!AA178</f>
        <v>234705.428571444</v>
      </c>
      <c r="AA20" s="70">
        <f>'All Output'!AB178</f>
        <v>74430.070000006817</v>
      </c>
      <c r="AB20" s="70">
        <f>'All Output'!AC178</f>
        <v>-125460.71999999415</v>
      </c>
      <c r="AC20" s="70">
        <f>'All Output'!AD178</f>
        <v>-342278.74999997392</v>
      </c>
      <c r="AD20" s="70">
        <f>'All Output'!AE178</f>
        <v>-576024.01999997441</v>
      </c>
      <c r="AE20" s="70">
        <f>'All Output'!AF178</f>
        <v>-826696.52999997512</v>
      </c>
      <c r="AF20" s="70">
        <f>'All Output'!AG178</f>
        <v>-1094296.2799999984</v>
      </c>
      <c r="AG20" s="70">
        <f>'All Output'!AH178</f>
        <v>-1378823.2699999996</v>
      </c>
      <c r="AH20" s="70">
        <f>'All Output'!AI178</f>
        <v>-1680277.5000000019</v>
      </c>
      <c r="AI20" s="70">
        <f>'All Output'!AJ178</f>
        <v>-1777443.1766666435</v>
      </c>
      <c r="AJ20" s="70">
        <f>'All Output'!AK178</f>
        <v>-1877264.106666645</v>
      </c>
      <c r="AK20" s="70">
        <f>'All Output'!AL178</f>
        <v>-1979740.2899999805</v>
      </c>
      <c r="AL20" s="70">
        <f>'All Output'!AM178</f>
        <v>-2084871.7266666498</v>
      </c>
      <c r="AM20" s="70">
        <f>'All Output'!AN178</f>
        <v>-2192658.4166666251</v>
      </c>
      <c r="AN20" s="70">
        <f>'All Output'!AO178</f>
        <v>-2303100.3599999901</v>
      </c>
      <c r="AO20" s="70">
        <f>'All Output'!AP178</f>
        <v>-2416197.5566666257</v>
      </c>
      <c r="AP20" s="70">
        <f>'All Output'!AQ178</f>
        <v>-2531950.0066666603</v>
      </c>
      <c r="AQ20" s="70">
        <f>'All Output'!AR178</f>
        <v>-2650357.7099999636</v>
      </c>
      <c r="AR20" s="70">
        <f>'All Output'!AS178</f>
        <v>-2771420.6666666344</v>
      </c>
      <c r="AS20" s="70">
        <f>'All Output'!AT178</f>
        <v>-2895138.8766666371</v>
      </c>
      <c r="AT20" s="70">
        <f>'All Output'!AU178</f>
        <v>-3021512.3399999756</v>
      </c>
      <c r="AU20" s="70">
        <f>'All Output'!AV178</f>
        <v>-3150541.0566666424</v>
      </c>
      <c r="AV20" s="70">
        <f>'All Output'!AW178</f>
        <v>-3282225.0266666487</v>
      </c>
      <c r="AW20" s="70">
        <f>'All Output'!AX178</f>
        <v>-3416564.249999946</v>
      </c>
      <c r="AX20" s="70">
        <f>'All Output'!AY178</f>
        <v>-3553558.7266666535</v>
      </c>
      <c r="AY20" s="70">
        <f>'All Output'!AZ178</f>
        <v>-3693208.4566666186</v>
      </c>
      <c r="AZ20" s="70">
        <f>'All Output'!BA178</f>
        <v>-3835513.4399999529</v>
      </c>
      <c r="BA20" s="70">
        <f>'All Output'!BB178</f>
        <v>-3980473.6766666248</v>
      </c>
      <c r="BB20" s="70">
        <f>'All Output'!BC178</f>
        <v>-4128089.1666666269</v>
      </c>
      <c r="BC20" s="70">
        <f>'All Output'!BD178</f>
        <v>-4278359.9099999648</v>
      </c>
      <c r="BD20" s="70">
        <f>'All Output'!BE178</f>
        <v>-4431285.9066666365</v>
      </c>
      <c r="BE20" s="70">
        <f>'All Output'!BF178</f>
        <v>-4551685.0499999933</v>
      </c>
      <c r="BF20" s="70">
        <f>'All Output'!BG178</f>
        <v>-4637565.8999999948</v>
      </c>
      <c r="BG20" s="70">
        <f>'All Output'!BH178</f>
        <v>-4723446.7499999944</v>
      </c>
      <c r="BH20" s="70">
        <f>'All Output'!BI178</f>
        <v>-4809327.5999999922</v>
      </c>
      <c r="BI20" s="70">
        <f>'All Output'!BJ178</f>
        <v>-4895208.4499999918</v>
      </c>
      <c r="BJ20" s="70">
        <f>'All Output'!BK178</f>
        <v>-4981089.2999999933</v>
      </c>
      <c r="BK20" s="70">
        <f>'All Output'!BL178</f>
        <v>-5066970.1499999911</v>
      </c>
      <c r="BL20" s="70">
        <f>'All Output'!BM178</f>
        <v>-5152850.9999999963</v>
      </c>
      <c r="BM20" s="70">
        <f>'All Output'!BN178</f>
        <v>-5238731.849999994</v>
      </c>
      <c r="BN20" s="70">
        <f>'All Output'!BO178</f>
        <v>-5324612.6999999918</v>
      </c>
      <c r="BO20" s="70">
        <f>'All Output'!BP178</f>
        <v>-5410493.5499999933</v>
      </c>
      <c r="BP20" s="70">
        <f>'All Output'!BQ178</f>
        <v>-5496374.3999999911</v>
      </c>
      <c r="BQ20" s="70">
        <f>'All Output'!BR178</f>
        <v>-5582255.2499999888</v>
      </c>
      <c r="BR20" s="70">
        <f>'All Output'!BS178</f>
        <v>-5668136.0999999903</v>
      </c>
      <c r="BS20" s="70">
        <f>'All Output'!BT178</f>
        <v>-5754016.9499999955</v>
      </c>
      <c r="BT20" s="70">
        <f>'All Output'!BU178</f>
        <v>-5839897.7999999933</v>
      </c>
      <c r="BU20" s="70">
        <f>'All Output'!BV178</f>
        <v>-5925778.6499999873</v>
      </c>
      <c r="BV20" s="70">
        <f>'All Output'!BW178</f>
        <v>-6011659.4999999925</v>
      </c>
      <c r="BW20" s="70">
        <f>'All Output'!BX178</f>
        <v>-6097540.3499999978</v>
      </c>
      <c r="BX20" s="70">
        <f>'All Output'!BY178</f>
        <v>-6183421.1999999918</v>
      </c>
      <c r="BY20" s="70">
        <f>'All Output'!BZ178</f>
        <v>-6269302.0499999896</v>
      </c>
      <c r="BZ20" s="70">
        <f>'All Output'!CA178</f>
        <v>-6355182.8999999911</v>
      </c>
      <c r="CA20" s="70">
        <f>'All Output'!CB178</f>
        <v>-6441063.7499999925</v>
      </c>
      <c r="CB20" s="70">
        <f>'All Output'!CC178</f>
        <v>-6526944.5999999903</v>
      </c>
      <c r="CC20" s="70">
        <f>'All Output'!CD178</f>
        <v>-6612825.4499999881</v>
      </c>
      <c r="CD20" s="70">
        <f>'All Output'!CE178</f>
        <v>-6698706.2999999896</v>
      </c>
      <c r="CE20" s="70">
        <f>'All Output'!CF178</f>
        <v>-6784587.1499999948</v>
      </c>
      <c r="CF20" s="70">
        <f>'All Output'!CG178</f>
        <v>-6870467.9999999888</v>
      </c>
      <c r="CG20" s="70">
        <f>'All Output'!CH178</f>
        <v>-6956348.8499999866</v>
      </c>
      <c r="CH20" s="70">
        <f>'All Output'!CI178</f>
        <v>-7042229.6999999918</v>
      </c>
      <c r="CI20" s="70">
        <f>'All Output'!CJ178</f>
        <v>-7128110.5499999933</v>
      </c>
      <c r="CJ20" s="70">
        <f>'All Output'!CK178</f>
        <v>-7213991.3999999911</v>
      </c>
      <c r="CK20" s="70">
        <f>'All Output'!CL178</f>
        <v>-7299872.2499999851</v>
      </c>
      <c r="CL20" s="70">
        <f>'All Output'!CM178</f>
        <v>-7385753.0999999866</v>
      </c>
      <c r="CM20" s="70">
        <f>'All Output'!CN178</f>
        <v>-7471633.9499999918</v>
      </c>
      <c r="CN20" s="70">
        <f>'All Output'!CO178</f>
        <v>-7557514.7999999933</v>
      </c>
      <c r="CO20" s="70">
        <f>'All Output'!CP178</f>
        <v>-7643395.6499999873</v>
      </c>
      <c r="CP20" s="70">
        <f>'All Output'!CQ178</f>
        <v>-7729276.4999999851</v>
      </c>
      <c r="CQ20" s="70">
        <f>'All Output'!CR178</f>
        <v>-7815157.3499999903</v>
      </c>
      <c r="CR20" s="70">
        <f>'All Output'!CS178</f>
        <v>-7901038.1999999918</v>
      </c>
      <c r="CS20" s="70">
        <f>'All Output'!CT178</f>
        <v>-7986919.0499999858</v>
      </c>
      <c r="CT20" s="70">
        <f>'All Output'!CU178</f>
        <v>-8072799.8999999911</v>
      </c>
      <c r="CU20" s="70">
        <f>'All Output'!CV178</f>
        <v>-8158680.7499999888</v>
      </c>
      <c r="CV20" s="70">
        <f>'All Output'!CW178</f>
        <v>-8244561.5999999866</v>
      </c>
      <c r="CW20" s="70">
        <f>'All Output'!CX178</f>
        <v>-8330442.4499999881</v>
      </c>
      <c r="CX20" s="70">
        <f>'All Output'!CY178</f>
        <v>-8416323.2999999896</v>
      </c>
      <c r="CY20" s="70">
        <f>'All Output'!CZ178</f>
        <v>-8502204.1499999873</v>
      </c>
      <c r="CZ20" s="70">
        <f>'All Output'!DA178</f>
        <v>-8588084.9999999851</v>
      </c>
    </row>
    <row r="21" spans="1:104">
      <c r="A21" s="111"/>
      <c r="B21" s="77">
        <f>'All Output'!C179</f>
        <v>5.9999999999999977E-2</v>
      </c>
      <c r="C21" s="9">
        <f>'All Output'!D179</f>
        <v>1034</v>
      </c>
      <c r="D21" s="70">
        <f>'All Output'!E179</f>
        <v>1.2077120000000071E-5</v>
      </c>
      <c r="E21" s="70">
        <f>'All Output'!F179</f>
        <v>120771.2000000007</v>
      </c>
      <c r="F21" s="70">
        <f>'All Output'!G179</f>
        <v>241542.40000000139</v>
      </c>
      <c r="G21" s="70">
        <f>'All Output'!H179</f>
        <v>362313.60000000201</v>
      </c>
      <c r="H21" s="70">
        <f>'All Output'!I179</f>
        <v>483084.80000000278</v>
      </c>
      <c r="I21" s="70">
        <f>'All Output'!J179</f>
        <v>603856.00000000349</v>
      </c>
      <c r="J21" s="70">
        <f>'All Output'!K179</f>
        <v>685807.88571429078</v>
      </c>
      <c r="K21" s="70">
        <f>'All Output'!L179</f>
        <v>754820.0000000014</v>
      </c>
      <c r="L21" s="70">
        <f>'All Output'!M179</f>
        <v>810892.34285715246</v>
      </c>
      <c r="M21" s="70">
        <f>'All Output'!N179</f>
        <v>854024.91428571893</v>
      </c>
      <c r="N21" s="70">
        <f>'All Output'!O179</f>
        <v>884217.71428572154</v>
      </c>
      <c r="O21" s="70">
        <f>'All Output'!P179</f>
        <v>901470.74285715236</v>
      </c>
      <c r="P21" s="70">
        <f>'All Output'!Q179</f>
        <v>905784.00000001234</v>
      </c>
      <c r="Q21" s="70">
        <f>'All Output'!R179</f>
        <v>897157.48571429029</v>
      </c>
      <c r="R21" s="70">
        <f>'All Output'!S179</f>
        <v>875591.20000000764</v>
      </c>
      <c r="S21" s="70">
        <f>'All Output'!T179</f>
        <v>841085.14285715343</v>
      </c>
      <c r="T21" s="70">
        <f>'All Output'!U179</f>
        <v>793639.31428572861</v>
      </c>
      <c r="U21" s="70">
        <f>'All Output'!V179</f>
        <v>733253.71428571828</v>
      </c>
      <c r="V21" s="70">
        <f>'All Output'!W179</f>
        <v>659928.34285716433</v>
      </c>
      <c r="W21" s="70">
        <f>'All Output'!X179</f>
        <v>573663.20000001043</v>
      </c>
      <c r="X21" s="70">
        <f>'All Output'!Y179</f>
        <v>474458.28571430128</v>
      </c>
      <c r="Y21" s="70">
        <f>'All Output'!Z179</f>
        <v>362313.60000000242</v>
      </c>
      <c r="Z21" s="70">
        <f>'All Output'!AA179</f>
        <v>237229.14285716694</v>
      </c>
      <c r="AA21" s="70">
        <f>'All Output'!AB179</f>
        <v>75230.393333339132</v>
      </c>
      <c r="AB21" s="70">
        <f>'All Output'!AC179</f>
        <v>-126809.75999999791</v>
      </c>
      <c r="AC21" s="70">
        <f>'All Output'!AD179</f>
        <v>-345959.16666664742</v>
      </c>
      <c r="AD21" s="70">
        <f>'All Output'!AE179</f>
        <v>-582217.82666665129</v>
      </c>
      <c r="AE21" s="70">
        <f>'All Output'!AF179</f>
        <v>-835585.73999998812</v>
      </c>
      <c r="AF21" s="70">
        <f>'All Output'!AG179</f>
        <v>-1106062.9066666812</v>
      </c>
      <c r="AG21" s="70">
        <f>'All Output'!AH179</f>
        <v>-1393649.3266666625</v>
      </c>
      <c r="AH21" s="70">
        <f>'All Output'!AI179</f>
        <v>-1698344.9999999991</v>
      </c>
      <c r="AI21" s="70">
        <f>'All Output'!AJ179</f>
        <v>-1796555.4688888714</v>
      </c>
      <c r="AJ21" s="70">
        <f>'All Output'!AK179</f>
        <v>-1897449.7422222123</v>
      </c>
      <c r="AK21" s="70">
        <f>'All Output'!AL179</f>
        <v>-2001027.8199999742</v>
      </c>
      <c r="AL21" s="70">
        <f>'All Output'!AM179</f>
        <v>-2107289.7022222038</v>
      </c>
      <c r="AM21" s="70">
        <f>'All Output'!AN179</f>
        <v>-2216235.3888888787</v>
      </c>
      <c r="AN21" s="70">
        <f>'All Output'!AO179</f>
        <v>-2327864.8800000008</v>
      </c>
      <c r="AO21" s="70">
        <f>'All Output'!AP179</f>
        <v>-2442178.1755555347</v>
      </c>
      <c r="AP21" s="70">
        <f>'All Output'!AQ179</f>
        <v>-2559175.2755555473</v>
      </c>
      <c r="AQ21" s="70">
        <f>'All Output'!AR179</f>
        <v>-2678856.1799999718</v>
      </c>
      <c r="AR21" s="70">
        <f>'All Output'!AS179</f>
        <v>-2801220.8888888694</v>
      </c>
      <c r="AS21" s="70">
        <f>'All Output'!AT179</f>
        <v>-2926269.4022221807</v>
      </c>
      <c r="AT21" s="70">
        <f>'All Output'!AU179</f>
        <v>-3054001.7200000025</v>
      </c>
      <c r="AU21" s="70">
        <f>'All Output'!AV179</f>
        <v>-3184417.8422222026</v>
      </c>
      <c r="AV21" s="70">
        <f>'All Output'!AW179</f>
        <v>-3317517.7688888814</v>
      </c>
      <c r="AW21" s="70">
        <f>'All Output'!AX179</f>
        <v>-3453301.4999999683</v>
      </c>
      <c r="AX21" s="70">
        <f>'All Output'!AY179</f>
        <v>-3591769.0355555341</v>
      </c>
      <c r="AY21" s="70">
        <f>'All Output'!AZ179</f>
        <v>-3732920.3755555078</v>
      </c>
      <c r="AZ21" s="70">
        <f>'All Output'!BA179</f>
        <v>-3876755.520000007</v>
      </c>
      <c r="BA21" s="70">
        <f>'All Output'!BB179</f>
        <v>-4023274.4688888676</v>
      </c>
      <c r="BB21" s="70">
        <f>'All Output'!BC179</f>
        <v>-4172477.2222222164</v>
      </c>
      <c r="BC21" s="70">
        <f>'All Output'!BD179</f>
        <v>-4324363.7799999658</v>
      </c>
      <c r="BD21" s="70">
        <f>'All Output'!BE179</f>
        <v>-4478934.1422222033</v>
      </c>
      <c r="BE21" s="70">
        <f>'All Output'!BF179</f>
        <v>-4600627.8999999855</v>
      </c>
      <c r="BF21" s="70">
        <f>'All Output'!BG179</f>
        <v>-4687432.1999999881</v>
      </c>
      <c r="BG21" s="70">
        <f>'All Output'!BH179</f>
        <v>-4774236.4999999851</v>
      </c>
      <c r="BH21" s="70">
        <f>'All Output'!BI179</f>
        <v>-4861040.799999984</v>
      </c>
      <c r="BI21" s="70">
        <f>'All Output'!BJ179</f>
        <v>-4947845.0999999885</v>
      </c>
      <c r="BJ21" s="70">
        <f>'All Output'!BK179</f>
        <v>-5034649.3999999836</v>
      </c>
      <c r="BK21" s="70">
        <f>'All Output'!BL179</f>
        <v>-5121453.6999999862</v>
      </c>
      <c r="BL21" s="70">
        <f>'All Output'!BM179</f>
        <v>-5208257.9999999832</v>
      </c>
      <c r="BM21" s="70">
        <f>'All Output'!BN179</f>
        <v>-5295062.2999999858</v>
      </c>
      <c r="BN21" s="70">
        <f>'All Output'!BO179</f>
        <v>-5381866.5999999866</v>
      </c>
      <c r="BO21" s="70">
        <f>'All Output'!BP179</f>
        <v>-5468670.8999999855</v>
      </c>
      <c r="BP21" s="70">
        <f>'All Output'!BQ179</f>
        <v>-5555475.1999999844</v>
      </c>
      <c r="BQ21" s="70">
        <f>'All Output'!BR179</f>
        <v>-5642279.4999999814</v>
      </c>
      <c r="BR21" s="70">
        <f>'All Output'!BS179</f>
        <v>-5729083.7999999858</v>
      </c>
      <c r="BS21" s="70">
        <f>'All Output'!BT179</f>
        <v>-5815888.0999999829</v>
      </c>
      <c r="BT21" s="70">
        <f>'All Output'!BU179</f>
        <v>-5902692.3999999836</v>
      </c>
      <c r="BU21" s="70">
        <f>'All Output'!BV179</f>
        <v>-5989496.6999999844</v>
      </c>
      <c r="BV21" s="70">
        <f>'All Output'!BW179</f>
        <v>-6076300.9999999814</v>
      </c>
      <c r="BW21" s="70">
        <f>'All Output'!BX179</f>
        <v>-6163105.2999999821</v>
      </c>
      <c r="BX21" s="70">
        <f>'All Output'!BY179</f>
        <v>-6249909.5999999829</v>
      </c>
      <c r="BY21" s="70">
        <f>'All Output'!BZ179</f>
        <v>-6336713.8999999836</v>
      </c>
      <c r="BZ21" s="70">
        <f>'All Output'!CA179</f>
        <v>-6423518.1999999806</v>
      </c>
      <c r="CA21" s="70">
        <f>'All Output'!CB179</f>
        <v>-6510322.4999999776</v>
      </c>
      <c r="CB21" s="70">
        <f>'All Output'!CC179</f>
        <v>-6597126.7999999858</v>
      </c>
      <c r="CC21" s="70">
        <f>'All Output'!CD179</f>
        <v>-6683931.0999999791</v>
      </c>
      <c r="CD21" s="70">
        <f>'All Output'!CE179</f>
        <v>-6770735.3999999799</v>
      </c>
      <c r="CE21" s="70">
        <f>'All Output'!CF179</f>
        <v>-6857539.6999999806</v>
      </c>
      <c r="CF21" s="70">
        <f>'All Output'!CG179</f>
        <v>-6944343.9999999814</v>
      </c>
      <c r="CG21" s="70">
        <f>'All Output'!CH179</f>
        <v>-7031148.2999999821</v>
      </c>
      <c r="CH21" s="70">
        <f>'All Output'!CI179</f>
        <v>-7117952.5999999791</v>
      </c>
      <c r="CI21" s="70">
        <f>'All Output'!CJ179</f>
        <v>-7204756.8999999799</v>
      </c>
      <c r="CJ21" s="70">
        <f>'All Output'!CK179</f>
        <v>-7291561.1999999769</v>
      </c>
      <c r="CK21" s="70">
        <f>'All Output'!CL179</f>
        <v>-7378365.4999999814</v>
      </c>
      <c r="CL21" s="70">
        <f>'All Output'!CM179</f>
        <v>-7465169.7999999821</v>
      </c>
      <c r="CM21" s="70">
        <f>'All Output'!CN179</f>
        <v>-7551974.0999999791</v>
      </c>
      <c r="CN21" s="70">
        <f>'All Output'!CO179</f>
        <v>-7638778.3999999762</v>
      </c>
      <c r="CO21" s="70">
        <f>'All Output'!CP179</f>
        <v>-7725582.6999999769</v>
      </c>
      <c r="CP21" s="70">
        <f>'All Output'!CQ179</f>
        <v>-7812386.9999999814</v>
      </c>
      <c r="CQ21" s="70">
        <f>'All Output'!CR179</f>
        <v>-7899191.2999999784</v>
      </c>
      <c r="CR21" s="70">
        <f>'All Output'!CS179</f>
        <v>-7985995.5999999754</v>
      </c>
      <c r="CS21" s="70">
        <f>'All Output'!CT179</f>
        <v>-8072799.8999999762</v>
      </c>
      <c r="CT21" s="70">
        <f>'All Output'!CU179</f>
        <v>-8159604.1999999769</v>
      </c>
      <c r="CU21" s="70">
        <f>'All Output'!CV179</f>
        <v>-8246408.4999999776</v>
      </c>
      <c r="CV21" s="70">
        <f>'All Output'!CW179</f>
        <v>-8333212.7999999784</v>
      </c>
      <c r="CW21" s="70">
        <f>'All Output'!CX179</f>
        <v>-8420017.0999999754</v>
      </c>
      <c r="CX21" s="70">
        <f>'All Output'!CY179</f>
        <v>-8506821.3999999724</v>
      </c>
      <c r="CY21" s="70">
        <f>'All Output'!CZ179</f>
        <v>-8593625.6999999769</v>
      </c>
      <c r="CZ21" s="70">
        <f>'All Output'!DA179</f>
        <v>-8680429.9999999776</v>
      </c>
    </row>
    <row r="22" spans="1:104">
      <c r="A22" s="111"/>
      <c r="B22" s="77">
        <f>'All Output'!C180</f>
        <v>4.9999999999999975E-2</v>
      </c>
      <c r="C22" s="9">
        <f>'All Output'!D180</f>
        <v>1045</v>
      </c>
      <c r="D22" s="70">
        <f>'All Output'!E180</f>
        <v>1.2205600000000004E-5</v>
      </c>
      <c r="E22" s="70">
        <f>'All Output'!F180</f>
        <v>122056.00000000006</v>
      </c>
      <c r="F22" s="70">
        <f>'All Output'!G180</f>
        <v>244112.00000000012</v>
      </c>
      <c r="G22" s="70">
        <f>'All Output'!H180</f>
        <v>366168.00000000012</v>
      </c>
      <c r="H22" s="70">
        <f>'All Output'!I180</f>
        <v>488224.00000000023</v>
      </c>
      <c r="I22" s="70">
        <f>'All Output'!J180</f>
        <v>610280.00000000023</v>
      </c>
      <c r="J22" s="70">
        <f>'All Output'!K180</f>
        <v>693103.71428571676</v>
      </c>
      <c r="K22" s="70">
        <f>'All Output'!L180</f>
        <v>762849.99999999988</v>
      </c>
      <c r="L22" s="70">
        <f>'All Output'!M180</f>
        <v>819518.85714285995</v>
      </c>
      <c r="M22" s="70">
        <f>'All Output'!N180</f>
        <v>863110.28571428475</v>
      </c>
      <c r="N22" s="70">
        <f>'All Output'!O180</f>
        <v>893624.28571428824</v>
      </c>
      <c r="O22" s="70">
        <f>'All Output'!P180</f>
        <v>911060.85714286403</v>
      </c>
      <c r="P22" s="70">
        <f>'All Output'!Q180</f>
        <v>915420.0000000021</v>
      </c>
      <c r="Q22" s="70">
        <f>'All Output'!R180</f>
        <v>906701.71428571059</v>
      </c>
      <c r="R22" s="70">
        <f>'All Output'!S180</f>
        <v>884906.00000000163</v>
      </c>
      <c r="S22" s="70">
        <f>'All Output'!T180</f>
        <v>850032.85714286449</v>
      </c>
      <c r="T22" s="70">
        <f>'All Output'!U180</f>
        <v>802082.28571428638</v>
      </c>
      <c r="U22" s="70">
        <f>'All Output'!V180</f>
        <v>741054.28571427846</v>
      </c>
      <c r="V22" s="70">
        <f>'All Output'!W180</f>
        <v>666948.85714287125</v>
      </c>
      <c r="W22" s="70">
        <f>'All Output'!X180</f>
        <v>579766.00000000605</v>
      </c>
      <c r="X22" s="70">
        <f>'All Output'!Y180</f>
        <v>479505.71428571129</v>
      </c>
      <c r="Y22" s="70">
        <f>'All Output'!Z180</f>
        <v>366167.99999998789</v>
      </c>
      <c r="Z22" s="70">
        <f>'All Output'!AA180</f>
        <v>239752.85714287031</v>
      </c>
      <c r="AA22" s="70">
        <f>'All Output'!AB180</f>
        <v>76030.716666672379</v>
      </c>
      <c r="AB22" s="70">
        <f>'All Output'!AC180</f>
        <v>-128158.80000000075</v>
      </c>
      <c r="AC22" s="70">
        <f>'All Output'!AD180</f>
        <v>-349639.58333331998</v>
      </c>
      <c r="AD22" s="70">
        <f>'All Output'!AE180</f>
        <v>-588411.63333332632</v>
      </c>
      <c r="AE22" s="70">
        <f>'All Output'!AF180</f>
        <v>-844474.94999999925</v>
      </c>
      <c r="AF22" s="70">
        <f>'All Output'!AG180</f>
        <v>-1117829.5333333407</v>
      </c>
      <c r="AG22" s="70">
        <f>'All Output'!AH180</f>
        <v>-1408475.3833333477</v>
      </c>
      <c r="AH22" s="70">
        <f>'All Output'!AI180</f>
        <v>-1716412.4999999991</v>
      </c>
      <c r="AI22" s="70">
        <f>'All Output'!AJ180</f>
        <v>-1815667.7611110993</v>
      </c>
      <c r="AJ22" s="70">
        <f>'All Output'!AK180</f>
        <v>-1917635.3777777813</v>
      </c>
      <c r="AK22" s="70">
        <f>'All Output'!AL180</f>
        <v>-2022315.3499999922</v>
      </c>
      <c r="AL22" s="70">
        <f>'All Output'!AM180</f>
        <v>-2129707.6777777858</v>
      </c>
      <c r="AM22" s="70">
        <f>'All Output'!AN180</f>
        <v>-2239812.3611111082</v>
      </c>
      <c r="AN22" s="70">
        <f>'All Output'!AO180</f>
        <v>-2352629.4000000134</v>
      </c>
      <c r="AO22" s="70">
        <f>'All Output'!AP180</f>
        <v>-2468158.7944444455</v>
      </c>
      <c r="AP22" s="70">
        <f>'All Output'!AQ180</f>
        <v>-2586400.5444444641</v>
      </c>
      <c r="AQ22" s="70">
        <f>'All Output'!AR180</f>
        <v>-2707354.6499999743</v>
      </c>
      <c r="AR22" s="70">
        <f>'All Output'!AS180</f>
        <v>-2831021.1111111045</v>
      </c>
      <c r="AS22" s="70">
        <f>'All Output'!AT180</f>
        <v>-2957399.9277777551</v>
      </c>
      <c r="AT22" s="70">
        <f>'All Output'!AU180</f>
        <v>-3086491.0999999987</v>
      </c>
      <c r="AU22" s="70">
        <f>'All Output'!AV180</f>
        <v>-3218294.6277777608</v>
      </c>
      <c r="AV22" s="70">
        <f>'All Output'!AW180</f>
        <v>-3352810.5111111142</v>
      </c>
      <c r="AW22" s="70">
        <f>'All Output'!AX180</f>
        <v>-3490038.749999987</v>
      </c>
      <c r="AX22" s="70">
        <f>'All Output'!AY180</f>
        <v>-3629979.3444444556</v>
      </c>
      <c r="AY22" s="70">
        <f>'All Output'!AZ180</f>
        <v>-3772632.2944444381</v>
      </c>
      <c r="AZ22" s="70">
        <f>'All Output'!BA180</f>
        <v>-3917997.6000000183</v>
      </c>
      <c r="BA22" s="70">
        <f>'All Output'!BB180</f>
        <v>-4066075.2611111123</v>
      </c>
      <c r="BB22" s="70">
        <f>'All Output'!BC180</f>
        <v>-4216865.2777777631</v>
      </c>
      <c r="BC22" s="70">
        <f>'All Output'!BD180</f>
        <v>-4370367.649999965</v>
      </c>
      <c r="BD22" s="70">
        <f>'All Output'!BE180</f>
        <v>-4526582.3777777664</v>
      </c>
      <c r="BE22" s="70">
        <f>'All Output'!BF180</f>
        <v>-4649570.7500000224</v>
      </c>
      <c r="BF22" s="70">
        <f>'All Output'!BG180</f>
        <v>-4737298.5000000224</v>
      </c>
      <c r="BG22" s="70">
        <f>'All Output'!BH180</f>
        <v>-4825026.2500000224</v>
      </c>
      <c r="BH22" s="70">
        <f>'All Output'!BI180</f>
        <v>-4912754.0000000224</v>
      </c>
      <c r="BI22" s="70">
        <f>'All Output'!BJ180</f>
        <v>-5000481.7500000261</v>
      </c>
      <c r="BJ22" s="70">
        <f>'All Output'!BK180</f>
        <v>-5088209.5000000261</v>
      </c>
      <c r="BK22" s="70">
        <f>'All Output'!BL180</f>
        <v>-5175937.2500000261</v>
      </c>
      <c r="BL22" s="70">
        <f>'All Output'!BM180</f>
        <v>-5263665.0000000261</v>
      </c>
      <c r="BM22" s="70">
        <f>'All Output'!BN180</f>
        <v>-5351392.7500000261</v>
      </c>
      <c r="BN22" s="70">
        <f>'All Output'!BO180</f>
        <v>-5439120.5000000298</v>
      </c>
      <c r="BO22" s="70">
        <f>'All Output'!BP180</f>
        <v>-5526848.2500000298</v>
      </c>
      <c r="BP22" s="70">
        <f>'All Output'!BQ180</f>
        <v>-5614576.0000000298</v>
      </c>
      <c r="BQ22" s="70">
        <f>'All Output'!BR180</f>
        <v>-5702303.7500000298</v>
      </c>
      <c r="BR22" s="70">
        <f>'All Output'!BS180</f>
        <v>-5790031.5000000298</v>
      </c>
      <c r="BS22" s="70">
        <f>'All Output'!BT180</f>
        <v>-5877759.2500000298</v>
      </c>
      <c r="BT22" s="70">
        <f>'All Output'!BU180</f>
        <v>-5965487.0000000298</v>
      </c>
      <c r="BU22" s="70">
        <f>'All Output'!BV180</f>
        <v>-6053214.7500000298</v>
      </c>
      <c r="BV22" s="70">
        <f>'All Output'!BW180</f>
        <v>-6140942.5000000298</v>
      </c>
      <c r="BW22" s="70">
        <f>'All Output'!BX180</f>
        <v>-6228670.2500000298</v>
      </c>
      <c r="BX22" s="70">
        <f>'All Output'!BY180</f>
        <v>-6316398.0000000335</v>
      </c>
      <c r="BY22" s="70">
        <f>'All Output'!BZ180</f>
        <v>-6404125.7500000335</v>
      </c>
      <c r="BZ22" s="70">
        <f>'All Output'!CA180</f>
        <v>-6491853.5000000335</v>
      </c>
      <c r="CA22" s="70">
        <f>'All Output'!CB180</f>
        <v>-6579581.2500000335</v>
      </c>
      <c r="CB22" s="70">
        <f>'All Output'!CC180</f>
        <v>-6667309.0000000335</v>
      </c>
      <c r="CC22" s="70">
        <f>'All Output'!CD180</f>
        <v>-6755036.7500000335</v>
      </c>
      <c r="CD22" s="70">
        <f>'All Output'!CE180</f>
        <v>-6842764.5000000373</v>
      </c>
      <c r="CE22" s="70">
        <f>'All Output'!CF180</f>
        <v>-6930492.2500000354</v>
      </c>
      <c r="CF22" s="70">
        <f>'All Output'!CG180</f>
        <v>-7018220.0000000373</v>
      </c>
      <c r="CG22" s="70">
        <f>'All Output'!CH180</f>
        <v>-7105947.7500000373</v>
      </c>
      <c r="CH22" s="70">
        <f>'All Output'!CI180</f>
        <v>-7193675.5000000354</v>
      </c>
      <c r="CI22" s="70">
        <f>'All Output'!CJ180</f>
        <v>-7281403.2500000373</v>
      </c>
      <c r="CJ22" s="70">
        <f>'All Output'!CK180</f>
        <v>-7369131.0000000354</v>
      </c>
      <c r="CK22" s="70">
        <f>'All Output'!CL180</f>
        <v>-7456858.7500000373</v>
      </c>
      <c r="CL22" s="70">
        <f>'All Output'!CM180</f>
        <v>-7544586.5000000373</v>
      </c>
      <c r="CM22" s="70">
        <f>'All Output'!CN180</f>
        <v>-7632314.2500000373</v>
      </c>
      <c r="CN22" s="70">
        <f>'All Output'!CO180</f>
        <v>-7720042.0000000373</v>
      </c>
      <c r="CO22" s="70">
        <f>'All Output'!CP180</f>
        <v>-7807769.7500000373</v>
      </c>
      <c r="CP22" s="70">
        <f>'All Output'!CQ180</f>
        <v>-7895497.5000000373</v>
      </c>
      <c r="CQ22" s="70">
        <f>'All Output'!CR180</f>
        <v>-7983225.2500000447</v>
      </c>
      <c r="CR22" s="70">
        <f>'All Output'!CS180</f>
        <v>-8070953.0000000447</v>
      </c>
      <c r="CS22" s="70">
        <f>'All Output'!CT180</f>
        <v>-8158680.7500000447</v>
      </c>
      <c r="CT22" s="70">
        <f>'All Output'!CU180</f>
        <v>-8246408.5000000447</v>
      </c>
      <c r="CU22" s="70">
        <f>'All Output'!CV180</f>
        <v>-8334136.2500000447</v>
      </c>
      <c r="CV22" s="70">
        <f>'All Output'!CW180</f>
        <v>-8421864.0000000447</v>
      </c>
      <c r="CW22" s="70">
        <f>'All Output'!CX180</f>
        <v>-8509591.7500000447</v>
      </c>
      <c r="CX22" s="70">
        <f>'All Output'!CY180</f>
        <v>-8597319.5000000447</v>
      </c>
      <c r="CY22" s="70">
        <f>'All Output'!CZ180</f>
        <v>-8685047.2500000447</v>
      </c>
      <c r="CZ22" s="70">
        <f>'All Output'!DA180</f>
        <v>-8772775.0000000447</v>
      </c>
    </row>
    <row r="23" spans="1:104">
      <c r="A23" s="111"/>
      <c r="B23" s="77">
        <f>'All Output'!C181</f>
        <v>3.9999999999999973E-2</v>
      </c>
      <c r="C23" s="9">
        <f>'All Output'!D181</f>
        <v>1056</v>
      </c>
      <c r="D23" s="70">
        <f>'All Output'!E181</f>
        <v>1.2334080000000106E-5</v>
      </c>
      <c r="E23" s="70">
        <f>'All Output'!F181</f>
        <v>123340.80000000107</v>
      </c>
      <c r="F23" s="70">
        <f>'All Output'!G181</f>
        <v>246681.60000000213</v>
      </c>
      <c r="G23" s="70">
        <f>'All Output'!H181</f>
        <v>370022.40000000317</v>
      </c>
      <c r="H23" s="70">
        <f>'All Output'!I181</f>
        <v>493363.20000000426</v>
      </c>
      <c r="I23" s="70">
        <f>'All Output'!J181</f>
        <v>616704.00000000524</v>
      </c>
      <c r="J23" s="70">
        <f>'All Output'!K181</f>
        <v>700399.54285714764</v>
      </c>
      <c r="K23" s="70">
        <f>'All Output'!L181</f>
        <v>770880.00000000396</v>
      </c>
      <c r="L23" s="70">
        <f>'All Output'!M181</f>
        <v>828145.37142858061</v>
      </c>
      <c r="M23" s="70">
        <f>'All Output'!N181</f>
        <v>872195.65714286524</v>
      </c>
      <c r="N23" s="70">
        <f>'All Output'!O181</f>
        <v>903030.85714286345</v>
      </c>
      <c r="O23" s="70">
        <f>'All Output'!P181</f>
        <v>920650.97142858477</v>
      </c>
      <c r="P23" s="70">
        <f>'All Output'!Q181</f>
        <v>925056.00000001153</v>
      </c>
      <c r="Q23" s="70">
        <f>'All Output'!R181</f>
        <v>916245.94285715173</v>
      </c>
      <c r="R23" s="70">
        <f>'All Output'!S181</f>
        <v>894220.80000000657</v>
      </c>
      <c r="S23" s="70">
        <f>'All Output'!T181</f>
        <v>858980.57142858696</v>
      </c>
      <c r="T23" s="70">
        <f>'All Output'!U181</f>
        <v>810525.25714286999</v>
      </c>
      <c r="U23" s="70">
        <f>'All Output'!V181</f>
        <v>748854.85714286636</v>
      </c>
      <c r="V23" s="70">
        <f>'All Output'!W181</f>
        <v>673969.37142859166</v>
      </c>
      <c r="W23" s="70">
        <f>'All Output'!X181</f>
        <v>585868.80000001611</v>
      </c>
      <c r="X23" s="70">
        <f>'All Output'!Y181</f>
        <v>484553.1428571553</v>
      </c>
      <c r="Y23" s="70">
        <f>'All Output'!Z181</f>
        <v>370022.40000000829</v>
      </c>
      <c r="Z23" s="70">
        <f>'All Output'!AA181</f>
        <v>242276.57142859232</v>
      </c>
      <c r="AA23" s="70">
        <f>'All Output'!AB181</f>
        <v>76831.040000004694</v>
      </c>
      <c r="AB23" s="70">
        <f>'All Output'!AC181</f>
        <v>-129507.83999998448</v>
      </c>
      <c r="AC23" s="70">
        <f>'All Output'!AD181</f>
        <v>-353319.99999999348</v>
      </c>
      <c r="AD23" s="70">
        <f>'All Output'!AE181</f>
        <v>-594605.43999998178</v>
      </c>
      <c r="AE23" s="70">
        <f>'All Output'!AF181</f>
        <v>-853364.15999996895</v>
      </c>
      <c r="AF23" s="70">
        <f>'All Output'!AG181</f>
        <v>-1129596.1600000015</v>
      </c>
      <c r="AG23" s="70">
        <f>'All Output'!AH181</f>
        <v>-1423301.4399999892</v>
      </c>
      <c r="AH23" s="70">
        <f>'All Output'!AI181</f>
        <v>-1734480</v>
      </c>
      <c r="AI23" s="70">
        <f>'All Output'!AJ181</f>
        <v>-1834780.053333303</v>
      </c>
      <c r="AJ23" s="70">
        <f>'All Output'!AK181</f>
        <v>-1937821.0133333234</v>
      </c>
      <c r="AK23" s="70">
        <f>'All Output'!AL181</f>
        <v>-2043602.8799999841</v>
      </c>
      <c r="AL23" s="70">
        <f>'All Output'!AM181</f>
        <v>-2152125.6533333128</v>
      </c>
      <c r="AM23" s="70">
        <f>'All Output'!AN181</f>
        <v>-2263389.3333333069</v>
      </c>
      <c r="AN23" s="70">
        <f>'All Output'!AO181</f>
        <v>-2377393.9199999981</v>
      </c>
      <c r="AO23" s="70">
        <f>'All Output'!AP181</f>
        <v>-2494139.413333294</v>
      </c>
      <c r="AP23" s="70">
        <f>'All Output'!AQ181</f>
        <v>-2613625.8133333195</v>
      </c>
      <c r="AQ23" s="70">
        <f>'All Output'!AR181</f>
        <v>-2735853.1199999787</v>
      </c>
      <c r="AR23" s="70">
        <f>'All Output'!AS181</f>
        <v>-2860821.333333306</v>
      </c>
      <c r="AS23" s="70">
        <f>'All Output'!AT181</f>
        <v>-2988530.4533332996</v>
      </c>
      <c r="AT23" s="70">
        <f>'All Output'!AU181</f>
        <v>-3118980.479999993</v>
      </c>
      <c r="AU23" s="70">
        <f>'All Output'!AV181</f>
        <v>-3252171.4133332837</v>
      </c>
      <c r="AV23" s="70">
        <f>'All Output'!AW181</f>
        <v>-3388103.2533333143</v>
      </c>
      <c r="AW23" s="70">
        <f>'All Output'!AX181</f>
        <v>-3526775.999999973</v>
      </c>
      <c r="AX23" s="70">
        <f>'All Output'!AY181</f>
        <v>-3668189.6533332979</v>
      </c>
      <c r="AY23" s="70">
        <f>'All Output'!AZ181</f>
        <v>-3812344.2133332919</v>
      </c>
      <c r="AZ23" s="70">
        <f>'All Output'!BA181</f>
        <v>-3959239.6799999885</v>
      </c>
      <c r="BA23" s="70">
        <f>'All Output'!BB181</f>
        <v>-4108876.053333275</v>
      </c>
      <c r="BB23" s="70">
        <f>'All Output'!BC181</f>
        <v>-4261253.3333333079</v>
      </c>
      <c r="BC23" s="70">
        <f>'All Output'!BD181</f>
        <v>-4416371.519999966</v>
      </c>
      <c r="BD23" s="70">
        <f>'All Output'!BE181</f>
        <v>-4574230.6133332904</v>
      </c>
      <c r="BE23" s="70">
        <f>'All Output'!BF181</f>
        <v>-4698513.5999999736</v>
      </c>
      <c r="BF23" s="70">
        <f>'All Output'!BG181</f>
        <v>-4787164.7999999737</v>
      </c>
      <c r="BG23" s="70">
        <f>'All Output'!BH181</f>
        <v>-4875815.9999999711</v>
      </c>
      <c r="BH23" s="70">
        <f>'All Output'!BI181</f>
        <v>-4964467.1999999722</v>
      </c>
      <c r="BI23" s="70">
        <f>'All Output'!BJ181</f>
        <v>-5053118.3999999743</v>
      </c>
      <c r="BJ23" s="70">
        <f>'All Output'!BK181</f>
        <v>-5141769.5999999717</v>
      </c>
      <c r="BK23" s="70">
        <f>'All Output'!BL181</f>
        <v>-5230420.7999999709</v>
      </c>
      <c r="BL23" s="70">
        <f>'All Output'!BM181</f>
        <v>-5319071.9999999721</v>
      </c>
      <c r="BM23" s="70">
        <f>'All Output'!BN181</f>
        <v>-5407723.1999999695</v>
      </c>
      <c r="BN23" s="70">
        <f>'All Output'!BO181</f>
        <v>-5496374.3999999724</v>
      </c>
      <c r="BO23" s="70">
        <f>'All Output'!BP181</f>
        <v>-5585025.599999968</v>
      </c>
      <c r="BP23" s="70">
        <f>'All Output'!BQ181</f>
        <v>-5673676.7999999672</v>
      </c>
      <c r="BQ23" s="70">
        <f>'All Output'!BR181</f>
        <v>-5762327.9999999683</v>
      </c>
      <c r="BR23" s="70">
        <f>'All Output'!BS181</f>
        <v>-5850979.1999999657</v>
      </c>
      <c r="BS23" s="70">
        <f>'All Output'!BT181</f>
        <v>-5939630.3999999687</v>
      </c>
      <c r="BT23" s="70">
        <f>'All Output'!BU181</f>
        <v>-6028281.5999999661</v>
      </c>
      <c r="BU23" s="70">
        <f>'All Output'!BV181</f>
        <v>-6116932.7999999635</v>
      </c>
      <c r="BV23" s="70">
        <f>'All Output'!BW181</f>
        <v>-6205583.9999999665</v>
      </c>
      <c r="BW23" s="70">
        <f>'All Output'!BX181</f>
        <v>-6294235.1999999657</v>
      </c>
      <c r="BX23" s="70">
        <f>'All Output'!BY181</f>
        <v>-6382886.3999999631</v>
      </c>
      <c r="BY23" s="70">
        <f>'All Output'!BZ181</f>
        <v>-6471537.599999968</v>
      </c>
      <c r="BZ23" s="70">
        <f>'All Output'!CA181</f>
        <v>-6560188.7999999635</v>
      </c>
      <c r="CA23" s="70">
        <f>'All Output'!CB181</f>
        <v>-6648839.9999999609</v>
      </c>
      <c r="CB23" s="70">
        <f>'All Output'!CC181</f>
        <v>-6737491.1999999657</v>
      </c>
      <c r="CC23" s="70">
        <f>'All Output'!CD181</f>
        <v>-6826142.3999999613</v>
      </c>
      <c r="CD23" s="70">
        <f>'All Output'!CE181</f>
        <v>-6914793.5999999642</v>
      </c>
      <c r="CE23" s="70">
        <f>'All Output'!CF181</f>
        <v>-7003444.7999999598</v>
      </c>
      <c r="CF23" s="70">
        <f>'All Output'!CG181</f>
        <v>-7092095.999999959</v>
      </c>
      <c r="CG23" s="70">
        <f>'All Output'!CH181</f>
        <v>-7180747.199999962</v>
      </c>
      <c r="CH23" s="70">
        <f>'All Output'!CI181</f>
        <v>-7269398.3999999575</v>
      </c>
      <c r="CI23" s="70">
        <f>'All Output'!CJ181</f>
        <v>-7358049.5999999605</v>
      </c>
      <c r="CJ23" s="70">
        <f>'All Output'!CK181</f>
        <v>-7446700.799999956</v>
      </c>
      <c r="CK23" s="70">
        <f>'All Output'!CL181</f>
        <v>-7535351.9999999553</v>
      </c>
      <c r="CL23" s="70">
        <f>'All Output'!CM181</f>
        <v>-7624003.1999999583</v>
      </c>
      <c r="CM23" s="70">
        <f>'All Output'!CN181</f>
        <v>-7712654.3999999557</v>
      </c>
      <c r="CN23" s="70">
        <f>'All Output'!CO181</f>
        <v>-7801305.5999999586</v>
      </c>
      <c r="CO23" s="70">
        <f>'All Output'!CP181</f>
        <v>-7889956.799999956</v>
      </c>
      <c r="CP23" s="70">
        <f>'All Output'!CQ181</f>
        <v>-7978607.9999999534</v>
      </c>
      <c r="CQ23" s="70">
        <f>'All Output'!CR181</f>
        <v>-8067259.1999999583</v>
      </c>
      <c r="CR23" s="70">
        <f>'All Output'!CS181</f>
        <v>-8155910.3999999557</v>
      </c>
      <c r="CS23" s="70">
        <f>'All Output'!CT181</f>
        <v>-8244561.5999999568</v>
      </c>
      <c r="CT23" s="70">
        <f>'All Output'!CU181</f>
        <v>-8333212.799999956</v>
      </c>
      <c r="CU23" s="70">
        <f>'All Output'!CV181</f>
        <v>-8421863.9999999497</v>
      </c>
      <c r="CV23" s="70">
        <f>'All Output'!CW181</f>
        <v>-8510515.1999999546</v>
      </c>
      <c r="CW23" s="70">
        <f>'All Output'!CX181</f>
        <v>-8599166.3999999538</v>
      </c>
      <c r="CX23" s="70">
        <f>'All Output'!CY181</f>
        <v>-8687817.5999999531</v>
      </c>
      <c r="CY23" s="70">
        <f>'All Output'!CZ181</f>
        <v>-8776468.7999999523</v>
      </c>
      <c r="CZ23" s="70">
        <f>'All Output'!DA181</f>
        <v>-8865119.9999999478</v>
      </c>
    </row>
    <row r="24" spans="1:104">
      <c r="A24" s="111"/>
      <c r="B24" s="77">
        <f>'All Output'!C182</f>
        <v>2.9999999999999971E-2</v>
      </c>
      <c r="C24" s="9">
        <f>'All Output'!D182</f>
        <v>1067</v>
      </c>
      <c r="D24" s="70">
        <f>'All Output'!E182</f>
        <v>1.2462560000000043E-5</v>
      </c>
      <c r="E24" s="70">
        <f>'All Output'!F182</f>
        <v>124625.60000000041</v>
      </c>
      <c r="F24" s="70">
        <f>'All Output'!G182</f>
        <v>249251.20000000083</v>
      </c>
      <c r="G24" s="70">
        <f>'All Output'!H182</f>
        <v>373876.80000000121</v>
      </c>
      <c r="H24" s="70">
        <f>'All Output'!I182</f>
        <v>498502.40000000165</v>
      </c>
      <c r="I24" s="70">
        <f>'All Output'!J182</f>
        <v>623128.0000000021</v>
      </c>
      <c r="J24" s="70">
        <f>'All Output'!K182</f>
        <v>707695.37142857362</v>
      </c>
      <c r="K24" s="70">
        <f>'All Output'!L182</f>
        <v>778910.00000000233</v>
      </c>
      <c r="L24" s="70">
        <f>'All Output'!M182</f>
        <v>836771.88571429462</v>
      </c>
      <c r="M24" s="70">
        <f>'All Output'!N182</f>
        <v>881281.02857143071</v>
      </c>
      <c r="N24" s="70">
        <f>'All Output'!O182</f>
        <v>912437.4285714305</v>
      </c>
      <c r="O24" s="70">
        <f>'All Output'!P182</f>
        <v>930241.08571429655</v>
      </c>
      <c r="P24" s="70">
        <f>'All Output'!Q182</f>
        <v>934692.00000001118</v>
      </c>
      <c r="Q24" s="70">
        <f>'All Output'!R182</f>
        <v>925790.17142857239</v>
      </c>
      <c r="R24" s="70">
        <f>'All Output'!S182</f>
        <v>903535.60000000021</v>
      </c>
      <c r="S24" s="70">
        <f>'All Output'!T182</f>
        <v>867928.28571429756</v>
      </c>
      <c r="T24" s="70">
        <f>'All Output'!U182</f>
        <v>818968.22857144056</v>
      </c>
      <c r="U24" s="70">
        <f>'All Output'!V182</f>
        <v>756655.42857142643</v>
      </c>
      <c r="V24" s="70">
        <f>'All Output'!W182</f>
        <v>680989.88571429742</v>
      </c>
      <c r="W24" s="70">
        <f>'All Output'!X182</f>
        <v>591971.60000001173</v>
      </c>
      <c r="X24" s="70">
        <f>'All Output'!Y182</f>
        <v>489600.57142858277</v>
      </c>
      <c r="Y24" s="70">
        <f>'All Output'!Z182</f>
        <v>373876.79999999353</v>
      </c>
      <c r="Z24" s="70">
        <f>'All Output'!AA182</f>
        <v>244800.28571429639</v>
      </c>
      <c r="AA24" s="70">
        <f>'All Output'!AB182</f>
        <v>77631.363333337475</v>
      </c>
      <c r="AB24" s="70">
        <f>'All Output'!AC182</f>
        <v>-130856.87999998732</v>
      </c>
      <c r="AC24" s="70">
        <f>'All Output'!AD182</f>
        <v>-357000.41666666558</v>
      </c>
      <c r="AD24" s="70">
        <f>'All Output'!AE182</f>
        <v>-600799.24666665681</v>
      </c>
      <c r="AE24" s="70">
        <f>'All Output'!AF182</f>
        <v>-862253.36999998149</v>
      </c>
      <c r="AF24" s="70">
        <f>'All Output'!AG182</f>
        <v>-1141362.7866666615</v>
      </c>
      <c r="AG24" s="70">
        <f>'All Output'!AH182</f>
        <v>-1438127.4966666759</v>
      </c>
      <c r="AH24" s="70">
        <f>'All Output'!AI182</f>
        <v>-1752547.5</v>
      </c>
      <c r="AI24" s="70">
        <f>'All Output'!AJ182</f>
        <v>-1853892.3455555309</v>
      </c>
      <c r="AJ24" s="70">
        <f>'All Output'!AK182</f>
        <v>-1958006.648888892</v>
      </c>
      <c r="AK24" s="70">
        <f>'All Output'!AL182</f>
        <v>-2064890.4099999778</v>
      </c>
      <c r="AL24" s="70">
        <f>'All Output'!AM182</f>
        <v>-2174543.6288888948</v>
      </c>
      <c r="AM24" s="70">
        <f>'All Output'!AN182</f>
        <v>-2286966.3055555336</v>
      </c>
      <c r="AN24" s="70">
        <f>'All Output'!AO182</f>
        <v>-2402158.4400000097</v>
      </c>
      <c r="AO24" s="70">
        <f>'All Output'!AP182</f>
        <v>-2520120.032222203</v>
      </c>
      <c r="AP24" s="70">
        <f>'All Output'!AQ182</f>
        <v>-2640851.0822222047</v>
      </c>
      <c r="AQ24" s="70">
        <f>'All Output'!AR182</f>
        <v>-2764351.5899999849</v>
      </c>
      <c r="AR24" s="70">
        <f>'All Output'!AS182</f>
        <v>-2890621.5555555411</v>
      </c>
      <c r="AS24" s="70">
        <f>'All Output'!AT182</f>
        <v>-3019660.9788888767</v>
      </c>
      <c r="AT24" s="70">
        <f>'All Output'!AU182</f>
        <v>-3151469.8599999878</v>
      </c>
      <c r="AU24" s="70">
        <f>'All Output'!AV182</f>
        <v>-3286048.1988888783</v>
      </c>
      <c r="AV24" s="70">
        <f>'All Output'!AW182</f>
        <v>-3423395.995555548</v>
      </c>
      <c r="AW24" s="70">
        <f>'All Output'!AX182</f>
        <v>-3563513.2499999562</v>
      </c>
      <c r="AX24" s="70">
        <f>'All Output'!AY182</f>
        <v>-3706399.9622222194</v>
      </c>
      <c r="AY24" s="70">
        <f>'All Output'!AZ182</f>
        <v>-3852056.1322221812</v>
      </c>
      <c r="AZ24" s="70">
        <f>'All Output'!BA182</f>
        <v>-4000481.76</v>
      </c>
      <c r="BA24" s="70">
        <f>'All Output'!BB182</f>
        <v>-4151676.8455555169</v>
      </c>
      <c r="BB24" s="70">
        <f>'All Output'!BC182</f>
        <v>-4305641.3888888936</v>
      </c>
      <c r="BC24" s="70">
        <f>'All Output'!BD182</f>
        <v>-4462375.3899999652</v>
      </c>
      <c r="BD24" s="70">
        <f>'All Output'!BE182</f>
        <v>-4621878.8488888964</v>
      </c>
      <c r="BE24" s="70">
        <f>'All Output'!BF182</f>
        <v>-4747456.4500000104</v>
      </c>
      <c r="BF24" s="70">
        <f>'All Output'!BG182</f>
        <v>-4837031.1000000108</v>
      </c>
      <c r="BG24" s="70">
        <f>'All Output'!BH182</f>
        <v>-4926605.7500000112</v>
      </c>
      <c r="BH24" s="70">
        <f>'All Output'!BI182</f>
        <v>-5016180.4000000115</v>
      </c>
      <c r="BI24" s="70">
        <f>'All Output'!BJ182</f>
        <v>-5105755.0500000119</v>
      </c>
      <c r="BJ24" s="70">
        <f>'All Output'!BK182</f>
        <v>-5195329.7000000132</v>
      </c>
      <c r="BK24" s="70">
        <f>'All Output'!BL182</f>
        <v>-5284904.3500000127</v>
      </c>
      <c r="BL24" s="70">
        <f>'All Output'!BM182</f>
        <v>-5374479.000000013</v>
      </c>
      <c r="BM24" s="70">
        <f>'All Output'!BN182</f>
        <v>-5464053.6500000125</v>
      </c>
      <c r="BN24" s="70">
        <f>'All Output'!BO182</f>
        <v>-5553628.3000000119</v>
      </c>
      <c r="BO24" s="70">
        <f>'All Output'!BP182</f>
        <v>-5643202.9500000132</v>
      </c>
      <c r="BP24" s="70">
        <f>'All Output'!BQ182</f>
        <v>-5732777.6000000136</v>
      </c>
      <c r="BQ24" s="70">
        <f>'All Output'!BR182</f>
        <v>-5822352.250000013</v>
      </c>
      <c r="BR24" s="70">
        <f>'All Output'!BS182</f>
        <v>-5911926.9000000153</v>
      </c>
      <c r="BS24" s="70">
        <f>'All Output'!BT182</f>
        <v>-6001501.5500000147</v>
      </c>
      <c r="BT24" s="70">
        <f>'All Output'!BU182</f>
        <v>-6091076.200000016</v>
      </c>
      <c r="BU24" s="70">
        <f>'All Output'!BV182</f>
        <v>-6180650.8500000145</v>
      </c>
      <c r="BV24" s="70">
        <f>'All Output'!BW182</f>
        <v>-6270225.500000013</v>
      </c>
      <c r="BW24" s="70">
        <f>'All Output'!BX182</f>
        <v>-6359800.1500000153</v>
      </c>
      <c r="BX24" s="70">
        <f>'All Output'!BY182</f>
        <v>-6449374.8000000156</v>
      </c>
      <c r="BY24" s="70">
        <f>'All Output'!BZ182</f>
        <v>-6538949.4500000142</v>
      </c>
      <c r="BZ24" s="70">
        <f>'All Output'!CA182</f>
        <v>-6628524.1000000164</v>
      </c>
      <c r="CA24" s="70">
        <f>'All Output'!CB182</f>
        <v>-6718098.7500000168</v>
      </c>
      <c r="CB24" s="70">
        <f>'All Output'!CC182</f>
        <v>-6807673.4000000134</v>
      </c>
      <c r="CC24" s="70">
        <f>'All Output'!CD182</f>
        <v>-6897248.0500000156</v>
      </c>
      <c r="CD24" s="70">
        <f>'All Output'!CE182</f>
        <v>-6986822.700000016</v>
      </c>
      <c r="CE24" s="70">
        <f>'All Output'!CF182</f>
        <v>-7076397.3500000164</v>
      </c>
      <c r="CF24" s="70">
        <f>'All Output'!CG182</f>
        <v>-7165972.0000000168</v>
      </c>
      <c r="CG24" s="70">
        <f>'All Output'!CH182</f>
        <v>-7255546.6500000153</v>
      </c>
      <c r="CH24" s="70">
        <f>'All Output'!CI182</f>
        <v>-7345121.3000000194</v>
      </c>
      <c r="CI24" s="70">
        <f>'All Output'!CJ182</f>
        <v>-7434695.9500000179</v>
      </c>
      <c r="CJ24" s="70">
        <f>'All Output'!CK182</f>
        <v>-7524270.6000000192</v>
      </c>
      <c r="CK24" s="70">
        <f>'All Output'!CL182</f>
        <v>-7613845.2500000168</v>
      </c>
      <c r="CL24" s="70">
        <f>'All Output'!CM182</f>
        <v>-7703419.9000000171</v>
      </c>
      <c r="CM24" s="70">
        <f>'All Output'!CN182</f>
        <v>-7792994.5500000194</v>
      </c>
      <c r="CN24" s="70">
        <f>'All Output'!CO182</f>
        <v>-7882569.2000000179</v>
      </c>
      <c r="CO24" s="70">
        <f>'All Output'!CP182</f>
        <v>-7972143.8500000183</v>
      </c>
      <c r="CP24" s="70">
        <f>'All Output'!CQ182</f>
        <v>-8061718.5000000186</v>
      </c>
      <c r="CQ24" s="70">
        <f>'All Output'!CR182</f>
        <v>-8151293.1500000171</v>
      </c>
      <c r="CR24" s="70">
        <f>'All Output'!CS182</f>
        <v>-8240867.8000000194</v>
      </c>
      <c r="CS24" s="70">
        <f>'All Output'!CT182</f>
        <v>-8330442.4500000216</v>
      </c>
      <c r="CT24" s="70">
        <f>'All Output'!CU182</f>
        <v>-8420017.1000000201</v>
      </c>
      <c r="CU24" s="70">
        <f>'All Output'!CV182</f>
        <v>-8509591.7500000205</v>
      </c>
      <c r="CV24" s="70">
        <f>'All Output'!CW182</f>
        <v>-8599166.4000000209</v>
      </c>
      <c r="CW24" s="70">
        <f>'All Output'!CX182</f>
        <v>-8688741.0500000194</v>
      </c>
      <c r="CX24" s="70">
        <f>'All Output'!CY182</f>
        <v>-8778315.7000000197</v>
      </c>
      <c r="CY24" s="70">
        <f>'All Output'!CZ182</f>
        <v>-8867890.3500000201</v>
      </c>
      <c r="CZ24" s="70">
        <f>'All Output'!DA182</f>
        <v>-8957465.0000000224</v>
      </c>
    </row>
    <row r="25" spans="1:104">
      <c r="A25" s="111"/>
      <c r="B25" s="77">
        <f>'All Output'!C183</f>
        <v>1.9999999999999969E-2</v>
      </c>
      <c r="C25" s="9">
        <f>'All Output'!D183</f>
        <v>1078</v>
      </c>
      <c r="D25" s="70">
        <f>'All Output'!E183</f>
        <v>1.2996920000000065E-5</v>
      </c>
      <c r="E25" s="70">
        <f>'All Output'!F183</f>
        <v>129969.20000000065</v>
      </c>
      <c r="F25" s="70">
        <f>'All Output'!G183</f>
        <v>259938.4000000013</v>
      </c>
      <c r="G25" s="70">
        <f>'All Output'!H183</f>
        <v>389907.6000000019</v>
      </c>
      <c r="H25" s="70">
        <f>'All Output'!I183</f>
        <v>519876.80000000261</v>
      </c>
      <c r="I25" s="70">
        <f>'All Output'!J183</f>
        <v>649846.00000000326</v>
      </c>
      <c r="J25" s="70">
        <f>'All Output'!K183</f>
        <v>739343.99999999977</v>
      </c>
      <c r="K25" s="70">
        <f>'All Output'!L183</f>
        <v>815351.60000000079</v>
      </c>
      <c r="L25" s="70">
        <f>'All Output'!M183</f>
        <v>877868.80000000237</v>
      </c>
      <c r="M25" s="70">
        <f>'All Output'!N183</f>
        <v>926895.60000000405</v>
      </c>
      <c r="N25" s="70">
        <f>'All Output'!O183</f>
        <v>962431.99999999779</v>
      </c>
      <c r="O25" s="70">
        <f>'All Output'!P183</f>
        <v>984478.00000000838</v>
      </c>
      <c r="P25" s="70">
        <f>'All Output'!Q183</f>
        <v>993033.60000000102</v>
      </c>
      <c r="Q25" s="70">
        <f>'All Output'!R183</f>
        <v>988098.80000000331</v>
      </c>
      <c r="R25" s="70">
        <f>'All Output'!S183</f>
        <v>969673.59999999404</v>
      </c>
      <c r="S25" s="70">
        <f>'All Output'!T183</f>
        <v>937758.00000000861</v>
      </c>
      <c r="T25" s="70">
        <f>'All Output'!U183</f>
        <v>892351.99999999849</v>
      </c>
      <c r="U25" s="70">
        <f>'All Output'!V183</f>
        <v>833455.60000000102</v>
      </c>
      <c r="V25" s="70">
        <f>'All Output'!W183</f>
        <v>761068.800000004</v>
      </c>
      <c r="W25" s="70">
        <f>'All Output'!X183</f>
        <v>675191.60000000708</v>
      </c>
      <c r="X25" s="70">
        <f>'All Output'!Y183</f>
        <v>575823.99999999418</v>
      </c>
      <c r="Y25" s="70">
        <f>'All Output'!Z183</f>
        <v>462965.99999999721</v>
      </c>
      <c r="Z25" s="70">
        <f>'All Output'!AA183</f>
        <v>336617.60000000056</v>
      </c>
      <c r="AA25" s="70">
        <f>'All Output'!AB183</f>
        <v>171784.08666667156</v>
      </c>
      <c r="AB25" s="70">
        <f>'All Output'!AC183</f>
        <v>-34794.720000009751</v>
      </c>
      <c r="AC25" s="70">
        <f>'All Output'!AD183</f>
        <v>-259210.83333333838</v>
      </c>
      <c r="AD25" s="70">
        <f>'All Output'!AE183</f>
        <v>-501464.25333333295</v>
      </c>
      <c r="AE25" s="70">
        <f>'All Output'!AF183</f>
        <v>-761554.97999999369</v>
      </c>
      <c r="AF25" s="70">
        <f>'All Output'!AG183</f>
        <v>-1039483.0133333444</v>
      </c>
      <c r="AG25" s="70">
        <f>'All Output'!AH183</f>
        <v>-1335248.3533333389</v>
      </c>
      <c r="AH25" s="70">
        <f>'All Output'!AI183</f>
        <v>-1648850.9999999993</v>
      </c>
      <c r="AI25" s="70">
        <f>'All Output'!AJ183</f>
        <v>-1747181.8377777841</v>
      </c>
      <c r="AJ25" s="70">
        <f>'All Output'!AK183</f>
        <v>-1848310.6844444589</v>
      </c>
      <c r="AK25" s="70">
        <f>'All Output'!AL183</f>
        <v>-1952237.5399999958</v>
      </c>
      <c r="AL25" s="70">
        <f>'All Output'!AM183</f>
        <v>-2058962.4044444489</v>
      </c>
      <c r="AM25" s="70">
        <f>'All Output'!AN183</f>
        <v>-2168485.2777777617</v>
      </c>
      <c r="AN25" s="70">
        <f>'All Output'!AO183</f>
        <v>-2280806.1600000216</v>
      </c>
      <c r="AO25" s="70">
        <f>'All Output'!AP183</f>
        <v>-2395925.0511111119</v>
      </c>
      <c r="AP25" s="70">
        <f>'All Output'!AQ183</f>
        <v>-2513841.9511111211</v>
      </c>
      <c r="AQ25" s="70">
        <f>'All Output'!AR183</f>
        <v>-2634556.8599999873</v>
      </c>
      <c r="AR25" s="70">
        <f>'All Output'!AS183</f>
        <v>-2758069.7777777743</v>
      </c>
      <c r="AS25" s="70">
        <f>'All Output'!AT183</f>
        <v>-2884380.7044444517</v>
      </c>
      <c r="AT25" s="70">
        <f>'All Output'!AU183</f>
        <v>-3013489.6400000169</v>
      </c>
      <c r="AU25" s="70">
        <f>'All Output'!AV183</f>
        <v>-3145396.5844444372</v>
      </c>
      <c r="AV25" s="70">
        <f>'All Output'!AW183</f>
        <v>-3280101.5377777806</v>
      </c>
      <c r="AW25" s="70">
        <f>'All Output'!AX183</f>
        <v>-3417604.4999999763</v>
      </c>
      <c r="AX25" s="70">
        <f>'All Output'!AY183</f>
        <v>-3557905.471111136</v>
      </c>
      <c r="AY25" s="70">
        <f>'All Output'!AZ183</f>
        <v>-3701004.4511111085</v>
      </c>
      <c r="AZ25" s="70">
        <f>'All Output'!BA183</f>
        <v>-3846901.4400000097</v>
      </c>
      <c r="BA25" s="70">
        <f>'All Output'!BB183</f>
        <v>-3995596.4377777595</v>
      </c>
      <c r="BB25" s="70">
        <f>'All Output'!BC183</f>
        <v>-4147089.4444444389</v>
      </c>
      <c r="BC25" s="70">
        <f>'All Output'!BD183</f>
        <v>-4301380.4599999636</v>
      </c>
      <c r="BD25" s="70">
        <f>'All Output'!BE183</f>
        <v>-4458469.4844444627</v>
      </c>
      <c r="BE25" s="70">
        <f>'All Output'!BF183</f>
        <v>-4581282.9000000032</v>
      </c>
      <c r="BF25" s="70">
        <f>'All Output'!BG183</f>
        <v>-4667722.200000003</v>
      </c>
      <c r="BG25" s="70">
        <f>'All Output'!BH183</f>
        <v>-4754161.5000000019</v>
      </c>
      <c r="BH25" s="70">
        <f>'All Output'!BI183</f>
        <v>-4840600.8000000035</v>
      </c>
      <c r="BI25" s="70">
        <f>'All Output'!BJ183</f>
        <v>-4927040.1000000043</v>
      </c>
      <c r="BJ25" s="70">
        <f>'All Output'!BK183</f>
        <v>-5013479.4000000041</v>
      </c>
      <c r="BK25" s="70">
        <f>'All Output'!BL183</f>
        <v>-5099918.700000003</v>
      </c>
      <c r="BL25" s="70">
        <f>'All Output'!BM183</f>
        <v>-5186358.0000000037</v>
      </c>
      <c r="BM25" s="70">
        <f>'All Output'!BN183</f>
        <v>-5272797.3000000035</v>
      </c>
      <c r="BN25" s="70">
        <f>'All Output'!BO183</f>
        <v>-5359236.6000000034</v>
      </c>
      <c r="BO25" s="70">
        <f>'All Output'!BP183</f>
        <v>-5445675.9000000041</v>
      </c>
      <c r="BP25" s="70">
        <f>'All Output'!BQ183</f>
        <v>-5532115.200000003</v>
      </c>
      <c r="BQ25" s="70">
        <f>'All Output'!BR183</f>
        <v>-5618554.5000000037</v>
      </c>
      <c r="BR25" s="70">
        <f>'All Output'!BS183</f>
        <v>-5704993.8000000035</v>
      </c>
      <c r="BS25" s="70">
        <f>'All Output'!BT183</f>
        <v>-5791433.1000000034</v>
      </c>
      <c r="BT25" s="70">
        <f>'All Output'!BU183</f>
        <v>-5877872.4000000041</v>
      </c>
      <c r="BU25" s="70">
        <f>'All Output'!BV183</f>
        <v>-5964311.7000000039</v>
      </c>
      <c r="BV25" s="70">
        <f>'All Output'!BW183</f>
        <v>-6050751.0000000037</v>
      </c>
      <c r="BW25" s="70">
        <f>'All Output'!BX183</f>
        <v>-6137190.3000000035</v>
      </c>
      <c r="BX25" s="70">
        <f>'All Output'!BY183</f>
        <v>-6223629.6000000034</v>
      </c>
      <c r="BY25" s="70">
        <f>'All Output'!BZ183</f>
        <v>-6310068.900000006</v>
      </c>
      <c r="BZ25" s="70">
        <f>'All Output'!CA183</f>
        <v>-6396508.2000000039</v>
      </c>
      <c r="CA25" s="70">
        <f>'All Output'!CB183</f>
        <v>-6482947.5000000037</v>
      </c>
      <c r="CB25" s="70">
        <f>'All Output'!CC183</f>
        <v>-6569386.8000000063</v>
      </c>
      <c r="CC25" s="70">
        <f>'All Output'!CD183</f>
        <v>-6655826.1000000043</v>
      </c>
      <c r="CD25" s="70">
        <f>'All Output'!CE183</f>
        <v>-6742265.400000006</v>
      </c>
      <c r="CE25" s="70">
        <f>'All Output'!CF183</f>
        <v>-6828704.7000000039</v>
      </c>
      <c r="CF25" s="70">
        <f>'All Output'!CG183</f>
        <v>-6915144.0000000037</v>
      </c>
      <c r="CG25" s="70">
        <f>'All Output'!CH183</f>
        <v>-7001583.3000000063</v>
      </c>
      <c r="CH25" s="70">
        <f>'All Output'!CI183</f>
        <v>-7088022.6000000043</v>
      </c>
      <c r="CI25" s="70">
        <f>'All Output'!CJ183</f>
        <v>-7174461.900000006</v>
      </c>
      <c r="CJ25" s="70">
        <f>'All Output'!CK183</f>
        <v>-7260901.2000000039</v>
      </c>
      <c r="CK25" s="70">
        <f>'All Output'!CL183</f>
        <v>-7347340.5000000037</v>
      </c>
      <c r="CL25" s="70">
        <f>'All Output'!CM183</f>
        <v>-7433779.8000000063</v>
      </c>
      <c r="CM25" s="70">
        <f>'All Output'!CN183</f>
        <v>-7520219.1000000061</v>
      </c>
      <c r="CN25" s="70">
        <f>'All Output'!CO183</f>
        <v>-7606658.400000006</v>
      </c>
      <c r="CO25" s="70">
        <f>'All Output'!CP183</f>
        <v>-7693097.7000000039</v>
      </c>
      <c r="CP25" s="70">
        <f>'All Output'!CQ183</f>
        <v>-7779537.0000000047</v>
      </c>
      <c r="CQ25" s="70">
        <f>'All Output'!CR183</f>
        <v>-7865976.3000000063</v>
      </c>
      <c r="CR25" s="70">
        <f>'All Output'!CS183</f>
        <v>-7952415.6000000061</v>
      </c>
      <c r="CS25" s="70">
        <f>'All Output'!CT183</f>
        <v>-8038854.900000006</v>
      </c>
      <c r="CT25" s="70">
        <f>'All Output'!CU183</f>
        <v>-8125294.2000000039</v>
      </c>
      <c r="CU25" s="70">
        <f>'All Output'!CV183</f>
        <v>-8211733.5000000047</v>
      </c>
      <c r="CV25" s="70">
        <f>'All Output'!CW183</f>
        <v>-8298172.8000000063</v>
      </c>
      <c r="CW25" s="70">
        <f>'All Output'!CX183</f>
        <v>-8384612.1000000061</v>
      </c>
      <c r="CX25" s="70">
        <f>'All Output'!CY183</f>
        <v>-8471051.400000006</v>
      </c>
      <c r="CY25" s="70">
        <f>'All Output'!CZ183</f>
        <v>-8557490.7000000048</v>
      </c>
      <c r="CZ25" s="70">
        <f>'All Output'!DA183</f>
        <v>-8643930.0000000037</v>
      </c>
    </row>
    <row r="26" spans="1:104">
      <c r="A26" s="111"/>
      <c r="B26" s="77">
        <f>'All Output'!C184</f>
        <v>9.999999999999969E-3</v>
      </c>
      <c r="C26" s="9">
        <f>'All Output'!D184</f>
        <v>1089</v>
      </c>
      <c r="D26" s="70">
        <f>'All Output'!E184</f>
        <v>1.5550460000000058E-5</v>
      </c>
      <c r="E26" s="70">
        <f>'All Output'!F184</f>
        <v>155504.60000000056</v>
      </c>
      <c r="F26" s="70">
        <f>'All Output'!G184</f>
        <v>311009.20000000112</v>
      </c>
      <c r="G26" s="70">
        <f>'All Output'!H184</f>
        <v>466513.80000000168</v>
      </c>
      <c r="H26" s="70">
        <f>'All Output'!I184</f>
        <v>622018.40000000224</v>
      </c>
      <c r="I26" s="70">
        <f>'All Output'!J184</f>
        <v>777523.00000000279</v>
      </c>
      <c r="J26" s="70">
        <f>'All Output'!K184</f>
        <v>892143.4285714291</v>
      </c>
      <c r="K26" s="70">
        <f>'All Output'!L184</f>
        <v>993135.80000000331</v>
      </c>
      <c r="L26" s="70">
        <f>'All Output'!M184</f>
        <v>1080500.114285721</v>
      </c>
      <c r="M26" s="70">
        <f>'All Output'!N184</f>
        <v>1154236.3714285747</v>
      </c>
      <c r="N26" s="70">
        <f>'All Output'!O184</f>
        <v>1214344.5714285704</v>
      </c>
      <c r="O26" s="70">
        <f>'All Output'!P184</f>
        <v>1260824.7142857264</v>
      </c>
      <c r="P26" s="70">
        <f>'All Output'!Q184</f>
        <v>1293676.8000000075</v>
      </c>
      <c r="Q26" s="70">
        <f>'All Output'!R184</f>
        <v>1312900.8285714306</v>
      </c>
      <c r="R26" s="70">
        <f>'All Output'!S184</f>
        <v>1318496.7999999956</v>
      </c>
      <c r="S26" s="70">
        <f>'All Output'!T184</f>
        <v>1310464.7142857276</v>
      </c>
      <c r="T26" s="70">
        <f>'All Output'!U184</f>
        <v>1288804.5714285781</v>
      </c>
      <c r="U26" s="70">
        <f>'All Output'!V184</f>
        <v>1253516.3714285707</v>
      </c>
      <c r="V26" s="70">
        <f>'All Output'!W184</f>
        <v>1204600.1142857349</v>
      </c>
      <c r="W26" s="70">
        <f>'All Output'!X184</f>
        <v>1142055.8000000129</v>
      </c>
      <c r="X26" s="70">
        <f>'All Output'!Y184</f>
        <v>1065883.4285714328</v>
      </c>
      <c r="Y26" s="70">
        <f>'All Output'!Z184</f>
        <v>976082.99999999488</v>
      </c>
      <c r="Z26" s="70">
        <f>'All Output'!AA184</f>
        <v>872654.5142857352</v>
      </c>
      <c r="AA26" s="70">
        <f>'All Output'!AB184</f>
        <v>730348.20999999845</v>
      </c>
      <c r="AB26" s="70">
        <f>'All Output'!AC184</f>
        <v>545870.6400000006</v>
      </c>
      <c r="AC26" s="70">
        <f>'All Output'!AD184</f>
        <v>343373.75000000314</v>
      </c>
      <c r="AD26" s="70">
        <f>'All Output'!AE184</f>
        <v>122857.54000000563</v>
      </c>
      <c r="AE26" s="70">
        <f>'All Output'!AF184</f>
        <v>-115677.98999999173</v>
      </c>
      <c r="AF26" s="70">
        <f>'All Output'!AG184</f>
        <v>-372232.84000001196</v>
      </c>
      <c r="AG26" s="70">
        <f>'All Output'!AH184</f>
        <v>-646807.01000000956</v>
      </c>
      <c r="AH26" s="70">
        <f>'All Output'!AI184</f>
        <v>-939400.5000000071</v>
      </c>
      <c r="AI26" s="70">
        <f>'All Output'!AJ184</f>
        <v>-1014525.5299999953</v>
      </c>
      <c r="AJ26" s="70">
        <f>'All Output'!AK184</f>
        <v>-1092477.1200000094</v>
      </c>
      <c r="AK26" s="70">
        <f>'All Output'!AL184</f>
        <v>-1173255.2699999968</v>
      </c>
      <c r="AL26" s="70">
        <f>'All Output'!AM184</f>
        <v>-1256859.9800000114</v>
      </c>
      <c r="AM26" s="70">
        <f>'All Output'!AN184</f>
        <v>-1343291.249999969</v>
      </c>
      <c r="AN26" s="70">
        <f>'All Output'!AO184</f>
        <v>-1432549.0799999842</v>
      </c>
      <c r="AO26" s="70">
        <f>'All Output'!AP184</f>
        <v>-1524633.4699999692</v>
      </c>
      <c r="AP26" s="70">
        <f>'All Output'!AQ184</f>
        <v>-1619544.4199999853</v>
      </c>
      <c r="AQ26" s="70">
        <f>'All Output'!AR184</f>
        <v>-1717281.9299999699</v>
      </c>
      <c r="AR26" s="70">
        <f>'All Output'!AS184</f>
        <v>-1817845.9999999865</v>
      </c>
      <c r="AS26" s="70">
        <f>'All Output'!AT184</f>
        <v>-1921236.6299999703</v>
      </c>
      <c r="AT26" s="70">
        <f>'All Output'!AU184</f>
        <v>-2027453.8199999882</v>
      </c>
      <c r="AU26" s="70">
        <f>'All Output'!AV184</f>
        <v>-2136497.569999971</v>
      </c>
      <c r="AV26" s="70">
        <f>'All Output'!AW184</f>
        <v>-2248367.8799999896</v>
      </c>
      <c r="AW26" s="70">
        <f>'All Output'!AX184</f>
        <v>-2363064.7499999725</v>
      </c>
      <c r="AX26" s="70">
        <f>'All Output'!AY184</f>
        <v>-2480588.1799999918</v>
      </c>
      <c r="AY26" s="70">
        <f>'All Output'!AZ184</f>
        <v>-2600938.1699999734</v>
      </c>
      <c r="AZ26" s="70">
        <f>'All Output'!BA184</f>
        <v>-2724114.7199999942</v>
      </c>
      <c r="BA26" s="70">
        <f>'All Output'!BB184</f>
        <v>-2850117.8299999749</v>
      </c>
      <c r="BB26" s="70">
        <f>'All Output'!BC184</f>
        <v>-2978947.4999999963</v>
      </c>
      <c r="BC26" s="70">
        <f>'All Output'!BD184</f>
        <v>-3110603.7299999762</v>
      </c>
      <c r="BD26" s="70">
        <f>'All Output'!BE184</f>
        <v>-3245086.5199999986</v>
      </c>
      <c r="BE26" s="70">
        <f>'All Output'!BF184</f>
        <v>-3344943.9500000095</v>
      </c>
      <c r="BF26" s="70">
        <f>'All Output'!BG184</f>
        <v>-3408056.1000000108</v>
      </c>
      <c r="BG26" s="70">
        <f>'All Output'!BH184</f>
        <v>-3471168.2500000112</v>
      </c>
      <c r="BH26" s="70">
        <f>'All Output'!BI184</f>
        <v>-3534280.4000000111</v>
      </c>
      <c r="BI26" s="70">
        <f>'All Output'!BJ184</f>
        <v>-3597392.550000011</v>
      </c>
      <c r="BJ26" s="70">
        <f>'All Output'!BK184</f>
        <v>-3660504.7000000114</v>
      </c>
      <c r="BK26" s="70">
        <f>'All Output'!BL184</f>
        <v>-3723616.8500000122</v>
      </c>
      <c r="BL26" s="70">
        <f>'All Output'!BM184</f>
        <v>-3786729.0000000121</v>
      </c>
      <c r="BM26" s="70">
        <f>'All Output'!BN184</f>
        <v>-3849841.1500000115</v>
      </c>
      <c r="BN26" s="70">
        <f>'All Output'!BO184</f>
        <v>-3912953.3000000129</v>
      </c>
      <c r="BO26" s="70">
        <f>'All Output'!BP184</f>
        <v>-3976065.4500000123</v>
      </c>
      <c r="BP26" s="70">
        <f>'All Output'!BQ184</f>
        <v>-4039177.6000000127</v>
      </c>
      <c r="BQ26" s="70">
        <f>'All Output'!BR184</f>
        <v>-4102289.7500000126</v>
      </c>
      <c r="BR26" s="70">
        <f>'All Output'!BS184</f>
        <v>-4165401.9000000125</v>
      </c>
      <c r="BS26" s="70">
        <f>'All Output'!BT184</f>
        <v>-4228514.0500000138</v>
      </c>
      <c r="BT26" s="70">
        <f>'All Output'!BU184</f>
        <v>-4291626.2000000123</v>
      </c>
      <c r="BU26" s="70">
        <f>'All Output'!BV184</f>
        <v>-4354738.3500000145</v>
      </c>
      <c r="BV26" s="70">
        <f>'All Output'!BW184</f>
        <v>-4417850.5000000149</v>
      </c>
      <c r="BW26" s="70">
        <f>'All Output'!BX184</f>
        <v>-4480962.6500000134</v>
      </c>
      <c r="BX26" s="70">
        <f>'All Output'!BY184</f>
        <v>-4544074.8000000138</v>
      </c>
      <c r="BY26" s="70">
        <f>'All Output'!BZ184</f>
        <v>-4607186.9500000142</v>
      </c>
      <c r="BZ26" s="70">
        <f>'All Output'!CA184</f>
        <v>-4670299.1000000145</v>
      </c>
      <c r="CA26" s="70">
        <f>'All Output'!CB184</f>
        <v>-4733411.250000014</v>
      </c>
      <c r="CB26" s="70">
        <f>'All Output'!CC184</f>
        <v>-4796523.4000000153</v>
      </c>
      <c r="CC26" s="70">
        <f>'All Output'!CD184</f>
        <v>-4859635.5500000156</v>
      </c>
      <c r="CD26" s="70">
        <f>'All Output'!CE184</f>
        <v>-4922747.7000000151</v>
      </c>
      <c r="CE26" s="70">
        <f>'All Output'!CF184</f>
        <v>-4985859.8500000164</v>
      </c>
      <c r="CF26" s="70">
        <f>'All Output'!CG184</f>
        <v>-5048972.0000000158</v>
      </c>
      <c r="CG26" s="70">
        <f>'All Output'!CH184</f>
        <v>-5112084.1500000153</v>
      </c>
      <c r="CH26" s="70">
        <f>'All Output'!CI184</f>
        <v>-5175196.3000000156</v>
      </c>
      <c r="CI26" s="70">
        <f>'All Output'!CJ184</f>
        <v>-5238308.450000016</v>
      </c>
      <c r="CJ26" s="70">
        <f>'All Output'!CK184</f>
        <v>-5301420.6000000155</v>
      </c>
      <c r="CK26" s="70">
        <f>'All Output'!CL184</f>
        <v>-5364532.7500000168</v>
      </c>
      <c r="CL26" s="70">
        <f>'All Output'!CM184</f>
        <v>-5427644.9000000171</v>
      </c>
      <c r="CM26" s="70">
        <f>'All Output'!CN184</f>
        <v>-5490757.0500000175</v>
      </c>
      <c r="CN26" s="70">
        <f>'All Output'!CO184</f>
        <v>-5553869.2000000179</v>
      </c>
      <c r="CO26" s="70">
        <f>'All Output'!CP184</f>
        <v>-5616981.3500000183</v>
      </c>
      <c r="CP26" s="70">
        <f>'All Output'!CQ184</f>
        <v>-5680093.5000000177</v>
      </c>
      <c r="CQ26" s="70">
        <f>'All Output'!CR184</f>
        <v>-5743205.6500000171</v>
      </c>
      <c r="CR26" s="70">
        <f>'All Output'!CS184</f>
        <v>-5806317.8000000194</v>
      </c>
      <c r="CS26" s="70">
        <f>'All Output'!CT184</f>
        <v>-5869429.9500000188</v>
      </c>
      <c r="CT26" s="70">
        <f>'All Output'!CU184</f>
        <v>-5932542.1000000192</v>
      </c>
      <c r="CU26" s="70">
        <f>'All Output'!CV184</f>
        <v>-5995654.2500000186</v>
      </c>
      <c r="CV26" s="70">
        <f>'All Output'!CW184</f>
        <v>-6058766.400000019</v>
      </c>
      <c r="CW26" s="70">
        <f>'All Output'!CX184</f>
        <v>-6121878.5500000175</v>
      </c>
      <c r="CX26" s="70">
        <f>'All Output'!CY184</f>
        <v>-6184990.7000000197</v>
      </c>
      <c r="CY26" s="70">
        <f>'All Output'!CZ184</f>
        <v>-6248102.8500000192</v>
      </c>
      <c r="CZ26" s="70">
        <f>'All Output'!DA184</f>
        <v>-6311215.0000000186</v>
      </c>
    </row>
    <row r="27" spans="1:104">
      <c r="A27" s="111"/>
      <c r="B27" s="77">
        <f>'All Output'!C185</f>
        <v>-3.1225022567582528E-17</v>
      </c>
      <c r="C27" s="9">
        <f>'All Output'!D185</f>
        <v>1100</v>
      </c>
      <c r="D27" s="70">
        <f>'All Output'!E185</f>
        <v>1.8104000000000008E-5</v>
      </c>
      <c r="E27" s="70">
        <f>'All Output'!F185</f>
        <v>181040.00000000009</v>
      </c>
      <c r="F27" s="70">
        <f>'All Output'!G185</f>
        <v>362080.00000000017</v>
      </c>
      <c r="G27" s="70">
        <f>'All Output'!H185</f>
        <v>543120.00000000023</v>
      </c>
      <c r="H27" s="70">
        <f>'All Output'!I185</f>
        <v>724160.00000000035</v>
      </c>
      <c r="I27" s="88">
        <f>'All Output'!J185</f>
        <v>905200.00000000047</v>
      </c>
      <c r="J27" s="70">
        <f>'All Output'!K185</f>
        <v>1044942.857142856</v>
      </c>
      <c r="K27" s="70">
        <f>'All Output'!L185</f>
        <v>1170919.9999999967</v>
      </c>
      <c r="L27" s="70">
        <f>'All Output'!M185</f>
        <v>1283131.4285714363</v>
      </c>
      <c r="M27" s="70">
        <f>'All Output'!N185</f>
        <v>1381577.142857149</v>
      </c>
      <c r="N27" s="70">
        <f>'All Output'!O185</f>
        <v>1466257.1428571474</v>
      </c>
      <c r="O27" s="70">
        <f>'All Output'!P185</f>
        <v>1537171.4285714396</v>
      </c>
      <c r="P27" s="70">
        <f>'All Output'!Q185</f>
        <v>1594320.0000000088</v>
      </c>
      <c r="Q27" s="70">
        <f>'All Output'!R185</f>
        <v>1637702.8571428638</v>
      </c>
      <c r="R27" s="70">
        <f>'All Output'!S185</f>
        <v>1667320.0000000033</v>
      </c>
      <c r="S27" s="88">
        <f>'All Output'!T185</f>
        <v>1683171.4285714405</v>
      </c>
      <c r="T27" s="70">
        <f>'All Output'!U185</f>
        <v>1685257.1428571516</v>
      </c>
      <c r="U27" s="70">
        <f>'All Output'!V185</f>
        <v>1673577.1428571474</v>
      </c>
      <c r="V27" s="70">
        <f>'All Output'!W185</f>
        <v>1648131.4285714435</v>
      </c>
      <c r="W27" s="70">
        <f>'All Output'!X185</f>
        <v>1608920.0000000112</v>
      </c>
      <c r="X27" s="70">
        <f>'All Output'!Y185</f>
        <v>1555942.8571428636</v>
      </c>
      <c r="Y27" s="70">
        <f>'All Output'!Z185</f>
        <v>1489200.0000000014</v>
      </c>
      <c r="Z27" s="70">
        <f>'All Output'!AA185</f>
        <v>1408691.4285714424</v>
      </c>
      <c r="AA27" s="70">
        <f>'All Output'!AB185</f>
        <v>1288912.3333333349</v>
      </c>
      <c r="AB27" s="70">
        <f>'All Output'!AC185</f>
        <v>1126536.0000000012</v>
      </c>
      <c r="AC27" s="88">
        <f>'All Output'!AD185</f>
        <v>945958.33333333407</v>
      </c>
      <c r="AD27" s="70">
        <f>'All Output'!AE185</f>
        <v>747179.33333333349</v>
      </c>
      <c r="AE27" s="70">
        <f>'All Output'!AF185</f>
        <v>530198.99999999953</v>
      </c>
      <c r="AF27" s="70">
        <f>'All Output'!AG185</f>
        <v>295017.33333333227</v>
      </c>
      <c r="AG27" s="70">
        <f>'All Output'!AH185</f>
        <v>41634.333333331568</v>
      </c>
      <c r="AH27" s="70">
        <f>'All Output'!AI185</f>
        <v>-229950.0000000025</v>
      </c>
      <c r="AI27" s="70">
        <f>'All Output'!AJ185</f>
        <v>-281869.22222221887</v>
      </c>
      <c r="AJ27" s="70">
        <f>'All Output'!AK185</f>
        <v>-336643.5555555725</v>
      </c>
      <c r="AK27" s="70">
        <f>'All Output'!AL185</f>
        <v>-394272.99999998376</v>
      </c>
      <c r="AL27" s="70">
        <f>'All Output'!AM185</f>
        <v>-454757.55555556051</v>
      </c>
      <c r="AM27" s="70">
        <f>'All Output'!AN185</f>
        <v>-518097.22222222062</v>
      </c>
      <c r="AN27" s="70">
        <f>'All Output'!AO185</f>
        <v>-584291.99999999139</v>
      </c>
      <c r="AO27" s="70">
        <f>'All Output'!AP185</f>
        <v>-653341.88888887293</v>
      </c>
      <c r="AP27" s="70">
        <f>'All Output'!AQ185</f>
        <v>-725246.88888889679</v>
      </c>
      <c r="AQ27" s="70">
        <f>'All Output'!AR185</f>
        <v>-800007.0000000007</v>
      </c>
      <c r="AR27" s="70">
        <f>'All Output'!AS185</f>
        <v>-877622.22222221526</v>
      </c>
      <c r="AS27" s="70">
        <f>'All Output'!AT185</f>
        <v>-958092.55555554049</v>
      </c>
      <c r="AT27" s="70">
        <f>'All Output'!AU185</f>
        <v>-1041418.0000000114</v>
      </c>
      <c r="AU27" s="70">
        <f>'All Output'!AV185</f>
        <v>-1127598.5555555234</v>
      </c>
      <c r="AV27" s="70">
        <f>'All Output'!AW185</f>
        <v>-1216634.2222222171</v>
      </c>
      <c r="AW27" s="70">
        <f>'All Output'!AX185</f>
        <v>-1308524.9999999863</v>
      </c>
      <c r="AX27" s="70">
        <f>'All Output'!AY185</f>
        <v>-1403270.8888889044</v>
      </c>
      <c r="AY27" s="70">
        <f>'All Output'!AZ185</f>
        <v>-1500871.8888888564</v>
      </c>
      <c r="AZ27" s="70">
        <f>'All Output'!BA185</f>
        <v>-1601327.9999999977</v>
      </c>
      <c r="BA27" s="70">
        <f>'All Output'!BB185</f>
        <v>-1704639.2222222104</v>
      </c>
      <c r="BB27" s="70">
        <f>'All Output'!BC185</f>
        <v>-1810805.5555555755</v>
      </c>
      <c r="BC27" s="70">
        <f>'All Output'!BD185</f>
        <v>-1919826.9999999683</v>
      </c>
      <c r="BD27" s="70">
        <f>'All Output'!BE185</f>
        <v>-2031703.5555555564</v>
      </c>
      <c r="BE27" s="70">
        <f>'All Output'!BF185</f>
        <v>-2108604.9999999953</v>
      </c>
      <c r="BF27" s="70">
        <f>'All Output'!BG185</f>
        <v>-2148389.9999999953</v>
      </c>
      <c r="BG27" s="70">
        <f>'All Output'!BH185</f>
        <v>-2188174.9999999953</v>
      </c>
      <c r="BH27" s="70">
        <f>'All Output'!BI185</f>
        <v>-2227959.9999999953</v>
      </c>
      <c r="BI27" s="70">
        <f>'All Output'!BJ185</f>
        <v>-2267744.9999999953</v>
      </c>
      <c r="BJ27" s="70">
        <f>'All Output'!BK185</f>
        <v>-2307529.9999999953</v>
      </c>
      <c r="BK27" s="70">
        <f>'All Output'!BL185</f>
        <v>-2347314.9999999953</v>
      </c>
      <c r="BL27" s="70">
        <f>'All Output'!BM185</f>
        <v>-2387099.9999999949</v>
      </c>
      <c r="BM27" s="70">
        <f>'All Output'!BN185</f>
        <v>-2426884.9999999949</v>
      </c>
      <c r="BN27" s="70">
        <f>'All Output'!BO185</f>
        <v>-2466669.9999999949</v>
      </c>
      <c r="BO27" s="70">
        <f>'All Output'!BP185</f>
        <v>-2506454.9999999949</v>
      </c>
      <c r="BP27" s="70">
        <f>'All Output'!BQ185</f>
        <v>-2546239.9999999949</v>
      </c>
      <c r="BQ27" s="70">
        <f>'All Output'!BR185</f>
        <v>-2586024.9999999944</v>
      </c>
      <c r="BR27" s="70">
        <f>'All Output'!BS185</f>
        <v>-2625809.9999999944</v>
      </c>
      <c r="BS27" s="70">
        <f>'All Output'!BT185</f>
        <v>-2665594.9999999944</v>
      </c>
      <c r="BT27" s="70">
        <f>'All Output'!BU185</f>
        <v>-2705379.9999999944</v>
      </c>
      <c r="BU27" s="70">
        <f>'All Output'!BV185</f>
        <v>-2745164.9999999944</v>
      </c>
      <c r="BV27" s="70">
        <f>'All Output'!BW185</f>
        <v>-2784949.9999999944</v>
      </c>
      <c r="BW27" s="70">
        <f>'All Output'!BX185</f>
        <v>-2824734.9999999939</v>
      </c>
      <c r="BX27" s="70">
        <f>'All Output'!BY185</f>
        <v>-2864519.9999999939</v>
      </c>
      <c r="BY27" s="70">
        <f>'All Output'!BZ185</f>
        <v>-2904304.9999999939</v>
      </c>
      <c r="BZ27" s="70">
        <f>'All Output'!CA185</f>
        <v>-2944089.9999999939</v>
      </c>
      <c r="CA27" s="70">
        <f>'All Output'!CB185</f>
        <v>-2983874.9999999939</v>
      </c>
      <c r="CB27" s="70">
        <f>'All Output'!CC185</f>
        <v>-3023659.9999999935</v>
      </c>
      <c r="CC27" s="70">
        <f>'All Output'!CD185</f>
        <v>-3063444.9999999935</v>
      </c>
      <c r="CD27" s="70">
        <f>'All Output'!CE185</f>
        <v>-3103229.9999999935</v>
      </c>
      <c r="CE27" s="70">
        <f>'All Output'!CF185</f>
        <v>-3143014.9999999935</v>
      </c>
      <c r="CF27" s="70">
        <f>'All Output'!CG185</f>
        <v>-3182799.9999999935</v>
      </c>
      <c r="CG27" s="70">
        <f>'All Output'!CH185</f>
        <v>-3222584.9999999935</v>
      </c>
      <c r="CH27" s="70">
        <f>'All Output'!CI185</f>
        <v>-3262369.9999999935</v>
      </c>
      <c r="CI27" s="70">
        <f>'All Output'!CJ185</f>
        <v>-3302154.999999993</v>
      </c>
      <c r="CJ27" s="70">
        <f>'All Output'!CK185</f>
        <v>-3341939.999999993</v>
      </c>
      <c r="CK27" s="70">
        <f>'All Output'!CL185</f>
        <v>-3381724.999999993</v>
      </c>
      <c r="CL27" s="70">
        <f>'All Output'!CM185</f>
        <v>-3421509.999999993</v>
      </c>
      <c r="CM27" s="70">
        <f>'All Output'!CN185</f>
        <v>-3461294.9999999925</v>
      </c>
      <c r="CN27" s="70">
        <f>'All Output'!CO185</f>
        <v>-3501079.9999999925</v>
      </c>
      <c r="CO27" s="70">
        <f>'All Output'!CP185</f>
        <v>-3540864.9999999925</v>
      </c>
      <c r="CP27" s="70">
        <f>'All Output'!CQ185</f>
        <v>-3580649.9999999925</v>
      </c>
      <c r="CQ27" s="70">
        <f>'All Output'!CR185</f>
        <v>-3620434.9999999925</v>
      </c>
      <c r="CR27" s="70">
        <f>'All Output'!CS185</f>
        <v>-3660219.9999999925</v>
      </c>
      <c r="CS27" s="70">
        <f>'All Output'!CT185</f>
        <v>-3700004.9999999925</v>
      </c>
      <c r="CT27" s="70">
        <f>'All Output'!CU185</f>
        <v>-3739789.9999999921</v>
      </c>
      <c r="CU27" s="70">
        <f>'All Output'!CV185</f>
        <v>-3779574.9999999921</v>
      </c>
      <c r="CV27" s="70">
        <f>'All Output'!CW185</f>
        <v>-3819359.9999999921</v>
      </c>
      <c r="CW27" s="70">
        <f>'All Output'!CX185</f>
        <v>-3859144.9999999921</v>
      </c>
      <c r="CX27" s="70">
        <f>'All Output'!CY185</f>
        <v>-3898929.9999999916</v>
      </c>
      <c r="CY27" s="70">
        <f>'All Output'!CZ185</f>
        <v>-3938714.9999999916</v>
      </c>
      <c r="CZ27" s="70">
        <f>'All Output'!DA185</f>
        <v>-3978499.9999999916</v>
      </c>
    </row>
    <row r="28" spans="1:104">
      <c r="A28" s="111"/>
      <c r="B28" s="77">
        <f>'All Output'!C186</f>
        <v>-1.0000000000000031E-2</v>
      </c>
      <c r="C28" s="9">
        <f>'All Output'!D186</f>
        <v>1111</v>
      </c>
      <c r="D28" s="70">
        <f>'All Output'!E186</f>
        <v>-419562.93748074281</v>
      </c>
      <c r="E28" s="70">
        <f>'All Output'!F186</f>
        <v>-226972.96875000143</v>
      </c>
      <c r="F28" s="70">
        <f>'All Output'!G186</f>
        <v>-34383.000000001106</v>
      </c>
      <c r="G28" s="70">
        <f>'All Output'!H186</f>
        <v>158206.9687499993</v>
      </c>
      <c r="H28" s="70">
        <f>'All Output'!I186</f>
        <v>350796.93749999965</v>
      </c>
      <c r="I28" s="70">
        <f>'All Output'!J186</f>
        <v>543386.90625000012</v>
      </c>
      <c r="J28" s="70">
        <f>'All Output'!K186</f>
        <v>694266.76071428577</v>
      </c>
      <c r="K28" s="70">
        <f>'All Output'!L186</f>
        <v>831243.2437499942</v>
      </c>
      <c r="L28" s="70">
        <f>'All Output'!M186</f>
        <v>954316.35535714263</v>
      </c>
      <c r="M28" s="70">
        <f>'All Output'!N186</f>
        <v>1063486.0955357139</v>
      </c>
      <c r="N28" s="70">
        <f>'All Output'!O186</f>
        <v>1158752.4642857132</v>
      </c>
      <c r="O28" s="70">
        <f>'All Output'!P186</f>
        <v>1240115.4616071505</v>
      </c>
      <c r="P28" s="70">
        <f>'All Output'!Q186</f>
        <v>1307575.087499998</v>
      </c>
      <c r="Q28" s="70">
        <f>'All Output'!R186</f>
        <v>1361131.3419642833</v>
      </c>
      <c r="R28" s="70">
        <f>'All Output'!S186</f>
        <v>1400784.2249999964</v>
      </c>
      <c r="S28" s="70">
        <f>'All Output'!T186</f>
        <v>1426533.7366071506</v>
      </c>
      <c r="T28" s="70">
        <f>'All Output'!U186</f>
        <v>1438379.8767857084</v>
      </c>
      <c r="U28" s="70">
        <f>'All Output'!V186</f>
        <v>1436322.6455357077</v>
      </c>
      <c r="V28" s="70">
        <f>'All Output'!W186</f>
        <v>1420362.0428571496</v>
      </c>
      <c r="W28" s="70">
        <f>'All Output'!X186</f>
        <v>1390498.0687500061</v>
      </c>
      <c r="X28" s="70">
        <f>'All Output'!Y186</f>
        <v>1346730.7232142745</v>
      </c>
      <c r="Y28" s="70">
        <f>'All Output'!Z186</f>
        <v>1289060.0062499871</v>
      </c>
      <c r="Z28" s="70">
        <f>'All Output'!AA186</f>
        <v>1217485.9178571464</v>
      </c>
      <c r="AA28" s="70">
        <f>'All Output'!AB186</f>
        <v>1106248.6004166489</v>
      </c>
      <c r="AB28" s="70">
        <f>'All Output'!AC186</f>
        <v>951988.07249999838</v>
      </c>
      <c r="AC28" s="70">
        <f>'All Output'!AD186</f>
        <v>779344.19791666185</v>
      </c>
      <c r="AD28" s="70">
        <f>'All Output'!AE186</f>
        <v>588316.97666665795</v>
      </c>
      <c r="AE28" s="70">
        <f>'All Output'!AF186</f>
        <v>378906.40875000972</v>
      </c>
      <c r="AF28" s="70">
        <f>'All Output'!AG186</f>
        <v>151112.49416664965</v>
      </c>
      <c r="AG28" s="70">
        <f>'All Output'!AH186</f>
        <v>-95064.767083354993</v>
      </c>
      <c r="AH28" s="70">
        <f>'All Output'!AI186</f>
        <v>-359625.37500000163</v>
      </c>
      <c r="AI28" s="70">
        <f>'All Output'!AJ186</f>
        <v>-402324.22069444612</v>
      </c>
      <c r="AJ28" s="70">
        <f>'All Output'!AK186</f>
        <v>-447906.72861111304</v>
      </c>
      <c r="AK28" s="70">
        <f>'All Output'!AL186</f>
        <v>-496372.89875000203</v>
      </c>
      <c r="AL28" s="70">
        <f>'All Output'!AM186</f>
        <v>-547722.73111111345</v>
      </c>
      <c r="AM28" s="70">
        <f>'All Output'!AN186</f>
        <v>-601956.22569444706</v>
      </c>
      <c r="AN28" s="70">
        <f>'All Output'!AO186</f>
        <v>-659073.38250000263</v>
      </c>
      <c r="AO28" s="70">
        <f>'All Output'!AP186</f>
        <v>-719074.20152778074</v>
      </c>
      <c r="AP28" s="70">
        <f>'All Output'!AQ186</f>
        <v>-781958.68277778092</v>
      </c>
      <c r="AQ28" s="70">
        <f>'All Output'!AR186</f>
        <v>-847726.82625000342</v>
      </c>
      <c r="AR28" s="70">
        <f>'All Output'!AS186</f>
        <v>-916378.63194444822</v>
      </c>
      <c r="AS28" s="70">
        <f>'All Output'!AT186</f>
        <v>-987914.0998611151</v>
      </c>
      <c r="AT28" s="70">
        <f>'All Output'!AU186</f>
        <v>-1062333.2300000042</v>
      </c>
      <c r="AU28" s="70">
        <f>'All Output'!AV186</f>
        <v>-1139636.0223611156</v>
      </c>
      <c r="AV28" s="70">
        <f>'All Output'!AW186</f>
        <v>-1219822.4769444494</v>
      </c>
      <c r="AW28" s="70">
        <f>'All Output'!AX186</f>
        <v>-1302892.5937500051</v>
      </c>
      <c r="AX28" s="70">
        <f>'All Output'!AY186</f>
        <v>-1388846.3727777833</v>
      </c>
      <c r="AY28" s="70">
        <f>'All Output'!AZ186</f>
        <v>-1477683.8140277837</v>
      </c>
      <c r="AZ28" s="70">
        <f>'All Output'!BA186</f>
        <v>-1569404.917500006</v>
      </c>
      <c r="BA28" s="70">
        <f>'All Output'!BB186</f>
        <v>-1664009.6831944508</v>
      </c>
      <c r="BB28" s="70">
        <f>'All Output'!BC186</f>
        <v>-1761498.1111111182</v>
      </c>
      <c r="BC28" s="70">
        <f>'All Output'!BD186</f>
        <v>-1861870.2012500071</v>
      </c>
      <c r="BD28" s="70">
        <f>'All Output'!BE186</f>
        <v>-1965125.9536111187</v>
      </c>
      <c r="BE28" s="70">
        <f>'All Output'!BF186</f>
        <v>-2033056.8437500298</v>
      </c>
      <c r="BF28" s="70">
        <f>'All Output'!BG186</f>
        <v>-2063500.1250000303</v>
      </c>
      <c r="BG28" s="70">
        <f>'All Output'!BH186</f>
        <v>-2093943.406250031</v>
      </c>
      <c r="BH28" s="70">
        <f>'All Output'!BI186</f>
        <v>-2124386.6875000312</v>
      </c>
      <c r="BI28" s="70">
        <f>'All Output'!BJ186</f>
        <v>-2154829.9687500321</v>
      </c>
      <c r="BJ28" s="70">
        <f>'All Output'!BK186</f>
        <v>-2185273.2500000326</v>
      </c>
      <c r="BK28" s="70">
        <f>'All Output'!BL186</f>
        <v>-2215716.5312500326</v>
      </c>
      <c r="BL28" s="70">
        <f>'All Output'!BM186</f>
        <v>-2246159.8125000335</v>
      </c>
      <c r="BM28" s="70">
        <f>'All Output'!BN186</f>
        <v>-2276603.093750034</v>
      </c>
      <c r="BN28" s="70">
        <f>'All Output'!BO186</f>
        <v>-2307046.3750000345</v>
      </c>
      <c r="BO28" s="70">
        <f>'All Output'!BP186</f>
        <v>-2337489.6562500349</v>
      </c>
      <c r="BP28" s="70">
        <f>'All Output'!BQ186</f>
        <v>-2367932.9375000359</v>
      </c>
      <c r="BQ28" s="70">
        <f>'All Output'!BR186</f>
        <v>-2398376.2187500363</v>
      </c>
      <c r="BR28" s="70">
        <f>'All Output'!BS186</f>
        <v>-2428819.5000000363</v>
      </c>
      <c r="BS28" s="70">
        <f>'All Output'!BT186</f>
        <v>-2459262.7812500373</v>
      </c>
      <c r="BT28" s="70">
        <f>'All Output'!BU186</f>
        <v>-2489706.0625000377</v>
      </c>
      <c r="BU28" s="70">
        <f>'All Output'!BV186</f>
        <v>-2520149.3437500382</v>
      </c>
      <c r="BV28" s="70">
        <f>'All Output'!BW186</f>
        <v>-2550592.6250000391</v>
      </c>
      <c r="BW28" s="70">
        <f>'All Output'!BX186</f>
        <v>-2581035.9062500396</v>
      </c>
      <c r="BX28" s="70">
        <f>'All Output'!BY186</f>
        <v>-2611479.18750004</v>
      </c>
      <c r="BY28" s="70">
        <f>'All Output'!BZ186</f>
        <v>-2641922.46875004</v>
      </c>
      <c r="BZ28" s="70">
        <f>'All Output'!CA186</f>
        <v>-2672365.750000041</v>
      </c>
      <c r="CA28" s="70">
        <f>'All Output'!CB186</f>
        <v>-2702809.0312500414</v>
      </c>
      <c r="CB28" s="70">
        <f>'All Output'!CC186</f>
        <v>-2733252.3125000419</v>
      </c>
      <c r="CC28" s="70">
        <f>'All Output'!CD186</f>
        <v>-2763695.5937500428</v>
      </c>
      <c r="CD28" s="70">
        <f>'All Output'!CE186</f>
        <v>-2794138.8750000433</v>
      </c>
      <c r="CE28" s="70">
        <f>'All Output'!CF186</f>
        <v>-2824582.1562500438</v>
      </c>
      <c r="CF28" s="70">
        <f>'All Output'!CG186</f>
        <v>-2855025.4375000442</v>
      </c>
      <c r="CG28" s="70">
        <f>'All Output'!CH186</f>
        <v>-2885468.7187500447</v>
      </c>
      <c r="CH28" s="70">
        <f>'All Output'!CI186</f>
        <v>-2915912.0000000452</v>
      </c>
      <c r="CI28" s="70">
        <f>'All Output'!CJ186</f>
        <v>-2946355.2812500456</v>
      </c>
      <c r="CJ28" s="70">
        <f>'All Output'!CK186</f>
        <v>-2976798.5625000466</v>
      </c>
      <c r="CK28" s="70">
        <f>'All Output'!CL186</f>
        <v>-3007241.843750047</v>
      </c>
      <c r="CL28" s="70">
        <f>'All Output'!CM186</f>
        <v>-3037685.1250000475</v>
      </c>
      <c r="CM28" s="70">
        <f>'All Output'!CN186</f>
        <v>-3068128.406250048</v>
      </c>
      <c r="CN28" s="70">
        <f>'All Output'!CO186</f>
        <v>-3098571.6875000484</v>
      </c>
      <c r="CO28" s="70">
        <f>'All Output'!CP186</f>
        <v>-3129014.9687500489</v>
      </c>
      <c r="CP28" s="70">
        <f>'All Output'!CQ186</f>
        <v>-3159458.2500000494</v>
      </c>
      <c r="CQ28" s="70">
        <f>'All Output'!CR186</f>
        <v>-3189901.5312500503</v>
      </c>
      <c r="CR28" s="70">
        <f>'All Output'!CS186</f>
        <v>-3220344.8125000508</v>
      </c>
      <c r="CS28" s="70">
        <f>'All Output'!CT186</f>
        <v>-3250788.0937500512</v>
      </c>
      <c r="CT28" s="70">
        <f>'All Output'!CU186</f>
        <v>-3281231.3750000517</v>
      </c>
      <c r="CU28" s="70">
        <f>'All Output'!CV186</f>
        <v>-3311674.6562500517</v>
      </c>
      <c r="CV28" s="70">
        <f>'All Output'!CW186</f>
        <v>-3342117.9375000526</v>
      </c>
      <c r="CW28" s="70">
        <f>'All Output'!CX186</f>
        <v>-3372561.2187500536</v>
      </c>
      <c r="CX28" s="70">
        <f>'All Output'!CY186</f>
        <v>-3403004.5000000536</v>
      </c>
      <c r="CY28" s="70">
        <f>'All Output'!CZ186</f>
        <v>-3433447.7812500545</v>
      </c>
      <c r="CZ28" s="70">
        <f>'All Output'!DA186</f>
        <v>-3463891.0625000554</v>
      </c>
    </row>
    <row r="29" spans="1:104">
      <c r="A29" s="111"/>
      <c r="B29" s="77">
        <f>'All Output'!C187</f>
        <v>-2.0000000000000032E-2</v>
      </c>
      <c r="C29" s="9">
        <f>'All Output'!D187</f>
        <v>1122</v>
      </c>
      <c r="D29" s="70">
        <f>'All Output'!E187</f>
        <v>-1040332.1249802517</v>
      </c>
      <c r="E29" s="70">
        <f>'All Output'!F187</f>
        <v>-842899.06249999441</v>
      </c>
      <c r="F29" s="70">
        <f>'All Output'!G187</f>
        <v>-645465.99999999383</v>
      </c>
      <c r="G29" s="70">
        <f>'All Output'!H187</f>
        <v>-448032.93749999348</v>
      </c>
      <c r="H29" s="70">
        <f>'All Output'!I187</f>
        <v>-250599.87499999278</v>
      </c>
      <c r="I29" s="70">
        <f>'All Output'!J187</f>
        <v>-53166.812499992317</v>
      </c>
      <c r="J29" s="70">
        <f>'All Output'!K187</f>
        <v>102143.16428572312</v>
      </c>
      <c r="K29" s="70">
        <f>'All Output'!L187</f>
        <v>243412.11250000494</v>
      </c>
      <c r="L29" s="70">
        <f>'All Output'!M187</f>
        <v>370640.0321428699</v>
      </c>
      <c r="M29" s="70">
        <f>'All Output'!N187</f>
        <v>483826.92321429355</v>
      </c>
      <c r="N29" s="70">
        <f>'All Output'!O187</f>
        <v>582972.78571429499</v>
      </c>
      <c r="O29" s="70">
        <f>'All Output'!P187</f>
        <v>668077.61964286864</v>
      </c>
      <c r="P29" s="70">
        <f>'All Output'!Q187</f>
        <v>739141.42500001378</v>
      </c>
      <c r="Q29" s="70">
        <f>'All Output'!R187</f>
        <v>796164.20178572042</v>
      </c>
      <c r="R29" s="70">
        <f>'All Output'!S187</f>
        <v>839145.95000000787</v>
      </c>
      <c r="S29" s="70">
        <f>'All Output'!T187</f>
        <v>868086.66964288056</v>
      </c>
      <c r="T29" s="70">
        <f>'All Output'!U187</f>
        <v>882986.36071429867</v>
      </c>
      <c r="U29" s="70">
        <f>'All Output'!V187</f>
        <v>883845.02321430203</v>
      </c>
      <c r="V29" s="70">
        <f>'All Output'!W187</f>
        <v>870662.65714287665</v>
      </c>
      <c r="W29" s="70">
        <f>'All Output'!X187</f>
        <v>843439.262500023</v>
      </c>
      <c r="X29" s="70">
        <f>'All Output'!Y187</f>
        <v>802174.8392857248</v>
      </c>
      <c r="Y29" s="70">
        <f>'All Output'!Z187</f>
        <v>746869.38750001369</v>
      </c>
      <c r="Z29" s="70">
        <f>'All Output'!AA187</f>
        <v>677522.90714287525</v>
      </c>
      <c r="AA29" s="70">
        <f>'All Output'!AB187</f>
        <v>568120.49250000762</v>
      </c>
      <c r="AB29" s="70">
        <f>'All Output'!AC187</f>
        <v>415268.89500002097</v>
      </c>
      <c r="AC29" s="70">
        <f>'All Output'!AD187</f>
        <v>243851.93750001537</v>
      </c>
      <c r="AD29" s="70">
        <f>'All Output'!AE187</f>
        <v>53869.620000008959</v>
      </c>
      <c r="AE29" s="70">
        <f>'All Output'!AF187</f>
        <v>-154678.05749997497</v>
      </c>
      <c r="AF29" s="70">
        <f>'All Output'!AG187</f>
        <v>-381791.09500000486</v>
      </c>
      <c r="AG29" s="70">
        <f>'All Output'!AH187</f>
        <v>-627469.49249998806</v>
      </c>
      <c r="AH29" s="70">
        <f>'All Output'!AI187</f>
        <v>-891713.24999999534</v>
      </c>
      <c r="AI29" s="70">
        <f>'All Output'!AJ187</f>
        <v>-931898.59416664252</v>
      </c>
      <c r="AJ29" s="70">
        <f>'All Output'!AK187</f>
        <v>-974996.15166664869</v>
      </c>
      <c r="AK29" s="70">
        <f>'All Output'!AL187</f>
        <v>-1021005.9224999882</v>
      </c>
      <c r="AL29" s="70">
        <f>'All Output'!AM187</f>
        <v>-1069927.9066666621</v>
      </c>
      <c r="AM29" s="70">
        <f>'All Output'!AN187</f>
        <v>-1121762.10416664</v>
      </c>
      <c r="AN29" s="70">
        <f>'All Output'!AO187</f>
        <v>-1176508.5149999796</v>
      </c>
      <c r="AO29" s="70">
        <f>'All Output'!AP187</f>
        <v>-1234167.1391666536</v>
      </c>
      <c r="AP29" s="70">
        <f>'All Output'!AQ187</f>
        <v>-1294737.9766666614</v>
      </c>
      <c r="AQ29" s="70">
        <f>'All Output'!AR187</f>
        <v>-1358221.02749997</v>
      </c>
      <c r="AR29" s="70">
        <f>'All Output'!AS187</f>
        <v>-1424616.2916666442</v>
      </c>
      <c r="AS29" s="70">
        <f>'All Output'!AT187</f>
        <v>-1493923.7691666177</v>
      </c>
      <c r="AT29" s="70">
        <f>'All Output'!AU187</f>
        <v>-1566143.4599999939</v>
      </c>
      <c r="AU29" s="70">
        <f>'All Output'!AV187</f>
        <v>-1641275.3641666332</v>
      </c>
      <c r="AV29" s="70">
        <f>'All Output'!AW187</f>
        <v>-1719319.4816666418</v>
      </c>
      <c r="AW29" s="70">
        <f>'All Output'!AX187</f>
        <v>-1800275.8124999469</v>
      </c>
      <c r="AX29" s="70">
        <f>'All Output'!AY187</f>
        <v>-1884144.3566666595</v>
      </c>
      <c r="AY29" s="70">
        <f>'All Output'!AZ187</f>
        <v>-1970925.11416663</v>
      </c>
      <c r="AZ29" s="70">
        <f>'All Output'!BA187</f>
        <v>-2060618.084999973</v>
      </c>
      <c r="BA29" s="70">
        <f>'All Output'!BB187</f>
        <v>-2153223.2691666079</v>
      </c>
      <c r="BB29" s="70">
        <f>'All Output'!BC187</f>
        <v>-2248740.6666666586</v>
      </c>
      <c r="BC29" s="70">
        <f>'All Output'!BD187</f>
        <v>-2347170.2774999593</v>
      </c>
      <c r="BD29" s="70">
        <f>'All Output'!BE187</f>
        <v>-2448512.1016666363</v>
      </c>
      <c r="BE29" s="70">
        <f>'All Output'!BF187</f>
        <v>-2514179.3124999744</v>
      </c>
      <c r="BF29" s="70">
        <f>'All Output'!BG187</f>
        <v>-2541987.7499999739</v>
      </c>
      <c r="BG29" s="70">
        <f>'All Output'!BH187</f>
        <v>-2569796.187499973</v>
      </c>
      <c r="BH29" s="70">
        <f>'All Output'!BI187</f>
        <v>-2597604.624999973</v>
      </c>
      <c r="BI29" s="70">
        <f>'All Output'!BJ187</f>
        <v>-2625413.062499973</v>
      </c>
      <c r="BJ29" s="70">
        <f>'All Output'!BK187</f>
        <v>-2653221.4999999721</v>
      </c>
      <c r="BK29" s="70">
        <f>'All Output'!BL187</f>
        <v>-2681029.9374999716</v>
      </c>
      <c r="BL29" s="70">
        <f>'All Output'!BM187</f>
        <v>-2708838.3749999711</v>
      </c>
      <c r="BM29" s="70">
        <f>'All Output'!BN187</f>
        <v>-2736646.8124999711</v>
      </c>
      <c r="BN29" s="70">
        <f>'All Output'!BO187</f>
        <v>-2764455.2499999711</v>
      </c>
      <c r="BO29" s="70">
        <f>'All Output'!BP187</f>
        <v>-2792263.6874999697</v>
      </c>
      <c r="BP29" s="70">
        <f>'All Output'!BQ187</f>
        <v>-2820072.1249999697</v>
      </c>
      <c r="BQ29" s="70">
        <f>'All Output'!BR187</f>
        <v>-2847880.5624999702</v>
      </c>
      <c r="BR29" s="70">
        <f>'All Output'!BS187</f>
        <v>-2875688.9999999693</v>
      </c>
      <c r="BS29" s="70">
        <f>'All Output'!BT187</f>
        <v>-2903497.4374999688</v>
      </c>
      <c r="BT29" s="70">
        <f>'All Output'!BU187</f>
        <v>-2931305.8749999688</v>
      </c>
      <c r="BU29" s="70">
        <f>'All Output'!BV187</f>
        <v>-2959114.3124999679</v>
      </c>
      <c r="BV29" s="70">
        <f>'All Output'!BW187</f>
        <v>-2986922.7499999674</v>
      </c>
      <c r="BW29" s="70">
        <f>'All Output'!BX187</f>
        <v>-3014731.1874999679</v>
      </c>
      <c r="BX29" s="70">
        <f>'All Output'!BY187</f>
        <v>-3042539.6249999669</v>
      </c>
      <c r="BY29" s="70">
        <f>'All Output'!BZ187</f>
        <v>-3070348.0624999669</v>
      </c>
      <c r="BZ29" s="70">
        <f>'All Output'!CA187</f>
        <v>-3098156.4999999669</v>
      </c>
      <c r="CA29" s="70">
        <f>'All Output'!CB187</f>
        <v>-3125964.9374999655</v>
      </c>
      <c r="CB29" s="70">
        <f>'All Output'!CC187</f>
        <v>-3153773.374999966</v>
      </c>
      <c r="CC29" s="70">
        <f>'All Output'!CD187</f>
        <v>-3181581.8124999651</v>
      </c>
      <c r="CD29" s="70">
        <f>'All Output'!CE187</f>
        <v>-3209390.2499999646</v>
      </c>
      <c r="CE29" s="70">
        <f>'All Output'!CF187</f>
        <v>-3237198.6874999637</v>
      </c>
      <c r="CF29" s="70">
        <f>'All Output'!CG187</f>
        <v>-3265007.1249999637</v>
      </c>
      <c r="CG29" s="70">
        <f>'All Output'!CH187</f>
        <v>-3292815.5624999641</v>
      </c>
      <c r="CH29" s="70">
        <f>'All Output'!CI187</f>
        <v>-3320623.9999999632</v>
      </c>
      <c r="CI29" s="70">
        <f>'All Output'!CJ187</f>
        <v>-3348432.4374999618</v>
      </c>
      <c r="CJ29" s="70">
        <f>'All Output'!CK187</f>
        <v>-3376240.8749999627</v>
      </c>
      <c r="CK29" s="70">
        <f>'All Output'!CL187</f>
        <v>-3404049.3124999618</v>
      </c>
      <c r="CL29" s="70">
        <f>'All Output'!CM187</f>
        <v>-3431857.7499999604</v>
      </c>
      <c r="CM29" s="70">
        <f>'All Output'!CN187</f>
        <v>-3459666.1874999614</v>
      </c>
      <c r="CN29" s="70">
        <f>'All Output'!CO187</f>
        <v>-3487474.6249999609</v>
      </c>
      <c r="CO29" s="70">
        <f>'All Output'!CP187</f>
        <v>-3515283.06249996</v>
      </c>
      <c r="CP29" s="70">
        <f>'All Output'!CQ187</f>
        <v>-3543091.4999999609</v>
      </c>
      <c r="CQ29" s="70">
        <f>'All Output'!CR187</f>
        <v>-3570899.93749996</v>
      </c>
      <c r="CR29" s="70">
        <f>'All Output'!CS187</f>
        <v>-3598708.374999959</v>
      </c>
      <c r="CS29" s="70">
        <f>'All Output'!CT187</f>
        <v>-3626516.81249996</v>
      </c>
      <c r="CT29" s="70">
        <f>'All Output'!CU187</f>
        <v>-3654325.2499999581</v>
      </c>
      <c r="CU29" s="70">
        <f>'All Output'!CV187</f>
        <v>-3682133.6874999572</v>
      </c>
      <c r="CV29" s="70">
        <f>'All Output'!CW187</f>
        <v>-3709942.124999959</v>
      </c>
      <c r="CW29" s="70">
        <f>'All Output'!CX187</f>
        <v>-3737750.5624999581</v>
      </c>
      <c r="CX29" s="70">
        <f>'All Output'!CY187</f>
        <v>-3765558.9999999572</v>
      </c>
      <c r="CY29" s="70">
        <f>'All Output'!CZ187</f>
        <v>-3793367.4374999553</v>
      </c>
      <c r="CZ29" s="70">
        <f>'All Output'!DA187</f>
        <v>-3821175.8749999553</v>
      </c>
    </row>
    <row r="30" spans="1:104">
      <c r="A30" s="111"/>
      <c r="B30" s="77">
        <f>'All Output'!C188</f>
        <v>-3.0000000000000034E-2</v>
      </c>
      <c r="C30" s="9">
        <f>'All Output'!D188</f>
        <v>1133</v>
      </c>
      <c r="D30" s="70">
        <f>'All Output'!E188</f>
        <v>-1661101.3124797712</v>
      </c>
      <c r="E30" s="70">
        <f>'All Output'!F188</f>
        <v>-1458825.1562499981</v>
      </c>
      <c r="F30" s="70">
        <f>'All Output'!G188</f>
        <v>-1256548.9999999972</v>
      </c>
      <c r="G30" s="70">
        <f>'All Output'!H188</f>
        <v>-1054272.8437499967</v>
      </c>
      <c r="H30" s="70">
        <f>'All Output'!I188</f>
        <v>-851996.68749999604</v>
      </c>
      <c r="I30" s="70">
        <f>'All Output'!J188</f>
        <v>-649720.53124999534</v>
      </c>
      <c r="J30" s="70">
        <f>'All Output'!K188</f>
        <v>-489980.4321428542</v>
      </c>
      <c r="K30" s="70">
        <f>'All Output'!L188</f>
        <v>-344419.01875000028</v>
      </c>
      <c r="L30" s="70">
        <f>'All Output'!M188</f>
        <v>-213036.29107142612</v>
      </c>
      <c r="M30" s="70">
        <f>'All Output'!N188</f>
        <v>-95832.249107137322</v>
      </c>
      <c r="N30" s="70">
        <f>'All Output'!O188</f>
        <v>7193.1071428582072</v>
      </c>
      <c r="O30" s="70">
        <f>'All Output'!P188</f>
        <v>96039.777678576298</v>
      </c>
      <c r="P30" s="70">
        <f>'All Output'!Q188</f>
        <v>170707.7625000095</v>
      </c>
      <c r="Q30" s="70">
        <f>'All Output'!R188</f>
        <v>231197.0616071471</v>
      </c>
      <c r="R30" s="70">
        <f>'All Output'!S188</f>
        <v>277507.67499999795</v>
      </c>
      <c r="S30" s="70">
        <f>'All Output'!T188</f>
        <v>309639.60267857416</v>
      </c>
      <c r="T30" s="70">
        <f>'All Output'!U188</f>
        <v>327592.84464286594</v>
      </c>
      <c r="U30" s="70">
        <f>'All Output'!V188</f>
        <v>331367.40089285839</v>
      </c>
      <c r="V30" s="70">
        <f>'All Output'!W188</f>
        <v>320963.271428579</v>
      </c>
      <c r="W30" s="70">
        <f>'All Output'!X188</f>
        <v>296380.45625001471</v>
      </c>
      <c r="X30" s="70">
        <f>'All Output'!Y188</f>
        <v>257618.95535714924</v>
      </c>
      <c r="Y30" s="70">
        <f>'All Output'!Z188</f>
        <v>204678.76874999609</v>
      </c>
      <c r="Z30" s="70">
        <f>'All Output'!AA188</f>
        <v>137559.89642857481</v>
      </c>
      <c r="AA30" s="70">
        <f>'All Output'!AB188</f>
        <v>29992.384583337232</v>
      </c>
      <c r="AB30" s="70">
        <f>'All Output'!AC188</f>
        <v>-121450.28250000533</v>
      </c>
      <c r="AC30" s="70">
        <f>'All Output'!AD188</f>
        <v>-291640.32291666046</v>
      </c>
      <c r="AD30" s="70">
        <f>'All Output'!AE188</f>
        <v>-480577.73666664865</v>
      </c>
      <c r="AE30" s="70">
        <f>'All Output'!AF188</f>
        <v>-688262.52374999132</v>
      </c>
      <c r="AF30" s="70">
        <f>'All Output'!AG188</f>
        <v>-914694.68416666752</v>
      </c>
      <c r="AG30" s="70">
        <f>'All Output'!AH188</f>
        <v>-1159874.2179166786</v>
      </c>
      <c r="AH30" s="70">
        <f>'All Output'!AI188</f>
        <v>-1423801.1249999995</v>
      </c>
      <c r="AI30" s="70">
        <f>'All Output'!AJ188</f>
        <v>-1461472.9676388744</v>
      </c>
      <c r="AJ30" s="70">
        <f>'All Output'!AK188</f>
        <v>-1502085.5747222202</v>
      </c>
      <c r="AK30" s="70">
        <f>'All Output'!AL188</f>
        <v>-1545638.9462499837</v>
      </c>
      <c r="AL30" s="70">
        <f>'All Output'!AM188</f>
        <v>-1592133.0822222191</v>
      </c>
      <c r="AM30" s="70">
        <f>'All Output'!AN188</f>
        <v>-1641567.9826388708</v>
      </c>
      <c r="AN30" s="70">
        <f>'All Output'!AO188</f>
        <v>-1693943.6474999962</v>
      </c>
      <c r="AO30" s="70">
        <f>'All Output'!AP188</f>
        <v>-1749260.0768055357</v>
      </c>
      <c r="AP30" s="70">
        <f>'All Output'!AQ188</f>
        <v>-1807517.2705555502</v>
      </c>
      <c r="AQ30" s="70">
        <f>'All Output'!AR188</f>
        <v>-1868715.2287499774</v>
      </c>
      <c r="AR30" s="70">
        <f>'All Output'!AS188</f>
        <v>-1932853.9513888825</v>
      </c>
      <c r="AS30" s="70">
        <f>'All Output'!AT188</f>
        <v>-1999933.4384721983</v>
      </c>
      <c r="AT30" s="70">
        <f>'All Output'!AU188</f>
        <v>-2069953.689999992</v>
      </c>
      <c r="AU30" s="70">
        <f>'All Output'!AV188</f>
        <v>-2142914.7059721956</v>
      </c>
      <c r="AV30" s="70">
        <f>'All Output'!AW188</f>
        <v>-2218816.4863888789</v>
      </c>
      <c r="AW30" s="70">
        <f>'All Output'!AX188</f>
        <v>-2297659.0312499702</v>
      </c>
      <c r="AX30" s="70">
        <f>'All Output'!AY188</f>
        <v>-2379442.340555544</v>
      </c>
      <c r="AY30" s="70">
        <f>'All Output'!AZ188</f>
        <v>-2464166.414305524</v>
      </c>
      <c r="AZ30" s="70">
        <f>'All Output'!BA188</f>
        <v>-2551831.2524999864</v>
      </c>
      <c r="BA30" s="70">
        <f>'All Output'!BB188</f>
        <v>-2642436.8551388541</v>
      </c>
      <c r="BB30" s="70">
        <f>'All Output'!BC188</f>
        <v>-2735983.2222222062</v>
      </c>
      <c r="BC30" s="70">
        <f>'All Output'!BD188</f>
        <v>-2832470.3537499635</v>
      </c>
      <c r="BD30" s="70">
        <f>'All Output'!BE188</f>
        <v>-2931898.2497222042</v>
      </c>
      <c r="BE30" s="70">
        <f>'All Output'!BF188</f>
        <v>-2995301.781250014</v>
      </c>
      <c r="BF30" s="70">
        <f>'All Output'!BG188</f>
        <v>-3020475.3750000149</v>
      </c>
      <c r="BG30" s="70">
        <f>'All Output'!BH188</f>
        <v>-3045648.9687500149</v>
      </c>
      <c r="BH30" s="70">
        <f>'All Output'!BI188</f>
        <v>-3070822.5625000149</v>
      </c>
      <c r="BI30" s="70">
        <f>'All Output'!BJ188</f>
        <v>-3095996.1562500158</v>
      </c>
      <c r="BJ30" s="70">
        <f>'All Output'!BK188</f>
        <v>-3121169.7500000158</v>
      </c>
      <c r="BK30" s="70">
        <f>'All Output'!BL188</f>
        <v>-3146343.3437500158</v>
      </c>
      <c r="BL30" s="70">
        <f>'All Output'!BM188</f>
        <v>-3171516.9375000168</v>
      </c>
      <c r="BM30" s="70">
        <f>'All Output'!BN188</f>
        <v>-3196690.5312500168</v>
      </c>
      <c r="BN30" s="70">
        <f>'All Output'!BO188</f>
        <v>-3221864.1250000168</v>
      </c>
      <c r="BO30" s="70">
        <f>'All Output'!BP188</f>
        <v>-3247037.7187500177</v>
      </c>
      <c r="BP30" s="70">
        <f>'All Output'!BQ188</f>
        <v>-3272211.3125000177</v>
      </c>
      <c r="BQ30" s="70">
        <f>'All Output'!BR188</f>
        <v>-3297384.9062500168</v>
      </c>
      <c r="BR30" s="70">
        <f>'All Output'!BS188</f>
        <v>-3322558.5000000186</v>
      </c>
      <c r="BS30" s="70">
        <f>'All Output'!BT188</f>
        <v>-3347732.0937500196</v>
      </c>
      <c r="BT30" s="70">
        <f>'All Output'!BU188</f>
        <v>-3372905.6875000177</v>
      </c>
      <c r="BU30" s="70">
        <f>'All Output'!BV188</f>
        <v>-3398079.2812500196</v>
      </c>
      <c r="BV30" s="70">
        <f>'All Output'!BW188</f>
        <v>-3423252.8750000177</v>
      </c>
      <c r="BW30" s="70">
        <f>'All Output'!BX188</f>
        <v>-3448426.4687500186</v>
      </c>
      <c r="BX30" s="70">
        <f>'All Output'!BY188</f>
        <v>-3473600.0625000186</v>
      </c>
      <c r="BY30" s="70">
        <f>'All Output'!BZ188</f>
        <v>-3498773.6562500196</v>
      </c>
      <c r="BZ30" s="70">
        <f>'All Output'!CA188</f>
        <v>-3523947.2500000196</v>
      </c>
      <c r="CA30" s="70">
        <f>'All Output'!CB188</f>
        <v>-3549120.8437500205</v>
      </c>
      <c r="CB30" s="70">
        <f>'All Output'!CC188</f>
        <v>-3574294.4375000196</v>
      </c>
      <c r="CC30" s="70">
        <f>'All Output'!CD188</f>
        <v>-3599468.0312500205</v>
      </c>
      <c r="CD30" s="70">
        <f>'All Output'!CE188</f>
        <v>-3624641.6250000205</v>
      </c>
      <c r="CE30" s="70">
        <f>'All Output'!CF188</f>
        <v>-3649815.2187500214</v>
      </c>
      <c r="CF30" s="70">
        <f>'All Output'!CG188</f>
        <v>-3674988.8125000214</v>
      </c>
      <c r="CG30" s="70">
        <f>'All Output'!CH188</f>
        <v>-3700162.4062500224</v>
      </c>
      <c r="CH30" s="70">
        <f>'All Output'!CI188</f>
        <v>-3725336.0000000233</v>
      </c>
      <c r="CI30" s="70">
        <f>'All Output'!CJ188</f>
        <v>-3750509.5937500233</v>
      </c>
      <c r="CJ30" s="70">
        <f>'All Output'!CK188</f>
        <v>-3775683.1875000242</v>
      </c>
      <c r="CK30" s="70">
        <f>'All Output'!CL188</f>
        <v>-3800856.7812500214</v>
      </c>
      <c r="CL30" s="70">
        <f>'All Output'!CM188</f>
        <v>-3826030.3750000233</v>
      </c>
      <c r="CM30" s="70">
        <f>'All Output'!CN188</f>
        <v>-3851203.9687500242</v>
      </c>
      <c r="CN30" s="70">
        <f>'All Output'!CO188</f>
        <v>-3876377.5625000233</v>
      </c>
      <c r="CO30" s="70">
        <f>'All Output'!CP188</f>
        <v>-3901551.1562500251</v>
      </c>
      <c r="CP30" s="70">
        <f>'All Output'!CQ188</f>
        <v>-3926724.7500000242</v>
      </c>
      <c r="CQ30" s="70">
        <f>'All Output'!CR188</f>
        <v>-3951898.3437500242</v>
      </c>
      <c r="CR30" s="70">
        <f>'All Output'!CS188</f>
        <v>-3977071.9375000261</v>
      </c>
      <c r="CS30" s="70">
        <f>'All Output'!CT188</f>
        <v>-4002245.5312500242</v>
      </c>
      <c r="CT30" s="70">
        <f>'All Output'!CU188</f>
        <v>-4027419.1250000242</v>
      </c>
      <c r="CU30" s="70">
        <f>'All Output'!CV188</f>
        <v>-4052592.7187500261</v>
      </c>
      <c r="CV30" s="70">
        <f>'All Output'!CW188</f>
        <v>-4077766.3125000261</v>
      </c>
      <c r="CW30" s="70">
        <f>'All Output'!CX188</f>
        <v>-4102939.9062500261</v>
      </c>
      <c r="CX30" s="70">
        <f>'All Output'!CY188</f>
        <v>-4128113.5000000261</v>
      </c>
      <c r="CY30" s="70">
        <f>'All Output'!CZ188</f>
        <v>-4153287.0937500279</v>
      </c>
      <c r="CZ30" s="70">
        <f>'All Output'!DA188</f>
        <v>-4178460.6875000279</v>
      </c>
    </row>
    <row r="31" spans="1:104">
      <c r="A31" s="111"/>
      <c r="B31" s="77">
        <f>'All Output'!C189</f>
        <v>-4.0000000000000036E-2</v>
      </c>
      <c r="C31" s="9">
        <f>'All Output'!D189</f>
        <v>1144</v>
      </c>
      <c r="D31" s="70">
        <f>'All Output'!E189</f>
        <v>-2281870.4999792799</v>
      </c>
      <c r="E31" s="70">
        <f>'All Output'!F189</f>
        <v>-2074751.2499999912</v>
      </c>
      <c r="F31" s="70">
        <f>'All Output'!G189</f>
        <v>-1867631.9999999905</v>
      </c>
      <c r="G31" s="70">
        <f>'All Output'!H189</f>
        <v>-1660512.7499999893</v>
      </c>
      <c r="H31" s="70">
        <f>'All Output'!I189</f>
        <v>-1453393.4999999884</v>
      </c>
      <c r="I31" s="70">
        <f>'All Output'!J189</f>
        <v>-1246274.2499999877</v>
      </c>
      <c r="J31" s="70">
        <f>'All Output'!K189</f>
        <v>-1082104.0285714171</v>
      </c>
      <c r="K31" s="70">
        <f>'All Output'!L189</f>
        <v>-932250.1499999892</v>
      </c>
      <c r="L31" s="70">
        <f>'All Output'!M189</f>
        <v>-796712.61428569956</v>
      </c>
      <c r="M31" s="70">
        <f>'All Output'!N189</f>
        <v>-675491.42142855749</v>
      </c>
      <c r="N31" s="70">
        <f>'All Output'!O189</f>
        <v>-568586.57142856019</v>
      </c>
      <c r="O31" s="70">
        <f>'All Output'!P189</f>
        <v>-475998.06428569648</v>
      </c>
      <c r="P31" s="70">
        <f>'All Output'!Q189</f>
        <v>-397725.89999998407</v>
      </c>
      <c r="Q31" s="70">
        <f>'All Output'!R189</f>
        <v>-333770.07857141597</v>
      </c>
      <c r="R31" s="70">
        <f>'All Output'!S189</f>
        <v>-284130.59999999031</v>
      </c>
      <c r="S31" s="70">
        <f>'All Output'!T189</f>
        <v>-248807.46428569593</v>
      </c>
      <c r="T31" s="70">
        <f>'All Output'!U189</f>
        <v>-227800.67142855749</v>
      </c>
      <c r="U31" s="70">
        <f>'All Output'!V189</f>
        <v>-221110.22142856196</v>
      </c>
      <c r="V31" s="70">
        <f>'All Output'!W189</f>
        <v>-228736.1142856786</v>
      </c>
      <c r="W31" s="70">
        <f>'All Output'!X189</f>
        <v>-250678.34999996889</v>
      </c>
      <c r="X31" s="70">
        <f>'All Output'!Y189</f>
        <v>-286936.9285714021</v>
      </c>
      <c r="Y31" s="70">
        <f>'All Output'!Z189</f>
        <v>-337511.84999997634</v>
      </c>
      <c r="Z31" s="70">
        <f>'All Output'!AA189</f>
        <v>-402403.1142856786</v>
      </c>
      <c r="AA31" s="70">
        <f>'All Output'!AB189</f>
        <v>-508135.72333332431</v>
      </c>
      <c r="AB31" s="70">
        <f>'All Output'!AC189</f>
        <v>-658169.45999998227</v>
      </c>
      <c r="AC31" s="70">
        <f>'All Output'!AD189</f>
        <v>-827132.58333330695</v>
      </c>
      <c r="AD31" s="70">
        <f>'All Output'!AE189</f>
        <v>-1015025.0933332974</v>
      </c>
      <c r="AE31" s="70">
        <f>'All Output'!AF189</f>
        <v>-1221846.9899999769</v>
      </c>
      <c r="AF31" s="70">
        <f>'All Output'!AG189</f>
        <v>-1447598.2733333223</v>
      </c>
      <c r="AG31" s="70">
        <f>'All Output'!AH189</f>
        <v>-1692278.9433333119</v>
      </c>
      <c r="AH31" s="70">
        <f>'All Output'!AI189</f>
        <v>-1955888.9999999916</v>
      </c>
      <c r="AI31" s="70">
        <f>'All Output'!AJ189</f>
        <v>-1991047.3411110714</v>
      </c>
      <c r="AJ31" s="70">
        <f>'All Output'!AK189</f>
        <v>-2029174.9977777563</v>
      </c>
      <c r="AK31" s="70">
        <f>'All Output'!AL189</f>
        <v>-2070271.9699999709</v>
      </c>
      <c r="AL31" s="70">
        <f>'All Output'!AM189</f>
        <v>-2114338.2577777691</v>
      </c>
      <c r="AM31" s="70">
        <f>'All Output'!AN189</f>
        <v>-2161373.8611110635</v>
      </c>
      <c r="AN31" s="70">
        <f>'All Output'!AO189</f>
        <v>-2211378.7799999733</v>
      </c>
      <c r="AO31" s="70">
        <f>'All Output'!AP189</f>
        <v>-2264353.0144444089</v>
      </c>
      <c r="AP31" s="70">
        <f>'All Output'!AQ189</f>
        <v>-2320296.5644444302</v>
      </c>
      <c r="AQ31" s="70">
        <f>'All Output'!AR189</f>
        <v>-2379209.4299999448</v>
      </c>
      <c r="AR31" s="70">
        <f>'All Output'!AS189</f>
        <v>-2441091.6111110784</v>
      </c>
      <c r="AS31" s="70">
        <f>'All Output'!AT189</f>
        <v>-2505943.1077777343</v>
      </c>
      <c r="AT31" s="70">
        <f>'All Output'!AU189</f>
        <v>-2573763.9199999813</v>
      </c>
      <c r="AU31" s="70">
        <f>'All Output'!AV189</f>
        <v>-2644554.0477777468</v>
      </c>
      <c r="AV31" s="70">
        <f>'All Output'!AW189</f>
        <v>-2718313.4911110708</v>
      </c>
      <c r="AW31" s="70">
        <f>'All Output'!AX189</f>
        <v>-2795042.2499999478</v>
      </c>
      <c r="AX31" s="70">
        <f>'All Output'!AY189</f>
        <v>-2874740.3244444197</v>
      </c>
      <c r="AY31" s="70">
        <f>'All Output'!AZ189</f>
        <v>-2957407.7144444082</v>
      </c>
      <c r="AZ31" s="70">
        <f>'All Output'!BA189</f>
        <v>-3043044.4199999515</v>
      </c>
      <c r="BA31" s="70">
        <f>'All Output'!BB189</f>
        <v>-3131650.4411110515</v>
      </c>
      <c r="BB31" s="70">
        <f>'All Output'!BC189</f>
        <v>-3223225.7777777473</v>
      </c>
      <c r="BC31" s="70">
        <f>'All Output'!BD189</f>
        <v>-3317770.4299999559</v>
      </c>
      <c r="BD31" s="70">
        <f>'All Output'!BE189</f>
        <v>-3415284.3977777651</v>
      </c>
      <c r="BE31" s="70">
        <f>'All Output'!BF189</f>
        <v>-3476424.24999996</v>
      </c>
      <c r="BF31" s="70">
        <f>'All Output'!BG189</f>
        <v>-3498962.9999999581</v>
      </c>
      <c r="BG31" s="70">
        <f>'All Output'!BH189</f>
        <v>-3521501.749999959</v>
      </c>
      <c r="BH31" s="70">
        <f>'All Output'!BI189</f>
        <v>-3544040.4999999572</v>
      </c>
      <c r="BI31" s="70">
        <f>'All Output'!BJ189</f>
        <v>-3566579.2499999572</v>
      </c>
      <c r="BJ31" s="70">
        <f>'All Output'!BK189</f>
        <v>-3589117.9999999562</v>
      </c>
      <c r="BK31" s="70">
        <f>'All Output'!BL189</f>
        <v>-3611656.7499999544</v>
      </c>
      <c r="BL31" s="70">
        <f>'All Output'!BM189</f>
        <v>-3634195.4999999534</v>
      </c>
      <c r="BM31" s="70">
        <f>'All Output'!BN189</f>
        <v>-3656734.2499999534</v>
      </c>
      <c r="BN31" s="70">
        <f>'All Output'!BO189</f>
        <v>-3679272.9999999516</v>
      </c>
      <c r="BO31" s="70">
        <f>'All Output'!BP189</f>
        <v>-3701811.7499999534</v>
      </c>
      <c r="BP31" s="70">
        <f>'All Output'!BQ189</f>
        <v>-3724350.4999999534</v>
      </c>
      <c r="BQ31" s="70">
        <f>'All Output'!BR189</f>
        <v>-3746889.2499999516</v>
      </c>
      <c r="BR31" s="70">
        <f>'All Output'!BS189</f>
        <v>-3769427.9999999516</v>
      </c>
      <c r="BS31" s="70">
        <f>'All Output'!BT189</f>
        <v>-3791966.7499999497</v>
      </c>
      <c r="BT31" s="70">
        <f>'All Output'!BU189</f>
        <v>-3814505.4999999516</v>
      </c>
      <c r="BU31" s="70">
        <f>'All Output'!BV189</f>
        <v>-3837044.2499999497</v>
      </c>
      <c r="BV31" s="70">
        <f>'All Output'!BW189</f>
        <v>-3859582.9999999478</v>
      </c>
      <c r="BW31" s="70">
        <f>'All Output'!BX189</f>
        <v>-3882121.749999946</v>
      </c>
      <c r="BX31" s="70">
        <f>'All Output'!BY189</f>
        <v>-3904660.499999946</v>
      </c>
      <c r="BY31" s="70">
        <f>'All Output'!BZ189</f>
        <v>-3927199.249999946</v>
      </c>
      <c r="BZ31" s="70">
        <f>'All Output'!CA189</f>
        <v>-3949737.9999999478</v>
      </c>
      <c r="CA31" s="70">
        <f>'All Output'!CB189</f>
        <v>-3972276.7499999441</v>
      </c>
      <c r="CB31" s="70">
        <f>'All Output'!CC189</f>
        <v>-3994815.4999999423</v>
      </c>
      <c r="CC31" s="70">
        <f>'All Output'!CD189</f>
        <v>-4017354.2499999441</v>
      </c>
      <c r="CD31" s="70">
        <f>'All Output'!CE189</f>
        <v>-4039892.9999999423</v>
      </c>
      <c r="CE31" s="70">
        <f>'All Output'!CF189</f>
        <v>-4062431.7499999441</v>
      </c>
      <c r="CF31" s="70">
        <f>'All Output'!CG189</f>
        <v>-4084970.4999999423</v>
      </c>
      <c r="CG31" s="70">
        <f>'All Output'!CH189</f>
        <v>-4107509.2499999404</v>
      </c>
      <c r="CH31" s="70">
        <f>'All Output'!CI189</f>
        <v>-4130047.9999999404</v>
      </c>
      <c r="CI31" s="70">
        <f>'All Output'!CJ189</f>
        <v>-4152586.7499999404</v>
      </c>
      <c r="CJ31" s="70">
        <f>'All Output'!CK189</f>
        <v>-4175125.4999999385</v>
      </c>
      <c r="CK31" s="70">
        <f>'All Output'!CL189</f>
        <v>-4197664.2499999385</v>
      </c>
      <c r="CL31" s="70">
        <f>'All Output'!CM189</f>
        <v>-4220202.9999999367</v>
      </c>
      <c r="CM31" s="70">
        <f>'All Output'!CN189</f>
        <v>-4242741.7499999385</v>
      </c>
      <c r="CN31" s="70">
        <f>'All Output'!CO189</f>
        <v>-4265280.4999999367</v>
      </c>
      <c r="CO31" s="70">
        <f>'All Output'!CP189</f>
        <v>-4287819.2499999329</v>
      </c>
      <c r="CP31" s="70">
        <f>'All Output'!CQ189</f>
        <v>-4310357.9999999348</v>
      </c>
      <c r="CQ31" s="70">
        <f>'All Output'!CR189</f>
        <v>-4332896.7499999348</v>
      </c>
      <c r="CR31" s="70">
        <f>'All Output'!CS189</f>
        <v>-4355435.4999999329</v>
      </c>
      <c r="CS31" s="70">
        <f>'All Output'!CT189</f>
        <v>-4377974.2499999348</v>
      </c>
      <c r="CT31" s="70">
        <f>'All Output'!CU189</f>
        <v>-4400512.9999999292</v>
      </c>
      <c r="CU31" s="70">
        <f>'All Output'!CV189</f>
        <v>-4423051.7499999311</v>
      </c>
      <c r="CV31" s="70">
        <f>'All Output'!CW189</f>
        <v>-4445590.4999999311</v>
      </c>
      <c r="CW31" s="70">
        <f>'All Output'!CX189</f>
        <v>-4468129.2499999292</v>
      </c>
      <c r="CX31" s="70">
        <f>'All Output'!CY189</f>
        <v>-4490667.9999999311</v>
      </c>
      <c r="CY31" s="70">
        <f>'All Output'!CZ189</f>
        <v>-4513206.7499999255</v>
      </c>
      <c r="CZ31" s="70">
        <f>'All Output'!DA189</f>
        <v>-4535745.4999999311</v>
      </c>
    </row>
    <row r="32" spans="1:104">
      <c r="A32" s="111"/>
      <c r="B32" s="77">
        <f>'All Output'!C190</f>
        <v>-5.0000000000000037E-2</v>
      </c>
      <c r="C32" s="9">
        <f>'All Output'!D190</f>
        <v>1155</v>
      </c>
      <c r="D32" s="70">
        <f>'All Output'!E190</f>
        <v>-2902639.6874787994</v>
      </c>
      <c r="E32" s="70">
        <f>'All Output'!F190</f>
        <v>-2690677.3437499953</v>
      </c>
      <c r="F32" s="70">
        <f>'All Output'!G190</f>
        <v>-2478714.9999999953</v>
      </c>
      <c r="G32" s="70">
        <f>'All Output'!H190</f>
        <v>-2266752.6562499949</v>
      </c>
      <c r="H32" s="70">
        <f>'All Output'!I190</f>
        <v>-2054790.3124999944</v>
      </c>
      <c r="I32" s="70">
        <f>'All Output'!J190</f>
        <v>-1842827.9687499944</v>
      </c>
      <c r="J32" s="70">
        <f>'All Output'!K190</f>
        <v>-1674227.6249999949</v>
      </c>
      <c r="K32" s="70">
        <f>'All Output'!L190</f>
        <v>-1520081.2812499944</v>
      </c>
      <c r="L32" s="70">
        <f>'All Output'!M190</f>
        <v>-1380388.9374999884</v>
      </c>
      <c r="M32" s="70">
        <f>'All Output'!N190</f>
        <v>-1255150.5937499884</v>
      </c>
      <c r="N32" s="70">
        <f>'All Output'!O190</f>
        <v>-1144366.2499999967</v>
      </c>
      <c r="O32" s="70">
        <f>'All Output'!P190</f>
        <v>-1048035.9062499874</v>
      </c>
      <c r="P32" s="70">
        <f>'All Output'!Q190</f>
        <v>-966159.56249998789</v>
      </c>
      <c r="Q32" s="70">
        <f>'All Output'!R190</f>
        <v>-898737.21874998882</v>
      </c>
      <c r="R32" s="70">
        <f>'All Output'!S190</f>
        <v>-845768.875</v>
      </c>
      <c r="S32" s="70">
        <f>'All Output'!T190</f>
        <v>-807254.53124998882</v>
      </c>
      <c r="T32" s="70">
        <f>'All Output'!U190</f>
        <v>-783194.18749998882</v>
      </c>
      <c r="U32" s="70">
        <f>'All Output'!V190</f>
        <v>-773587.84374999069</v>
      </c>
      <c r="V32" s="70">
        <f>'All Output'!W190</f>
        <v>-778435.49999997672</v>
      </c>
      <c r="W32" s="70">
        <f>'All Output'!X190</f>
        <v>-797737.15624999348</v>
      </c>
      <c r="X32" s="70">
        <f>'All Output'!Y190</f>
        <v>-831492.81249999348</v>
      </c>
      <c r="Y32" s="70">
        <f>'All Output'!Z190</f>
        <v>-879702.46874999534</v>
      </c>
      <c r="Z32" s="70">
        <f>'All Output'!AA190</f>
        <v>-942366.12499997858</v>
      </c>
      <c r="AA32" s="70">
        <f>'All Output'!AB190</f>
        <v>-1046263.8312499942</v>
      </c>
      <c r="AB32" s="70">
        <f>'All Output'!AC190</f>
        <v>-1194888.637499989</v>
      </c>
      <c r="AC32" s="70">
        <f>'All Output'!AD190</f>
        <v>-1362624.8437499832</v>
      </c>
      <c r="AD32" s="70">
        <f>'All Output'!AE190</f>
        <v>-1549472.4499999769</v>
      </c>
      <c r="AE32" s="70">
        <f>'All Output'!AF190</f>
        <v>-1755431.45624997</v>
      </c>
      <c r="AF32" s="70">
        <f>'All Output'!AG190</f>
        <v>-1980501.8625000082</v>
      </c>
      <c r="AG32" s="70">
        <f>'All Output'!AH190</f>
        <v>-2224683.668750002</v>
      </c>
      <c r="AH32" s="70">
        <f>'All Output'!AI190</f>
        <v>-2487976.8749999963</v>
      </c>
      <c r="AI32" s="70">
        <f>'All Output'!AJ190</f>
        <v>-2520621.7145833028</v>
      </c>
      <c r="AJ32" s="70">
        <f>'All Output'!AK190</f>
        <v>-2556264.4208333278</v>
      </c>
      <c r="AK32" s="70">
        <f>'All Output'!AL190</f>
        <v>-2594904.9937499659</v>
      </c>
      <c r="AL32" s="70">
        <f>'All Output'!AM190</f>
        <v>-2636543.4333333252</v>
      </c>
      <c r="AM32" s="70">
        <f>'All Output'!AN190</f>
        <v>-2681179.7395833246</v>
      </c>
      <c r="AN32" s="70">
        <f>'All Output'!AO190</f>
        <v>-2728813.9124999875</v>
      </c>
      <c r="AO32" s="70">
        <f>'All Output'!AP190</f>
        <v>-2779445.9520833204</v>
      </c>
      <c r="AP32" s="70">
        <f>'All Output'!AQ190</f>
        <v>-2833075.8583333194</v>
      </c>
      <c r="AQ32" s="70">
        <f>'All Output'!AR190</f>
        <v>-2889703.6312499838</v>
      </c>
      <c r="AR32" s="70">
        <f>'All Output'!AS190</f>
        <v>-2949329.2708333163</v>
      </c>
      <c r="AS32" s="70">
        <f>'All Output'!AT190</f>
        <v>-3011952.777083315</v>
      </c>
      <c r="AT32" s="70">
        <f>'All Output'!AU190</f>
        <v>-3077574.1499999799</v>
      </c>
      <c r="AU32" s="70">
        <f>'All Output'!AV190</f>
        <v>-3146193.389583312</v>
      </c>
      <c r="AV32" s="70">
        <f>'All Output'!AW190</f>
        <v>-3217810.4958333112</v>
      </c>
      <c r="AW32" s="70">
        <f>'All Output'!AX190</f>
        <v>-3292425.4687499739</v>
      </c>
      <c r="AX32" s="70">
        <f>'All Output'!AY190</f>
        <v>-3370038.3083333038</v>
      </c>
      <c r="AY32" s="70">
        <f>'All Output'!AZ190</f>
        <v>-3450649.0145833027</v>
      </c>
      <c r="AZ32" s="70">
        <f>'All Output'!BA190</f>
        <v>-3534257.587500006</v>
      </c>
      <c r="BA32" s="70">
        <f>'All Output'!BB190</f>
        <v>-3620864.0270832982</v>
      </c>
      <c r="BB32" s="70">
        <f>'All Output'!BC190</f>
        <v>-3710468.3333333358</v>
      </c>
      <c r="BC32" s="70">
        <f>'All Output'!BD190</f>
        <v>-3803070.5062499586</v>
      </c>
      <c r="BD32" s="70">
        <f>'All Output'!BE190</f>
        <v>-3898670.5458333325</v>
      </c>
      <c r="BE32" s="70">
        <f>'All Output'!BF190</f>
        <v>-3957546.7187499981</v>
      </c>
      <c r="BF32" s="70">
        <f>'All Output'!BG190</f>
        <v>-3977450.625</v>
      </c>
      <c r="BG32" s="70">
        <f>'All Output'!BH190</f>
        <v>-3997354.5312499981</v>
      </c>
      <c r="BH32" s="70">
        <f>'All Output'!BI190</f>
        <v>-4017258.4374999981</v>
      </c>
      <c r="BI32" s="70">
        <f>'All Output'!BJ190</f>
        <v>-4037162.3437499981</v>
      </c>
      <c r="BJ32" s="70">
        <f>'All Output'!BK190</f>
        <v>-4057066.2499999981</v>
      </c>
      <c r="BK32" s="70">
        <f>'All Output'!BL190</f>
        <v>-4076970.15625</v>
      </c>
      <c r="BL32" s="70">
        <f>'All Output'!BM190</f>
        <v>-4096874.0625</v>
      </c>
      <c r="BM32" s="70">
        <f>'All Output'!BN190</f>
        <v>-4116777.96875</v>
      </c>
      <c r="BN32" s="70">
        <f>'All Output'!BO190</f>
        <v>-4136681.8749999981</v>
      </c>
      <c r="BO32" s="70">
        <f>'All Output'!BP190</f>
        <v>-4156585.7812499981</v>
      </c>
      <c r="BP32" s="70">
        <f>'All Output'!BQ190</f>
        <v>-4176489.6874999981</v>
      </c>
      <c r="BQ32" s="70">
        <f>'All Output'!BR190</f>
        <v>-4196393.5937499981</v>
      </c>
      <c r="BR32" s="70">
        <f>'All Output'!BS190</f>
        <v>-4216297.4999999981</v>
      </c>
      <c r="BS32" s="70">
        <f>'All Output'!BT190</f>
        <v>-4236201.4062499981</v>
      </c>
      <c r="BT32" s="70">
        <f>'All Output'!BU190</f>
        <v>-4256105.3124999981</v>
      </c>
      <c r="BU32" s="70">
        <f>'All Output'!BV190</f>
        <v>-4276009.2187500019</v>
      </c>
      <c r="BV32" s="70">
        <f>'All Output'!BW190</f>
        <v>-4295913.1250000019</v>
      </c>
      <c r="BW32" s="70">
        <f>'All Output'!BX190</f>
        <v>-4315817.0312500019</v>
      </c>
      <c r="BX32" s="70">
        <f>'All Output'!BY190</f>
        <v>-4335720.9374999981</v>
      </c>
      <c r="BY32" s="70">
        <f>'All Output'!BZ190</f>
        <v>-4355624.8437499981</v>
      </c>
      <c r="BZ32" s="70">
        <f>'All Output'!CA190</f>
        <v>-4375528.7499999981</v>
      </c>
      <c r="CA32" s="70">
        <f>'All Output'!CB190</f>
        <v>-4395432.6562499981</v>
      </c>
      <c r="CB32" s="70">
        <f>'All Output'!CC190</f>
        <v>-4415336.5625</v>
      </c>
      <c r="CC32" s="70">
        <f>'All Output'!CD190</f>
        <v>-4435240.46875</v>
      </c>
      <c r="CD32" s="70">
        <f>'All Output'!CE190</f>
        <v>-4455144.375</v>
      </c>
      <c r="CE32" s="70">
        <f>'All Output'!CF190</f>
        <v>-4475048.28125</v>
      </c>
      <c r="CF32" s="70">
        <f>'All Output'!CG190</f>
        <v>-4494952.1875</v>
      </c>
      <c r="CG32" s="70">
        <f>'All Output'!CH190</f>
        <v>-4514856.09375</v>
      </c>
      <c r="CH32" s="70">
        <f>'All Output'!CI190</f>
        <v>-4534760</v>
      </c>
      <c r="CI32" s="70">
        <f>'All Output'!CJ190</f>
        <v>-4554663.90625</v>
      </c>
      <c r="CJ32" s="70">
        <f>'All Output'!CK190</f>
        <v>-4574567.8125</v>
      </c>
      <c r="CK32" s="70">
        <f>'All Output'!CL190</f>
        <v>-4594471.7187500037</v>
      </c>
      <c r="CL32" s="70">
        <f>'All Output'!CM190</f>
        <v>-4614375.6250000037</v>
      </c>
      <c r="CM32" s="70">
        <f>'All Output'!CN190</f>
        <v>-4634279.5312500037</v>
      </c>
      <c r="CN32" s="70">
        <f>'All Output'!CO190</f>
        <v>-4654183.4375000037</v>
      </c>
      <c r="CO32" s="70">
        <f>'All Output'!CP190</f>
        <v>-4674087.3437500037</v>
      </c>
      <c r="CP32" s="70">
        <f>'All Output'!CQ190</f>
        <v>-4693991.2500000037</v>
      </c>
      <c r="CQ32" s="70">
        <f>'All Output'!CR190</f>
        <v>-4713895.15625</v>
      </c>
      <c r="CR32" s="70">
        <f>'All Output'!CS190</f>
        <v>-4733799.0625000037</v>
      </c>
      <c r="CS32" s="70">
        <f>'All Output'!CT190</f>
        <v>-4753702.9687500037</v>
      </c>
      <c r="CT32" s="70">
        <f>'All Output'!CU190</f>
        <v>-4773606.8750000037</v>
      </c>
      <c r="CU32" s="70">
        <f>'All Output'!CV190</f>
        <v>-4793510.7812500037</v>
      </c>
      <c r="CV32" s="70">
        <f>'All Output'!CW190</f>
        <v>-4813414.6875000037</v>
      </c>
      <c r="CW32" s="70">
        <f>'All Output'!CX190</f>
        <v>-4833318.5937500037</v>
      </c>
      <c r="CX32" s="70">
        <f>'All Output'!CY190</f>
        <v>-4853222.5000000037</v>
      </c>
      <c r="CY32" s="70">
        <f>'All Output'!CZ190</f>
        <v>-4873126.4062500037</v>
      </c>
      <c r="CZ32" s="70">
        <f>'All Output'!DA190</f>
        <v>-4893030.3125</v>
      </c>
    </row>
    <row r="33" spans="1:104">
      <c r="A33" s="111"/>
      <c r="B33" s="77">
        <f>'All Output'!C191</f>
        <v>-6.0000000000000039E-2</v>
      </c>
      <c r="C33" s="9">
        <f>'All Output'!D191</f>
        <v>1166</v>
      </c>
      <c r="D33" s="70">
        <f>'All Output'!E191</f>
        <v>-3523408.8749783197</v>
      </c>
      <c r="E33" s="70">
        <f>'All Output'!F191</f>
        <v>-3306603.4375</v>
      </c>
      <c r="F33" s="70">
        <f>'All Output'!G191</f>
        <v>-3089797.9999999995</v>
      </c>
      <c r="G33" s="70">
        <f>'All Output'!H191</f>
        <v>-2872992.5624999986</v>
      </c>
      <c r="H33" s="70">
        <f>'All Output'!I191</f>
        <v>-2656187.1249999991</v>
      </c>
      <c r="I33" s="70">
        <f>'All Output'!J191</f>
        <v>-2439381.6874999972</v>
      </c>
      <c r="J33" s="70">
        <f>'All Output'!K191</f>
        <v>-2266351.2214285727</v>
      </c>
      <c r="K33" s="70">
        <f>'All Output'!L191</f>
        <v>-2107912.412500001</v>
      </c>
      <c r="L33" s="70">
        <f>'All Output'!M191</f>
        <v>-1964065.260714286</v>
      </c>
      <c r="M33" s="70">
        <f>'All Output'!N191</f>
        <v>-1834809.7660714262</v>
      </c>
      <c r="N33" s="70">
        <f>'All Output'!O191</f>
        <v>-1720145.9285714328</v>
      </c>
      <c r="O33" s="70">
        <f>'All Output'!P191</f>
        <v>-1620073.7482142802</v>
      </c>
      <c r="P33" s="70">
        <f>'All Output'!Q191</f>
        <v>-1534593.2249999922</v>
      </c>
      <c r="Q33" s="70">
        <f>'All Output'!R191</f>
        <v>-1463704.3589285724</v>
      </c>
      <c r="R33" s="70">
        <f>'All Output'!S191</f>
        <v>-1407407.1500000004</v>
      </c>
      <c r="S33" s="70">
        <f>'All Output'!T191</f>
        <v>-1365701.5982142827</v>
      </c>
      <c r="T33" s="70">
        <f>'All Output'!U191</f>
        <v>-1338587.7035714239</v>
      </c>
      <c r="U33" s="70">
        <f>'All Output'!V191</f>
        <v>-1326065.4660714334</v>
      </c>
      <c r="V33" s="70">
        <f>'All Output'!W191</f>
        <v>-1328134.8857142739</v>
      </c>
      <c r="W33" s="70">
        <f>'All Output'!X191</f>
        <v>-1344795.9625000013</v>
      </c>
      <c r="X33" s="70">
        <f>'All Output'!Y191</f>
        <v>-1376048.69642857</v>
      </c>
      <c r="Y33" s="70">
        <f>'All Output'!Z191</f>
        <v>-1421893.0875000134</v>
      </c>
      <c r="Z33" s="70">
        <f>'All Output'!AA191</f>
        <v>-1482329.1357142767</v>
      </c>
      <c r="AA33" s="70">
        <f>'All Output'!AB191</f>
        <v>-1584391.9391666651</v>
      </c>
      <c r="AB33" s="70">
        <f>'All Output'!AC191</f>
        <v>-1731607.8149999958</v>
      </c>
      <c r="AC33" s="70">
        <f>'All Output'!AD191</f>
        <v>-1898117.1041666595</v>
      </c>
      <c r="AD33" s="70">
        <f>'All Output'!AE191</f>
        <v>-2083919.8066666573</v>
      </c>
      <c r="AE33" s="70">
        <f>'All Output'!AF191</f>
        <v>-2289015.9224999882</v>
      </c>
      <c r="AF33" s="70">
        <f>'All Output'!AG191</f>
        <v>-2513405.4516666755</v>
      </c>
      <c r="AG33" s="70">
        <f>'All Output'!AH191</f>
        <v>-2757088.3941666698</v>
      </c>
      <c r="AH33" s="70">
        <f>'All Output'!AI191</f>
        <v>-3020064.7499999991</v>
      </c>
      <c r="AI33" s="70">
        <f>'All Output'!AJ191</f>
        <v>-3050196.0880555594</v>
      </c>
      <c r="AJ33" s="70">
        <f>'All Output'!AK191</f>
        <v>-3083353.8438889012</v>
      </c>
      <c r="AK33" s="70">
        <f>'All Output'!AL191</f>
        <v>-3119538.0174999908</v>
      </c>
      <c r="AL33" s="70">
        <f>'All Output'!AM191</f>
        <v>-3158748.6088889111</v>
      </c>
      <c r="AM33" s="70">
        <f>'All Output'!AN191</f>
        <v>-3200985.6180555541</v>
      </c>
      <c r="AN33" s="70">
        <f>'All Output'!AO191</f>
        <v>-3246249.0450000055</v>
      </c>
      <c r="AO33" s="70">
        <f>'All Output'!AP191</f>
        <v>-3294538.889722202</v>
      </c>
      <c r="AP33" s="70">
        <f>'All Output'!AQ191</f>
        <v>-3345855.1522222403</v>
      </c>
      <c r="AQ33" s="70">
        <f>'All Output'!AR191</f>
        <v>-3400197.8324999921</v>
      </c>
      <c r="AR33" s="70">
        <f>'All Output'!AS191</f>
        <v>-3457566.9305555541</v>
      </c>
      <c r="AS33" s="70">
        <f>'All Output'!AT191</f>
        <v>-3517962.4463888928</v>
      </c>
      <c r="AT33" s="70">
        <f>'All Output'!AU191</f>
        <v>-3581384.380000012</v>
      </c>
      <c r="AU33" s="70">
        <f>'All Output'!AV191</f>
        <v>-3647832.7313888706</v>
      </c>
      <c r="AV33" s="70">
        <f>'All Output'!AW191</f>
        <v>-3717307.5005555451</v>
      </c>
      <c r="AW33" s="70">
        <f>'All Output'!AX191</f>
        <v>-3789808.6874999963</v>
      </c>
      <c r="AX33" s="70">
        <f>'All Output'!AY191</f>
        <v>-3865336.292222226</v>
      </c>
      <c r="AY33" s="70">
        <f>'All Output'!AZ191</f>
        <v>-3943890.3147221953</v>
      </c>
      <c r="AZ33" s="70">
        <f>'All Output'!BA191</f>
        <v>-4025470.7550000194</v>
      </c>
      <c r="BA33" s="70">
        <f>'All Output'!BB191</f>
        <v>-4110077.613055544</v>
      </c>
      <c r="BB33" s="70">
        <f>'All Output'!BC191</f>
        <v>-4197710.8888888843</v>
      </c>
      <c r="BC33" s="70">
        <f>'All Output'!BD191</f>
        <v>-4288370.5824999623</v>
      </c>
      <c r="BD33" s="70">
        <f>'All Output'!BE191</f>
        <v>-4382056.6938889008</v>
      </c>
      <c r="BE33" s="70">
        <f>'All Output'!BF191</f>
        <v>-4438669.1874999944</v>
      </c>
      <c r="BF33" s="70">
        <f>'All Output'!BG191</f>
        <v>-4455938.2499999981</v>
      </c>
      <c r="BG33" s="70">
        <f>'All Output'!BH191</f>
        <v>-4473207.3124999944</v>
      </c>
      <c r="BH33" s="70">
        <f>'All Output'!BI191</f>
        <v>-4490476.375</v>
      </c>
      <c r="BI33" s="70">
        <f>'All Output'!BJ191</f>
        <v>-4507745.4374999944</v>
      </c>
      <c r="BJ33" s="70">
        <f>'All Output'!BK191</f>
        <v>-4525014.4999999944</v>
      </c>
      <c r="BK33" s="70">
        <f>'All Output'!BL191</f>
        <v>-4542283.5624999981</v>
      </c>
      <c r="BL33" s="70">
        <f>'All Output'!BM191</f>
        <v>-4559552.6249999944</v>
      </c>
      <c r="BM33" s="70">
        <f>'All Output'!BN191</f>
        <v>-4576821.6874999963</v>
      </c>
      <c r="BN33" s="70">
        <f>'All Output'!BO191</f>
        <v>-4594090.7499999944</v>
      </c>
      <c r="BO33" s="70">
        <f>'All Output'!BP191</f>
        <v>-4611359.8124999925</v>
      </c>
      <c r="BP33" s="70">
        <f>'All Output'!BQ191</f>
        <v>-4628628.8749999981</v>
      </c>
      <c r="BQ33" s="70">
        <f>'All Output'!BR191</f>
        <v>-4645897.9374999944</v>
      </c>
      <c r="BR33" s="70">
        <f>'All Output'!BS191</f>
        <v>-4663166.9999999963</v>
      </c>
      <c r="BS33" s="70">
        <f>'All Output'!BT191</f>
        <v>-4680436.0624999944</v>
      </c>
      <c r="BT33" s="70">
        <f>'All Output'!BU191</f>
        <v>-4697705.1249999925</v>
      </c>
      <c r="BU33" s="70">
        <f>'All Output'!BV191</f>
        <v>-4714974.1874999944</v>
      </c>
      <c r="BV33" s="70">
        <f>'All Output'!BW191</f>
        <v>-4732243.2499999925</v>
      </c>
      <c r="BW33" s="70">
        <f>'All Output'!BX191</f>
        <v>-4749512.3124999925</v>
      </c>
      <c r="BX33" s="70">
        <f>'All Output'!BY191</f>
        <v>-4766781.3749999925</v>
      </c>
      <c r="BY33" s="70">
        <f>'All Output'!BZ191</f>
        <v>-4784050.4374999925</v>
      </c>
      <c r="BZ33" s="70">
        <f>'All Output'!CA191</f>
        <v>-4801319.4999999925</v>
      </c>
      <c r="CA33" s="70">
        <f>'All Output'!CB191</f>
        <v>-4818588.5624999925</v>
      </c>
      <c r="CB33" s="70">
        <f>'All Output'!CC191</f>
        <v>-4835857.6249999925</v>
      </c>
      <c r="CC33" s="70">
        <f>'All Output'!CD191</f>
        <v>-4853126.6874999925</v>
      </c>
      <c r="CD33" s="70">
        <f>'All Output'!CE191</f>
        <v>-4870395.7499999925</v>
      </c>
      <c r="CE33" s="70">
        <f>'All Output'!CF191</f>
        <v>-4887664.8124999925</v>
      </c>
      <c r="CF33" s="70">
        <f>'All Output'!CG191</f>
        <v>-4904933.8749999925</v>
      </c>
      <c r="CG33" s="70">
        <f>'All Output'!CH191</f>
        <v>-4922202.9374999925</v>
      </c>
      <c r="CH33" s="70">
        <f>'All Output'!CI191</f>
        <v>-4939471.9999999925</v>
      </c>
      <c r="CI33" s="70">
        <f>'All Output'!CJ191</f>
        <v>-4956741.0624999925</v>
      </c>
      <c r="CJ33" s="70">
        <f>'All Output'!CK191</f>
        <v>-4974010.1249999925</v>
      </c>
      <c r="CK33" s="70">
        <f>'All Output'!CL191</f>
        <v>-4991279.1874999925</v>
      </c>
      <c r="CL33" s="70">
        <f>'All Output'!CM191</f>
        <v>-5008548.2499999888</v>
      </c>
      <c r="CM33" s="70">
        <f>'All Output'!CN191</f>
        <v>-5025817.3124999925</v>
      </c>
      <c r="CN33" s="70">
        <f>'All Output'!CO191</f>
        <v>-5043086.3749999925</v>
      </c>
      <c r="CO33" s="70">
        <f>'All Output'!CP191</f>
        <v>-5060355.4374999925</v>
      </c>
      <c r="CP33" s="70">
        <f>'All Output'!CQ191</f>
        <v>-5077624.4999999925</v>
      </c>
      <c r="CQ33" s="70">
        <f>'All Output'!CR191</f>
        <v>-5094893.5624999888</v>
      </c>
      <c r="CR33" s="70">
        <f>'All Output'!CS191</f>
        <v>-5112162.6249999925</v>
      </c>
      <c r="CS33" s="70">
        <f>'All Output'!CT191</f>
        <v>-5129431.6874999888</v>
      </c>
      <c r="CT33" s="70">
        <f>'All Output'!CU191</f>
        <v>-5146700.7499999925</v>
      </c>
      <c r="CU33" s="70">
        <f>'All Output'!CV191</f>
        <v>-5163969.8124999888</v>
      </c>
      <c r="CV33" s="70">
        <f>'All Output'!CW191</f>
        <v>-5181238.8749999888</v>
      </c>
      <c r="CW33" s="70">
        <f>'All Output'!CX191</f>
        <v>-5198507.9374999963</v>
      </c>
      <c r="CX33" s="70">
        <f>'All Output'!CY191</f>
        <v>-5215776.9999999925</v>
      </c>
      <c r="CY33" s="70">
        <f>'All Output'!CZ191</f>
        <v>-5233046.0624999925</v>
      </c>
      <c r="CZ33" s="70">
        <f>'All Output'!DA191</f>
        <v>-5250315.1249999888</v>
      </c>
    </row>
    <row r="34" spans="1:104">
      <c r="A34" s="111"/>
      <c r="B34" s="77">
        <f>'All Output'!C192</f>
        <v>-7.0000000000000034E-2</v>
      </c>
      <c r="C34" s="9">
        <f>'All Output'!D192</f>
        <v>1177</v>
      </c>
      <c r="D34" s="70">
        <f>'All Output'!E192</f>
        <v>-4144178.0624778285</v>
      </c>
      <c r="E34" s="70">
        <f>'All Output'!F192</f>
        <v>-3922529.5312499925</v>
      </c>
      <c r="F34" s="70">
        <f>'All Output'!G192</f>
        <v>-3700880.9999999921</v>
      </c>
      <c r="G34" s="70">
        <f>'All Output'!H192</f>
        <v>-3479232.4687499916</v>
      </c>
      <c r="H34" s="70">
        <f>'All Output'!I192</f>
        <v>-3257583.9374999907</v>
      </c>
      <c r="I34" s="70">
        <f>'All Output'!J192</f>
        <v>-3035935.4062499902</v>
      </c>
      <c r="J34" s="70">
        <f>'All Output'!K192</f>
        <v>-2858474.8178571309</v>
      </c>
      <c r="K34" s="70">
        <f>'All Output'!L192</f>
        <v>-2695743.5437499904</v>
      </c>
      <c r="L34" s="70">
        <f>'All Output'!M192</f>
        <v>-2547741.583928558</v>
      </c>
      <c r="M34" s="70">
        <f>'All Output'!N192</f>
        <v>-2414468.9383928468</v>
      </c>
      <c r="N34" s="70">
        <f>'All Output'!O192</f>
        <v>-2295925.6071428442</v>
      </c>
      <c r="O34" s="70">
        <f>'All Output'!P192</f>
        <v>-2192111.590178553</v>
      </c>
      <c r="P34" s="70">
        <f>'All Output'!Q192</f>
        <v>-2103026.8874999871</v>
      </c>
      <c r="Q34" s="70">
        <f>'All Output'!R192</f>
        <v>-2028671.4991071243</v>
      </c>
      <c r="R34" s="70">
        <f>'All Output'!S192</f>
        <v>-1969045.4249999886</v>
      </c>
      <c r="S34" s="70">
        <f>'All Output'!T192</f>
        <v>-1924148.6651785523</v>
      </c>
      <c r="T34" s="70">
        <f>'All Output'!U192</f>
        <v>-1893981.2196428459</v>
      </c>
      <c r="U34" s="70">
        <f>'All Output'!V192</f>
        <v>-1878543.0883928398</v>
      </c>
      <c r="V34" s="70">
        <f>'All Output'!W192</f>
        <v>-1877834.2714285469</v>
      </c>
      <c r="W34" s="70">
        <f>'All Output'!X192</f>
        <v>-1891854.7687499849</v>
      </c>
      <c r="X34" s="70">
        <f>'All Output'!Y192</f>
        <v>-1920604.5803571204</v>
      </c>
      <c r="Y34" s="70">
        <f>'All Output'!Z192</f>
        <v>-1964083.7062499858</v>
      </c>
      <c r="Z34" s="70">
        <f>'All Output'!AA192</f>
        <v>-2022292.1464285478</v>
      </c>
      <c r="AA34" s="70">
        <f>'All Output'!AB192</f>
        <v>-2122520.0470833257</v>
      </c>
      <c r="AB34" s="70">
        <f>'All Output'!AC192</f>
        <v>-2268326.9924999736</v>
      </c>
      <c r="AC34" s="70">
        <f>'All Output'!AD192</f>
        <v>-2433609.364583306</v>
      </c>
      <c r="AD34" s="70">
        <f>'All Output'!AE192</f>
        <v>-2618367.1633333061</v>
      </c>
      <c r="AE34" s="70">
        <f>'All Output'!AF192</f>
        <v>-2822600.3887499701</v>
      </c>
      <c r="AF34" s="70">
        <f>'All Output'!AG192</f>
        <v>-3046309.0408333279</v>
      </c>
      <c r="AG34" s="70">
        <f>'All Output'!AH192</f>
        <v>-3289493.1195833292</v>
      </c>
      <c r="AH34" s="70">
        <f>'All Output'!AI192</f>
        <v>-3552152.6249999925</v>
      </c>
      <c r="AI34" s="70">
        <f>'All Output'!AJ192</f>
        <v>-3579770.4615277573</v>
      </c>
      <c r="AJ34" s="70">
        <f>'All Output'!AK192</f>
        <v>-3610443.2669444345</v>
      </c>
      <c r="AK34" s="70">
        <f>'All Output'!AL192</f>
        <v>-3644171.0412499756</v>
      </c>
      <c r="AL34" s="70">
        <f>'All Output'!AM192</f>
        <v>-3680953.7844444327</v>
      </c>
      <c r="AM34" s="70">
        <f>'All Output'!AN192</f>
        <v>-3720791.4965277482</v>
      </c>
      <c r="AN34" s="70">
        <f>'All Output'!AO192</f>
        <v>-3763684.1774999816</v>
      </c>
      <c r="AO34" s="70">
        <f>'All Output'!AP192</f>
        <v>-3809631.8273610789</v>
      </c>
      <c r="AP34" s="70">
        <f>'All Output'!AQ192</f>
        <v>-3858634.4461110886</v>
      </c>
      <c r="AQ34" s="70">
        <f>'All Output'!AR192</f>
        <v>-3910692.0337499585</v>
      </c>
      <c r="AR34" s="70">
        <f>'All Output'!AS192</f>
        <v>-3965804.5902777482</v>
      </c>
      <c r="AS34" s="70">
        <f>'All Output'!AT192</f>
        <v>-4023972.1156943981</v>
      </c>
      <c r="AT34" s="70">
        <f>'All Output'!AU192</f>
        <v>-4085194.6099999677</v>
      </c>
      <c r="AU34" s="70">
        <f>'All Output'!AV192</f>
        <v>-4149472.073194392</v>
      </c>
      <c r="AV34" s="70">
        <f>'All Output'!AW192</f>
        <v>-4216804.5052777361</v>
      </c>
      <c r="AW34" s="70">
        <f>'All Output'!AX192</f>
        <v>-4287191.9062499423</v>
      </c>
      <c r="AX34" s="70">
        <f>'All Output'!AY192</f>
        <v>-4360634.2761111036</v>
      </c>
      <c r="AY34" s="70">
        <f>'All Output'!AZ192</f>
        <v>-4437131.6148610804</v>
      </c>
      <c r="AZ34" s="70">
        <f>'All Output'!BA192</f>
        <v>-4516683.9224999864</v>
      </c>
      <c r="BA34" s="70">
        <f>'All Output'!BB192</f>
        <v>-4599291.1990277413</v>
      </c>
      <c r="BB34" s="70">
        <f>'All Output'!BC192</f>
        <v>-4684953.4444444254</v>
      </c>
      <c r="BC34" s="70">
        <f>'All Output'!BD192</f>
        <v>-4773670.6587499548</v>
      </c>
      <c r="BD34" s="70">
        <f>'All Output'!BE192</f>
        <v>-4865442.841944417</v>
      </c>
      <c r="BE34" s="70">
        <f>'All Output'!BF192</f>
        <v>-4919791.656249987</v>
      </c>
      <c r="BF34" s="70">
        <f>'All Output'!BG192</f>
        <v>-4934425.8749999832</v>
      </c>
      <c r="BG34" s="70">
        <f>'All Output'!BH192</f>
        <v>-4949060.0937499832</v>
      </c>
      <c r="BH34" s="70">
        <f>'All Output'!BI192</f>
        <v>-4963694.3124999851</v>
      </c>
      <c r="BI34" s="70">
        <f>'All Output'!BJ192</f>
        <v>-4978328.5312499795</v>
      </c>
      <c r="BJ34" s="70">
        <f>'All Output'!BK192</f>
        <v>-4992962.7499999832</v>
      </c>
      <c r="BK34" s="70">
        <f>'All Output'!BL192</f>
        <v>-5007596.9687499795</v>
      </c>
      <c r="BL34" s="70">
        <f>'All Output'!BM192</f>
        <v>-5022231.1874999814</v>
      </c>
      <c r="BM34" s="70">
        <f>'All Output'!BN192</f>
        <v>-5036865.4062499814</v>
      </c>
      <c r="BN34" s="70">
        <f>'All Output'!BO192</f>
        <v>-5051499.6249999814</v>
      </c>
      <c r="BO34" s="70">
        <f>'All Output'!BP192</f>
        <v>-5066133.8437499814</v>
      </c>
      <c r="BP34" s="70">
        <f>'All Output'!BQ192</f>
        <v>-5080768.0624999814</v>
      </c>
      <c r="BQ34" s="70">
        <f>'All Output'!BR192</f>
        <v>-5095402.2812499776</v>
      </c>
      <c r="BR34" s="70">
        <f>'All Output'!BS192</f>
        <v>-5110036.4999999851</v>
      </c>
      <c r="BS34" s="70">
        <f>'All Output'!BT192</f>
        <v>-5124670.7187499776</v>
      </c>
      <c r="BT34" s="70">
        <f>'All Output'!BU192</f>
        <v>-5139304.9374999776</v>
      </c>
      <c r="BU34" s="70">
        <f>'All Output'!BV192</f>
        <v>-5153939.1562499814</v>
      </c>
      <c r="BV34" s="70">
        <f>'All Output'!BW192</f>
        <v>-5168573.3749999814</v>
      </c>
      <c r="BW34" s="70">
        <f>'All Output'!BX192</f>
        <v>-5183207.5937499814</v>
      </c>
      <c r="BX34" s="70">
        <f>'All Output'!BY192</f>
        <v>-5197841.8124999739</v>
      </c>
      <c r="BY34" s="70">
        <f>'All Output'!BZ192</f>
        <v>-5212476.0312499776</v>
      </c>
      <c r="BZ34" s="70">
        <f>'All Output'!CA192</f>
        <v>-5227110.2499999814</v>
      </c>
      <c r="CA34" s="70">
        <f>'All Output'!CB192</f>
        <v>-5241744.4687499776</v>
      </c>
      <c r="CB34" s="70">
        <f>'All Output'!CC192</f>
        <v>-5256378.6874999776</v>
      </c>
      <c r="CC34" s="70">
        <f>'All Output'!CD192</f>
        <v>-5271012.9062499776</v>
      </c>
      <c r="CD34" s="70">
        <f>'All Output'!CE192</f>
        <v>-5285647.1249999776</v>
      </c>
      <c r="CE34" s="70">
        <f>'All Output'!CF192</f>
        <v>-5300281.3437499814</v>
      </c>
      <c r="CF34" s="70">
        <f>'All Output'!CG192</f>
        <v>-5314915.5624999739</v>
      </c>
      <c r="CG34" s="70">
        <f>'All Output'!CH192</f>
        <v>-5329549.7812499739</v>
      </c>
      <c r="CH34" s="70">
        <f>'All Output'!CI192</f>
        <v>-5344183.9999999776</v>
      </c>
      <c r="CI34" s="70">
        <f>'All Output'!CJ192</f>
        <v>-5358818.2187499814</v>
      </c>
      <c r="CJ34" s="70">
        <f>'All Output'!CK192</f>
        <v>-5373452.4374999776</v>
      </c>
      <c r="CK34" s="70">
        <f>'All Output'!CL192</f>
        <v>-5388086.6562499776</v>
      </c>
      <c r="CL34" s="70">
        <f>'All Output'!CM192</f>
        <v>-5402720.8749999739</v>
      </c>
      <c r="CM34" s="70">
        <f>'All Output'!CN192</f>
        <v>-5417355.0937499776</v>
      </c>
      <c r="CN34" s="70">
        <f>'All Output'!CO192</f>
        <v>-5431989.3124999739</v>
      </c>
      <c r="CO34" s="70">
        <f>'All Output'!CP192</f>
        <v>-5446623.5312499739</v>
      </c>
      <c r="CP34" s="70">
        <f>'All Output'!CQ192</f>
        <v>-5461257.7499999776</v>
      </c>
      <c r="CQ34" s="70">
        <f>'All Output'!CR192</f>
        <v>-5475891.9687499776</v>
      </c>
      <c r="CR34" s="70">
        <f>'All Output'!CS192</f>
        <v>-5490526.1874999702</v>
      </c>
      <c r="CS34" s="70">
        <f>'All Output'!CT192</f>
        <v>-5505160.4062499739</v>
      </c>
      <c r="CT34" s="70">
        <f>'All Output'!CU192</f>
        <v>-5519794.6249999776</v>
      </c>
      <c r="CU34" s="70">
        <f>'All Output'!CV192</f>
        <v>-5534428.8437499702</v>
      </c>
      <c r="CV34" s="70">
        <f>'All Output'!CW192</f>
        <v>-5549063.0624999776</v>
      </c>
      <c r="CW34" s="70">
        <f>'All Output'!CX192</f>
        <v>-5563697.2812499739</v>
      </c>
      <c r="CX34" s="70">
        <f>'All Output'!CY192</f>
        <v>-5578331.4999999702</v>
      </c>
      <c r="CY34" s="70">
        <f>'All Output'!CZ192</f>
        <v>-5592965.7187499776</v>
      </c>
      <c r="CZ34" s="70">
        <f>'All Output'!DA192</f>
        <v>-5607599.9374999814</v>
      </c>
    </row>
    <row r="35" spans="1:104">
      <c r="A35" s="111"/>
      <c r="B35" s="77">
        <f>'All Output'!C193</f>
        <v>-8.0000000000000029E-2</v>
      </c>
      <c r="C35" s="9">
        <f>'All Output'!D193</f>
        <v>1188</v>
      </c>
      <c r="D35" s="70">
        <f>'All Output'!E193</f>
        <v>-4764947.2499773474</v>
      </c>
      <c r="E35" s="70">
        <f>'All Output'!F193</f>
        <v>-4538455.6249999963</v>
      </c>
      <c r="F35" s="70">
        <f>'All Output'!G193</f>
        <v>-4311963.9999999963</v>
      </c>
      <c r="G35" s="70">
        <f>'All Output'!H193</f>
        <v>-4085472.3749999944</v>
      </c>
      <c r="H35" s="70">
        <f>'All Output'!I193</f>
        <v>-3858980.7499999935</v>
      </c>
      <c r="I35" s="70">
        <f>'All Output'!J193</f>
        <v>-3632489.124999993</v>
      </c>
      <c r="J35" s="70">
        <f>'All Output'!K193</f>
        <v>-3450598.4142857078</v>
      </c>
      <c r="K35" s="70">
        <f>'All Output'!L193</f>
        <v>-3283574.6749999961</v>
      </c>
      <c r="L35" s="70">
        <f>'All Output'!M193</f>
        <v>-3131417.9071428478</v>
      </c>
      <c r="M35" s="70">
        <f>'All Output'!N193</f>
        <v>-2994128.1107142773</v>
      </c>
      <c r="N35" s="70">
        <f>'All Output'!O193</f>
        <v>-2871705.2857142799</v>
      </c>
      <c r="O35" s="70">
        <f>'All Output'!P193</f>
        <v>-2764149.4321428463</v>
      </c>
      <c r="P35" s="70">
        <f>'All Output'!Q193</f>
        <v>-2671460.5499999896</v>
      </c>
      <c r="Q35" s="70">
        <f>'All Output'!R193</f>
        <v>-2593638.6392857078</v>
      </c>
      <c r="R35" s="70">
        <f>'All Output'!S193</f>
        <v>-2530683.6999999974</v>
      </c>
      <c r="S35" s="70">
        <f>'All Output'!T193</f>
        <v>-2482595.732142847</v>
      </c>
      <c r="T35" s="70">
        <f>'All Output'!U193</f>
        <v>-2449374.7357142791</v>
      </c>
      <c r="U35" s="70">
        <f>'All Output'!V193</f>
        <v>-2431020.7107142815</v>
      </c>
      <c r="V35" s="70">
        <f>'All Output'!W193</f>
        <v>-2427533.6571428441</v>
      </c>
      <c r="W35" s="70">
        <f>'All Output'!X193</f>
        <v>-2438913.5749999918</v>
      </c>
      <c r="X35" s="70">
        <f>'All Output'!Y193</f>
        <v>-2465160.4642857108</v>
      </c>
      <c r="Y35" s="70">
        <f>'All Output'!Z193</f>
        <v>-2506274.325000003</v>
      </c>
      <c r="Z35" s="70">
        <f>'All Output'!AA193</f>
        <v>-2562255.1571428496</v>
      </c>
      <c r="AA35" s="70">
        <f>'All Output'!AB193</f>
        <v>-2660648.1549999956</v>
      </c>
      <c r="AB35" s="70">
        <f>'All Output'!AC193</f>
        <v>-2805046.17</v>
      </c>
      <c r="AC35" s="70">
        <f>'All Output'!AD193</f>
        <v>-2969101.6249999814</v>
      </c>
      <c r="AD35" s="70">
        <f>'All Output'!AE193</f>
        <v>-3152814.5199999847</v>
      </c>
      <c r="AE35" s="70">
        <f>'All Output'!AF193</f>
        <v>-3356184.8549999893</v>
      </c>
      <c r="AF35" s="70">
        <f>'All Output'!AG193</f>
        <v>-3579212.6300000139</v>
      </c>
      <c r="AG35" s="70">
        <f>'All Output'!AH193</f>
        <v>-3821897.8449999951</v>
      </c>
      <c r="AH35" s="70">
        <f>'All Output'!AI193</f>
        <v>-4084240.4999999981</v>
      </c>
      <c r="AI35" s="70">
        <f>'All Output'!AJ193</f>
        <v>-4109344.8349999916</v>
      </c>
      <c r="AJ35" s="70">
        <f>'All Output'!AK193</f>
        <v>-4137532.6900000088</v>
      </c>
      <c r="AK35" s="70">
        <f>'All Output'!AL193</f>
        <v>-4168804.0649999697</v>
      </c>
      <c r="AL35" s="70">
        <f>'All Output'!AM193</f>
        <v>-4203158.9599999879</v>
      </c>
      <c r="AM35" s="70">
        <f>'All Output'!AN193</f>
        <v>-4240597.3749999758</v>
      </c>
      <c r="AN35" s="70">
        <f>'All Output'!AO193</f>
        <v>-4281119.3099999987</v>
      </c>
      <c r="AO35" s="70">
        <f>'All Output'!AP193</f>
        <v>-4324724.7649999913</v>
      </c>
      <c r="AP35" s="70">
        <f>'All Output'!AQ193</f>
        <v>-4371413.7400000095</v>
      </c>
      <c r="AQ35" s="70">
        <f>'All Output'!AR193</f>
        <v>-4421186.2349999659</v>
      </c>
      <c r="AR35" s="70">
        <f>'All Output'!AS193</f>
        <v>-4474042.2499999888</v>
      </c>
      <c r="AS35" s="70">
        <f>'All Output'!AT193</f>
        <v>-4529981.7849999759</v>
      </c>
      <c r="AT35" s="70">
        <f>'All Output'!AU193</f>
        <v>-4589004.84</v>
      </c>
      <c r="AU35" s="70">
        <f>'All Output'!AV193</f>
        <v>-4651111.4149999879</v>
      </c>
      <c r="AV35" s="70">
        <f>'All Output'!AW193</f>
        <v>-4716301.5100000128</v>
      </c>
      <c r="AW35" s="70">
        <f>'All Output'!AX193</f>
        <v>-4784575.1249999627</v>
      </c>
      <c r="AX35" s="70">
        <f>'All Output'!AY193</f>
        <v>-4855932.2599999886</v>
      </c>
      <c r="AY35" s="70">
        <f>'All Output'!AZ193</f>
        <v>-4930372.9149999749</v>
      </c>
      <c r="AZ35" s="70">
        <f>'All Output'!BA193</f>
        <v>-5007897.0900000017</v>
      </c>
      <c r="BA35" s="70">
        <f>'All Output'!BB193</f>
        <v>-5088504.784999989</v>
      </c>
      <c r="BB35" s="70">
        <f>'All Output'!BC193</f>
        <v>-5172195.9999999721</v>
      </c>
      <c r="BC35" s="70">
        <f>'All Output'!BD193</f>
        <v>-5258970.7349999584</v>
      </c>
      <c r="BD35" s="70">
        <f>'All Output'!BE193</f>
        <v>-5348828.9899999872</v>
      </c>
      <c r="BE35" s="70">
        <f>'All Output'!BF193</f>
        <v>-5400914.1250000224</v>
      </c>
      <c r="BF35" s="70">
        <f>'All Output'!BG193</f>
        <v>-5412913.5000000224</v>
      </c>
      <c r="BG35" s="70">
        <f>'All Output'!BH193</f>
        <v>-5424912.8750000224</v>
      </c>
      <c r="BH35" s="70">
        <f>'All Output'!BI193</f>
        <v>-5436912.2500000261</v>
      </c>
      <c r="BI35" s="70">
        <f>'All Output'!BJ193</f>
        <v>-5448911.6250000261</v>
      </c>
      <c r="BJ35" s="70">
        <f>'All Output'!BK193</f>
        <v>-5460911.0000000261</v>
      </c>
      <c r="BK35" s="70">
        <f>'All Output'!BL193</f>
        <v>-5472910.3750000261</v>
      </c>
      <c r="BL35" s="70">
        <f>'All Output'!BM193</f>
        <v>-5484909.7500000261</v>
      </c>
      <c r="BM35" s="70">
        <f>'All Output'!BN193</f>
        <v>-5496909.1250000298</v>
      </c>
      <c r="BN35" s="70">
        <f>'All Output'!BO193</f>
        <v>-5508908.5000000298</v>
      </c>
      <c r="BO35" s="70">
        <f>'All Output'!BP193</f>
        <v>-5520907.8750000298</v>
      </c>
      <c r="BP35" s="70">
        <f>'All Output'!BQ193</f>
        <v>-5532907.2500000298</v>
      </c>
      <c r="BQ35" s="70">
        <f>'All Output'!BR193</f>
        <v>-5544906.6250000261</v>
      </c>
      <c r="BR35" s="70">
        <f>'All Output'!BS193</f>
        <v>-5556906.0000000261</v>
      </c>
      <c r="BS35" s="70">
        <f>'All Output'!BT193</f>
        <v>-5568905.3750000261</v>
      </c>
      <c r="BT35" s="70">
        <f>'All Output'!BU193</f>
        <v>-5580904.7500000298</v>
      </c>
      <c r="BU35" s="70">
        <f>'All Output'!BV193</f>
        <v>-5592904.1250000335</v>
      </c>
      <c r="BV35" s="70">
        <f>'All Output'!BW193</f>
        <v>-5604903.5000000298</v>
      </c>
      <c r="BW35" s="70">
        <f>'All Output'!BX193</f>
        <v>-5616902.8750000298</v>
      </c>
      <c r="BX35" s="70">
        <f>'All Output'!BY193</f>
        <v>-5628902.2500000261</v>
      </c>
      <c r="BY35" s="70">
        <f>'All Output'!BZ193</f>
        <v>-5640901.6250000335</v>
      </c>
      <c r="BZ35" s="70">
        <f>'All Output'!CA193</f>
        <v>-5652901.0000000335</v>
      </c>
      <c r="CA35" s="70">
        <f>'All Output'!CB193</f>
        <v>-5664900.3750000335</v>
      </c>
      <c r="CB35" s="70">
        <f>'All Output'!CC193</f>
        <v>-5676899.7500000335</v>
      </c>
      <c r="CC35" s="70">
        <f>'All Output'!CD193</f>
        <v>-5688899.1250000335</v>
      </c>
      <c r="CD35" s="70">
        <f>'All Output'!CE193</f>
        <v>-5700898.5000000335</v>
      </c>
      <c r="CE35" s="70">
        <f>'All Output'!CF193</f>
        <v>-5712897.8750000335</v>
      </c>
      <c r="CF35" s="70">
        <f>'All Output'!CG193</f>
        <v>-5724897.2500000335</v>
      </c>
      <c r="CG35" s="70">
        <f>'All Output'!CH193</f>
        <v>-5736896.6250000373</v>
      </c>
      <c r="CH35" s="70">
        <f>'All Output'!CI193</f>
        <v>-5748896.0000000373</v>
      </c>
      <c r="CI35" s="70">
        <f>'All Output'!CJ193</f>
        <v>-5760895.3750000373</v>
      </c>
      <c r="CJ35" s="70">
        <f>'All Output'!CK193</f>
        <v>-5772894.7500000373</v>
      </c>
      <c r="CK35" s="70">
        <f>'All Output'!CL193</f>
        <v>-5784894.1250000447</v>
      </c>
      <c r="CL35" s="70">
        <f>'All Output'!CM193</f>
        <v>-5796893.500000041</v>
      </c>
      <c r="CM35" s="70">
        <f>'All Output'!CN193</f>
        <v>-5808892.8750000373</v>
      </c>
      <c r="CN35" s="70">
        <f>'All Output'!CO193</f>
        <v>-5820892.2500000484</v>
      </c>
      <c r="CO35" s="70">
        <f>'All Output'!CP193</f>
        <v>-5832891.6250000373</v>
      </c>
      <c r="CP35" s="70">
        <f>'All Output'!CQ193</f>
        <v>-5844891.0000000484</v>
      </c>
      <c r="CQ35" s="70">
        <f>'All Output'!CR193</f>
        <v>-5856890.375000041</v>
      </c>
      <c r="CR35" s="70">
        <f>'All Output'!CS193</f>
        <v>-5868889.750000041</v>
      </c>
      <c r="CS35" s="70">
        <f>'All Output'!CT193</f>
        <v>-5880889.125000041</v>
      </c>
      <c r="CT35" s="70">
        <f>'All Output'!CU193</f>
        <v>-5892888.5000000447</v>
      </c>
      <c r="CU35" s="70">
        <f>'All Output'!CV193</f>
        <v>-5904887.875000041</v>
      </c>
      <c r="CV35" s="70">
        <f>'All Output'!CW193</f>
        <v>-5916887.2500000447</v>
      </c>
      <c r="CW35" s="70">
        <f>'All Output'!CX193</f>
        <v>-5928886.6250000484</v>
      </c>
      <c r="CX35" s="70">
        <f>'All Output'!CY193</f>
        <v>-5940886.0000000447</v>
      </c>
      <c r="CY35" s="70">
        <f>'All Output'!CZ193</f>
        <v>-5952885.3750000559</v>
      </c>
      <c r="CZ35" s="70">
        <f>'All Output'!DA193</f>
        <v>-5964884.7500000484</v>
      </c>
    </row>
    <row r="36" spans="1:104">
      <c r="A36" s="111"/>
      <c r="B36" s="77">
        <f>'All Output'!C194</f>
        <v>-9.0000000000000024E-2</v>
      </c>
      <c r="C36" s="9">
        <f>'All Output'!D194</f>
        <v>1199</v>
      </c>
      <c r="D36" s="70">
        <f>'All Output'!E194</f>
        <v>-5385716.4374768669</v>
      </c>
      <c r="E36" s="70">
        <f>'All Output'!F194</f>
        <v>-5154381.7187500009</v>
      </c>
      <c r="F36" s="70">
        <f>'All Output'!G194</f>
        <v>-4923047</v>
      </c>
      <c r="G36" s="70">
        <f>'All Output'!H194</f>
        <v>-4691712.28125</v>
      </c>
      <c r="H36" s="70">
        <f>'All Output'!I194</f>
        <v>-4460377.5625</v>
      </c>
      <c r="I36" s="88">
        <f>'All Output'!J194</f>
        <v>-4229042.84375</v>
      </c>
      <c r="J36" s="70">
        <f>'All Output'!K194</f>
        <v>-4042722.0107142865</v>
      </c>
      <c r="K36" s="70">
        <f>'All Output'!L194</f>
        <v>-3871405.8062500004</v>
      </c>
      <c r="L36" s="70">
        <f>'All Output'!M194</f>
        <v>-3715094.230357144</v>
      </c>
      <c r="M36" s="70">
        <f>'All Output'!N194</f>
        <v>-3573787.283035716</v>
      </c>
      <c r="N36" s="70">
        <f>'All Output'!O194</f>
        <v>-3447484.9642857164</v>
      </c>
      <c r="O36" s="70">
        <f>'All Output'!P194</f>
        <v>-3336187.2741071368</v>
      </c>
      <c r="P36" s="70">
        <f>'All Output'!Q194</f>
        <v>-3239894.2124999948</v>
      </c>
      <c r="Q36" s="70">
        <f>'All Output'!R194</f>
        <v>-3158605.7794642914</v>
      </c>
      <c r="R36" s="70">
        <f>'All Output'!S194</f>
        <v>-3092321.9750000071</v>
      </c>
      <c r="S36" s="88">
        <f>'All Output'!T194</f>
        <v>-3041042.799107139</v>
      </c>
      <c r="T36" s="70">
        <f>'All Output'!U194</f>
        <v>-3004768.2517857105</v>
      </c>
      <c r="U36" s="70">
        <f>'All Output'!V194</f>
        <v>-2983498.3330357149</v>
      </c>
      <c r="V36" s="70">
        <f>'All Output'!W194</f>
        <v>-2977233.0428571291</v>
      </c>
      <c r="W36" s="70">
        <f>'All Output'!X194</f>
        <v>-2985972.3812500015</v>
      </c>
      <c r="X36" s="70">
        <f>'All Output'!Y194</f>
        <v>-3009716.3482142873</v>
      </c>
      <c r="Y36" s="70">
        <f>'All Output'!Z194</f>
        <v>-3048464.9437500052</v>
      </c>
      <c r="Z36" s="70">
        <f>'All Output'!AA194</f>
        <v>-3102218.167857131</v>
      </c>
      <c r="AA36" s="70">
        <f>'All Output'!AB194</f>
        <v>-3198776.2629166674</v>
      </c>
      <c r="AB36" s="70">
        <f>'All Output'!AC194</f>
        <v>-3341765.3475000076</v>
      </c>
      <c r="AC36" s="88">
        <f>'All Output'!AD194</f>
        <v>-3504593.8854166586</v>
      </c>
      <c r="AD36" s="70">
        <f>'All Output'!AE194</f>
        <v>-3687261.8766666651</v>
      </c>
      <c r="AE36" s="70">
        <f>'All Output'!AF194</f>
        <v>-3889769.3212500028</v>
      </c>
      <c r="AF36" s="70">
        <f>'All Output'!AG194</f>
        <v>-4112116.2191666774</v>
      </c>
      <c r="AG36" s="70">
        <f>'All Output'!AH194</f>
        <v>-4354302.5704166852</v>
      </c>
      <c r="AH36" s="70">
        <f>'All Output'!AI194</f>
        <v>-4616328.3750000019</v>
      </c>
      <c r="AI36" s="70">
        <f>'All Output'!AJ194</f>
        <v>-4638919.2084722202</v>
      </c>
      <c r="AJ36" s="70">
        <f>'All Output'!AK194</f>
        <v>-4664622.1130555775</v>
      </c>
      <c r="AK36" s="70">
        <f>'All Output'!AL194</f>
        <v>-4693437.0887499936</v>
      </c>
      <c r="AL36" s="70">
        <f>'All Output'!AM194</f>
        <v>-4725364.1355555728</v>
      </c>
      <c r="AM36" s="70">
        <f>'All Output'!AN194</f>
        <v>-4760403.253472209</v>
      </c>
      <c r="AN36" s="70">
        <f>'All Output'!AO194</f>
        <v>-4798554.4425000139</v>
      </c>
      <c r="AO36" s="70">
        <f>'All Output'!AP194</f>
        <v>-4839817.7026388682</v>
      </c>
      <c r="AP36" s="70">
        <f>'All Output'!AQ194</f>
        <v>-4884193.0338888988</v>
      </c>
      <c r="AQ36" s="70">
        <f>'All Output'!AR194</f>
        <v>-4931680.4362500049</v>
      </c>
      <c r="AR36" s="70">
        <f>'All Output'!AS194</f>
        <v>-4982279.9097222239</v>
      </c>
      <c r="AS36" s="70">
        <f>'All Output'!AT194</f>
        <v>-5035991.4543055557</v>
      </c>
      <c r="AT36" s="70">
        <f>'All Output'!AU194</f>
        <v>-5092815.07</v>
      </c>
      <c r="AU36" s="70">
        <f>'All Output'!AV194</f>
        <v>-5152750.7568055484</v>
      </c>
      <c r="AV36" s="70">
        <f>'All Output'!AW194</f>
        <v>-5215798.5147222467</v>
      </c>
      <c r="AW36" s="70">
        <f>'All Output'!AX194</f>
        <v>-5281958.3437499851</v>
      </c>
      <c r="AX36" s="70">
        <f>'All Output'!AY194</f>
        <v>-5351230.2438889071</v>
      </c>
      <c r="AY36" s="70">
        <f>'All Output'!AZ194</f>
        <v>-5423614.2151388675</v>
      </c>
      <c r="AZ36" s="70">
        <f>'All Output'!BA194</f>
        <v>-5499110.2575000115</v>
      </c>
      <c r="BA36" s="70">
        <f>'All Output'!BB194</f>
        <v>-5577718.3709721901</v>
      </c>
      <c r="BB36" s="70">
        <f>'All Output'!BC194</f>
        <v>-5659438.5555555597</v>
      </c>
      <c r="BC36" s="70">
        <f>'All Output'!BD194</f>
        <v>-5744270.8112500012</v>
      </c>
      <c r="BD36" s="70">
        <f>'All Output'!BE194</f>
        <v>-5832215.1380555555</v>
      </c>
      <c r="BE36" s="70">
        <f>'All Output'!BF194</f>
        <v>-5882036.5937500186</v>
      </c>
      <c r="BF36" s="70">
        <f>'All Output'!BG194</f>
        <v>-5891401.1250000186</v>
      </c>
      <c r="BG36" s="70">
        <f>'All Output'!BH194</f>
        <v>-5900765.6562500186</v>
      </c>
      <c r="BH36" s="70">
        <f>'All Output'!BI194</f>
        <v>-5910130.1875000186</v>
      </c>
      <c r="BI36" s="70">
        <f>'All Output'!BJ194</f>
        <v>-5919494.7187500186</v>
      </c>
      <c r="BJ36" s="70">
        <f>'All Output'!BK194</f>
        <v>-5928859.2500000224</v>
      </c>
      <c r="BK36" s="70">
        <f>'All Output'!BL194</f>
        <v>-5938223.7812500224</v>
      </c>
      <c r="BL36" s="70">
        <f>'All Output'!BM194</f>
        <v>-5947588.3125000186</v>
      </c>
      <c r="BM36" s="70">
        <f>'All Output'!BN194</f>
        <v>-5956952.8437500224</v>
      </c>
      <c r="BN36" s="70">
        <f>'All Output'!BO194</f>
        <v>-5966317.3750000186</v>
      </c>
      <c r="BO36" s="70">
        <f>'All Output'!BP194</f>
        <v>-5975681.9062500224</v>
      </c>
      <c r="BP36" s="70">
        <f>'All Output'!BQ194</f>
        <v>-5985046.4375000224</v>
      </c>
      <c r="BQ36" s="70">
        <f>'All Output'!BR194</f>
        <v>-5994410.9687500186</v>
      </c>
      <c r="BR36" s="70">
        <f>'All Output'!BS194</f>
        <v>-6003775.5000000224</v>
      </c>
      <c r="BS36" s="70">
        <f>'All Output'!BT194</f>
        <v>-6013140.0312500261</v>
      </c>
      <c r="BT36" s="70">
        <f>'All Output'!BU194</f>
        <v>-6022504.5625000261</v>
      </c>
      <c r="BU36" s="70">
        <f>'All Output'!BV194</f>
        <v>-6031869.0937500224</v>
      </c>
      <c r="BV36" s="70">
        <f>'All Output'!BW194</f>
        <v>-6041233.6250000261</v>
      </c>
      <c r="BW36" s="70">
        <f>'All Output'!BX194</f>
        <v>-6050598.1562500261</v>
      </c>
      <c r="BX36" s="70">
        <f>'All Output'!BY194</f>
        <v>-6059962.6875000261</v>
      </c>
      <c r="BY36" s="70">
        <f>'All Output'!BZ194</f>
        <v>-6069327.2187500261</v>
      </c>
      <c r="BZ36" s="70">
        <f>'All Output'!CA194</f>
        <v>-6078691.7500000261</v>
      </c>
      <c r="CA36" s="70">
        <f>'All Output'!CB194</f>
        <v>-6088056.2812500298</v>
      </c>
      <c r="CB36" s="70">
        <f>'All Output'!CC194</f>
        <v>-6097420.8125000261</v>
      </c>
      <c r="CC36" s="70">
        <f>'All Output'!CD194</f>
        <v>-6106785.3437500261</v>
      </c>
      <c r="CD36" s="70">
        <f>'All Output'!CE194</f>
        <v>-6116149.8750000298</v>
      </c>
      <c r="CE36" s="70">
        <f>'All Output'!CF194</f>
        <v>-6125514.4062500298</v>
      </c>
      <c r="CF36" s="70">
        <f>'All Output'!CG194</f>
        <v>-6134878.9375000298</v>
      </c>
      <c r="CG36" s="70">
        <f>'All Output'!CH194</f>
        <v>-6144243.4687500261</v>
      </c>
      <c r="CH36" s="70">
        <f>'All Output'!CI194</f>
        <v>-6153608.0000000261</v>
      </c>
      <c r="CI36" s="70">
        <f>'All Output'!CJ194</f>
        <v>-6162972.5312500298</v>
      </c>
      <c r="CJ36" s="70">
        <f>'All Output'!CK194</f>
        <v>-6172337.0625000373</v>
      </c>
      <c r="CK36" s="70">
        <f>'All Output'!CL194</f>
        <v>-6181701.5937500298</v>
      </c>
      <c r="CL36" s="70">
        <f>'All Output'!CM194</f>
        <v>-6191066.1250000335</v>
      </c>
      <c r="CM36" s="70">
        <f>'All Output'!CN194</f>
        <v>-6200430.6562500335</v>
      </c>
      <c r="CN36" s="70">
        <f>'All Output'!CO194</f>
        <v>-6209795.1875000298</v>
      </c>
      <c r="CO36" s="70">
        <f>'All Output'!CP194</f>
        <v>-6219159.7187500298</v>
      </c>
      <c r="CP36" s="70">
        <f>'All Output'!CQ194</f>
        <v>-6228524.2500000298</v>
      </c>
      <c r="CQ36" s="70">
        <f>'All Output'!CR194</f>
        <v>-6237888.7812500298</v>
      </c>
      <c r="CR36" s="70">
        <f>'All Output'!CS194</f>
        <v>-6247253.3125000298</v>
      </c>
      <c r="CS36" s="70">
        <f>'All Output'!CT194</f>
        <v>-6256617.8437500298</v>
      </c>
      <c r="CT36" s="70">
        <f>'All Output'!CU194</f>
        <v>-6265982.3750000373</v>
      </c>
      <c r="CU36" s="70">
        <f>'All Output'!CV194</f>
        <v>-6275346.9062500373</v>
      </c>
      <c r="CV36" s="70">
        <f>'All Output'!CW194</f>
        <v>-6284711.4375000298</v>
      </c>
      <c r="CW36" s="70">
        <f>'All Output'!CX194</f>
        <v>-6294075.9687500298</v>
      </c>
      <c r="CX36" s="70">
        <f>'All Output'!CY194</f>
        <v>-6303440.5000000298</v>
      </c>
      <c r="CY36" s="70">
        <f>'All Output'!CZ194</f>
        <v>-6312805.0312500373</v>
      </c>
      <c r="CZ36" s="70">
        <f>'All Output'!DA194</f>
        <v>-6322169.5625000373</v>
      </c>
    </row>
    <row r="37" spans="1:104" hidden="1">
      <c r="B37" s="77">
        <f>'All Output'!C195</f>
        <v>-0.10000000000000002</v>
      </c>
      <c r="C37" s="9">
        <f>'All Output'!D195</f>
        <v>1210</v>
      </c>
      <c r="D37" s="70">
        <f>'All Output'!E195</f>
        <v>-6006485.6249763761</v>
      </c>
      <c r="E37" s="70">
        <f>'All Output'!F195</f>
        <v>-5770307.8124999944</v>
      </c>
      <c r="F37" s="70">
        <f>'All Output'!G195</f>
        <v>-5534129.9999999935</v>
      </c>
      <c r="G37" s="70">
        <f>'All Output'!H195</f>
        <v>-5297952.1874999935</v>
      </c>
      <c r="H37" s="70">
        <f>'All Output'!I195</f>
        <v>-5061774.3749999925</v>
      </c>
      <c r="I37" s="70">
        <f>'All Output'!J195</f>
        <v>-4825596.5624999925</v>
      </c>
      <c r="J37" s="70">
        <f>'All Output'!K195</f>
        <v>-4634845.6071428489</v>
      </c>
      <c r="K37" s="70">
        <f>'All Output'!L195</f>
        <v>-4459236.9374999963</v>
      </c>
      <c r="L37" s="70">
        <f>'All Output'!M195</f>
        <v>-4298770.5535714161</v>
      </c>
      <c r="M37" s="70">
        <f>'All Output'!N195</f>
        <v>-4153446.4553571288</v>
      </c>
      <c r="N37" s="70">
        <f>'All Output'!O195</f>
        <v>-4023264.6428571353</v>
      </c>
      <c r="O37" s="70">
        <f>'All Output'!P195</f>
        <v>-3908225.1160714095</v>
      </c>
      <c r="P37" s="70">
        <f>'All Output'!Q195</f>
        <v>-3808327.8749999879</v>
      </c>
      <c r="Q37" s="70">
        <f>'All Output'!R195</f>
        <v>-3723572.9196428433</v>
      </c>
      <c r="R37" s="70">
        <f>'All Output'!S195</f>
        <v>-3653960.2499999963</v>
      </c>
      <c r="S37" s="70">
        <f>'All Output'!T195</f>
        <v>-3599489.8660714105</v>
      </c>
      <c r="T37" s="70">
        <f>'All Output'!U195</f>
        <v>-3560161.7678571232</v>
      </c>
      <c r="U37" s="70">
        <f>'All Output'!V195</f>
        <v>-3535975.9553571343</v>
      </c>
      <c r="V37" s="70">
        <f>'All Output'!W195</f>
        <v>-3526932.428571403</v>
      </c>
      <c r="W37" s="70">
        <f>'All Output'!X195</f>
        <v>-3533031.1874999814</v>
      </c>
      <c r="X37" s="70">
        <f>'All Output'!Y195</f>
        <v>-3554272.2321428396</v>
      </c>
      <c r="Y37" s="70">
        <f>'All Output'!Z195</f>
        <v>-3590655.5624999963</v>
      </c>
      <c r="Z37" s="70">
        <f>'All Output'!AA195</f>
        <v>-3642181.178571403</v>
      </c>
      <c r="AA37" s="70">
        <f>'All Output'!AB195</f>
        <v>-3736904.370833328</v>
      </c>
      <c r="AB37" s="70">
        <f>'All Output'!AC195</f>
        <v>-3878484.5249999855</v>
      </c>
      <c r="AC37" s="70">
        <f>'All Output'!AD195</f>
        <v>-4040086.1458333228</v>
      </c>
      <c r="AD37" s="70">
        <f>'All Output'!AE195</f>
        <v>-4221709.2333333138</v>
      </c>
      <c r="AE37" s="70">
        <f>'All Output'!AF195</f>
        <v>-4423353.787499968</v>
      </c>
      <c r="AF37" s="70">
        <f>'All Output'!AG195</f>
        <v>-4645019.8083333336</v>
      </c>
      <c r="AG37" s="70">
        <f>'All Output'!AH195</f>
        <v>-4886707.2958333213</v>
      </c>
      <c r="AH37" s="70">
        <f>'All Output'!AI195</f>
        <v>-5148416.2499999944</v>
      </c>
      <c r="AI37" s="70">
        <f>'All Output'!AJ195</f>
        <v>-5168493.5819444191</v>
      </c>
      <c r="AJ37" s="70">
        <f>'All Output'!AK195</f>
        <v>-5191711.5361111145</v>
      </c>
      <c r="AK37" s="70">
        <f>'All Output'!AL195</f>
        <v>-5218070.1124999803</v>
      </c>
      <c r="AL37" s="70">
        <f>'All Output'!AM195</f>
        <v>-5247569.3111110944</v>
      </c>
      <c r="AM37" s="70">
        <f>'All Output'!AN195</f>
        <v>-5280209.1319444049</v>
      </c>
      <c r="AN37" s="70">
        <f>'All Output'!AO195</f>
        <v>-5315989.5749999937</v>
      </c>
      <c r="AO37" s="70">
        <f>'All Output'!AP195</f>
        <v>-5354910.6402777396</v>
      </c>
      <c r="AP37" s="70">
        <f>'All Output'!AQ195</f>
        <v>-5396972.3277777769</v>
      </c>
      <c r="AQ37" s="70">
        <f>'All Output'!AR195</f>
        <v>-5442174.6374999732</v>
      </c>
      <c r="AR37" s="70">
        <f>'All Output'!AS195</f>
        <v>-5490517.5694444217</v>
      </c>
      <c r="AS37" s="82"/>
      <c r="AT37" s="82"/>
    </row>
    <row r="38" spans="1:104" hidden="1">
      <c r="B38" s="77">
        <f>'All Output'!C196</f>
        <v>-0.11000000000000001</v>
      </c>
      <c r="C38" s="9">
        <f>'All Output'!D196</f>
        <v>1221</v>
      </c>
      <c r="D38" s="70">
        <f>'All Output'!E196</f>
        <v>-6627254.8124758955</v>
      </c>
      <c r="E38" s="70">
        <f>'All Output'!F196</f>
        <v>-6386233.9062499981</v>
      </c>
      <c r="F38" s="70">
        <f>'All Output'!G196</f>
        <v>-6145212.9999999972</v>
      </c>
      <c r="G38" s="70">
        <f>'All Output'!H196</f>
        <v>-5904192.0937499963</v>
      </c>
      <c r="H38" s="70">
        <f>'All Output'!I196</f>
        <v>-5663171.1874999963</v>
      </c>
      <c r="I38" s="70">
        <f>'All Output'!J196</f>
        <v>-5422150.2812499953</v>
      </c>
      <c r="J38" s="70">
        <f>'All Output'!K196</f>
        <v>-5226969.2035714248</v>
      </c>
      <c r="K38" s="70">
        <f>'All Output'!L196</f>
        <v>-5047068.0687499996</v>
      </c>
      <c r="L38" s="70">
        <f>'All Output'!M196</f>
        <v>-4882446.8767857049</v>
      </c>
      <c r="M38" s="70">
        <f>'All Output'!N196</f>
        <v>-4733105.6276785657</v>
      </c>
      <c r="N38" s="70">
        <f>'All Output'!O196</f>
        <v>-4599044.3214285709</v>
      </c>
      <c r="O38" s="70">
        <f>'All Output'!P196</f>
        <v>-4480262.958035701</v>
      </c>
      <c r="P38" s="70">
        <f>'All Output'!Q196</f>
        <v>-4376761.5374999931</v>
      </c>
      <c r="Q38" s="70">
        <f>'All Output'!R196</f>
        <v>-4288540.0598214269</v>
      </c>
      <c r="R38" s="70">
        <f>'All Output'!S196</f>
        <v>-4215598.5249999929</v>
      </c>
      <c r="S38" s="70">
        <f>'All Output'!T196</f>
        <v>-4157936.9330357034</v>
      </c>
      <c r="T38" s="70">
        <f>'All Output'!U196</f>
        <v>-4115555.2839285675</v>
      </c>
      <c r="U38" s="70">
        <f>'All Output'!V196</f>
        <v>-4088453.5776785761</v>
      </c>
      <c r="V38" s="70">
        <f>'All Output'!W196</f>
        <v>-4076631.8142856974</v>
      </c>
      <c r="W38" s="70">
        <f>'All Output'!X196</f>
        <v>-4080089.9937499929</v>
      </c>
      <c r="X38" s="70">
        <f>'All Output'!Y196</f>
        <v>-4098828.116071431</v>
      </c>
      <c r="Y38" s="70">
        <f>'All Output'!Z196</f>
        <v>-4132846.1812499966</v>
      </c>
      <c r="Z38" s="70">
        <f>'All Output'!AA196</f>
        <v>-4182144.189285703</v>
      </c>
      <c r="AA38" s="70">
        <f>'All Output'!AB196</f>
        <v>-4275032.4787499942</v>
      </c>
      <c r="AB38" s="70">
        <f>'All Output'!AC196</f>
        <v>-4415203.7024999876</v>
      </c>
      <c r="AC38" s="70">
        <f>'All Output'!AD196</f>
        <v>-4575578.4062500019</v>
      </c>
      <c r="AD38" s="70">
        <f>'All Output'!AE196</f>
        <v>-4756156.5899999887</v>
      </c>
      <c r="AE38" s="70">
        <f>'All Output'!AF196</f>
        <v>-4956938.2537499852</v>
      </c>
      <c r="AF38" s="70">
        <f>'All Output'!AG196</f>
        <v>-5177923.3975000177</v>
      </c>
      <c r="AG38" s="70">
        <f>'All Output'!AH196</f>
        <v>-5419112.0212500077</v>
      </c>
      <c r="AH38" s="70">
        <f>'All Output'!AI196</f>
        <v>-5680504.1250000019</v>
      </c>
      <c r="AI38" s="70">
        <f>'All Output'!AJ196</f>
        <v>-5698067.9554166477</v>
      </c>
      <c r="AJ38" s="70">
        <f>'All Output'!AK196</f>
        <v>-5718800.9591666572</v>
      </c>
      <c r="AK38" s="70">
        <f>'All Output'!AL196</f>
        <v>-5742703.1362499744</v>
      </c>
      <c r="AL38" s="70">
        <f>'All Output'!AM196</f>
        <v>-5769774.4866666794</v>
      </c>
      <c r="AM38" s="70">
        <f>'All Output'!AN196</f>
        <v>-5800015.0104166605</v>
      </c>
      <c r="AN38" s="70">
        <f>'All Output'!AO196</f>
        <v>-5833424.707500007</v>
      </c>
      <c r="AO38" s="70">
        <f>'All Output'!AP196</f>
        <v>-5870003.577916652</v>
      </c>
      <c r="AP38" s="70">
        <f>'All Output'!AQ196</f>
        <v>-5909751.6216666661</v>
      </c>
      <c r="AQ38" s="70">
        <f>'All Output'!AR196</f>
        <v>-5952668.8387499824</v>
      </c>
      <c r="AR38" s="70">
        <f>'All Output'!AS196</f>
        <v>-5998755.2291666567</v>
      </c>
      <c r="AS38" s="82"/>
      <c r="AT38" s="82"/>
    </row>
    <row r="39" spans="1:104" hidden="1">
      <c r="B39" s="77">
        <f>'All Output'!C197</f>
        <v>-0.12000000000000001</v>
      </c>
      <c r="C39" s="9">
        <f>'All Output'!D197</f>
        <v>1232.0000000000002</v>
      </c>
      <c r="D39" s="70">
        <f>'All Output'!E197</f>
        <v>-7248023.9999754261</v>
      </c>
      <c r="E39" s="70">
        <f>'All Output'!F197</f>
        <v>-7002160.0000000121</v>
      </c>
      <c r="F39" s="70">
        <f>'All Output'!G197</f>
        <v>-6756296.0000000112</v>
      </c>
      <c r="G39" s="70">
        <f>'All Output'!H197</f>
        <v>-6510432.0000000112</v>
      </c>
      <c r="H39" s="70">
        <f>'All Output'!I197</f>
        <v>-6264568.0000000093</v>
      </c>
      <c r="I39" s="70">
        <f>'All Output'!J197</f>
        <v>-6018704.0000000093</v>
      </c>
      <c r="J39" s="70">
        <f>'All Output'!K197</f>
        <v>-5819092.8000000101</v>
      </c>
      <c r="K39" s="70">
        <f>'All Output'!L197</f>
        <v>-5634899.2000000104</v>
      </c>
      <c r="L39" s="70">
        <f>'All Output'!M197</f>
        <v>-5466123.2000000067</v>
      </c>
      <c r="M39" s="70">
        <f>'All Output'!N197</f>
        <v>-5312764.8000000091</v>
      </c>
      <c r="N39" s="70">
        <f>'All Output'!O197</f>
        <v>-5174824.0000000102</v>
      </c>
      <c r="O39" s="70">
        <f>'All Output'!P197</f>
        <v>-5052300.8000000035</v>
      </c>
      <c r="P39" s="70">
        <f>'All Output'!Q197</f>
        <v>-4945195.2000000086</v>
      </c>
      <c r="Q39" s="70">
        <f>'All Output'!R197</f>
        <v>-4853507.2000000104</v>
      </c>
      <c r="R39" s="70">
        <f>'All Output'!S197</f>
        <v>-4777236.8000000138</v>
      </c>
      <c r="S39" s="70">
        <f>'All Output'!T197</f>
        <v>-4716384.0000000075</v>
      </c>
      <c r="T39" s="70">
        <f>'All Output'!U197</f>
        <v>-4670948.8000000101</v>
      </c>
      <c r="U39" s="70">
        <f>'All Output'!V197</f>
        <v>-4640931.2000000142</v>
      </c>
      <c r="V39" s="70">
        <f>'All Output'!W197</f>
        <v>-4626331.2000000048</v>
      </c>
      <c r="W39" s="70">
        <f>'All Output'!X197</f>
        <v>-4627148.8000000101</v>
      </c>
      <c r="X39" s="70">
        <f>'All Output'!Y197</f>
        <v>-4643384.000000013</v>
      </c>
      <c r="Y39" s="70">
        <f>'All Output'!Z197</f>
        <v>-4675036.8000000231</v>
      </c>
      <c r="Z39" s="70">
        <f>'All Output'!AA197</f>
        <v>-4722107.2000000104</v>
      </c>
      <c r="AA39" s="70">
        <f>'All Output'!AB197</f>
        <v>-4813160.5866666809</v>
      </c>
      <c r="AB39" s="70">
        <f>'All Output'!AC197</f>
        <v>-4951922.8800000083</v>
      </c>
      <c r="AC39" s="70">
        <f>'All Output'!AD197</f>
        <v>-5111070.6666666679</v>
      </c>
      <c r="AD39" s="70">
        <f>'All Output'!AE197</f>
        <v>-5290603.9466666821</v>
      </c>
      <c r="AE39" s="70">
        <f>'All Output'!AF197</f>
        <v>-5490522.7200000063</v>
      </c>
      <c r="AF39" s="70">
        <f>'All Output'!AG197</f>
        <v>-5710826.9866666887</v>
      </c>
      <c r="AG39" s="70">
        <f>'All Output'!AH197</f>
        <v>-5951516.7466666847</v>
      </c>
      <c r="AH39" s="70">
        <f>'All Output'!AI197</f>
        <v>-6212592.0000000149</v>
      </c>
      <c r="AI39" s="70">
        <f>'All Output'!AJ197</f>
        <v>-6227642.3288888931</v>
      </c>
      <c r="AJ39" s="70">
        <f>'All Output'!AK197</f>
        <v>-6245890.3822222427</v>
      </c>
      <c r="AK39" s="70">
        <f>'All Output'!AL197</f>
        <v>-6267336.1600000076</v>
      </c>
      <c r="AL39" s="70">
        <f>'All Output'!AM197</f>
        <v>-6291979.6622222476</v>
      </c>
      <c r="AM39" s="70">
        <f>'All Output'!AN197</f>
        <v>-6319820.888888903</v>
      </c>
      <c r="AN39" s="70">
        <f>'All Output'!AO197</f>
        <v>-6350859.8400000297</v>
      </c>
      <c r="AO39" s="70">
        <f>'All Output'!AP197</f>
        <v>-6385096.5155555494</v>
      </c>
      <c r="AP39" s="70">
        <f>'All Output'!AQ197</f>
        <v>-6422530.9155555703</v>
      </c>
      <c r="AQ39" s="70">
        <f>'All Output'!AR197</f>
        <v>-6463163.0399999991</v>
      </c>
      <c r="AR39" s="70">
        <f>'All Output'!AS197</f>
        <v>-6506992.8888889067</v>
      </c>
      <c r="AS39" s="82"/>
      <c r="AT39" s="82"/>
    </row>
    <row r="40" spans="1:104" hidden="1">
      <c r="B40" s="77">
        <f>'All Output'!C198</f>
        <v>-0.13</v>
      </c>
      <c r="C40" s="9">
        <f>'All Output'!D198</f>
        <v>1242.9999999999998</v>
      </c>
      <c r="D40" s="70">
        <f>'All Output'!E198</f>
        <v>-7868793.187474913</v>
      </c>
      <c r="E40" s="70">
        <f>'All Output'!F198</f>
        <v>-7618086.0937499842</v>
      </c>
      <c r="F40" s="70">
        <f>'All Output'!G198</f>
        <v>-7367378.9999999832</v>
      </c>
      <c r="G40" s="70">
        <f>'All Output'!H198</f>
        <v>-7116671.9062499842</v>
      </c>
      <c r="H40" s="70">
        <f>'All Output'!I198</f>
        <v>-6865964.8124999832</v>
      </c>
      <c r="I40" s="70">
        <f>'All Output'!J198</f>
        <v>-6615257.7187499832</v>
      </c>
      <c r="J40" s="70">
        <f>'All Output'!K198</f>
        <v>-6411216.3964285553</v>
      </c>
      <c r="K40" s="70">
        <f>'All Output'!L198</f>
        <v>-6222730.331249984</v>
      </c>
      <c r="L40" s="70">
        <f>'All Output'!M198</f>
        <v>-6049799.5232142629</v>
      </c>
      <c r="M40" s="70">
        <f>'All Output'!N198</f>
        <v>-5892423.9723214069</v>
      </c>
      <c r="N40" s="70">
        <f>'All Output'!O198</f>
        <v>-5750603.6785714161</v>
      </c>
      <c r="O40" s="70">
        <f>'All Output'!P198</f>
        <v>-5624338.6419642642</v>
      </c>
      <c r="P40" s="70">
        <f>'All Output'!Q198</f>
        <v>-5513628.8624999803</v>
      </c>
      <c r="Q40" s="70">
        <f>'All Output'!R198</f>
        <v>-5418474.340178553</v>
      </c>
      <c r="R40" s="70">
        <f>'All Output'!S198</f>
        <v>-5338875.0749999825</v>
      </c>
      <c r="S40" s="70">
        <f>'All Output'!T198</f>
        <v>-5274831.0669642556</v>
      </c>
      <c r="T40" s="70">
        <f>'All Output'!U198</f>
        <v>-5226342.3160714135</v>
      </c>
      <c r="U40" s="70">
        <f>'All Output'!V198</f>
        <v>-5193408.8223214149</v>
      </c>
      <c r="V40" s="70">
        <f>'All Output'!W198</f>
        <v>-5176030.5857142564</v>
      </c>
      <c r="W40" s="70">
        <f>'All Output'!X198</f>
        <v>-5174207.6062499732</v>
      </c>
      <c r="X40" s="70">
        <f>'All Output'!Y198</f>
        <v>-5187939.8839285467</v>
      </c>
      <c r="Y40" s="70">
        <f>'All Output'!Z198</f>
        <v>-5217227.4187499955</v>
      </c>
      <c r="Z40" s="70">
        <f>'All Output'!AA198</f>
        <v>-5262070.210714262</v>
      </c>
      <c r="AA40" s="70">
        <f>'All Output'!AB198</f>
        <v>-5351288.694583321</v>
      </c>
      <c r="AB40" s="70">
        <f>'All Output'!AC198</f>
        <v>-5488642.0574999861</v>
      </c>
      <c r="AC40" s="70">
        <f>'All Output'!AD198</f>
        <v>-5646562.9270833153</v>
      </c>
      <c r="AD40" s="70">
        <f>'All Output'!AE198</f>
        <v>-5825051.3033333104</v>
      </c>
      <c r="AE40" s="70">
        <f>'All Output'!AF198</f>
        <v>-6024107.1862499751</v>
      </c>
      <c r="AF40" s="70">
        <f>'All Output'!AG198</f>
        <v>-6243730.5758333243</v>
      </c>
      <c r="AG40" s="70">
        <f>'All Output'!AH198</f>
        <v>-6483921.4720833227</v>
      </c>
      <c r="AH40" s="70">
        <f>'All Output'!AI198</f>
        <v>-6744679.8749999888</v>
      </c>
      <c r="AI40" s="70">
        <f>'All Output'!AJ198</f>
        <v>-6757216.7023610957</v>
      </c>
      <c r="AJ40" s="70">
        <f>'All Output'!AK198</f>
        <v>-6772979.8052777573</v>
      </c>
      <c r="AK40" s="70">
        <f>'All Output'!AL198</f>
        <v>-6791969.1837499738</v>
      </c>
      <c r="AL40" s="70">
        <f>'All Output'!AM198</f>
        <v>-6814184.8377777785</v>
      </c>
      <c r="AM40" s="70">
        <f>'All Output'!AN198</f>
        <v>-6839626.7673610747</v>
      </c>
      <c r="AN40" s="70">
        <f>'All Output'!AO198</f>
        <v>-6868294.972499989</v>
      </c>
      <c r="AO40" s="70">
        <f>'All Output'!AP198</f>
        <v>-6900189.4531944022</v>
      </c>
      <c r="AP40" s="70">
        <f>'All Output'!AQ198</f>
        <v>-6935310.2094444297</v>
      </c>
      <c r="AQ40" s="70">
        <f>'All Output'!AR198</f>
        <v>-6973657.2412499823</v>
      </c>
      <c r="AR40" s="70">
        <f>'All Output'!AS198</f>
        <v>-7015230.5486110859</v>
      </c>
      <c r="AS40" s="82"/>
      <c r="AT40" s="82"/>
    </row>
    <row r="41" spans="1:104" hidden="1">
      <c r="B41" s="77">
        <f>'All Output'!C199</f>
        <v>-0.14000000000000001</v>
      </c>
      <c r="C41" s="9">
        <f>'All Output'!D199</f>
        <v>1254.0000000000002</v>
      </c>
      <c r="D41" s="70">
        <f>'All Output'!E199</f>
        <v>-8489562.3749744575</v>
      </c>
      <c r="E41" s="70">
        <f>'All Output'!F199</f>
        <v>-8234012.1875000102</v>
      </c>
      <c r="F41" s="70">
        <f>'All Output'!G199</f>
        <v>-7978462.0000000112</v>
      </c>
      <c r="G41" s="70">
        <f>'All Output'!H199</f>
        <v>-7722911.8125000093</v>
      </c>
      <c r="H41" s="70">
        <f>'All Output'!I199</f>
        <v>-7467361.6250000102</v>
      </c>
      <c r="I41" s="70">
        <f>'All Output'!J199</f>
        <v>-7211811.4375000093</v>
      </c>
      <c r="J41" s="70">
        <f>'All Output'!K199</f>
        <v>-7003339.9928571507</v>
      </c>
      <c r="K41" s="70">
        <f>'All Output'!L199</f>
        <v>-6810561.4625000125</v>
      </c>
      <c r="L41" s="70">
        <f>'All Output'!M199</f>
        <v>-6633475.8464285759</v>
      </c>
      <c r="M41" s="70">
        <f>'All Output'!N199</f>
        <v>-6472083.1446428606</v>
      </c>
      <c r="N41" s="70">
        <f>'All Output'!O199</f>
        <v>-6326383.3571428657</v>
      </c>
      <c r="O41" s="70">
        <f>'All Output'!P199</f>
        <v>-6196376.4839285687</v>
      </c>
      <c r="P41" s="70">
        <f>'All Output'!Q199</f>
        <v>-6082062.5250000041</v>
      </c>
      <c r="Q41" s="70">
        <f>'All Output'!R199</f>
        <v>-5983441.4803571496</v>
      </c>
      <c r="R41" s="70">
        <f>'All Output'!S199</f>
        <v>-5900513.3500000145</v>
      </c>
      <c r="S41" s="70">
        <f>'All Output'!T199</f>
        <v>-5833278.1339285709</v>
      </c>
      <c r="T41" s="70">
        <f>'All Output'!U199</f>
        <v>-5781735.8321428671</v>
      </c>
      <c r="U41" s="70">
        <f>'All Output'!V199</f>
        <v>-5745886.4446428642</v>
      </c>
      <c r="V41" s="70">
        <f>'All Output'!W199</f>
        <v>-5725729.9714285601</v>
      </c>
      <c r="W41" s="70">
        <f>'All Output'!X199</f>
        <v>-5721266.4124999996</v>
      </c>
      <c r="X41" s="70">
        <f>'All Output'!Y199</f>
        <v>-5732495.7678571474</v>
      </c>
      <c r="Y41" s="70">
        <f>'All Output'!Z199</f>
        <v>-5759418.0375000127</v>
      </c>
      <c r="Z41" s="70">
        <f>'All Output'!AA199</f>
        <v>-5802033.2214285657</v>
      </c>
      <c r="AA41" s="70">
        <f>'All Output'!AB199</f>
        <v>-5889416.8025000114</v>
      </c>
      <c r="AB41" s="70">
        <f>'All Output'!AC199</f>
        <v>-6025361.2350000143</v>
      </c>
      <c r="AC41" s="70">
        <f>'All Output'!AD199</f>
        <v>-6182055.1875000112</v>
      </c>
      <c r="AD41" s="70">
        <f>'All Output'!AE199</f>
        <v>-6359498.659999989</v>
      </c>
      <c r="AE41" s="70">
        <f>'All Output'!AF199</f>
        <v>-6557691.6524999849</v>
      </c>
      <c r="AF41" s="70">
        <f>'All Output'!AG199</f>
        <v>-6776634.165000014</v>
      </c>
      <c r="AG41" s="70">
        <f>'All Output'!AH199</f>
        <v>-7016326.1975000054</v>
      </c>
      <c r="AH41" s="70">
        <f>'All Output'!AI199</f>
        <v>-7276767.7500000112</v>
      </c>
      <c r="AI41" s="70">
        <f>'All Output'!AJ199</f>
        <v>-7286791.0758333206</v>
      </c>
      <c r="AJ41" s="70">
        <f>'All Output'!AK199</f>
        <v>-7300069.2283333465</v>
      </c>
      <c r="AK41" s="70">
        <f>'All Output'!AL199</f>
        <v>-7316602.2074999921</v>
      </c>
      <c r="AL41" s="70">
        <f>'All Output'!AM199</f>
        <v>-7336390.0133333541</v>
      </c>
      <c r="AM41" s="70">
        <f>'All Output'!AN199</f>
        <v>-7359432.6458333284</v>
      </c>
      <c r="AN41" s="70">
        <f>'All Output'!AO199</f>
        <v>-7385730.1049999967</v>
      </c>
      <c r="AO41" s="70">
        <f>'All Output'!AP199</f>
        <v>-7415282.3908333331</v>
      </c>
      <c r="AP41" s="70">
        <f>'All Output'!AQ199</f>
        <v>-7448089.5033333339</v>
      </c>
      <c r="AQ41" s="70">
        <f>'All Output'!AR199</f>
        <v>-7484151.4425000064</v>
      </c>
      <c r="AR41" s="70">
        <f>'All Output'!AS199</f>
        <v>-7523468.2083333433</v>
      </c>
      <c r="AS41" s="82"/>
      <c r="AT41" s="82"/>
    </row>
    <row r="42" spans="1:104" hidden="1">
      <c r="B42" s="77">
        <f>'All Output'!C200</f>
        <v>-0.15000000000000002</v>
      </c>
      <c r="C42" s="9">
        <f>'All Output'!D200</f>
        <v>1265</v>
      </c>
      <c r="D42" s="70">
        <f>'All Output'!E200</f>
        <v>-9110331.5624739528</v>
      </c>
      <c r="E42" s="70">
        <f>'All Output'!F200</f>
        <v>-8849938.2812499925</v>
      </c>
      <c r="F42" s="70">
        <f>'All Output'!G200</f>
        <v>-8589544.9999999925</v>
      </c>
      <c r="G42" s="70">
        <f>'All Output'!H200</f>
        <v>-8329151.7187499907</v>
      </c>
      <c r="H42" s="70">
        <f>'All Output'!I200</f>
        <v>-8068758.4374999907</v>
      </c>
      <c r="I42" s="70">
        <f>'All Output'!J200</f>
        <v>-7808365.1562499888</v>
      </c>
      <c r="J42" s="70">
        <f>'All Output'!K200</f>
        <v>-7595463.5892857015</v>
      </c>
      <c r="K42" s="70">
        <f>'All Output'!L200</f>
        <v>-7398392.5937499898</v>
      </c>
      <c r="L42" s="70">
        <f>'All Output'!M200</f>
        <v>-7217152.1696428452</v>
      </c>
      <c r="M42" s="70">
        <f>'All Output'!N200</f>
        <v>-7051742.3169642705</v>
      </c>
      <c r="N42" s="70">
        <f>'All Output'!O200</f>
        <v>-6902163.0357142743</v>
      </c>
      <c r="O42" s="70">
        <f>'All Output'!P200</f>
        <v>-6768414.3258928414</v>
      </c>
      <c r="P42" s="70">
        <f>'All Output'!Q200</f>
        <v>-6650496.1874999776</v>
      </c>
      <c r="Q42" s="70">
        <f>'All Output'!R200</f>
        <v>-6548408.6205356978</v>
      </c>
      <c r="R42" s="70">
        <f>'All Output'!S200</f>
        <v>-6462151.6249999907</v>
      </c>
      <c r="S42" s="70">
        <f>'All Output'!T200</f>
        <v>-6391725.2008928321</v>
      </c>
      <c r="T42" s="70">
        <f>'All Output'!U200</f>
        <v>-6337129.3482142668</v>
      </c>
      <c r="U42" s="70">
        <f>'All Output'!V200</f>
        <v>-6298364.0669642761</v>
      </c>
      <c r="V42" s="70">
        <f>'All Output'!W200</f>
        <v>-6275429.3571428265</v>
      </c>
      <c r="W42" s="70">
        <f>'All Output'!X200</f>
        <v>-6268325.2187499739</v>
      </c>
      <c r="X42" s="70">
        <f>'All Output'!Y200</f>
        <v>-6277051.6517856978</v>
      </c>
      <c r="Y42" s="70">
        <f>'All Output'!Z200</f>
        <v>-6301608.6562499944</v>
      </c>
      <c r="Z42" s="70">
        <f>'All Output'!AA200</f>
        <v>-6341996.2321428284</v>
      </c>
      <c r="AA42" s="70">
        <f>'All Output'!AB200</f>
        <v>-6427544.9104166403</v>
      </c>
      <c r="AB42" s="70">
        <f>'All Output'!AC200</f>
        <v>-6562080.4124999754</v>
      </c>
      <c r="AC42" s="70">
        <f>'All Output'!AD200</f>
        <v>-6717547.4479166456</v>
      </c>
      <c r="AD42" s="70">
        <f>'All Output'!AE200</f>
        <v>-6893946.016666647</v>
      </c>
      <c r="AE42" s="70">
        <f>'All Output'!AF200</f>
        <v>-7091276.1187499613</v>
      </c>
      <c r="AF42" s="70">
        <f>'All Output'!AG200</f>
        <v>-7309537.7541666552</v>
      </c>
      <c r="AG42" s="70">
        <f>'All Output'!AH200</f>
        <v>-7548730.9229166582</v>
      </c>
      <c r="AH42" s="70">
        <f>'All Output'!AI200</f>
        <v>-7808855.6249999925</v>
      </c>
      <c r="AI42" s="70">
        <f>'All Output'!AJ200</f>
        <v>-7816365.4493055344</v>
      </c>
      <c r="AJ42" s="70">
        <f>'All Output'!AK200</f>
        <v>-7827158.6513888761</v>
      </c>
      <c r="AK42" s="70">
        <f>'All Output'!AL200</f>
        <v>-7841235.2312499657</v>
      </c>
      <c r="AL42" s="70">
        <f>'All Output'!AM200</f>
        <v>-7858595.1888888627</v>
      </c>
      <c r="AM42" s="70">
        <f>'All Output'!AN200</f>
        <v>-7879238.5243055113</v>
      </c>
      <c r="AN42" s="70">
        <f>'All Output'!AO200</f>
        <v>-7903165.2374999933</v>
      </c>
      <c r="AO42" s="70">
        <f>'All Output'!AP200</f>
        <v>-7930375.3284721896</v>
      </c>
      <c r="AP42" s="70">
        <f>'All Output'!AQ200</f>
        <v>-7960868.7972222045</v>
      </c>
      <c r="AQ42" s="70">
        <f>'All Output'!AR200</f>
        <v>-7994645.6437499598</v>
      </c>
      <c r="AR42" s="70">
        <f>'All Output'!AS200</f>
        <v>-8031705.8680555262</v>
      </c>
      <c r="AS42" s="82"/>
      <c r="AT42" s="82"/>
    </row>
    <row r="43" spans="1:104" hidden="1">
      <c r="B43" s="77">
        <f>'All Output'!C201</f>
        <v>-0.16000000000000003</v>
      </c>
      <c r="C43" s="9">
        <f>'All Output'!D201</f>
        <v>1276.0000000000002</v>
      </c>
      <c r="D43" s="70">
        <f>'All Output'!E201</f>
        <v>-9731100.7499734834</v>
      </c>
      <c r="E43" s="70">
        <f>'All Output'!F201</f>
        <v>-9465864.3750000056</v>
      </c>
      <c r="F43" s="70">
        <f>'All Output'!G201</f>
        <v>-9200628.0000000056</v>
      </c>
      <c r="G43" s="70">
        <f>'All Output'!H201</f>
        <v>-8935391.6250000056</v>
      </c>
      <c r="H43" s="70">
        <f>'All Output'!I201</f>
        <v>-8670155.2500000037</v>
      </c>
      <c r="I43" s="70">
        <f>'All Output'!J201</f>
        <v>-8404918.8750000037</v>
      </c>
      <c r="J43" s="70">
        <f>'All Output'!K201</f>
        <v>-8187587.1857142914</v>
      </c>
      <c r="K43" s="70">
        <f>'All Output'!L201</f>
        <v>-7986223.7250000061</v>
      </c>
      <c r="L43" s="70">
        <f>'All Output'!M201</f>
        <v>-7800828.4928571442</v>
      </c>
      <c r="M43" s="70">
        <f>'All Output'!N201</f>
        <v>-7631401.4892857168</v>
      </c>
      <c r="N43" s="70">
        <f>'All Output'!O201</f>
        <v>-7477942.7142857201</v>
      </c>
      <c r="O43" s="70">
        <f>'All Output'!P201</f>
        <v>-7340452.1678571366</v>
      </c>
      <c r="P43" s="70">
        <f>'All Output'!Q201</f>
        <v>-7218929.849999994</v>
      </c>
      <c r="Q43" s="70">
        <f>'All Output'!R201</f>
        <v>-7113375.7607142832</v>
      </c>
      <c r="R43" s="70">
        <f>'All Output'!S201</f>
        <v>-7023789.9000000004</v>
      </c>
      <c r="S43" s="70">
        <f>'All Output'!T201</f>
        <v>-6950172.2678571325</v>
      </c>
      <c r="T43" s="70">
        <f>'All Output'!U201</f>
        <v>-6892522.8642857075</v>
      </c>
      <c r="U43" s="70">
        <f>'All Output'!V201</f>
        <v>-6850841.6892857123</v>
      </c>
      <c r="V43" s="70">
        <f>'All Output'!W201</f>
        <v>-6825128.7428571321</v>
      </c>
      <c r="W43" s="70">
        <f>'All Output'!X201</f>
        <v>-6815384.0249999911</v>
      </c>
      <c r="X43" s="70">
        <f>'All Output'!Y201</f>
        <v>-6821607.5357142873</v>
      </c>
      <c r="Y43" s="70">
        <f>'All Output'!Z201</f>
        <v>-6843799.2750000097</v>
      </c>
      <c r="Z43" s="70">
        <f>'All Output'!AA201</f>
        <v>-6881959.2428571358</v>
      </c>
      <c r="AA43" s="70">
        <f>'All Output'!AB201</f>
        <v>-6965673.0183333457</v>
      </c>
      <c r="AB43" s="70">
        <f>'All Output'!AC201</f>
        <v>-7098799.5899999924</v>
      </c>
      <c r="AC43" s="70">
        <f>'All Output'!AD201</f>
        <v>-7253039.7083333321</v>
      </c>
      <c r="AD43" s="70">
        <f>'All Output'!AE201</f>
        <v>-7428393.3733333163</v>
      </c>
      <c r="AE43" s="70">
        <f>'All Output'!AF201</f>
        <v>-7624860.5849999897</v>
      </c>
      <c r="AF43" s="70">
        <f>'All Output'!AG201</f>
        <v>-7842441.3433333486</v>
      </c>
      <c r="AG43" s="70">
        <f>'All Output'!AH201</f>
        <v>-8081135.6483333334</v>
      </c>
      <c r="AH43" s="70">
        <f>'All Output'!AI201</f>
        <v>-8340943.5000000075</v>
      </c>
      <c r="AI43" s="70">
        <f>'All Output'!AJ201</f>
        <v>-8345939.8227777742</v>
      </c>
      <c r="AJ43" s="70">
        <f>'All Output'!AK201</f>
        <v>-8354248.0744444542</v>
      </c>
      <c r="AK43" s="70">
        <f>'All Output'!AL201</f>
        <v>-8365868.2549999729</v>
      </c>
      <c r="AL43" s="70">
        <f>'All Output'!AM201</f>
        <v>-8380800.364444457</v>
      </c>
      <c r="AM43" s="70">
        <f>'All Output'!AN201</f>
        <v>-8399044.4027777538</v>
      </c>
      <c r="AN43" s="70">
        <f>'All Output'!AO201</f>
        <v>-8420600.3699999899</v>
      </c>
      <c r="AO43" s="70">
        <f>'All Output'!AP201</f>
        <v>-8445468.2661110908</v>
      </c>
      <c r="AP43" s="70">
        <f>'All Output'!AQ201</f>
        <v>-8473648.0911111087</v>
      </c>
      <c r="AQ43" s="70">
        <f>'All Output'!AR201</f>
        <v>-8505139.8449999802</v>
      </c>
      <c r="AR43" s="70">
        <f>'All Output'!AS201</f>
        <v>-8539943.5277777798</v>
      </c>
      <c r="AS43" s="82"/>
      <c r="AT43" s="82"/>
    </row>
    <row r="44" spans="1:104" hidden="1">
      <c r="B44" s="77">
        <f>'All Output'!C202</f>
        <v>-0.17000000000000004</v>
      </c>
      <c r="C44" s="9">
        <f>'All Output'!D202</f>
        <v>1287</v>
      </c>
      <c r="D44" s="70">
        <f>'All Output'!E202</f>
        <v>-10351869.937472992</v>
      </c>
      <c r="E44" s="70">
        <f>'All Output'!F202</f>
        <v>-10081790.46875</v>
      </c>
      <c r="F44" s="70">
        <f>'All Output'!G202</f>
        <v>-9811711</v>
      </c>
      <c r="G44" s="70">
        <f>'All Output'!H202</f>
        <v>-9541631.53125</v>
      </c>
      <c r="H44" s="70">
        <f>'All Output'!I202</f>
        <v>-9271552.0625</v>
      </c>
      <c r="I44" s="70">
        <f>'All Output'!J202</f>
        <v>-9001472.59375</v>
      </c>
      <c r="J44" s="70">
        <f>'All Output'!K202</f>
        <v>-8779710.7821428571</v>
      </c>
      <c r="K44" s="70">
        <f>'All Output'!L202</f>
        <v>-8574054.8562499993</v>
      </c>
      <c r="L44" s="70">
        <f>'All Output'!M202</f>
        <v>-8384504.8160714228</v>
      </c>
      <c r="M44" s="70">
        <f>'All Output'!N202</f>
        <v>-8211060.6616071369</v>
      </c>
      <c r="N44" s="70">
        <f>'All Output'!O202</f>
        <v>-8053722.3928571455</v>
      </c>
      <c r="O44" s="70">
        <f>'All Output'!P202</f>
        <v>-7912490.0098214243</v>
      </c>
      <c r="P44" s="70">
        <f>'All Output'!Q202</f>
        <v>-7787363.5124999974</v>
      </c>
      <c r="Q44" s="70">
        <f>'All Output'!R202</f>
        <v>-7678342.9008928556</v>
      </c>
      <c r="R44" s="70">
        <f>'All Output'!S202</f>
        <v>-7585428.1749999989</v>
      </c>
      <c r="S44" s="70">
        <f>'All Output'!T202</f>
        <v>-7508619.3348214161</v>
      </c>
      <c r="T44" s="70">
        <f>'All Output'!U202</f>
        <v>-7447916.3803571444</v>
      </c>
      <c r="U44" s="70">
        <f>'All Output'!V202</f>
        <v>-7403319.3116071448</v>
      </c>
      <c r="V44" s="70">
        <f>'All Output'!W202</f>
        <v>-7374828.1285714172</v>
      </c>
      <c r="W44" s="70">
        <f>'All Output'!X202</f>
        <v>-7362442.8312499933</v>
      </c>
      <c r="X44" s="70">
        <f>'All Output'!Y202</f>
        <v>-7366163.4196428508</v>
      </c>
      <c r="Y44" s="70">
        <f>'All Output'!Z202</f>
        <v>-7385989.8937500119</v>
      </c>
      <c r="Z44" s="70">
        <f>'All Output'!AA202</f>
        <v>-7421922.2535714246</v>
      </c>
      <c r="AA44" s="70">
        <f>'All Output'!AB202</f>
        <v>-7503801.1262500025</v>
      </c>
      <c r="AB44" s="70">
        <f>'All Output'!AC202</f>
        <v>-7635518.7675000131</v>
      </c>
      <c r="AC44" s="70">
        <f>'All Output'!AD202</f>
        <v>-7788531.9687499963</v>
      </c>
      <c r="AD44" s="70">
        <f>'All Output'!AE202</f>
        <v>-7962840.7299999855</v>
      </c>
      <c r="AE44" s="70">
        <f>'All Output'!AF202</f>
        <v>-8158445.0512499958</v>
      </c>
      <c r="AF44" s="70">
        <f>'All Output'!AG202</f>
        <v>-8375344.9325000271</v>
      </c>
      <c r="AG44" s="70">
        <f>'All Output'!AH202</f>
        <v>-8613540.3737500161</v>
      </c>
      <c r="AH44" s="70">
        <f>'All Output'!AI202</f>
        <v>-8873031.375</v>
      </c>
      <c r="AI44" s="70">
        <f>'All Output'!AJ202</f>
        <v>-8875514.1962499917</v>
      </c>
      <c r="AJ44" s="70">
        <f>'All Output'!AK202</f>
        <v>-8881337.4975000136</v>
      </c>
      <c r="AK44" s="70">
        <f>'All Output'!AL202</f>
        <v>-8890501.2787499838</v>
      </c>
      <c r="AL44" s="70">
        <f>'All Output'!AM202</f>
        <v>-8903005.5400000066</v>
      </c>
      <c r="AM44" s="70">
        <f>'All Output'!AN202</f>
        <v>-8918850.28125</v>
      </c>
      <c r="AN44" s="70">
        <f>'All Output'!AO202</f>
        <v>-8938035.5024999902</v>
      </c>
      <c r="AO44" s="70">
        <f>'All Output'!AP202</f>
        <v>-8960561.2037499882</v>
      </c>
      <c r="AP44" s="70">
        <f>'All Output'!AQ202</f>
        <v>-8986427.3850000165</v>
      </c>
      <c r="AQ44" s="70">
        <f>'All Output'!AR202</f>
        <v>-9015634.0462499745</v>
      </c>
      <c r="AR44" s="70">
        <f>'All Output'!AS202</f>
        <v>-9048181.1875</v>
      </c>
      <c r="AS44" s="82"/>
      <c r="AT44" s="82"/>
    </row>
    <row r="45" spans="1:104" hidden="1">
      <c r="B45" s="77">
        <f>'All Output'!C203</f>
        <v>-0.18000000000000005</v>
      </c>
      <c r="C45" s="9">
        <f>'All Output'!D203</f>
        <v>1298.0000000000002</v>
      </c>
      <c r="D45" s="70">
        <f>'All Output'!E203</f>
        <v>-10972639.124972511</v>
      </c>
      <c r="E45" s="70">
        <f>'All Output'!F203</f>
        <v>-10697716.562500002</v>
      </c>
      <c r="F45" s="70">
        <f>'All Output'!G203</f>
        <v>-10422794</v>
      </c>
      <c r="G45" s="70">
        <f>'All Output'!H203</f>
        <v>-10147871.4375</v>
      </c>
      <c r="H45" s="70">
        <f>'All Output'!I203</f>
        <v>-9872948.875</v>
      </c>
      <c r="I45" s="70">
        <f>'All Output'!J203</f>
        <v>-9598026.3124999981</v>
      </c>
      <c r="J45" s="70">
        <f>'All Output'!K203</f>
        <v>-9371834.3785714302</v>
      </c>
      <c r="K45" s="70">
        <f>'All Output'!L203</f>
        <v>-9161885.9874999989</v>
      </c>
      <c r="L45" s="70">
        <f>'All Output'!M203</f>
        <v>-8968181.139285706</v>
      </c>
      <c r="M45" s="70">
        <f>'All Output'!N203</f>
        <v>-8790719.8339285683</v>
      </c>
      <c r="N45" s="70">
        <f>'All Output'!O203</f>
        <v>-8629502.0714285672</v>
      </c>
      <c r="O45" s="70">
        <f>'All Output'!P203</f>
        <v>-8484527.8517857082</v>
      </c>
      <c r="P45" s="70">
        <f>'All Output'!Q203</f>
        <v>-8355797.1749999896</v>
      </c>
      <c r="Q45" s="70">
        <f>'All Output'!R203</f>
        <v>-8243310.0410714261</v>
      </c>
      <c r="R45" s="70">
        <f>'All Output'!S203</f>
        <v>-8147066.4499999974</v>
      </c>
      <c r="S45" s="70">
        <f>'All Output'!T203</f>
        <v>-8067066.4017856959</v>
      </c>
      <c r="T45" s="70">
        <f>'All Output'!U203</f>
        <v>-8003309.8964285627</v>
      </c>
      <c r="U45" s="70">
        <f>'All Output'!V203</f>
        <v>-7955796.9339285642</v>
      </c>
      <c r="V45" s="70">
        <f>'All Output'!W203</f>
        <v>-7924527.5142856985</v>
      </c>
      <c r="W45" s="70">
        <f>'All Output'!X203</f>
        <v>-7909501.6374999844</v>
      </c>
      <c r="X45" s="70">
        <f>'All Output'!Y203</f>
        <v>-7910719.3035714217</v>
      </c>
      <c r="Y45" s="70">
        <f>'All Output'!Z203</f>
        <v>-7928180.5124999955</v>
      </c>
      <c r="Z45" s="70">
        <f>'All Output'!AA203</f>
        <v>-7961885.2642856911</v>
      </c>
      <c r="AA45" s="70">
        <f>'All Output'!AB203</f>
        <v>-8041929.2341666557</v>
      </c>
      <c r="AB45" s="70">
        <f>'All Output'!AC203</f>
        <v>-8172237.9449999966</v>
      </c>
      <c r="AC45" s="70">
        <f>'All Output'!AD203</f>
        <v>-8324024.229166653</v>
      </c>
      <c r="AD45" s="70">
        <f>'All Output'!AE203</f>
        <v>-8497288.0866666436</v>
      </c>
      <c r="AE45" s="70">
        <f>'All Output'!AF203</f>
        <v>-8692029.5174999684</v>
      </c>
      <c r="AF45" s="70">
        <f>'All Output'!AG203</f>
        <v>-8908248.5216666646</v>
      </c>
      <c r="AG45" s="70">
        <f>'All Output'!AH203</f>
        <v>-9145945.0991666578</v>
      </c>
      <c r="AH45" s="70">
        <f>'All Output'!AI203</f>
        <v>-9405119.2500000037</v>
      </c>
      <c r="AI45" s="70">
        <f>'All Output'!AJ203</f>
        <v>-9405088.5697222017</v>
      </c>
      <c r="AJ45" s="70">
        <f>'All Output'!AK203</f>
        <v>-9408426.9205555357</v>
      </c>
      <c r="AK45" s="70">
        <f>'All Output'!AL203</f>
        <v>-9415134.3024999797</v>
      </c>
      <c r="AL45" s="70">
        <f>'All Output'!AM203</f>
        <v>-9425210.7155555338</v>
      </c>
      <c r="AM45" s="70">
        <f>'All Output'!AN203</f>
        <v>-9438656.1597222053</v>
      </c>
      <c r="AN45" s="70">
        <f>'All Output'!AO203</f>
        <v>-9455470.6349999793</v>
      </c>
      <c r="AO45" s="70">
        <f>'All Output'!AP203</f>
        <v>-9475654.1413888708</v>
      </c>
      <c r="AP45" s="70">
        <f>'All Output'!AQ203</f>
        <v>-9499206.6788888723</v>
      </c>
      <c r="AQ45" s="70">
        <f>'All Output'!AR203</f>
        <v>-9526128.2474999465</v>
      </c>
      <c r="AR45" s="70">
        <f>'All Output'!AS203</f>
        <v>-9556418.8472222015</v>
      </c>
      <c r="AS45" s="82"/>
      <c r="AT45" s="82"/>
    </row>
    <row r="46" spans="1:104" hidden="1">
      <c r="B46" s="77">
        <f>'All Output'!C204</f>
        <v>-0.19000000000000006</v>
      </c>
      <c r="C46" s="9">
        <f>'All Output'!D204</f>
        <v>1309</v>
      </c>
      <c r="D46" s="70">
        <f>'All Output'!E204</f>
        <v>-11593408.312472021</v>
      </c>
      <c r="E46" s="70">
        <f>'All Output'!F204</f>
        <v>-11313642.656249998</v>
      </c>
      <c r="F46" s="70">
        <f>'All Output'!G204</f>
        <v>-11033876.999999998</v>
      </c>
      <c r="G46" s="70">
        <f>'All Output'!H204</f>
        <v>-10754111.343749996</v>
      </c>
      <c r="H46" s="70">
        <f>'All Output'!I204</f>
        <v>-10474345.687499996</v>
      </c>
      <c r="I46" s="70">
        <f>'All Output'!J204</f>
        <v>-10194580.031249996</v>
      </c>
      <c r="J46" s="70">
        <f>'All Output'!K204</f>
        <v>-9963957.9749999978</v>
      </c>
      <c r="K46" s="70">
        <f>'All Output'!L204</f>
        <v>-9749717.1187499948</v>
      </c>
      <c r="L46" s="70">
        <f>'All Output'!M204</f>
        <v>-9551857.4624999929</v>
      </c>
      <c r="M46" s="70">
        <f>'All Output'!N204</f>
        <v>-9370379.0062499978</v>
      </c>
      <c r="N46" s="70">
        <f>'All Output'!O204</f>
        <v>-9205281.7499999944</v>
      </c>
      <c r="O46" s="70">
        <f>'All Output'!P204</f>
        <v>-9056565.6937499903</v>
      </c>
      <c r="P46" s="70">
        <f>'All Output'!Q204</f>
        <v>-8924230.8374999966</v>
      </c>
      <c r="Q46" s="70">
        <f>'All Output'!R204</f>
        <v>-8808277.1812499911</v>
      </c>
      <c r="R46" s="70">
        <f>'All Output'!S204</f>
        <v>-8708704.7249999996</v>
      </c>
      <c r="S46" s="70">
        <f>'All Output'!T204</f>
        <v>-8625513.4687499944</v>
      </c>
      <c r="T46" s="70">
        <f>'All Output'!U204</f>
        <v>-8558703.4124999885</v>
      </c>
      <c r="U46" s="70">
        <f>'All Output'!V204</f>
        <v>-8508274.5562499948</v>
      </c>
      <c r="V46" s="70">
        <f>'All Output'!W204</f>
        <v>-8474226.8999999948</v>
      </c>
      <c r="W46" s="70">
        <f>'All Output'!X204</f>
        <v>-8456560.4437499829</v>
      </c>
      <c r="X46" s="70">
        <f>'All Output'!Y204</f>
        <v>-8455275.1874999963</v>
      </c>
      <c r="Y46" s="70">
        <f>'All Output'!Z204</f>
        <v>-8470371.1312500015</v>
      </c>
      <c r="Z46" s="70">
        <f>'All Output'!AA204</f>
        <v>-8501848.2749999799</v>
      </c>
      <c r="AA46" s="70">
        <f>'All Output'!AB204</f>
        <v>-8580057.3420833349</v>
      </c>
      <c r="AB46" s="70">
        <f>'All Output'!AC204</f>
        <v>-8708957.1224999949</v>
      </c>
      <c r="AC46" s="70">
        <f>'All Output'!AD204</f>
        <v>-8859516.4895833209</v>
      </c>
      <c r="AD46" s="70">
        <f>'All Output'!AE204</f>
        <v>-9031735.4433333166</v>
      </c>
      <c r="AE46" s="70">
        <f>'All Output'!AF204</f>
        <v>-9225613.9837499708</v>
      </c>
      <c r="AF46" s="70">
        <f>'All Output'!AG204</f>
        <v>-9441152.1108333431</v>
      </c>
      <c r="AG46" s="70">
        <f>'All Output'!AH204</f>
        <v>-9678349.8245833404</v>
      </c>
      <c r="AH46" s="70">
        <f>'All Output'!AI204</f>
        <v>-9937207.1249999963</v>
      </c>
      <c r="AI46" s="70">
        <f>'All Output'!AJ204</f>
        <v>-9934662.9431944266</v>
      </c>
      <c r="AJ46" s="70">
        <f>'All Output'!AK204</f>
        <v>-9935516.3436111249</v>
      </c>
      <c r="AK46" s="70">
        <f>'All Output'!AL204</f>
        <v>-9939767.3262499943</v>
      </c>
      <c r="AL46" s="70">
        <f>'All Output'!AM204</f>
        <v>-9947415.8911111131</v>
      </c>
      <c r="AM46" s="70">
        <f>'All Output'!AN204</f>
        <v>-9958462.0381944254</v>
      </c>
      <c r="AN46" s="70">
        <f>'All Output'!AO204</f>
        <v>-9972905.767499987</v>
      </c>
      <c r="AO46" s="70">
        <f>'All Output'!AP204</f>
        <v>-9990747.0790277459</v>
      </c>
      <c r="AP46" s="70">
        <f>'All Output'!AQ204</f>
        <v>-10011985.972777784</v>
      </c>
      <c r="AQ46" s="70">
        <f>'All Output'!AR204</f>
        <v>-10036622.448749989</v>
      </c>
      <c r="AR46" s="70">
        <f>'All Output'!AS204</f>
        <v>-10064656.50694444</v>
      </c>
      <c r="AS46" s="82"/>
      <c r="AT46" s="82"/>
    </row>
    <row r="47" spans="1:104" hidden="1">
      <c r="B47" s="77">
        <f>'All Output'!C205</f>
        <v>-0.20000000000000007</v>
      </c>
      <c r="C47" s="9">
        <f>'All Output'!D205</f>
        <v>1320.0000000000002</v>
      </c>
      <c r="D47" s="70">
        <f>'All Output'!E205</f>
        <v>-12214177.499971552</v>
      </c>
      <c r="E47" s="70">
        <f>'All Output'!F205</f>
        <v>-11929568.750000011</v>
      </c>
      <c r="F47" s="70">
        <f>'All Output'!G205</f>
        <v>-11644960.000000011</v>
      </c>
      <c r="G47" s="70">
        <f>'All Output'!H205</f>
        <v>-11360351.250000009</v>
      </c>
      <c r="H47" s="70">
        <f>'All Output'!I205</f>
        <v>-11075742.500000011</v>
      </c>
      <c r="I47" s="70">
        <f>'All Output'!J205</f>
        <v>-10791133.750000011</v>
      </c>
      <c r="J47" s="70">
        <f>'All Output'!K205</f>
        <v>-10556081.571428582</v>
      </c>
      <c r="K47" s="70">
        <f>'All Output'!L205</f>
        <v>-10337548.250000011</v>
      </c>
      <c r="L47" s="70">
        <f>'All Output'!M205</f>
        <v>-10135533.785714291</v>
      </c>
      <c r="M47" s="70">
        <f>'All Output'!N205</f>
        <v>-9950038.1785714403</v>
      </c>
      <c r="N47" s="70">
        <f>'All Output'!O205</f>
        <v>-9781061.4285714421</v>
      </c>
      <c r="O47" s="70">
        <f>'All Output'!P205</f>
        <v>-9628603.5357142929</v>
      </c>
      <c r="P47" s="70">
        <f>'All Output'!Q205</f>
        <v>-9492664.5000000075</v>
      </c>
      <c r="Q47" s="70">
        <f>'All Output'!R205</f>
        <v>-9373244.3214285839</v>
      </c>
      <c r="R47" s="70">
        <f>'All Output'!S205</f>
        <v>-9270343.0000000205</v>
      </c>
      <c r="S47" s="70">
        <f>'All Output'!T205</f>
        <v>-9183960.5357142836</v>
      </c>
      <c r="T47" s="70">
        <f>'All Output'!U205</f>
        <v>-9114096.9285714291</v>
      </c>
      <c r="U47" s="70">
        <f>'All Output'!V205</f>
        <v>-9060752.1785714403</v>
      </c>
      <c r="V47" s="70">
        <f>'All Output'!W205</f>
        <v>-9023926.2857142836</v>
      </c>
      <c r="W47" s="70">
        <f>'All Output'!X205</f>
        <v>-9003619.2500000037</v>
      </c>
      <c r="X47" s="70">
        <f>'All Output'!Y205</f>
        <v>-8999831.0714285783</v>
      </c>
      <c r="Y47" s="70">
        <f>'All Output'!Z205</f>
        <v>-9012561.7500000112</v>
      </c>
      <c r="Z47" s="70">
        <f>'All Output'!AA205</f>
        <v>-9041811.2857142873</v>
      </c>
      <c r="AA47" s="70">
        <f>'All Output'!AB205</f>
        <v>-9118185.4500000179</v>
      </c>
      <c r="AB47" s="70">
        <f>'All Output'!AC205</f>
        <v>-9245676.3000000156</v>
      </c>
      <c r="AC47" s="70">
        <f>'All Output'!AD205</f>
        <v>-9395008.7500000112</v>
      </c>
      <c r="AD47" s="70">
        <f>'All Output'!AE205</f>
        <v>-9566182.8000000045</v>
      </c>
      <c r="AE47" s="70">
        <f>'All Output'!AF205</f>
        <v>-9759198.4499999993</v>
      </c>
      <c r="AF47" s="70">
        <f>'All Output'!AG205</f>
        <v>-9974055.7000000179</v>
      </c>
      <c r="AG47" s="70">
        <f>'All Output'!AH205</f>
        <v>-10210754.550000016</v>
      </c>
      <c r="AH47" s="70">
        <f>'All Output'!AI205</f>
        <v>-10469295.000000011</v>
      </c>
      <c r="AI47" s="70">
        <f>'All Output'!AJ205</f>
        <v>-10464237.316666663</v>
      </c>
      <c r="AJ47" s="70">
        <f>'All Output'!AK205</f>
        <v>-10462605.766666673</v>
      </c>
      <c r="AK47" s="70">
        <f>'All Output'!AL205</f>
        <v>-10464400.350000001</v>
      </c>
      <c r="AL47" s="70">
        <f>'All Output'!AM205</f>
        <v>-10469621.066666681</v>
      </c>
      <c r="AM47" s="70">
        <f>'All Output'!AN205</f>
        <v>-10478267.916666668</v>
      </c>
      <c r="AN47" s="70">
        <f>'All Output'!AO205</f>
        <v>-10490340.900000013</v>
      </c>
      <c r="AO47" s="70">
        <f>'All Output'!AP205</f>
        <v>-10505840.016666666</v>
      </c>
      <c r="AP47" s="70">
        <f>'All Output'!AQ205</f>
        <v>-10524765.266666681</v>
      </c>
      <c r="AQ47" s="70">
        <f>'All Output'!AR205</f>
        <v>-10547116.650000006</v>
      </c>
      <c r="AR47" s="70">
        <f>'All Output'!AS205</f>
        <v>-10572894.166666694</v>
      </c>
      <c r="AS47" s="82"/>
      <c r="AT47" s="82"/>
    </row>
    <row r="49" spans="9:9" ht="18">
      <c r="I49" s="81" t="s">
        <v>63</v>
      </c>
    </row>
    <row r="50" spans="9:9" ht="18">
      <c r="I50" s="81" t="s">
        <v>62</v>
      </c>
    </row>
    <row r="52" spans="9:9" ht="18">
      <c r="I52" s="81" t="s">
        <v>61</v>
      </c>
    </row>
    <row r="53" spans="9:9" hidden="1"/>
    <row r="54" spans="9:9" hidden="1"/>
    <row r="55" spans="9:9" hidden="1"/>
    <row r="56" spans="9:9" hidden="1"/>
    <row r="57" spans="9:9" hidden="1"/>
    <row r="58" spans="9:9" hidden="1"/>
    <row r="59" spans="9:9" hidden="1"/>
    <row r="60" spans="9:9" hidden="1"/>
    <row r="61" spans="9:9" hidden="1"/>
    <row r="62" spans="9:9" hidden="1"/>
    <row r="63" spans="9:9" hidden="1"/>
    <row r="64" spans="9:9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spans="2:54" hidden="1"/>
    <row r="98" spans="2:54" hidden="1"/>
    <row r="99" spans="2:54">
      <c r="I99" s="94" t="s">
        <v>71</v>
      </c>
    </row>
    <row r="101" spans="2:54">
      <c r="B101" s="1" t="s">
        <v>59</v>
      </c>
    </row>
    <row r="102" spans="2:54">
      <c r="I102" s="85">
        <v>25</v>
      </c>
      <c r="J102" s="85"/>
      <c r="K102" s="85"/>
      <c r="L102" s="85"/>
      <c r="M102" s="85"/>
      <c r="N102" s="84">
        <f>I102/100</f>
        <v>0.25</v>
      </c>
      <c r="AM102" s="84">
        <f>N102</f>
        <v>0.25</v>
      </c>
      <c r="BB102" s="82"/>
    </row>
    <row r="104" spans="2:54">
      <c r="B104" s="1" t="s">
        <v>60</v>
      </c>
    </row>
    <row r="105" spans="2:54">
      <c r="I105" s="85">
        <v>50</v>
      </c>
      <c r="N105" s="84">
        <f>I105/100</f>
        <v>0.5</v>
      </c>
      <c r="AM105" s="84">
        <f>N105</f>
        <v>0.5</v>
      </c>
      <c r="BB105" s="82"/>
    </row>
    <row r="107" spans="2:54">
      <c r="B107" s="95" t="s">
        <v>73</v>
      </c>
    </row>
  </sheetData>
  <mergeCells count="1">
    <mergeCell ref="A18:A36"/>
  </mergeCells>
  <conditionalFormatting sqref="I18:CZ36 I6:J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scale="79" orientation="landscape" r:id="rId1"/>
  <headerFooter>
    <oddHeader>&amp;RAttachment JDS-1
Page &amp;P of &amp;N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croll Bar 1">
              <controlPr defaultSize="0" autoPict="0">
                <anchor moveWithCells="1">
                  <from>
                    <xdr:col>0</xdr:col>
                    <xdr:colOff>495300</xdr:colOff>
                    <xdr:row>100</xdr:row>
                    <xdr:rowOff>152400</xdr:rowOff>
                  </from>
                  <to>
                    <xdr:col>33</xdr:col>
                    <xdr:colOff>487680</xdr:colOff>
                    <xdr:row>102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Scroll Bar 2">
              <controlPr defaultSize="0" autoPict="0">
                <anchor moveWithCells="1">
                  <from>
                    <xdr:col>0</xdr:col>
                    <xdr:colOff>480060</xdr:colOff>
                    <xdr:row>103</xdr:row>
                    <xdr:rowOff>160020</xdr:rowOff>
                  </from>
                  <to>
                    <xdr:col>33</xdr:col>
                    <xdr:colOff>495300</xdr:colOff>
                    <xdr:row>105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88E20-5C05-4144-AEF3-FF9ED7F19199}">
  <dimension ref="A1:BE16"/>
  <sheetViews>
    <sheetView tabSelected="1" zoomScale="77" zoomScaleNormal="77" workbookViewId="0">
      <selection activeCell="C3" sqref="E3"/>
    </sheetView>
  </sheetViews>
  <sheetFormatPr defaultColWidth="33.88671875" defaultRowHeight="14.4"/>
  <cols>
    <col min="1" max="1" width="1.6640625" style="2" customWidth="1"/>
    <col min="2" max="2" width="45" style="1" customWidth="1"/>
    <col min="3" max="3" width="8.5546875" style="1" customWidth="1"/>
    <col min="4" max="4" width="22.6640625" style="1" customWidth="1"/>
    <col min="5" max="5" width="7.6640625" style="1" customWidth="1"/>
    <col min="6" max="6" width="22.6640625" style="1" customWidth="1"/>
    <col min="7" max="7" width="15.44140625" style="1" customWidth="1"/>
    <col min="8" max="8" width="22.6640625" style="1" customWidth="1"/>
    <col min="9" max="9" width="7.6640625" style="1" customWidth="1"/>
    <col min="10" max="10" width="22.6640625" style="1" customWidth="1"/>
    <col min="11" max="11" width="15.44140625" style="1" customWidth="1"/>
    <col min="12" max="12" width="22.6640625" style="1" customWidth="1"/>
    <col min="13" max="13" width="7.6640625" style="1" customWidth="1"/>
    <col min="14" max="14" width="22.6640625" style="1" customWidth="1"/>
    <col min="15" max="15" width="15.44140625" style="1" customWidth="1"/>
    <col min="16" max="16" width="5.33203125" style="1" customWidth="1"/>
    <col min="17" max="45" width="12" style="1" customWidth="1"/>
    <col min="46" max="49" width="13.33203125" style="1" customWidth="1"/>
    <col min="50" max="70" width="12" style="1" customWidth="1"/>
    <col min="71" max="16384" width="33.88671875" style="1"/>
  </cols>
  <sheetData>
    <row r="1" spans="1:57" ht="36.6">
      <c r="B1" s="104" t="s">
        <v>27</v>
      </c>
      <c r="C1" s="104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57" ht="31.2">
      <c r="B2" s="34"/>
      <c r="C2" s="34"/>
    </row>
    <row r="3" spans="1:57" ht="61.2">
      <c r="D3" s="115" t="s">
        <v>49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57" ht="15" customHeight="1">
      <c r="A4" s="1"/>
      <c r="D4" s="106">
        <f>Inputs!B6</f>
        <v>50</v>
      </c>
      <c r="E4" s="107"/>
      <c r="F4" s="107"/>
      <c r="G4" s="107"/>
      <c r="H4" s="106">
        <f>Inputs!B7</f>
        <v>225</v>
      </c>
      <c r="I4" s="107"/>
      <c r="J4" s="107"/>
      <c r="K4" s="107"/>
      <c r="L4" s="106">
        <f>Inputs!B9</f>
        <v>525</v>
      </c>
      <c r="M4" s="107"/>
      <c r="N4" s="107"/>
      <c r="O4" s="107"/>
    </row>
    <row r="5" spans="1:57" ht="40.950000000000003" customHeight="1" thickBot="1"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1:57" ht="45.6" customHeight="1">
      <c r="B6" s="61" t="s">
        <v>41</v>
      </c>
      <c r="C6" s="62">
        <f>Inputs!B28</f>
        <v>0.1035653650254669</v>
      </c>
      <c r="D6" s="44" t="s">
        <v>4</v>
      </c>
      <c r="E6" s="51"/>
      <c r="F6" s="44" t="s">
        <v>5</v>
      </c>
      <c r="G6" s="53"/>
      <c r="H6" s="119" t="s">
        <v>4</v>
      </c>
      <c r="I6" s="120"/>
      <c r="J6" s="117" t="s">
        <v>5</v>
      </c>
      <c r="K6" s="118"/>
      <c r="L6" s="119" t="s">
        <v>4</v>
      </c>
      <c r="M6" s="120"/>
      <c r="N6" s="117" t="s">
        <v>5</v>
      </c>
      <c r="O6" s="118"/>
    </row>
    <row r="7" spans="1:57" ht="45.6" customHeight="1">
      <c r="B7" s="40" t="s">
        <v>44</v>
      </c>
      <c r="C7" s="63"/>
      <c r="D7" s="60">
        <f>'All Output'!C18</f>
        <v>1952750</v>
      </c>
      <c r="E7" s="46"/>
      <c r="F7" s="54">
        <f>'All Output'!E18</f>
        <v>1368750</v>
      </c>
      <c r="G7" s="48"/>
      <c r="H7" s="42">
        <f>'All Output'!G18</f>
        <v>8787375</v>
      </c>
      <c r="I7" s="46"/>
      <c r="J7" s="47">
        <f>'All Output'!I18</f>
        <v>8623125</v>
      </c>
      <c r="K7" s="48"/>
      <c r="L7" s="42">
        <f>'All Output'!K18</f>
        <v>20503875</v>
      </c>
      <c r="M7" s="46"/>
      <c r="N7" s="47">
        <f>'All Output'!M18</f>
        <v>23378250</v>
      </c>
      <c r="O7" s="48"/>
      <c r="BC7" s="2"/>
    </row>
    <row r="8" spans="1:57" ht="45.6" customHeight="1" thickBot="1">
      <c r="B8" s="41"/>
      <c r="C8" s="64"/>
      <c r="D8" s="112" t="str">
        <f>IF(F8&gt;0,"FRR Better by",IF(F8&lt;0,"FRR Worse by ","FRR Equal to RPM"))</f>
        <v>FRR Better by</v>
      </c>
      <c r="E8" s="113"/>
      <c r="F8" s="49">
        <f>'All Output'!E19</f>
        <v>584000</v>
      </c>
      <c r="G8" s="50" t="s">
        <v>45</v>
      </c>
      <c r="H8" s="114" t="str">
        <f>IF(J8&gt;0,"FRR Better by",IF(J8&lt;0,"FRR Worse by ","FRR Equal to RPM"))</f>
        <v>FRR Better by</v>
      </c>
      <c r="I8" s="113"/>
      <c r="J8" s="49">
        <f>'All Output'!I19</f>
        <v>164250</v>
      </c>
      <c r="K8" s="50" t="s">
        <v>45</v>
      </c>
      <c r="L8" s="114" t="str">
        <f>IF(N8&gt;0,"FRR Better by",IF(N8&lt;0,"FRR Worse by ","FRR Equal to RPM"))</f>
        <v xml:space="preserve">FRR Worse by </v>
      </c>
      <c r="M8" s="113"/>
      <c r="N8" s="49">
        <f>'All Output'!M19</f>
        <v>-2874375</v>
      </c>
      <c r="O8" s="50" t="s">
        <v>45</v>
      </c>
      <c r="BC8" s="2"/>
    </row>
    <row r="9" spans="1:57" ht="45.6" customHeight="1">
      <c r="B9" s="52" t="s">
        <v>42</v>
      </c>
      <c r="C9" s="66"/>
      <c r="D9" s="44"/>
      <c r="E9" s="44"/>
      <c r="F9" s="44"/>
      <c r="G9" s="45"/>
      <c r="H9" s="43"/>
      <c r="I9" s="44"/>
      <c r="J9" s="44"/>
      <c r="K9" s="45"/>
      <c r="L9" s="43"/>
      <c r="M9" s="44"/>
      <c r="N9" s="44"/>
      <c r="O9" s="45"/>
      <c r="BC9" s="97" t="s">
        <v>35</v>
      </c>
      <c r="BD9" s="98"/>
      <c r="BE9" s="99"/>
    </row>
    <row r="10" spans="1:57" ht="45.6" customHeight="1">
      <c r="B10" s="40" t="s">
        <v>44</v>
      </c>
      <c r="C10" s="63"/>
      <c r="D10" s="47">
        <f>'All Output'!C33</f>
        <v>38325.000000000415</v>
      </c>
      <c r="E10" s="46"/>
      <c r="F10" s="47">
        <f>'All Output'!E33</f>
        <v>-866875</v>
      </c>
      <c r="G10" s="48"/>
      <c r="H10" s="42">
        <f>'All Output'!G33</f>
        <v>172462.50000000186</v>
      </c>
      <c r="I10" s="46"/>
      <c r="J10" s="47">
        <f>'All Output'!I33</f>
        <v>-1190812.5</v>
      </c>
      <c r="K10" s="48"/>
      <c r="L10" s="42">
        <f>'All Output'!K33</f>
        <v>402412.50000000431</v>
      </c>
      <c r="M10" s="46"/>
      <c r="N10" s="47">
        <f>'All Output'!M33</f>
        <v>804825.00000000861</v>
      </c>
      <c r="O10" s="48"/>
      <c r="BC10" s="2" t="s">
        <v>21</v>
      </c>
      <c r="BD10" s="1" t="e">
        <f>#REF!</f>
        <v>#REF!</v>
      </c>
      <c r="BE10" s="1" t="s">
        <v>2</v>
      </c>
    </row>
    <row r="11" spans="1:57" ht="45.6" customHeight="1" thickBot="1">
      <c r="B11" s="41"/>
      <c r="C11" s="64"/>
      <c r="D11" s="112" t="str">
        <f>IF(F11&gt;0,"FRR Better by",IF(F11&lt;0,"FRR Worse by ","FRR Equal to RPM"))</f>
        <v>FRR Better by</v>
      </c>
      <c r="E11" s="113"/>
      <c r="F11" s="49">
        <f>'All Output'!E34</f>
        <v>905200.00000000047</v>
      </c>
      <c r="G11" s="50" t="s">
        <v>45</v>
      </c>
      <c r="H11" s="114" t="str">
        <f>IF(J11&gt;0,"FRR Better by",IF(J11&lt;0,"FRR Worse by ","FRR Equal to RPM"))</f>
        <v>FRR Better by</v>
      </c>
      <c r="I11" s="113"/>
      <c r="J11" s="49">
        <f>'All Output'!I34</f>
        <v>1363275.0000000019</v>
      </c>
      <c r="K11" s="50" t="s">
        <v>45</v>
      </c>
      <c r="L11" s="114" t="str">
        <f>IF(N11&gt;0,"FRR Better by",IF(N11&lt;0,"FRR Worse by ","FRR Equal to RPM"))</f>
        <v xml:space="preserve">FRR Worse by </v>
      </c>
      <c r="M11" s="113"/>
      <c r="N11" s="49">
        <f>'All Output'!M34</f>
        <v>-402412.50000000431</v>
      </c>
      <c r="O11" s="50" t="s">
        <v>45</v>
      </c>
      <c r="BC11" s="2" t="s">
        <v>8</v>
      </c>
      <c r="BD11" s="9" t="e">
        <f>#REF!</f>
        <v>#REF!</v>
      </c>
      <c r="BE11" s="1" t="s">
        <v>2</v>
      </c>
    </row>
    <row r="12" spans="1:57" ht="45.6" customHeight="1">
      <c r="B12" s="40" t="s">
        <v>43</v>
      </c>
      <c r="C12" s="65">
        <f>Inputs!B40</f>
        <v>-8.0362195812110862E-2</v>
      </c>
      <c r="D12" s="44"/>
      <c r="E12" s="44"/>
      <c r="F12" s="44"/>
      <c r="G12" s="45"/>
      <c r="H12" s="43"/>
      <c r="I12" s="44"/>
      <c r="J12" s="44"/>
      <c r="K12" s="45"/>
      <c r="L12" s="43"/>
      <c r="M12" s="44"/>
      <c r="N12" s="44"/>
      <c r="O12" s="45"/>
      <c r="BC12" s="2" t="s">
        <v>22</v>
      </c>
      <c r="BD12" s="9" t="e">
        <f>#REF!</f>
        <v>#REF!</v>
      </c>
      <c r="BE12" s="1" t="s">
        <v>2</v>
      </c>
    </row>
    <row r="13" spans="1:57" ht="45.6" customHeight="1">
      <c r="B13" s="40" t="s">
        <v>44</v>
      </c>
      <c r="C13" s="63"/>
      <c r="D13" s="47">
        <f>'All Output'!C48</f>
        <v>-7385774.9999999935</v>
      </c>
      <c r="E13" s="46"/>
      <c r="F13" s="47">
        <f>'All Output'!E48</f>
        <v>-3102500</v>
      </c>
      <c r="G13" s="48"/>
      <c r="H13" s="42">
        <f>'All Output'!G48</f>
        <v>-14188462.499999989</v>
      </c>
      <c r="I13" s="46"/>
      <c r="J13" s="47">
        <f>'All Output'!I48</f>
        <v>-11004750</v>
      </c>
      <c r="K13" s="48"/>
      <c r="L13" s="42">
        <f>'All Output'!K48</f>
        <v>-25850212.499999981</v>
      </c>
      <c r="M13" s="46"/>
      <c r="N13" s="47">
        <f>'All Output'!M48</f>
        <v>-21768599.999999981</v>
      </c>
      <c r="O13" s="48"/>
    </row>
    <row r="14" spans="1:57" ht="45.6" customHeight="1" thickBot="1">
      <c r="B14" s="41"/>
      <c r="C14" s="64"/>
      <c r="D14" s="112" t="str">
        <f>IF(F14&gt;0,"FRR Better by",IF(F14&lt;0,"FRR Worse by ","FRR Equal to RPM"))</f>
        <v xml:space="preserve">FRR Worse by </v>
      </c>
      <c r="E14" s="113"/>
      <c r="F14" s="49">
        <f>'All Output'!E49</f>
        <v>-4283274.9999999935</v>
      </c>
      <c r="G14" s="50" t="s">
        <v>45</v>
      </c>
      <c r="H14" s="114" t="str">
        <f>IF(J14&gt;0,"FRR Better by",IF(J14&lt;0,"FRR Worse by ","FRR Equal to RPM"))</f>
        <v xml:space="preserve">FRR Worse by </v>
      </c>
      <c r="I14" s="113"/>
      <c r="J14" s="49">
        <f>'All Output'!I49</f>
        <v>-3183712.4999999888</v>
      </c>
      <c r="K14" s="50" t="s">
        <v>45</v>
      </c>
      <c r="L14" s="114" t="str">
        <f>IF(N14&gt;0,"FRR Better by",IF(N14&lt;0,"FRR Worse by ","FRR Equal to RPM"))</f>
        <v xml:space="preserve">FRR Worse by </v>
      </c>
      <c r="M14" s="113"/>
      <c r="N14" s="49">
        <f>'All Output'!M49</f>
        <v>-4081612.5</v>
      </c>
      <c r="O14" s="50" t="s">
        <v>45</v>
      </c>
    </row>
    <row r="15" spans="1:57" ht="45.6" customHeight="1">
      <c r="B15" s="55" t="s">
        <v>46</v>
      </c>
      <c r="C15" s="55"/>
    </row>
    <row r="16" spans="1:57" ht="17.399999999999999" customHeight="1"/>
  </sheetData>
  <sheetProtection sheet="1" objects="1" scenarios="1"/>
  <mergeCells count="19">
    <mergeCell ref="D14:E14"/>
    <mergeCell ref="H14:I14"/>
    <mergeCell ref="L14:M14"/>
    <mergeCell ref="H6:I6"/>
    <mergeCell ref="J6:K6"/>
    <mergeCell ref="L6:M6"/>
    <mergeCell ref="BC9:BE9"/>
    <mergeCell ref="D11:E11"/>
    <mergeCell ref="H11:I11"/>
    <mergeCell ref="L11:M11"/>
    <mergeCell ref="B1:O1"/>
    <mergeCell ref="D3:O3"/>
    <mergeCell ref="D4:G5"/>
    <mergeCell ref="H4:K5"/>
    <mergeCell ref="L4:O5"/>
    <mergeCell ref="D8:E8"/>
    <mergeCell ref="H8:I8"/>
    <mergeCell ref="L8:M8"/>
    <mergeCell ref="N6:O6"/>
  </mergeCells>
  <pageMargins left="0.7" right="0.7" top="0.75" bottom="0.75" header="0.3" footer="0.3"/>
  <pageSetup paperSize="17" scale="76" orientation="landscape" r:id="rId1"/>
  <headerFooter>
    <oddHeader>&amp;RAttachment JDS-1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4DE8612B9CDD4F811EBE421AC66D32" ma:contentTypeVersion="4" ma:contentTypeDescription="Create a new document." ma:contentTypeScope="" ma:versionID="cb0e2b15d4636268284e723da80ffbcb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Props1.xml><?xml version="1.0" encoding="utf-8"?>
<ds:datastoreItem xmlns:ds="http://schemas.openxmlformats.org/officeDocument/2006/customXml" ds:itemID="{AD43AB8C-1CA7-4B0F-81E8-C2B2695E46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0C225D-6DF8-41BD-BC58-47894565CB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2B6A11-CA1E-4D67-B712-DEC28BF7AA9D}">
  <ds:schemaRefs>
    <ds:schemaRef ds:uri="http://purl.org/dc/dcmitype/"/>
    <ds:schemaRef ds:uri="3c9d8c27-8a6d-4d9e-a15e-ef5d28c114af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2612a682-5ffb-4b9c-9555-01761893517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Inputs</vt:lpstr>
      <vt:lpstr>All Output</vt:lpstr>
      <vt:lpstr>Heat Map</vt:lpstr>
      <vt:lpstr>Simple Output</vt:lpstr>
      <vt:lpstr>'All Output'!Print_Area</vt:lpstr>
      <vt:lpstr>'Heat Map'!Print_Area</vt:lpstr>
      <vt:lpstr>Inputs!Print_Area</vt:lpstr>
      <vt:lpstr>'Simple Output'!Print_Area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Swez, John</dc:creator>
  <cp:lastModifiedBy>Gates, Debbie</cp:lastModifiedBy>
  <cp:lastPrinted>2024-09-05T20:43:18Z</cp:lastPrinted>
  <dcterms:created xsi:type="dcterms:W3CDTF">2024-02-19T20:37:47Z</dcterms:created>
  <dcterms:modified xsi:type="dcterms:W3CDTF">2024-09-05T20:43:45Z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0x010100DE4DE8612B9CDD4F811EBE421AC66D32</vt:lpwstr>
  </property>
</Properties>
</file>