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20783bd5d64abe/Crittenden Livingston County WD/"/>
    </mc:Choice>
  </mc:AlternateContent>
  <xr:revisionPtr revIDLastSave="54" documentId="8_{44820AFF-A5C6-4B78-B5F6-F494748EE796}" xr6:coauthVersionLast="47" xr6:coauthVersionMax="47" xr10:uidLastSave="{958371C6-58CA-4AE6-A57F-41267E358CE6}"/>
  <bookViews>
    <workbookView xWindow="-98" yWindow="-98" windowWidth="21795" windowHeight="13875" activeTab="1" xr2:uid="{4F8B2CCE-232B-4527-9176-BDAC5E914630}"/>
  </bookViews>
  <sheets>
    <sheet name="2024" sheetId="1" r:id="rId1"/>
    <sheet name="20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8" i="2" l="1"/>
  <c r="AE18" i="2"/>
  <c r="AD18" i="2"/>
  <c r="AF18" i="2"/>
  <c r="Z19" i="1"/>
  <c r="AA19" i="1"/>
  <c r="AB19" i="1"/>
  <c r="AC19" i="1"/>
  <c r="AE19" i="1"/>
  <c r="AD5" i="1"/>
  <c r="AD3" i="1"/>
  <c r="AD10" i="1"/>
  <c r="AD9" i="1"/>
  <c r="AD16" i="1"/>
  <c r="AD18" i="1"/>
  <c r="AD7" i="1"/>
  <c r="AD6" i="1"/>
  <c r="AD15" i="1"/>
  <c r="AD14" i="1"/>
  <c r="AD13" i="1"/>
  <c r="AD12" i="1"/>
  <c r="AD4" i="1"/>
  <c r="AG4" i="2"/>
  <c r="AG2" i="2"/>
  <c r="AG10" i="2"/>
  <c r="AG9" i="2"/>
  <c r="AG17" i="2"/>
  <c r="AG16" i="2"/>
  <c r="AG6" i="2"/>
  <c r="AG5" i="2"/>
  <c r="AG12" i="2"/>
  <c r="AG15" i="2"/>
  <c r="AG14" i="2"/>
  <c r="AG13" i="2"/>
  <c r="AG7" i="2"/>
  <c r="AH3" i="2"/>
  <c r="AH18" i="2" s="1"/>
  <c r="AG3" i="2"/>
  <c r="J18" i="2"/>
  <c r="K18" i="2"/>
  <c r="J19" i="1"/>
  <c r="K19" i="1"/>
  <c r="M19" i="1"/>
  <c r="L19" i="1"/>
  <c r="M18" i="2"/>
  <c r="L18" i="2"/>
  <c r="AD19" i="1" l="1"/>
  <c r="AG18" i="2"/>
</calcChain>
</file>

<file path=xl/sharedStrings.xml><?xml version="1.0" encoding="utf-8"?>
<sst xmlns="http://schemas.openxmlformats.org/spreadsheetml/2006/main" count="146" uniqueCount="67">
  <si>
    <t xml:space="preserve">Job Title </t>
  </si>
  <si>
    <t xml:space="preserve">Pay Rate </t>
  </si>
  <si>
    <t xml:space="preserve">Regular Hours </t>
  </si>
  <si>
    <t xml:space="preserve">Ovetime Hours </t>
  </si>
  <si>
    <t xml:space="preserve">Total Wages Paid </t>
  </si>
  <si>
    <t xml:space="preserve">Total FICA COST </t>
  </si>
  <si>
    <t xml:space="preserve">Hire Date </t>
  </si>
  <si>
    <t xml:space="preserve">Termination Date </t>
  </si>
  <si>
    <t xml:space="preserve">Hours  Worked </t>
  </si>
  <si>
    <t>Health</t>
  </si>
  <si>
    <t>Life</t>
  </si>
  <si>
    <t>Cancer</t>
  </si>
  <si>
    <t>Short term Disability</t>
  </si>
  <si>
    <t>Long Term Disability</t>
  </si>
  <si>
    <t xml:space="preserve">Health Coverage Type </t>
  </si>
  <si>
    <t xml:space="preserve">Superintendent  </t>
  </si>
  <si>
    <t xml:space="preserve">Office Manager </t>
  </si>
  <si>
    <t xml:space="preserve">Water Plant Manager </t>
  </si>
  <si>
    <t xml:space="preserve">Customer Service Rep </t>
  </si>
  <si>
    <t xml:space="preserve">Employee Name </t>
  </si>
  <si>
    <t xml:space="preserve">Water Distribution Operator </t>
  </si>
  <si>
    <t>Distribution Manager</t>
  </si>
  <si>
    <t>Water Distribution Operator</t>
  </si>
  <si>
    <t xml:space="preserve">Meter Reader/ Laborer </t>
  </si>
  <si>
    <t xml:space="preserve">Water Plant Operator </t>
  </si>
  <si>
    <t>Superintendent</t>
  </si>
  <si>
    <t xml:space="preserve"> Interium Superintendent</t>
  </si>
  <si>
    <t>Equipment Operator/Laborer</t>
  </si>
  <si>
    <t>Overtime Wages</t>
  </si>
  <si>
    <t>Regular Wages</t>
  </si>
  <si>
    <t>Salary</t>
  </si>
  <si>
    <t xml:space="preserve">Regular Wages </t>
  </si>
  <si>
    <t xml:space="preserve">Total FICA Cost </t>
  </si>
  <si>
    <t xml:space="preserve">Overtime Pay Rate </t>
  </si>
  <si>
    <t>Employee Only</t>
  </si>
  <si>
    <t>Employee + Children</t>
  </si>
  <si>
    <t>Hospital Confinement</t>
  </si>
  <si>
    <t>Retirment CERS 1% Health Insurance</t>
  </si>
  <si>
    <t xml:space="preserve">401K Kentucky Defered Comp </t>
  </si>
  <si>
    <t xml:space="preserve">Retirment Employee Portion </t>
  </si>
  <si>
    <t xml:space="preserve">None </t>
  </si>
  <si>
    <t xml:space="preserve">Employee + Children &amp; Employee Only </t>
  </si>
  <si>
    <t>None</t>
  </si>
  <si>
    <t xml:space="preserve">Insurance Employee Portion </t>
  </si>
  <si>
    <t xml:space="preserve">CERS Employee </t>
  </si>
  <si>
    <t xml:space="preserve">Retirment Employee Portion Total </t>
  </si>
  <si>
    <t>CERS Employee</t>
  </si>
  <si>
    <t xml:space="preserve">CERS Employer </t>
  </si>
  <si>
    <t xml:space="preserve">Retirment Employer Portion </t>
  </si>
  <si>
    <t>Insurance Employer Portion</t>
  </si>
  <si>
    <t xml:space="preserve"> Retirment Employer Portion Total</t>
  </si>
  <si>
    <t xml:space="preserve">Delta Dental </t>
  </si>
  <si>
    <t>Delta Vision</t>
  </si>
  <si>
    <t>Employee Health Insurance</t>
  </si>
  <si>
    <t>Employer Health Insurance</t>
  </si>
  <si>
    <t>Employer Dental</t>
  </si>
  <si>
    <t xml:space="preserve">Employer Vision </t>
  </si>
  <si>
    <t>Employeee Dental</t>
  </si>
  <si>
    <t>Employee Vision</t>
  </si>
  <si>
    <t>Employee Life Insurance</t>
  </si>
  <si>
    <t>Employer Life Insurance</t>
  </si>
  <si>
    <t>Employee Hospital Confinement</t>
  </si>
  <si>
    <t xml:space="preserve"> Employee Accident</t>
  </si>
  <si>
    <t xml:space="preserve"> Employee Cancer</t>
  </si>
  <si>
    <t>Employee Long Term Disability</t>
  </si>
  <si>
    <t>Employee Short term Disability</t>
  </si>
  <si>
    <t>Total Insurance Paid by Employer besides Medical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</si>
</sst>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center"/>
    </xf>
    <xf numFmtId="8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7" fontId="1" fillId="0" borderId="0" xfId="0" applyNumberFormat="1" applyFont="1" applyAlignment="1">
      <alignment horizontal="center"/>
    </xf>
    <xf numFmtId="7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7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2F7C-972E-4D78-B9B4-DF8E80C5EEC1}">
  <dimension ref="A1:AE24"/>
  <sheetViews>
    <sheetView topLeftCell="D1" workbookViewId="0">
      <selection activeCell="I20" sqref="I20"/>
    </sheetView>
  </sheetViews>
  <sheetFormatPr defaultColWidth="9.1328125" defaultRowHeight="13.9" x14ac:dyDescent="0.4"/>
  <cols>
    <col min="1" max="1" width="17.6640625" style="4" customWidth="1"/>
    <col min="2" max="2" width="25.53125" style="4" customWidth="1"/>
    <col min="3" max="3" width="14.53125" style="4" customWidth="1"/>
    <col min="4" max="4" width="26.1328125" style="4" customWidth="1"/>
    <col min="5" max="5" width="19.46484375" style="11" customWidth="1"/>
    <col min="6" max="6" width="24.1328125" style="4" customWidth="1"/>
    <col min="7" max="7" width="15.1328125" style="4" customWidth="1"/>
    <col min="8" max="8" width="16.1328125" style="4" customWidth="1"/>
    <col min="9" max="11" width="18.1328125" style="4" customWidth="1"/>
    <col min="12" max="12" width="19" style="4" customWidth="1"/>
    <col min="13" max="13" width="18.46484375" style="4" customWidth="1"/>
    <col min="14" max="14" width="37.1328125" style="4" customWidth="1"/>
    <col min="15" max="16" width="21.46484375" style="4" customWidth="1"/>
    <col min="17" max="17" width="24.33203125" style="4" customWidth="1"/>
    <col min="18" max="18" width="18.86328125" style="4" customWidth="1"/>
    <col min="19" max="19" width="22.86328125" style="4" customWidth="1"/>
    <col min="20" max="20" width="25" style="4" customWidth="1"/>
    <col min="21" max="21" width="14.33203125" style="4" customWidth="1"/>
    <col min="22" max="22" width="29.53125" style="4" customWidth="1"/>
    <col min="23" max="23" width="22.6640625" style="4" customWidth="1"/>
    <col min="24" max="24" width="30.6640625" style="11" customWidth="1"/>
    <col min="25" max="25" width="34.1328125" style="11" customWidth="1"/>
    <col min="26" max="28" width="43.1328125" style="11" customWidth="1"/>
    <col min="29" max="29" width="31.46484375" style="11" bestFit="1" customWidth="1"/>
    <col min="30" max="30" width="29.86328125" style="11" customWidth="1"/>
    <col min="31" max="31" width="30" style="11" customWidth="1"/>
    <col min="32" max="16384" width="9.1328125" style="4"/>
  </cols>
  <sheetData>
    <row r="1" spans="1:31" s="1" customFormat="1" ht="15.75" customHeight="1" x14ac:dyDescent="0.35">
      <c r="A1" s="1" t="s">
        <v>19</v>
      </c>
      <c r="B1" s="1" t="s">
        <v>0</v>
      </c>
      <c r="C1" s="1" t="s">
        <v>6</v>
      </c>
      <c r="D1" s="1" t="s">
        <v>7</v>
      </c>
      <c r="E1" s="10" t="s">
        <v>1</v>
      </c>
      <c r="F1" s="1" t="s">
        <v>33</v>
      </c>
      <c r="G1" s="1" t="s">
        <v>8</v>
      </c>
      <c r="H1" s="1" t="s">
        <v>2</v>
      </c>
      <c r="I1" s="1" t="s">
        <v>3</v>
      </c>
      <c r="J1" s="1" t="s">
        <v>28</v>
      </c>
      <c r="K1" s="1" t="s">
        <v>31</v>
      </c>
      <c r="L1" s="1" t="s">
        <v>4</v>
      </c>
      <c r="M1" s="1" t="s">
        <v>32</v>
      </c>
      <c r="N1" s="1" t="s">
        <v>14</v>
      </c>
      <c r="O1" s="1" t="s">
        <v>9</v>
      </c>
      <c r="P1" s="1" t="s">
        <v>52</v>
      </c>
      <c r="Q1" s="1" t="s">
        <v>51</v>
      </c>
      <c r="R1" s="1" t="s">
        <v>10</v>
      </c>
      <c r="T1" s="1" t="s">
        <v>36</v>
      </c>
      <c r="U1" s="1" t="s">
        <v>11</v>
      </c>
      <c r="V1" s="1" t="s">
        <v>13</v>
      </c>
      <c r="W1" s="1" t="s">
        <v>12</v>
      </c>
      <c r="X1" s="10" t="s">
        <v>43</v>
      </c>
      <c r="Y1" s="10" t="s">
        <v>49</v>
      </c>
      <c r="Z1" s="10" t="s">
        <v>37</v>
      </c>
      <c r="AA1" s="10" t="s">
        <v>46</v>
      </c>
      <c r="AB1" s="10" t="s">
        <v>47</v>
      </c>
      <c r="AC1" s="10" t="s">
        <v>38</v>
      </c>
      <c r="AD1" s="10" t="s">
        <v>39</v>
      </c>
      <c r="AE1" s="10" t="s">
        <v>48</v>
      </c>
    </row>
    <row r="2" spans="1:31" ht="15.75" customHeight="1" x14ac:dyDescent="0.4">
      <c r="A2" s="4">
        <v>17</v>
      </c>
      <c r="B2" s="4" t="s">
        <v>26</v>
      </c>
      <c r="C2" s="5">
        <v>45621</v>
      </c>
      <c r="D2" s="5">
        <v>45280</v>
      </c>
      <c r="E2" s="11">
        <v>30</v>
      </c>
      <c r="F2" s="6">
        <v>45</v>
      </c>
      <c r="G2" s="4">
        <v>90</v>
      </c>
      <c r="H2" s="4">
        <v>90</v>
      </c>
      <c r="I2" s="4">
        <v>0</v>
      </c>
      <c r="J2" s="4">
        <v>0</v>
      </c>
      <c r="K2" s="6">
        <v>2700</v>
      </c>
      <c r="L2" s="6">
        <v>2700</v>
      </c>
      <c r="M2" s="6">
        <v>167.4</v>
      </c>
      <c r="N2" s="4" t="s">
        <v>40</v>
      </c>
      <c r="O2" s="11"/>
      <c r="P2" s="11" t="s">
        <v>42</v>
      </c>
      <c r="Q2" s="11"/>
      <c r="R2" s="11"/>
      <c r="S2" s="11"/>
      <c r="T2" s="11"/>
      <c r="U2" s="11"/>
      <c r="V2" s="11"/>
      <c r="W2" s="11"/>
      <c r="X2" s="11">
        <v>0</v>
      </c>
      <c r="Y2" s="11">
        <v>0</v>
      </c>
      <c r="Z2" s="11">
        <v>0</v>
      </c>
      <c r="AA2" s="11">
        <v>0</v>
      </c>
      <c r="AB2" s="11">
        <v>0</v>
      </c>
      <c r="AC2" s="11">
        <v>0</v>
      </c>
      <c r="AD2" s="11">
        <v>0</v>
      </c>
      <c r="AE2" s="11">
        <v>0</v>
      </c>
    </row>
    <row r="3" spans="1:31" x14ac:dyDescent="0.4">
      <c r="A3" s="4">
        <v>1</v>
      </c>
      <c r="B3" s="4" t="s">
        <v>25</v>
      </c>
      <c r="C3" s="5">
        <v>41962</v>
      </c>
      <c r="D3" s="5">
        <v>45565</v>
      </c>
      <c r="E3" s="11" t="s">
        <v>30</v>
      </c>
      <c r="F3" s="4" t="s">
        <v>30</v>
      </c>
      <c r="G3" s="4" t="s">
        <v>30</v>
      </c>
      <c r="H3" s="4" t="s">
        <v>30</v>
      </c>
      <c r="I3" s="4" t="s">
        <v>30</v>
      </c>
      <c r="J3" s="4" t="s">
        <v>30</v>
      </c>
      <c r="K3" s="6">
        <v>43716.87</v>
      </c>
      <c r="L3" s="6">
        <v>43716.87</v>
      </c>
      <c r="M3" s="6">
        <v>2623.72</v>
      </c>
      <c r="N3" s="4" t="s">
        <v>41</v>
      </c>
      <c r="O3" s="11"/>
      <c r="P3" s="11"/>
      <c r="Q3" s="11"/>
      <c r="R3" s="11"/>
      <c r="S3" s="11"/>
      <c r="T3" s="11"/>
      <c r="U3" s="11"/>
      <c r="V3" s="11"/>
      <c r="W3" s="11"/>
      <c r="Z3" s="11">
        <v>437.22</v>
      </c>
      <c r="AA3" s="11">
        <v>2185.83</v>
      </c>
      <c r="AB3" s="11">
        <v>10518.42</v>
      </c>
      <c r="AC3" s="11">
        <v>0</v>
      </c>
      <c r="AD3" s="11">
        <f>SUM(Z3+AA3+AC3)</f>
        <v>2623.05</v>
      </c>
      <c r="AE3" s="11">
        <v>10518.42</v>
      </c>
    </row>
    <row r="4" spans="1:31" x14ac:dyDescent="0.4">
      <c r="A4" s="4">
        <v>2</v>
      </c>
      <c r="B4" s="4" t="s">
        <v>16</v>
      </c>
      <c r="C4" s="5">
        <v>41325</v>
      </c>
      <c r="E4" s="11">
        <v>24.4</v>
      </c>
      <c r="F4" s="6">
        <v>36.6</v>
      </c>
      <c r="G4" s="4">
        <v>2279.5</v>
      </c>
      <c r="H4" s="4">
        <v>2114</v>
      </c>
      <c r="I4" s="4">
        <v>165.5</v>
      </c>
      <c r="J4" s="6">
        <v>6012.89</v>
      </c>
      <c r="K4" s="6">
        <v>51091.39</v>
      </c>
      <c r="L4" s="6">
        <v>57104.28</v>
      </c>
      <c r="M4" s="6">
        <v>3212.23</v>
      </c>
      <c r="N4" s="4" t="s">
        <v>35</v>
      </c>
      <c r="O4" s="11"/>
      <c r="P4" s="11"/>
      <c r="Q4" s="11"/>
      <c r="R4" s="11">
        <v>84</v>
      </c>
      <c r="S4" s="11"/>
      <c r="T4" s="11">
        <v>299.52</v>
      </c>
      <c r="U4" s="11">
        <v>581.11</v>
      </c>
      <c r="V4" s="11"/>
      <c r="W4" s="11">
        <v>430.56</v>
      </c>
      <c r="Z4" s="11">
        <v>0</v>
      </c>
      <c r="AA4" s="11">
        <v>2827.14</v>
      </c>
      <c r="AB4" s="11">
        <v>13603.87</v>
      </c>
      <c r="AC4" s="11">
        <v>495.04</v>
      </c>
      <c r="AD4" s="11">
        <f>SUM(Z4+AA4+AC4)</f>
        <v>3322.18</v>
      </c>
      <c r="AE4" s="11">
        <v>13603.87</v>
      </c>
    </row>
    <row r="5" spans="1:31" x14ac:dyDescent="0.4">
      <c r="A5" s="4">
        <v>3</v>
      </c>
      <c r="B5" s="4" t="s">
        <v>17</v>
      </c>
      <c r="C5" s="5">
        <v>42128</v>
      </c>
      <c r="E5" s="11">
        <v>24.82</v>
      </c>
      <c r="F5" s="6">
        <v>37.229999999999997</v>
      </c>
      <c r="G5" s="4">
        <v>2596.5</v>
      </c>
      <c r="H5" s="4">
        <v>2182.5</v>
      </c>
      <c r="I5" s="4">
        <v>414</v>
      </c>
      <c r="J5" s="6">
        <v>15269.16</v>
      </c>
      <c r="K5" s="6">
        <v>53925.63</v>
      </c>
      <c r="L5" s="6">
        <v>69194.789999999994</v>
      </c>
      <c r="M5" s="6">
        <v>4282.87</v>
      </c>
      <c r="N5" s="4" t="s">
        <v>34</v>
      </c>
      <c r="O5" s="11"/>
      <c r="P5" s="11">
        <v>75.72</v>
      </c>
      <c r="Q5" s="11"/>
      <c r="R5" s="11">
        <v>84</v>
      </c>
      <c r="S5" s="11"/>
      <c r="T5" s="11"/>
      <c r="U5" s="11"/>
      <c r="V5" s="11"/>
      <c r="W5" s="11"/>
      <c r="Z5" s="11">
        <v>691.97</v>
      </c>
      <c r="AA5" s="11">
        <v>3459.77</v>
      </c>
      <c r="AB5" s="11">
        <v>16409.400000000001</v>
      </c>
      <c r="AC5" s="11">
        <v>0</v>
      </c>
      <c r="AD5" s="11">
        <f>SUM(Z5+AA5+AC5)</f>
        <v>4151.74</v>
      </c>
      <c r="AE5" s="11">
        <v>16409.400000000001</v>
      </c>
    </row>
    <row r="6" spans="1:31" x14ac:dyDescent="0.4">
      <c r="A6" s="4">
        <v>4</v>
      </c>
      <c r="B6" s="4" t="s">
        <v>21</v>
      </c>
      <c r="C6" s="5">
        <v>42226</v>
      </c>
      <c r="E6" s="11">
        <v>24.45</v>
      </c>
      <c r="F6" s="6">
        <v>36.68</v>
      </c>
      <c r="G6" s="4">
        <v>2245</v>
      </c>
      <c r="H6" s="4">
        <v>2056.5</v>
      </c>
      <c r="I6" s="4">
        <v>188.5</v>
      </c>
      <c r="J6" s="6">
        <v>6840.86</v>
      </c>
      <c r="K6" s="6">
        <v>49952.49</v>
      </c>
      <c r="L6" s="6">
        <v>56793.35</v>
      </c>
      <c r="M6" s="6">
        <v>3521.19</v>
      </c>
      <c r="N6" s="4" t="s">
        <v>34</v>
      </c>
      <c r="O6" s="11"/>
      <c r="P6" s="11">
        <v>75.72</v>
      </c>
      <c r="Q6" s="11"/>
      <c r="R6" s="11">
        <v>84</v>
      </c>
      <c r="S6" s="11"/>
      <c r="T6" s="11"/>
      <c r="U6" s="11"/>
      <c r="V6" s="11"/>
      <c r="W6" s="11"/>
      <c r="Z6" s="11">
        <v>0</v>
      </c>
      <c r="AA6" s="11">
        <v>2839.66</v>
      </c>
      <c r="AB6" s="11">
        <v>13664.54</v>
      </c>
      <c r="AC6" s="11">
        <v>960.44</v>
      </c>
      <c r="AD6" s="11">
        <f>SUM(Z6+AA6+AC6)</f>
        <v>3800.1</v>
      </c>
      <c r="AE6" s="11">
        <v>13664.54</v>
      </c>
    </row>
    <row r="7" spans="1:31" x14ac:dyDescent="0.4">
      <c r="A7" s="4">
        <v>5</v>
      </c>
      <c r="B7" s="4" t="s">
        <v>18</v>
      </c>
      <c r="C7" s="5">
        <v>42867</v>
      </c>
      <c r="E7" s="11">
        <v>18.100000000000001</v>
      </c>
      <c r="F7" s="6">
        <v>27.15</v>
      </c>
      <c r="G7" s="4">
        <v>2131.25</v>
      </c>
      <c r="H7" s="4">
        <v>2080</v>
      </c>
      <c r="I7" s="4">
        <v>51.25</v>
      </c>
      <c r="J7" s="6">
        <v>1391.46</v>
      </c>
      <c r="K7" s="6">
        <v>37235.21</v>
      </c>
      <c r="L7" s="6">
        <v>38626.67</v>
      </c>
      <c r="M7" s="6">
        <v>2394.85</v>
      </c>
      <c r="N7" s="4" t="s">
        <v>34</v>
      </c>
      <c r="O7" s="11"/>
      <c r="P7" s="11">
        <v>75.72</v>
      </c>
      <c r="Q7" s="11"/>
      <c r="R7" s="11">
        <v>84</v>
      </c>
      <c r="S7" s="11"/>
      <c r="T7" s="11"/>
      <c r="U7" s="11"/>
      <c r="V7" s="11"/>
      <c r="W7" s="11"/>
      <c r="Z7" s="11">
        <v>386.3</v>
      </c>
      <c r="AA7" s="11">
        <v>1931.33</v>
      </c>
      <c r="AB7" s="11">
        <v>9293.48</v>
      </c>
      <c r="AC7" s="11">
        <v>4800.12</v>
      </c>
      <c r="AD7" s="11">
        <f>SUM(Z7+AA7+AC7)</f>
        <v>7117.75</v>
      </c>
      <c r="AE7" s="11">
        <v>9293.48</v>
      </c>
    </row>
    <row r="8" spans="1:31" x14ac:dyDescent="0.4">
      <c r="A8" s="4">
        <v>7</v>
      </c>
      <c r="B8" s="4" t="s">
        <v>22</v>
      </c>
      <c r="C8" s="5">
        <v>43717</v>
      </c>
      <c r="E8" s="11">
        <v>22.03</v>
      </c>
      <c r="F8" s="6">
        <v>33.049999999999997</v>
      </c>
      <c r="G8" s="4">
        <v>2645.5</v>
      </c>
      <c r="H8" s="4">
        <v>2241</v>
      </c>
      <c r="I8" s="4">
        <v>404.5</v>
      </c>
      <c r="J8" s="6">
        <v>13252.96</v>
      </c>
      <c r="K8" s="6">
        <v>49247.62</v>
      </c>
      <c r="L8" s="6">
        <v>62500.58</v>
      </c>
      <c r="M8" s="6">
        <v>3641.22</v>
      </c>
      <c r="N8" s="4" t="s">
        <v>35</v>
      </c>
      <c r="O8" s="11"/>
      <c r="P8" s="11"/>
      <c r="Q8" s="11"/>
      <c r="R8" s="11">
        <v>84</v>
      </c>
      <c r="S8" s="11"/>
      <c r="T8" s="11"/>
      <c r="U8" s="11"/>
      <c r="V8" s="11"/>
      <c r="W8" s="11"/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</row>
    <row r="9" spans="1:31" x14ac:dyDescent="0.4">
      <c r="A9" s="4">
        <v>8</v>
      </c>
      <c r="B9" s="4" t="s">
        <v>22</v>
      </c>
      <c r="C9" s="5">
        <v>44795</v>
      </c>
      <c r="E9" s="11">
        <v>16.7</v>
      </c>
      <c r="F9" s="6">
        <v>25.05</v>
      </c>
      <c r="G9" s="4">
        <v>2248.5</v>
      </c>
      <c r="H9" s="4">
        <v>2109</v>
      </c>
      <c r="I9" s="4">
        <v>139.5</v>
      </c>
      <c r="J9" s="6">
        <v>3491.69</v>
      </c>
      <c r="K9" s="6">
        <v>34825</v>
      </c>
      <c r="L9" s="6">
        <v>38316.69</v>
      </c>
      <c r="M9" s="6">
        <v>2112.44</v>
      </c>
      <c r="N9" s="4" t="s">
        <v>35</v>
      </c>
      <c r="O9" s="11"/>
      <c r="P9" s="11"/>
      <c r="Q9" s="11"/>
      <c r="R9" s="11">
        <v>84</v>
      </c>
      <c r="S9" s="11"/>
      <c r="T9" s="11"/>
      <c r="U9" s="11"/>
      <c r="V9" s="11"/>
      <c r="W9" s="11"/>
      <c r="Z9" s="11">
        <v>379.38</v>
      </c>
      <c r="AA9" s="11">
        <v>1896.94</v>
      </c>
      <c r="AB9" s="11">
        <v>9128.07</v>
      </c>
      <c r="AC9" s="11">
        <v>0</v>
      </c>
      <c r="AD9" s="11">
        <f>SUM(Z9+AA9+AC9)</f>
        <v>2276.3200000000002</v>
      </c>
      <c r="AE9" s="11">
        <v>9128.07</v>
      </c>
    </row>
    <row r="10" spans="1:31" ht="14.25" customHeight="1" x14ac:dyDescent="0.4">
      <c r="A10" s="4">
        <v>9</v>
      </c>
      <c r="B10" s="4" t="s">
        <v>22</v>
      </c>
      <c r="C10" s="5">
        <v>43636</v>
      </c>
      <c r="E10" s="11">
        <v>17.850000000000001</v>
      </c>
      <c r="F10" s="6">
        <v>26.78</v>
      </c>
      <c r="G10" s="4">
        <v>2607</v>
      </c>
      <c r="H10" s="4">
        <v>2214.5</v>
      </c>
      <c r="I10" s="4">
        <v>392.5</v>
      </c>
      <c r="J10" s="6">
        <v>10386.99</v>
      </c>
      <c r="K10" s="6">
        <v>39294.230000000003</v>
      </c>
      <c r="L10" s="6">
        <v>49681.22</v>
      </c>
      <c r="M10" s="6">
        <v>3080.24</v>
      </c>
      <c r="N10" s="4" t="s">
        <v>34</v>
      </c>
      <c r="O10" s="11"/>
      <c r="P10" s="11">
        <v>75.72</v>
      </c>
      <c r="Q10" s="11"/>
      <c r="R10" s="11">
        <v>84</v>
      </c>
      <c r="S10" s="11"/>
      <c r="T10" s="11"/>
      <c r="U10" s="11"/>
      <c r="V10" s="11"/>
      <c r="W10" s="11"/>
      <c r="Z10" s="11">
        <v>474.61</v>
      </c>
      <c r="AA10" s="11">
        <v>2372.98</v>
      </c>
      <c r="AB10" s="11">
        <v>11953.29</v>
      </c>
      <c r="AC10" s="11">
        <v>0</v>
      </c>
      <c r="AD10" s="11">
        <f>SUM(Z10+AA10+AC10)</f>
        <v>2847.59</v>
      </c>
      <c r="AE10" s="11">
        <v>11953.29</v>
      </c>
    </row>
    <row r="11" spans="1:31" x14ac:dyDescent="0.4">
      <c r="A11" s="4">
        <v>18</v>
      </c>
      <c r="B11" s="4" t="s">
        <v>23</v>
      </c>
      <c r="C11" s="5">
        <v>45481</v>
      </c>
      <c r="D11" s="5">
        <v>45667</v>
      </c>
      <c r="E11" s="11">
        <v>16</v>
      </c>
      <c r="F11" s="6">
        <v>24</v>
      </c>
      <c r="G11" s="4">
        <v>1088</v>
      </c>
      <c r="H11" s="4">
        <v>997</v>
      </c>
      <c r="I11" s="4">
        <v>91</v>
      </c>
      <c r="J11" s="6">
        <v>2184</v>
      </c>
      <c r="K11" s="6">
        <v>16032</v>
      </c>
      <c r="L11" s="6">
        <v>18216</v>
      </c>
      <c r="M11" s="6">
        <v>1129.3900000000001</v>
      </c>
      <c r="N11" s="4" t="s">
        <v>40</v>
      </c>
      <c r="O11" s="11">
        <v>0</v>
      </c>
      <c r="P11" s="11" t="s">
        <v>42</v>
      </c>
      <c r="Q11" s="11">
        <v>0</v>
      </c>
      <c r="R11" s="11">
        <v>0</v>
      </c>
      <c r="S11" s="11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</row>
    <row r="12" spans="1:31" x14ac:dyDescent="0.4">
      <c r="A12" s="4">
        <v>10</v>
      </c>
      <c r="B12" s="4" t="s">
        <v>23</v>
      </c>
      <c r="C12" s="5">
        <v>45131</v>
      </c>
      <c r="D12" s="5">
        <v>45473</v>
      </c>
      <c r="E12" s="11">
        <v>16.489999999999998</v>
      </c>
      <c r="F12" s="6">
        <v>24.74</v>
      </c>
      <c r="G12" s="4">
        <v>1034.5</v>
      </c>
      <c r="H12" s="4">
        <v>974.5</v>
      </c>
      <c r="I12" s="4">
        <v>60</v>
      </c>
      <c r="J12" s="6">
        <v>1415.6</v>
      </c>
      <c r="K12" s="6">
        <v>15466.29</v>
      </c>
      <c r="L12" s="6">
        <v>16881.89</v>
      </c>
      <c r="M12" s="6">
        <v>1046.68</v>
      </c>
      <c r="N12" s="4" t="s">
        <v>34</v>
      </c>
      <c r="O12" s="11"/>
      <c r="P12" s="11">
        <v>37.799999999999997</v>
      </c>
      <c r="Q12" s="11"/>
      <c r="R12" s="11">
        <v>0</v>
      </c>
      <c r="S12" s="11"/>
      <c r="T12" s="11"/>
      <c r="U12" s="11"/>
      <c r="V12" s="11"/>
      <c r="W12" s="11"/>
      <c r="Z12" s="11">
        <v>134.74</v>
      </c>
      <c r="AA12" s="11">
        <v>673.74</v>
      </c>
      <c r="AB12" s="11">
        <v>3241.98</v>
      </c>
      <c r="AC12" s="11">
        <v>0</v>
      </c>
      <c r="AD12" s="11">
        <f>SUM(Z12+AA12+AC12)</f>
        <v>808.48</v>
      </c>
      <c r="AE12" s="11">
        <v>3241.98</v>
      </c>
    </row>
    <row r="13" spans="1:31" x14ac:dyDescent="0.4">
      <c r="A13" s="4">
        <v>12</v>
      </c>
      <c r="B13" s="4" t="s">
        <v>24</v>
      </c>
      <c r="C13" s="5">
        <v>43682</v>
      </c>
      <c r="E13" s="11">
        <v>20.96</v>
      </c>
      <c r="F13" s="6">
        <v>31.44</v>
      </c>
      <c r="G13" s="4">
        <v>2367</v>
      </c>
      <c r="H13" s="4">
        <v>2078</v>
      </c>
      <c r="I13" s="4">
        <v>289</v>
      </c>
      <c r="J13" s="6">
        <v>9013.56</v>
      </c>
      <c r="K13" s="6">
        <v>43172.56</v>
      </c>
      <c r="L13" s="6">
        <v>52186.12</v>
      </c>
      <c r="M13" s="6">
        <v>3235.54</v>
      </c>
      <c r="N13" s="4" t="s">
        <v>34</v>
      </c>
      <c r="O13" s="11"/>
      <c r="P13" s="11">
        <v>75.72</v>
      </c>
      <c r="Q13" s="11"/>
      <c r="R13" s="11">
        <v>84</v>
      </c>
      <c r="S13" s="11"/>
      <c r="T13" s="11"/>
      <c r="U13" s="11"/>
      <c r="V13" s="11"/>
      <c r="W13" s="11"/>
      <c r="Z13" s="11">
        <v>521.89</v>
      </c>
      <c r="AA13" s="11">
        <v>2609.36</v>
      </c>
      <c r="AB13" s="11">
        <v>12555.94</v>
      </c>
      <c r="AC13" s="11">
        <v>0</v>
      </c>
      <c r="AD13" s="11">
        <f>SUM(Z13+AA13+AC13)</f>
        <v>3131.25</v>
      </c>
      <c r="AE13" s="11">
        <v>12555.94</v>
      </c>
    </row>
    <row r="14" spans="1:31" ht="14.25" customHeight="1" x14ac:dyDescent="0.4">
      <c r="A14" s="4">
        <v>13</v>
      </c>
      <c r="B14" s="4" t="s">
        <v>24</v>
      </c>
      <c r="C14" s="5">
        <v>42740</v>
      </c>
      <c r="E14" s="11">
        <v>21.33</v>
      </c>
      <c r="F14" s="6">
        <v>32</v>
      </c>
      <c r="G14" s="4">
        <v>2433</v>
      </c>
      <c r="H14" s="4">
        <v>2154</v>
      </c>
      <c r="I14" s="4">
        <v>279</v>
      </c>
      <c r="J14" s="6">
        <v>8861.58</v>
      </c>
      <c r="K14" s="6">
        <v>45521.71</v>
      </c>
      <c r="L14" s="6">
        <v>54383.29</v>
      </c>
      <c r="M14" s="6">
        <v>3308.51</v>
      </c>
      <c r="N14" s="4" t="s">
        <v>34</v>
      </c>
      <c r="O14" s="11"/>
      <c r="P14" s="11">
        <v>75.72</v>
      </c>
      <c r="Q14" s="11"/>
      <c r="R14" s="11">
        <v>84</v>
      </c>
      <c r="S14" s="11"/>
      <c r="T14" s="11"/>
      <c r="U14" s="11"/>
      <c r="V14" s="11"/>
      <c r="W14" s="11"/>
      <c r="Z14" s="11">
        <v>533.6</v>
      </c>
      <c r="AA14" s="11">
        <v>2667.92</v>
      </c>
      <c r="AB14" s="11">
        <v>12838.21</v>
      </c>
      <c r="AC14" s="11">
        <v>0</v>
      </c>
      <c r="AD14" s="11">
        <f>SUM(Z14+AA14+AC14)</f>
        <v>3201.52</v>
      </c>
      <c r="AE14" s="11">
        <v>12838.21</v>
      </c>
    </row>
    <row r="15" spans="1:31" x14ac:dyDescent="0.4">
      <c r="A15" s="4">
        <v>14</v>
      </c>
      <c r="B15" s="4" t="s">
        <v>24</v>
      </c>
      <c r="C15" s="5">
        <v>44869</v>
      </c>
      <c r="D15" s="5">
        <v>45337</v>
      </c>
      <c r="E15" s="11">
        <v>16.100000000000001</v>
      </c>
      <c r="F15" s="6">
        <v>24.15</v>
      </c>
      <c r="G15" s="4">
        <v>392.75</v>
      </c>
      <c r="H15" s="4">
        <v>368.75</v>
      </c>
      <c r="I15" s="4">
        <v>24</v>
      </c>
      <c r="J15" s="6">
        <v>579.6</v>
      </c>
      <c r="K15" s="6">
        <v>5936.88</v>
      </c>
      <c r="L15" s="6">
        <v>6516.48</v>
      </c>
      <c r="M15" s="6">
        <v>404.02</v>
      </c>
      <c r="N15" s="4" t="s">
        <v>34</v>
      </c>
      <c r="O15" s="11"/>
      <c r="P15" s="11">
        <v>12.62</v>
      </c>
      <c r="Q15" s="11"/>
      <c r="R15" s="11"/>
      <c r="S15" s="11"/>
      <c r="T15" s="11"/>
      <c r="U15" s="11"/>
      <c r="V15" s="11"/>
      <c r="W15" s="11"/>
      <c r="Z15" s="11">
        <v>65.17</v>
      </c>
      <c r="AA15" s="11">
        <v>325.822</v>
      </c>
      <c r="AB15" s="11">
        <v>1567.86</v>
      </c>
      <c r="AC15" s="11">
        <v>0</v>
      </c>
      <c r="AD15" s="11">
        <f>SUM(Z15+AA15+AC15)</f>
        <v>390.99200000000002</v>
      </c>
      <c r="AE15" s="11">
        <v>1567.86</v>
      </c>
    </row>
    <row r="16" spans="1:31" x14ac:dyDescent="0.4">
      <c r="A16" s="4">
        <v>15</v>
      </c>
      <c r="B16" s="4" t="s">
        <v>24</v>
      </c>
      <c r="C16" s="5">
        <v>44935</v>
      </c>
      <c r="E16" s="11">
        <v>16.489999999999998</v>
      </c>
      <c r="F16" s="6">
        <v>24.74</v>
      </c>
      <c r="G16" s="4">
        <v>2508</v>
      </c>
      <c r="H16" s="4">
        <v>2147</v>
      </c>
      <c r="I16" s="4">
        <v>361</v>
      </c>
      <c r="J16" s="6">
        <v>8792.5400000000009</v>
      </c>
      <c r="K16" s="6">
        <v>34953.910000000003</v>
      </c>
      <c r="L16" s="6">
        <v>43746.45</v>
      </c>
      <c r="M16" s="6">
        <v>2712.28</v>
      </c>
      <c r="N16" s="4" t="s">
        <v>34</v>
      </c>
      <c r="O16" s="11"/>
      <c r="P16" s="11">
        <v>75.72</v>
      </c>
      <c r="Q16" s="11"/>
      <c r="R16" s="11">
        <v>84</v>
      </c>
      <c r="S16" s="11"/>
      <c r="T16" s="11"/>
      <c r="U16" s="11"/>
      <c r="V16" s="11"/>
      <c r="W16" s="11"/>
      <c r="Z16" s="11">
        <v>432.58</v>
      </c>
      <c r="AA16" s="11">
        <v>2162.66</v>
      </c>
      <c r="AB16" s="11">
        <v>10406.34</v>
      </c>
      <c r="AC16" s="11">
        <v>0</v>
      </c>
      <c r="AD16" s="11">
        <f>SUM(Z16+AA16+AC16)</f>
        <v>2595.2399999999998</v>
      </c>
      <c r="AE16" s="11">
        <v>10406.34</v>
      </c>
    </row>
    <row r="17" spans="1:31" x14ac:dyDescent="0.4">
      <c r="A17" s="4">
        <v>19</v>
      </c>
      <c r="B17" s="4" t="s">
        <v>24</v>
      </c>
      <c r="C17" s="5">
        <v>45642</v>
      </c>
      <c r="E17" s="11">
        <v>15</v>
      </c>
      <c r="F17" s="6">
        <v>22.5</v>
      </c>
      <c r="G17" s="4">
        <v>82</v>
      </c>
      <c r="H17" s="4">
        <v>80</v>
      </c>
      <c r="I17" s="4">
        <v>2</v>
      </c>
      <c r="J17" s="6">
        <v>45</v>
      </c>
      <c r="K17" s="6">
        <v>1200</v>
      </c>
      <c r="L17" s="6">
        <v>1245</v>
      </c>
      <c r="M17" s="6">
        <v>77.19</v>
      </c>
      <c r="N17" s="4" t="s">
        <v>40</v>
      </c>
      <c r="O17" s="11">
        <v>0</v>
      </c>
      <c r="P17" s="11" t="s">
        <v>42</v>
      </c>
      <c r="Q17" s="11">
        <v>0</v>
      </c>
      <c r="R17" s="11">
        <v>0</v>
      </c>
      <c r="S17" s="11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</row>
    <row r="18" spans="1:31" x14ac:dyDescent="0.4">
      <c r="A18" s="4">
        <v>20</v>
      </c>
      <c r="B18" s="4" t="s">
        <v>24</v>
      </c>
      <c r="C18" s="5">
        <v>45383</v>
      </c>
      <c r="D18" s="5">
        <v>45596</v>
      </c>
      <c r="E18" s="11">
        <v>18</v>
      </c>
      <c r="F18" s="6">
        <v>27</v>
      </c>
      <c r="G18" s="4">
        <v>1328.5</v>
      </c>
      <c r="H18" s="4">
        <v>153.5</v>
      </c>
      <c r="I18" s="4">
        <v>1175</v>
      </c>
      <c r="J18" s="6">
        <v>4144.5</v>
      </c>
      <c r="K18" s="6">
        <v>21150</v>
      </c>
      <c r="L18" s="6">
        <v>25294.5</v>
      </c>
      <c r="M18" s="6">
        <v>1568.26</v>
      </c>
      <c r="N18" s="4" t="s">
        <v>34</v>
      </c>
      <c r="O18" s="11"/>
      <c r="P18" s="11">
        <v>75.72</v>
      </c>
      <c r="Q18" s="11"/>
      <c r="R18" s="11"/>
      <c r="S18" s="11"/>
      <c r="T18" s="11"/>
      <c r="U18" s="11"/>
      <c r="V18" s="11"/>
      <c r="W18" s="11"/>
      <c r="Z18" s="11">
        <v>21.24</v>
      </c>
      <c r="AA18" s="11">
        <v>106.2</v>
      </c>
      <c r="AB18" s="11">
        <v>511.03</v>
      </c>
      <c r="AC18" s="11">
        <v>0</v>
      </c>
      <c r="AD18" s="11">
        <f>SUM(Z18+AA18+AC18)</f>
        <v>127.44</v>
      </c>
      <c r="AE18" s="11">
        <v>511.03</v>
      </c>
    </row>
    <row r="19" spans="1:31" x14ac:dyDescent="0.4">
      <c r="J19" s="7">
        <f>SUM(J4:J18)</f>
        <v>91682.390000000014</v>
      </c>
      <c r="K19" s="7">
        <f>SUM(K2:K18)</f>
        <v>545421.79</v>
      </c>
      <c r="L19" s="7">
        <f>SUM(L2:L18)</f>
        <v>637104.18000000005</v>
      </c>
      <c r="M19" s="7">
        <f>SUM(M2:M18)</f>
        <v>38518.030000000006</v>
      </c>
      <c r="N19" s="4" t="s">
        <v>34</v>
      </c>
      <c r="P19" s="4">
        <v>69.3</v>
      </c>
      <c r="Z19" s="13">
        <f t="shared" ref="Z19:AE19" si="0">SUM(Z2:Z18)</f>
        <v>4078.7</v>
      </c>
      <c r="AA19" s="13">
        <f t="shared" si="0"/>
        <v>26059.352000000006</v>
      </c>
      <c r="AB19" s="13">
        <f t="shared" si="0"/>
        <v>125692.43000000001</v>
      </c>
      <c r="AC19" s="13">
        <f t="shared" si="0"/>
        <v>6255.6</v>
      </c>
      <c r="AD19" s="13">
        <f t="shared" si="0"/>
        <v>36393.651999999995</v>
      </c>
      <c r="AE19" s="13">
        <f t="shared" si="0"/>
        <v>125692.43000000001</v>
      </c>
    </row>
    <row r="24" spans="1:31" x14ac:dyDescent="0.4">
      <c r="A24" s="1"/>
      <c r="B24" s="1"/>
      <c r="C24" s="1"/>
      <c r="D24" s="1"/>
      <c r="E24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56AE-A215-4945-9777-7077A3928B10}">
  <dimension ref="A1:AH24"/>
  <sheetViews>
    <sheetView tabSelected="1" workbookViewId="0">
      <selection activeCell="L21" sqref="L21:L22"/>
    </sheetView>
  </sheetViews>
  <sheetFormatPr defaultColWidth="9.1328125" defaultRowHeight="13.9" x14ac:dyDescent="0.4"/>
  <cols>
    <col min="1" max="1" width="17.6640625" style="4" customWidth="1"/>
    <col min="2" max="2" width="39" style="4" customWidth="1"/>
    <col min="3" max="3" width="12.6640625" style="4" customWidth="1"/>
    <col min="4" max="4" width="19.1328125" style="4" customWidth="1"/>
    <col min="5" max="5" width="22.6640625" style="11" customWidth="1"/>
    <col min="6" max="6" width="20.33203125" style="4" customWidth="1"/>
    <col min="7" max="7" width="16.86328125" style="4" customWidth="1"/>
    <col min="8" max="8" width="17.46484375" style="4" customWidth="1"/>
    <col min="9" max="11" width="17.86328125" style="4" customWidth="1"/>
    <col min="12" max="12" width="18.1328125" style="4" customWidth="1"/>
    <col min="13" max="13" width="20.1328125" style="4" customWidth="1"/>
    <col min="14" max="14" width="26.1328125" style="4" customWidth="1"/>
    <col min="15" max="15" width="34.46484375" style="4" customWidth="1"/>
    <col min="16" max="17" width="30.86328125" style="11" customWidth="1"/>
    <col min="18" max="19" width="18" style="11" customWidth="1"/>
    <col min="20" max="21" width="25" style="11" customWidth="1"/>
    <col min="22" max="22" width="28.86328125" style="11" customWidth="1"/>
    <col min="23" max="23" width="32.53125" style="11" customWidth="1"/>
    <col min="24" max="24" width="23.53125" style="11" customWidth="1"/>
    <col min="25" max="25" width="21.46484375" style="11" customWidth="1"/>
    <col min="26" max="26" width="32.86328125" style="11" customWidth="1"/>
    <col min="27" max="27" width="37" style="11" customWidth="1"/>
    <col min="28" max="28" width="54.1328125" style="11" customWidth="1"/>
    <col min="29" max="29" width="45.53125" style="11" customWidth="1"/>
    <col min="30" max="31" width="29.6640625" style="11" customWidth="1"/>
    <col min="32" max="32" width="35.1328125" style="11" customWidth="1"/>
    <col min="33" max="33" width="35.6640625" style="8" customWidth="1"/>
    <col min="34" max="34" width="37.33203125" style="11" customWidth="1"/>
    <col min="35" max="16384" width="9.1328125" style="3"/>
  </cols>
  <sheetData>
    <row r="1" spans="1:34" s="2" customFormat="1" ht="13.5" x14ac:dyDescent="0.35">
      <c r="A1" s="1" t="s">
        <v>19</v>
      </c>
      <c r="B1" s="1" t="s">
        <v>0</v>
      </c>
      <c r="C1" s="1" t="s">
        <v>6</v>
      </c>
      <c r="D1" s="1" t="s">
        <v>7</v>
      </c>
      <c r="E1" s="10" t="s">
        <v>1</v>
      </c>
      <c r="F1" s="1" t="s">
        <v>33</v>
      </c>
      <c r="G1" s="1" t="s">
        <v>8</v>
      </c>
      <c r="H1" s="1" t="s">
        <v>2</v>
      </c>
      <c r="I1" s="1" t="s">
        <v>3</v>
      </c>
      <c r="J1" s="1" t="s">
        <v>28</v>
      </c>
      <c r="K1" s="1" t="s">
        <v>29</v>
      </c>
      <c r="L1" s="1" t="s">
        <v>4</v>
      </c>
      <c r="M1" s="1" t="s">
        <v>5</v>
      </c>
      <c r="N1" s="1" t="s">
        <v>14</v>
      </c>
      <c r="O1" s="1" t="s">
        <v>53</v>
      </c>
      <c r="P1" s="10" t="s">
        <v>54</v>
      </c>
      <c r="Q1" s="10" t="s">
        <v>57</v>
      </c>
      <c r="R1" s="10" t="s">
        <v>55</v>
      </c>
      <c r="S1" s="10" t="s">
        <v>58</v>
      </c>
      <c r="T1" s="10" t="s">
        <v>56</v>
      </c>
      <c r="U1" s="10" t="s">
        <v>59</v>
      </c>
      <c r="V1" s="10" t="s">
        <v>60</v>
      </c>
      <c r="W1" s="10" t="s">
        <v>61</v>
      </c>
      <c r="X1" s="10" t="s">
        <v>62</v>
      </c>
      <c r="Y1" s="10" t="s">
        <v>63</v>
      </c>
      <c r="Z1" s="10" t="s">
        <v>64</v>
      </c>
      <c r="AA1" s="10" t="s">
        <v>65</v>
      </c>
      <c r="AB1" s="10" t="s">
        <v>66</v>
      </c>
      <c r="AC1" s="10" t="s">
        <v>37</v>
      </c>
      <c r="AD1" s="10" t="s">
        <v>44</v>
      </c>
      <c r="AE1" s="10" t="s">
        <v>47</v>
      </c>
      <c r="AF1" s="10" t="s">
        <v>38</v>
      </c>
      <c r="AG1" s="12" t="s">
        <v>45</v>
      </c>
      <c r="AH1" s="10" t="s">
        <v>50</v>
      </c>
    </row>
    <row r="2" spans="1:34" x14ac:dyDescent="0.4">
      <c r="A2" s="4">
        <v>1</v>
      </c>
      <c r="B2" s="4" t="s">
        <v>15</v>
      </c>
      <c r="C2" s="5">
        <v>41962</v>
      </c>
      <c r="D2" s="5">
        <v>45565</v>
      </c>
      <c r="E2" s="11" t="s">
        <v>30</v>
      </c>
      <c r="F2" s="4" t="s">
        <v>30</v>
      </c>
      <c r="G2" s="4" t="s">
        <v>30</v>
      </c>
      <c r="H2" s="4" t="s">
        <v>30</v>
      </c>
      <c r="I2" s="4" t="s">
        <v>30</v>
      </c>
      <c r="J2" s="4" t="s">
        <v>30</v>
      </c>
      <c r="K2" s="6">
        <v>55112.85</v>
      </c>
      <c r="L2" s="6">
        <v>55112.85</v>
      </c>
      <c r="M2" s="6">
        <v>3417</v>
      </c>
      <c r="N2" s="4" t="s">
        <v>34</v>
      </c>
      <c r="V2" s="11">
        <v>84</v>
      </c>
      <c r="W2" s="11">
        <v>0</v>
      </c>
      <c r="X2" s="11">
        <v>0</v>
      </c>
      <c r="Y2" s="11">
        <v>0</v>
      </c>
      <c r="AC2" s="11">
        <v>541.65</v>
      </c>
      <c r="AD2" s="11">
        <v>2708.59</v>
      </c>
      <c r="AE2" s="11">
        <v>13032.95</v>
      </c>
      <c r="AF2" s="11">
        <v>0</v>
      </c>
      <c r="AG2" s="8">
        <f t="shared" ref="AG2:AG7" si="0">SUM(AC2+AD2+AF2)</f>
        <v>3250.2400000000002</v>
      </c>
      <c r="AH2" s="11">
        <v>13032.95</v>
      </c>
    </row>
    <row r="3" spans="1:34" x14ac:dyDescent="0.4">
      <c r="A3" s="4">
        <v>2</v>
      </c>
      <c r="B3" s="4" t="s">
        <v>16</v>
      </c>
      <c r="C3" s="5">
        <v>41325</v>
      </c>
      <c r="E3" s="11">
        <v>23.46</v>
      </c>
      <c r="F3" s="6">
        <v>35.19</v>
      </c>
      <c r="G3" s="4">
        <v>2133</v>
      </c>
      <c r="H3" s="4">
        <v>2120</v>
      </c>
      <c r="I3" s="4">
        <v>13</v>
      </c>
      <c r="J3" s="6">
        <v>414.54</v>
      </c>
      <c r="K3" s="6">
        <v>44594.82</v>
      </c>
      <c r="L3" s="8">
        <v>45009.36</v>
      </c>
      <c r="M3" s="6">
        <v>2477.54</v>
      </c>
      <c r="N3" s="4" t="s">
        <v>35</v>
      </c>
      <c r="P3" s="11">
        <v>18243.59</v>
      </c>
      <c r="V3" s="11">
        <v>84</v>
      </c>
      <c r="W3" s="11">
        <v>305.27999999999997</v>
      </c>
      <c r="X3" s="11">
        <v>429.76</v>
      </c>
      <c r="Y3" s="11">
        <v>537.63</v>
      </c>
      <c r="Z3" s="11">
        <v>3423.41</v>
      </c>
      <c r="AA3" s="11">
        <v>438.84</v>
      </c>
      <c r="AC3" s="11">
        <v>0</v>
      </c>
      <c r="AD3" s="11">
        <v>2250.4699999999998</v>
      </c>
      <c r="AE3" s="11">
        <v>10829.11</v>
      </c>
      <c r="AF3" s="11">
        <v>429.76</v>
      </c>
      <c r="AG3" s="8">
        <f t="shared" si="0"/>
        <v>2680.2299999999996</v>
      </c>
      <c r="AH3" s="11">
        <f>SUM(AE3)</f>
        <v>10829.11</v>
      </c>
    </row>
    <row r="4" spans="1:34" x14ac:dyDescent="0.4">
      <c r="A4" s="4">
        <v>3</v>
      </c>
      <c r="B4" s="4" t="s">
        <v>17</v>
      </c>
      <c r="C4" s="5">
        <v>42128</v>
      </c>
      <c r="E4" s="11">
        <v>23.87</v>
      </c>
      <c r="F4" s="6">
        <v>35.81</v>
      </c>
      <c r="G4" s="4">
        <v>2663</v>
      </c>
      <c r="H4" s="4">
        <v>2157</v>
      </c>
      <c r="I4" s="4">
        <v>506</v>
      </c>
      <c r="J4" s="6">
        <v>17133.689999999999</v>
      </c>
      <c r="K4" s="6">
        <v>49031.67</v>
      </c>
      <c r="L4" s="6">
        <v>66165.36</v>
      </c>
      <c r="M4" s="6">
        <v>4082.14</v>
      </c>
      <c r="N4" s="4" t="s">
        <v>34</v>
      </c>
      <c r="V4" s="11">
        <v>84</v>
      </c>
      <c r="W4" s="11">
        <v>0</v>
      </c>
      <c r="X4" s="11">
        <v>0</v>
      </c>
      <c r="Y4" s="11">
        <v>0</v>
      </c>
      <c r="AC4" s="11">
        <v>661.63</v>
      </c>
      <c r="AD4" s="11">
        <v>3308.3</v>
      </c>
      <c r="AE4" s="11">
        <v>15919.37</v>
      </c>
      <c r="AF4" s="11">
        <v>0</v>
      </c>
      <c r="AG4" s="8">
        <f t="shared" si="0"/>
        <v>3969.9300000000003</v>
      </c>
      <c r="AH4" s="11">
        <v>15919.37</v>
      </c>
    </row>
    <row r="5" spans="1:34" x14ac:dyDescent="0.4">
      <c r="A5" s="4">
        <v>4</v>
      </c>
      <c r="B5" s="4" t="s">
        <v>21</v>
      </c>
      <c r="C5" s="5">
        <v>42226</v>
      </c>
      <c r="E5" s="11">
        <v>23.51</v>
      </c>
      <c r="F5" s="6">
        <v>35.270000000000003</v>
      </c>
      <c r="G5" s="4">
        <v>2322.5</v>
      </c>
      <c r="H5" s="4">
        <v>2113.5</v>
      </c>
      <c r="I5" s="4">
        <v>209</v>
      </c>
      <c r="J5" s="6">
        <v>7082.3</v>
      </c>
      <c r="K5" s="6">
        <v>47937.7</v>
      </c>
      <c r="L5" s="6">
        <v>55020</v>
      </c>
      <c r="M5" s="6">
        <v>3411.24</v>
      </c>
      <c r="N5" s="4" t="s">
        <v>34</v>
      </c>
      <c r="V5" s="11">
        <v>84</v>
      </c>
      <c r="W5" s="11">
        <v>0</v>
      </c>
      <c r="X5" s="11">
        <v>0</v>
      </c>
      <c r="Y5" s="11">
        <v>0</v>
      </c>
      <c r="AC5" s="11">
        <v>0</v>
      </c>
      <c r="AD5" s="11">
        <v>2711.09</v>
      </c>
      <c r="AE5" s="11">
        <v>13045.91</v>
      </c>
      <c r="AF5" s="11">
        <v>978.91</v>
      </c>
      <c r="AG5" s="8">
        <f t="shared" si="0"/>
        <v>3690</v>
      </c>
      <c r="AH5" s="11">
        <v>13045.91</v>
      </c>
    </row>
    <row r="6" spans="1:34" ht="14.25" customHeight="1" x14ac:dyDescent="0.4">
      <c r="A6" s="4">
        <v>5</v>
      </c>
      <c r="B6" s="4" t="s">
        <v>18</v>
      </c>
      <c r="C6" s="5">
        <v>42867</v>
      </c>
      <c r="E6" s="11">
        <v>17.239999999999998</v>
      </c>
      <c r="F6" s="6">
        <v>25.86</v>
      </c>
      <c r="G6" s="4">
        <v>2238.6</v>
      </c>
      <c r="H6" s="4">
        <v>2177.5</v>
      </c>
      <c r="I6" s="4">
        <v>61.1</v>
      </c>
      <c r="J6" s="6">
        <v>1519.36</v>
      </c>
      <c r="K6" s="6">
        <v>36078.11</v>
      </c>
      <c r="L6" s="6">
        <v>37597.47</v>
      </c>
      <c r="M6" s="6">
        <v>2331.04</v>
      </c>
      <c r="N6" s="4" t="s">
        <v>34</v>
      </c>
      <c r="V6" s="11">
        <v>84</v>
      </c>
      <c r="W6" s="11">
        <v>0</v>
      </c>
      <c r="X6" s="11">
        <v>0</v>
      </c>
      <c r="Y6" s="11">
        <v>0</v>
      </c>
      <c r="AC6" s="11">
        <v>372.36</v>
      </c>
      <c r="AD6" s="11">
        <v>1861.8</v>
      </c>
      <c r="AE6" s="11">
        <v>8958.89</v>
      </c>
      <c r="AF6" s="11">
        <v>4892.43</v>
      </c>
      <c r="AG6" s="8">
        <f t="shared" si="0"/>
        <v>7126.59</v>
      </c>
      <c r="AH6" s="11">
        <v>8958.89</v>
      </c>
    </row>
    <row r="7" spans="1:34" x14ac:dyDescent="0.4">
      <c r="A7" s="4">
        <v>6</v>
      </c>
      <c r="B7" s="4" t="s">
        <v>27</v>
      </c>
      <c r="C7" s="5">
        <v>36787</v>
      </c>
      <c r="D7" s="5">
        <v>45169</v>
      </c>
      <c r="E7" s="11">
        <v>22.8</v>
      </c>
      <c r="F7" s="6">
        <v>34.200000000000003</v>
      </c>
      <c r="G7" s="4">
        <v>1496.5</v>
      </c>
      <c r="H7" s="4">
        <v>1446.5</v>
      </c>
      <c r="I7" s="4">
        <v>50</v>
      </c>
      <c r="J7" s="6">
        <v>1710</v>
      </c>
      <c r="K7" s="6">
        <v>33204.519999999997</v>
      </c>
      <c r="L7" s="6">
        <v>34914.519999999997</v>
      </c>
      <c r="M7" s="6">
        <v>2149.84</v>
      </c>
      <c r="N7" s="4" t="s">
        <v>34</v>
      </c>
      <c r="P7" s="11">
        <v>8400.5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C7" s="11">
        <v>0</v>
      </c>
      <c r="AD7" s="11">
        <v>1745.73</v>
      </c>
      <c r="AE7" s="11">
        <v>8400.5</v>
      </c>
      <c r="AF7" s="11">
        <v>384.43</v>
      </c>
      <c r="AG7" s="8">
        <f t="shared" si="0"/>
        <v>2130.16</v>
      </c>
      <c r="AH7" s="11">
        <v>8400.5</v>
      </c>
    </row>
    <row r="8" spans="1:34" x14ac:dyDescent="0.4">
      <c r="A8" s="4">
        <v>7</v>
      </c>
      <c r="B8" s="4" t="s">
        <v>20</v>
      </c>
      <c r="C8" s="5">
        <v>43717</v>
      </c>
      <c r="E8" s="11">
        <v>21.18</v>
      </c>
      <c r="F8" s="6">
        <v>31.77</v>
      </c>
      <c r="G8" s="4">
        <v>2718</v>
      </c>
      <c r="H8" s="4">
        <v>2276</v>
      </c>
      <c r="I8" s="4">
        <v>442</v>
      </c>
      <c r="J8" s="6">
        <v>13116.1</v>
      </c>
      <c r="K8" s="6">
        <v>45369.04</v>
      </c>
      <c r="L8" s="6">
        <v>58485.14</v>
      </c>
      <c r="M8" s="6">
        <v>3417.66</v>
      </c>
      <c r="N8" s="4" t="s">
        <v>35</v>
      </c>
      <c r="V8" s="11">
        <v>84</v>
      </c>
      <c r="W8" s="11">
        <v>0</v>
      </c>
      <c r="X8" s="11">
        <v>0</v>
      </c>
      <c r="Y8" s="11">
        <v>0</v>
      </c>
      <c r="AC8" s="11">
        <v>0</v>
      </c>
      <c r="AD8" s="11">
        <v>0</v>
      </c>
      <c r="AE8" s="11">
        <v>0</v>
      </c>
      <c r="AF8" s="11">
        <v>0</v>
      </c>
      <c r="AG8" s="8">
        <v>0</v>
      </c>
      <c r="AH8" s="11">
        <v>0</v>
      </c>
    </row>
    <row r="9" spans="1:34" x14ac:dyDescent="0.4">
      <c r="A9" s="4">
        <v>8</v>
      </c>
      <c r="B9" s="4" t="s">
        <v>22</v>
      </c>
      <c r="C9" s="5">
        <v>44795</v>
      </c>
      <c r="E9" s="11">
        <v>15.75</v>
      </c>
      <c r="F9" s="6">
        <v>23.63</v>
      </c>
      <c r="G9" s="4">
        <v>2356.5</v>
      </c>
      <c r="H9" s="4">
        <v>2132</v>
      </c>
      <c r="I9" s="4">
        <v>224.5</v>
      </c>
      <c r="J9" s="6">
        <v>4876.54</v>
      </c>
      <c r="K9" s="6">
        <v>30918</v>
      </c>
      <c r="L9" s="6">
        <v>35794.54</v>
      </c>
      <c r="M9" s="6">
        <v>2024.01</v>
      </c>
      <c r="N9" s="4" t="s">
        <v>35</v>
      </c>
      <c r="V9" s="11">
        <v>84</v>
      </c>
      <c r="W9" s="11">
        <v>0</v>
      </c>
      <c r="X9" s="11">
        <v>0</v>
      </c>
      <c r="Y9" s="11">
        <v>0</v>
      </c>
      <c r="AC9" s="11">
        <v>255.35</v>
      </c>
      <c r="AD9" s="11">
        <v>1276.6600000000001</v>
      </c>
      <c r="AE9" s="11">
        <v>6143.15</v>
      </c>
      <c r="AF9" s="11">
        <v>0</v>
      </c>
      <c r="AG9" s="8">
        <f>SUM(AC9+AD9+AF9)</f>
        <v>1532.01</v>
      </c>
      <c r="AH9" s="11">
        <v>6143.15</v>
      </c>
    </row>
    <row r="10" spans="1:34" x14ac:dyDescent="0.4">
      <c r="A10" s="4">
        <v>9</v>
      </c>
      <c r="B10" s="4" t="s">
        <v>22</v>
      </c>
      <c r="C10" s="5">
        <v>43636</v>
      </c>
      <c r="E10" s="11">
        <v>17</v>
      </c>
      <c r="F10" s="6">
        <v>25.5</v>
      </c>
      <c r="G10" s="4">
        <v>2494</v>
      </c>
      <c r="H10" s="4">
        <v>2144</v>
      </c>
      <c r="I10" s="4">
        <v>350</v>
      </c>
      <c r="J10" s="6">
        <v>8273.9</v>
      </c>
      <c r="K10" s="6">
        <v>33737.24</v>
      </c>
      <c r="L10" s="6">
        <v>42011.14</v>
      </c>
      <c r="M10" s="6">
        <v>2604.69</v>
      </c>
      <c r="N10" s="4" t="s">
        <v>34</v>
      </c>
      <c r="V10" s="11">
        <v>84</v>
      </c>
      <c r="W10" s="11">
        <v>0</v>
      </c>
      <c r="X10" s="11">
        <v>0</v>
      </c>
      <c r="Y10" s="11">
        <v>0</v>
      </c>
      <c r="AC10" s="11">
        <v>417.51</v>
      </c>
      <c r="AD10" s="11">
        <v>2087.75</v>
      </c>
      <c r="AE10" s="11">
        <v>10046.32</v>
      </c>
      <c r="AF10" s="11">
        <v>0</v>
      </c>
      <c r="AG10" s="8">
        <f>SUM(AC10+AD10+AF10)</f>
        <v>2505.2600000000002</v>
      </c>
      <c r="AH10" s="11">
        <v>10046.32</v>
      </c>
    </row>
    <row r="11" spans="1:34" x14ac:dyDescent="0.4">
      <c r="A11" s="4">
        <v>10</v>
      </c>
      <c r="B11" s="4" t="s">
        <v>23</v>
      </c>
      <c r="C11" s="5">
        <v>45131</v>
      </c>
      <c r="D11" s="5">
        <v>45473</v>
      </c>
      <c r="E11" s="11">
        <v>15.06</v>
      </c>
      <c r="F11" s="6">
        <v>22.59</v>
      </c>
      <c r="G11" s="4">
        <v>991</v>
      </c>
      <c r="H11" s="4">
        <v>916</v>
      </c>
      <c r="I11" s="4">
        <v>75</v>
      </c>
      <c r="J11" s="6">
        <v>1653</v>
      </c>
      <c r="K11" s="6">
        <v>13495.2</v>
      </c>
      <c r="L11" s="6">
        <v>15148.2</v>
      </c>
      <c r="M11" s="6">
        <v>939.19</v>
      </c>
      <c r="N11" s="4" t="s">
        <v>42</v>
      </c>
      <c r="P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C11" s="11">
        <v>0</v>
      </c>
      <c r="AD11" s="11">
        <v>0</v>
      </c>
      <c r="AE11" s="11">
        <v>0</v>
      </c>
      <c r="AF11" s="11">
        <v>0</v>
      </c>
      <c r="AG11" s="8">
        <v>0</v>
      </c>
      <c r="AH11" s="11">
        <v>0</v>
      </c>
    </row>
    <row r="12" spans="1:34" x14ac:dyDescent="0.4">
      <c r="A12" s="4">
        <v>11</v>
      </c>
      <c r="B12" s="4" t="s">
        <v>23</v>
      </c>
      <c r="C12" s="5">
        <v>44088</v>
      </c>
      <c r="D12" s="5">
        <v>45077</v>
      </c>
      <c r="E12" s="11">
        <v>14.47</v>
      </c>
      <c r="F12" s="6">
        <v>21.71</v>
      </c>
      <c r="G12" s="4">
        <v>1302</v>
      </c>
      <c r="H12" s="4">
        <v>1094.5</v>
      </c>
      <c r="I12" s="4">
        <v>207.5</v>
      </c>
      <c r="J12" s="6">
        <v>4504.8500000000004</v>
      </c>
      <c r="K12" s="6">
        <v>15837.43</v>
      </c>
      <c r="L12" s="6">
        <v>20342.28</v>
      </c>
      <c r="M12" s="6">
        <v>1261.22</v>
      </c>
      <c r="N12" s="4" t="s">
        <v>34</v>
      </c>
      <c r="W12" s="11">
        <v>0</v>
      </c>
      <c r="X12" s="11">
        <v>0</v>
      </c>
      <c r="Y12" s="11">
        <v>1059.48</v>
      </c>
      <c r="AC12" s="11">
        <v>177.39</v>
      </c>
      <c r="AD12" s="11">
        <v>886.86</v>
      </c>
      <c r="AE12" s="11">
        <v>4420.8</v>
      </c>
      <c r="AF12" s="11">
        <v>0</v>
      </c>
      <c r="AG12" s="8">
        <f t="shared" ref="AG12:AG17" si="1">SUM(AC12+AD12+AF12)</f>
        <v>1064.25</v>
      </c>
      <c r="AH12" s="11">
        <v>4420.8</v>
      </c>
    </row>
    <row r="13" spans="1:34" x14ac:dyDescent="0.4">
      <c r="A13" s="4">
        <v>12</v>
      </c>
      <c r="B13" s="4" t="s">
        <v>24</v>
      </c>
      <c r="C13" s="5">
        <v>43682</v>
      </c>
      <c r="E13" s="11">
        <v>20.149999999999999</v>
      </c>
      <c r="F13" s="6">
        <v>30.23</v>
      </c>
      <c r="G13" s="4">
        <v>2518</v>
      </c>
      <c r="H13" s="4">
        <v>2217</v>
      </c>
      <c r="I13" s="4">
        <v>301</v>
      </c>
      <c r="J13" s="6">
        <v>8280.41</v>
      </c>
      <c r="K13" s="6">
        <v>40294.86</v>
      </c>
      <c r="L13" s="6">
        <v>48575.27</v>
      </c>
      <c r="M13" s="6">
        <v>3011.67</v>
      </c>
      <c r="N13" s="4" t="s">
        <v>34</v>
      </c>
      <c r="P13" s="11">
        <v>4091.07</v>
      </c>
      <c r="V13" s="11">
        <v>84</v>
      </c>
      <c r="W13" s="11">
        <v>0</v>
      </c>
      <c r="X13" s="11">
        <v>0</v>
      </c>
      <c r="Y13" s="11">
        <v>0</v>
      </c>
      <c r="AC13" s="11">
        <v>485.78</v>
      </c>
      <c r="AD13" s="11">
        <v>2428.84</v>
      </c>
      <c r="AE13" s="11">
        <v>11687.17</v>
      </c>
      <c r="AF13" s="11">
        <v>0</v>
      </c>
      <c r="AG13" s="8">
        <f t="shared" si="1"/>
        <v>2914.62</v>
      </c>
      <c r="AH13" s="11">
        <v>11687.17</v>
      </c>
    </row>
    <row r="14" spans="1:34" x14ac:dyDescent="0.4">
      <c r="A14" s="4">
        <v>13</v>
      </c>
      <c r="B14" s="4" t="s">
        <v>24</v>
      </c>
      <c r="C14" s="5">
        <v>42740</v>
      </c>
      <c r="E14" s="11">
        <v>20.51</v>
      </c>
      <c r="F14" s="6">
        <v>30.77</v>
      </c>
      <c r="G14" s="4">
        <v>2442</v>
      </c>
      <c r="H14" s="4">
        <v>2180</v>
      </c>
      <c r="I14" s="4">
        <v>262</v>
      </c>
      <c r="J14" s="6">
        <v>7651.37</v>
      </c>
      <c r="K14" s="6">
        <v>42278.2</v>
      </c>
      <c r="L14" s="6">
        <v>49929.57</v>
      </c>
      <c r="M14" s="6">
        <v>3029.95</v>
      </c>
      <c r="N14" s="4" t="s">
        <v>34</v>
      </c>
      <c r="V14" s="11">
        <v>84</v>
      </c>
      <c r="AC14" s="11">
        <v>499.31</v>
      </c>
      <c r="AD14" s="11">
        <v>2496.5300000000002</v>
      </c>
      <c r="AE14" s="11">
        <v>12013</v>
      </c>
      <c r="AF14" s="11">
        <v>0</v>
      </c>
      <c r="AG14" s="8">
        <f t="shared" si="1"/>
        <v>2995.84</v>
      </c>
      <c r="AH14" s="11">
        <v>12013</v>
      </c>
    </row>
    <row r="15" spans="1:34" x14ac:dyDescent="0.4">
      <c r="A15" s="4">
        <v>14</v>
      </c>
      <c r="B15" s="4" t="s">
        <v>24</v>
      </c>
      <c r="C15" s="5">
        <v>44869</v>
      </c>
      <c r="D15" s="5">
        <v>45337</v>
      </c>
      <c r="E15" s="11">
        <v>16.100000000000001</v>
      </c>
      <c r="F15" s="6">
        <v>24.15</v>
      </c>
      <c r="G15" s="4">
        <v>2399</v>
      </c>
      <c r="H15" s="4">
        <v>2128</v>
      </c>
      <c r="I15" s="4">
        <v>271</v>
      </c>
      <c r="J15" s="6">
        <v>6011.4</v>
      </c>
      <c r="K15" s="6">
        <v>31397.599999999999</v>
      </c>
      <c r="L15" s="6">
        <v>37409</v>
      </c>
      <c r="M15" s="6">
        <v>2319.36</v>
      </c>
      <c r="N15" s="4" t="s">
        <v>34</v>
      </c>
      <c r="V15" s="11">
        <v>84</v>
      </c>
      <c r="AC15" s="11">
        <v>252.94</v>
      </c>
      <c r="AD15" s="11">
        <v>1264.5999999999999</v>
      </c>
      <c r="AE15" s="11">
        <v>6085.22</v>
      </c>
      <c r="AF15" s="11">
        <v>0</v>
      </c>
      <c r="AG15" s="8">
        <f t="shared" si="1"/>
        <v>1517.54</v>
      </c>
      <c r="AH15" s="11">
        <v>6085.22</v>
      </c>
    </row>
    <row r="16" spans="1:34" x14ac:dyDescent="0.4">
      <c r="A16" s="4">
        <v>15</v>
      </c>
      <c r="B16" s="4" t="s">
        <v>24</v>
      </c>
      <c r="C16" s="5">
        <v>44935</v>
      </c>
      <c r="E16" s="11">
        <v>15.56</v>
      </c>
      <c r="F16" s="6">
        <v>23.34</v>
      </c>
      <c r="G16" s="4">
        <v>2244</v>
      </c>
      <c r="H16" s="4">
        <v>2062</v>
      </c>
      <c r="I16" s="4">
        <v>182</v>
      </c>
      <c r="J16" s="6">
        <v>3949.38</v>
      </c>
      <c r="K16" s="6">
        <v>29608.080000000002</v>
      </c>
      <c r="L16" s="6">
        <v>33557.46</v>
      </c>
      <c r="M16" s="6">
        <v>2080.56</v>
      </c>
      <c r="N16" s="4" t="s">
        <v>34</v>
      </c>
      <c r="V16" s="11">
        <v>84</v>
      </c>
      <c r="AC16" s="11">
        <v>150.72999999999999</v>
      </c>
      <c r="AD16" s="11">
        <v>753.79</v>
      </c>
      <c r="AE16" s="11">
        <v>3627.05</v>
      </c>
      <c r="AF16" s="11">
        <v>0</v>
      </c>
      <c r="AG16" s="8">
        <f t="shared" si="1"/>
        <v>904.52</v>
      </c>
      <c r="AH16" s="11">
        <v>3627.05</v>
      </c>
    </row>
    <row r="17" spans="1:34" x14ac:dyDescent="0.4">
      <c r="A17" s="4">
        <v>16</v>
      </c>
      <c r="B17" s="4" t="s">
        <v>24</v>
      </c>
      <c r="C17" s="5">
        <v>43937</v>
      </c>
      <c r="D17" s="5">
        <v>44923</v>
      </c>
      <c r="E17" s="11">
        <v>13.92</v>
      </c>
      <c r="F17" s="6">
        <v>20.88</v>
      </c>
      <c r="G17" s="4">
        <v>48</v>
      </c>
      <c r="H17" s="4">
        <v>48</v>
      </c>
      <c r="I17" s="4">
        <v>0</v>
      </c>
      <c r="J17" s="4">
        <v>0</v>
      </c>
      <c r="K17" s="4">
        <v>668.16</v>
      </c>
      <c r="L17" s="6">
        <v>668.16</v>
      </c>
      <c r="M17" s="6">
        <v>41.43</v>
      </c>
      <c r="N17" s="4" t="s">
        <v>34</v>
      </c>
      <c r="AC17" s="11">
        <v>6.68</v>
      </c>
      <c r="AD17" s="11">
        <v>33.409999999999997</v>
      </c>
      <c r="AE17" s="11">
        <v>160.76</v>
      </c>
      <c r="AF17" s="11">
        <v>0</v>
      </c>
      <c r="AG17" s="8">
        <f t="shared" si="1"/>
        <v>40.089999999999996</v>
      </c>
      <c r="AH17" s="11">
        <v>160.76</v>
      </c>
    </row>
    <row r="18" spans="1:34" x14ac:dyDescent="0.4">
      <c r="J18" s="7">
        <f>SUM(J3:J17)</f>
        <v>86176.84</v>
      </c>
      <c r="K18" s="7">
        <f>SUM(K2:K17)</f>
        <v>549563.48</v>
      </c>
      <c r="L18" s="9">
        <f>SUM(L2:L17)</f>
        <v>635740.31999999995</v>
      </c>
      <c r="M18" s="7">
        <f>SUM(M2:M17)</f>
        <v>38598.539999999994</v>
      </c>
      <c r="AC18" s="13">
        <f t="shared" ref="AC18:AH18" si="2">SUM(AC2:AC17)</f>
        <v>3821.33</v>
      </c>
      <c r="AD18" s="13">
        <f t="shared" si="2"/>
        <v>25814.42</v>
      </c>
      <c r="AE18" s="13">
        <f t="shared" si="2"/>
        <v>124370.19999999998</v>
      </c>
      <c r="AF18" s="13">
        <f t="shared" si="2"/>
        <v>6685.5300000000007</v>
      </c>
      <c r="AG18" s="14">
        <f t="shared" si="2"/>
        <v>36321.279999999992</v>
      </c>
      <c r="AH18" s="13">
        <f t="shared" si="2"/>
        <v>124370.19999999998</v>
      </c>
    </row>
    <row r="22" spans="1:34" x14ac:dyDescent="0.4">
      <c r="L22" s="15"/>
    </row>
    <row r="24" spans="1:34" s="2" customFormat="1" ht="13.5" x14ac:dyDescent="0.35">
      <c r="A24" s="1"/>
      <c r="B24" s="1"/>
      <c r="C24" s="1"/>
      <c r="D24" s="1"/>
      <c r="E24" s="10"/>
      <c r="F24" s="1"/>
      <c r="G24" s="1"/>
      <c r="H24" s="1"/>
      <c r="I24" s="1"/>
      <c r="J24" s="1"/>
      <c r="K24" s="1"/>
      <c r="L24" s="1"/>
      <c r="M24" s="1"/>
      <c r="N24" s="1"/>
      <c r="O24" s="1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2"/>
      <c r="AH24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SV001</dc:creator>
  <cp:lastModifiedBy>Robert Miller</cp:lastModifiedBy>
  <cp:lastPrinted>2025-03-24T18:40:32Z</cp:lastPrinted>
  <dcterms:created xsi:type="dcterms:W3CDTF">2025-03-13T18:20:12Z</dcterms:created>
  <dcterms:modified xsi:type="dcterms:W3CDTF">2025-03-24T18:51:10Z</dcterms:modified>
</cp:coreProperties>
</file>