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Discovery\Kentucky\1 - Kentucky Rate Cases\2024-00276 (2024 Kentucky Rate Case)\AG Attachments\"/>
    </mc:Choice>
  </mc:AlternateContent>
  <xr:revisionPtr revIDLastSave="0" documentId="13_ncr:1_{7FCB3C64-4A00-4DCB-9C73-2CBADCC57DDD}" xr6:coauthVersionLast="47" xr6:coauthVersionMax="47" xr10:uidLastSave="{00000000-0000-0000-0000-000000000000}"/>
  <bookViews>
    <workbookView xWindow="-110" yWindow="-110" windowWidth="19420" windowHeight="10300" xr2:uid="{D8215537-FDD4-453A-90C3-1BD20053F6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C7" i="1"/>
  <c r="D7" i="1"/>
  <c r="D9" i="1" s="1"/>
  <c r="E7" i="1"/>
  <c r="E9" i="1" s="1"/>
  <c r="F7" i="1"/>
  <c r="G7" i="1"/>
  <c r="H7" i="1"/>
  <c r="I7" i="1"/>
  <c r="J7" i="1"/>
  <c r="K7" i="1"/>
  <c r="L7" i="1"/>
  <c r="M7" i="1"/>
  <c r="B7" i="1"/>
  <c r="K9" i="1" l="1"/>
  <c r="H9" i="1"/>
  <c r="J9" i="1"/>
  <c r="F9" i="1"/>
  <c r="M9" i="1"/>
  <c r="C9" i="1"/>
  <c r="G9" i="1"/>
  <c r="B9" i="1"/>
  <c r="L9" i="1"/>
</calcChain>
</file>

<file path=xl/sharedStrings.xml><?xml version="1.0" encoding="utf-8"?>
<sst xmlns="http://schemas.openxmlformats.org/spreadsheetml/2006/main" count="20" uniqueCount="20">
  <si>
    <t>Test Year</t>
  </si>
  <si>
    <t>&lt;== Budget</t>
  </si>
  <si>
    <t>Forecast ==&gt;</t>
  </si>
  <si>
    <t>&lt;== Forecast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</si>
  <si>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</si>
  <si>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</si>
  <si>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</si>
  <si>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</si>
  <si>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</si>
  <si>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</si>
  <si>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</si>
  <si>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</si>
  <si>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</si>
  <si>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</si>
  <si>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</si>
  <si>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</si>
  <si>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KY Composite Allocation %</t>
  </si>
  <si>
    <t>CC 1132 - Investor Relations Expense</t>
  </si>
  <si>
    <t>Total Investor Relations Expense</t>
  </si>
  <si>
    <t>Allocted Investor Relations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</si>
</sst>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_);\(0\)"/>
    <numFmt numFmtId="165" formatCode="_(&quot;$&quot;* #,##0_);_(&quot;$&quot;* \(#,##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2" fillId="0" borderId="0" xfId="0" applyFont="1"/>
    <xf numFmtId="10" fontId="0" fillId="0" borderId="4" xfId="0" applyNumberFormat="1" applyBorder="1"/>
    <xf numFmtId="164" fontId="5" fillId="0" borderId="5" xfId="2" applyNumberFormat="1" applyFont="1" applyBorder="1" applyAlignment="1">
      <alignment horizontal="center"/>
    </xf>
    <xf numFmtId="164" fontId="5" fillId="0" borderId="6" xfId="2" applyNumberFormat="1" applyFont="1" applyBorder="1" applyAlignment="1">
      <alignment horizontal="center"/>
    </xf>
    <xf numFmtId="164" fontId="5" fillId="0" borderId="7" xfId="2" applyNumberFormat="1" applyFont="1" applyBorder="1" applyAlignment="1">
      <alignment horizontal="center"/>
    </xf>
    <xf numFmtId="0" fontId="5" fillId="0" borderId="8" xfId="2" quotePrefix="1" applyFont="1" applyBorder="1" applyAlignment="1">
      <alignment horizontal="center"/>
    </xf>
    <xf numFmtId="0" fontId="5" fillId="0" borderId="4" xfId="2" quotePrefix="1" applyFont="1" applyBorder="1" applyAlignment="1">
      <alignment horizontal="center"/>
    </xf>
    <xf numFmtId="0" fontId="5" fillId="0" borderId="9" xfId="2" quotePrefix="1" applyFont="1" applyBorder="1" applyAlignment="1">
      <alignment horizontal="center"/>
    </xf>
    <xf numFmtId="37" fontId="4" fillId="3" borderId="10" xfId="2" applyNumberFormat="1" applyFont="1" applyFill="1" applyBorder="1"/>
    <xf numFmtId="37" fontId="4" fillId="3" borderId="0" xfId="2" applyNumberFormat="1" applyFont="1" applyFill="1"/>
    <xf numFmtId="37" fontId="5" fillId="3" borderId="0" xfId="2" applyNumberFormat="1" applyFont="1" applyFill="1"/>
    <xf numFmtId="0" fontId="3" fillId="4" borderId="0" xfId="2" applyFont="1" applyFill="1"/>
    <xf numFmtId="0" fontId="4" fillId="4" borderId="0" xfId="2" applyFont="1" applyFill="1"/>
    <xf numFmtId="37" fontId="3" fillId="4" borderId="11" xfId="2" applyNumberFormat="1" applyFont="1" applyFill="1" applyBorder="1" applyAlignment="1">
      <alignment horizontal="right"/>
    </xf>
    <xf numFmtId="165" fontId="0" fillId="0" borderId="2" xfId="1" applyNumberFormat="1" applyFont="1" applyBorder="1"/>
    <xf numFmtId="165" fontId="0" fillId="0" borderId="3" xfId="1" applyNumberFormat="1" applyFont="1" applyBorder="1"/>
    <xf numFmtId="165" fontId="0" fillId="0" borderId="0" xfId="0" applyNumberFormat="1"/>
    <xf numFmtId="165" fontId="0" fillId="0" borderId="11" xfId="0" applyNumberFormat="1" applyBorder="1"/>
    <xf numFmtId="10" fontId="0" fillId="0" borderId="9" xfId="0" applyNumberFormat="1" applyBorder="1"/>
    <xf numFmtId="165" fontId="2" fillId="0" borderId="4" xfId="1" applyNumberFormat="1" applyFont="1" applyBorder="1"/>
    <xf numFmtId="165" fontId="2" fillId="0" borderId="9" xfId="1" applyNumberFormat="1" applyFont="1" applyBorder="1"/>
    <xf numFmtId="0" fontId="0" fillId="0" borderId="12" xfId="0" applyBorder="1" applyAlignment="1">
      <alignment horizontal="right"/>
    </xf>
    <xf numFmtId="0" fontId="2" fillId="0" borderId="13" xfId="0" applyFont="1" applyBorder="1" applyAlignment="1">
      <alignment horizontal="right"/>
    </xf>
    <xf numFmtId="0" fontId="0" fillId="0" borderId="13" xfId="0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37" fontId="3" fillId="2" borderId="1" xfId="2" applyNumberFormat="1" applyFont="1" applyFill="1" applyBorder="1" applyAlignment="1">
      <alignment horizontal="center"/>
    </xf>
    <xf numFmtId="37" fontId="3" fillId="2" borderId="2" xfId="2" applyNumberFormat="1" applyFont="1" applyFill="1" applyBorder="1" applyAlignment="1">
      <alignment horizontal="center"/>
    </xf>
    <xf numFmtId="37" fontId="3" fillId="2" borderId="3" xfId="2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 3" xfId="2" xr:uid="{71C185D2-ADF9-4327-A125-1BD263401A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A01F-BB6E-45F7-90E6-830E7FFCC277}">
  <sheetPr>
    <pageSetUpPr fitToPage="1"/>
  </sheetPr>
  <dimension ref="A2:M9"/>
  <sheetViews>
    <sheetView tabSelected="1" workbookViewId="0"/>
  </sheetViews>
  <sheetFormatPr defaultRowHeight="14.5" x14ac:dyDescent="0.35"/>
  <cols>
    <col min="1" max="1" width="34.26953125" bestFit="1" customWidth="1"/>
    <col min="2" max="13" width="11.7265625" customWidth="1"/>
  </cols>
  <sheetData>
    <row r="2" spans="1:13" x14ac:dyDescent="0.35"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1:13" x14ac:dyDescent="0.35">
      <c r="B3" s="9"/>
      <c r="C3" s="10"/>
      <c r="D3" s="10"/>
      <c r="E3" s="10"/>
      <c r="F3" s="10"/>
      <c r="G3" s="11" t="s">
        <v>1</v>
      </c>
      <c r="H3" s="12" t="s">
        <v>2</v>
      </c>
      <c r="I3" s="13"/>
      <c r="J3" s="13"/>
      <c r="K3" s="13"/>
      <c r="L3" s="13"/>
      <c r="M3" s="14" t="s">
        <v>3</v>
      </c>
    </row>
    <row r="4" spans="1:13" x14ac:dyDescent="0.35">
      <c r="A4" s="1"/>
      <c r="B4" s="3">
        <v>2025</v>
      </c>
      <c r="C4" s="4">
        <v>2025</v>
      </c>
      <c r="D4" s="4">
        <v>2025</v>
      </c>
      <c r="E4" s="4">
        <v>2025</v>
      </c>
      <c r="F4" s="4">
        <v>2025</v>
      </c>
      <c r="G4" s="4">
        <v>2025</v>
      </c>
      <c r="H4" s="4">
        <v>2025</v>
      </c>
      <c r="I4" s="4">
        <v>2025</v>
      </c>
      <c r="J4" s="4">
        <v>2025</v>
      </c>
      <c r="K4" s="4">
        <v>2026</v>
      </c>
      <c r="L4" s="4">
        <v>2026</v>
      </c>
      <c r="M4" s="5">
        <v>2026</v>
      </c>
    </row>
    <row r="5" spans="1:13" x14ac:dyDescent="0.35">
      <c r="A5" s="26"/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8" t="s">
        <v>15</v>
      </c>
    </row>
    <row r="6" spans="1:13" x14ac:dyDescent="0.35">
      <c r="A6" s="22" t="s">
        <v>17</v>
      </c>
      <c r="B6" s="15">
        <v>158125.20000000001</v>
      </c>
      <c r="C6" s="15">
        <v>93073.63</v>
      </c>
      <c r="D6" s="15">
        <v>54830.41</v>
      </c>
      <c r="E6" s="15">
        <v>55370.2</v>
      </c>
      <c r="F6" s="15">
        <v>57203.85</v>
      </c>
      <c r="G6" s="15">
        <v>54192.630000000005</v>
      </c>
      <c r="H6" s="15">
        <v>54731.41</v>
      </c>
      <c r="I6" s="15">
        <v>58481.4</v>
      </c>
      <c r="J6" s="15">
        <v>54192.630000000005</v>
      </c>
      <c r="K6" s="15">
        <v>60370.2</v>
      </c>
      <c r="L6" s="15">
        <v>57842.630000000005</v>
      </c>
      <c r="M6" s="16">
        <v>54835.41</v>
      </c>
    </row>
    <row r="7" spans="1:13" x14ac:dyDescent="0.35">
      <c r="A7" s="23" t="s">
        <v>18</v>
      </c>
      <c r="B7" s="17">
        <f>B6</f>
        <v>158125.20000000001</v>
      </c>
      <c r="C7" s="17">
        <f t="shared" ref="C7:M7" si="0">C6</f>
        <v>93073.63</v>
      </c>
      <c r="D7" s="17">
        <f t="shared" si="0"/>
        <v>54830.41</v>
      </c>
      <c r="E7" s="17">
        <f t="shared" si="0"/>
        <v>55370.2</v>
      </c>
      <c r="F7" s="17">
        <f t="shared" si="0"/>
        <v>57203.85</v>
      </c>
      <c r="G7" s="17">
        <f t="shared" si="0"/>
        <v>54192.630000000005</v>
      </c>
      <c r="H7" s="17">
        <f t="shared" si="0"/>
        <v>54731.41</v>
      </c>
      <c r="I7" s="17">
        <f t="shared" si="0"/>
        <v>58481.4</v>
      </c>
      <c r="J7" s="17">
        <f t="shared" si="0"/>
        <v>54192.630000000005</v>
      </c>
      <c r="K7" s="17">
        <f t="shared" si="0"/>
        <v>60370.2</v>
      </c>
      <c r="L7" s="17">
        <f t="shared" si="0"/>
        <v>57842.630000000005</v>
      </c>
      <c r="M7" s="18">
        <f t="shared" si="0"/>
        <v>54835.41</v>
      </c>
    </row>
    <row r="8" spans="1:13" x14ac:dyDescent="0.35">
      <c r="A8" s="24" t="s">
        <v>16</v>
      </c>
      <c r="B8" s="2">
        <v>4.5622610000000001E-2</v>
      </c>
      <c r="C8" s="2">
        <v>4.5622610000000001E-2</v>
      </c>
      <c r="D8" s="2">
        <v>4.5622610000000001E-2</v>
      </c>
      <c r="E8" s="2">
        <v>4.5622610000000001E-2</v>
      </c>
      <c r="F8" s="2">
        <v>4.5622610000000001E-2</v>
      </c>
      <c r="G8" s="2">
        <v>4.5622610000000001E-2</v>
      </c>
      <c r="H8" s="2">
        <v>4.5622610000000001E-2</v>
      </c>
      <c r="I8" s="2">
        <v>4.5622610000000001E-2</v>
      </c>
      <c r="J8" s="2">
        <v>4.5622610000000001E-2</v>
      </c>
      <c r="K8" s="2">
        <v>4.5622610000000001E-2</v>
      </c>
      <c r="L8" s="2">
        <v>4.5622610000000001E-2</v>
      </c>
      <c r="M8" s="19">
        <v>4.5622610000000001E-2</v>
      </c>
    </row>
    <row r="9" spans="1:13" x14ac:dyDescent="0.35">
      <c r="A9" s="25" t="s">
        <v>19</v>
      </c>
      <c r="B9" s="20">
        <f>+B7*B8</f>
        <v>7214.0843307720006</v>
      </c>
      <c r="C9" s="20">
        <f t="shared" ref="C9:M9" si="1">+C7*C8</f>
        <v>4246.2619227743007</v>
      </c>
      <c r="D9" s="20">
        <f t="shared" si="1"/>
        <v>2501.5064115701002</v>
      </c>
      <c r="E9" s="20">
        <f t="shared" si="1"/>
        <v>2526.1330402220001</v>
      </c>
      <c r="F9" s="20">
        <f t="shared" si="1"/>
        <v>2609.7889390485002</v>
      </c>
      <c r="G9" s="20">
        <f t="shared" si="1"/>
        <v>2472.4092233643005</v>
      </c>
      <c r="H9" s="20">
        <f t="shared" si="1"/>
        <v>2496.9897731801002</v>
      </c>
      <c r="I9" s="20">
        <f t="shared" si="1"/>
        <v>2668.074104454</v>
      </c>
      <c r="J9" s="20">
        <f t="shared" si="1"/>
        <v>2472.4092233643005</v>
      </c>
      <c r="K9" s="20">
        <f t="shared" si="1"/>
        <v>2754.246090222</v>
      </c>
      <c r="L9" s="20">
        <f t="shared" si="1"/>
        <v>2638.9317498643004</v>
      </c>
      <c r="M9" s="21">
        <f t="shared" si="1"/>
        <v>2501.7345246201003</v>
      </c>
    </row>
  </sheetData>
  <mergeCells count="1">
    <mergeCell ref="B2:M2"/>
  </mergeCells>
  <pageMargins left="0.7" right="0.7" top="1" bottom="0.75" header="0.3" footer="0.3"/>
  <pageSetup scale="69" orientation="landscape" r:id="rId1"/>
  <headerFooter>
    <oddHeader>&amp;RCASE NO. 2024-00276
ATTACHMENT 1
TO STAFF DR NO. 1-92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Bergeron, Molly</dc:creator>
  <cp:lastModifiedBy>Wilen, Eric</cp:lastModifiedBy>
  <cp:lastPrinted>2024-11-25T13:49:25Z</cp:lastPrinted>
  <dcterms:created xsi:type="dcterms:W3CDTF">2024-11-21T22:07:42Z</dcterms:created>
  <dcterms:modified xsi:type="dcterms:W3CDTF">2024-11-25T13:49:31Z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