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Relied Upons\"/>
    </mc:Choice>
  </mc:AlternateContent>
  <xr:revisionPtr revIDLastSave="0" documentId="13_ncr:1_{C86A83AF-4ED4-4F26-A7E6-A07ACC33FCBA}" xr6:coauthVersionLast="47" xr6:coauthVersionMax="47" xr10:uidLastSave="{00000000-0000-0000-0000-000000000000}"/>
  <bookViews>
    <workbookView xWindow="28695" yWindow="-135" windowWidth="14610" windowHeight="15585" xr2:uid="{00000000-000D-0000-FFFF-FFFF00000000}"/>
  </bookViews>
  <sheets>
    <sheet name="Div 009" sheetId="1" r:id="rId1"/>
    <sheet name="AFUDC" sheetId="2" r:id="rId2"/>
    <sheet name="Gas Revenue" sheetId="3" r:id="rId3"/>
    <sheet name="Volume" sheetId="4" r:id="rId4"/>
    <sheet name="Gas Customers" sheetId="5" r:id="rId5"/>
  </sheets>
  <definedNames>
    <definedName name="EssAliasTable" localSheetId="1">"Default"</definedName>
    <definedName name="EssAliasTable" localSheetId="0">"Default"</definedName>
    <definedName name="EssAliasTable" localSheetId="4">"Default"</definedName>
    <definedName name="EssAliasTable" localSheetId="2">"Default"</definedName>
    <definedName name="EssAliasTable" localSheetId="3">"Default"</definedName>
    <definedName name="EssfHasNonUnique" localSheetId="1">FALSE</definedName>
    <definedName name="EssfHasNonUnique" localSheetId="0">FALSE</definedName>
    <definedName name="EssfHasNonUnique" localSheetId="4">FALSE</definedName>
    <definedName name="EssfHasNonUnique" localSheetId="2">FALSE</definedName>
    <definedName name="EssfHasNonUnique" localSheetId="3">FALSE</definedName>
    <definedName name="EssLatest" localSheetId="1">"Oct"</definedName>
    <definedName name="EssLatest" localSheetId="0">"Oct"</definedName>
    <definedName name="EssLatest" localSheetId="4">"Oct"</definedName>
    <definedName name="EssLatest" localSheetId="2">"Oct"</definedName>
    <definedName name="EssLatest" localSheetId="3">"Oct"</definedName>
    <definedName name="EssOptions" localSheetId="1">"A1100000000131000011001100020_01000"</definedName>
    <definedName name="EssOptions" localSheetId="0">"A1100000000131000011001100020_01000"</definedName>
    <definedName name="EssOptions" localSheetId="4">"A1100000000111000011001100020_01001 "</definedName>
    <definedName name="EssOptions" localSheetId="2">"A1100000000131000011001100020_01000"</definedName>
    <definedName name="EssOptions" localSheetId="3">"A1100000000131000011001100020_01000"</definedName>
    <definedName name="EssSamplingValue" localSheetId="4">100</definedName>
    <definedName name="_xlnm.Print_Area" localSheetId="1">AFUDC!$A$1:$M$53</definedName>
    <definedName name="_xlnm.Print_Area" localSheetId="0">'Div 009'!$A$1:$M$75</definedName>
    <definedName name="_xlnm.Print_Area" localSheetId="4">'Gas Customers'!$B$1:$O$91</definedName>
    <definedName name="_xlnm.Print_Area" localSheetId="2">'Gas Revenue'!$A$1:$N$19</definedName>
    <definedName name="_xlnm.Print_Area" localSheetId="3">Volume!$A$1:$N$19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5" l="1"/>
  <c r="J63" i="5"/>
  <c r="I63" i="5"/>
  <c r="H63" i="5"/>
  <c r="G63" i="5"/>
  <c r="K49" i="5"/>
  <c r="J49" i="5"/>
  <c r="I49" i="5"/>
  <c r="H49" i="5"/>
  <c r="G49" i="5"/>
  <c r="K35" i="5"/>
  <c r="J35" i="5"/>
  <c r="I35" i="5"/>
  <c r="H35" i="5"/>
  <c r="G35" i="5"/>
  <c r="K21" i="5"/>
  <c r="H21" i="5"/>
  <c r="I21" i="5"/>
  <c r="J21" i="5"/>
  <c r="G21" i="5"/>
  <c r="H31" i="2"/>
  <c r="G31" i="2"/>
  <c r="F31" i="2"/>
  <c r="E31" i="2"/>
  <c r="D31" i="2"/>
  <c r="C31" i="2"/>
  <c r="B31" i="2"/>
  <c r="D11" i="2"/>
  <c r="C11" i="2"/>
</calcChain>
</file>

<file path=xl/sharedStrings.xml><?xml version="1.0" encoding="utf-8"?>
<sst xmlns="http://schemas.openxmlformats.org/spreadsheetml/2006/main" count="303" uniqueCount="123">
  <si>
    <t>Atmos Energy Corporation</t>
  </si>
  <si>
    <t>Cost Center</t>
  </si>
  <si>
    <t>Income Statements</t>
  </si>
  <si>
    <t>Operating Revenue</t>
  </si>
  <si>
    <t>Total Gas Revenue</t>
  </si>
  <si>
    <t>Transportation Revenue</t>
  </si>
  <si>
    <t>Forfeited Discounts</t>
  </si>
  <si>
    <t>Other Operating Revenue</t>
  </si>
  <si>
    <t>Payroll Taxes</t>
  </si>
  <si>
    <t>Ad Valorem</t>
  </si>
  <si>
    <t>Franchise Taxes</t>
  </si>
  <si>
    <t>State Gross Receipts</t>
  </si>
  <si>
    <t>Others</t>
  </si>
  <si>
    <t>Long Term Interest Expenses</t>
  </si>
  <si>
    <t>Short Term Interest Expenses</t>
  </si>
  <si>
    <t>Operating Expenses</t>
  </si>
  <si>
    <t>Taxes-Other Than Income Taxes</t>
  </si>
  <si>
    <t>Other Non-Operating Income/Expense</t>
  </si>
  <si>
    <t>Provision (Benefit) for Income Taxes</t>
  </si>
  <si>
    <t>View</t>
  </si>
  <si>
    <t>Purchased Gas Cost</t>
  </si>
  <si>
    <t>Realized Gas Trading Margin</t>
  </si>
  <si>
    <t>Unrealized Gas Trading Margin</t>
  </si>
  <si>
    <t>Intersegment Revenue Elimination</t>
  </si>
  <si>
    <t>Intersegment Gas Cost Elimination</t>
  </si>
  <si>
    <t>Total Operating Revenues</t>
  </si>
  <si>
    <t>Total Purchased Gas Costs</t>
  </si>
  <si>
    <t>Bad Debt Expense</t>
  </si>
  <si>
    <t>Depreciation and Amortization</t>
  </si>
  <si>
    <t>Total Taxes - Other Than Income Taxes</t>
  </si>
  <si>
    <t>Total Operating Expenses</t>
  </si>
  <si>
    <t>Operating Income (Loss)</t>
  </si>
  <si>
    <t>Interest Income</t>
  </si>
  <si>
    <t>PBR</t>
  </si>
  <si>
    <t>Others Income</t>
  </si>
  <si>
    <t>Total Non-Operating Income</t>
  </si>
  <si>
    <t>Donations</t>
  </si>
  <si>
    <t>Other Non-Operating Expense</t>
  </si>
  <si>
    <t>Total Non-Operating Expense</t>
  </si>
  <si>
    <t>Equity in Earnings</t>
  </si>
  <si>
    <t>Total Other Non-Operating Income/Expense</t>
  </si>
  <si>
    <t>Income (Loss), Before Income Taxes</t>
  </si>
  <si>
    <t>Current Federal Income Tax</t>
  </si>
  <si>
    <t>Current State Income Tax</t>
  </si>
  <si>
    <t>Deferred Federal Income Tax</t>
  </si>
  <si>
    <t>Deferred State Income Tax</t>
  </si>
  <si>
    <t>Investment Tax Credits</t>
  </si>
  <si>
    <t>Total Provision (Benefit) for Inc Tax</t>
  </si>
  <si>
    <t>Income (Loss), Before Cumulative Effect</t>
  </si>
  <si>
    <t>Cumulative Effect of Acct Change, Net of Tax</t>
  </si>
  <si>
    <t>Income Statement - Net Income (Loss)</t>
  </si>
  <si>
    <t>Contribution Margin</t>
  </si>
  <si>
    <t>Fiscal 2024</t>
  </si>
  <si>
    <t>Kentucky Division - 009DIV</t>
  </si>
  <si>
    <t>Atmos Energy-KY/Mid-States</t>
  </si>
  <si>
    <t>Fiscal 2018</t>
  </si>
  <si>
    <t>Fiscal 2019</t>
  </si>
  <si>
    <t>Fiscal 2021</t>
  </si>
  <si>
    <t>Fiscal 2022</t>
  </si>
  <si>
    <t>Fiscal 2023</t>
  </si>
  <si>
    <t>Dec 12 Mo</t>
  </si>
  <si>
    <t>Fiscal 2020</t>
  </si>
  <si>
    <t>USD-Regulatory</t>
  </si>
  <si>
    <t>Calendar 2017</t>
  </si>
  <si>
    <t>Calendar 2018</t>
  </si>
  <si>
    <t>Calendar 2019</t>
  </si>
  <si>
    <t>Calendar 2020</t>
  </si>
  <si>
    <t>Calendar 2021</t>
  </si>
  <si>
    <t>Calendar 2022</t>
  </si>
  <si>
    <t>Calendar 2023</t>
  </si>
  <si>
    <t>Interest on long-Term debt - Billed from SS - Below the line 4270-41134</t>
  </si>
  <si>
    <t>Amortization of debt discount  - Billed from SS - Below the line 4280-41134</t>
  </si>
  <si>
    <t>Amortization of debt discount  - Billed from HQ -  Below the line 4280-41136</t>
  </si>
  <si>
    <t>Amortization of loss on reacqu - Billed from SS - Below the line 4281-41134</t>
  </si>
  <si>
    <t>Amortization of debt premium - Billed from SS - Below the line 4290-41134</t>
  </si>
  <si>
    <t>Interest on debt to associated - Billed from SS - Below the line 4300-41134</t>
  </si>
  <si>
    <t>Other interest expense - Penalty - Interest 4310-30118</t>
  </si>
  <si>
    <t>Other interest expense - Cust Deps-By Acct/Div 4310-30119</t>
  </si>
  <si>
    <t>Other interest expense - Int on Taxes 4310-30157</t>
  </si>
  <si>
    <t>Other interest expense - Billed from SS - Below the line 4310-41134</t>
  </si>
  <si>
    <t>Allowance for borrowed funds u - Default 4320-00000</t>
  </si>
  <si>
    <t>AFUDC</t>
  </si>
  <si>
    <t>Allowance for borrowed funds u - Billed from SS - Below the line 4320-41134</t>
  </si>
  <si>
    <t>Total Interest Expense</t>
  </si>
  <si>
    <t>Miscellaneous nonoperating inc - Misc Non-Operating Income 4210-30606</t>
  </si>
  <si>
    <t>Miscellaneous nonoperating inc - Billed from SS - Below the line 4210-41134</t>
  </si>
  <si>
    <t>Revenues from nonutility opera - Misc Other Revenue 4170-30526</t>
  </si>
  <si>
    <t>Regulatory Debits - Billed from HQ -  Below the line 4073-41136</t>
  </si>
  <si>
    <t>Regulatory Credits - Billed from HQ -  Below the line 4074-41136</t>
  </si>
  <si>
    <t>Allowance for other funds used - Default 4191-00000</t>
  </si>
  <si>
    <t>Allowance for other funds used - Billed from SS - Below the line 4191-41134</t>
  </si>
  <si>
    <t>Gain on Disposition of Propert - Other Misc 4211-30543</t>
  </si>
  <si>
    <t>Gain on Disposition of Propert - Gain or loss on disposition of lease 4211-30557</t>
  </si>
  <si>
    <t>Gain on Disposition of Propert - Billed from SS - Below the line 4211-41134</t>
  </si>
  <si>
    <t>Gain on Disposition of Propert - Billed from HQ -  Below the line 4211-41136</t>
  </si>
  <si>
    <t>Residential Revenue Class</t>
  </si>
  <si>
    <t>Commercial Revenue Class</t>
  </si>
  <si>
    <t>Industrial Revenue Class</t>
  </si>
  <si>
    <t>Public Authority Revenue Class</t>
  </si>
  <si>
    <t>Unbilled Revenue Class</t>
  </si>
  <si>
    <t>STAT</t>
  </si>
  <si>
    <t>Ending Bal</t>
  </si>
  <si>
    <t>009DIV</t>
  </si>
  <si>
    <t>Residential Customer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</si>
  <si>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</si>
  <si>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</si>
  <si>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</si>
  <si>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</si>
  <si>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</si>
  <si>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</si>
  <si>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</si>
  <si>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</si>
  <si>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</si>
  <si>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</si>
  <si>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</si>
  <si>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</si>
  <si>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Commercial Customer</t>
  </si>
  <si>
    <t>Industrial Customer</t>
  </si>
  <si>
    <t>Public Authority Customer</t>
  </si>
  <si>
    <t>Transportation Customer</t>
  </si>
  <si>
    <t>Customer</t>
  </si>
  <si>
    <t>Direct Expenses</t>
  </si>
  <si>
    <t>Share Services Billings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</si>
</sst>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Continuous"/>
    </xf>
    <xf numFmtId="164" fontId="0" fillId="2" borderId="0" xfId="1" applyNumberFormat="1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164" fontId="8" fillId="0" borderId="0" xfId="1" applyNumberFormat="1" applyFont="1" applyAlignment="1">
      <alignment horizontal="centerContinuous"/>
    </xf>
    <xf numFmtId="0" fontId="8" fillId="0" borderId="0" xfId="0" applyFont="1"/>
    <xf numFmtId="38" fontId="6" fillId="0" borderId="0" xfId="1" applyNumberFormat="1" applyFont="1" applyBorder="1"/>
    <xf numFmtId="164" fontId="0" fillId="0" borderId="0" xfId="1" applyNumberFormat="1" applyFont="1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quotePrefix="1"/>
    <xf numFmtId="0" fontId="9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11" fillId="0" borderId="0" xfId="0" quotePrefix="1" applyFont="1" applyAlignment="1">
      <alignment horizontal="centerContinuous"/>
    </xf>
    <xf numFmtId="0" fontId="10" fillId="2" borderId="0" xfId="0" quotePrefix="1" applyFont="1" applyFill="1" applyAlignment="1">
      <alignment horizontal="centerContinuous"/>
    </xf>
    <xf numFmtId="0" fontId="2" fillId="0" borderId="0" xfId="0" quotePrefix="1" applyFont="1"/>
    <xf numFmtId="0" fontId="1" fillId="0" borderId="0" xfId="0" applyFont="1"/>
    <xf numFmtId="0" fontId="1" fillId="0" borderId="0" xfId="0" quotePrefix="1" applyFont="1"/>
    <xf numFmtId="164" fontId="12" fillId="3" borderId="0" xfId="1" quotePrefix="1" applyNumberFormat="1" applyFont="1" applyFill="1" applyBorder="1" applyAlignment="1">
      <alignment horizontal="center"/>
    </xf>
    <xf numFmtId="164" fontId="12" fillId="3" borderId="0" xfId="1" quotePrefix="1" applyNumberFormat="1" applyFont="1" applyFill="1" applyBorder="1" applyAlignment="1">
      <alignment horizontal="center" wrapText="1"/>
    </xf>
    <xf numFmtId="41" fontId="6" fillId="0" borderId="0" xfId="1" applyNumberFormat="1" applyFont="1" applyBorder="1" applyAlignment="1">
      <alignment horizontal="right"/>
    </xf>
    <xf numFmtId="41" fontId="6" fillId="0" borderId="0" xfId="1" quotePrefix="1" applyNumberFormat="1" applyFont="1" applyBorder="1" applyAlignment="1">
      <alignment horizontal="right"/>
    </xf>
    <xf numFmtId="41" fontId="6" fillId="0" borderId="3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6" fillId="0" borderId="2" xfId="1" quotePrefix="1" applyNumberFormat="1" applyFont="1" applyBorder="1" applyAlignment="1">
      <alignment horizontal="right"/>
    </xf>
    <xf numFmtId="41" fontId="6" fillId="0" borderId="2" xfId="1" applyNumberFormat="1" applyFont="1" applyBorder="1" applyAlignment="1">
      <alignment horizontal="right"/>
    </xf>
    <xf numFmtId="41" fontId="2" fillId="0" borderId="2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0" quotePrefix="1" applyNumberFormat="1" applyAlignment="1">
      <alignment horizontal="right"/>
    </xf>
    <xf numFmtId="41" fontId="2" fillId="0" borderId="2" xfId="1" quotePrefix="1" applyNumberFormat="1" applyFont="1" applyBorder="1" applyAlignment="1">
      <alignment horizontal="right"/>
    </xf>
    <xf numFmtId="41" fontId="0" fillId="0" borderId="2" xfId="0" quotePrefix="1" applyNumberForma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10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0" fillId="0" borderId="0" xfId="1" applyNumberFormat="1" applyFont="1" applyFill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quotePrefix="1"/>
    <xf numFmtId="0" fontId="9" fillId="0" borderId="0" xfId="2" quotePrefix="1" applyFont="1" applyAlignment="1">
      <alignment horizontal="centerContinuous"/>
    </xf>
    <xf numFmtId="0" fontId="2" fillId="0" borderId="0" xfId="2" applyFont="1"/>
    <xf numFmtId="0" fontId="3" fillId="0" borderId="0" xfId="2" quotePrefix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0" borderId="0" xfId="2" applyFont="1"/>
    <xf numFmtId="0" fontId="11" fillId="0" borderId="0" xfId="2" quotePrefix="1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0" fillId="2" borderId="0" xfId="2" quotePrefix="1" applyFont="1" applyFill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1" fillId="3" borderId="1" xfId="2" applyFill="1" applyBorder="1"/>
    <xf numFmtId="0" fontId="2" fillId="0" borderId="0" xfId="2" quotePrefix="1" applyFont="1"/>
    <xf numFmtId="38" fontId="1" fillId="0" borderId="0" xfId="1" applyNumberFormat="1" applyFont="1" applyBorder="1"/>
    <xf numFmtId="37" fontId="2" fillId="0" borderId="0" xfId="2" applyNumberFormat="1" applyFont="1" applyAlignment="1">
      <alignment horizontal="right"/>
    </xf>
    <xf numFmtId="38" fontId="2" fillId="0" borderId="0" xfId="2" applyNumberFormat="1" applyFont="1" applyAlignment="1">
      <alignment horizontal="right"/>
    </xf>
    <xf numFmtId="0" fontId="2" fillId="0" borderId="0" xfId="2" applyFont="1" applyAlignment="1">
      <alignment horizontal="right"/>
    </xf>
    <xf numFmtId="41" fontId="1" fillId="0" borderId="0" xfId="2" applyNumberFormat="1"/>
    <xf numFmtId="41" fontId="1" fillId="0" borderId="2" xfId="2" applyNumberFormat="1" applyBorder="1"/>
    <xf numFmtId="0" fontId="1" fillId="0" borderId="0" xfId="2" applyAlignment="1">
      <alignment horizontal="right"/>
    </xf>
    <xf numFmtId="0" fontId="1" fillId="4" borderId="0" xfId="2" quotePrefix="1" applyFill="1"/>
    <xf numFmtId="41" fontId="1" fillId="4" borderId="0" xfId="2" applyNumberFormat="1" applyFill="1"/>
    <xf numFmtId="41" fontId="1" fillId="4" borderId="2" xfId="2" applyNumberFormat="1" applyFill="1" applyBorder="1"/>
    <xf numFmtId="41" fontId="1" fillId="0" borderId="2" xfId="1" applyNumberFormat="1" applyFont="1" applyBorder="1" applyAlignment="1"/>
    <xf numFmtId="41" fontId="2" fillId="0" borderId="0" xfId="2" applyNumberFormat="1" applyFont="1"/>
    <xf numFmtId="41" fontId="1" fillId="0" borderId="0" xfId="2" quotePrefix="1" applyNumberFormat="1"/>
    <xf numFmtId="41" fontId="1" fillId="0" borderId="0" xfId="1" applyNumberFormat="1" applyFont="1" applyBorder="1" applyAlignment="1"/>
    <xf numFmtId="41" fontId="1" fillId="0" borderId="0" xfId="1" applyNumberFormat="1" applyFont="1" applyBorder="1" applyAlignment="1">
      <alignment horizontal="right"/>
    </xf>
    <xf numFmtId="0" fontId="1" fillId="0" borderId="0" xfId="3" quotePrefix="1"/>
    <xf numFmtId="164" fontId="1" fillId="0" borderId="0" xfId="1" quotePrefix="1" applyNumberFormat="1" applyFont="1"/>
    <xf numFmtId="164" fontId="1" fillId="0" borderId="0" xfId="1" applyNumberFormat="1" applyFont="1"/>
    <xf numFmtId="0" fontId="1" fillId="0" borderId="0" xfId="4"/>
    <xf numFmtId="164" fontId="2" fillId="0" borderId="0" xfId="1" applyNumberFormat="1" applyFont="1"/>
    <xf numFmtId="0" fontId="1" fillId="0" borderId="0" xfId="3"/>
    <xf numFmtId="164" fontId="1" fillId="0" borderId="0" xfId="1" applyNumberFormat="1" applyFont="1" applyFill="1"/>
    <xf numFmtId="164" fontId="2" fillId="0" borderId="0" xfId="1" applyNumberFormat="1" applyFont="1" applyFill="1"/>
    <xf numFmtId="0" fontId="1" fillId="0" borderId="0" xfId="1" applyNumberFormat="1"/>
    <xf numFmtId="0" fontId="1" fillId="0" borderId="0" xfId="1" applyNumberFormat="1" applyFont="1" applyFill="1"/>
    <xf numFmtId="0" fontId="1" fillId="0" borderId="0" xfId="2" quotePrefix="1" applyAlignment="1">
      <alignment horizontal="center"/>
    </xf>
    <xf numFmtId="0" fontId="1" fillId="0" borderId="0" xfId="2" applyAlignment="1">
      <alignment horizontal="center"/>
    </xf>
    <xf numFmtId="41" fontId="1" fillId="0" borderId="0" xfId="1" applyNumberFormat="1" applyFont="1" applyFill="1" applyAlignment="1">
      <alignment horizontal="center"/>
    </xf>
    <xf numFmtId="41" fontId="1" fillId="0" borderId="0" xfId="2" applyNumberFormat="1" applyAlignment="1">
      <alignment horizontal="center"/>
    </xf>
    <xf numFmtId="41" fontId="1" fillId="0" borderId="0" xfId="1" applyNumberFormat="1" applyAlignment="1">
      <alignment horizontal="center"/>
    </xf>
    <xf numFmtId="41" fontId="1" fillId="0" borderId="0" xfId="1" quotePrefix="1" applyNumberFormat="1" applyAlignment="1">
      <alignment horizontal="center"/>
    </xf>
    <xf numFmtId="0" fontId="10" fillId="0" borderId="0" xfId="2" quotePrefix="1" applyFont="1" applyAlignment="1">
      <alignment horizontal="centerContinuous"/>
    </xf>
    <xf numFmtId="0" fontId="2" fillId="0" borderId="0" xfId="2" applyFont="1" applyAlignment="1">
      <alignment horizontal="centerContinuous"/>
    </xf>
    <xf numFmtId="164" fontId="13" fillId="0" borderId="0" xfId="1" applyNumberFormat="1" applyFont="1" applyAlignment="1">
      <alignment horizontal="center"/>
    </xf>
    <xf numFmtId="41" fontId="1" fillId="0" borderId="2" xfId="1" applyNumberFormat="1" applyFont="1" applyBorder="1" applyAlignment="1">
      <alignment horizontal="right"/>
    </xf>
  </cellXfs>
  <cellStyles count="5">
    <cellStyle name="Comma" xfId="1" builtinId="3"/>
    <cellStyle name="Normal" xfId="0" builtinId="0"/>
    <cellStyle name="Normal 2" xfId="2" xr:uid="{CE3C1444-5769-4B7E-80D3-D02CC8001A6E}"/>
    <cellStyle name="Normal 7" xfId="3" xr:uid="{FE03BE71-AB40-4C59-BCB9-772724547664}"/>
    <cellStyle name="Normal_Income Statements_1" xfId="4" xr:uid="{14F79BD9-3F1A-478E-AA5A-AA944CE5B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7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639E29-0D45-4DD9-9EF4-5B361359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7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7F8F0-FD77-496B-8808-67E2FF481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88" y="44533"/>
          <a:ext cx="1420109" cy="486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6BCE9-2467-4458-A6A0-F37DE73C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88" y="44533"/>
          <a:ext cx="524759" cy="438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9.bin"/><Relationship Id="rId13" Type="http://schemas.openxmlformats.org/officeDocument/2006/relationships/customProperty" Target="../customProperty24.bin"/><Relationship Id="rId3" Type="http://schemas.openxmlformats.org/officeDocument/2006/relationships/customProperty" Target="../customProperty14.bin"/><Relationship Id="rId7" Type="http://schemas.openxmlformats.org/officeDocument/2006/relationships/customProperty" Target="../customProperty18.bin"/><Relationship Id="rId12" Type="http://schemas.openxmlformats.org/officeDocument/2006/relationships/customProperty" Target="../customProperty23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17.bin"/><Relationship Id="rId11" Type="http://schemas.openxmlformats.org/officeDocument/2006/relationships/customProperty" Target="../customProperty22.bin"/><Relationship Id="rId5" Type="http://schemas.openxmlformats.org/officeDocument/2006/relationships/customProperty" Target="../customProperty16.bin"/><Relationship Id="rId10" Type="http://schemas.openxmlformats.org/officeDocument/2006/relationships/customProperty" Target="../customProperty21.bin"/><Relationship Id="rId4" Type="http://schemas.openxmlformats.org/officeDocument/2006/relationships/customProperty" Target="../customProperty15.bin"/><Relationship Id="rId9" Type="http://schemas.openxmlformats.org/officeDocument/2006/relationships/customProperty" Target="../customProperty20.bin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5"/>
  <sheetViews>
    <sheetView showGridLines="0" tabSelected="1" zoomScale="85" zoomScaleNormal="85" workbookViewId="0">
      <selection activeCell="B41" sqref="B41"/>
    </sheetView>
  </sheetViews>
  <sheetFormatPr defaultRowHeight="12.75" x14ac:dyDescent="0.2"/>
  <cols>
    <col min="1" max="1" width="46.28515625" customWidth="1"/>
    <col min="2" max="2" width="14.140625" customWidth="1"/>
    <col min="3" max="3" width="14.85546875" customWidth="1"/>
    <col min="4" max="4" width="14.140625" customWidth="1"/>
    <col min="5" max="6" width="15.42578125" style="2" customWidth="1"/>
    <col min="7" max="7" width="16.140625" style="2" customWidth="1"/>
    <col min="8" max="8" width="16" style="2" customWidth="1"/>
    <col min="9" max="9" width="11.42578125" bestFit="1" customWidth="1"/>
    <col min="11" max="11" width="13.85546875" bestFit="1" customWidth="1"/>
    <col min="12" max="12" width="22.7109375" bestFit="1" customWidth="1"/>
    <col min="13" max="13" width="9.7109375" customWidth="1"/>
  </cols>
  <sheetData>
    <row r="1" spans="1:13" x14ac:dyDescent="0.2">
      <c r="A1" s="4"/>
      <c r="B1" s="4"/>
      <c r="C1" s="4"/>
      <c r="D1" s="4"/>
      <c r="E1" s="5"/>
      <c r="F1" s="5"/>
      <c r="G1" s="5"/>
      <c r="H1" s="5"/>
      <c r="J1" s="28" t="s">
        <v>19</v>
      </c>
      <c r="K1" s="28" t="s">
        <v>62</v>
      </c>
      <c r="L1" s="29" t="s">
        <v>53</v>
      </c>
      <c r="M1" s="28" t="s">
        <v>1</v>
      </c>
    </row>
    <row r="2" spans="1:13" x14ac:dyDescent="0.2">
      <c r="A2" s="4"/>
      <c r="B2" s="4"/>
      <c r="C2" s="4"/>
      <c r="D2" s="4"/>
      <c r="E2" s="5"/>
      <c r="F2" s="5"/>
      <c r="G2" s="5"/>
      <c r="H2" s="5"/>
      <c r="L2" s="22"/>
    </row>
    <row r="3" spans="1:13" ht="26.25" x14ac:dyDescent="0.4">
      <c r="A3" s="23" t="s">
        <v>0</v>
      </c>
      <c r="B3" s="4"/>
      <c r="C3" s="4"/>
      <c r="D3" s="4"/>
      <c r="E3" s="5"/>
      <c r="F3" s="5"/>
      <c r="G3" s="5"/>
      <c r="H3" s="5"/>
      <c r="I3" s="1"/>
      <c r="K3" s="3"/>
      <c r="L3" s="28"/>
    </row>
    <row r="4" spans="1:13" x14ac:dyDescent="0.2">
      <c r="A4" s="4"/>
      <c r="B4" s="4"/>
      <c r="C4" s="4"/>
      <c r="D4" s="4"/>
      <c r="E4" s="5"/>
      <c r="F4" s="5"/>
      <c r="G4" s="5"/>
      <c r="H4" s="5"/>
      <c r="I4" s="1"/>
      <c r="K4" s="3"/>
      <c r="L4" s="28"/>
    </row>
    <row r="5" spans="1:13" s="8" customFormat="1" ht="23.25" x14ac:dyDescent="0.35">
      <c r="A5" s="24" t="s">
        <v>2</v>
      </c>
      <c r="B5" s="6"/>
      <c r="C5" s="6"/>
      <c r="D5" s="6"/>
      <c r="E5" s="7"/>
      <c r="F5" s="7"/>
      <c r="G5" s="7"/>
      <c r="H5" s="7"/>
    </row>
    <row r="6" spans="1:13" s="14" customFormat="1" ht="15.75" x14ac:dyDescent="0.25">
      <c r="A6" s="25"/>
      <c r="B6" s="12"/>
      <c r="C6" s="12"/>
      <c r="D6" s="12"/>
      <c r="E6" s="13"/>
      <c r="F6" s="13"/>
      <c r="G6" s="13"/>
      <c r="H6" s="13"/>
    </row>
    <row r="7" spans="1:13" ht="18" x14ac:dyDescent="0.25">
      <c r="A7" s="26" t="s">
        <v>54</v>
      </c>
      <c r="B7" s="10"/>
      <c r="C7" s="10"/>
      <c r="D7" s="10"/>
      <c r="E7" s="11"/>
      <c r="F7" s="11"/>
      <c r="G7" s="11"/>
      <c r="H7" s="11"/>
    </row>
    <row r="8" spans="1:13" ht="18" x14ac:dyDescent="0.25">
      <c r="A8" s="46"/>
      <c r="B8" s="47"/>
      <c r="C8" s="47"/>
      <c r="D8" s="47"/>
      <c r="E8" s="48"/>
      <c r="F8" s="48"/>
      <c r="G8" s="48"/>
      <c r="H8" s="48"/>
    </row>
    <row r="9" spans="1:13" s="49" customFormat="1" x14ac:dyDescent="0.2">
      <c r="B9" s="49" t="s">
        <v>63</v>
      </c>
      <c r="C9" s="49" t="s">
        <v>64</v>
      </c>
      <c r="D9" s="49" t="s">
        <v>65</v>
      </c>
      <c r="E9" s="49" t="s">
        <v>66</v>
      </c>
      <c r="F9" s="49" t="s">
        <v>67</v>
      </c>
      <c r="G9" s="49" t="s">
        <v>68</v>
      </c>
      <c r="H9" s="49" t="s">
        <v>69</v>
      </c>
    </row>
    <row r="10" spans="1:13" s="9" customFormat="1" ht="26.25" customHeight="1" x14ac:dyDescent="0.2">
      <c r="A10" s="17"/>
      <c r="B10" s="30" t="s">
        <v>55</v>
      </c>
      <c r="C10" s="30" t="s">
        <v>56</v>
      </c>
      <c r="D10" s="31" t="s">
        <v>61</v>
      </c>
      <c r="E10" s="30" t="s">
        <v>57</v>
      </c>
      <c r="F10" s="30" t="s">
        <v>58</v>
      </c>
      <c r="G10" s="31" t="s">
        <v>59</v>
      </c>
      <c r="H10" s="30" t="s">
        <v>52</v>
      </c>
    </row>
    <row r="11" spans="1:13" x14ac:dyDescent="0.2">
      <c r="A11" s="18"/>
      <c r="B11" s="30" t="s">
        <v>60</v>
      </c>
      <c r="C11" s="30" t="s">
        <v>60</v>
      </c>
      <c r="D11" s="30" t="s">
        <v>60</v>
      </c>
      <c r="E11" s="30" t="s">
        <v>60</v>
      </c>
      <c r="F11" s="30" t="s">
        <v>60</v>
      </c>
      <c r="G11" s="30" t="s">
        <v>60</v>
      </c>
      <c r="H11" s="30" t="s">
        <v>60</v>
      </c>
    </row>
    <row r="12" spans="1:13" ht="12.75" customHeight="1" x14ac:dyDescent="0.2">
      <c r="A12" s="27" t="s">
        <v>3</v>
      </c>
      <c r="B12" s="15"/>
      <c r="C12" s="15"/>
      <c r="D12" s="15"/>
      <c r="E12" s="15"/>
      <c r="F12" s="15"/>
      <c r="G12" s="15"/>
      <c r="H12" s="15"/>
    </row>
    <row r="13" spans="1:13" ht="12.75" customHeight="1" x14ac:dyDescent="0.2">
      <c r="A13" s="22" t="s">
        <v>4</v>
      </c>
      <c r="B13" s="32">
        <v>144869826.65000001</v>
      </c>
      <c r="C13" s="32">
        <v>161584110.94</v>
      </c>
      <c r="D13" s="32">
        <v>157506290.86999997</v>
      </c>
      <c r="E13" s="32">
        <v>134241516.97</v>
      </c>
      <c r="F13" s="32">
        <v>152334010</v>
      </c>
      <c r="G13" s="32">
        <v>209579878.67000002</v>
      </c>
      <c r="H13" s="32">
        <v>170001810.25</v>
      </c>
      <c r="I13" s="19"/>
    </row>
    <row r="14" spans="1:13" ht="12.75" customHeight="1" x14ac:dyDescent="0.2">
      <c r="A14" s="22" t="s">
        <v>5</v>
      </c>
      <c r="B14" s="32">
        <v>17214913.699999999</v>
      </c>
      <c r="C14" s="32">
        <v>18537372.689999998</v>
      </c>
      <c r="D14" s="32">
        <v>18324533.030000001</v>
      </c>
      <c r="E14" s="32">
        <v>17179778.549999997</v>
      </c>
      <c r="F14" s="32">
        <v>18498679.239999998</v>
      </c>
      <c r="G14" s="32">
        <v>20214068.09</v>
      </c>
      <c r="H14" s="32">
        <v>20703311.600000001</v>
      </c>
      <c r="I14" s="19"/>
    </row>
    <row r="15" spans="1:13" ht="12.75" customHeight="1" x14ac:dyDescent="0.2">
      <c r="A15" s="22" t="s">
        <v>6</v>
      </c>
      <c r="B15" s="32">
        <v>1217619.83</v>
      </c>
      <c r="C15" s="32">
        <v>1373536.77</v>
      </c>
      <c r="D15" s="32">
        <v>1170706.4200000002</v>
      </c>
      <c r="E15" s="32">
        <v>374690.67</v>
      </c>
      <c r="F15" s="32">
        <v>-9158.0600000000013</v>
      </c>
      <c r="G15" s="32">
        <v>-77.36999999999999</v>
      </c>
      <c r="H15" s="32">
        <v>-7.27</v>
      </c>
      <c r="I15" s="19"/>
    </row>
    <row r="16" spans="1:13" ht="12.75" customHeight="1" x14ac:dyDescent="0.2">
      <c r="A16" s="22" t="s">
        <v>7</v>
      </c>
      <c r="B16" s="32">
        <v>799624</v>
      </c>
      <c r="C16" s="32">
        <v>-640539.44999999995</v>
      </c>
      <c r="D16" s="32">
        <v>706980</v>
      </c>
      <c r="E16" s="32">
        <v>1712399.35</v>
      </c>
      <c r="F16" s="32">
        <v>145108</v>
      </c>
      <c r="G16" s="32">
        <v>211349.32</v>
      </c>
      <c r="H16" s="32">
        <v>26416</v>
      </c>
      <c r="I16" s="19"/>
    </row>
    <row r="17" spans="1:9" ht="12.75" customHeight="1" x14ac:dyDescent="0.2">
      <c r="A17" s="22" t="s">
        <v>21</v>
      </c>
      <c r="B17" s="32">
        <v>0</v>
      </c>
      <c r="C17" s="33">
        <v>0</v>
      </c>
      <c r="D17" s="32">
        <v>0</v>
      </c>
      <c r="E17" s="32">
        <v>0</v>
      </c>
      <c r="F17" s="33">
        <v>0</v>
      </c>
      <c r="G17" s="32">
        <v>0</v>
      </c>
      <c r="H17" s="32">
        <v>0</v>
      </c>
      <c r="I17" s="19"/>
    </row>
    <row r="18" spans="1:9" ht="12.75" customHeight="1" x14ac:dyDescent="0.2">
      <c r="A18" s="22" t="s">
        <v>22</v>
      </c>
      <c r="B18" s="32">
        <v>0</v>
      </c>
      <c r="C18" s="33">
        <v>0</v>
      </c>
      <c r="D18" s="33">
        <v>0</v>
      </c>
      <c r="E18" s="32">
        <v>0</v>
      </c>
      <c r="F18" s="33">
        <v>0</v>
      </c>
      <c r="G18" s="33">
        <v>0</v>
      </c>
      <c r="H18" s="32">
        <v>0</v>
      </c>
      <c r="I18" s="19"/>
    </row>
    <row r="19" spans="1:9" ht="12.75" customHeight="1" x14ac:dyDescent="0.2">
      <c r="A19" s="22" t="s">
        <v>23</v>
      </c>
      <c r="B19" s="33">
        <v>0</v>
      </c>
      <c r="C19" s="32">
        <v>0</v>
      </c>
      <c r="D19" s="32">
        <v>0</v>
      </c>
      <c r="E19" s="33">
        <v>0</v>
      </c>
      <c r="F19" s="32">
        <v>0</v>
      </c>
      <c r="G19" s="32">
        <v>0</v>
      </c>
      <c r="H19" s="33">
        <v>0</v>
      </c>
      <c r="I19" s="19"/>
    </row>
    <row r="20" spans="1:9" ht="12.75" customHeight="1" x14ac:dyDescent="0.2">
      <c r="B20" s="34"/>
      <c r="C20" s="34"/>
      <c r="D20" s="34"/>
      <c r="E20" s="34"/>
      <c r="F20" s="34"/>
      <c r="G20" s="34"/>
      <c r="H20" s="34"/>
      <c r="I20" s="19"/>
    </row>
    <row r="21" spans="1:9" s="3" customFormat="1" ht="12.75" customHeight="1" x14ac:dyDescent="0.2">
      <c r="A21" s="27" t="s">
        <v>25</v>
      </c>
      <c r="B21" s="35">
        <v>164101984.18000001</v>
      </c>
      <c r="C21" s="35">
        <v>180854480.95000002</v>
      </c>
      <c r="D21" s="35">
        <v>177708510.32000002</v>
      </c>
      <c r="E21" s="35">
        <v>153508385.54000002</v>
      </c>
      <c r="F21" s="35">
        <v>170968639.18000001</v>
      </c>
      <c r="G21" s="35">
        <v>230005218.71000004</v>
      </c>
      <c r="H21" s="35">
        <v>190731530.58000001</v>
      </c>
      <c r="I21" s="20"/>
    </row>
    <row r="22" spans="1:9" s="3" customFormat="1" ht="12.75" customHeight="1" x14ac:dyDescent="0.2">
      <c r="B22" s="36"/>
      <c r="C22" s="36"/>
      <c r="D22" s="36"/>
      <c r="E22" s="36"/>
      <c r="F22" s="36"/>
      <c r="G22" s="36"/>
      <c r="H22" s="36"/>
      <c r="I22" s="20"/>
    </row>
    <row r="23" spans="1:9" s="3" customFormat="1" ht="12.75" customHeight="1" x14ac:dyDescent="0.2">
      <c r="A23" s="22" t="s">
        <v>20</v>
      </c>
      <c r="B23" s="32">
        <v>70880021.340000004</v>
      </c>
      <c r="C23" s="32">
        <v>89006235.689999998</v>
      </c>
      <c r="D23" s="32">
        <v>83688773.439999998</v>
      </c>
      <c r="E23" s="32">
        <v>59995688.329999998</v>
      </c>
      <c r="F23" s="32">
        <v>75839020.969999999</v>
      </c>
      <c r="G23" s="32">
        <v>131386543.39</v>
      </c>
      <c r="H23" s="32">
        <v>89605113.149999991</v>
      </c>
      <c r="I23" s="20"/>
    </row>
    <row r="24" spans="1:9" ht="12.75" customHeight="1" x14ac:dyDescent="0.2">
      <c r="A24" s="22" t="s">
        <v>24</v>
      </c>
      <c r="B24" s="37">
        <v>0</v>
      </c>
      <c r="C24" s="38">
        <v>0</v>
      </c>
      <c r="D24" s="38">
        <v>0</v>
      </c>
      <c r="E24" s="37">
        <v>0</v>
      </c>
      <c r="F24" s="38">
        <v>0</v>
      </c>
      <c r="G24" s="38">
        <v>0</v>
      </c>
      <c r="H24" s="37">
        <v>0</v>
      </c>
      <c r="I24" s="19"/>
    </row>
    <row r="25" spans="1:9" ht="12.75" customHeight="1" x14ac:dyDescent="0.2">
      <c r="A25" s="27" t="s">
        <v>26</v>
      </c>
      <c r="B25" s="36">
        <v>70880021.340000004</v>
      </c>
      <c r="C25" s="36">
        <v>89006235.689999998</v>
      </c>
      <c r="D25" s="36">
        <v>83688773.439999998</v>
      </c>
      <c r="E25" s="36">
        <v>59995688.329999998</v>
      </c>
      <c r="F25" s="36">
        <v>75839020.969999999</v>
      </c>
      <c r="G25" s="36">
        <v>131386543.39</v>
      </c>
      <c r="H25" s="36">
        <v>89605113.149999991</v>
      </c>
      <c r="I25" s="19"/>
    </row>
    <row r="26" spans="1:9" ht="12.75" customHeight="1" x14ac:dyDescent="0.2">
      <c r="B26" s="32"/>
      <c r="C26" s="32"/>
      <c r="D26" s="32"/>
      <c r="E26" s="32"/>
      <c r="F26" s="32"/>
      <c r="G26" s="32"/>
      <c r="H26" s="32"/>
      <c r="I26" s="19"/>
    </row>
    <row r="27" spans="1:9" s="3" customFormat="1" ht="12.75" customHeight="1" x14ac:dyDescent="0.2">
      <c r="A27" s="27" t="s">
        <v>51</v>
      </c>
      <c r="B27" s="36">
        <v>93221962.840000004</v>
      </c>
      <c r="C27" s="36">
        <v>91848245.26000002</v>
      </c>
      <c r="D27" s="36">
        <v>94019736.879999995</v>
      </c>
      <c r="E27" s="36">
        <v>93512697.210000008</v>
      </c>
      <c r="F27" s="36">
        <v>95129618.209999979</v>
      </c>
      <c r="G27" s="36">
        <v>98618675.319999993</v>
      </c>
      <c r="H27" s="36">
        <v>101126417.42999999</v>
      </c>
      <c r="I27" s="20"/>
    </row>
    <row r="28" spans="1:9" ht="12.75" customHeight="1" x14ac:dyDescent="0.2">
      <c r="B28" s="32"/>
      <c r="C28" s="32"/>
      <c r="D28" s="32"/>
      <c r="E28" s="32"/>
      <c r="F28" s="32"/>
      <c r="G28" s="32"/>
      <c r="H28" s="32"/>
      <c r="I28" s="19"/>
    </row>
    <row r="29" spans="1:9" s="3" customFormat="1" ht="12.75" customHeight="1" x14ac:dyDescent="0.2">
      <c r="A29" s="27" t="s">
        <v>15</v>
      </c>
      <c r="B29" s="36"/>
      <c r="C29" s="36"/>
      <c r="D29" s="36"/>
      <c r="E29" s="36"/>
      <c r="F29" s="36"/>
      <c r="G29" s="36"/>
      <c r="H29" s="36"/>
      <c r="I29" s="20"/>
    </row>
    <row r="30" spans="1:9" ht="12.75" customHeight="1" x14ac:dyDescent="0.2">
      <c r="A30" s="22" t="s">
        <v>121</v>
      </c>
      <c r="B30" s="79">
        <v>15137831.26</v>
      </c>
      <c r="C30" s="79">
        <v>16479777.560000001</v>
      </c>
      <c r="D30" s="79">
        <v>17901411.929999996</v>
      </c>
      <c r="E30" s="79">
        <v>14410753.669999998</v>
      </c>
      <c r="F30" s="79">
        <v>16686348.440000001</v>
      </c>
      <c r="G30" s="79">
        <v>16482360.439999998</v>
      </c>
      <c r="H30" s="79">
        <v>16560384.290000003</v>
      </c>
      <c r="I30" s="19"/>
    </row>
    <row r="31" spans="1:9" ht="12.75" customHeight="1" x14ac:dyDescent="0.2">
      <c r="A31" s="22" t="s">
        <v>122</v>
      </c>
      <c r="B31" s="99">
        <v>11828783.839999998</v>
      </c>
      <c r="C31" s="99">
        <v>12110085.370000001</v>
      </c>
      <c r="D31" s="99">
        <v>12486837.700000001</v>
      </c>
      <c r="E31" s="99">
        <v>12950359.359999999</v>
      </c>
      <c r="F31" s="99">
        <v>13806151.380000001</v>
      </c>
      <c r="G31" s="99">
        <v>12755101.41</v>
      </c>
      <c r="H31" s="99">
        <v>13457790.369999999</v>
      </c>
      <c r="I31" s="19"/>
    </row>
    <row r="32" spans="1:9" ht="12.75" customHeight="1" x14ac:dyDescent="0.2">
      <c r="A32" s="22" t="s">
        <v>27</v>
      </c>
      <c r="B32" s="32">
        <v>893212.49</v>
      </c>
      <c r="C32" s="32">
        <v>923543.87</v>
      </c>
      <c r="D32" s="32">
        <v>1079239.76</v>
      </c>
      <c r="E32" s="32">
        <v>1262456.22</v>
      </c>
      <c r="F32" s="32">
        <v>2808312.98</v>
      </c>
      <c r="G32" s="32">
        <v>722762.34</v>
      </c>
      <c r="H32" s="32">
        <v>997984.62</v>
      </c>
      <c r="I32" s="19"/>
    </row>
    <row r="33" spans="1:9" ht="12.75" customHeight="1" x14ac:dyDescent="0.2">
      <c r="A33" s="22" t="s">
        <v>28</v>
      </c>
      <c r="B33" s="32">
        <v>19379359.540000007</v>
      </c>
      <c r="C33" s="32">
        <v>20842245.660000004</v>
      </c>
      <c r="D33" s="32">
        <v>20422628.650000002</v>
      </c>
      <c r="E33" s="32">
        <v>20485275.780000001</v>
      </c>
      <c r="F33" s="32">
        <v>21285406.75</v>
      </c>
      <c r="G33" s="32">
        <v>19950181.109999999</v>
      </c>
      <c r="H33" s="32">
        <v>19461752.640000001</v>
      </c>
      <c r="I33" s="19"/>
    </row>
    <row r="34" spans="1:9" ht="12.75" customHeight="1" x14ac:dyDescent="0.2">
      <c r="B34" s="32"/>
      <c r="C34" s="32"/>
      <c r="D34" s="32"/>
      <c r="E34" s="32"/>
      <c r="F34" s="32"/>
      <c r="G34" s="32"/>
      <c r="H34" s="32"/>
      <c r="I34" s="19"/>
    </row>
    <row r="35" spans="1:9" ht="12.75" customHeight="1" x14ac:dyDescent="0.2">
      <c r="A35" s="27" t="s">
        <v>16</v>
      </c>
      <c r="B35" s="32"/>
      <c r="C35" s="32"/>
      <c r="D35" s="32"/>
      <c r="E35" s="32"/>
      <c r="F35" s="32"/>
      <c r="G35" s="32"/>
      <c r="H35" s="32"/>
      <c r="I35" s="19"/>
    </row>
    <row r="36" spans="1:9" ht="12.75" customHeight="1" x14ac:dyDescent="0.2">
      <c r="A36" s="22" t="s">
        <v>8</v>
      </c>
      <c r="B36" s="32">
        <v>342144.78999999992</v>
      </c>
      <c r="C36" s="32">
        <v>364719.00999999995</v>
      </c>
      <c r="D36" s="32">
        <v>408463.01999999996</v>
      </c>
      <c r="E36" s="32">
        <v>335620.93999999994</v>
      </c>
      <c r="F36" s="32">
        <v>343740.46</v>
      </c>
      <c r="G36" s="32">
        <v>368773.4</v>
      </c>
      <c r="H36" s="32">
        <v>387516.33</v>
      </c>
      <c r="I36" s="19"/>
    </row>
    <row r="37" spans="1:9" ht="12.75" customHeight="1" x14ac:dyDescent="0.2">
      <c r="A37" s="22" t="s">
        <v>9</v>
      </c>
      <c r="B37" s="32">
        <v>4871556</v>
      </c>
      <c r="C37" s="32">
        <v>5209056</v>
      </c>
      <c r="D37" s="32">
        <v>7216056</v>
      </c>
      <c r="E37" s="32">
        <v>7984520</v>
      </c>
      <c r="F37" s="32">
        <v>8910557</v>
      </c>
      <c r="G37" s="32">
        <v>9289560</v>
      </c>
      <c r="H37" s="32">
        <v>9183690</v>
      </c>
      <c r="I37" s="19"/>
    </row>
    <row r="38" spans="1:9" ht="12.75" customHeight="1" x14ac:dyDescent="0.2">
      <c r="A38" s="22" t="s">
        <v>10</v>
      </c>
      <c r="B38" s="32">
        <v>82087.009999999995</v>
      </c>
      <c r="C38" s="32">
        <v>83614.28</v>
      </c>
      <c r="D38" s="32">
        <v>1032.1000000000001</v>
      </c>
      <c r="E38" s="32">
        <v>1068.8500000000001</v>
      </c>
      <c r="F38" s="32">
        <v>1076.2499999999998</v>
      </c>
      <c r="G38" s="32">
        <v>1118</v>
      </c>
      <c r="H38" s="32">
        <v>1156.8500000000001</v>
      </c>
      <c r="I38" s="19"/>
    </row>
    <row r="39" spans="1:9" ht="12.75" customHeight="1" x14ac:dyDescent="0.2">
      <c r="A39" s="22" t="s">
        <v>11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19"/>
    </row>
    <row r="40" spans="1:9" ht="12.75" customHeight="1" x14ac:dyDescent="0.2">
      <c r="A40" s="22" t="s">
        <v>12</v>
      </c>
      <c r="B40" s="38">
        <v>1040130.0900000001</v>
      </c>
      <c r="C40" s="38">
        <v>797485.76</v>
      </c>
      <c r="D40" s="38">
        <v>1047541.52</v>
      </c>
      <c r="E40" s="38">
        <v>1079631.1400000001</v>
      </c>
      <c r="F40" s="38">
        <v>1165299.1200000001</v>
      </c>
      <c r="G40" s="38">
        <v>1001575.96</v>
      </c>
      <c r="H40" s="38">
        <v>1094685.7</v>
      </c>
      <c r="I40" s="19"/>
    </row>
    <row r="41" spans="1:9" s="3" customFormat="1" ht="12.75" customHeight="1" x14ac:dyDescent="0.2">
      <c r="A41" s="27" t="s">
        <v>29</v>
      </c>
      <c r="B41" s="35">
        <v>6335917.8899999997</v>
      </c>
      <c r="C41" s="35">
        <v>6454875.0500000007</v>
      </c>
      <c r="D41" s="35">
        <v>8673092.6400000006</v>
      </c>
      <c r="E41" s="35">
        <v>9400840.9299999997</v>
      </c>
      <c r="F41" s="35">
        <v>10420672.829999998</v>
      </c>
      <c r="G41" s="35">
        <v>10661027.359999999</v>
      </c>
      <c r="H41" s="35">
        <v>10667048.880000001</v>
      </c>
      <c r="I41" s="20"/>
    </row>
    <row r="42" spans="1:9" ht="12.75" customHeight="1" x14ac:dyDescent="0.2">
      <c r="A42" s="3"/>
      <c r="B42" s="32"/>
      <c r="C42" s="32"/>
      <c r="D42" s="32"/>
      <c r="E42" s="32"/>
      <c r="F42" s="32"/>
      <c r="G42" s="32"/>
      <c r="H42" s="32"/>
      <c r="I42" s="19"/>
    </row>
    <row r="43" spans="1:9" s="3" customFormat="1" ht="12.75" customHeight="1" x14ac:dyDescent="0.2">
      <c r="A43" s="27" t="s">
        <v>30</v>
      </c>
      <c r="B43" s="39">
        <v>53575105.020000003</v>
      </c>
      <c r="C43" s="39">
        <v>56810527.509999998</v>
      </c>
      <c r="D43" s="39">
        <v>60563210.679999992</v>
      </c>
      <c r="E43" s="39">
        <v>58509685.960000001</v>
      </c>
      <c r="F43" s="39">
        <v>65006892.379999995</v>
      </c>
      <c r="G43" s="39">
        <v>60571432.660000011</v>
      </c>
      <c r="H43" s="39">
        <v>61144960.799999997</v>
      </c>
      <c r="I43" s="20"/>
    </row>
    <row r="44" spans="1:9" s="3" customFormat="1" ht="12.75" customHeight="1" x14ac:dyDescent="0.2">
      <c r="B44" s="40"/>
      <c r="C44" s="40"/>
      <c r="D44" s="40"/>
      <c r="E44" s="40"/>
      <c r="F44" s="40"/>
      <c r="G44" s="40"/>
      <c r="H44" s="40"/>
      <c r="I44" s="20"/>
    </row>
    <row r="45" spans="1:9" s="3" customFormat="1" ht="12.75" customHeight="1" x14ac:dyDescent="0.2">
      <c r="A45" s="27" t="s">
        <v>31</v>
      </c>
      <c r="B45" s="40">
        <v>39646857.819999993</v>
      </c>
      <c r="C45" s="40">
        <v>35037717.75</v>
      </c>
      <c r="D45" s="40">
        <v>33456526.20000001</v>
      </c>
      <c r="E45" s="40">
        <v>35003011.250000007</v>
      </c>
      <c r="F45" s="40">
        <v>30122725.829999998</v>
      </c>
      <c r="G45" s="40">
        <v>38047242.660000011</v>
      </c>
      <c r="H45" s="40">
        <v>39981456.629999995</v>
      </c>
      <c r="I45" s="20"/>
    </row>
    <row r="46" spans="1:9" s="3" customFormat="1" ht="12.75" customHeight="1" x14ac:dyDescent="0.2">
      <c r="B46" s="40"/>
      <c r="C46" s="40"/>
      <c r="D46" s="40"/>
      <c r="E46" s="40"/>
      <c r="F46" s="40"/>
      <c r="G46" s="40"/>
      <c r="H46" s="40"/>
      <c r="I46" s="20"/>
    </row>
    <row r="47" spans="1:9" s="3" customFormat="1" ht="12.75" customHeight="1" x14ac:dyDescent="0.2">
      <c r="A47" s="27" t="s">
        <v>17</v>
      </c>
      <c r="B47" s="40"/>
      <c r="C47" s="40"/>
      <c r="D47" s="40"/>
      <c r="E47" s="40"/>
      <c r="F47" s="40"/>
      <c r="G47" s="40"/>
      <c r="H47" s="40"/>
      <c r="I47" s="20"/>
    </row>
    <row r="48" spans="1:9" ht="12.75" customHeight="1" x14ac:dyDescent="0.2">
      <c r="A48" s="22" t="s">
        <v>32</v>
      </c>
      <c r="B48" s="41">
        <v>32014.84</v>
      </c>
      <c r="C48" s="41">
        <v>-2492.7299999999987</v>
      </c>
      <c r="D48" s="41">
        <v>31290.35</v>
      </c>
      <c r="E48" s="41">
        <v>38990.18</v>
      </c>
      <c r="F48" s="41">
        <v>55492.93</v>
      </c>
      <c r="G48" s="41">
        <v>178970.16999999998</v>
      </c>
      <c r="H48" s="41">
        <v>239887.88000000006</v>
      </c>
      <c r="I48" s="19"/>
    </row>
    <row r="49" spans="1:9" ht="12.75" customHeight="1" x14ac:dyDescent="0.2">
      <c r="A49" s="22" t="s">
        <v>33</v>
      </c>
      <c r="B49" s="41">
        <v>3246148.7600000002</v>
      </c>
      <c r="C49" s="41">
        <v>3241395.87</v>
      </c>
      <c r="D49" s="41">
        <v>3425349.51</v>
      </c>
      <c r="E49" s="41">
        <v>3358984.57</v>
      </c>
      <c r="F49" s="41">
        <v>1485460.1099999999</v>
      </c>
      <c r="G49" s="41">
        <v>4846327.0999999996</v>
      </c>
      <c r="H49" s="41">
        <v>3354289.7</v>
      </c>
      <c r="I49" s="19"/>
    </row>
    <row r="50" spans="1:9" ht="12.75" customHeight="1" x14ac:dyDescent="0.2">
      <c r="A50" s="22" t="s">
        <v>34</v>
      </c>
      <c r="B50" s="38">
        <v>75077.42</v>
      </c>
      <c r="C50" s="38">
        <v>-53788.459999999992</v>
      </c>
      <c r="D50" s="38">
        <v>1211861.1299999997</v>
      </c>
      <c r="E50" s="38">
        <v>497428.37000000005</v>
      </c>
      <c r="F50" s="38">
        <v>544292.70000000007</v>
      </c>
      <c r="G50" s="38">
        <v>935175.14000000013</v>
      </c>
      <c r="H50" s="38">
        <v>747893.96000000008</v>
      </c>
      <c r="I50" s="19"/>
    </row>
    <row r="51" spans="1:9" s="3" customFormat="1" ht="12.75" customHeight="1" x14ac:dyDescent="0.2">
      <c r="A51" s="27" t="s">
        <v>35</v>
      </c>
      <c r="B51" s="40">
        <v>3353241.0199999996</v>
      </c>
      <c r="C51" s="40">
        <v>3185114.6799999997</v>
      </c>
      <c r="D51" s="40">
        <v>4668500.99</v>
      </c>
      <c r="E51" s="40">
        <v>3895403.1200000006</v>
      </c>
      <c r="F51" s="40">
        <v>2085245.7400000002</v>
      </c>
      <c r="G51" s="40">
        <v>5960472.4100000001</v>
      </c>
      <c r="H51" s="40">
        <v>4342071.5399999991</v>
      </c>
      <c r="I51" s="20"/>
    </row>
    <row r="52" spans="1:9" ht="12.75" customHeight="1" x14ac:dyDescent="0.2">
      <c r="A52" s="22" t="s">
        <v>13</v>
      </c>
      <c r="B52" s="41">
        <v>7817928.4000000004</v>
      </c>
      <c r="C52" s="41">
        <v>8696510.1200000029</v>
      </c>
      <c r="D52" s="41">
        <v>9148805.3500000015</v>
      </c>
      <c r="E52" s="41">
        <v>9224616.3200000003</v>
      </c>
      <c r="F52" s="41">
        <v>9633857.5300000012</v>
      </c>
      <c r="G52" s="41">
        <v>10841668.85</v>
      </c>
      <c r="H52" s="41">
        <v>10036868.579999998</v>
      </c>
      <c r="I52" s="19"/>
    </row>
    <row r="53" spans="1:9" ht="12.75" customHeight="1" x14ac:dyDescent="0.2">
      <c r="A53" s="22" t="s">
        <v>14</v>
      </c>
      <c r="B53" s="41">
        <v>190665.08000000002</v>
      </c>
      <c r="C53" s="41">
        <v>-674836.49</v>
      </c>
      <c r="D53" s="41">
        <v>306745.56000000023</v>
      </c>
      <c r="E53" s="41">
        <v>141523.13</v>
      </c>
      <c r="F53" s="41">
        <v>68449.430000000008</v>
      </c>
      <c r="G53" s="41">
        <v>-9154.8199999999961</v>
      </c>
      <c r="H53" s="41">
        <v>215780.98</v>
      </c>
      <c r="I53" s="19"/>
    </row>
    <row r="54" spans="1:9" ht="12.75" customHeight="1" x14ac:dyDescent="0.2">
      <c r="A54" s="22" t="s">
        <v>36</v>
      </c>
      <c r="B54" s="41">
        <v>360836.7099999999</v>
      </c>
      <c r="C54" s="41">
        <v>455435.57000000007</v>
      </c>
      <c r="D54" s="41">
        <v>476971.09999999992</v>
      </c>
      <c r="E54" s="41">
        <v>816713.87000000011</v>
      </c>
      <c r="F54" s="41">
        <v>943758.79999999993</v>
      </c>
      <c r="G54" s="41">
        <v>986206.81</v>
      </c>
      <c r="H54" s="41">
        <v>1030688.4099999999</v>
      </c>
      <c r="I54" s="19"/>
    </row>
    <row r="55" spans="1:9" ht="12.75" customHeight="1" x14ac:dyDescent="0.2">
      <c r="A55" s="22" t="s">
        <v>37</v>
      </c>
      <c r="B55" s="38">
        <v>478577.09</v>
      </c>
      <c r="C55" s="38">
        <v>549367.6100000001</v>
      </c>
      <c r="D55" s="38">
        <v>564361.15999999992</v>
      </c>
      <c r="E55" s="38">
        <v>603020.41</v>
      </c>
      <c r="F55" s="38">
        <v>500647.30000000005</v>
      </c>
      <c r="G55" s="38">
        <v>602766.78</v>
      </c>
      <c r="H55" s="38">
        <v>930794.2200000002</v>
      </c>
      <c r="I55" s="19"/>
    </row>
    <row r="56" spans="1:9" s="3" customFormat="1" ht="12.75" customHeight="1" x14ac:dyDescent="0.2">
      <c r="A56" s="27" t="s">
        <v>38</v>
      </c>
      <c r="B56" s="40">
        <v>8848007.2800000012</v>
      </c>
      <c r="C56" s="40">
        <v>9026476.8100000005</v>
      </c>
      <c r="D56" s="40">
        <v>10496883.17</v>
      </c>
      <c r="E56" s="40">
        <v>10785873.729999999</v>
      </c>
      <c r="F56" s="40">
        <v>11146713.059999997</v>
      </c>
      <c r="G56" s="40">
        <v>12421487.619999999</v>
      </c>
      <c r="H56" s="40">
        <v>12214132.190000001</v>
      </c>
      <c r="I56" s="20"/>
    </row>
    <row r="57" spans="1:9" ht="12.75" customHeight="1" x14ac:dyDescent="0.2">
      <c r="A57" s="22" t="s">
        <v>39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19"/>
    </row>
    <row r="58" spans="1:9" ht="12.75" customHeight="1" x14ac:dyDescent="0.2">
      <c r="B58" s="38"/>
      <c r="C58" s="38"/>
      <c r="D58" s="38"/>
      <c r="E58" s="38"/>
      <c r="F58" s="38"/>
      <c r="G58" s="38"/>
      <c r="H58" s="38"/>
      <c r="I58" s="19"/>
    </row>
    <row r="59" spans="1:9" s="3" customFormat="1" ht="12.75" customHeight="1" x14ac:dyDescent="0.2">
      <c r="A59" s="27" t="s">
        <v>40</v>
      </c>
      <c r="B59" s="35">
        <v>5494766.2600000007</v>
      </c>
      <c r="C59" s="35">
        <v>5841362.1300000018</v>
      </c>
      <c r="D59" s="35">
        <v>5828382.1800000016</v>
      </c>
      <c r="E59" s="35">
        <v>6890470.6100000003</v>
      </c>
      <c r="F59" s="35">
        <v>9061467.3199999984</v>
      </c>
      <c r="G59" s="35">
        <v>6461015.2100000009</v>
      </c>
      <c r="H59" s="35">
        <v>7872060.6500000004</v>
      </c>
      <c r="I59" s="20"/>
    </row>
    <row r="60" spans="1:9" s="3" customFormat="1" ht="12.75" customHeight="1" x14ac:dyDescent="0.2">
      <c r="B60" s="36"/>
      <c r="C60" s="36"/>
      <c r="D60" s="36"/>
      <c r="E60" s="36"/>
      <c r="F60" s="36"/>
      <c r="G60" s="36"/>
      <c r="H60" s="36"/>
      <c r="I60" s="20"/>
    </row>
    <row r="61" spans="1:9" s="3" customFormat="1" ht="12.75" customHeight="1" x14ac:dyDescent="0.2">
      <c r="A61" s="27" t="s">
        <v>41</v>
      </c>
      <c r="B61" s="40">
        <v>34152091.559999995</v>
      </c>
      <c r="C61" s="40">
        <v>29196355.620000001</v>
      </c>
      <c r="D61" s="40">
        <v>27628144.020000007</v>
      </c>
      <c r="E61" s="40">
        <v>28112540.640000012</v>
      </c>
      <c r="F61" s="40">
        <v>21061258.509999994</v>
      </c>
      <c r="G61" s="40">
        <v>31586227.45000001</v>
      </c>
      <c r="H61" s="40">
        <v>32109395.979999997</v>
      </c>
      <c r="I61" s="20"/>
    </row>
    <row r="62" spans="1:9" s="3" customFormat="1" ht="12.75" customHeight="1" x14ac:dyDescent="0.2">
      <c r="B62" s="40"/>
      <c r="C62" s="40"/>
      <c r="D62" s="40"/>
      <c r="E62" s="40"/>
      <c r="F62" s="40"/>
      <c r="G62" s="40"/>
      <c r="H62" s="40"/>
      <c r="I62" s="20"/>
    </row>
    <row r="63" spans="1:9" s="3" customFormat="1" ht="12.75" customHeight="1" x14ac:dyDescent="0.2">
      <c r="A63" s="27" t="s">
        <v>18</v>
      </c>
      <c r="B63" s="40"/>
      <c r="C63" s="40"/>
      <c r="D63" s="40"/>
      <c r="E63" s="40"/>
      <c r="F63" s="40"/>
      <c r="G63" s="40"/>
      <c r="H63" s="40"/>
      <c r="I63" s="20"/>
    </row>
    <row r="64" spans="1:9" ht="12.75" customHeight="1" x14ac:dyDescent="0.2">
      <c r="A64" s="22" t="s">
        <v>42</v>
      </c>
      <c r="B64" s="42">
        <v>-5543996</v>
      </c>
      <c r="C64" s="41">
        <v>-7068160</v>
      </c>
      <c r="D64" s="41">
        <v>2103980</v>
      </c>
      <c r="E64" s="42">
        <v>-101884</v>
      </c>
      <c r="F64" s="41">
        <v>-5164530</v>
      </c>
      <c r="G64" s="41">
        <v>-6727940</v>
      </c>
      <c r="H64" s="42">
        <v>9923218</v>
      </c>
      <c r="I64" s="19"/>
    </row>
    <row r="65" spans="1:9" ht="12.75" customHeight="1" x14ac:dyDescent="0.2">
      <c r="A65" s="22" t="s">
        <v>43</v>
      </c>
      <c r="B65" s="42">
        <v>-290529</v>
      </c>
      <c r="C65" s="42">
        <v>1501757</v>
      </c>
      <c r="D65" s="42">
        <v>-397936</v>
      </c>
      <c r="E65" s="42">
        <v>1111965</v>
      </c>
      <c r="F65" s="42">
        <v>4628775</v>
      </c>
      <c r="G65" s="42">
        <v>-3563684</v>
      </c>
      <c r="H65" s="42">
        <v>667850</v>
      </c>
      <c r="I65" s="19"/>
    </row>
    <row r="66" spans="1:9" ht="12.75" customHeight="1" x14ac:dyDescent="0.2">
      <c r="A66" s="22" t="s">
        <v>44</v>
      </c>
      <c r="B66" s="42">
        <v>14636061</v>
      </c>
      <c r="C66" s="42">
        <v>18995982.530000001</v>
      </c>
      <c r="D66" s="42">
        <v>2812350</v>
      </c>
      <c r="E66" s="42">
        <v>5480322</v>
      </c>
      <c r="F66" s="42">
        <v>8561044.6900000013</v>
      </c>
      <c r="G66" s="42">
        <v>7459736.6800000025</v>
      </c>
      <c r="H66" s="42">
        <v>-9876019.879999999</v>
      </c>
      <c r="I66" s="19"/>
    </row>
    <row r="67" spans="1:9" ht="12.75" customHeight="1" x14ac:dyDescent="0.2">
      <c r="A67" s="22" t="s">
        <v>45</v>
      </c>
      <c r="B67" s="42">
        <v>895219</v>
      </c>
      <c r="C67" s="42">
        <v>-4568653</v>
      </c>
      <c r="D67" s="42">
        <v>1770069</v>
      </c>
      <c r="E67" s="42">
        <v>-3110070</v>
      </c>
      <c r="F67" s="42">
        <v>-4155117</v>
      </c>
      <c r="G67" s="42">
        <v>7994607</v>
      </c>
      <c r="H67" s="42">
        <v>-107721</v>
      </c>
      <c r="I67" s="19"/>
    </row>
    <row r="68" spans="1:9" ht="12.75" customHeight="1" x14ac:dyDescent="0.2">
      <c r="A68" s="22" t="s">
        <v>46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19"/>
    </row>
    <row r="69" spans="1:9" s="3" customFormat="1" ht="12.75" customHeight="1" x14ac:dyDescent="0.2">
      <c r="A69" s="27" t="s">
        <v>47</v>
      </c>
      <c r="B69" s="43">
        <v>9696755</v>
      </c>
      <c r="C69" s="35">
        <v>8860926.5299999993</v>
      </c>
      <c r="D69" s="35">
        <v>6288463</v>
      </c>
      <c r="E69" s="43">
        <v>3380333</v>
      </c>
      <c r="F69" s="35">
        <v>3870172.6900000004</v>
      </c>
      <c r="G69" s="35">
        <v>5162719.6800000006</v>
      </c>
      <c r="H69" s="43">
        <v>607327.12</v>
      </c>
      <c r="I69" s="20"/>
    </row>
    <row r="70" spans="1:9" s="3" customFormat="1" ht="12.75" customHeight="1" x14ac:dyDescent="0.2">
      <c r="B70" s="40"/>
      <c r="C70" s="40"/>
      <c r="D70" s="40"/>
      <c r="E70" s="40"/>
      <c r="F70" s="40"/>
      <c r="G70" s="40"/>
      <c r="H70" s="40"/>
      <c r="I70" s="20"/>
    </row>
    <row r="71" spans="1:9" s="3" customFormat="1" ht="12.75" customHeight="1" x14ac:dyDescent="0.2">
      <c r="A71" s="27" t="s">
        <v>48</v>
      </c>
      <c r="B71" s="40">
        <v>24455336.559999995</v>
      </c>
      <c r="C71" s="40">
        <v>20335429.090000004</v>
      </c>
      <c r="D71" s="40">
        <v>21339681.020000007</v>
      </c>
      <c r="E71" s="40">
        <v>24732207.640000012</v>
      </c>
      <c r="F71" s="40">
        <v>17191085.819999997</v>
      </c>
      <c r="G71" s="40">
        <v>26423507.770000011</v>
      </c>
      <c r="H71" s="40">
        <v>31502068.859999992</v>
      </c>
      <c r="I71" s="20"/>
    </row>
    <row r="72" spans="1:9" ht="12.75" customHeight="1" x14ac:dyDescent="0.2">
      <c r="A72" s="22" t="s">
        <v>49</v>
      </c>
      <c r="B72" s="44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19"/>
    </row>
    <row r="73" spans="1:9" ht="12.75" customHeight="1" x14ac:dyDescent="0.2">
      <c r="B73" s="41"/>
      <c r="C73" s="41"/>
      <c r="D73" s="41"/>
      <c r="E73" s="41"/>
      <c r="F73" s="41"/>
      <c r="G73" s="41"/>
      <c r="H73" s="41"/>
      <c r="I73" s="19"/>
    </row>
    <row r="74" spans="1:9" s="3" customFormat="1" ht="12.75" customHeight="1" thickBot="1" x14ac:dyDescent="0.25">
      <c r="A74" s="27" t="s">
        <v>50</v>
      </c>
      <c r="B74" s="45">
        <v>24455336.559999995</v>
      </c>
      <c r="C74" s="45">
        <v>20335429.090000004</v>
      </c>
      <c r="D74" s="45">
        <v>21339681.020000007</v>
      </c>
      <c r="E74" s="45">
        <v>24732207.640000012</v>
      </c>
      <c r="F74" s="45">
        <v>17191085.819999997</v>
      </c>
      <c r="G74" s="45">
        <v>26423507.770000011</v>
      </c>
      <c r="H74" s="45">
        <v>31502068.859999992</v>
      </c>
      <c r="I74" s="20"/>
    </row>
    <row r="75" spans="1:9" ht="13.5" thickTop="1" x14ac:dyDescent="0.2">
      <c r="B75" s="19"/>
      <c r="C75" s="19"/>
      <c r="D75" s="19"/>
      <c r="E75" s="21"/>
      <c r="F75" s="21"/>
      <c r="G75" s="21"/>
      <c r="H75" s="21"/>
      <c r="I75" s="19"/>
    </row>
    <row r="76" spans="1:9" x14ac:dyDescent="0.2">
      <c r="E76" s="16"/>
      <c r="F76" s="16"/>
      <c r="G76" s="16"/>
      <c r="H76" s="16"/>
    </row>
    <row r="77" spans="1:9" x14ac:dyDescent="0.2">
      <c r="E77"/>
      <c r="F77"/>
      <c r="G77"/>
      <c r="H77"/>
    </row>
    <row r="78" spans="1:9" x14ac:dyDescent="0.2">
      <c r="E78" s="16"/>
      <c r="F78" s="16"/>
      <c r="G78" s="16"/>
      <c r="H78" s="16"/>
    </row>
    <row r="79" spans="1:9" x14ac:dyDescent="0.2">
      <c r="E79" s="16"/>
      <c r="F79" s="16"/>
      <c r="G79" s="16"/>
      <c r="H79" s="16"/>
    </row>
    <row r="80" spans="1:9" x14ac:dyDescent="0.2">
      <c r="E80" s="16"/>
      <c r="F80" s="16"/>
      <c r="G80" s="16"/>
      <c r="H80" s="16"/>
    </row>
    <row r="81" spans="5:8" x14ac:dyDescent="0.2">
      <c r="E81" s="16"/>
      <c r="F81" s="16"/>
      <c r="G81" s="16"/>
      <c r="H81" s="16"/>
    </row>
    <row r="82" spans="5:8" x14ac:dyDescent="0.2">
      <c r="E82" s="16"/>
      <c r="F82" s="16"/>
      <c r="G82" s="16"/>
      <c r="H82" s="16"/>
    </row>
    <row r="83" spans="5:8" x14ac:dyDescent="0.2">
      <c r="E83" s="16"/>
      <c r="F83" s="16"/>
      <c r="G83" s="16"/>
      <c r="H83" s="16"/>
    </row>
    <row r="84" spans="5:8" x14ac:dyDescent="0.2">
      <c r="E84" s="16"/>
      <c r="F84" s="16"/>
      <c r="G84" s="16"/>
      <c r="H84" s="16"/>
    </row>
    <row r="85" spans="5:8" x14ac:dyDescent="0.2">
      <c r="E85" s="16"/>
      <c r="F85" s="16"/>
      <c r="G85" s="16"/>
      <c r="H85" s="16"/>
    </row>
  </sheetData>
  <phoneticPr fontId="0" type="noConversion"/>
  <dataValidations disablePrompts="1" count="1">
    <dataValidation type="list" allowBlank="1" showInputMessage="1" sqref="J1:M1" xr:uid="{00000000-0002-0000-0000-000000000000}">
      <formula1>"..."</formula1>
    </dataValidation>
  </dataValidations>
  <printOptions horizontalCentered="1"/>
  <pageMargins left="0.25" right="0.25" top="0.75" bottom="0.75" header="0.25" footer="0.25"/>
  <pageSetup scale="47" orientation="portrait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  <customPr name="USER_FORMATTING" r:id="rId13"/>
  </customPropertie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DB44-92E1-46D6-BA63-B44E214A166F}">
  <sheetPr>
    <pageSetUpPr fitToPage="1"/>
  </sheetPr>
  <dimension ref="A1:M56"/>
  <sheetViews>
    <sheetView showGridLines="0" zoomScale="85" zoomScaleNormal="85" workbookViewId="0">
      <selection activeCell="A9" sqref="A9:XFD9"/>
    </sheetView>
  </sheetViews>
  <sheetFormatPr defaultColWidth="8.7109375" defaultRowHeight="12.75" x14ac:dyDescent="0.2"/>
  <cols>
    <col min="1" max="1" width="68.7109375" style="51" customWidth="1"/>
    <col min="2" max="2" width="12.42578125" style="51" bestFit="1" customWidth="1"/>
    <col min="3" max="3" width="13.28515625" style="51" bestFit="1" customWidth="1"/>
    <col min="4" max="4" width="12.5703125" style="51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1.42578125" style="51" bestFit="1" customWidth="1"/>
    <col min="10" max="10" width="8.7109375" style="51"/>
    <col min="11" max="11" width="13.85546875" style="51" bestFit="1" customWidth="1"/>
    <col min="12" max="12" width="22.5703125" style="51" bestFit="1" customWidth="1"/>
    <col min="13" max="13" width="10.42578125" style="51" bestFit="1" customWidth="1"/>
    <col min="14" max="16384" width="8.7109375" style="51"/>
  </cols>
  <sheetData>
    <row r="1" spans="1:13" x14ac:dyDescent="0.2">
      <c r="A1" s="50"/>
      <c r="B1" s="50"/>
      <c r="C1" s="50"/>
      <c r="D1" s="50"/>
      <c r="E1" s="5"/>
      <c r="F1" s="5"/>
      <c r="G1" s="5"/>
      <c r="H1" s="5"/>
      <c r="J1" s="51" t="s">
        <v>19</v>
      </c>
      <c r="K1" s="51" t="s">
        <v>62</v>
      </c>
      <c r="L1" s="52" t="s">
        <v>53</v>
      </c>
      <c r="M1" s="51" t="s">
        <v>1</v>
      </c>
    </row>
    <row r="2" spans="1:13" x14ac:dyDescent="0.2">
      <c r="A2" s="50"/>
      <c r="B2" s="50"/>
      <c r="C2" s="50"/>
      <c r="D2" s="50"/>
      <c r="E2" s="5"/>
      <c r="F2" s="5"/>
      <c r="G2" s="5"/>
      <c r="H2" s="5"/>
      <c r="L2" s="52"/>
    </row>
    <row r="3" spans="1:13" ht="26.25" x14ac:dyDescent="0.4">
      <c r="A3" s="53" t="s">
        <v>0</v>
      </c>
      <c r="B3" s="50"/>
      <c r="C3" s="50"/>
      <c r="D3" s="50"/>
      <c r="E3" s="5"/>
      <c r="F3" s="5"/>
      <c r="G3" s="5"/>
      <c r="H3" s="5"/>
      <c r="I3" s="1"/>
      <c r="K3" s="54"/>
    </row>
    <row r="4" spans="1:13" x14ac:dyDescent="0.2">
      <c r="A4" s="50"/>
      <c r="B4" s="50"/>
      <c r="C4" s="50"/>
      <c r="D4" s="50"/>
      <c r="E4" s="5"/>
      <c r="F4" s="5"/>
      <c r="G4" s="5"/>
      <c r="H4" s="5"/>
      <c r="I4" s="1"/>
      <c r="K4" s="54"/>
    </row>
    <row r="5" spans="1:13" s="57" customFormat="1" ht="23.25" x14ac:dyDescent="0.35">
      <c r="A5" s="55" t="s">
        <v>2</v>
      </c>
      <c r="B5" s="56"/>
      <c r="C5" s="56"/>
      <c r="D5" s="56"/>
      <c r="E5" s="7"/>
      <c r="F5" s="7"/>
      <c r="G5" s="7"/>
      <c r="H5" s="7"/>
    </row>
    <row r="6" spans="1:13" s="60" customFormat="1" ht="15.75" x14ac:dyDescent="0.25">
      <c r="A6" s="58"/>
      <c r="B6" s="59"/>
      <c r="C6" s="59"/>
      <c r="D6" s="59"/>
      <c r="E6" s="13"/>
      <c r="F6" s="13"/>
      <c r="G6" s="13"/>
      <c r="H6" s="13"/>
    </row>
    <row r="7" spans="1:13" ht="18" x14ac:dyDescent="0.25">
      <c r="A7" s="61" t="s">
        <v>54</v>
      </c>
      <c r="B7" s="62"/>
      <c r="C7" s="62"/>
      <c r="D7" s="62"/>
      <c r="E7" s="11"/>
      <c r="F7" s="11"/>
      <c r="G7" s="11"/>
      <c r="H7" s="11"/>
    </row>
    <row r="8" spans="1:13" ht="18" x14ac:dyDescent="0.25">
      <c r="A8" s="96"/>
      <c r="B8" s="97"/>
      <c r="C8" s="97"/>
      <c r="D8" s="97"/>
      <c r="E8" s="48"/>
      <c r="F8" s="48"/>
      <c r="G8" s="48"/>
      <c r="H8" s="48"/>
    </row>
    <row r="9" spans="1:13" s="49" customFormat="1" x14ac:dyDescent="0.2">
      <c r="B9" s="49" t="s">
        <v>63</v>
      </c>
      <c r="C9" s="49" t="s">
        <v>64</v>
      </c>
      <c r="D9" s="49" t="s">
        <v>65</v>
      </c>
      <c r="E9" s="49" t="s">
        <v>66</v>
      </c>
      <c r="F9" s="49" t="s">
        <v>67</v>
      </c>
      <c r="G9" s="49" t="s">
        <v>68</v>
      </c>
      <c r="H9" s="49" t="s">
        <v>69</v>
      </c>
    </row>
    <row r="10" spans="1:13" ht="26.25" customHeight="1" x14ac:dyDescent="0.2">
      <c r="A10" s="63"/>
      <c r="B10" s="30" t="s">
        <v>55</v>
      </c>
      <c r="C10" s="30" t="s">
        <v>56</v>
      </c>
      <c r="D10" s="31" t="s">
        <v>61</v>
      </c>
      <c r="E10" s="30" t="s">
        <v>57</v>
      </c>
      <c r="F10" s="30" t="s">
        <v>58</v>
      </c>
      <c r="G10" s="31" t="s">
        <v>59</v>
      </c>
      <c r="H10" s="30" t="s">
        <v>52</v>
      </c>
    </row>
    <row r="11" spans="1:13" x14ac:dyDescent="0.2">
      <c r="A11" s="63"/>
      <c r="B11" s="30" t="s">
        <v>60</v>
      </c>
      <c r="C11" s="30" t="str">
        <f>B11</f>
        <v>Dec 12 Mo</v>
      </c>
      <c r="D11" s="30" t="str">
        <f>B11</f>
        <v>Dec 12 Mo</v>
      </c>
      <c r="E11" s="30" t="s">
        <v>60</v>
      </c>
      <c r="F11" s="30" t="s">
        <v>60</v>
      </c>
      <c r="G11" s="30" t="s">
        <v>60</v>
      </c>
      <c r="H11" s="30" t="s">
        <v>60</v>
      </c>
    </row>
    <row r="12" spans="1:13" ht="12.75" customHeight="1" x14ac:dyDescent="0.2">
      <c r="A12" s="64"/>
      <c r="B12" s="65"/>
      <c r="C12" s="65"/>
      <c r="D12" s="65"/>
      <c r="E12" s="65"/>
      <c r="F12" s="65"/>
      <c r="G12" s="65"/>
      <c r="H12" s="65"/>
    </row>
    <row r="13" spans="1:13" s="54" customFormat="1" ht="12.75" customHeight="1" x14ac:dyDescent="0.2">
      <c r="A13" s="64" t="s">
        <v>17</v>
      </c>
      <c r="B13" s="66"/>
      <c r="C13" s="66"/>
      <c r="D13" s="67"/>
      <c r="E13" s="66"/>
      <c r="F13" s="66"/>
      <c r="G13" s="67"/>
      <c r="H13" s="66"/>
      <c r="I13" s="68"/>
    </row>
    <row r="14" spans="1:13" s="54" customFormat="1" ht="12.75" customHeight="1" x14ac:dyDescent="0.2">
      <c r="A14" s="64"/>
      <c r="B14" s="66"/>
      <c r="C14" s="66"/>
      <c r="D14" s="67"/>
      <c r="E14" s="66"/>
      <c r="F14" s="66"/>
      <c r="G14" s="67"/>
      <c r="H14" s="66"/>
      <c r="I14" s="68"/>
    </row>
    <row r="15" spans="1:13" ht="12.75" customHeight="1" x14ac:dyDescent="0.2">
      <c r="A15" s="52" t="s">
        <v>70</v>
      </c>
      <c r="B15" s="69">
        <v>7599168.8800000008</v>
      </c>
      <c r="C15" s="69">
        <v>8469122.0199999996</v>
      </c>
      <c r="D15" s="69">
        <v>8944037.5999999996</v>
      </c>
      <c r="E15" s="69">
        <v>9038240.0899999999</v>
      </c>
      <c r="F15" s="69">
        <v>9454002.6399999987</v>
      </c>
      <c r="G15" s="69">
        <v>10687678.859999998</v>
      </c>
      <c r="H15" s="69">
        <v>9852775.7100000028</v>
      </c>
    </row>
    <row r="16" spans="1:13" ht="12.75" customHeight="1" x14ac:dyDescent="0.2">
      <c r="A16" s="52" t="s">
        <v>71</v>
      </c>
      <c r="B16" s="69">
        <v>95687.280000000013</v>
      </c>
      <c r="C16" s="69">
        <v>110935.66000000003</v>
      </c>
      <c r="D16" s="69">
        <v>117255.65</v>
      </c>
      <c r="E16" s="69">
        <v>124974.32999999999</v>
      </c>
      <c r="F16" s="69">
        <v>152698.73000000001</v>
      </c>
      <c r="G16" s="69">
        <v>152725.35999999999</v>
      </c>
      <c r="H16" s="69">
        <v>187560.78999999998</v>
      </c>
    </row>
    <row r="17" spans="1:9" ht="12.75" customHeight="1" x14ac:dyDescent="0.2">
      <c r="A17" s="52" t="s">
        <v>72</v>
      </c>
      <c r="B17" s="69">
        <v>4092.81</v>
      </c>
      <c r="C17" s="69">
        <v>4187.91</v>
      </c>
      <c r="D17" s="69">
        <v>4170.5999999999995</v>
      </c>
      <c r="E17" s="69">
        <v>4007.2500000000009</v>
      </c>
      <c r="F17" s="69">
        <v>3986.3100000000004</v>
      </c>
      <c r="G17" s="69">
        <v>3974.9700000000003</v>
      </c>
      <c r="H17" s="69">
        <v>3926.7699999999995</v>
      </c>
    </row>
    <row r="18" spans="1:9" ht="12.75" customHeight="1" x14ac:dyDescent="0.2">
      <c r="A18" s="52" t="s">
        <v>73</v>
      </c>
      <c r="B18" s="69">
        <v>128874.97</v>
      </c>
      <c r="C18" s="69">
        <v>130953.77999999998</v>
      </c>
      <c r="D18" s="69">
        <v>101718.06</v>
      </c>
      <c r="E18" s="69">
        <v>74252.490000000005</v>
      </c>
      <c r="F18" s="69">
        <v>39044.979999999996</v>
      </c>
      <c r="G18" s="69">
        <v>12298.240000000002</v>
      </c>
      <c r="H18" s="69">
        <v>6550.7800000000007</v>
      </c>
    </row>
    <row r="19" spans="1:9" ht="12.75" customHeight="1" x14ac:dyDescent="0.2">
      <c r="A19" s="52" t="s">
        <v>74</v>
      </c>
      <c r="B19" s="70">
        <v>-9895.5400000000009</v>
      </c>
      <c r="C19" s="70">
        <v>-18689.249999999996</v>
      </c>
      <c r="D19" s="70">
        <v>-18376.559999999994</v>
      </c>
      <c r="E19" s="70">
        <v>-16857.84</v>
      </c>
      <c r="F19" s="70">
        <v>-15875.129999999996</v>
      </c>
      <c r="G19" s="70">
        <v>-15008.579999999996</v>
      </c>
      <c r="H19" s="70">
        <v>-13945.470000000003</v>
      </c>
    </row>
    <row r="20" spans="1:9" ht="12.75" customHeight="1" x14ac:dyDescent="0.2">
      <c r="A20" s="52" t="s">
        <v>13</v>
      </c>
      <c r="B20" s="69">
        <v>7817928.4000000004</v>
      </c>
      <c r="C20" s="69">
        <v>8696510.1200000029</v>
      </c>
      <c r="D20" s="69">
        <v>9148805.3500000015</v>
      </c>
      <c r="E20" s="69">
        <v>9224616.3200000003</v>
      </c>
      <c r="F20" s="69">
        <v>9633857.5300000012</v>
      </c>
      <c r="G20" s="69">
        <v>10841668.85</v>
      </c>
      <c r="H20" s="69">
        <v>10036868.579999998</v>
      </c>
      <c r="I20" s="71"/>
    </row>
    <row r="21" spans="1:9" ht="12.75" customHeight="1" x14ac:dyDescent="0.2">
      <c r="A21" s="52"/>
      <c r="B21" s="69"/>
      <c r="C21" s="69"/>
      <c r="D21" s="69"/>
      <c r="E21" s="69"/>
      <c r="F21" s="69"/>
      <c r="G21" s="69"/>
      <c r="H21" s="69"/>
      <c r="I21" s="71"/>
    </row>
    <row r="22" spans="1:9" ht="12.75" customHeight="1" x14ac:dyDescent="0.2">
      <c r="A22" s="52" t="s">
        <v>75</v>
      </c>
      <c r="B22" s="69">
        <v>112557.30999999998</v>
      </c>
      <c r="C22" s="69">
        <v>162052.16</v>
      </c>
      <c r="D22" s="69">
        <v>179761.58</v>
      </c>
      <c r="E22" s="69">
        <v>50909.270000000004</v>
      </c>
      <c r="F22" s="69">
        <v>0</v>
      </c>
      <c r="G22" s="69">
        <v>0</v>
      </c>
      <c r="H22" s="69">
        <v>0</v>
      </c>
    </row>
    <row r="23" spans="1:9" ht="12.75" customHeight="1" x14ac:dyDescent="0.2">
      <c r="A23" s="52" t="s">
        <v>76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22561.95</v>
      </c>
    </row>
    <row r="24" spans="1:9" ht="12.75" customHeight="1" x14ac:dyDescent="0.2">
      <c r="A24" s="52" t="s">
        <v>77</v>
      </c>
      <c r="B24" s="69">
        <v>11792.83</v>
      </c>
      <c r="C24" s="69">
        <v>21662.03</v>
      </c>
      <c r="D24" s="69">
        <v>27747.279999999999</v>
      </c>
      <c r="E24" s="69">
        <v>19913.97</v>
      </c>
      <c r="F24" s="69">
        <v>383.03999999999985</v>
      </c>
      <c r="G24" s="69">
        <v>1254.3400000000001</v>
      </c>
      <c r="H24" s="69">
        <v>32234.269999999997</v>
      </c>
    </row>
    <row r="25" spans="1:9" ht="12.75" customHeight="1" x14ac:dyDescent="0.2">
      <c r="A25" s="52" t="s">
        <v>78</v>
      </c>
      <c r="B25" s="69">
        <v>226.42</v>
      </c>
      <c r="C25" s="69">
        <v>897.44</v>
      </c>
      <c r="D25" s="69">
        <v>7416.3600000000006</v>
      </c>
      <c r="E25" s="69">
        <v>0</v>
      </c>
      <c r="F25" s="69">
        <v>0</v>
      </c>
      <c r="G25" s="69">
        <v>5444.03</v>
      </c>
      <c r="H25" s="69">
        <v>30145.34</v>
      </c>
    </row>
    <row r="26" spans="1:9" ht="12.75" customHeight="1" x14ac:dyDescent="0.2">
      <c r="A26" s="52" t="s">
        <v>79</v>
      </c>
      <c r="B26" s="69">
        <v>445363</v>
      </c>
      <c r="C26" s="69">
        <v>379235.85999999993</v>
      </c>
      <c r="D26" s="69">
        <v>357655.19000000012</v>
      </c>
      <c r="E26" s="69">
        <v>243257.12</v>
      </c>
      <c r="F26" s="69">
        <v>249914.93</v>
      </c>
      <c r="G26" s="69">
        <v>249588.78999999998</v>
      </c>
      <c r="H26" s="69">
        <v>330087.93999999994</v>
      </c>
    </row>
    <row r="27" spans="1:9" ht="12.75" customHeight="1" x14ac:dyDescent="0.2">
      <c r="A27" s="72" t="s">
        <v>80</v>
      </c>
      <c r="B27" s="73">
        <v>-379274.47999999992</v>
      </c>
      <c r="C27" s="73">
        <v>-1238683.9799999997</v>
      </c>
      <c r="D27" s="73">
        <v>-265834.84999999998</v>
      </c>
      <c r="E27" s="73">
        <v>-172491.18</v>
      </c>
      <c r="F27" s="73">
        <v>-179690.94999999998</v>
      </c>
      <c r="G27" s="73">
        <v>-265441.98</v>
      </c>
      <c r="H27" s="73">
        <v>-199248.51999999996</v>
      </c>
      <c r="I27" s="51" t="s">
        <v>81</v>
      </c>
    </row>
    <row r="28" spans="1:9" ht="12.75" customHeight="1" x14ac:dyDescent="0.2">
      <c r="A28" s="72" t="s">
        <v>82</v>
      </c>
      <c r="B28" s="74">
        <v>0</v>
      </c>
      <c r="C28" s="74">
        <v>0</v>
      </c>
      <c r="D28" s="74">
        <v>0</v>
      </c>
      <c r="E28" s="74">
        <v>-66.05</v>
      </c>
      <c r="F28" s="74">
        <v>-2157.59</v>
      </c>
      <c r="G28" s="74">
        <v>0</v>
      </c>
      <c r="H28" s="74">
        <v>0</v>
      </c>
      <c r="I28" s="51" t="s">
        <v>81</v>
      </c>
    </row>
    <row r="29" spans="1:9" ht="12.75" customHeight="1" x14ac:dyDescent="0.2">
      <c r="A29" s="52" t="s">
        <v>14</v>
      </c>
      <c r="B29" s="69">
        <v>190665.08000000002</v>
      </c>
      <c r="C29" s="69">
        <v>-674836.49</v>
      </c>
      <c r="D29" s="69">
        <v>306745.56000000023</v>
      </c>
      <c r="E29" s="69">
        <v>141523.13</v>
      </c>
      <c r="F29" s="69">
        <v>68449.430000000008</v>
      </c>
      <c r="G29" s="69">
        <v>-9154.8199999999961</v>
      </c>
      <c r="H29" s="69">
        <v>215780.98</v>
      </c>
      <c r="I29" s="71"/>
    </row>
    <row r="30" spans="1:9" ht="12.75" customHeight="1" x14ac:dyDescent="0.2">
      <c r="A30" s="52"/>
      <c r="B30" s="69"/>
      <c r="C30" s="69"/>
      <c r="D30" s="69"/>
      <c r="E30" s="69"/>
      <c r="F30" s="69"/>
      <c r="G30" s="69"/>
      <c r="H30" s="69"/>
      <c r="I30" s="71"/>
    </row>
    <row r="31" spans="1:9" ht="12.75" customHeight="1" x14ac:dyDescent="0.2">
      <c r="A31" s="52" t="s">
        <v>83</v>
      </c>
      <c r="B31" s="69">
        <f>B20+B29</f>
        <v>8008593.4800000004</v>
      </c>
      <c r="C31" s="69">
        <f t="shared" ref="C31:H31" si="0">C20+C29</f>
        <v>8021673.6300000027</v>
      </c>
      <c r="D31" s="69">
        <f t="shared" si="0"/>
        <v>9455550.910000002</v>
      </c>
      <c r="E31" s="69">
        <f t="shared" si="0"/>
        <v>9366139.4500000011</v>
      </c>
      <c r="F31" s="69">
        <f t="shared" si="0"/>
        <v>9702306.9600000009</v>
      </c>
      <c r="G31" s="69">
        <f t="shared" si="0"/>
        <v>10832514.029999999</v>
      </c>
      <c r="H31" s="69">
        <f t="shared" si="0"/>
        <v>10252649.559999999</v>
      </c>
      <c r="I31" s="71"/>
    </row>
    <row r="32" spans="1:9" ht="12.75" customHeight="1" x14ac:dyDescent="0.2">
      <c r="A32" s="52"/>
      <c r="B32" s="69"/>
      <c r="C32" s="69"/>
      <c r="D32" s="69"/>
      <c r="E32" s="69"/>
      <c r="F32" s="69"/>
      <c r="G32" s="69"/>
      <c r="H32" s="69"/>
      <c r="I32" s="71"/>
    </row>
    <row r="33" spans="1:9" ht="12.75" customHeight="1" x14ac:dyDescent="0.2">
      <c r="A33" s="52" t="s">
        <v>36</v>
      </c>
      <c r="B33" s="69">
        <v>360836.7099999999</v>
      </c>
      <c r="C33" s="69">
        <v>455435.57000000007</v>
      </c>
      <c r="D33" s="69">
        <v>476971.09999999992</v>
      </c>
      <c r="E33" s="69">
        <v>816713.87000000011</v>
      </c>
      <c r="F33" s="69">
        <v>943758.79999999993</v>
      </c>
      <c r="G33" s="69">
        <v>986206.81</v>
      </c>
      <c r="H33" s="69">
        <v>1030688.4099999999</v>
      </c>
      <c r="I33" s="71"/>
    </row>
    <row r="34" spans="1:9" ht="12.75" customHeight="1" x14ac:dyDescent="0.2">
      <c r="A34" s="52" t="s">
        <v>37</v>
      </c>
      <c r="B34" s="75">
        <v>478577.09</v>
      </c>
      <c r="C34" s="75">
        <v>549367.6100000001</v>
      </c>
      <c r="D34" s="75">
        <v>564361.15999999992</v>
      </c>
      <c r="E34" s="75">
        <v>603020.41</v>
      </c>
      <c r="F34" s="75">
        <v>500647.30000000005</v>
      </c>
      <c r="G34" s="75">
        <v>602766.78</v>
      </c>
      <c r="H34" s="75">
        <v>930794.2200000002</v>
      </c>
      <c r="I34" s="71"/>
    </row>
    <row r="35" spans="1:9" s="54" customFormat="1" ht="12.75" customHeight="1" x14ac:dyDescent="0.2">
      <c r="A35" s="64" t="s">
        <v>38</v>
      </c>
      <c r="B35" s="76">
        <v>8848007.2800000012</v>
      </c>
      <c r="C35" s="76">
        <v>9026476.8100000005</v>
      </c>
      <c r="D35" s="76">
        <v>10496883.17</v>
      </c>
      <c r="E35" s="76">
        <v>10785873.729999999</v>
      </c>
      <c r="F35" s="76">
        <v>11146713.059999997</v>
      </c>
      <c r="G35" s="76">
        <v>12421487.619999999</v>
      </c>
      <c r="H35" s="76">
        <v>12214132.190000001</v>
      </c>
      <c r="I35" s="68"/>
    </row>
    <row r="36" spans="1:9" ht="12.75" customHeight="1" x14ac:dyDescent="0.2">
      <c r="A36" s="52"/>
      <c r="B36" s="77"/>
      <c r="C36" s="77"/>
      <c r="D36" s="77"/>
      <c r="E36" s="77"/>
      <c r="F36" s="77"/>
      <c r="G36" s="77"/>
      <c r="H36" s="77"/>
      <c r="I36" s="71"/>
    </row>
    <row r="37" spans="1:9" ht="12.75" customHeight="1" x14ac:dyDescent="0.2">
      <c r="A37" s="52" t="s">
        <v>84</v>
      </c>
      <c r="B37" s="69">
        <v>2500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</row>
    <row r="38" spans="1:9" ht="12.75" customHeight="1" x14ac:dyDescent="0.2">
      <c r="A38" s="52" t="s">
        <v>85</v>
      </c>
      <c r="B38" s="69">
        <v>0</v>
      </c>
      <c r="C38" s="69">
        <v>0</v>
      </c>
      <c r="D38" s="69">
        <v>0</v>
      </c>
      <c r="E38" s="69">
        <v>669.1</v>
      </c>
      <c r="F38" s="69">
        <v>3.4799999999999995</v>
      </c>
      <c r="G38" s="69">
        <v>0</v>
      </c>
      <c r="H38" s="69">
        <v>3436.89</v>
      </c>
    </row>
    <row r="39" spans="1:9" ht="12.75" customHeight="1" x14ac:dyDescent="0.2">
      <c r="A39" s="52" t="s">
        <v>86</v>
      </c>
      <c r="B39" s="69">
        <v>16875</v>
      </c>
      <c r="C39" s="69">
        <v>19900</v>
      </c>
      <c r="D39" s="69">
        <v>21200</v>
      </c>
      <c r="E39" s="69">
        <v>30700</v>
      </c>
      <c r="F39" s="69">
        <v>34300</v>
      </c>
      <c r="G39" s="69">
        <v>34875</v>
      </c>
      <c r="H39" s="69">
        <v>36150</v>
      </c>
    </row>
    <row r="40" spans="1:9" ht="12.75" customHeight="1" x14ac:dyDescent="0.2">
      <c r="A40" s="52" t="s">
        <v>87</v>
      </c>
      <c r="B40" s="69">
        <v>-72015.569999999992</v>
      </c>
      <c r="C40" s="69">
        <v>-73688.460000000006</v>
      </c>
      <c r="D40" s="69">
        <v>-73383.99000000002</v>
      </c>
      <c r="E40" s="69">
        <v>-70510.35000000002</v>
      </c>
      <c r="F40" s="69">
        <v>-70140.87</v>
      </c>
      <c r="G40" s="69">
        <v>-69942.860000000015</v>
      </c>
      <c r="H40" s="69">
        <v>-0.01</v>
      </c>
    </row>
    <row r="41" spans="1:9" ht="12.75" customHeight="1" x14ac:dyDescent="0.2">
      <c r="A41" s="52" t="s">
        <v>88</v>
      </c>
      <c r="B41" s="69">
        <v>127717.98999999998</v>
      </c>
      <c r="C41" s="69">
        <v>0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</row>
    <row r="42" spans="1:9" ht="12.75" customHeight="1" x14ac:dyDescent="0.2">
      <c r="A42" s="52" t="s">
        <v>89</v>
      </c>
      <c r="B42" s="73">
        <v>0</v>
      </c>
      <c r="C42" s="73">
        <v>0</v>
      </c>
      <c r="D42" s="73">
        <v>1247063.22</v>
      </c>
      <c r="E42" s="73">
        <v>441866.26</v>
      </c>
      <c r="F42" s="73">
        <v>497038.15999999992</v>
      </c>
      <c r="G42" s="73">
        <v>946807.83</v>
      </c>
      <c r="H42" s="73">
        <v>708307.10000000009</v>
      </c>
      <c r="I42" s="51" t="s">
        <v>81</v>
      </c>
    </row>
    <row r="43" spans="1:9" ht="12.75" customHeight="1" x14ac:dyDescent="0.2">
      <c r="A43" s="52" t="s">
        <v>90</v>
      </c>
      <c r="B43" s="73">
        <v>0</v>
      </c>
      <c r="C43" s="73">
        <v>0</v>
      </c>
      <c r="D43" s="73">
        <v>0</v>
      </c>
      <c r="E43" s="73">
        <v>174.06</v>
      </c>
      <c r="F43" s="73">
        <v>6227.78</v>
      </c>
      <c r="G43" s="73">
        <v>0</v>
      </c>
      <c r="H43" s="73">
        <v>0</v>
      </c>
      <c r="I43" s="51" t="s">
        <v>81</v>
      </c>
    </row>
    <row r="44" spans="1:9" ht="12.75" customHeight="1" x14ac:dyDescent="0.2">
      <c r="A44" s="52" t="s">
        <v>91</v>
      </c>
      <c r="B44" s="69">
        <v>0</v>
      </c>
      <c r="C44" s="69">
        <v>0</v>
      </c>
      <c r="D44" s="69">
        <v>16981.900000000001</v>
      </c>
      <c r="E44" s="69">
        <v>0</v>
      </c>
      <c r="F44" s="69">
        <v>0</v>
      </c>
      <c r="G44" s="69">
        <v>0</v>
      </c>
      <c r="H44" s="69">
        <v>0</v>
      </c>
    </row>
    <row r="45" spans="1:9" ht="12.75" customHeight="1" x14ac:dyDescent="0.2">
      <c r="A45" s="52" t="s">
        <v>92</v>
      </c>
      <c r="B45" s="69">
        <v>0</v>
      </c>
      <c r="C45" s="69">
        <v>0</v>
      </c>
      <c r="D45" s="69">
        <v>0</v>
      </c>
      <c r="E45" s="69">
        <v>94529.299999999988</v>
      </c>
      <c r="F45" s="69">
        <v>76602.89</v>
      </c>
      <c r="G45" s="69">
        <v>20541.599999999999</v>
      </c>
      <c r="H45" s="69">
        <v>-0.02</v>
      </c>
    </row>
    <row r="46" spans="1:9" ht="12.75" customHeight="1" x14ac:dyDescent="0.2">
      <c r="A46" s="52" t="s">
        <v>93</v>
      </c>
      <c r="B46" s="69">
        <v>0</v>
      </c>
      <c r="C46" s="69">
        <v>0</v>
      </c>
      <c r="D46" s="69">
        <v>0</v>
      </c>
      <c r="E46" s="69">
        <v>0</v>
      </c>
      <c r="F46" s="69">
        <v>261.26</v>
      </c>
      <c r="G46" s="69">
        <v>0</v>
      </c>
      <c r="H46" s="69">
        <v>0</v>
      </c>
    </row>
    <row r="47" spans="1:9" ht="12.75" customHeight="1" x14ac:dyDescent="0.2">
      <c r="A47" s="52" t="s">
        <v>94</v>
      </c>
      <c r="B47" s="70">
        <v>0</v>
      </c>
      <c r="C47" s="70">
        <v>0</v>
      </c>
      <c r="D47" s="70">
        <v>0</v>
      </c>
      <c r="E47" s="70">
        <v>0</v>
      </c>
      <c r="F47" s="70">
        <v>0</v>
      </c>
      <c r="G47" s="70">
        <v>2893.57</v>
      </c>
      <c r="H47" s="70">
        <v>0</v>
      </c>
    </row>
    <row r="48" spans="1:9" ht="12.75" customHeight="1" x14ac:dyDescent="0.2">
      <c r="A48" s="52" t="s">
        <v>34</v>
      </c>
      <c r="B48" s="78">
        <v>75077.42</v>
      </c>
      <c r="C48" s="78">
        <v>-53788.459999999992</v>
      </c>
      <c r="D48" s="78">
        <v>1211861.1299999997</v>
      </c>
      <c r="E48" s="78">
        <v>497428.37000000005</v>
      </c>
      <c r="F48" s="78">
        <v>544292.70000000007</v>
      </c>
      <c r="G48" s="78">
        <v>935175.14000000013</v>
      </c>
      <c r="H48" s="78">
        <v>747893.96000000008</v>
      </c>
      <c r="I48" s="71"/>
    </row>
    <row r="49" spans="1:9" x14ac:dyDescent="0.2">
      <c r="E49" s="16"/>
      <c r="F49" s="16"/>
      <c r="G49" s="16"/>
      <c r="H49" s="16"/>
    </row>
    <row r="50" spans="1:9" ht="12.75" customHeight="1" x14ac:dyDescent="0.2">
      <c r="A50" s="52" t="s">
        <v>32</v>
      </c>
      <c r="B50" s="69">
        <v>32014.84</v>
      </c>
      <c r="C50" s="69">
        <v>-2492.7299999999987</v>
      </c>
      <c r="D50" s="69">
        <v>31290.35</v>
      </c>
      <c r="E50" s="69">
        <v>38990.18</v>
      </c>
      <c r="F50" s="69">
        <v>55492.93</v>
      </c>
      <c r="G50" s="69">
        <v>178970.16999999998</v>
      </c>
      <c r="H50" s="69">
        <v>239887.88000000006</v>
      </c>
      <c r="I50" s="71"/>
    </row>
    <row r="51" spans="1:9" ht="12.75" customHeight="1" x14ac:dyDescent="0.2">
      <c r="A51" s="52" t="s">
        <v>33</v>
      </c>
      <c r="B51" s="70">
        <v>3246148.7600000002</v>
      </c>
      <c r="C51" s="70">
        <v>3241395.87</v>
      </c>
      <c r="D51" s="70">
        <v>3425349.51</v>
      </c>
      <c r="E51" s="70">
        <v>3358984.57</v>
      </c>
      <c r="F51" s="70">
        <v>1485460.1099999999</v>
      </c>
      <c r="G51" s="70">
        <v>4846327.0999999996</v>
      </c>
      <c r="H51" s="70">
        <v>3354289.7</v>
      </c>
      <c r="I51" s="71"/>
    </row>
    <row r="52" spans="1:9" s="54" customFormat="1" ht="12.75" customHeight="1" x14ac:dyDescent="0.2">
      <c r="A52" s="64" t="s">
        <v>35</v>
      </c>
      <c r="B52" s="76">
        <v>3353241.0199999996</v>
      </c>
      <c r="C52" s="76">
        <v>3185114.6799999997</v>
      </c>
      <c r="D52" s="76">
        <v>4668500.99</v>
      </c>
      <c r="E52" s="76">
        <v>3895403.1200000006</v>
      </c>
      <c r="F52" s="76">
        <v>2085245.7400000002</v>
      </c>
      <c r="G52" s="76">
        <v>5960472.4100000001</v>
      </c>
      <c r="H52" s="76">
        <v>4342071.5399999991</v>
      </c>
      <c r="I52" s="68"/>
    </row>
    <row r="56" spans="1:9" x14ac:dyDescent="0.2">
      <c r="B56" s="69"/>
      <c r="C56" s="69"/>
      <c r="D56" s="69"/>
      <c r="E56" s="69"/>
      <c r="F56" s="69"/>
      <c r="G56" s="69"/>
      <c r="H56" s="69"/>
    </row>
  </sheetData>
  <dataValidations disablePrompts="1" count="1">
    <dataValidation type="list" allowBlank="1" showInputMessage="1" sqref="J1:M1" xr:uid="{E8457875-135F-44DD-8BCB-74725D600584}">
      <formula1>"..."</formula1>
    </dataValidation>
  </dataValidations>
  <printOptions horizontalCentered="1"/>
  <pageMargins left="0.25" right="0.25" top="0.75" bottom="0.75" header="0.25" footer="0.25"/>
  <pageSetup scale="4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9AAA-B619-4D2E-A516-D92EB797E501}">
  <sheetPr>
    <pageSetUpPr fitToPage="1"/>
  </sheetPr>
  <dimension ref="A1:M20"/>
  <sheetViews>
    <sheetView showGridLines="0" zoomScale="85" zoomScaleNormal="85" workbookViewId="0">
      <selection activeCell="A9" sqref="A9:XFD9"/>
    </sheetView>
  </sheetViews>
  <sheetFormatPr defaultColWidth="8.7109375" defaultRowHeight="12.75" x14ac:dyDescent="0.2"/>
  <cols>
    <col min="1" max="1" width="46.28515625" style="51" customWidth="1"/>
    <col min="2" max="2" width="12.42578125" style="51" bestFit="1" customWidth="1"/>
    <col min="3" max="3" width="13.28515625" style="51" bestFit="1" customWidth="1"/>
    <col min="4" max="4" width="12.5703125" style="51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1.42578125" style="51" bestFit="1" customWidth="1"/>
    <col min="10" max="10" width="8.7109375" style="51"/>
    <col min="11" max="11" width="13.85546875" style="51" bestFit="1" customWidth="1"/>
    <col min="12" max="12" width="22.7109375" style="51" bestFit="1" customWidth="1"/>
    <col min="13" max="16384" width="8.7109375" style="51"/>
  </cols>
  <sheetData>
    <row r="1" spans="1:13" x14ac:dyDescent="0.2">
      <c r="A1" s="50"/>
      <c r="B1" s="50"/>
      <c r="C1" s="50"/>
      <c r="D1" s="50"/>
      <c r="E1" s="5"/>
      <c r="F1" s="5"/>
      <c r="G1" s="5"/>
      <c r="H1" s="5"/>
      <c r="J1" s="51" t="s">
        <v>19</v>
      </c>
      <c r="K1" s="51" t="s">
        <v>62</v>
      </c>
      <c r="L1" s="52" t="s">
        <v>53</v>
      </c>
      <c r="M1" s="51" t="s">
        <v>1</v>
      </c>
    </row>
    <row r="2" spans="1:13" x14ac:dyDescent="0.2">
      <c r="A2" s="50"/>
      <c r="B2" s="50"/>
      <c r="C2" s="50"/>
      <c r="D2" s="50"/>
      <c r="E2" s="5"/>
      <c r="F2" s="5"/>
      <c r="G2" s="5"/>
      <c r="H2" s="5"/>
      <c r="L2" s="52"/>
    </row>
    <row r="3" spans="1:13" ht="26.25" x14ac:dyDescent="0.4">
      <c r="A3" s="53" t="s">
        <v>0</v>
      </c>
      <c r="B3" s="50"/>
      <c r="C3" s="50"/>
      <c r="D3" s="50"/>
      <c r="E3" s="5"/>
      <c r="F3" s="5"/>
      <c r="G3" s="5"/>
      <c r="H3" s="5"/>
      <c r="I3" s="1"/>
      <c r="K3" s="54"/>
    </row>
    <row r="4" spans="1:13" x14ac:dyDescent="0.2">
      <c r="A4" s="50"/>
      <c r="B4" s="50"/>
      <c r="C4" s="50"/>
      <c r="D4" s="50"/>
      <c r="E4" s="5"/>
      <c r="F4" s="5"/>
      <c r="G4" s="5"/>
      <c r="H4" s="5"/>
      <c r="I4" s="1"/>
      <c r="K4" s="54"/>
    </row>
    <row r="5" spans="1:13" s="57" customFormat="1" ht="23.25" x14ac:dyDescent="0.35">
      <c r="A5" s="55" t="s">
        <v>2</v>
      </c>
      <c r="B5" s="56"/>
      <c r="C5" s="56"/>
      <c r="D5" s="56"/>
      <c r="E5" s="7"/>
      <c r="F5" s="7"/>
      <c r="G5" s="7"/>
      <c r="H5" s="7"/>
    </row>
    <row r="6" spans="1:13" s="60" customFormat="1" ht="15.75" x14ac:dyDescent="0.25">
      <c r="A6" s="58"/>
      <c r="B6" s="59"/>
      <c r="C6" s="59"/>
      <c r="D6" s="59"/>
      <c r="E6" s="13"/>
      <c r="F6" s="13"/>
      <c r="G6" s="13"/>
      <c r="H6" s="13"/>
    </row>
    <row r="7" spans="1:13" ht="18" x14ac:dyDescent="0.25">
      <c r="A7" s="61" t="s">
        <v>54</v>
      </c>
      <c r="B7" s="62"/>
      <c r="C7" s="62"/>
      <c r="D7" s="62"/>
      <c r="E7" s="11"/>
      <c r="F7" s="11"/>
      <c r="G7" s="11"/>
      <c r="H7" s="11"/>
    </row>
    <row r="8" spans="1:13" ht="18" x14ac:dyDescent="0.25">
      <c r="A8" s="96"/>
      <c r="B8" s="97"/>
      <c r="C8" s="97"/>
      <c r="D8" s="97"/>
      <c r="E8" s="48"/>
      <c r="F8" s="48"/>
      <c r="G8" s="48"/>
      <c r="H8" s="48"/>
    </row>
    <row r="9" spans="1:13" s="49" customFormat="1" x14ac:dyDescent="0.2">
      <c r="B9" s="49" t="s">
        <v>63</v>
      </c>
      <c r="C9" s="49" t="s">
        <v>64</v>
      </c>
      <c r="D9" s="49" t="s">
        <v>65</v>
      </c>
      <c r="E9" s="49" t="s">
        <v>66</v>
      </c>
      <c r="F9" s="49" t="s">
        <v>67</v>
      </c>
      <c r="G9" s="49" t="s">
        <v>68</v>
      </c>
      <c r="H9" s="49" t="s">
        <v>69</v>
      </c>
    </row>
    <row r="10" spans="1:13" ht="26.25" customHeight="1" x14ac:dyDescent="0.2">
      <c r="A10" s="63"/>
      <c r="B10" s="30" t="s">
        <v>55</v>
      </c>
      <c r="C10" s="30" t="s">
        <v>56</v>
      </c>
      <c r="D10" s="31" t="s">
        <v>61</v>
      </c>
      <c r="E10" s="30" t="s">
        <v>57</v>
      </c>
      <c r="F10" s="30" t="s">
        <v>58</v>
      </c>
      <c r="G10" s="31" t="s">
        <v>59</v>
      </c>
      <c r="H10" s="30" t="s">
        <v>52</v>
      </c>
    </row>
    <row r="11" spans="1:13" x14ac:dyDescent="0.2">
      <c r="A11" s="63"/>
      <c r="B11" s="30" t="s">
        <v>60</v>
      </c>
      <c r="C11" s="30" t="s">
        <v>60</v>
      </c>
      <c r="D11" s="30" t="s">
        <v>60</v>
      </c>
      <c r="E11" s="30" t="s">
        <v>60</v>
      </c>
      <c r="F11" s="30" t="s">
        <v>60</v>
      </c>
      <c r="G11" s="30" t="s">
        <v>60</v>
      </c>
      <c r="H11" s="30" t="s">
        <v>60</v>
      </c>
    </row>
    <row r="12" spans="1:13" ht="12.75" customHeight="1" x14ac:dyDescent="0.2">
      <c r="A12" s="64" t="s">
        <v>3</v>
      </c>
      <c r="B12" s="65"/>
      <c r="C12" s="65"/>
      <c r="D12" s="65"/>
      <c r="E12" s="65"/>
      <c r="F12" s="65"/>
      <c r="G12" s="65"/>
      <c r="H12" s="65"/>
    </row>
    <row r="13" spans="1:13" ht="12.75" customHeight="1" x14ac:dyDescent="0.2">
      <c r="A13" s="51" t="s">
        <v>95</v>
      </c>
      <c r="B13" s="69">
        <v>89663466.729999989</v>
      </c>
      <c r="C13" s="69">
        <v>104140252.17000002</v>
      </c>
      <c r="D13" s="69">
        <v>100284890.72999999</v>
      </c>
      <c r="E13" s="69">
        <v>86636818.810000002</v>
      </c>
      <c r="F13" s="69">
        <v>97869151.969999999</v>
      </c>
      <c r="G13" s="69">
        <v>121236953.86</v>
      </c>
      <c r="H13" s="69">
        <v>113614438.10999998</v>
      </c>
    </row>
    <row r="14" spans="1:13" ht="12.75" customHeight="1" x14ac:dyDescent="0.2">
      <c r="A14" s="51" t="s">
        <v>96</v>
      </c>
      <c r="B14" s="69">
        <v>38222731.340000004</v>
      </c>
      <c r="C14" s="69">
        <v>44941378.350000001</v>
      </c>
      <c r="D14" s="69">
        <v>43100803.260000005</v>
      </c>
      <c r="E14" s="69">
        <v>35926641.920000002</v>
      </c>
      <c r="F14" s="69">
        <v>43001906.329999998</v>
      </c>
      <c r="G14" s="69">
        <v>58232723.569999993</v>
      </c>
      <c r="H14" s="69">
        <v>55242801.799999997</v>
      </c>
    </row>
    <row r="15" spans="1:13" ht="12.75" customHeight="1" x14ac:dyDescent="0.2">
      <c r="A15" s="51" t="s">
        <v>97</v>
      </c>
      <c r="B15" s="69">
        <v>6400149.6800000006</v>
      </c>
      <c r="C15" s="69">
        <v>6556064.4399999995</v>
      </c>
      <c r="D15" s="69">
        <v>9909683.3900000006</v>
      </c>
      <c r="E15" s="69">
        <v>4916762.0599999996</v>
      </c>
      <c r="F15" s="69">
        <v>5316142.3000000007</v>
      </c>
      <c r="G15" s="69">
        <v>8450851.9100000001</v>
      </c>
      <c r="H15" s="69">
        <v>6550740.9800000004</v>
      </c>
    </row>
    <row r="16" spans="1:13" ht="12.75" customHeight="1" x14ac:dyDescent="0.2">
      <c r="A16" s="51" t="s">
        <v>98</v>
      </c>
      <c r="B16" s="69">
        <v>6108524.0199999996</v>
      </c>
      <c r="C16" s="69">
        <v>7381197.1900000013</v>
      </c>
      <c r="D16" s="69">
        <v>6966724.9199999999</v>
      </c>
      <c r="E16" s="69">
        <v>5377005.9000000004</v>
      </c>
      <c r="F16" s="69">
        <v>6333611.8999999994</v>
      </c>
      <c r="G16" s="69">
        <v>8754196.4199999981</v>
      </c>
      <c r="H16" s="69">
        <v>8132819.1500000004</v>
      </c>
    </row>
    <row r="17" spans="1:9" ht="12.75" customHeight="1" x14ac:dyDescent="0.2">
      <c r="A17" s="51" t="s">
        <v>99</v>
      </c>
      <c r="B17" s="69">
        <v>4474954.879999999</v>
      </c>
      <c r="C17" s="69">
        <v>-1434781.2100000023</v>
      </c>
      <c r="D17" s="69">
        <v>-2755811.4299999988</v>
      </c>
      <c r="E17" s="69">
        <v>1384288.2800000007</v>
      </c>
      <c r="F17" s="69">
        <v>-186802.50000000052</v>
      </c>
      <c r="G17" s="69">
        <v>12905152.909999996</v>
      </c>
      <c r="H17" s="69">
        <v>-13538989.789999999</v>
      </c>
    </row>
    <row r="18" spans="1:9" ht="12.75" customHeight="1" x14ac:dyDescent="0.2">
      <c r="A18" s="52" t="s">
        <v>4</v>
      </c>
      <c r="B18" s="79">
        <v>144869826.65000001</v>
      </c>
      <c r="C18" s="79">
        <v>161584110.94</v>
      </c>
      <c r="D18" s="79">
        <v>157506290.86999997</v>
      </c>
      <c r="E18" s="79">
        <v>134241516.97</v>
      </c>
      <c r="F18" s="79">
        <v>152334010</v>
      </c>
      <c r="G18" s="79">
        <v>209579878.67000002</v>
      </c>
      <c r="H18" s="79">
        <v>170001810.25</v>
      </c>
      <c r="I18" s="71"/>
    </row>
    <row r="19" spans="1:9" x14ac:dyDescent="0.2">
      <c r="E19" s="16"/>
      <c r="F19" s="16"/>
      <c r="G19" s="16"/>
      <c r="H19" s="16"/>
    </row>
    <row r="20" spans="1:9" x14ac:dyDescent="0.2">
      <c r="E20" s="16"/>
      <c r="F20" s="16"/>
      <c r="G20" s="16"/>
      <c r="H20" s="16"/>
    </row>
  </sheetData>
  <dataValidations disablePrompts="1" count="1">
    <dataValidation type="list" allowBlank="1" showInputMessage="1" sqref="J1:M1" xr:uid="{6EDD96A6-97B3-465B-A37B-B3F419402411}">
      <formula1>"..."</formula1>
    </dataValidation>
  </dataValidations>
  <printOptions horizontalCentered="1"/>
  <pageMargins left="0.25" right="0.25" top="0.75" bottom="0.75" header="0.25" footer="0.25"/>
  <pageSetup scale="6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B15F-5C10-494C-9519-F49CF1A3013D}">
  <sheetPr>
    <pageSetUpPr fitToPage="1"/>
  </sheetPr>
  <dimension ref="A1:M20"/>
  <sheetViews>
    <sheetView showGridLines="0" zoomScale="85" zoomScaleNormal="85" workbookViewId="0">
      <selection activeCell="A43" sqref="A43"/>
    </sheetView>
  </sheetViews>
  <sheetFormatPr defaultColWidth="8.7109375" defaultRowHeight="12.75" x14ac:dyDescent="0.2"/>
  <cols>
    <col min="1" max="1" width="46.28515625" style="51" customWidth="1"/>
    <col min="2" max="2" width="12.42578125" style="51" bestFit="1" customWidth="1"/>
    <col min="3" max="3" width="13.28515625" style="51" bestFit="1" customWidth="1"/>
    <col min="4" max="4" width="12.5703125" style="51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1.42578125" style="51" bestFit="1" customWidth="1"/>
    <col min="10" max="11" width="8.7109375" style="51"/>
    <col min="12" max="12" width="23.85546875" style="51" customWidth="1"/>
    <col min="13" max="16384" width="8.7109375" style="51"/>
  </cols>
  <sheetData>
    <row r="1" spans="1:13" x14ac:dyDescent="0.2">
      <c r="A1" s="50"/>
      <c r="B1" s="50"/>
      <c r="C1" s="50"/>
      <c r="D1" s="50"/>
      <c r="E1" s="5"/>
      <c r="F1" s="5"/>
      <c r="G1" s="5"/>
      <c r="H1" s="5"/>
      <c r="J1" s="51" t="s">
        <v>19</v>
      </c>
      <c r="K1" s="51" t="s">
        <v>100</v>
      </c>
      <c r="L1" s="52" t="s">
        <v>53</v>
      </c>
      <c r="M1" s="51" t="s">
        <v>1</v>
      </c>
    </row>
    <row r="2" spans="1:13" x14ac:dyDescent="0.2">
      <c r="A2" s="50"/>
      <c r="B2" s="50"/>
      <c r="C2" s="50"/>
      <c r="D2" s="50"/>
      <c r="E2" s="5"/>
      <c r="F2" s="5"/>
      <c r="G2" s="5"/>
      <c r="H2" s="5"/>
      <c r="L2" s="52"/>
    </row>
    <row r="3" spans="1:13" ht="26.25" x14ac:dyDescent="0.4">
      <c r="A3" s="53" t="s">
        <v>0</v>
      </c>
      <c r="B3" s="50"/>
      <c r="C3" s="50"/>
      <c r="D3" s="50"/>
      <c r="E3" s="5"/>
      <c r="F3" s="5"/>
      <c r="G3" s="5"/>
      <c r="H3" s="5"/>
      <c r="I3" s="1"/>
      <c r="K3" s="54"/>
    </row>
    <row r="4" spans="1:13" x14ac:dyDescent="0.2">
      <c r="A4" s="50"/>
      <c r="B4" s="50"/>
      <c r="C4" s="50"/>
      <c r="D4" s="50"/>
      <c r="E4" s="5"/>
      <c r="F4" s="5"/>
      <c r="G4" s="5"/>
      <c r="H4" s="5"/>
      <c r="I4" s="1"/>
      <c r="K4" s="54"/>
    </row>
    <row r="5" spans="1:13" s="57" customFormat="1" ht="23.25" x14ac:dyDescent="0.35">
      <c r="A5" s="55" t="s">
        <v>2</v>
      </c>
      <c r="B5" s="56"/>
      <c r="C5" s="56"/>
      <c r="D5" s="56"/>
      <c r="E5" s="7"/>
      <c r="F5" s="7"/>
      <c r="G5" s="7"/>
      <c r="H5" s="7"/>
    </row>
    <row r="6" spans="1:13" s="60" customFormat="1" ht="15.75" x14ac:dyDescent="0.25">
      <c r="A6" s="58"/>
      <c r="B6" s="59"/>
      <c r="C6" s="59"/>
      <c r="D6" s="59"/>
      <c r="E6" s="13"/>
      <c r="F6" s="13"/>
      <c r="G6" s="13"/>
      <c r="H6" s="13"/>
    </row>
    <row r="7" spans="1:13" ht="18" x14ac:dyDescent="0.25">
      <c r="A7" s="61" t="s">
        <v>54</v>
      </c>
      <c r="B7" s="62"/>
      <c r="C7" s="62"/>
      <c r="D7" s="62"/>
      <c r="E7" s="11"/>
      <c r="F7" s="11"/>
      <c r="G7" s="11"/>
      <c r="H7" s="11"/>
    </row>
    <row r="8" spans="1:13" ht="18" x14ac:dyDescent="0.25">
      <c r="A8" s="96"/>
      <c r="B8" s="97"/>
      <c r="C8" s="97"/>
      <c r="D8" s="97"/>
      <c r="E8" s="48"/>
      <c r="F8" s="48"/>
      <c r="G8" s="48"/>
      <c r="H8" s="48"/>
    </row>
    <row r="9" spans="1:13" s="49" customFormat="1" x14ac:dyDescent="0.2">
      <c r="B9" s="49" t="s">
        <v>63</v>
      </c>
      <c r="C9" s="49" t="s">
        <v>64</v>
      </c>
      <c r="D9" s="49" t="s">
        <v>65</v>
      </c>
      <c r="E9" s="49" t="s">
        <v>66</v>
      </c>
      <c r="F9" s="49" t="s">
        <v>67</v>
      </c>
      <c r="G9" s="49" t="s">
        <v>68</v>
      </c>
      <c r="H9" s="49" t="s">
        <v>69</v>
      </c>
    </row>
    <row r="10" spans="1:13" ht="26.25" customHeight="1" x14ac:dyDescent="0.2">
      <c r="A10" s="63"/>
      <c r="B10" s="30" t="s">
        <v>55</v>
      </c>
      <c r="C10" s="30" t="s">
        <v>56</v>
      </c>
      <c r="D10" s="31" t="s">
        <v>61</v>
      </c>
      <c r="E10" s="30" t="s">
        <v>57</v>
      </c>
      <c r="F10" s="30" t="s">
        <v>58</v>
      </c>
      <c r="G10" s="31" t="s">
        <v>59</v>
      </c>
      <c r="H10" s="30" t="s">
        <v>52</v>
      </c>
    </row>
    <row r="11" spans="1:13" x14ac:dyDescent="0.2">
      <c r="A11" s="63"/>
      <c r="B11" s="30" t="s">
        <v>60</v>
      </c>
      <c r="C11" s="30" t="s">
        <v>60</v>
      </c>
      <c r="D11" s="30" t="s">
        <v>60</v>
      </c>
      <c r="E11" s="30" t="s">
        <v>60</v>
      </c>
      <c r="F11" s="30" t="s">
        <v>60</v>
      </c>
      <c r="G11" s="30" t="s">
        <v>60</v>
      </c>
      <c r="H11" s="30" t="s">
        <v>60</v>
      </c>
    </row>
    <row r="12" spans="1:13" ht="12.75" customHeight="1" x14ac:dyDescent="0.2">
      <c r="A12" s="64" t="s">
        <v>3</v>
      </c>
      <c r="B12" s="65"/>
      <c r="C12" s="65"/>
      <c r="D12" s="65"/>
      <c r="E12" s="65"/>
      <c r="F12" s="65"/>
      <c r="G12" s="65"/>
      <c r="H12" s="65"/>
    </row>
    <row r="13" spans="1:13" ht="12.75" customHeight="1" x14ac:dyDescent="0.2">
      <c r="A13" s="51" t="s">
        <v>95</v>
      </c>
      <c r="B13" s="69">
        <v>8360876.4699999997</v>
      </c>
      <c r="C13" s="69">
        <v>10702974.620000001</v>
      </c>
      <c r="D13" s="69">
        <v>9987269.1599999983</v>
      </c>
      <c r="E13" s="69">
        <v>9097361.1899999995</v>
      </c>
      <c r="F13" s="69">
        <v>9891637.129999999</v>
      </c>
      <c r="G13" s="69">
        <v>9739770.2800000012</v>
      </c>
      <c r="H13" s="69">
        <v>8585063.9800000004</v>
      </c>
    </row>
    <row r="14" spans="1:13" ht="12.75" customHeight="1" x14ac:dyDescent="0.2">
      <c r="A14" s="51" t="s">
        <v>96</v>
      </c>
      <c r="B14" s="69">
        <v>4415168.33</v>
      </c>
      <c r="C14" s="69">
        <v>5449652.0999999996</v>
      </c>
      <c r="D14" s="69">
        <v>5129771.59</v>
      </c>
      <c r="E14" s="69">
        <v>4677889.3999999994</v>
      </c>
      <c r="F14" s="69">
        <v>5253753.8499999996</v>
      </c>
      <c r="G14" s="69">
        <v>5199931.79</v>
      </c>
      <c r="H14" s="69">
        <v>4873727.0399999991</v>
      </c>
    </row>
    <row r="15" spans="1:13" ht="12.75" customHeight="1" x14ac:dyDescent="0.2">
      <c r="A15" s="51" t="s">
        <v>97</v>
      </c>
      <c r="B15" s="69">
        <v>1517001.09</v>
      </c>
      <c r="C15" s="69">
        <v>1202134.0099999998</v>
      </c>
      <c r="D15" s="69">
        <v>1997153.74</v>
      </c>
      <c r="E15" s="69">
        <v>1175061.74</v>
      </c>
      <c r="F15" s="69">
        <v>948854.43</v>
      </c>
      <c r="G15" s="69">
        <v>1048616.31</v>
      </c>
      <c r="H15" s="69">
        <v>823444.28</v>
      </c>
    </row>
    <row r="16" spans="1:13" ht="12.75" customHeight="1" x14ac:dyDescent="0.2">
      <c r="A16" s="51" t="s">
        <v>98</v>
      </c>
      <c r="B16" s="69">
        <v>824971.11999999988</v>
      </c>
      <c r="C16" s="69">
        <v>1021093.6199999999</v>
      </c>
      <c r="D16" s="69">
        <v>956097.75000000012</v>
      </c>
      <c r="E16" s="69">
        <v>838413.99000000011</v>
      </c>
      <c r="F16" s="69">
        <v>910621.13</v>
      </c>
      <c r="G16" s="69">
        <v>891722.74000000011</v>
      </c>
      <c r="H16" s="69">
        <v>818992.22999999986</v>
      </c>
    </row>
    <row r="17" spans="1:9" ht="12.75" customHeight="1" x14ac:dyDescent="0.2">
      <c r="A17" s="51" t="s">
        <v>99</v>
      </c>
      <c r="B17" s="69">
        <v>556163</v>
      </c>
      <c r="C17" s="69">
        <v>-332975</v>
      </c>
      <c r="D17" s="69">
        <v>-214405.21999999997</v>
      </c>
      <c r="E17" s="69">
        <v>345872.56999999995</v>
      </c>
      <c r="F17" s="69">
        <v>-599297</v>
      </c>
      <c r="G17" s="69">
        <v>956798.07</v>
      </c>
      <c r="H17" s="69">
        <v>-650835.72</v>
      </c>
    </row>
    <row r="18" spans="1:9" ht="12.75" customHeight="1" x14ac:dyDescent="0.2">
      <c r="A18" s="52" t="s">
        <v>4</v>
      </c>
      <c r="B18" s="79">
        <v>15674180.01</v>
      </c>
      <c r="C18" s="79">
        <v>18042879.350000001</v>
      </c>
      <c r="D18" s="79">
        <v>17855887.02</v>
      </c>
      <c r="E18" s="79">
        <v>16134598.890000001</v>
      </c>
      <c r="F18" s="79">
        <v>16405569.540000001</v>
      </c>
      <c r="G18" s="79">
        <v>17836839.189999998</v>
      </c>
      <c r="H18" s="79">
        <v>14450391.810000002</v>
      </c>
      <c r="I18" s="71"/>
    </row>
    <row r="19" spans="1:9" x14ac:dyDescent="0.2">
      <c r="E19" s="16"/>
      <c r="F19" s="16"/>
      <c r="G19" s="16"/>
      <c r="H19" s="16"/>
    </row>
    <row r="20" spans="1:9" x14ac:dyDescent="0.2">
      <c r="E20" s="16"/>
      <c r="F20" s="16"/>
      <c r="G20" s="16"/>
      <c r="H20" s="16"/>
    </row>
  </sheetData>
  <dataValidations count="1">
    <dataValidation type="list" allowBlank="1" showInputMessage="1" sqref="J1:M1" xr:uid="{00000000-0002-0000-0000-000000000000}">
      <formula1>"..."</formula1>
    </dataValidation>
  </dataValidations>
  <printOptions horizontalCentered="1"/>
  <pageMargins left="0.25" right="0.25" top="0.75" bottom="0.75" header="0.25" footer="0.25"/>
  <pageSetup scale="64" orientation="landscape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  <customPr name="USER_FORMATTING" r:id="rId13"/>
  </customProperties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4B71-8C44-4FC4-AD17-D1C739748737}">
  <sheetPr>
    <pageSetUpPr fitToPage="1"/>
  </sheetPr>
  <dimension ref="A1:O90"/>
  <sheetViews>
    <sheetView topLeftCell="C30" workbookViewId="0">
      <selection activeCell="G63" sqref="G63:K63"/>
    </sheetView>
  </sheetViews>
  <sheetFormatPr defaultColWidth="8.7109375" defaultRowHeight="12.75" x14ac:dyDescent="0.2"/>
  <cols>
    <col min="1" max="1" width="8.7109375" style="51"/>
    <col min="2" max="2" width="24.85546875" style="51" customWidth="1"/>
    <col min="3" max="3" width="23.140625" style="51" bestFit="1" customWidth="1"/>
    <col min="4" max="4" width="11.42578125" style="51" customWidth="1"/>
    <col min="5" max="11" width="10" style="91" customWidth="1"/>
    <col min="12" max="12" width="10.42578125" style="51" bestFit="1" customWidth="1"/>
    <col min="13" max="13" width="9.5703125" style="51" bestFit="1" customWidth="1"/>
    <col min="14" max="14" width="8.7109375" style="51"/>
    <col min="15" max="15" width="24.85546875" style="51" bestFit="1" customWidth="1"/>
    <col min="16" max="16384" width="8.7109375" style="51"/>
  </cols>
  <sheetData>
    <row r="1" spans="1:15" x14ac:dyDescent="0.2">
      <c r="L1" s="51" t="s">
        <v>1</v>
      </c>
      <c r="M1" s="51" t="s">
        <v>101</v>
      </c>
      <c r="N1" s="51" t="s">
        <v>100</v>
      </c>
      <c r="O1" s="51" t="s">
        <v>54</v>
      </c>
    </row>
    <row r="4" spans="1:15" x14ac:dyDescent="0.2">
      <c r="C4" s="52"/>
    </row>
    <row r="8" spans="1:15" x14ac:dyDescent="0.2">
      <c r="D8" s="52"/>
      <c r="E8" s="90" t="s">
        <v>55</v>
      </c>
      <c r="F8" s="90" t="s">
        <v>56</v>
      </c>
      <c r="G8" s="90" t="s">
        <v>61</v>
      </c>
      <c r="H8" s="90" t="s">
        <v>57</v>
      </c>
      <c r="I8" s="90" t="s">
        <v>58</v>
      </c>
      <c r="J8" s="90" t="s">
        <v>59</v>
      </c>
      <c r="K8" s="90" t="s">
        <v>52</v>
      </c>
    </row>
    <row r="9" spans="1:15" x14ac:dyDescent="0.2">
      <c r="A9" s="80" t="s">
        <v>102</v>
      </c>
      <c r="B9" s="81" t="s">
        <v>53</v>
      </c>
      <c r="C9" s="82" t="s">
        <v>103</v>
      </c>
      <c r="D9" s="89" t="s">
        <v>104</v>
      </c>
      <c r="E9" s="92">
        <v>154063</v>
      </c>
      <c r="F9" s="92">
        <v>154737</v>
      </c>
      <c r="G9" s="92">
        <v>155712</v>
      </c>
      <c r="H9" s="92">
        <v>159170</v>
      </c>
      <c r="I9" s="93">
        <v>159077</v>
      </c>
      <c r="J9" s="93">
        <v>158559</v>
      </c>
      <c r="K9" s="93">
        <v>158692</v>
      </c>
    </row>
    <row r="10" spans="1:15" x14ac:dyDescent="0.2">
      <c r="A10" s="83"/>
      <c r="B10" s="82"/>
      <c r="C10" s="82"/>
      <c r="D10" s="88" t="s">
        <v>105</v>
      </c>
      <c r="E10" s="94">
        <v>156184</v>
      </c>
      <c r="F10" s="94">
        <v>156838</v>
      </c>
      <c r="G10" s="95">
        <v>156575</v>
      </c>
      <c r="H10" s="95">
        <v>159717</v>
      </c>
      <c r="I10" s="93">
        <v>160035</v>
      </c>
      <c r="J10" s="93">
        <v>160269</v>
      </c>
      <c r="K10" s="93">
        <v>160007</v>
      </c>
    </row>
    <row r="11" spans="1:15" x14ac:dyDescent="0.2">
      <c r="A11" s="83"/>
      <c r="B11" s="82"/>
      <c r="C11" s="82"/>
      <c r="D11" s="51" t="s">
        <v>106</v>
      </c>
      <c r="E11" s="93">
        <v>157725</v>
      </c>
      <c r="F11" s="93">
        <v>158922</v>
      </c>
      <c r="G11" s="93">
        <v>159288</v>
      </c>
      <c r="H11" s="93">
        <v>161030</v>
      </c>
      <c r="I11" s="93">
        <v>157317</v>
      </c>
      <c r="J11" s="93">
        <v>161193</v>
      </c>
      <c r="K11" s="93">
        <v>161112</v>
      </c>
    </row>
    <row r="12" spans="1:15" x14ac:dyDescent="0.2">
      <c r="A12" s="83"/>
      <c r="B12" s="82"/>
      <c r="C12" s="82"/>
      <c r="D12" s="51" t="s">
        <v>107</v>
      </c>
      <c r="E12" s="93">
        <v>159862</v>
      </c>
      <c r="F12" s="93">
        <v>159745</v>
      </c>
      <c r="G12" s="93">
        <v>160782</v>
      </c>
      <c r="H12" s="93">
        <v>161498</v>
      </c>
      <c r="I12" s="93">
        <v>166111</v>
      </c>
      <c r="J12" s="93">
        <v>162507</v>
      </c>
      <c r="K12" s="93">
        <v>162060</v>
      </c>
    </row>
    <row r="13" spans="1:15" x14ac:dyDescent="0.2">
      <c r="A13" s="83"/>
      <c r="B13" s="82"/>
      <c r="C13" s="82"/>
      <c r="D13" s="51" t="s">
        <v>108</v>
      </c>
      <c r="E13" s="93">
        <v>159374</v>
      </c>
      <c r="F13" s="93">
        <v>159001</v>
      </c>
      <c r="G13" s="93">
        <v>159831</v>
      </c>
      <c r="H13" s="93">
        <v>161210</v>
      </c>
      <c r="I13" s="93">
        <v>161850</v>
      </c>
      <c r="J13" s="93">
        <v>161852</v>
      </c>
      <c r="K13" s="93">
        <v>162230</v>
      </c>
    </row>
    <row r="14" spans="1:15" x14ac:dyDescent="0.2">
      <c r="A14" s="83"/>
      <c r="B14" s="82"/>
      <c r="C14" s="82"/>
      <c r="D14" s="51" t="s">
        <v>109</v>
      </c>
      <c r="E14" s="93">
        <v>159970</v>
      </c>
      <c r="F14" s="93">
        <v>160905</v>
      </c>
      <c r="G14" s="93">
        <v>160924</v>
      </c>
      <c r="H14" s="93">
        <v>162431</v>
      </c>
      <c r="I14" s="93">
        <v>162636</v>
      </c>
      <c r="J14" s="93">
        <v>162651</v>
      </c>
      <c r="K14" s="93">
        <v>162138</v>
      </c>
    </row>
    <row r="15" spans="1:15" x14ac:dyDescent="0.2">
      <c r="A15" s="83"/>
      <c r="B15" s="82"/>
      <c r="C15" s="82"/>
      <c r="D15" s="51" t="s">
        <v>110</v>
      </c>
      <c r="E15" s="93">
        <v>160130</v>
      </c>
      <c r="F15" s="93">
        <v>159711</v>
      </c>
      <c r="G15" s="93">
        <v>159552</v>
      </c>
      <c r="H15" s="93">
        <v>161788</v>
      </c>
      <c r="I15" s="93">
        <v>161510</v>
      </c>
      <c r="J15" s="93">
        <v>161064</v>
      </c>
      <c r="K15" s="93">
        <v>162290</v>
      </c>
    </row>
    <row r="16" spans="1:15" x14ac:dyDescent="0.2">
      <c r="A16" s="83"/>
      <c r="B16" s="82"/>
      <c r="C16" s="82"/>
      <c r="D16" s="51" t="s">
        <v>111</v>
      </c>
      <c r="E16" s="93">
        <v>159477</v>
      </c>
      <c r="F16" s="93">
        <v>160520</v>
      </c>
      <c r="G16" s="93">
        <v>159114</v>
      </c>
      <c r="H16" s="93">
        <v>161267</v>
      </c>
      <c r="I16" s="93">
        <v>160877</v>
      </c>
      <c r="J16" s="93">
        <v>161664</v>
      </c>
      <c r="K16" s="93">
        <v>161531</v>
      </c>
    </row>
    <row r="17" spans="1:11" x14ac:dyDescent="0.2">
      <c r="A17" s="83"/>
      <c r="B17" s="82"/>
      <c r="C17" s="82"/>
      <c r="D17" s="51" t="s">
        <v>112</v>
      </c>
      <c r="E17" s="93">
        <v>156815</v>
      </c>
      <c r="F17" s="93">
        <v>157866</v>
      </c>
      <c r="G17" s="93">
        <v>158983</v>
      </c>
      <c r="H17" s="93">
        <v>161128</v>
      </c>
      <c r="I17" s="93">
        <v>160591</v>
      </c>
      <c r="J17" s="93">
        <v>160156</v>
      </c>
      <c r="K17" s="93">
        <v>160452</v>
      </c>
    </row>
    <row r="18" spans="1:11" x14ac:dyDescent="0.2">
      <c r="A18" s="83"/>
      <c r="B18" s="82"/>
      <c r="C18" s="82"/>
      <c r="D18" s="51" t="s">
        <v>113</v>
      </c>
      <c r="E18" s="93">
        <v>156805</v>
      </c>
      <c r="F18" s="93">
        <v>157038</v>
      </c>
      <c r="G18" s="93">
        <v>158742</v>
      </c>
      <c r="H18" s="93">
        <v>160293</v>
      </c>
      <c r="I18" s="93">
        <v>159108</v>
      </c>
      <c r="J18" s="93">
        <v>158858</v>
      </c>
      <c r="K18" s="93">
        <v>0</v>
      </c>
    </row>
    <row r="19" spans="1:11" x14ac:dyDescent="0.2">
      <c r="A19" s="83"/>
      <c r="B19" s="82"/>
      <c r="C19" s="82"/>
      <c r="D19" s="51" t="s">
        <v>114</v>
      </c>
      <c r="E19" s="93">
        <v>155052</v>
      </c>
      <c r="F19" s="93">
        <v>155589</v>
      </c>
      <c r="G19" s="93">
        <v>158238</v>
      </c>
      <c r="H19" s="93">
        <v>160696</v>
      </c>
      <c r="I19" s="93">
        <v>159204</v>
      </c>
      <c r="J19" s="93">
        <v>158642</v>
      </c>
      <c r="K19" s="93">
        <v>0</v>
      </c>
    </row>
    <row r="20" spans="1:11" x14ac:dyDescent="0.2">
      <c r="A20" s="83"/>
      <c r="B20" s="82"/>
      <c r="C20" s="82"/>
      <c r="D20" s="51" t="s">
        <v>115</v>
      </c>
      <c r="E20" s="93">
        <v>153566</v>
      </c>
      <c r="F20" s="93">
        <v>154176</v>
      </c>
      <c r="G20" s="93">
        <v>158211</v>
      </c>
      <c r="H20" s="93">
        <v>159723</v>
      </c>
      <c r="I20" s="93">
        <v>157280</v>
      </c>
      <c r="J20" s="93">
        <v>157524</v>
      </c>
      <c r="K20" s="93">
        <v>0</v>
      </c>
    </row>
    <row r="21" spans="1:11" ht="15" x14ac:dyDescent="0.25">
      <c r="A21" s="83"/>
      <c r="B21" s="82"/>
      <c r="C21" s="84"/>
      <c r="E21" s="98"/>
      <c r="F21" s="93"/>
      <c r="G21" s="98">
        <f>AVERAGE(G9:G11,F12:F20)</f>
        <v>158010.5</v>
      </c>
      <c r="H21" s="98">
        <f t="shared" ref="H21:K21" si="0">AVERAGE(H9:H11,G12:G20)</f>
        <v>159524.5</v>
      </c>
      <c r="I21" s="98">
        <f t="shared" si="0"/>
        <v>160538.58333333334</v>
      </c>
      <c r="J21" s="98">
        <f t="shared" si="0"/>
        <v>160765.66666666666</v>
      </c>
      <c r="K21" s="98">
        <f t="shared" si="0"/>
        <v>160394.08333333334</v>
      </c>
    </row>
    <row r="22" spans="1:11" x14ac:dyDescent="0.2">
      <c r="A22" s="83"/>
      <c r="B22" s="85"/>
      <c r="C22" s="82"/>
      <c r="E22" s="93"/>
      <c r="F22" s="93"/>
      <c r="G22" s="93"/>
      <c r="H22" s="93"/>
      <c r="I22" s="93"/>
      <c r="J22" s="93"/>
      <c r="K22" s="93"/>
    </row>
    <row r="23" spans="1:11" x14ac:dyDescent="0.2">
      <c r="A23" s="83"/>
      <c r="B23" s="82"/>
      <c r="C23" s="82" t="s">
        <v>116</v>
      </c>
      <c r="D23" s="51" t="s">
        <v>104</v>
      </c>
      <c r="E23" s="93">
        <v>16882</v>
      </c>
      <c r="F23" s="93">
        <v>17011</v>
      </c>
      <c r="G23" s="93">
        <v>17689</v>
      </c>
      <c r="H23" s="93">
        <v>17835</v>
      </c>
      <c r="I23" s="93">
        <v>17672</v>
      </c>
      <c r="J23" s="93">
        <v>17704</v>
      </c>
      <c r="K23" s="93">
        <v>17838</v>
      </c>
    </row>
    <row r="24" spans="1:11" x14ac:dyDescent="0.2">
      <c r="A24" s="83"/>
      <c r="B24" s="82"/>
      <c r="C24" s="82"/>
      <c r="D24" s="51" t="s">
        <v>105</v>
      </c>
      <c r="E24" s="93">
        <v>17373</v>
      </c>
      <c r="F24" s="93">
        <v>17365</v>
      </c>
      <c r="G24" s="93">
        <v>17889</v>
      </c>
      <c r="H24" s="93">
        <v>18061</v>
      </c>
      <c r="I24" s="93">
        <v>18018</v>
      </c>
      <c r="J24" s="93">
        <v>18072</v>
      </c>
      <c r="K24" s="93">
        <v>18264</v>
      </c>
    </row>
    <row r="25" spans="1:11" x14ac:dyDescent="0.2">
      <c r="A25" s="83"/>
      <c r="B25" s="82"/>
      <c r="C25" s="82"/>
      <c r="D25" s="51" t="s">
        <v>106</v>
      </c>
      <c r="E25" s="93">
        <v>17622</v>
      </c>
      <c r="F25" s="93">
        <v>17757</v>
      </c>
      <c r="G25" s="93">
        <v>18360</v>
      </c>
      <c r="H25" s="93">
        <v>18332</v>
      </c>
      <c r="I25" s="93">
        <v>17963</v>
      </c>
      <c r="J25" s="93">
        <v>18235</v>
      </c>
      <c r="K25" s="93">
        <v>18539</v>
      </c>
    </row>
    <row r="26" spans="1:11" x14ac:dyDescent="0.2">
      <c r="A26" s="83"/>
      <c r="B26" s="82"/>
      <c r="C26" s="82"/>
      <c r="D26" s="51" t="s">
        <v>107</v>
      </c>
      <c r="E26" s="93">
        <v>18047</v>
      </c>
      <c r="F26" s="93">
        <v>17914</v>
      </c>
      <c r="G26" s="93">
        <v>18684</v>
      </c>
      <c r="H26" s="93">
        <v>18500</v>
      </c>
      <c r="I26" s="93">
        <v>19060</v>
      </c>
      <c r="J26" s="93">
        <v>18758</v>
      </c>
      <c r="K26" s="93">
        <v>18801</v>
      </c>
    </row>
    <row r="27" spans="1:11" x14ac:dyDescent="0.2">
      <c r="A27" s="83"/>
      <c r="B27" s="82"/>
      <c r="C27" s="82"/>
      <c r="D27" s="51" t="s">
        <v>108</v>
      </c>
      <c r="E27" s="93">
        <v>17852</v>
      </c>
      <c r="F27" s="93">
        <v>17747</v>
      </c>
      <c r="G27" s="93">
        <v>18436</v>
      </c>
      <c r="H27" s="93">
        <v>18479</v>
      </c>
      <c r="I27" s="93">
        <v>18540</v>
      </c>
      <c r="J27" s="93">
        <v>18617</v>
      </c>
      <c r="K27" s="93">
        <v>18783</v>
      </c>
    </row>
    <row r="28" spans="1:11" x14ac:dyDescent="0.2">
      <c r="A28" s="83"/>
      <c r="B28" s="82"/>
      <c r="C28" s="82"/>
      <c r="D28" s="51" t="s">
        <v>109</v>
      </c>
      <c r="E28" s="93">
        <v>17967</v>
      </c>
      <c r="F28" s="93">
        <v>18065</v>
      </c>
      <c r="G28" s="93">
        <v>18603</v>
      </c>
      <c r="H28" s="93">
        <v>18674</v>
      </c>
      <c r="I28" s="93">
        <v>18619</v>
      </c>
      <c r="J28" s="93">
        <v>18721</v>
      </c>
      <c r="K28" s="93">
        <v>18795</v>
      </c>
    </row>
    <row r="29" spans="1:11" x14ac:dyDescent="0.2">
      <c r="A29" s="83"/>
      <c r="B29" s="82"/>
      <c r="C29" s="82"/>
      <c r="D29" s="51" t="s">
        <v>110</v>
      </c>
      <c r="E29" s="93">
        <v>17965</v>
      </c>
      <c r="F29" s="93">
        <v>18007</v>
      </c>
      <c r="G29" s="93">
        <v>18283</v>
      </c>
      <c r="H29" s="93">
        <v>18562</v>
      </c>
      <c r="I29" s="93">
        <v>18488</v>
      </c>
      <c r="J29" s="93">
        <v>18567</v>
      </c>
      <c r="K29" s="93">
        <v>18835</v>
      </c>
    </row>
    <row r="30" spans="1:11" x14ac:dyDescent="0.2">
      <c r="A30" s="83"/>
      <c r="B30" s="82"/>
      <c r="C30" s="82"/>
      <c r="D30" s="51" t="s">
        <v>111</v>
      </c>
      <c r="E30" s="93">
        <v>17792</v>
      </c>
      <c r="F30" s="93">
        <v>17834</v>
      </c>
      <c r="G30" s="93">
        <v>18117</v>
      </c>
      <c r="H30" s="93">
        <v>18375</v>
      </c>
      <c r="I30" s="93">
        <v>18399</v>
      </c>
      <c r="J30" s="93">
        <v>18504</v>
      </c>
      <c r="K30" s="93">
        <v>18537</v>
      </c>
    </row>
    <row r="31" spans="1:11" x14ac:dyDescent="0.2">
      <c r="A31" s="83"/>
      <c r="B31" s="82"/>
      <c r="C31" s="82"/>
      <c r="D31" s="51" t="s">
        <v>112</v>
      </c>
      <c r="E31" s="93">
        <v>17205</v>
      </c>
      <c r="F31" s="93">
        <v>17272</v>
      </c>
      <c r="G31" s="93">
        <v>17858</v>
      </c>
      <c r="H31" s="93">
        <v>18126</v>
      </c>
      <c r="I31" s="93">
        <v>18070</v>
      </c>
      <c r="J31" s="93">
        <v>18138</v>
      </c>
      <c r="K31" s="93">
        <v>18160</v>
      </c>
    </row>
    <row r="32" spans="1:11" x14ac:dyDescent="0.2">
      <c r="A32" s="83"/>
      <c r="B32" s="82"/>
      <c r="C32" s="82"/>
      <c r="D32" s="51" t="s">
        <v>113</v>
      </c>
      <c r="E32" s="93">
        <v>17163</v>
      </c>
      <c r="F32" s="93">
        <v>17107</v>
      </c>
      <c r="G32" s="93">
        <v>17756</v>
      </c>
      <c r="H32" s="93">
        <v>17984</v>
      </c>
      <c r="I32" s="93">
        <v>17753</v>
      </c>
      <c r="J32" s="93">
        <v>17809</v>
      </c>
      <c r="K32" s="93">
        <v>0</v>
      </c>
    </row>
    <row r="33" spans="1:11" x14ac:dyDescent="0.2">
      <c r="A33" s="83"/>
      <c r="B33" s="82"/>
      <c r="C33" s="82"/>
      <c r="D33" s="51" t="s">
        <v>114</v>
      </c>
      <c r="E33" s="93">
        <v>17036</v>
      </c>
      <c r="F33" s="93">
        <v>17279</v>
      </c>
      <c r="G33" s="93">
        <v>17616</v>
      </c>
      <c r="H33" s="93">
        <v>17844</v>
      </c>
      <c r="I33" s="93">
        <v>17640</v>
      </c>
      <c r="J33" s="93">
        <v>17755</v>
      </c>
      <c r="K33" s="93">
        <v>0</v>
      </c>
    </row>
    <row r="34" spans="1:11" x14ac:dyDescent="0.2">
      <c r="A34" s="83"/>
      <c r="B34" s="82"/>
      <c r="C34" s="82"/>
      <c r="D34" s="51" t="s">
        <v>115</v>
      </c>
      <c r="E34" s="93">
        <v>16959</v>
      </c>
      <c r="F34" s="93">
        <v>17467</v>
      </c>
      <c r="G34" s="93">
        <v>17600</v>
      </c>
      <c r="H34" s="93">
        <v>17727</v>
      </c>
      <c r="I34" s="93">
        <v>17517</v>
      </c>
      <c r="J34" s="93">
        <v>17634</v>
      </c>
      <c r="K34" s="93">
        <v>0</v>
      </c>
    </row>
    <row r="35" spans="1:11" ht="15" x14ac:dyDescent="0.25">
      <c r="A35" s="83"/>
      <c r="B35" s="82"/>
      <c r="C35" s="84"/>
      <c r="E35" s="93"/>
      <c r="F35" s="93"/>
      <c r="G35" s="98">
        <f>AVERAGE(G23:G25,F26:F34)</f>
        <v>17719.166666666668</v>
      </c>
      <c r="H35" s="98">
        <f t="shared" ref="H35:K35" si="1">AVERAGE(H23:H25,G26:G34)</f>
        <v>18098.416666666668</v>
      </c>
      <c r="I35" s="98">
        <f t="shared" si="1"/>
        <v>18160.333333333332</v>
      </c>
      <c r="J35" s="98">
        <f t="shared" si="1"/>
        <v>18174.75</v>
      </c>
      <c r="K35" s="98">
        <f t="shared" si="1"/>
        <v>18262</v>
      </c>
    </row>
    <row r="36" spans="1:11" x14ac:dyDescent="0.2">
      <c r="A36" s="83"/>
      <c r="B36" s="85"/>
      <c r="C36" s="82"/>
      <c r="E36" s="93"/>
      <c r="F36" s="93"/>
      <c r="G36" s="93"/>
      <c r="H36" s="93"/>
      <c r="I36" s="93"/>
      <c r="J36" s="93"/>
      <c r="K36" s="93"/>
    </row>
    <row r="37" spans="1:11" x14ac:dyDescent="0.2">
      <c r="A37" s="83"/>
      <c r="B37" s="82"/>
      <c r="C37" s="82" t="s">
        <v>117</v>
      </c>
      <c r="D37" s="51" t="s">
        <v>104</v>
      </c>
      <c r="E37" s="93">
        <v>202</v>
      </c>
      <c r="F37" s="93">
        <v>215</v>
      </c>
      <c r="G37" s="93">
        <v>227</v>
      </c>
      <c r="H37" s="93">
        <v>228</v>
      </c>
      <c r="I37" s="93">
        <v>220</v>
      </c>
      <c r="J37" s="93">
        <v>219</v>
      </c>
      <c r="K37" s="93">
        <v>217</v>
      </c>
    </row>
    <row r="38" spans="1:11" x14ac:dyDescent="0.2">
      <c r="A38" s="83"/>
      <c r="B38" s="82"/>
      <c r="C38" s="82"/>
      <c r="D38" s="51" t="s">
        <v>105</v>
      </c>
      <c r="E38" s="93">
        <v>217</v>
      </c>
      <c r="F38" s="93">
        <v>206</v>
      </c>
      <c r="G38" s="93">
        <v>222</v>
      </c>
      <c r="H38" s="93">
        <v>218</v>
      </c>
      <c r="I38" s="93">
        <v>220</v>
      </c>
      <c r="J38" s="93">
        <v>218</v>
      </c>
      <c r="K38" s="93">
        <v>220</v>
      </c>
    </row>
    <row r="39" spans="1:11" x14ac:dyDescent="0.2">
      <c r="A39" s="83"/>
      <c r="B39" s="82"/>
      <c r="C39" s="82"/>
      <c r="D39" s="51" t="s">
        <v>106</v>
      </c>
      <c r="E39" s="93">
        <v>199</v>
      </c>
      <c r="F39" s="93">
        <v>221</v>
      </c>
      <c r="G39" s="93">
        <v>224</v>
      </c>
      <c r="H39" s="93">
        <v>221</v>
      </c>
      <c r="I39" s="93">
        <v>217</v>
      </c>
      <c r="J39" s="93">
        <v>207</v>
      </c>
      <c r="K39" s="93">
        <v>215</v>
      </c>
    </row>
    <row r="40" spans="1:11" x14ac:dyDescent="0.2">
      <c r="A40" s="83"/>
      <c r="B40" s="82"/>
      <c r="C40" s="82"/>
      <c r="D40" s="51" t="s">
        <v>107</v>
      </c>
      <c r="E40" s="93">
        <v>232</v>
      </c>
      <c r="F40" s="93">
        <v>219</v>
      </c>
      <c r="G40" s="93">
        <v>224</v>
      </c>
      <c r="H40" s="93">
        <v>229</v>
      </c>
      <c r="I40" s="93">
        <v>228</v>
      </c>
      <c r="J40" s="93">
        <v>232</v>
      </c>
      <c r="K40" s="93">
        <v>214</v>
      </c>
    </row>
    <row r="41" spans="1:11" x14ac:dyDescent="0.2">
      <c r="A41" s="83"/>
      <c r="B41" s="82"/>
      <c r="C41" s="82"/>
      <c r="D41" s="51" t="s">
        <v>108</v>
      </c>
      <c r="E41" s="93">
        <v>209</v>
      </c>
      <c r="F41" s="93">
        <v>208</v>
      </c>
      <c r="G41" s="93">
        <v>235</v>
      </c>
      <c r="H41" s="93">
        <v>232</v>
      </c>
      <c r="I41" s="93">
        <v>223</v>
      </c>
      <c r="J41" s="93">
        <v>222</v>
      </c>
      <c r="K41" s="93">
        <v>221</v>
      </c>
    </row>
    <row r="42" spans="1:11" x14ac:dyDescent="0.2">
      <c r="A42" s="83"/>
      <c r="B42" s="82"/>
      <c r="C42" s="82"/>
      <c r="D42" s="51" t="s">
        <v>109</v>
      </c>
      <c r="E42" s="93">
        <v>217</v>
      </c>
      <c r="F42" s="93">
        <v>225</v>
      </c>
      <c r="G42" s="93">
        <v>231</v>
      </c>
      <c r="H42" s="93">
        <v>222</v>
      </c>
      <c r="I42" s="93">
        <v>216</v>
      </c>
      <c r="J42" s="93">
        <v>224</v>
      </c>
      <c r="K42" s="93">
        <v>222</v>
      </c>
    </row>
    <row r="43" spans="1:11" x14ac:dyDescent="0.2">
      <c r="A43" s="83"/>
      <c r="B43" s="82"/>
      <c r="C43" s="82"/>
      <c r="D43" s="51" t="s">
        <v>110</v>
      </c>
      <c r="E43" s="93">
        <v>204</v>
      </c>
      <c r="F43" s="93">
        <v>222</v>
      </c>
      <c r="G43" s="93">
        <v>214</v>
      </c>
      <c r="H43" s="93">
        <v>224</v>
      </c>
      <c r="I43" s="93">
        <v>215</v>
      </c>
      <c r="J43" s="93">
        <v>201</v>
      </c>
      <c r="K43" s="93">
        <v>220</v>
      </c>
    </row>
    <row r="44" spans="1:11" x14ac:dyDescent="0.2">
      <c r="A44" s="83"/>
      <c r="B44" s="82"/>
      <c r="C44" s="82"/>
      <c r="D44" s="51" t="s">
        <v>111</v>
      </c>
      <c r="E44" s="93">
        <v>214</v>
      </c>
      <c r="F44" s="93">
        <v>223</v>
      </c>
      <c r="G44" s="93">
        <v>226</v>
      </c>
      <c r="H44" s="93">
        <v>227</v>
      </c>
      <c r="I44" s="93">
        <v>215</v>
      </c>
      <c r="J44" s="93">
        <v>212</v>
      </c>
      <c r="K44" s="93">
        <v>219</v>
      </c>
    </row>
    <row r="45" spans="1:11" x14ac:dyDescent="0.2">
      <c r="A45" s="83"/>
      <c r="B45" s="82"/>
      <c r="C45" s="82"/>
      <c r="D45" s="51" t="s">
        <v>112</v>
      </c>
      <c r="E45" s="93">
        <v>205</v>
      </c>
      <c r="F45" s="93">
        <v>213</v>
      </c>
      <c r="G45" s="93">
        <v>221</v>
      </c>
      <c r="H45" s="93">
        <v>229</v>
      </c>
      <c r="I45" s="93">
        <v>221</v>
      </c>
      <c r="J45" s="93">
        <v>216</v>
      </c>
      <c r="K45" s="93">
        <v>217</v>
      </c>
    </row>
    <row r="46" spans="1:11" x14ac:dyDescent="0.2">
      <c r="A46" s="83"/>
      <c r="B46" s="82"/>
      <c r="C46" s="82"/>
      <c r="D46" s="51" t="s">
        <v>113</v>
      </c>
      <c r="E46" s="93">
        <v>193</v>
      </c>
      <c r="F46" s="93">
        <v>239</v>
      </c>
      <c r="G46" s="93">
        <v>225</v>
      </c>
      <c r="H46" s="93">
        <v>212</v>
      </c>
      <c r="I46" s="93">
        <v>215</v>
      </c>
      <c r="J46" s="93">
        <v>208</v>
      </c>
      <c r="K46" s="93">
        <v>0</v>
      </c>
    </row>
    <row r="47" spans="1:11" x14ac:dyDescent="0.2">
      <c r="A47" s="83"/>
      <c r="B47" s="82"/>
      <c r="C47" s="82"/>
      <c r="D47" s="51" t="s">
        <v>114</v>
      </c>
      <c r="E47" s="93">
        <v>224</v>
      </c>
      <c r="F47" s="93">
        <v>216</v>
      </c>
      <c r="G47" s="93">
        <v>222</v>
      </c>
      <c r="H47" s="93">
        <v>225</v>
      </c>
      <c r="I47" s="93">
        <v>213</v>
      </c>
      <c r="J47" s="93">
        <v>220</v>
      </c>
      <c r="K47" s="93">
        <v>0</v>
      </c>
    </row>
    <row r="48" spans="1:11" x14ac:dyDescent="0.2">
      <c r="A48" s="83"/>
      <c r="B48" s="82"/>
      <c r="C48" s="82"/>
      <c r="D48" s="51" t="s">
        <v>115</v>
      </c>
      <c r="E48" s="93">
        <v>211</v>
      </c>
      <c r="F48" s="93">
        <v>221</v>
      </c>
      <c r="G48" s="93">
        <v>224</v>
      </c>
      <c r="H48" s="93">
        <v>221</v>
      </c>
      <c r="I48" s="93">
        <v>210</v>
      </c>
      <c r="J48" s="93">
        <v>215</v>
      </c>
      <c r="K48" s="93">
        <v>0</v>
      </c>
    </row>
    <row r="49" spans="1:11" ht="15" x14ac:dyDescent="0.25">
      <c r="A49" s="83"/>
      <c r="B49" s="82"/>
      <c r="C49" s="84"/>
      <c r="E49" s="93"/>
      <c r="F49" s="93"/>
      <c r="G49" s="98">
        <f>AVERAGE(G37:G39,F40:F48)</f>
        <v>221.58333333333334</v>
      </c>
      <c r="H49" s="98">
        <f t="shared" ref="H49:K49" si="2">AVERAGE(H37:H39,G40:G48)</f>
        <v>224.08333333333334</v>
      </c>
      <c r="I49" s="98">
        <f t="shared" si="2"/>
        <v>223.16666666666666</v>
      </c>
      <c r="J49" s="98">
        <f t="shared" si="2"/>
        <v>216.66666666666666</v>
      </c>
      <c r="K49" s="98">
        <f t="shared" si="2"/>
        <v>216.83333333333334</v>
      </c>
    </row>
    <row r="50" spans="1:11" x14ac:dyDescent="0.2">
      <c r="A50" s="83"/>
      <c r="B50" s="85"/>
      <c r="C50" s="82"/>
      <c r="E50" s="93"/>
      <c r="F50" s="93"/>
      <c r="G50" s="93"/>
      <c r="H50" s="93"/>
      <c r="I50" s="93"/>
      <c r="J50" s="93"/>
      <c r="K50" s="93"/>
    </row>
    <row r="51" spans="1:11" x14ac:dyDescent="0.2">
      <c r="A51" s="83"/>
      <c r="B51" s="82"/>
      <c r="C51" s="82" t="s">
        <v>118</v>
      </c>
      <c r="D51" s="51" t="s">
        <v>104</v>
      </c>
      <c r="E51" s="93">
        <v>1539</v>
      </c>
      <c r="F51" s="93">
        <v>1540</v>
      </c>
      <c r="G51" s="93">
        <v>1542</v>
      </c>
      <c r="H51" s="93">
        <v>1524</v>
      </c>
      <c r="I51" s="93">
        <v>1516</v>
      </c>
      <c r="J51" s="93">
        <v>1503</v>
      </c>
      <c r="K51" s="93">
        <v>1503</v>
      </c>
    </row>
    <row r="52" spans="1:11" x14ac:dyDescent="0.2">
      <c r="A52" s="83"/>
      <c r="B52" s="82"/>
      <c r="C52" s="82"/>
      <c r="D52" s="51" t="s">
        <v>105</v>
      </c>
      <c r="E52" s="93">
        <v>1549</v>
      </c>
      <c r="F52" s="93">
        <v>1528</v>
      </c>
      <c r="G52" s="93">
        <v>1528</v>
      </c>
      <c r="H52" s="93">
        <v>1517</v>
      </c>
      <c r="I52" s="93">
        <v>1523</v>
      </c>
      <c r="J52" s="93">
        <v>1519</v>
      </c>
      <c r="K52" s="93">
        <v>1501</v>
      </c>
    </row>
    <row r="53" spans="1:11" x14ac:dyDescent="0.2">
      <c r="A53" s="83"/>
      <c r="B53" s="82"/>
      <c r="C53" s="82"/>
      <c r="D53" s="51" t="s">
        <v>106</v>
      </c>
      <c r="E53" s="93">
        <v>1542</v>
      </c>
      <c r="F53" s="93">
        <v>1554</v>
      </c>
      <c r="G53" s="93">
        <v>1540</v>
      </c>
      <c r="H53" s="93">
        <v>1529</v>
      </c>
      <c r="I53" s="93">
        <v>1512</v>
      </c>
      <c r="J53" s="93">
        <v>1511</v>
      </c>
      <c r="K53" s="93">
        <v>1506</v>
      </c>
    </row>
    <row r="54" spans="1:11" x14ac:dyDescent="0.2">
      <c r="A54" s="83"/>
      <c r="B54" s="82"/>
      <c r="C54" s="82"/>
      <c r="D54" s="51" t="s">
        <v>107</v>
      </c>
      <c r="E54" s="93">
        <v>1558</v>
      </c>
      <c r="F54" s="93">
        <v>1549</v>
      </c>
      <c r="G54" s="93">
        <v>1554</v>
      </c>
      <c r="H54" s="93">
        <v>1533</v>
      </c>
      <c r="I54" s="93">
        <v>1557</v>
      </c>
      <c r="J54" s="93">
        <v>1531</v>
      </c>
      <c r="K54" s="93">
        <v>1515</v>
      </c>
    </row>
    <row r="55" spans="1:11" x14ac:dyDescent="0.2">
      <c r="A55" s="83"/>
      <c r="B55" s="82"/>
      <c r="C55" s="82"/>
      <c r="D55" s="51" t="s">
        <v>108</v>
      </c>
      <c r="E55" s="93">
        <v>1547</v>
      </c>
      <c r="F55" s="93">
        <v>1535</v>
      </c>
      <c r="G55" s="93">
        <v>1543</v>
      </c>
      <c r="H55" s="93">
        <v>1533</v>
      </c>
      <c r="I55" s="93">
        <v>1531</v>
      </c>
      <c r="J55" s="93">
        <v>1512</v>
      </c>
      <c r="K55" s="93">
        <v>1502</v>
      </c>
    </row>
    <row r="56" spans="1:11" x14ac:dyDescent="0.2">
      <c r="A56" s="83"/>
      <c r="B56" s="82"/>
      <c r="C56" s="82"/>
      <c r="D56" s="51" t="s">
        <v>109</v>
      </c>
      <c r="E56" s="93">
        <v>1545</v>
      </c>
      <c r="F56" s="93">
        <v>1531</v>
      </c>
      <c r="G56" s="93">
        <v>1542</v>
      </c>
      <c r="H56" s="93">
        <v>1562</v>
      </c>
      <c r="I56" s="93">
        <v>1535</v>
      </c>
      <c r="J56" s="93">
        <v>1529</v>
      </c>
      <c r="K56" s="93">
        <v>1506</v>
      </c>
    </row>
    <row r="57" spans="1:11" x14ac:dyDescent="0.2">
      <c r="A57" s="83"/>
      <c r="B57" s="82"/>
      <c r="C57" s="82"/>
      <c r="D57" s="51" t="s">
        <v>110</v>
      </c>
      <c r="E57" s="93">
        <v>1548</v>
      </c>
      <c r="F57" s="93">
        <v>1537</v>
      </c>
      <c r="G57" s="93">
        <v>1521</v>
      </c>
      <c r="H57" s="93">
        <v>1531</v>
      </c>
      <c r="I57" s="93">
        <v>1526</v>
      </c>
      <c r="J57" s="93">
        <v>1509</v>
      </c>
      <c r="K57" s="93">
        <v>1503</v>
      </c>
    </row>
    <row r="58" spans="1:11" x14ac:dyDescent="0.2">
      <c r="A58" s="83"/>
      <c r="B58" s="86"/>
      <c r="C58" s="86"/>
      <c r="D58" s="51" t="s">
        <v>111</v>
      </c>
      <c r="E58" s="93">
        <v>1541</v>
      </c>
      <c r="F58" s="93">
        <v>1553</v>
      </c>
      <c r="G58" s="93">
        <v>1539</v>
      </c>
      <c r="H58" s="93">
        <v>1529</v>
      </c>
      <c r="I58" s="93">
        <v>1514</v>
      </c>
      <c r="J58" s="93">
        <v>1520</v>
      </c>
      <c r="K58" s="93">
        <v>1512</v>
      </c>
    </row>
    <row r="59" spans="1:11" x14ac:dyDescent="0.2">
      <c r="A59" s="83"/>
      <c r="B59" s="86"/>
      <c r="C59" s="86"/>
      <c r="D59" s="51" t="s">
        <v>112</v>
      </c>
      <c r="E59" s="93">
        <v>1519</v>
      </c>
      <c r="F59" s="93">
        <v>1529</v>
      </c>
      <c r="G59" s="93">
        <v>1552</v>
      </c>
      <c r="H59" s="93">
        <v>1533</v>
      </c>
      <c r="I59" s="93">
        <v>1529</v>
      </c>
      <c r="J59" s="93">
        <v>1513</v>
      </c>
      <c r="K59" s="93">
        <v>1482</v>
      </c>
    </row>
    <row r="60" spans="1:11" x14ac:dyDescent="0.2">
      <c r="A60" s="83"/>
      <c r="B60" s="86"/>
      <c r="C60" s="86"/>
      <c r="D60" s="51" t="s">
        <v>113</v>
      </c>
      <c r="E60" s="93">
        <v>1523</v>
      </c>
      <c r="F60" s="93">
        <v>1551</v>
      </c>
      <c r="G60" s="93">
        <v>1522</v>
      </c>
      <c r="H60" s="93">
        <v>1526</v>
      </c>
      <c r="I60" s="93">
        <v>1499</v>
      </c>
      <c r="J60" s="93">
        <v>1489</v>
      </c>
      <c r="K60" s="93">
        <v>0</v>
      </c>
    </row>
    <row r="61" spans="1:11" x14ac:dyDescent="0.2">
      <c r="A61" s="83"/>
      <c r="B61" s="86"/>
      <c r="C61" s="86"/>
      <c r="D61" s="51" t="s">
        <v>114</v>
      </c>
      <c r="E61" s="93">
        <v>1577</v>
      </c>
      <c r="F61" s="93">
        <v>1516</v>
      </c>
      <c r="G61" s="93">
        <v>1529</v>
      </c>
      <c r="H61" s="93">
        <v>1520</v>
      </c>
      <c r="I61" s="93">
        <v>1510</v>
      </c>
      <c r="J61" s="93">
        <v>1492</v>
      </c>
      <c r="K61" s="93">
        <v>0</v>
      </c>
    </row>
    <row r="62" spans="1:11" x14ac:dyDescent="0.2">
      <c r="A62" s="83"/>
      <c r="B62" s="86"/>
      <c r="C62" s="86"/>
      <c r="D62" s="51" t="s">
        <v>115</v>
      </c>
      <c r="E62" s="93">
        <v>1519</v>
      </c>
      <c r="F62" s="93">
        <v>1528</v>
      </c>
      <c r="G62" s="93">
        <v>1528</v>
      </c>
      <c r="H62" s="93">
        <v>1532</v>
      </c>
      <c r="I62" s="93">
        <v>1505</v>
      </c>
      <c r="J62" s="93">
        <v>1495</v>
      </c>
      <c r="K62" s="93">
        <v>0</v>
      </c>
    </row>
    <row r="63" spans="1:11" ht="15" x14ac:dyDescent="0.25">
      <c r="A63" s="83"/>
      <c r="B63" s="85"/>
      <c r="C63" s="87"/>
      <c r="E63" s="93"/>
      <c r="F63" s="93"/>
      <c r="G63" s="98">
        <f>AVERAGE(G51:G53,F54:F62)</f>
        <v>1536.5833333333333</v>
      </c>
      <c r="H63" s="98">
        <f t="shared" ref="H63:K63" si="3">AVERAGE(H51:H53,G54:G62)</f>
        <v>1533.3333333333333</v>
      </c>
      <c r="I63" s="98">
        <f t="shared" si="3"/>
        <v>1529.1666666666667</v>
      </c>
      <c r="J63" s="98">
        <f t="shared" si="3"/>
        <v>1519.9166666666667</v>
      </c>
      <c r="K63" s="98">
        <f t="shared" si="3"/>
        <v>1508.3333333333333</v>
      </c>
    </row>
    <row r="64" spans="1:11" x14ac:dyDescent="0.2">
      <c r="A64" s="83"/>
      <c r="B64" s="85"/>
      <c r="C64" s="86"/>
      <c r="E64" s="93"/>
      <c r="F64" s="93"/>
      <c r="G64" s="93"/>
      <c r="H64" s="93"/>
      <c r="I64" s="93"/>
      <c r="J64" s="93"/>
      <c r="K64" s="93"/>
    </row>
    <row r="65" spans="1:11" x14ac:dyDescent="0.2">
      <c r="A65" s="83"/>
      <c r="B65" s="86"/>
      <c r="C65" s="86" t="s">
        <v>119</v>
      </c>
      <c r="D65" s="51" t="s">
        <v>104</v>
      </c>
      <c r="E65" s="93">
        <v>218</v>
      </c>
      <c r="F65" s="93">
        <v>213</v>
      </c>
      <c r="G65" s="93">
        <v>216</v>
      </c>
      <c r="H65" s="93">
        <v>211</v>
      </c>
      <c r="I65" s="93">
        <v>210</v>
      </c>
      <c r="J65" s="93">
        <v>200</v>
      </c>
      <c r="K65" s="93">
        <v>203</v>
      </c>
    </row>
    <row r="66" spans="1:11" x14ac:dyDescent="0.2">
      <c r="A66" s="83"/>
      <c r="B66" s="86"/>
      <c r="C66" s="86"/>
      <c r="D66" s="51" t="s">
        <v>105</v>
      </c>
      <c r="E66" s="93">
        <v>214</v>
      </c>
      <c r="F66" s="93">
        <v>216</v>
      </c>
      <c r="G66" s="93">
        <v>212</v>
      </c>
      <c r="H66" s="93">
        <v>214</v>
      </c>
      <c r="I66" s="93">
        <v>212</v>
      </c>
      <c r="J66" s="93">
        <v>200</v>
      </c>
      <c r="K66" s="93">
        <v>203</v>
      </c>
    </row>
    <row r="67" spans="1:11" x14ac:dyDescent="0.2">
      <c r="A67" s="83"/>
      <c r="B67" s="86"/>
      <c r="C67" s="86"/>
      <c r="D67" s="51" t="s">
        <v>106</v>
      </c>
      <c r="E67" s="93">
        <v>219</v>
      </c>
      <c r="F67" s="93">
        <v>214</v>
      </c>
      <c r="G67" s="93">
        <v>218</v>
      </c>
      <c r="H67" s="93">
        <v>214</v>
      </c>
      <c r="I67" s="93">
        <v>214</v>
      </c>
      <c r="J67" s="93">
        <v>201</v>
      </c>
      <c r="K67" s="93">
        <v>203</v>
      </c>
    </row>
    <row r="68" spans="1:11" x14ac:dyDescent="0.2">
      <c r="A68" s="83"/>
      <c r="B68" s="86"/>
      <c r="C68" s="86"/>
      <c r="D68" s="51" t="s">
        <v>107</v>
      </c>
      <c r="E68" s="93">
        <v>216</v>
      </c>
      <c r="F68" s="93">
        <v>218</v>
      </c>
      <c r="G68" s="93">
        <v>217</v>
      </c>
      <c r="H68" s="93">
        <v>215</v>
      </c>
      <c r="I68" s="93">
        <v>219</v>
      </c>
      <c r="J68" s="93">
        <v>200</v>
      </c>
      <c r="K68" s="93">
        <v>204</v>
      </c>
    </row>
    <row r="69" spans="1:11" x14ac:dyDescent="0.2">
      <c r="A69" s="83"/>
      <c r="B69" s="86"/>
      <c r="C69" s="86"/>
      <c r="D69" s="51" t="s">
        <v>108</v>
      </c>
      <c r="E69" s="93">
        <v>216</v>
      </c>
      <c r="F69" s="93">
        <v>219</v>
      </c>
      <c r="G69" s="93">
        <v>215</v>
      </c>
      <c r="H69" s="93">
        <v>214</v>
      </c>
      <c r="I69" s="93">
        <v>218</v>
      </c>
      <c r="J69" s="93">
        <v>200</v>
      </c>
      <c r="K69" s="93">
        <v>203</v>
      </c>
    </row>
    <row r="70" spans="1:11" x14ac:dyDescent="0.2">
      <c r="A70" s="83"/>
      <c r="B70" s="86"/>
      <c r="C70" s="86"/>
      <c r="D70" s="51" t="s">
        <v>109</v>
      </c>
      <c r="E70" s="93">
        <v>217</v>
      </c>
      <c r="F70" s="93">
        <v>216</v>
      </c>
      <c r="G70" s="93">
        <v>221</v>
      </c>
      <c r="H70" s="93">
        <v>217</v>
      </c>
      <c r="I70" s="93">
        <v>217</v>
      </c>
      <c r="J70" s="93">
        <v>200</v>
      </c>
      <c r="K70" s="93">
        <v>205</v>
      </c>
    </row>
    <row r="71" spans="1:11" x14ac:dyDescent="0.2">
      <c r="A71" s="83"/>
      <c r="B71" s="86"/>
      <c r="C71" s="86"/>
      <c r="D71" s="51" t="s">
        <v>110</v>
      </c>
      <c r="E71" s="93">
        <v>219</v>
      </c>
      <c r="F71" s="93">
        <v>215</v>
      </c>
      <c r="G71" s="93">
        <v>222</v>
      </c>
      <c r="H71" s="93">
        <v>218</v>
      </c>
      <c r="I71" s="93">
        <v>212</v>
      </c>
      <c r="J71" s="93">
        <v>202</v>
      </c>
      <c r="K71" s="93">
        <v>205</v>
      </c>
    </row>
    <row r="72" spans="1:11" x14ac:dyDescent="0.2">
      <c r="A72" s="83"/>
      <c r="B72" s="86"/>
      <c r="C72" s="86"/>
      <c r="D72" s="51" t="s">
        <v>111</v>
      </c>
      <c r="E72" s="93">
        <v>221</v>
      </c>
      <c r="F72" s="93">
        <v>216</v>
      </c>
      <c r="G72" s="93">
        <v>217</v>
      </c>
      <c r="H72" s="93">
        <v>214</v>
      </c>
      <c r="I72" s="93">
        <v>217</v>
      </c>
      <c r="J72" s="93">
        <v>202</v>
      </c>
      <c r="K72" s="93">
        <v>205</v>
      </c>
    </row>
    <row r="73" spans="1:11" x14ac:dyDescent="0.2">
      <c r="A73" s="83"/>
      <c r="B73" s="86"/>
      <c r="C73" s="86"/>
      <c r="D73" s="51" t="s">
        <v>112</v>
      </c>
      <c r="E73" s="93">
        <v>219</v>
      </c>
      <c r="F73" s="93">
        <v>215</v>
      </c>
      <c r="G73" s="93">
        <v>220</v>
      </c>
      <c r="H73" s="93">
        <v>215</v>
      </c>
      <c r="I73" s="93">
        <v>218</v>
      </c>
      <c r="J73" s="93">
        <v>202</v>
      </c>
      <c r="K73" s="93">
        <v>204</v>
      </c>
    </row>
    <row r="74" spans="1:11" x14ac:dyDescent="0.2">
      <c r="A74" s="83"/>
      <c r="B74" s="86"/>
      <c r="C74" s="86"/>
      <c r="D74" s="51" t="s">
        <v>113</v>
      </c>
      <c r="E74" s="93">
        <v>214</v>
      </c>
      <c r="F74" s="93">
        <v>218</v>
      </c>
      <c r="G74" s="93">
        <v>218</v>
      </c>
      <c r="H74" s="93">
        <v>212</v>
      </c>
      <c r="I74" s="93">
        <v>214</v>
      </c>
      <c r="J74" s="93">
        <v>203</v>
      </c>
      <c r="K74" s="93">
        <v>0</v>
      </c>
    </row>
    <row r="75" spans="1:11" x14ac:dyDescent="0.2">
      <c r="A75" s="83"/>
      <c r="B75" s="86"/>
      <c r="C75" s="86"/>
      <c r="D75" s="51" t="s">
        <v>114</v>
      </c>
      <c r="E75" s="93">
        <v>216</v>
      </c>
      <c r="F75" s="93">
        <v>213</v>
      </c>
      <c r="G75" s="93">
        <v>217</v>
      </c>
      <c r="H75" s="93">
        <v>216</v>
      </c>
      <c r="I75" s="93">
        <v>201</v>
      </c>
      <c r="J75" s="93">
        <v>203</v>
      </c>
      <c r="K75" s="93">
        <v>0</v>
      </c>
    </row>
    <row r="76" spans="1:11" x14ac:dyDescent="0.2">
      <c r="A76" s="83"/>
      <c r="B76" s="86"/>
      <c r="C76" s="86"/>
      <c r="D76" s="51" t="s">
        <v>115</v>
      </c>
      <c r="E76" s="93">
        <v>218</v>
      </c>
      <c r="F76" s="93">
        <v>216</v>
      </c>
      <c r="G76" s="93">
        <v>217</v>
      </c>
      <c r="H76" s="93">
        <v>216</v>
      </c>
      <c r="I76" s="93">
        <v>201</v>
      </c>
      <c r="J76" s="93">
        <v>203</v>
      </c>
      <c r="K76" s="93">
        <v>0</v>
      </c>
    </row>
    <row r="77" spans="1:11" x14ac:dyDescent="0.2">
      <c r="A77" s="83"/>
      <c r="B77" s="86"/>
      <c r="C77" s="87"/>
      <c r="E77" s="93"/>
      <c r="F77" s="93"/>
      <c r="G77" s="93"/>
      <c r="H77" s="93"/>
      <c r="I77" s="93"/>
      <c r="J77" s="93"/>
      <c r="K77" s="93"/>
    </row>
    <row r="78" spans="1:11" x14ac:dyDescent="0.2">
      <c r="A78" s="83"/>
      <c r="B78" s="85"/>
      <c r="C78" s="86"/>
      <c r="E78" s="93"/>
      <c r="F78" s="93"/>
      <c r="G78" s="93"/>
      <c r="H78" s="93"/>
      <c r="I78" s="93"/>
      <c r="J78" s="93"/>
      <c r="K78" s="93"/>
    </row>
    <row r="79" spans="1:11" x14ac:dyDescent="0.2">
      <c r="A79" s="83"/>
      <c r="B79" s="86"/>
      <c r="C79" s="86" t="s">
        <v>120</v>
      </c>
      <c r="D79" s="51" t="s">
        <v>104</v>
      </c>
      <c r="E79" s="93">
        <v>172904</v>
      </c>
      <c r="F79" s="93">
        <v>173716</v>
      </c>
      <c r="G79" s="93">
        <v>175386</v>
      </c>
      <c r="H79" s="93">
        <v>178968</v>
      </c>
      <c r="I79" s="93">
        <v>178695</v>
      </c>
      <c r="J79" s="93">
        <v>178185</v>
      </c>
      <c r="K79" s="93">
        <v>178453</v>
      </c>
    </row>
    <row r="80" spans="1:11" x14ac:dyDescent="0.2">
      <c r="A80" s="83"/>
      <c r="B80" s="86"/>
      <c r="C80" s="86"/>
      <c r="D80" s="51" t="s">
        <v>105</v>
      </c>
      <c r="E80" s="93">
        <v>175537</v>
      </c>
      <c r="F80" s="93">
        <v>176153</v>
      </c>
      <c r="G80" s="93">
        <v>176426</v>
      </c>
      <c r="H80" s="93">
        <v>179727</v>
      </c>
      <c r="I80" s="93">
        <v>180008</v>
      </c>
      <c r="J80" s="93">
        <v>180278</v>
      </c>
      <c r="K80" s="93">
        <v>180195</v>
      </c>
    </row>
    <row r="81" spans="1:11" x14ac:dyDescent="0.2">
      <c r="A81" s="83"/>
      <c r="B81" s="86"/>
      <c r="C81" s="86"/>
      <c r="D81" s="51" t="s">
        <v>106</v>
      </c>
      <c r="E81" s="93">
        <v>177307</v>
      </c>
      <c r="F81" s="93">
        <v>178668</v>
      </c>
      <c r="G81" s="93">
        <v>179630</v>
      </c>
      <c r="H81" s="93">
        <v>181326</v>
      </c>
      <c r="I81" s="93">
        <v>177223</v>
      </c>
      <c r="J81" s="93">
        <v>181347</v>
      </c>
      <c r="K81" s="93">
        <v>181575</v>
      </c>
    </row>
    <row r="82" spans="1:11" x14ac:dyDescent="0.2">
      <c r="A82" s="83"/>
      <c r="B82" s="86"/>
      <c r="C82" s="86"/>
      <c r="D82" s="51" t="s">
        <v>107</v>
      </c>
      <c r="E82" s="93">
        <v>179915</v>
      </c>
      <c r="F82" s="93">
        <v>179645</v>
      </c>
      <c r="G82" s="93">
        <v>181461</v>
      </c>
      <c r="H82" s="93">
        <v>181975</v>
      </c>
      <c r="I82" s="93">
        <v>187175</v>
      </c>
      <c r="J82" s="93">
        <v>183228</v>
      </c>
      <c r="K82" s="93">
        <v>182794</v>
      </c>
    </row>
    <row r="83" spans="1:11" x14ac:dyDescent="0.2">
      <c r="A83" s="83"/>
      <c r="B83" s="86"/>
      <c r="C83" s="86"/>
      <c r="D83" s="51" t="s">
        <v>108</v>
      </c>
      <c r="E83" s="93">
        <v>179198</v>
      </c>
      <c r="F83" s="93">
        <v>178710</v>
      </c>
      <c r="G83" s="93">
        <v>180260</v>
      </c>
      <c r="H83" s="93">
        <v>181668</v>
      </c>
      <c r="I83" s="93">
        <v>182362</v>
      </c>
      <c r="J83" s="93">
        <v>182403</v>
      </c>
      <c r="K83" s="93">
        <v>182939</v>
      </c>
    </row>
    <row r="84" spans="1:11" x14ac:dyDescent="0.2">
      <c r="A84" s="83"/>
      <c r="B84" s="86"/>
      <c r="C84" s="86"/>
      <c r="D84" s="51" t="s">
        <v>109</v>
      </c>
      <c r="E84" s="93">
        <v>179916</v>
      </c>
      <c r="F84" s="93">
        <v>180942</v>
      </c>
      <c r="G84" s="93">
        <v>181521</v>
      </c>
      <c r="H84" s="93">
        <v>183106</v>
      </c>
      <c r="I84" s="93">
        <v>183223</v>
      </c>
      <c r="J84" s="93">
        <v>183325</v>
      </c>
      <c r="K84" s="93">
        <v>182866</v>
      </c>
    </row>
    <row r="85" spans="1:11" x14ac:dyDescent="0.2">
      <c r="A85" s="83"/>
      <c r="B85" s="86"/>
      <c r="C85" s="86"/>
      <c r="D85" s="51" t="s">
        <v>110</v>
      </c>
      <c r="E85" s="93">
        <v>180066</v>
      </c>
      <c r="F85" s="93">
        <v>179692</v>
      </c>
      <c r="G85" s="93">
        <v>179792</v>
      </c>
      <c r="H85" s="93">
        <v>182323</v>
      </c>
      <c r="I85" s="93">
        <v>181951</v>
      </c>
      <c r="J85" s="93">
        <v>181543</v>
      </c>
      <c r="K85" s="93">
        <v>183053</v>
      </c>
    </row>
    <row r="86" spans="1:11" x14ac:dyDescent="0.2">
      <c r="A86" s="83"/>
      <c r="B86" s="86"/>
      <c r="C86" s="86"/>
      <c r="D86" s="51" t="s">
        <v>111</v>
      </c>
      <c r="E86" s="93">
        <v>179245</v>
      </c>
      <c r="F86" s="93">
        <v>180346</v>
      </c>
      <c r="G86" s="93">
        <v>179213</v>
      </c>
      <c r="H86" s="93">
        <v>181612</v>
      </c>
      <c r="I86" s="93">
        <v>181222</v>
      </c>
      <c r="J86" s="93">
        <v>182102</v>
      </c>
      <c r="K86" s="93">
        <v>182004</v>
      </c>
    </row>
    <row r="87" spans="1:11" x14ac:dyDescent="0.2">
      <c r="A87" s="83"/>
      <c r="B87" s="86"/>
      <c r="C87" s="86"/>
      <c r="D87" s="51" t="s">
        <v>112</v>
      </c>
      <c r="E87" s="93">
        <v>175963</v>
      </c>
      <c r="F87" s="93">
        <v>177095</v>
      </c>
      <c r="G87" s="93">
        <v>178834</v>
      </c>
      <c r="H87" s="93">
        <v>181231</v>
      </c>
      <c r="I87" s="93">
        <v>180629</v>
      </c>
      <c r="J87" s="93">
        <v>180225</v>
      </c>
      <c r="K87" s="93">
        <v>180515</v>
      </c>
    </row>
    <row r="88" spans="1:11" x14ac:dyDescent="0.2">
      <c r="A88" s="83"/>
      <c r="B88" s="86"/>
      <c r="C88" s="86"/>
      <c r="D88" s="51" t="s">
        <v>113</v>
      </c>
      <c r="E88" s="93">
        <v>175898</v>
      </c>
      <c r="F88" s="93">
        <v>176153</v>
      </c>
      <c r="G88" s="93">
        <v>178463</v>
      </c>
      <c r="H88" s="93">
        <v>180227</v>
      </c>
      <c r="I88" s="93">
        <v>178789</v>
      </c>
      <c r="J88" s="93">
        <v>178567</v>
      </c>
      <c r="K88" s="93">
        <v>0</v>
      </c>
    </row>
    <row r="89" spans="1:11" x14ac:dyDescent="0.2">
      <c r="A89" s="83"/>
      <c r="B89" s="86"/>
      <c r="C89" s="86"/>
      <c r="D89" s="51" t="s">
        <v>114</v>
      </c>
      <c r="E89" s="93">
        <v>174105</v>
      </c>
      <c r="F89" s="93">
        <v>174813</v>
      </c>
      <c r="G89" s="93">
        <v>177822</v>
      </c>
      <c r="H89" s="93">
        <v>180501</v>
      </c>
      <c r="I89" s="93">
        <v>178768</v>
      </c>
      <c r="J89" s="93">
        <v>178312</v>
      </c>
      <c r="K89" s="93">
        <v>0</v>
      </c>
    </row>
    <row r="90" spans="1:11" x14ac:dyDescent="0.2">
      <c r="A90" s="83"/>
      <c r="B90" s="86"/>
      <c r="C90" s="86"/>
      <c r="D90" s="51" t="s">
        <v>115</v>
      </c>
      <c r="E90" s="93">
        <v>172473</v>
      </c>
      <c r="F90" s="93">
        <v>173608</v>
      </c>
      <c r="G90" s="93">
        <v>177780</v>
      </c>
      <c r="H90" s="93">
        <v>179419</v>
      </c>
      <c r="I90" s="93">
        <v>176713</v>
      </c>
      <c r="J90" s="93">
        <v>177071</v>
      </c>
      <c r="K90" s="93">
        <v>0</v>
      </c>
    </row>
  </sheetData>
  <dataValidations count="1">
    <dataValidation type="list" allowBlank="1" showInputMessage="1" sqref="L1:O1" xr:uid="{CCF2D524-E9FB-44D2-8494-AB64141E01BE}">
      <formula1>"..."</formula1>
    </dataValidation>
  </dataValidations>
  <pageMargins left="0.75" right="0.75" top="1" bottom="1" header="0.5" footer="0.5"/>
  <pageSetup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Div 009</vt:lpstr>
      <vt:lpstr>AFUDC</vt:lpstr>
      <vt:lpstr>Gas Revenue</vt:lpstr>
      <vt:lpstr>Volume</vt:lpstr>
      <vt:lpstr>Gas Customers</vt:lpstr>
      <vt:lpstr>AFUDC!Print_Area</vt:lpstr>
      <vt:lpstr>'Div 009'!Print_Area</vt:lpstr>
      <vt:lpstr>'Gas Customers'!Print_Area</vt:lpstr>
      <vt:lpstr>'Gas Revenue'!Print_Area</vt:lpstr>
      <vt:lpstr>Volume!Print_Area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Bergeron, Molly</cp:lastModifiedBy>
  <cp:lastPrinted>2024-08-02T17:26:10Z</cp:lastPrinted>
  <dcterms:created xsi:type="dcterms:W3CDTF">2003-04-16T16:23:14Z</dcterms:created>
  <dcterms:modified xsi:type="dcterms:W3CDTF">2024-09-11T20:32:14Z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