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egulatory Reporting\Regulatory Accounting Services\Arif\Kentucky\2024\Mollys Request\"/>
    </mc:Choice>
  </mc:AlternateContent>
  <xr:revisionPtr revIDLastSave="0" documentId="13_ncr:1_{5E2D9F27-513C-4DBE-9718-15CC880C12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ul23-Jun24 dollars" sheetId="9" r:id="rId1"/>
  </sheets>
  <definedNames>
    <definedName name="EssAliasTable" localSheetId="0">"Default"</definedName>
    <definedName name="EssfHasNonUnique" localSheetId="0">FALSE</definedName>
    <definedName name="EssLatest" localSheetId="0">"Oct"</definedName>
    <definedName name="EssOptions" localSheetId="0">"A1100000000131000011001100020_01000"</definedName>
    <definedName name="EssSamplingValue" localSheetId="0">100</definedName>
    <definedName name="_xlnm.Print_Area" localSheetId="0">'Jul23-Jun24 dollars'!$A$1:$O$49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9" l="1"/>
  <c r="E22" i="9"/>
  <c r="F22" i="9"/>
  <c r="G22" i="9"/>
  <c r="H22" i="9"/>
  <c r="I22" i="9"/>
  <c r="J22" i="9"/>
  <c r="K22" i="9"/>
  <c r="L22" i="9"/>
  <c r="M22" i="9"/>
  <c r="N22" i="9"/>
  <c r="O22" i="9"/>
  <c r="C22" i="9"/>
  <c r="D18" i="9"/>
  <c r="E18" i="9"/>
  <c r="F18" i="9"/>
  <c r="G18" i="9"/>
  <c r="H18" i="9"/>
  <c r="I18" i="9"/>
  <c r="J18" i="9"/>
  <c r="K18" i="9"/>
  <c r="L18" i="9"/>
  <c r="M18" i="9"/>
  <c r="N18" i="9"/>
  <c r="O18" i="9"/>
  <c r="C18" i="9"/>
</calcChain>
</file>

<file path=xl/sharedStrings.xml><?xml version="1.0" encoding="utf-8"?>
<sst xmlns="http://schemas.openxmlformats.org/spreadsheetml/2006/main" count="52" uniqueCount="39">
  <si>
    <t>May</t>
  </si>
  <si>
    <t>$</t>
  </si>
  <si>
    <t>Company</t>
  </si>
  <si>
    <t>Cost Center</t>
  </si>
  <si>
    <t>Ending Bal</t>
  </si>
  <si>
    <t>Kentucky Division - 009DIV</t>
  </si>
  <si>
    <t>October</t>
  </si>
  <si>
    <t>November</t>
  </si>
  <si>
    <t>December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</si>
  <si>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</si>
  <si>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</si>
  <si>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</si>
  <si>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</si>
  <si>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</si>
  <si>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</si>
  <si>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</si>
  <si>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</si>
  <si>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Gas stored underground-Current - P/L Stored Gas 1641-15901</t>
  </si>
  <si>
    <t>Gas stored underground-Current - Bon Harbor Storage 1641-16013</t>
  </si>
  <si>
    <t>Gas stored underground-Current - Grandview Storage 1641-16014</t>
  </si>
  <si>
    <t>Gas stored underground-Current - Hickory Storage 1641-16015</t>
  </si>
  <si>
    <t>Gas stored underground-Current - Kirkwood Storage 1641-16016</t>
  </si>
  <si>
    <t>Gas stored underground-Current - St. Charles Storage 1641-16017</t>
  </si>
  <si>
    <t>Gas stored underground-Current - East Diamond Storage Facility 1641-16006</t>
  </si>
  <si>
    <t>Miscellaneous current and accr - Texas Gas Imbalance 2420-27384</t>
  </si>
  <si>
    <t>residual</t>
  </si>
  <si>
    <t>Miscellaneous current and accr - Storage Imbalance 1740-27387</t>
  </si>
  <si>
    <t>A1641-15901</t>
  </si>
  <si>
    <t>A1641-16006</t>
  </si>
  <si>
    <t>A1641-16013</t>
  </si>
  <si>
    <t>A1641-16014</t>
  </si>
  <si>
    <t>A1641-16015</t>
  </si>
  <si>
    <t>A1641-16016</t>
  </si>
  <si>
    <t>A1641-16017</t>
  </si>
  <si>
    <t>Gas Stored Underground</t>
  </si>
  <si>
    <t>A2420-27384</t>
  </si>
  <si>
    <t>A1740-27387</t>
  </si>
  <si>
    <t>Fiscal 2023</t>
  </si>
  <si>
    <t>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</si>
</sst>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0000FF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quotePrefix="1"/>
    <xf numFmtId="164" fontId="0" fillId="0" borderId="0" xfId="1" applyNumberFormat="1" applyFont="1" applyFill="1"/>
    <xf numFmtId="164" fontId="0" fillId="0" borderId="0" xfId="1" quotePrefix="1" applyNumberFormat="1" applyFont="1" applyFill="1"/>
    <xf numFmtId="164" fontId="2" fillId="0" borderId="0" xfId="1" quotePrefix="1" applyNumberFormat="1" applyFont="1" applyFill="1"/>
    <xf numFmtId="0" fontId="3" fillId="0" borderId="0" xfId="0" quotePrefix="1" applyFont="1"/>
    <xf numFmtId="0" fontId="0" fillId="0" borderId="0" xfId="0" quotePrefix="1" applyAlignment="1">
      <alignment horizontal="right"/>
    </xf>
    <xf numFmtId="164" fontId="0" fillId="0" borderId="0" xfId="1" quotePrefix="1" applyNumberFormat="1" applyFont="1"/>
    <xf numFmtId="164" fontId="0" fillId="0" borderId="0" xfId="0" quotePrefix="1" applyNumberFormat="1" applyAlignment="1">
      <alignment horizontal="right"/>
    </xf>
    <xf numFmtId="164" fontId="0" fillId="0" borderId="0" xfId="1" quotePrefix="1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tabSelected="1" view="pageBreakPreview" zoomScale="90" zoomScaleNormal="85" zoomScaleSheetLayoutView="90" workbookViewId="0">
      <pane xSplit="2" ySplit="8" topLeftCell="C9" activePane="bottomRight" state="frozen"/>
      <selection activeCell="B22" sqref="B22"/>
      <selection pane="topRight" activeCell="B22" sqref="B22"/>
      <selection pane="bottomLeft" activeCell="B22" sqref="B22"/>
      <selection pane="bottomRight" activeCell="C2" sqref="C2"/>
    </sheetView>
  </sheetViews>
  <sheetFormatPr defaultRowHeight="12.5" x14ac:dyDescent="0.25"/>
  <cols>
    <col min="1" max="1" width="22.453125" customWidth="1"/>
    <col min="2" max="2" width="77" customWidth="1"/>
    <col min="3" max="3" width="12.54296875" customWidth="1"/>
    <col min="4" max="12" width="15" style="2" bestFit="1" customWidth="1"/>
    <col min="13" max="13" width="12.1796875" style="2" customWidth="1"/>
    <col min="14" max="15" width="15" style="2" bestFit="1" customWidth="1"/>
  </cols>
  <sheetData>
    <row r="1" spans="1:15" x14ac:dyDescent="0.25">
      <c r="A1" s="1"/>
      <c r="B1" s="5"/>
      <c r="C1" s="5"/>
      <c r="D1" s="3"/>
      <c r="E1" s="3"/>
      <c r="F1" s="3"/>
      <c r="G1" s="3"/>
      <c r="H1" s="3"/>
      <c r="I1" s="3"/>
    </row>
    <row r="2" spans="1:15" x14ac:dyDescent="0.25">
      <c r="A2" s="1"/>
      <c r="B2" t="s">
        <v>1</v>
      </c>
      <c r="D2" s="3"/>
      <c r="E2" s="3"/>
      <c r="F2" s="3"/>
      <c r="G2" s="3"/>
      <c r="H2" s="3"/>
      <c r="I2" s="3"/>
    </row>
    <row r="3" spans="1:15" x14ac:dyDescent="0.25">
      <c r="A3" s="1"/>
      <c r="B3" t="s">
        <v>2</v>
      </c>
      <c r="D3" s="3"/>
      <c r="E3" s="3"/>
      <c r="F3" s="3"/>
      <c r="G3" s="3"/>
      <c r="H3" s="3"/>
      <c r="I3" s="3"/>
    </row>
    <row r="4" spans="1:15" x14ac:dyDescent="0.25">
      <c r="A4" s="1"/>
      <c r="B4" t="s">
        <v>3</v>
      </c>
      <c r="E4" s="3"/>
      <c r="F4" s="4"/>
      <c r="G4" s="3"/>
      <c r="H4" s="3"/>
      <c r="I4" s="3"/>
    </row>
    <row r="5" spans="1:15" x14ac:dyDescent="0.25">
      <c r="A5" s="1"/>
      <c r="B5" t="s">
        <v>4</v>
      </c>
      <c r="E5" s="3"/>
      <c r="F5" s="4"/>
      <c r="G5" s="3"/>
      <c r="H5" s="3"/>
      <c r="I5" s="3"/>
    </row>
    <row r="6" spans="1:15" x14ac:dyDescent="0.25">
      <c r="A6" s="1"/>
      <c r="B6" s="1" t="s">
        <v>5</v>
      </c>
      <c r="C6" s="1"/>
      <c r="E6" s="3"/>
      <c r="F6" s="4"/>
      <c r="G6" s="3"/>
      <c r="H6" s="3"/>
      <c r="I6" s="3"/>
    </row>
    <row r="7" spans="1:15" x14ac:dyDescent="0.25">
      <c r="C7" s="10" t="s">
        <v>37</v>
      </c>
      <c r="D7" s="10" t="s">
        <v>37</v>
      </c>
      <c r="E7" s="10" t="s">
        <v>37</v>
      </c>
      <c r="F7" s="10" t="s">
        <v>37</v>
      </c>
      <c r="G7" s="10" t="s">
        <v>38</v>
      </c>
      <c r="H7" s="10" t="s">
        <v>38</v>
      </c>
      <c r="I7" s="10" t="s">
        <v>38</v>
      </c>
      <c r="J7" s="10" t="s">
        <v>38</v>
      </c>
      <c r="K7" s="10" t="s">
        <v>38</v>
      </c>
      <c r="L7" s="10" t="s">
        <v>38</v>
      </c>
      <c r="M7" s="10" t="s">
        <v>38</v>
      </c>
      <c r="N7" s="10" t="s">
        <v>38</v>
      </c>
      <c r="O7" s="10" t="s">
        <v>38</v>
      </c>
    </row>
    <row r="8" spans="1:15" x14ac:dyDescent="0.25">
      <c r="B8" s="5"/>
      <c r="C8" s="9" t="s">
        <v>13</v>
      </c>
      <c r="D8" s="9" t="s">
        <v>14</v>
      </c>
      <c r="E8" s="9" t="s">
        <v>15</v>
      </c>
      <c r="F8" s="9" t="s">
        <v>16</v>
      </c>
      <c r="G8" s="9" t="s">
        <v>6</v>
      </c>
      <c r="H8" s="9" t="s">
        <v>7</v>
      </c>
      <c r="I8" s="9" t="s">
        <v>8</v>
      </c>
      <c r="J8" s="9" t="s">
        <v>9</v>
      </c>
      <c r="K8" s="9" t="s">
        <v>10</v>
      </c>
      <c r="L8" s="9" t="s">
        <v>11</v>
      </c>
      <c r="M8" s="9" t="s">
        <v>12</v>
      </c>
      <c r="N8" s="9" t="s">
        <v>0</v>
      </c>
      <c r="O8" s="9" t="s">
        <v>13</v>
      </c>
    </row>
    <row r="9" spans="1:15" x14ac:dyDescent="0.25">
      <c r="B9" s="1"/>
      <c r="C9" s="1"/>
    </row>
    <row r="10" spans="1:15" s="2" customFormat="1" x14ac:dyDescent="0.25">
      <c r="A10"/>
      <c r="B10" s="1"/>
      <c r="C10" s="1"/>
    </row>
    <row r="11" spans="1:15" s="2" customFormat="1" x14ac:dyDescent="0.25">
      <c r="A11" s="1" t="s">
        <v>27</v>
      </c>
      <c r="B11" s="1" t="s">
        <v>17</v>
      </c>
      <c r="C11" s="7">
        <v>1520188.35</v>
      </c>
      <c r="D11" s="2">
        <v>1859918.87</v>
      </c>
      <c r="E11" s="2">
        <v>2332359.5699999998</v>
      </c>
      <c r="F11" s="2">
        <v>2701513.04</v>
      </c>
      <c r="G11" s="2">
        <v>3146283.53</v>
      </c>
      <c r="H11" s="2">
        <v>2859859.07</v>
      </c>
      <c r="I11" s="2">
        <v>2264296.27</v>
      </c>
      <c r="J11" s="2">
        <v>1411875.59</v>
      </c>
      <c r="K11" s="2">
        <v>857150.22</v>
      </c>
      <c r="L11" s="2">
        <v>296814.71000000002</v>
      </c>
      <c r="M11" s="2">
        <v>589079.51</v>
      </c>
      <c r="N11" s="2">
        <v>875219.1</v>
      </c>
      <c r="O11" s="2">
        <v>1175180.3400000001</v>
      </c>
    </row>
    <row r="12" spans="1:15" x14ac:dyDescent="0.25">
      <c r="A12" s="1" t="s">
        <v>28</v>
      </c>
      <c r="B12" s="1" t="s">
        <v>23</v>
      </c>
      <c r="C12" s="7">
        <v>6286894.1600000001</v>
      </c>
      <c r="D12" s="2">
        <v>6696129.4299999997</v>
      </c>
      <c r="E12" s="2">
        <v>7084113.3300000001</v>
      </c>
      <c r="F12" s="2">
        <v>7462055.0099999998</v>
      </c>
      <c r="G12" s="2">
        <v>7862064.3799999999</v>
      </c>
      <c r="H12" s="2">
        <v>7855754.5300000003</v>
      </c>
      <c r="I12" s="2">
        <v>7356687.5700000003</v>
      </c>
      <c r="J12" s="2">
        <v>6130150.9199999999</v>
      </c>
      <c r="K12" s="2">
        <v>4628830.32</v>
      </c>
      <c r="L12" s="2">
        <v>3851950.32</v>
      </c>
      <c r="M12" s="2">
        <v>3851950.31</v>
      </c>
      <c r="N12" s="2">
        <v>4194282.63</v>
      </c>
      <c r="O12" s="2">
        <v>5028794.16</v>
      </c>
    </row>
    <row r="13" spans="1:15" x14ac:dyDescent="0.25">
      <c r="A13" s="1" t="s">
        <v>29</v>
      </c>
      <c r="B13" s="1" t="s">
        <v>18</v>
      </c>
      <c r="C13" s="7">
        <v>2245630.27</v>
      </c>
      <c r="D13" s="2">
        <v>2427530.0499999998</v>
      </c>
      <c r="E13" s="2">
        <v>2600016.87</v>
      </c>
      <c r="F13" s="2">
        <v>2768330.12</v>
      </c>
      <c r="G13" s="2">
        <v>2946112.61</v>
      </c>
      <c r="H13" s="2">
        <v>2746868.1</v>
      </c>
      <c r="I13" s="2">
        <v>2521176.5499999998</v>
      </c>
      <c r="J13" s="2">
        <v>2086338.2</v>
      </c>
      <c r="K13" s="2">
        <v>1718099.44</v>
      </c>
      <c r="L13" s="2">
        <v>1388129.44</v>
      </c>
      <c r="M13" s="2">
        <v>1388487.03</v>
      </c>
      <c r="N13" s="2">
        <v>1462658.99</v>
      </c>
      <c r="O13" s="2">
        <v>1608439.84</v>
      </c>
    </row>
    <row r="14" spans="1:15" x14ac:dyDescent="0.25">
      <c r="A14" s="1" t="s">
        <v>30</v>
      </c>
      <c r="B14" s="1" t="s">
        <v>19</v>
      </c>
      <c r="C14" s="7">
        <v>866036.78</v>
      </c>
      <c r="D14" s="2">
        <v>911575.99</v>
      </c>
      <c r="E14" s="2">
        <v>982553.55</v>
      </c>
      <c r="F14" s="2">
        <v>1032214</v>
      </c>
      <c r="G14" s="2">
        <v>1086856.92</v>
      </c>
      <c r="H14" s="2">
        <v>993482.29</v>
      </c>
      <c r="I14" s="2">
        <v>887501.79</v>
      </c>
      <c r="J14" s="2">
        <v>769677.26</v>
      </c>
      <c r="K14" s="2">
        <v>632380.75</v>
      </c>
      <c r="L14" s="2">
        <v>462809.29</v>
      </c>
      <c r="M14" s="2">
        <v>516771.97</v>
      </c>
      <c r="N14" s="2">
        <v>548450.07999999996</v>
      </c>
      <c r="O14" s="2">
        <v>603573.54</v>
      </c>
    </row>
    <row r="15" spans="1:15" x14ac:dyDescent="0.25">
      <c r="A15" s="1" t="s">
        <v>31</v>
      </c>
      <c r="B15" s="1" t="s">
        <v>20</v>
      </c>
      <c r="C15" s="7">
        <v>1355732.86</v>
      </c>
      <c r="D15" s="2">
        <v>1453698.92</v>
      </c>
      <c r="E15" s="2">
        <v>1586735.98</v>
      </c>
      <c r="F15" s="2">
        <v>1710667.49</v>
      </c>
      <c r="G15" s="2">
        <v>1827468.94</v>
      </c>
      <c r="H15" s="2">
        <v>1690510.85</v>
      </c>
      <c r="I15" s="2">
        <v>1577442.07</v>
      </c>
      <c r="J15" s="2">
        <v>1352882.92</v>
      </c>
      <c r="K15" s="2">
        <v>965050.81</v>
      </c>
      <c r="L15" s="2">
        <v>850309.81</v>
      </c>
      <c r="M15" s="2">
        <v>850309.82</v>
      </c>
      <c r="N15" s="2">
        <v>898363.95</v>
      </c>
      <c r="O15" s="2">
        <v>983682</v>
      </c>
    </row>
    <row r="16" spans="1:15" x14ac:dyDescent="0.25">
      <c r="A16" s="1" t="s">
        <v>32</v>
      </c>
      <c r="B16" s="1" t="s">
        <v>21</v>
      </c>
      <c r="C16" s="7">
        <v>748067.85</v>
      </c>
      <c r="D16" s="2">
        <v>788263.98</v>
      </c>
      <c r="E16" s="2">
        <v>842787.43</v>
      </c>
      <c r="F16" s="2">
        <v>893427.39</v>
      </c>
      <c r="G16" s="2">
        <v>941061.54</v>
      </c>
      <c r="H16" s="2">
        <v>877295.48</v>
      </c>
      <c r="I16" s="2">
        <v>806666.67</v>
      </c>
      <c r="J16" s="2">
        <v>672226.74</v>
      </c>
      <c r="K16" s="2">
        <v>543220.29</v>
      </c>
      <c r="L16" s="2">
        <v>438730.29</v>
      </c>
      <c r="M16" s="2">
        <v>438730.29</v>
      </c>
      <c r="N16" s="2">
        <v>463018.67</v>
      </c>
      <c r="O16" s="2">
        <v>510568.16</v>
      </c>
    </row>
    <row r="17" spans="1:15" x14ac:dyDescent="0.25">
      <c r="A17" s="1" t="s">
        <v>33</v>
      </c>
      <c r="B17" s="1" t="s">
        <v>22</v>
      </c>
      <c r="C17" s="7">
        <v>8223429.96</v>
      </c>
      <c r="D17" s="2">
        <v>8618861.6500000004</v>
      </c>
      <c r="E17" s="2">
        <v>9152746.7300000004</v>
      </c>
      <c r="F17" s="2">
        <v>9649225.2200000007</v>
      </c>
      <c r="G17" s="2">
        <v>10114327.720000001</v>
      </c>
      <c r="H17" s="2">
        <v>9430645.3699999992</v>
      </c>
      <c r="I17" s="2">
        <v>8641367.8900000006</v>
      </c>
      <c r="J17" s="2">
        <v>7454351.4800000004</v>
      </c>
      <c r="K17" s="2">
        <v>6396154.9299999997</v>
      </c>
      <c r="L17" s="2">
        <v>4659944.26</v>
      </c>
      <c r="M17" s="2">
        <v>5217163.83</v>
      </c>
      <c r="N17" s="2">
        <v>5745801.1799999997</v>
      </c>
      <c r="O17" s="2">
        <v>6661893.7999999998</v>
      </c>
    </row>
    <row r="18" spans="1:15" x14ac:dyDescent="0.25">
      <c r="A18" t="s">
        <v>34</v>
      </c>
      <c r="B18" s="1" t="s">
        <v>34</v>
      </c>
      <c r="C18" s="7">
        <f>SUM(C11:C17)</f>
        <v>21245980.229999997</v>
      </c>
      <c r="D18" s="7">
        <f t="shared" ref="D18:O18" si="0">SUM(D11:D17)</f>
        <v>22755978.890000001</v>
      </c>
      <c r="E18" s="7">
        <f t="shared" si="0"/>
        <v>24581313.460000001</v>
      </c>
      <c r="F18" s="7">
        <f t="shared" si="0"/>
        <v>26217432.270000003</v>
      </c>
      <c r="G18" s="7">
        <f t="shared" si="0"/>
        <v>27924175.640000001</v>
      </c>
      <c r="H18" s="7">
        <f t="shared" si="0"/>
        <v>26454415.689999998</v>
      </c>
      <c r="I18" s="7">
        <f t="shared" si="0"/>
        <v>24055138.810000002</v>
      </c>
      <c r="J18" s="7">
        <f t="shared" si="0"/>
        <v>19877503.109999999</v>
      </c>
      <c r="K18" s="7">
        <f t="shared" si="0"/>
        <v>15740886.760000002</v>
      </c>
      <c r="L18" s="7">
        <f t="shared" si="0"/>
        <v>11948688.120000001</v>
      </c>
      <c r="M18" s="7">
        <f t="shared" si="0"/>
        <v>12852492.760000002</v>
      </c>
      <c r="N18" s="7">
        <f t="shared" si="0"/>
        <v>14187794.6</v>
      </c>
      <c r="O18" s="7">
        <f t="shared" si="0"/>
        <v>16572131.84</v>
      </c>
    </row>
    <row r="19" spans="1:15" x14ac:dyDescent="0.25">
      <c r="B19" s="1"/>
    </row>
    <row r="20" spans="1:15" x14ac:dyDescent="0.25">
      <c r="A20" s="1" t="s">
        <v>35</v>
      </c>
      <c r="B20" s="1" t="s">
        <v>24</v>
      </c>
      <c r="C20" s="7">
        <v>-4548075.25</v>
      </c>
      <c r="D20" s="2">
        <v>-3570733.04</v>
      </c>
      <c r="E20" s="2">
        <v>-2193143</v>
      </c>
      <c r="F20" s="2">
        <v>-1218027.6100000001</v>
      </c>
      <c r="G20" s="2">
        <v>-565725.62</v>
      </c>
      <c r="H20" s="2">
        <v>-1082936.7</v>
      </c>
      <c r="I20" s="2">
        <v>-2081288.72</v>
      </c>
      <c r="J20" s="2">
        <v>-4188543.61</v>
      </c>
      <c r="K20" s="2">
        <v>-4745740.83</v>
      </c>
      <c r="L20" s="2">
        <v>-5894935.2000000002</v>
      </c>
      <c r="M20" s="2">
        <v>-3714469.55</v>
      </c>
      <c r="N20" s="2">
        <v>-5246473.13</v>
      </c>
      <c r="O20" s="2">
        <v>-3595316.4</v>
      </c>
    </row>
    <row r="21" spans="1:15" x14ac:dyDescent="0.25">
      <c r="A21" s="1" t="s">
        <v>36</v>
      </c>
      <c r="B21" s="1" t="s">
        <v>26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</row>
    <row r="22" spans="1:15" x14ac:dyDescent="0.25">
      <c r="B22" s="6" t="s">
        <v>25</v>
      </c>
      <c r="C22" s="8">
        <f>C18+C20</f>
        <v>16697904.979999997</v>
      </c>
      <c r="D22" s="8">
        <f t="shared" ref="D22:O22" si="1">D18+D20</f>
        <v>19185245.850000001</v>
      </c>
      <c r="E22" s="8">
        <f t="shared" si="1"/>
        <v>22388170.460000001</v>
      </c>
      <c r="F22" s="8">
        <f t="shared" si="1"/>
        <v>24999404.660000004</v>
      </c>
      <c r="G22" s="8">
        <f t="shared" si="1"/>
        <v>27358450.02</v>
      </c>
      <c r="H22" s="8">
        <f t="shared" si="1"/>
        <v>25371478.989999998</v>
      </c>
      <c r="I22" s="8">
        <f t="shared" si="1"/>
        <v>21973850.090000004</v>
      </c>
      <c r="J22" s="8">
        <f t="shared" si="1"/>
        <v>15688959.5</v>
      </c>
      <c r="K22" s="8">
        <f t="shared" si="1"/>
        <v>10995145.930000002</v>
      </c>
      <c r="L22" s="8">
        <f t="shared" si="1"/>
        <v>6053752.9200000009</v>
      </c>
      <c r="M22" s="8">
        <f t="shared" si="1"/>
        <v>9138023.2100000009</v>
      </c>
      <c r="N22" s="8">
        <f t="shared" si="1"/>
        <v>8941321.4699999988</v>
      </c>
      <c r="O22" s="8">
        <f t="shared" si="1"/>
        <v>12976815.439999999</v>
      </c>
    </row>
    <row r="24" spans="1:15" x14ac:dyDescent="0.25">
      <c r="A24" s="1"/>
      <c r="B24" s="1"/>
      <c r="C24" s="1"/>
    </row>
    <row r="25" spans="1:15" x14ac:dyDescent="0.25">
      <c r="A25" s="1"/>
      <c r="B25" s="1"/>
      <c r="C25" s="1"/>
    </row>
    <row r="26" spans="1:15" x14ac:dyDescent="0.25">
      <c r="A26" s="1"/>
      <c r="B26" s="1"/>
      <c r="C26" s="1"/>
    </row>
    <row r="27" spans="1:15" x14ac:dyDescent="0.25">
      <c r="A27" s="1"/>
      <c r="B27" s="1"/>
      <c r="C27" s="1"/>
    </row>
    <row r="28" spans="1:15" x14ac:dyDescent="0.25">
      <c r="A28" s="1"/>
      <c r="B28" s="1"/>
      <c r="C28" s="1"/>
    </row>
    <row r="29" spans="1:15" x14ac:dyDescent="0.25">
      <c r="A29" s="1"/>
      <c r="B29" s="1"/>
      <c r="C29" s="1"/>
    </row>
    <row r="30" spans="1:15" x14ac:dyDescent="0.25">
      <c r="A30" s="1"/>
      <c r="B30" s="1"/>
      <c r="C30" s="1"/>
    </row>
    <row r="31" spans="1:15" x14ac:dyDescent="0.25">
      <c r="B31" s="1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x14ac:dyDescent="0.25">
      <c r="B32" s="1"/>
      <c r="C32" s="1"/>
    </row>
    <row r="33" spans="1:3" x14ac:dyDescent="0.25">
      <c r="A33" s="1"/>
      <c r="B33" s="1"/>
      <c r="C33" s="1"/>
    </row>
    <row r="34" spans="1:3" x14ac:dyDescent="0.25">
      <c r="A34" s="1"/>
      <c r="B34" s="1"/>
      <c r="C34" s="1"/>
    </row>
    <row r="35" spans="1:3" x14ac:dyDescent="0.25">
      <c r="B35" s="6"/>
      <c r="C35" s="6"/>
    </row>
    <row r="38" spans="1:3" x14ac:dyDescent="0.25">
      <c r="A38" s="1"/>
      <c r="B38" s="1"/>
      <c r="C38" s="1"/>
    </row>
    <row r="39" spans="1:3" x14ac:dyDescent="0.25">
      <c r="A39" s="1"/>
      <c r="B39" s="1"/>
      <c r="C39" s="1"/>
    </row>
    <row r="40" spans="1:3" x14ac:dyDescent="0.25">
      <c r="A40" s="1"/>
      <c r="B40" s="1"/>
      <c r="C40" s="1"/>
    </row>
    <row r="41" spans="1:3" x14ac:dyDescent="0.25">
      <c r="A41" s="1"/>
      <c r="B41" s="1"/>
      <c r="C41" s="1"/>
    </row>
    <row r="42" spans="1:3" x14ac:dyDescent="0.25">
      <c r="A42" s="1"/>
      <c r="B42" s="1"/>
      <c r="C42" s="1"/>
    </row>
    <row r="43" spans="1:3" x14ac:dyDescent="0.25">
      <c r="A43" s="1"/>
      <c r="B43" s="1"/>
      <c r="C43" s="1"/>
    </row>
    <row r="44" spans="1:3" x14ac:dyDescent="0.25">
      <c r="A44" s="1"/>
      <c r="B44" s="1"/>
      <c r="C44" s="1"/>
    </row>
    <row r="45" spans="1:3" x14ac:dyDescent="0.25">
      <c r="B45" s="1"/>
      <c r="C45" s="1"/>
    </row>
    <row r="46" spans="1:3" x14ac:dyDescent="0.25">
      <c r="B46" s="1"/>
      <c r="C46" s="1"/>
    </row>
    <row r="47" spans="1:3" x14ac:dyDescent="0.25">
      <c r="A47" s="1"/>
      <c r="B47" s="1"/>
      <c r="C47" s="1"/>
    </row>
    <row r="48" spans="1:3" x14ac:dyDescent="0.25">
      <c r="A48" s="1"/>
      <c r="B48" s="1"/>
      <c r="C48" s="1"/>
    </row>
    <row r="49" spans="2:3" x14ac:dyDescent="0.25">
      <c r="B49" s="6"/>
      <c r="C49" s="6"/>
    </row>
  </sheetData>
  <phoneticPr fontId="4" type="noConversion"/>
  <pageMargins left="0.75" right="0.75" top="1" bottom="1" header="0.5" footer="0.5"/>
  <pageSetup scale="42" orientation="landscape" r:id="rId1"/>
  <headerFooter alignWithMargins="0"/>
  <customProperties>
    <customPr name="_pios_id" r:id="rId2"/>
    <customPr name="CellIDs" r:id="rId3"/>
    <customPr name="ConnName" r:id="rId4"/>
    <customPr name="ConnPOV" r:id="rId5"/>
    <customPr name="HyperionPOVXML" r:id="rId6"/>
    <customPr name="HyperionXML" r:id="rId7"/>
    <customPr name="NameConnectionMap" r:id="rId8"/>
    <customPr name="POVPosition" r:id="rId9"/>
    <customPr name="SheetHasParityContent" r:id="rId10"/>
    <customPr name="SheetOptions" r:id="rId11"/>
    <customPr name="ShowPOV" r:id="rId1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Jul23-Jun24 dollars</vt:lpstr>
      <vt:lpstr>'Jul23-Jun24 dollars'!Print_Area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Paul</dc:creator>
  <cp:lastModifiedBy>Pilkinton, Chad</cp:lastModifiedBy>
  <cp:lastPrinted>2024-07-30T20:18:18Z</cp:lastPrinted>
  <dcterms:created xsi:type="dcterms:W3CDTF">2013-02-27T14:02:35Z</dcterms:created>
  <dcterms:modified xsi:type="dcterms:W3CDTF">2024-07-30T20:24:20Z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