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Regulatory Reporting\Regulatory Accounting Services\Roten\Kentucky\Staff Set 1\"/>
    </mc:Choice>
  </mc:AlternateContent>
  <xr:revisionPtr revIDLastSave="0" documentId="8_{CF817134-6F8B-4CC8-9856-D0A4C38A7BB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venues" sheetId="1" r:id="rId1"/>
  </sheets>
  <definedNames>
    <definedName name="EssAliasTable" localSheetId="0">"Default"</definedName>
    <definedName name="EssfHasNonUnique" localSheetId="0">FALSE</definedName>
    <definedName name="EssLatest" localSheetId="0">"Oct"</definedName>
    <definedName name="EssOptions" localSheetId="0">"A1100000000131000011001100020_01000"</definedName>
    <definedName name="_xlnm.Print_Area" localSheetId="0">Revenues!$A$1:$M$65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  <c r="C64" i="1" s="1"/>
  <c r="D59" i="1"/>
  <c r="D64" i="1" s="1"/>
  <c r="E59" i="1"/>
  <c r="E64" i="1" s="1"/>
  <c r="F59" i="1"/>
  <c r="F64" i="1" s="1"/>
  <c r="G59" i="1"/>
  <c r="G64" i="1" s="1"/>
  <c r="H59" i="1"/>
  <c r="H63" i="1" s="1"/>
  <c r="I59" i="1"/>
  <c r="I63" i="1" s="1"/>
  <c r="J59" i="1"/>
  <c r="J63" i="1" s="1"/>
  <c r="B59" i="1"/>
  <c r="B64" i="1" s="1"/>
  <c r="C31" i="1"/>
  <c r="D31" i="1"/>
  <c r="E31" i="1"/>
  <c r="F31" i="1"/>
  <c r="G31" i="1"/>
  <c r="H31" i="1"/>
  <c r="I31" i="1"/>
  <c r="J31" i="1"/>
  <c r="K31" i="1"/>
  <c r="L31" i="1"/>
  <c r="M31" i="1"/>
  <c r="B31" i="1"/>
  <c r="M59" i="1" l="1"/>
  <c r="M63" i="1" s="1"/>
  <c r="K59" i="1"/>
  <c r="K64" i="1" s="1"/>
  <c r="L59" i="1"/>
  <c r="L63" i="1" s="1"/>
</calcChain>
</file>

<file path=xl/sharedStrings.xml><?xml version="1.0" encoding="utf-8"?>
<sst xmlns="http://schemas.openxmlformats.org/spreadsheetml/2006/main" count="94" uniqueCount="42">
  <si>
    <t>Atmos Energy Corporation</t>
  </si>
  <si>
    <t>Operating Revenue</t>
  </si>
  <si>
    <t>Fiscal 2024</t>
  </si>
  <si>
    <t>Budget 2024</t>
  </si>
  <si>
    <t>July</t>
  </si>
  <si>
    <t>October</t>
  </si>
  <si>
    <t>Residential Revenue Class</t>
  </si>
  <si>
    <t>Commercial Revenue Class</t>
  </si>
  <si>
    <t>Industrial Revenue Class</t>
  </si>
  <si>
    <t>Public Authority Revenue Class</t>
  </si>
  <si>
    <t>Unbilled Residential Revenue - Gas Rev-Dist Inc 4805-31101</t>
  </si>
  <si>
    <t>Unbilled Residential Revenue - Gas Rev-Dist Inc. Base Charges 4805-31108</t>
  </si>
  <si>
    <t>Unbilled Residential Revenue - WNA 4805-31195</t>
  </si>
  <si>
    <t>Unbilled Residential Revenue - Gas Cost Adjustment Surcharge 4805-31128</t>
  </si>
  <si>
    <t>Unbilled Comm Revenue - WNA 4815-31195</t>
  </si>
  <si>
    <t>Unbilled Comm Revenue - Gas Rev-Dist Inc 4815-31101</t>
  </si>
  <si>
    <t>Unbilled Comm Revenue - Gas Rev-Dist Inc. Base Charges 4815-31108</t>
  </si>
  <si>
    <t>Unbilled Comm Revenue - Gas Cost Adjustment Surcharge 4815-31128</t>
  </si>
  <si>
    <t>Unbilled Industrial Revenue - CB Gas Rev-Dist Inc Base Charges 4816-31216</t>
  </si>
  <si>
    <t>Unbilled Industrial Revenue - CB Gas Cost Adjustment Surcharge 4816-31217</t>
  </si>
  <si>
    <t>Unbilled Industrial Revenue - CB Gas Rev-Dist Inc 4816-31215</t>
  </si>
  <si>
    <t>Unbilled Public Authority Reve - Gas Rev-Dist Inc. Base Charges 4825-31108</t>
  </si>
  <si>
    <t>Unbilled Public Authority Reve - WNA 4825-31195</t>
  </si>
  <si>
    <t>Unbilled Public Authority Reve - Gas Rev-Dist Inc 4825-31101</t>
  </si>
  <si>
    <t>Unbilled Public Authority Reve - Gas Cost Adjustment Surcharge 4825-31128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</si>
  <si>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</si>
  <si>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</si>
  <si>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</si>
  <si>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</si>
  <si>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</si>
  <si>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</si>
  <si>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</si>
  <si>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</si>
  <si>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November</t>
  </si>
  <si>
    <t>December</t>
  </si>
  <si>
    <t>Fiscal 2023</t>
  </si>
  <si>
    <t>Kentucky Operations (Div 009)</t>
  </si>
  <si>
    <t>Total Gas Revenue for 12 Months Ending December 2023</t>
  </si>
  <si>
    <t>Total Gas Revenue for 12 Months Ending December 2024</t>
  </si>
  <si>
    <t>INCREASE</t>
  </si>
  <si>
    <t>(DECREASE)</t>
  </si>
  <si>
    <t>Budget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</si>
</sst>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3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20"/>
      <color indexed="62"/>
      <name val="Arial"/>
      <family val="2"/>
    </font>
    <font>
      <b/>
      <sz val="14"/>
      <color indexed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</cellStyleXfs>
  <cellXfs count="39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0" fillId="0" borderId="0" xfId="0" applyAlignment="1">
      <alignment horizontal="centerContinuous"/>
    </xf>
    <xf numFmtId="164" fontId="0" fillId="0" borderId="0" xfId="1" applyNumberFormat="1" applyFont="1" applyAlignment="1">
      <alignment horizontal="centerContinuous"/>
    </xf>
    <xf numFmtId="0" fontId="3" fillId="0" borderId="0" xfId="0" applyFont="1"/>
    <xf numFmtId="164" fontId="0" fillId="2" borderId="0" xfId="1" applyNumberFormat="1" applyFont="1" applyFill="1" applyAlignment="1">
      <alignment horizontal="centerContinuous"/>
    </xf>
    <xf numFmtId="164" fontId="0" fillId="0" borderId="0" xfId="1" applyNumberFormat="1" applyFont="1" applyBorder="1"/>
    <xf numFmtId="0" fontId="1" fillId="3" borderId="1" xfId="0" applyFont="1" applyFill="1" applyBorder="1"/>
    <xf numFmtId="0" fontId="0" fillId="3" borderId="1" xfId="0" applyFill="1" applyBorder="1"/>
    <xf numFmtId="164" fontId="0" fillId="0" borderId="0" xfId="1" applyNumberFormat="1" applyFont="1" applyBorder="1" applyAlignment="1">
      <alignment horizontal="right"/>
    </xf>
    <xf numFmtId="0" fontId="0" fillId="0" borderId="0" xfId="0" quotePrefix="1"/>
    <xf numFmtId="0" fontId="7" fillId="0" borderId="0" xfId="0" quotePrefix="1" applyFont="1" applyAlignment="1">
      <alignment horizontal="centerContinuous"/>
    </xf>
    <xf numFmtId="0" fontId="8" fillId="2" borderId="0" xfId="0" quotePrefix="1" applyFont="1" applyFill="1" applyAlignment="1">
      <alignment horizontal="centerContinuous"/>
    </xf>
    <xf numFmtId="164" fontId="5" fillId="3" borderId="0" xfId="1" quotePrefix="1" applyNumberFormat="1" applyFont="1" applyFill="1" applyBorder="1" applyAlignment="1">
      <alignment horizontal="center"/>
    </xf>
    <xf numFmtId="164" fontId="4" fillId="3" borderId="0" xfId="1" quotePrefix="1" applyNumberFormat="1" applyFont="1" applyFill="1" applyBorder="1" applyAlignment="1">
      <alignment horizontal="center"/>
    </xf>
    <xf numFmtId="0" fontId="2" fillId="0" borderId="0" xfId="0" quotePrefix="1" applyFont="1"/>
    <xf numFmtId="0" fontId="1" fillId="0" borderId="0" xfId="0" applyFont="1"/>
    <xf numFmtId="0" fontId="1" fillId="0" borderId="0" xfId="0" quotePrefix="1" applyFont="1"/>
    <xf numFmtId="164" fontId="2" fillId="2" borderId="0" xfId="1" applyNumberFormat="1" applyFont="1" applyFill="1" applyAlignment="1">
      <alignment horizontal="centerContinuous"/>
    </xf>
    <xf numFmtId="164" fontId="6" fillId="0" borderId="0" xfId="1" applyNumberFormat="1" applyFont="1" applyBorder="1"/>
    <xf numFmtId="164" fontId="2" fillId="0" borderId="0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164" fontId="1" fillId="0" borderId="0" xfId="1" applyNumberFormat="1" applyFont="1"/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0" fontId="2" fillId="0" borderId="0" xfId="2" quotePrefix="1" applyFont="1"/>
    <xf numFmtId="38" fontId="2" fillId="0" borderId="2" xfId="1" applyNumberFormat="1" applyFont="1" applyBorder="1" applyAlignment="1">
      <alignment horizontal="right"/>
    </xf>
    <xf numFmtId="164" fontId="2" fillId="0" borderId="2" xfId="1" applyNumberFormat="1" applyFont="1" applyBorder="1" applyAlignment="1">
      <alignment horizontal="right"/>
    </xf>
    <xf numFmtId="0" fontId="1" fillId="0" borderId="3" xfId="2" applyBorder="1"/>
    <xf numFmtId="38" fontId="1" fillId="0" borderId="3" xfId="2" applyNumberFormat="1" applyBorder="1"/>
    <xf numFmtId="38" fontId="0" fillId="0" borderId="3" xfId="1" applyNumberFormat="1" applyFont="1" applyBorder="1"/>
    <xf numFmtId="164" fontId="2" fillId="0" borderId="0" xfId="1" quotePrefix="1" applyNumberFormat="1" applyFont="1" applyFill="1" applyBorder="1" applyAlignment="1">
      <alignment horizontal="left"/>
    </xf>
    <xf numFmtId="38" fontId="1" fillId="0" borderId="0" xfId="2" applyNumberFormat="1"/>
    <xf numFmtId="0" fontId="1" fillId="0" borderId="0" xfId="2"/>
    <xf numFmtId="38" fontId="1" fillId="0" borderId="0" xfId="1" applyNumberFormat="1" applyFont="1"/>
    <xf numFmtId="164" fontId="0" fillId="0" borderId="0" xfId="1" applyNumberFormat="1" applyFont="1" applyFill="1"/>
    <xf numFmtId="41" fontId="0" fillId="0" borderId="0" xfId="0" applyNumberFormat="1"/>
    <xf numFmtId="38" fontId="2" fillId="0" borderId="2" xfId="1" applyNumberFormat="1" applyFont="1" applyFill="1" applyBorder="1" applyAlignment="1">
      <alignment horizontal="right"/>
    </xf>
  </cellXfs>
  <cellStyles count="4">
    <cellStyle name="Comma" xfId="1" builtinId="3"/>
    <cellStyle name="Normal" xfId="0" builtinId="0"/>
    <cellStyle name="Normal 2" xfId="2" xr:uid="{BEBC4BEC-4FAE-4CAC-9474-1E49EF9F3D7F}"/>
    <cellStyle name="Normal 3" xfId="3" xr:uid="{F61C4E56-992A-4F91-B8A7-488FC6AC39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79513</xdr:colOff>
      <xdr:row>0</xdr:row>
      <xdr:rowOff>47708</xdr:rowOff>
    </xdr:from>
    <xdr:to>
      <xdr:col>0</xdr:col>
      <xdr:colOff>1502797</xdr:colOff>
      <xdr:row>2</xdr:row>
      <xdr:rowOff>206734</xdr:rowOff>
    </xdr:to>
    <xdr:pic>
      <xdr:nvPicPr>
        <xdr:cNvPr id="1031" name="Picture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3" y="47708"/>
          <a:ext cx="1423284" cy="477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64"/>
  <sheetViews>
    <sheetView showGridLines="0" tabSelected="1" zoomScale="85" zoomScaleNormal="85" workbookViewId="0"/>
  </sheetViews>
  <sheetFormatPr defaultRowHeight="12.75" x14ac:dyDescent="0.2"/>
  <cols>
    <col min="1" max="1" width="63.85546875" customWidth="1"/>
    <col min="2" max="4" width="13.85546875" style="1" bestFit="1" customWidth="1"/>
    <col min="5" max="6" width="14.42578125" style="1" bestFit="1" customWidth="1"/>
    <col min="7" max="7" width="15.42578125" style="1" bestFit="1" customWidth="1"/>
    <col min="8" max="8" width="15.28515625" style="1" bestFit="1" customWidth="1"/>
    <col min="9" max="9" width="14.28515625" style="1" bestFit="1" customWidth="1"/>
    <col min="10" max="10" width="17.42578125" style="1" bestFit="1" customWidth="1"/>
    <col min="11" max="13" width="13.85546875" style="1" bestFit="1" customWidth="1"/>
    <col min="14" max="14" width="25.7109375" bestFit="1" customWidth="1"/>
  </cols>
  <sheetData>
    <row r="1" spans="1:15" x14ac:dyDescent="0.2">
      <c r="A1" s="4"/>
      <c r="B1" s="4"/>
      <c r="C1" s="4"/>
      <c r="D1" s="4"/>
      <c r="F1" s="4"/>
      <c r="G1" s="4"/>
      <c r="H1" s="4"/>
      <c r="I1" s="4"/>
      <c r="J1" s="4"/>
      <c r="L1" s="23"/>
      <c r="M1" s="23"/>
      <c r="N1" s="18"/>
      <c r="O1" s="17"/>
    </row>
    <row r="2" spans="1:15" x14ac:dyDescent="0.2">
      <c r="A2" s="3"/>
      <c r="B2" s="4"/>
      <c r="C2" s="4"/>
      <c r="D2" s="4"/>
      <c r="E2" s="4"/>
      <c r="F2" s="4"/>
      <c r="G2" s="4"/>
      <c r="H2" s="4"/>
      <c r="I2" s="4"/>
      <c r="J2" s="4"/>
      <c r="N2" s="11"/>
    </row>
    <row r="3" spans="1:15" ht="26.25" x14ac:dyDescent="0.4">
      <c r="A3" s="12" t="s">
        <v>0</v>
      </c>
      <c r="B3" s="4"/>
      <c r="C3" s="4"/>
      <c r="D3" s="4"/>
      <c r="E3" s="4"/>
      <c r="F3" s="4"/>
      <c r="G3" s="4"/>
      <c r="H3" s="4"/>
      <c r="I3" s="4"/>
      <c r="J3" s="4"/>
      <c r="M3" s="24"/>
      <c r="N3" s="17"/>
    </row>
    <row r="4" spans="1:15" x14ac:dyDescent="0.2">
      <c r="A4" s="3"/>
      <c r="B4" s="4"/>
      <c r="C4" s="4"/>
      <c r="D4" s="4"/>
      <c r="E4" s="4"/>
      <c r="F4" s="4"/>
      <c r="G4" s="4"/>
      <c r="H4" s="4"/>
      <c r="I4" s="4"/>
      <c r="J4" s="4"/>
      <c r="M4" s="24"/>
      <c r="N4" s="17"/>
    </row>
    <row r="5" spans="1:15" ht="18" x14ac:dyDescent="0.25">
      <c r="A5" s="13" t="s">
        <v>36</v>
      </c>
      <c r="B5" s="19"/>
      <c r="C5" s="19"/>
      <c r="D5" s="19"/>
      <c r="E5" s="6"/>
      <c r="F5" s="6"/>
      <c r="G5" s="6"/>
      <c r="H5" s="6"/>
      <c r="I5" s="19"/>
      <c r="J5" s="19"/>
      <c r="K5" s="19"/>
      <c r="L5" s="19"/>
      <c r="M5" s="19"/>
    </row>
    <row r="6" spans="1:15" x14ac:dyDescent="0.2">
      <c r="A6" s="3"/>
      <c r="B6" s="4"/>
      <c r="C6" s="4"/>
      <c r="D6" s="4"/>
      <c r="E6" s="4"/>
      <c r="F6" s="4"/>
      <c r="G6" s="4"/>
      <c r="H6" s="4"/>
    </row>
    <row r="7" spans="1:15" s="5" customFormat="1" ht="26.25" customHeight="1" x14ac:dyDescent="0.2">
      <c r="A7" s="8"/>
      <c r="B7" s="14" t="s">
        <v>35</v>
      </c>
      <c r="C7" s="14" t="s">
        <v>35</v>
      </c>
      <c r="D7" s="14" t="s">
        <v>35</v>
      </c>
      <c r="E7" s="14" t="s">
        <v>35</v>
      </c>
      <c r="F7" s="14" t="s">
        <v>35</v>
      </c>
      <c r="G7" s="14" t="s">
        <v>35</v>
      </c>
      <c r="H7" s="14" t="s">
        <v>35</v>
      </c>
      <c r="I7" s="14" t="s">
        <v>35</v>
      </c>
      <c r="J7" s="14" t="s">
        <v>35</v>
      </c>
      <c r="K7" s="14" t="s">
        <v>2</v>
      </c>
      <c r="L7" s="14" t="s">
        <v>2</v>
      </c>
      <c r="M7" s="14" t="s">
        <v>2</v>
      </c>
    </row>
    <row r="8" spans="1:15" x14ac:dyDescent="0.2">
      <c r="A8" s="9"/>
      <c r="B8" s="15" t="s">
        <v>25</v>
      </c>
      <c r="C8" s="15" t="s">
        <v>26</v>
      </c>
      <c r="D8" s="15" t="s">
        <v>27</v>
      </c>
      <c r="E8" s="15" t="s">
        <v>28</v>
      </c>
      <c r="F8" s="15" t="s">
        <v>29</v>
      </c>
      <c r="G8" s="15" t="s">
        <v>30</v>
      </c>
      <c r="H8" s="15" t="s">
        <v>4</v>
      </c>
      <c r="I8" s="15" t="s">
        <v>31</v>
      </c>
      <c r="J8" s="15" t="s">
        <v>32</v>
      </c>
      <c r="K8" s="15" t="s">
        <v>5</v>
      </c>
      <c r="L8" s="15" t="s">
        <v>33</v>
      </c>
      <c r="M8" s="15" t="s">
        <v>34</v>
      </c>
    </row>
    <row r="9" spans="1:15" ht="12.75" customHeight="1" x14ac:dyDescent="0.2">
      <c r="A9" s="16" t="s">
        <v>1</v>
      </c>
      <c r="B9" s="20"/>
      <c r="C9" s="20"/>
      <c r="D9" s="20"/>
      <c r="E9" s="20"/>
      <c r="F9" s="20"/>
      <c r="G9" s="20"/>
      <c r="H9" s="20"/>
      <c r="I9" s="20"/>
      <c r="J9" s="20"/>
    </row>
    <row r="10" spans="1:15" ht="12.75" customHeight="1" x14ac:dyDescent="0.2">
      <c r="A10" t="s">
        <v>6</v>
      </c>
      <c r="B10" s="1">
        <v>24119601.240000002</v>
      </c>
      <c r="C10" s="1">
        <v>20053156.359999999</v>
      </c>
      <c r="D10" s="1">
        <v>14906077.039999999</v>
      </c>
      <c r="E10" s="1">
        <v>12450323.939999999</v>
      </c>
      <c r="F10" s="1">
        <v>5530110.1499999994</v>
      </c>
      <c r="G10" s="1">
        <v>4224253.91</v>
      </c>
      <c r="H10" s="1">
        <v>3784074.1399999997</v>
      </c>
      <c r="I10" s="1">
        <v>3729998.89</v>
      </c>
      <c r="J10" s="1">
        <v>3800703.64</v>
      </c>
      <c r="K10" s="1">
        <v>4075146.42</v>
      </c>
      <c r="L10" s="1">
        <v>6697888.79</v>
      </c>
      <c r="M10" s="1">
        <v>10243103.59</v>
      </c>
    </row>
    <row r="11" spans="1:15" ht="12.75" customHeight="1" x14ac:dyDescent="0.2">
      <c r="A11" t="s">
        <v>7</v>
      </c>
      <c r="B11" s="1">
        <v>11855688.310000001</v>
      </c>
      <c r="C11" s="1">
        <v>9432612.9399999995</v>
      </c>
      <c r="D11" s="1">
        <v>7015138.7300000004</v>
      </c>
      <c r="E11" s="1">
        <v>5922624.6099999994</v>
      </c>
      <c r="F11" s="1">
        <v>2637653.17</v>
      </c>
      <c r="G11" s="1">
        <v>2197194.6300000004</v>
      </c>
      <c r="H11" s="1">
        <v>2031075.6800000002</v>
      </c>
      <c r="I11" s="1">
        <v>1812662.39</v>
      </c>
      <c r="J11" s="1">
        <v>2081765.77</v>
      </c>
      <c r="K11" s="1">
        <v>2343566.71</v>
      </c>
      <c r="L11" s="1">
        <v>3197879.2</v>
      </c>
      <c r="M11" s="1">
        <v>4714939.6599999992</v>
      </c>
    </row>
    <row r="12" spans="1:15" ht="12.75" customHeight="1" x14ac:dyDescent="0.2">
      <c r="A12" t="s">
        <v>8</v>
      </c>
      <c r="B12" s="1">
        <v>1674734.82</v>
      </c>
      <c r="C12" s="1">
        <v>1343272.0599999998</v>
      </c>
      <c r="D12" s="1">
        <v>844533.12000000011</v>
      </c>
      <c r="E12" s="1">
        <v>715646.2</v>
      </c>
      <c r="F12" s="1">
        <v>416488.64000000007</v>
      </c>
      <c r="G12" s="1">
        <v>173767.87999999998</v>
      </c>
      <c r="H12" s="1">
        <v>135181.21</v>
      </c>
      <c r="I12" s="1">
        <v>155985.76999999999</v>
      </c>
      <c r="J12" s="1">
        <v>142696.38999999998</v>
      </c>
      <c r="K12" s="1">
        <v>157161.77000000002</v>
      </c>
      <c r="L12" s="1">
        <v>305665.42000000004</v>
      </c>
      <c r="M12" s="1">
        <v>485607.7</v>
      </c>
    </row>
    <row r="13" spans="1:15" ht="12.75" customHeight="1" x14ac:dyDescent="0.2">
      <c r="A13" t="s">
        <v>9</v>
      </c>
      <c r="B13" s="1">
        <v>1853676.44</v>
      </c>
      <c r="C13" s="1">
        <v>1466512.1600000001</v>
      </c>
      <c r="D13" s="1">
        <v>1093256.1800000002</v>
      </c>
      <c r="E13" s="1">
        <v>943344.78</v>
      </c>
      <c r="F13" s="1">
        <v>434384</v>
      </c>
      <c r="G13" s="1">
        <v>303203.21999999997</v>
      </c>
      <c r="H13" s="1">
        <v>233247.41</v>
      </c>
      <c r="I13" s="1">
        <v>211315.14</v>
      </c>
      <c r="J13" s="1">
        <v>209482.09000000003</v>
      </c>
      <c r="K13" s="1">
        <v>267276.05000000005</v>
      </c>
      <c r="L13" s="1">
        <v>444625.69</v>
      </c>
      <c r="M13" s="1">
        <v>672495.98999999987</v>
      </c>
    </row>
    <row r="14" spans="1:15" ht="12.75" customHeight="1" x14ac:dyDescent="0.2"/>
    <row r="15" spans="1:15" ht="12.75" customHeight="1" x14ac:dyDescent="0.2">
      <c r="A15" s="11" t="s">
        <v>10</v>
      </c>
      <c r="B15" s="1">
        <v>-706553</v>
      </c>
      <c r="C15" s="1">
        <v>-544365</v>
      </c>
      <c r="D15" s="1">
        <v>206964</v>
      </c>
      <c r="E15" s="1">
        <v>-582136</v>
      </c>
      <c r="F15" s="1">
        <v>-307402</v>
      </c>
      <c r="G15" s="1">
        <v>-12213</v>
      </c>
      <c r="H15" s="1">
        <v>7921</v>
      </c>
      <c r="I15" s="1">
        <v>-525</v>
      </c>
      <c r="J15" s="1">
        <v>-9499</v>
      </c>
      <c r="K15" s="1">
        <v>292310</v>
      </c>
      <c r="L15" s="1">
        <v>749071</v>
      </c>
      <c r="M15" s="1">
        <v>280060</v>
      </c>
    </row>
    <row r="16" spans="1:15" ht="12.75" customHeight="1" x14ac:dyDescent="0.2">
      <c r="A16" s="11" t="s">
        <v>11</v>
      </c>
      <c r="B16" s="1">
        <v>12613</v>
      </c>
      <c r="C16" s="1">
        <v>7942</v>
      </c>
      <c r="D16" s="1">
        <v>5751</v>
      </c>
      <c r="E16" s="1">
        <v>-309</v>
      </c>
      <c r="F16" s="1">
        <v>-2036</v>
      </c>
      <c r="G16" s="1">
        <v>-4091</v>
      </c>
      <c r="H16" s="1">
        <v>-9149</v>
      </c>
      <c r="I16" s="1">
        <v>-5847</v>
      </c>
      <c r="J16" s="1">
        <v>-9988</v>
      </c>
      <c r="K16" s="1">
        <v>-3532</v>
      </c>
      <c r="L16" s="1">
        <v>2769</v>
      </c>
      <c r="M16" s="1">
        <v>5964</v>
      </c>
    </row>
    <row r="17" spans="1:13" ht="12.75" customHeight="1" x14ac:dyDescent="0.2">
      <c r="A17" s="11" t="s">
        <v>12</v>
      </c>
      <c r="B17" s="1">
        <v>760552.49</v>
      </c>
      <c r="C17" s="1">
        <v>234795.14</v>
      </c>
      <c r="D17" s="1">
        <v>-646261.13</v>
      </c>
      <c r="E17" s="1">
        <v>62979.86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116961.77</v>
      </c>
      <c r="L17" s="1">
        <v>-106113.83</v>
      </c>
      <c r="M17" s="1">
        <v>226045.4</v>
      </c>
    </row>
    <row r="18" spans="1:13" ht="12.75" customHeight="1" x14ac:dyDescent="0.2">
      <c r="A18" s="11" t="s">
        <v>13</v>
      </c>
      <c r="B18" s="1">
        <v>-5057469</v>
      </c>
      <c r="C18" s="1">
        <v>-2717493</v>
      </c>
      <c r="D18" s="1">
        <v>1033173</v>
      </c>
      <c r="E18" s="1">
        <v>-3991460</v>
      </c>
      <c r="F18" s="1">
        <v>-794342</v>
      </c>
      <c r="G18" s="1">
        <v>-24064</v>
      </c>
      <c r="H18" s="1">
        <v>-82687</v>
      </c>
      <c r="I18" s="1">
        <v>-997</v>
      </c>
      <c r="J18" s="1">
        <v>-18011</v>
      </c>
      <c r="K18" s="1">
        <v>662666</v>
      </c>
      <c r="L18" s="1">
        <v>1613063</v>
      </c>
      <c r="M18" s="1">
        <v>603087</v>
      </c>
    </row>
    <row r="19" spans="1:13" ht="12.75" customHeight="1" x14ac:dyDescent="0.2">
      <c r="A19" s="11" t="s">
        <v>14</v>
      </c>
      <c r="B19" s="1">
        <v>299547.73</v>
      </c>
      <c r="C19" s="1">
        <v>90166.46</v>
      </c>
      <c r="D19" s="1">
        <v>-250320.91</v>
      </c>
      <c r="E19" s="1">
        <v>22134.45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41229.760000000002</v>
      </c>
      <c r="L19" s="1">
        <v>-37249.81</v>
      </c>
      <c r="M19" s="1">
        <v>91231.039999999994</v>
      </c>
    </row>
    <row r="20" spans="1:13" ht="12.75" customHeight="1" x14ac:dyDescent="0.2">
      <c r="A20" s="11" t="s">
        <v>15</v>
      </c>
      <c r="B20" s="1">
        <v>-270334</v>
      </c>
      <c r="C20" s="1">
        <v>-230519</v>
      </c>
      <c r="D20" s="1">
        <v>59370</v>
      </c>
      <c r="E20" s="1">
        <v>-239242</v>
      </c>
      <c r="F20" s="1">
        <v>-73185</v>
      </c>
      <c r="G20" s="1">
        <v>-10501</v>
      </c>
      <c r="H20" s="1">
        <v>6171</v>
      </c>
      <c r="I20" s="1">
        <v>-1351</v>
      </c>
      <c r="J20" s="1">
        <v>-8870</v>
      </c>
      <c r="K20" s="1">
        <v>107453</v>
      </c>
      <c r="L20" s="1">
        <v>275159</v>
      </c>
      <c r="M20" s="1">
        <v>153825</v>
      </c>
    </row>
    <row r="21" spans="1:13" ht="12.75" customHeight="1" x14ac:dyDescent="0.2">
      <c r="A21" s="11" t="s">
        <v>16</v>
      </c>
      <c r="B21" s="1">
        <v>10230</v>
      </c>
      <c r="C21" s="1">
        <v>7557</v>
      </c>
      <c r="D21" s="1">
        <v>5346</v>
      </c>
      <c r="E21" s="1">
        <v>2739</v>
      </c>
      <c r="F21" s="1">
        <v>-2112</v>
      </c>
      <c r="G21" s="1">
        <v>-3927</v>
      </c>
      <c r="H21" s="1">
        <v>-7524</v>
      </c>
      <c r="I21" s="1">
        <v>-6699</v>
      </c>
      <c r="J21" s="1">
        <v>-7194</v>
      </c>
      <c r="K21" s="1">
        <v>-2475</v>
      </c>
      <c r="L21" s="1">
        <v>3762</v>
      </c>
      <c r="M21" s="1">
        <v>6468</v>
      </c>
    </row>
    <row r="22" spans="1:13" ht="12.75" customHeight="1" x14ac:dyDescent="0.2">
      <c r="A22" s="11" t="s">
        <v>17</v>
      </c>
      <c r="B22" s="1">
        <v>-2146067</v>
      </c>
      <c r="C22" s="1">
        <v>-1236187</v>
      </c>
      <c r="D22" s="1">
        <v>318378</v>
      </c>
      <c r="E22" s="1">
        <v>-1797779</v>
      </c>
      <c r="F22" s="1">
        <v>-203154</v>
      </c>
      <c r="G22" s="1">
        <v>-23925</v>
      </c>
      <c r="H22" s="1">
        <v>-79287</v>
      </c>
      <c r="I22" s="1">
        <v>-2737</v>
      </c>
      <c r="J22" s="1">
        <v>-17965</v>
      </c>
      <c r="K22" s="1">
        <v>289433</v>
      </c>
      <c r="L22" s="1">
        <v>647613</v>
      </c>
      <c r="M22" s="1">
        <v>362043</v>
      </c>
    </row>
    <row r="23" spans="1:13" ht="12.75" customHeight="1" x14ac:dyDescent="0.2">
      <c r="A23" s="11" t="s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1115</v>
      </c>
      <c r="H23" s="1">
        <v>0</v>
      </c>
      <c r="I23" s="1">
        <v>66</v>
      </c>
      <c r="J23" s="1">
        <v>0</v>
      </c>
      <c r="K23" s="1">
        <v>0</v>
      </c>
      <c r="L23" s="1">
        <v>-66</v>
      </c>
      <c r="M23" s="1">
        <v>198</v>
      </c>
    </row>
    <row r="24" spans="1:13" ht="12.75" customHeight="1" x14ac:dyDescent="0.2">
      <c r="A24" s="11" t="s">
        <v>19</v>
      </c>
      <c r="B24" s="1">
        <v>-128928.44</v>
      </c>
      <c r="C24" s="1">
        <v>-46962.76</v>
      </c>
      <c r="D24" s="1">
        <v>-11662.73</v>
      </c>
      <c r="E24" s="1">
        <v>135148.48000000001</v>
      </c>
      <c r="F24" s="1">
        <v>-205399.1</v>
      </c>
      <c r="G24" s="1">
        <v>8146.87</v>
      </c>
      <c r="H24" s="1">
        <v>3416.92</v>
      </c>
      <c r="I24" s="1">
        <v>-5080.74</v>
      </c>
      <c r="J24" s="1">
        <v>-1517.83</v>
      </c>
      <c r="K24" s="1">
        <v>11771.49</v>
      </c>
      <c r="L24" s="1">
        <v>27599.67</v>
      </c>
      <c r="M24" s="1">
        <v>-2575.21</v>
      </c>
    </row>
    <row r="25" spans="1:13" ht="12.75" customHeight="1" x14ac:dyDescent="0.2">
      <c r="A25" s="11" t="s">
        <v>20</v>
      </c>
      <c r="B25" s="1">
        <v>-12846.8</v>
      </c>
      <c r="C25" s="1">
        <v>-3491.37</v>
      </c>
      <c r="D25" s="1">
        <v>-1537.24</v>
      </c>
      <c r="E25" s="1">
        <v>15133.6</v>
      </c>
      <c r="F25" s="1">
        <v>-21615.83</v>
      </c>
      <c r="G25" s="1">
        <v>2491.48</v>
      </c>
      <c r="H25" s="1">
        <v>1035.77</v>
      </c>
      <c r="I25" s="1">
        <v>2642.4</v>
      </c>
      <c r="J25" s="1">
        <v>-689.88</v>
      </c>
      <c r="K25" s="1">
        <v>4090.16</v>
      </c>
      <c r="L25" s="1">
        <v>7775.83</v>
      </c>
      <c r="M25" s="1">
        <v>-913.35</v>
      </c>
    </row>
    <row r="26" spans="1:13" ht="12.75" customHeight="1" x14ac:dyDescent="0.2">
      <c r="A26" s="11" t="s">
        <v>21</v>
      </c>
      <c r="B26" s="1">
        <v>198</v>
      </c>
      <c r="C26" s="1">
        <v>66</v>
      </c>
      <c r="D26" s="1">
        <v>99</v>
      </c>
      <c r="E26" s="1">
        <v>-33</v>
      </c>
      <c r="F26" s="1">
        <v>-66</v>
      </c>
      <c r="G26" s="1">
        <v>0</v>
      </c>
      <c r="H26" s="1">
        <v>-330</v>
      </c>
      <c r="I26" s="1">
        <v>-132</v>
      </c>
      <c r="J26" s="1">
        <v>-231</v>
      </c>
      <c r="K26" s="1">
        <v>-66</v>
      </c>
      <c r="L26" s="1">
        <v>99</v>
      </c>
      <c r="M26" s="1">
        <v>99</v>
      </c>
    </row>
    <row r="27" spans="1:13" ht="12.75" customHeight="1" x14ac:dyDescent="0.2">
      <c r="A27" s="11" t="s">
        <v>22</v>
      </c>
      <c r="B27" s="1">
        <v>54636.36</v>
      </c>
      <c r="C27" s="1">
        <v>17760.599999999999</v>
      </c>
      <c r="D27" s="1">
        <v>-47626.95</v>
      </c>
      <c r="E27" s="1">
        <v>4579.46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8454.24</v>
      </c>
      <c r="L27" s="1">
        <v>-7695.36</v>
      </c>
      <c r="M27" s="1">
        <v>16060.05</v>
      </c>
    </row>
    <row r="28" spans="1:13" ht="12.75" customHeight="1" x14ac:dyDescent="0.2">
      <c r="A28" s="11" t="s">
        <v>23</v>
      </c>
      <c r="B28" s="1">
        <v>-48689</v>
      </c>
      <c r="C28" s="1">
        <v>-40303</v>
      </c>
      <c r="D28" s="1">
        <v>15927</v>
      </c>
      <c r="E28" s="1">
        <v>-39031</v>
      </c>
      <c r="F28" s="1">
        <v>-25672</v>
      </c>
      <c r="G28" s="1">
        <v>-1490</v>
      </c>
      <c r="H28" s="1">
        <v>1057</v>
      </c>
      <c r="I28" s="1">
        <v>-50</v>
      </c>
      <c r="J28" s="1">
        <v>-1252</v>
      </c>
      <c r="K28" s="1">
        <v>20559</v>
      </c>
      <c r="L28" s="1">
        <v>51285</v>
      </c>
      <c r="M28" s="1">
        <v>21442</v>
      </c>
    </row>
    <row r="29" spans="1:13" ht="12.75" customHeight="1" x14ac:dyDescent="0.2">
      <c r="A29" s="11" t="s">
        <v>24</v>
      </c>
      <c r="B29" s="1">
        <v>-385357</v>
      </c>
      <c r="C29" s="1">
        <v>-216133</v>
      </c>
      <c r="D29" s="1">
        <v>85411</v>
      </c>
      <c r="E29" s="1">
        <v>-325408</v>
      </c>
      <c r="F29" s="1">
        <v>-71262</v>
      </c>
      <c r="G29" s="1">
        <v>-3333</v>
      </c>
      <c r="H29" s="1">
        <v>-11961</v>
      </c>
      <c r="I29" s="1">
        <v>-103</v>
      </c>
      <c r="J29" s="1">
        <v>-2535</v>
      </c>
      <c r="K29" s="1">
        <v>54126</v>
      </c>
      <c r="L29" s="1">
        <v>120704</v>
      </c>
      <c r="M29" s="1">
        <v>50465</v>
      </c>
    </row>
    <row r="30" spans="1:13" ht="12.75" customHeight="1" x14ac:dyDescent="0.2"/>
    <row r="31" spans="1:13" s="2" customFormat="1" ht="12.75" customHeight="1" thickBot="1" x14ac:dyDescent="0.25">
      <c r="A31" s="26" t="s">
        <v>37</v>
      </c>
      <c r="B31" s="27">
        <f t="shared" ref="B31:M31" si="0">SUM(B10:B29)</f>
        <v>31885234.149999999</v>
      </c>
      <c r="C31" s="27">
        <f t="shared" si="0"/>
        <v>27618386.589999996</v>
      </c>
      <c r="D31" s="27">
        <f t="shared" si="0"/>
        <v>24632015.110000003</v>
      </c>
      <c r="E31" s="28">
        <f t="shared" si="0"/>
        <v>13299256.379999997</v>
      </c>
      <c r="F31" s="27">
        <f t="shared" si="0"/>
        <v>7312390.0299999993</v>
      </c>
      <c r="G31" s="27">
        <f t="shared" si="0"/>
        <v>6826628.9900000012</v>
      </c>
      <c r="H31" s="27">
        <f t="shared" si="0"/>
        <v>6012242.1299999999</v>
      </c>
      <c r="I31" s="27">
        <f t="shared" si="0"/>
        <v>5889148.8499999996</v>
      </c>
      <c r="J31" s="27">
        <f t="shared" si="0"/>
        <v>6156895.1799999997</v>
      </c>
      <c r="K31" s="27">
        <f t="shared" si="0"/>
        <v>8446132.370000001</v>
      </c>
      <c r="L31" s="27">
        <f t="shared" si="0"/>
        <v>13993834.6</v>
      </c>
      <c r="M31" s="27">
        <f t="shared" si="0"/>
        <v>17929645.869999997</v>
      </c>
    </row>
    <row r="32" spans="1:13" s="2" customFormat="1" ht="12.75" customHeight="1" thickTop="1" x14ac:dyDescent="0.2">
      <c r="B32" s="21"/>
      <c r="C32" s="21"/>
      <c r="D32" s="21"/>
      <c r="E32" s="21"/>
      <c r="F32" s="21"/>
      <c r="G32" s="21"/>
      <c r="H32" s="21"/>
      <c r="I32" s="21"/>
      <c r="J32" s="21"/>
      <c r="K32" s="25"/>
      <c r="L32" s="24"/>
      <c r="M32" s="24"/>
    </row>
    <row r="33" spans="1:13" x14ac:dyDescent="0.2">
      <c r="B33" s="22"/>
      <c r="C33" s="22"/>
      <c r="D33" s="22"/>
      <c r="E33" s="10"/>
      <c r="F33" s="10"/>
      <c r="G33" s="10"/>
      <c r="H33" s="10"/>
      <c r="I33" s="22"/>
      <c r="J33" s="22"/>
      <c r="K33" s="22"/>
    </row>
    <row r="34" spans="1:13" x14ac:dyDescent="0.2">
      <c r="E34" s="7"/>
      <c r="F34" s="7"/>
      <c r="G34" s="7"/>
      <c r="H34" s="7"/>
    </row>
    <row r="35" spans="1:13" x14ac:dyDescent="0.2">
      <c r="A35" s="8"/>
      <c r="B35" s="14" t="s">
        <v>2</v>
      </c>
      <c r="C35" s="14" t="s">
        <v>2</v>
      </c>
      <c r="D35" s="14" t="s">
        <v>2</v>
      </c>
      <c r="E35" s="14" t="s">
        <v>2</v>
      </c>
      <c r="F35" s="14" t="s">
        <v>2</v>
      </c>
      <c r="G35" s="14" t="s">
        <v>2</v>
      </c>
      <c r="H35" s="14" t="s">
        <v>3</v>
      </c>
      <c r="I35" s="14" t="s">
        <v>3</v>
      </c>
      <c r="J35" s="14" t="s">
        <v>3</v>
      </c>
      <c r="K35" s="14" t="s">
        <v>41</v>
      </c>
      <c r="L35" s="14" t="s">
        <v>41</v>
      </c>
      <c r="M35" s="14" t="s">
        <v>41</v>
      </c>
    </row>
    <row r="36" spans="1:13" x14ac:dyDescent="0.2">
      <c r="A36" s="9"/>
      <c r="B36" s="15" t="s">
        <v>25</v>
      </c>
      <c r="C36" s="15" t="s">
        <v>26</v>
      </c>
      <c r="D36" s="15" t="s">
        <v>27</v>
      </c>
      <c r="E36" s="15" t="s">
        <v>28</v>
      </c>
      <c r="F36" s="15" t="s">
        <v>29</v>
      </c>
      <c r="G36" s="15" t="s">
        <v>30</v>
      </c>
      <c r="H36" s="15" t="s">
        <v>4</v>
      </c>
      <c r="I36" s="15" t="s">
        <v>31</v>
      </c>
      <c r="J36" s="15" t="s">
        <v>32</v>
      </c>
      <c r="K36" s="15" t="s">
        <v>5</v>
      </c>
      <c r="L36" s="15" t="s">
        <v>33</v>
      </c>
      <c r="M36" s="15" t="s">
        <v>34</v>
      </c>
    </row>
    <row r="37" spans="1:13" x14ac:dyDescent="0.2">
      <c r="A37" s="16" t="s">
        <v>1</v>
      </c>
      <c r="B37" s="20"/>
      <c r="C37" s="20"/>
      <c r="D37" s="20"/>
      <c r="E37" s="20"/>
      <c r="F37" s="20"/>
      <c r="G37" s="20"/>
      <c r="H37" s="20"/>
      <c r="I37" s="20"/>
      <c r="J37" s="20"/>
    </row>
    <row r="38" spans="1:13" x14ac:dyDescent="0.2">
      <c r="A38" t="s">
        <v>6</v>
      </c>
      <c r="B38" s="1">
        <v>14522204.02</v>
      </c>
      <c r="C38" s="1">
        <v>13210656.85</v>
      </c>
      <c r="D38" s="1">
        <v>9497697.0099999998</v>
      </c>
      <c r="E38" s="1">
        <v>7469104.6600000001</v>
      </c>
      <c r="F38" s="1">
        <v>4669379.04</v>
      </c>
      <c r="G38" s="1">
        <v>4016962.26</v>
      </c>
      <c r="H38" s="36">
        <v>4459062</v>
      </c>
      <c r="I38" s="36">
        <v>4733253</v>
      </c>
      <c r="J38" s="36">
        <v>4810984</v>
      </c>
      <c r="K38" s="36">
        <v>4069140.09</v>
      </c>
      <c r="L38" s="36">
        <v>7302146.5099999998</v>
      </c>
      <c r="M38" s="36">
        <v>11534438.07</v>
      </c>
    </row>
    <row r="39" spans="1:13" x14ac:dyDescent="0.2">
      <c r="A39" t="s">
        <v>7</v>
      </c>
      <c r="B39" s="1">
        <v>6903467.0300000003</v>
      </c>
      <c r="C39" s="1">
        <v>6188915.8800000008</v>
      </c>
      <c r="D39" s="1">
        <v>4359660.05</v>
      </c>
      <c r="E39" s="1">
        <v>3450356.2800000007</v>
      </c>
      <c r="F39" s="1">
        <v>2269478.08</v>
      </c>
      <c r="G39" s="1">
        <v>2019915.06</v>
      </c>
      <c r="H39" s="36">
        <v>2292888</v>
      </c>
      <c r="I39" s="36">
        <v>2343060</v>
      </c>
      <c r="J39" s="36">
        <v>2870603</v>
      </c>
      <c r="K39" s="36">
        <v>2433619.3699999996</v>
      </c>
      <c r="L39" s="36">
        <v>3369637.09</v>
      </c>
      <c r="M39" s="36">
        <v>5088123.2699999996</v>
      </c>
    </row>
    <row r="40" spans="1:13" x14ac:dyDescent="0.2">
      <c r="A40" t="s">
        <v>8</v>
      </c>
      <c r="B40" s="1">
        <v>744307.54999999993</v>
      </c>
      <c r="C40" s="1">
        <v>650414.62999999989</v>
      </c>
      <c r="D40" s="1">
        <v>439262.29</v>
      </c>
      <c r="E40" s="1">
        <v>338108.79999999993</v>
      </c>
      <c r="F40" s="1">
        <v>376430.16999999993</v>
      </c>
      <c r="G40" s="1">
        <v>159622.68</v>
      </c>
      <c r="H40" s="36">
        <v>197367</v>
      </c>
      <c r="I40" s="36">
        <v>199746</v>
      </c>
      <c r="J40" s="36">
        <v>225180</v>
      </c>
      <c r="K40" s="36">
        <v>183014.38</v>
      </c>
      <c r="L40" s="36">
        <v>324612.82999999996</v>
      </c>
      <c r="M40" s="36">
        <v>530343.06999999995</v>
      </c>
    </row>
    <row r="41" spans="1:13" x14ac:dyDescent="0.2">
      <c r="A41" t="s">
        <v>9</v>
      </c>
      <c r="B41" s="1">
        <v>993050.16999999993</v>
      </c>
      <c r="C41" s="1">
        <v>903357.27</v>
      </c>
      <c r="D41" s="1">
        <v>625179.72</v>
      </c>
      <c r="E41" s="1">
        <v>473387.51999999996</v>
      </c>
      <c r="F41" s="1">
        <v>325265.89</v>
      </c>
      <c r="G41" s="1">
        <v>235203.29</v>
      </c>
      <c r="H41" s="36">
        <v>248520</v>
      </c>
      <c r="I41" s="36">
        <v>256294</v>
      </c>
      <c r="J41" s="36">
        <v>292918</v>
      </c>
      <c r="K41" s="36">
        <v>277458.02</v>
      </c>
      <c r="L41" s="36">
        <v>479879.91000000003</v>
      </c>
      <c r="M41" s="36">
        <v>763142.21</v>
      </c>
    </row>
    <row r="42" spans="1:13" x14ac:dyDescent="0.2">
      <c r="H42" s="36"/>
      <c r="I42" s="36"/>
      <c r="J42" s="36"/>
      <c r="K42" s="36"/>
      <c r="L42" s="36"/>
      <c r="M42" s="36"/>
    </row>
    <row r="43" spans="1:13" x14ac:dyDescent="0.2">
      <c r="A43" s="11" t="s">
        <v>10</v>
      </c>
      <c r="B43" s="1">
        <v>507043</v>
      </c>
      <c r="C43" s="1">
        <v>-706762</v>
      </c>
      <c r="D43" s="1">
        <v>-258887</v>
      </c>
      <c r="E43" s="1">
        <v>-665977</v>
      </c>
      <c r="F43" s="1">
        <v>-175806</v>
      </c>
      <c r="G43" s="1">
        <v>-9767</v>
      </c>
      <c r="H43" s="36">
        <v>4041</v>
      </c>
      <c r="I43" s="36">
        <v>-1186</v>
      </c>
      <c r="J43" s="36">
        <v>36660</v>
      </c>
      <c r="K43" s="36">
        <v>402410.21</v>
      </c>
      <c r="L43" s="36">
        <v>705063.79</v>
      </c>
      <c r="M43" s="36">
        <v>606119.18999999994</v>
      </c>
    </row>
    <row r="44" spans="1:13" x14ac:dyDescent="0.2">
      <c r="A44" s="11" t="s">
        <v>11</v>
      </c>
      <c r="B44" s="1">
        <v>10943</v>
      </c>
      <c r="C44" s="1">
        <v>8531</v>
      </c>
      <c r="D44" s="1">
        <v>5143</v>
      </c>
      <c r="E44" s="1">
        <v>2847</v>
      </c>
      <c r="F44" s="1">
        <v>-1283</v>
      </c>
      <c r="G44" s="1">
        <v>-4285</v>
      </c>
      <c r="H44" s="36">
        <v>175426</v>
      </c>
      <c r="I44" s="36">
        <v>170469</v>
      </c>
      <c r="J44" s="36">
        <v>-19360</v>
      </c>
      <c r="K44" s="36">
        <v>-4162.8000000000466</v>
      </c>
      <c r="L44" s="36">
        <v>3059.2900000000373</v>
      </c>
      <c r="M44" s="36">
        <v>5799.1699999999255</v>
      </c>
    </row>
    <row r="45" spans="1:13" x14ac:dyDescent="0.2">
      <c r="A45" s="11" t="s">
        <v>12</v>
      </c>
      <c r="B45" s="1">
        <v>-295850.07</v>
      </c>
      <c r="C45" s="1">
        <v>423493.6</v>
      </c>
      <c r="D45" s="1">
        <v>-276994.93</v>
      </c>
      <c r="E45" s="1">
        <v>-87541.94</v>
      </c>
      <c r="F45" s="1">
        <v>0</v>
      </c>
      <c r="G45" s="1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</row>
    <row r="46" spans="1:13" x14ac:dyDescent="0.2">
      <c r="A46" s="11" t="s">
        <v>13</v>
      </c>
      <c r="B46" s="1">
        <v>719471</v>
      </c>
      <c r="C46" s="1">
        <v>-1387498</v>
      </c>
      <c r="D46" s="1">
        <v>-508240</v>
      </c>
      <c r="E46" s="1">
        <v>-1362141</v>
      </c>
      <c r="F46" s="1">
        <v>-315624</v>
      </c>
      <c r="G46" s="1">
        <v>-17535</v>
      </c>
      <c r="H46" s="37">
        <v>14375.29</v>
      </c>
      <c r="I46" s="37">
        <v>-2970.21</v>
      </c>
      <c r="J46" s="37">
        <v>91876.42</v>
      </c>
      <c r="K46" s="36">
        <v>544513.74</v>
      </c>
      <c r="L46" s="36">
        <v>1337567.2400000002</v>
      </c>
      <c r="M46" s="36">
        <v>1327308.98</v>
      </c>
    </row>
    <row r="47" spans="1:13" x14ac:dyDescent="0.2">
      <c r="A47" s="11" t="s">
        <v>14</v>
      </c>
      <c r="B47" s="1">
        <v>-118747.11</v>
      </c>
      <c r="C47" s="1">
        <v>167747.13</v>
      </c>
      <c r="D47" s="1">
        <v>-113073.23</v>
      </c>
      <c r="E47" s="1">
        <v>-31137.78</v>
      </c>
      <c r="F47" s="1">
        <v>0</v>
      </c>
      <c r="G47" s="1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</row>
    <row r="48" spans="1:13" x14ac:dyDescent="0.2">
      <c r="A48" s="11" t="s">
        <v>15</v>
      </c>
      <c r="B48" s="1">
        <v>200478</v>
      </c>
      <c r="C48" s="1">
        <v>-293399</v>
      </c>
      <c r="D48" s="1">
        <v>-126729</v>
      </c>
      <c r="E48" s="1">
        <v>-254046</v>
      </c>
      <c r="F48" s="1">
        <v>-45367</v>
      </c>
      <c r="G48" s="1">
        <v>-9044</v>
      </c>
      <c r="H48" s="37">
        <v>4787.2299999999996</v>
      </c>
      <c r="I48" s="37">
        <v>1668.28</v>
      </c>
      <c r="J48" s="37">
        <v>11898.54</v>
      </c>
      <c r="K48" s="36">
        <v>159007.69000000003</v>
      </c>
      <c r="L48" s="36">
        <v>264539.36999999994</v>
      </c>
      <c r="M48" s="36">
        <v>289197.60000000009</v>
      </c>
    </row>
    <row r="49" spans="1:13" x14ac:dyDescent="0.2">
      <c r="A49" s="11" t="s">
        <v>16</v>
      </c>
      <c r="B49" s="1">
        <v>9636</v>
      </c>
      <c r="C49" s="1">
        <v>7788</v>
      </c>
      <c r="D49" s="1">
        <v>4389</v>
      </c>
      <c r="E49" s="1">
        <v>2442</v>
      </c>
      <c r="F49" s="1">
        <v>-2178</v>
      </c>
      <c r="G49" s="1">
        <v>-5148</v>
      </c>
      <c r="H49" s="37">
        <v>61952.85</v>
      </c>
      <c r="I49" s="37">
        <v>66952.83</v>
      </c>
      <c r="J49" s="37">
        <v>-179.8</v>
      </c>
      <c r="K49" s="36">
        <v>-3147.1199999999953</v>
      </c>
      <c r="L49" s="36">
        <v>2838.0200000000186</v>
      </c>
      <c r="M49" s="36">
        <v>4468.8800000000047</v>
      </c>
    </row>
    <row r="50" spans="1:13" x14ac:dyDescent="0.2">
      <c r="A50" s="11" t="s">
        <v>17</v>
      </c>
      <c r="B50" s="1">
        <v>295481</v>
      </c>
      <c r="C50" s="1">
        <v>-629539</v>
      </c>
      <c r="D50" s="1">
        <v>-271918</v>
      </c>
      <c r="E50" s="1">
        <v>-577030</v>
      </c>
      <c r="F50" s="1">
        <v>-89018</v>
      </c>
      <c r="G50" s="1">
        <v>-17747</v>
      </c>
      <c r="H50" s="37">
        <v>11277.38</v>
      </c>
      <c r="I50" s="37">
        <v>-825.22</v>
      </c>
      <c r="J50" s="37">
        <v>30766.83</v>
      </c>
      <c r="K50" s="36">
        <v>179914.31000000006</v>
      </c>
      <c r="L50" s="36">
        <v>571661.05000000005</v>
      </c>
      <c r="M50" s="36">
        <v>698526.25</v>
      </c>
    </row>
    <row r="51" spans="1:13" x14ac:dyDescent="0.2">
      <c r="A51" s="11" t="s">
        <v>18</v>
      </c>
      <c r="B51" s="1">
        <v>0</v>
      </c>
      <c r="C51" s="1">
        <v>-132</v>
      </c>
      <c r="D51" s="1">
        <v>0</v>
      </c>
      <c r="E51" s="1">
        <v>0</v>
      </c>
      <c r="F51" s="1">
        <v>66</v>
      </c>
      <c r="G51" s="1">
        <v>-66</v>
      </c>
      <c r="H51" s="36">
        <v>0</v>
      </c>
      <c r="I51" s="36">
        <v>0</v>
      </c>
      <c r="J51" s="36">
        <v>0</v>
      </c>
      <c r="K51" s="36">
        <v>965.88</v>
      </c>
      <c r="L51" s="36">
        <v>0</v>
      </c>
      <c r="M51" s="36">
        <v>0</v>
      </c>
    </row>
    <row r="52" spans="1:13" x14ac:dyDescent="0.2">
      <c r="A52" s="11" t="s">
        <v>19</v>
      </c>
      <c r="B52" s="1">
        <v>-6940.32</v>
      </c>
      <c r="C52" s="1">
        <v>3212.3</v>
      </c>
      <c r="D52" s="1">
        <v>-2319.5700000000002</v>
      </c>
      <c r="E52" s="1">
        <v>16684.509999999998</v>
      </c>
      <c r="F52" s="1">
        <v>-31513.98</v>
      </c>
      <c r="G52" s="1">
        <v>-6904.26</v>
      </c>
      <c r="H52" s="36">
        <v>0</v>
      </c>
      <c r="I52" s="36">
        <v>0</v>
      </c>
      <c r="J52" s="36">
        <v>0</v>
      </c>
      <c r="K52" s="36">
        <v>-41207.53</v>
      </c>
      <c r="L52" s="36">
        <v>101523.43</v>
      </c>
      <c r="M52" s="36">
        <v>153711.19</v>
      </c>
    </row>
    <row r="53" spans="1:13" x14ac:dyDescent="0.2">
      <c r="A53" s="11" t="s">
        <v>20</v>
      </c>
      <c r="B53" s="1">
        <v>-2551.94</v>
      </c>
      <c r="C53" s="1">
        <v>4270.79</v>
      </c>
      <c r="D53" s="1">
        <v>-1139.83</v>
      </c>
      <c r="E53" s="1">
        <v>5056.17</v>
      </c>
      <c r="F53" s="1">
        <v>-8795.5300000000007</v>
      </c>
      <c r="G53" s="1">
        <v>-3236.51</v>
      </c>
      <c r="H53" s="36">
        <v>0</v>
      </c>
      <c r="I53" s="36">
        <v>0</v>
      </c>
      <c r="J53" s="36">
        <v>0</v>
      </c>
      <c r="K53" s="36">
        <v>4383.8</v>
      </c>
      <c r="L53" s="36">
        <v>40075.03</v>
      </c>
      <c r="M53" s="36">
        <v>52019.040000000001</v>
      </c>
    </row>
    <row r="54" spans="1:13" x14ac:dyDescent="0.2">
      <c r="A54" s="11" t="s">
        <v>21</v>
      </c>
      <c r="B54" s="1">
        <v>165</v>
      </c>
      <c r="C54" s="1">
        <v>0</v>
      </c>
      <c r="D54" s="1">
        <v>33</v>
      </c>
      <c r="E54" s="1">
        <v>0</v>
      </c>
      <c r="F54" s="1">
        <v>-33</v>
      </c>
      <c r="G54" s="1">
        <v>-165</v>
      </c>
      <c r="H54" s="37">
        <v>4459.3500000000004</v>
      </c>
      <c r="I54" s="37">
        <v>437.15</v>
      </c>
      <c r="J54" s="37">
        <v>-198.7</v>
      </c>
      <c r="K54" s="36">
        <v>-179.65999999999622</v>
      </c>
      <c r="L54" s="36">
        <v>147.40000000000146</v>
      </c>
      <c r="M54" s="36">
        <v>57.69999999999709</v>
      </c>
    </row>
    <row r="55" spans="1:13" x14ac:dyDescent="0.2">
      <c r="A55" s="11" t="s">
        <v>22</v>
      </c>
      <c r="B55" s="1">
        <v>-20976.36</v>
      </c>
      <c r="C55" s="1">
        <v>30695.29</v>
      </c>
      <c r="D55" s="1">
        <v>-20194.77</v>
      </c>
      <c r="E55" s="1">
        <v>-6343.09</v>
      </c>
      <c r="F55" s="1">
        <v>0</v>
      </c>
      <c r="G55" s="1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</row>
    <row r="56" spans="1:13" x14ac:dyDescent="0.2">
      <c r="A56" s="11" t="s">
        <v>23</v>
      </c>
      <c r="B56" s="1">
        <v>35115</v>
      </c>
      <c r="C56" s="1">
        <v>-48313</v>
      </c>
      <c r="D56" s="1">
        <v>-18228</v>
      </c>
      <c r="E56" s="1">
        <v>-45674</v>
      </c>
      <c r="F56" s="1">
        <v>-15343</v>
      </c>
      <c r="G56" s="1">
        <v>-1202</v>
      </c>
      <c r="H56" s="37">
        <v>3663.63</v>
      </c>
      <c r="I56" s="37">
        <v>3592.49</v>
      </c>
      <c r="J56" s="37">
        <v>6058.61</v>
      </c>
      <c r="K56" s="36">
        <v>31120.749999999996</v>
      </c>
      <c r="L56" s="36">
        <v>44643.040000000008</v>
      </c>
      <c r="M56" s="36">
        <v>43447.899999999994</v>
      </c>
    </row>
    <row r="57" spans="1:13" x14ac:dyDescent="0.2">
      <c r="A57" s="11" t="s">
        <v>24</v>
      </c>
      <c r="B57" s="1">
        <v>52314</v>
      </c>
      <c r="C57" s="1">
        <v>-103663</v>
      </c>
      <c r="D57" s="1">
        <v>-39111</v>
      </c>
      <c r="E57" s="1">
        <v>-104178</v>
      </c>
      <c r="F57" s="1">
        <v>-30105</v>
      </c>
      <c r="G57" s="1">
        <v>-2360</v>
      </c>
      <c r="H57" s="37">
        <v>1203.0999999999999</v>
      </c>
      <c r="I57" s="37">
        <v>314.12</v>
      </c>
      <c r="J57" s="37">
        <v>6716.16</v>
      </c>
      <c r="K57" s="36">
        <v>40990.130000000005</v>
      </c>
      <c r="L57" s="36">
        <v>97101.38</v>
      </c>
      <c r="M57" s="36">
        <v>106852.82999999999</v>
      </c>
    </row>
    <row r="58" spans="1:13" x14ac:dyDescent="0.2">
      <c r="H58" s="36"/>
      <c r="I58" s="36"/>
      <c r="J58" s="36"/>
      <c r="K58" s="36"/>
      <c r="L58" s="36"/>
      <c r="M58" s="36"/>
    </row>
    <row r="59" spans="1:13" ht="13.5" thickBot="1" x14ac:dyDescent="0.25">
      <c r="A59" s="26" t="s">
        <v>38</v>
      </c>
      <c r="B59" s="27">
        <f>SUM(B38:B58)</f>
        <v>24548608.970000003</v>
      </c>
      <c r="C59" s="27">
        <f t="shared" ref="C59:M59" si="1">SUM(C38:C58)</f>
        <v>18429776.739999998</v>
      </c>
      <c r="D59" s="27">
        <f t="shared" si="1"/>
        <v>13294528.739999998</v>
      </c>
      <c r="E59" s="27">
        <f t="shared" si="1"/>
        <v>8623918.1300000027</v>
      </c>
      <c r="F59" s="27">
        <f t="shared" si="1"/>
        <v>6925552.669999999</v>
      </c>
      <c r="G59" s="27">
        <f t="shared" si="1"/>
        <v>6354243.5200000005</v>
      </c>
      <c r="H59" s="38">
        <f t="shared" si="1"/>
        <v>7479022.8299999991</v>
      </c>
      <c r="I59" s="38">
        <f t="shared" si="1"/>
        <v>7770805.4400000013</v>
      </c>
      <c r="J59" s="38">
        <f t="shared" si="1"/>
        <v>8363923.0600000005</v>
      </c>
      <c r="K59" s="38">
        <f t="shared" si="1"/>
        <v>8277841.2599999998</v>
      </c>
      <c r="L59" s="38">
        <f t="shared" si="1"/>
        <v>14644495.379999997</v>
      </c>
      <c r="M59" s="38">
        <f t="shared" si="1"/>
        <v>21203555.350000001</v>
      </c>
    </row>
    <row r="60" spans="1:13" ht="13.5" thickTop="1" x14ac:dyDescent="0.2"/>
    <row r="62" spans="1:13" ht="13.5" thickBot="1" x14ac:dyDescent="0.25">
      <c r="A62" s="29"/>
      <c r="B62" s="30"/>
      <c r="C62" s="30"/>
      <c r="D62" s="30"/>
      <c r="E62" s="31"/>
      <c r="F62" s="31"/>
      <c r="G62" s="31"/>
      <c r="H62" s="31"/>
      <c r="I62" s="30"/>
      <c r="J62" s="29"/>
      <c r="K62" s="29"/>
      <c r="L62" s="30"/>
      <c r="M62" s="30"/>
    </row>
    <row r="63" spans="1:13" x14ac:dyDescent="0.2">
      <c r="A63" s="32" t="s">
        <v>39</v>
      </c>
      <c r="B63" s="33"/>
      <c r="C63" s="33"/>
      <c r="D63" s="33"/>
      <c r="E63" s="33"/>
      <c r="F63" s="33"/>
      <c r="G63" s="33"/>
      <c r="H63" s="33">
        <f t="shared" ref="H63:M63" si="2">H59-H31</f>
        <v>1466780.6999999993</v>
      </c>
      <c r="I63" s="33">
        <f t="shared" si="2"/>
        <v>1881656.5900000017</v>
      </c>
      <c r="J63" s="33">
        <f t="shared" si="2"/>
        <v>2207027.8800000008</v>
      </c>
      <c r="L63" s="33">
        <f t="shared" si="2"/>
        <v>650660.77999999747</v>
      </c>
      <c r="M63" s="33">
        <f t="shared" si="2"/>
        <v>3273909.4800000042</v>
      </c>
    </row>
    <row r="64" spans="1:13" x14ac:dyDescent="0.2">
      <c r="A64" s="32" t="s">
        <v>40</v>
      </c>
      <c r="B64" s="33">
        <f>B59-B31</f>
        <v>-7336625.179999996</v>
      </c>
      <c r="C64" s="33">
        <f t="shared" ref="C64:G64" si="3">C59-C31</f>
        <v>-9188609.8499999978</v>
      </c>
      <c r="D64" s="33">
        <f t="shared" si="3"/>
        <v>-11337486.370000005</v>
      </c>
      <c r="E64" s="33">
        <f t="shared" si="3"/>
        <v>-4675338.2499999944</v>
      </c>
      <c r="F64" s="33">
        <f t="shared" si="3"/>
        <v>-386837.36000000034</v>
      </c>
      <c r="G64" s="33">
        <f t="shared" si="3"/>
        <v>-472385.47000000067</v>
      </c>
      <c r="H64" s="35"/>
      <c r="I64" s="33"/>
      <c r="J64" s="34"/>
      <c r="K64" s="33">
        <f>K59-K31</f>
        <v>-168291.11000000127</v>
      </c>
      <c r="L64" s="33"/>
      <c r="M64" s="34"/>
    </row>
  </sheetData>
  <phoneticPr fontId="0" type="noConversion"/>
  <pageMargins left="0.25" right="0.25" top="0.75" bottom="0.75" header="0.3" footer="0.25"/>
  <pageSetup scale="57" orientation="landscape" r:id="rId1"/>
  <headerFooter>
    <oddHeader>&amp;RCASE NO. 2024-00276
ATTACHMENT 1
TO STAFF DR NO. 1-02</oddHeader>
  </headerFooter>
  <customProperties>
    <customPr name="_pios_id" r:id="rId2"/>
    <customPr name="CellIDs" r:id="rId3"/>
    <customPr name="ConnName" r:id="rId4"/>
    <customPr name="ConnPOV" r:id="rId5"/>
    <customPr name="HyperionPOVXML" r:id="rId6"/>
    <customPr name="HyperionXML" r:id="rId7"/>
    <customPr name="NameConnectionMap" r:id="rId8"/>
    <customPr name="POVPosition" r:id="rId9"/>
    <customPr name="SheetHasParityContent" r:id="rId10"/>
    <customPr name="SheetOptions" r:id="rId11"/>
    <customPr name="ShowPOV" r:id="rId12"/>
    <customPr name="USER_FORMATTING" r:id="rId13"/>
  </customProperties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Revenues</vt:lpstr>
      <vt:lpstr>Revenues!Print_Area</vt:lpstr>
    </vt:vector>
  </TitlesOfParts>
  <Company>Navigator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Buckner, Chrissy</cp:lastModifiedBy>
  <cp:lastPrinted>2024-09-25T15:59:24Z</cp:lastPrinted>
  <dcterms:created xsi:type="dcterms:W3CDTF">2003-04-16T16:23:14Z</dcterms:created>
  <dcterms:modified xsi:type="dcterms:W3CDTF">2024-09-25T16:00:33Z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