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wile\Downloads\"/>
    </mc:Choice>
  </mc:AlternateContent>
  <xr:revisionPtr revIDLastSave="0" documentId="13_ncr:1_{B1FB1322-F52A-4293-AD5A-D24F3A1BEDDF}" xr6:coauthVersionLast="47" xr6:coauthVersionMax="47" xr10:uidLastSave="{00000000-0000-0000-0000-000000000000}"/>
  <bookViews>
    <workbookView xWindow="-120" yWindow="-120" windowWidth="29040" windowHeight="15720" xr2:uid="{47E3BA60-55C9-476A-AEEC-4DE6ABF8B76C}"/>
  </bookViews>
  <sheets>
    <sheet name="FR 16(7)(h)14" sheetId="1" r:id="rId1"/>
  </sheets>
  <definedNames>
    <definedName name="_xlnm.Print_Area" localSheetId="0">'FR 16(7)(h)14'!$A$1:$R$37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J28" i="1"/>
  <c r="J34" i="1" s="1"/>
  <c r="H28" i="1"/>
  <c r="J9" i="1"/>
  <c r="L28" i="1" l="1"/>
  <c r="L34" i="1" s="1"/>
  <c r="N20" i="1"/>
  <c r="N23" i="1" s="1"/>
  <c r="N26" i="1" s="1"/>
  <c r="N32" i="1" s="1"/>
  <c r="L9" i="1"/>
  <c r="A28" i="1"/>
  <c r="A29" i="1"/>
  <c r="A30" i="1"/>
  <c r="A31" i="1"/>
  <c r="A32" i="1"/>
  <c r="A33" i="1"/>
  <c r="A34" i="1"/>
</calcChain>
</file>

<file path=xl/sharedStrings.xml><?xml version="1.0" encoding="utf-8"?>
<sst xmlns="http://schemas.openxmlformats.org/spreadsheetml/2006/main" count="27" uniqueCount="24">
  <si>
    <t>CUSTOMER FORECAST - Total Company</t>
  </si>
  <si>
    <t>Line</t>
  </si>
  <si>
    <t>No.</t>
  </si>
  <si>
    <t xml:space="preserve">    Description</t>
  </si>
  <si>
    <t>Comments</t>
  </si>
  <si>
    <t>(a)</t>
  </si>
  <si>
    <t>(b)</t>
  </si>
  <si>
    <t>(c)</t>
  </si>
  <si>
    <t>(d)</t>
  </si>
  <si>
    <t>Average Sales Customers-</t>
  </si>
  <si>
    <t xml:space="preserve">  Residential</t>
  </si>
  <si>
    <t xml:space="preserve">  Commercial</t>
  </si>
  <si>
    <t xml:space="preserve">  Industrial</t>
  </si>
  <si>
    <t xml:space="preserve">  Public Authority</t>
  </si>
  <si>
    <t>Total Sales Customers-</t>
  </si>
  <si>
    <t>Average Transportation Customers-</t>
  </si>
  <si>
    <t>Total Annual Average Customers</t>
  </si>
  <si>
    <t>Atmos Energy Corporation</t>
  </si>
  <si>
    <t xml:space="preserve">Growth rate 0 per year, see Testimony of </t>
  </si>
  <si>
    <t xml:space="preserve">FR 16(7)(h)14  </t>
  </si>
  <si>
    <t>Mr. Thomas L. Troup  for underlying assumptions.</t>
  </si>
  <si>
    <t xml:space="preserve">Growth rate 50 per year, see Testimony of </t>
  </si>
  <si>
    <t>Case No. 2024-00276</t>
  </si>
  <si>
    <t>For the THREE FORECASTED YEARS, Fiscal Years 2026-2028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</si>
</sst>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65" fontId="2" fillId="0" borderId="0" xfId="1" applyNumberFormat="1" applyFont="1"/>
    <xf numFmtId="164" fontId="2" fillId="0" borderId="0" xfId="2" applyNumberFormat="1" applyFont="1"/>
    <xf numFmtId="164" fontId="1" fillId="0" borderId="0" xfId="2" applyNumberForma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165" fontId="2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0" fillId="0" borderId="0" xfId="0" applyNumberFormat="1"/>
    <xf numFmtId="165" fontId="2" fillId="0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FA2A-984C-4A5B-B09C-3440CAE222A2}">
  <sheetPr>
    <pageSetUpPr fitToPage="1"/>
  </sheetPr>
  <dimension ref="A1:AP429"/>
  <sheetViews>
    <sheetView tabSelected="1" zoomScale="75" zoomScaleNormal="75" zoomScaleSheetLayoutView="75" workbookViewId="0">
      <selection activeCell="L31" sqref="L31"/>
    </sheetView>
  </sheetViews>
  <sheetFormatPr defaultRowHeight="12.75"/>
  <cols>
    <col min="1" max="1" width="6.7109375" style="17" customWidth="1"/>
    <col min="3" max="3" width="9.28515625" customWidth="1"/>
    <col min="4" max="4" width="11.28515625" bestFit="1" customWidth="1"/>
    <col min="5" max="5" width="2.140625" customWidth="1"/>
    <col min="6" max="6" width="10.7109375" customWidth="1"/>
    <col min="7" max="7" width="3.28515625" customWidth="1"/>
    <col min="8" max="8" width="10.7109375" customWidth="1"/>
    <col min="9" max="9" width="2.7109375" customWidth="1"/>
    <col min="10" max="10" width="10.7109375" customWidth="1"/>
    <col min="11" max="11" width="4.5703125" customWidth="1"/>
    <col min="12" max="12" width="10.7109375" customWidth="1"/>
    <col min="13" max="13" width="4.28515625" customWidth="1"/>
    <col min="14" max="18" width="10.7109375" customWidth="1"/>
  </cols>
  <sheetData>
    <row r="1" spans="1:42" ht="15.7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42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 t="s">
        <v>19</v>
      </c>
    </row>
    <row r="3" spans="1:42" ht="15.75">
      <c r="A3" s="1"/>
      <c r="B3" s="2"/>
      <c r="C3" s="2"/>
      <c r="D3" s="2"/>
      <c r="E3" s="2"/>
      <c r="F3" s="2"/>
      <c r="G3" s="2"/>
      <c r="H3" s="2"/>
      <c r="I3" s="2"/>
      <c r="J3" s="1" t="s">
        <v>17</v>
      </c>
      <c r="K3" s="2"/>
      <c r="L3" s="2"/>
      <c r="M3" s="2"/>
      <c r="N3" s="2"/>
      <c r="O3" s="2"/>
      <c r="P3" s="2"/>
      <c r="Q3" s="2"/>
      <c r="R3" s="2"/>
    </row>
    <row r="4" spans="1:42" ht="15.75">
      <c r="A4" s="1"/>
      <c r="B4" s="2"/>
      <c r="C4" s="2"/>
      <c r="D4" s="2"/>
      <c r="E4" s="2"/>
      <c r="F4" s="2"/>
      <c r="G4" s="2"/>
      <c r="H4" s="19"/>
      <c r="I4" s="19"/>
      <c r="J4" s="20" t="s">
        <v>22</v>
      </c>
      <c r="K4" s="19"/>
      <c r="L4" s="19"/>
      <c r="M4" s="2"/>
      <c r="N4" s="2"/>
      <c r="O4" s="2"/>
      <c r="P4" s="2"/>
      <c r="Q4" s="2"/>
      <c r="R4" s="2"/>
    </row>
    <row r="5" spans="1:42" ht="15.75">
      <c r="A5" s="1"/>
      <c r="B5" s="2"/>
      <c r="C5" s="2"/>
      <c r="D5" s="2"/>
      <c r="E5" s="2"/>
      <c r="F5" s="2"/>
      <c r="G5" s="2"/>
      <c r="H5" s="2"/>
      <c r="I5" s="2"/>
      <c r="J5" s="1" t="s">
        <v>0</v>
      </c>
      <c r="K5" s="2"/>
      <c r="L5" s="2"/>
      <c r="M5" s="2"/>
      <c r="N5" s="2"/>
      <c r="O5" s="2"/>
      <c r="P5" s="2"/>
      <c r="Q5" s="2"/>
      <c r="R5" s="2"/>
    </row>
    <row r="6" spans="1:42" ht="15.75">
      <c r="A6" s="1"/>
      <c r="B6" s="2"/>
      <c r="C6" s="2"/>
      <c r="D6" s="2"/>
      <c r="E6" s="2"/>
      <c r="F6" s="2"/>
      <c r="G6" s="2"/>
      <c r="H6" s="2"/>
      <c r="I6" s="2"/>
      <c r="J6" s="1" t="s">
        <v>23</v>
      </c>
      <c r="K6" s="2"/>
      <c r="L6" s="2"/>
      <c r="M6" s="2"/>
      <c r="N6" s="2"/>
      <c r="O6" s="2"/>
      <c r="P6" s="2"/>
      <c r="Q6" s="2"/>
      <c r="R6" s="2"/>
    </row>
    <row r="7" spans="1:42" ht="15.7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42" ht="15.75">
      <c r="A8" s="1" t="s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42" ht="15.75">
      <c r="A9" s="1" t="s">
        <v>2</v>
      </c>
      <c r="B9" s="2" t="s">
        <v>3</v>
      </c>
      <c r="C9" s="2"/>
      <c r="D9" s="2"/>
      <c r="E9" s="2"/>
      <c r="F9" s="1"/>
      <c r="G9" s="4"/>
      <c r="H9" s="1">
        <v>2026</v>
      </c>
      <c r="I9" s="4"/>
      <c r="J9" s="1">
        <f>H9+1</f>
        <v>2027</v>
      </c>
      <c r="K9" s="4"/>
      <c r="L9" s="1">
        <f>+J9+1</f>
        <v>2028</v>
      </c>
      <c r="M9" s="4"/>
      <c r="O9" s="4" t="s">
        <v>4</v>
      </c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ht="15.75">
      <c r="A10" s="6"/>
      <c r="B10" s="7"/>
      <c r="C10" s="7"/>
      <c r="D10" s="7"/>
      <c r="E10" s="7"/>
      <c r="F10" s="2"/>
      <c r="G10" s="7"/>
      <c r="H10" s="7"/>
      <c r="I10" s="7"/>
      <c r="J10" s="7"/>
      <c r="K10" s="7"/>
      <c r="L10" s="7"/>
      <c r="M10" s="7"/>
      <c r="N10" s="8"/>
      <c r="O10" s="7"/>
      <c r="P10" s="7"/>
      <c r="Q10" s="7"/>
      <c r="R10" s="6"/>
    </row>
    <row r="11" spans="1:42" ht="15.75">
      <c r="A11" s="1"/>
      <c r="B11" s="2"/>
      <c r="C11" s="2"/>
      <c r="D11" s="2"/>
      <c r="E11" s="2"/>
      <c r="H11" s="1" t="s">
        <v>5</v>
      </c>
      <c r="J11" s="1" t="s">
        <v>6</v>
      </c>
      <c r="L11" s="1" t="s">
        <v>7</v>
      </c>
      <c r="M11" s="1"/>
      <c r="O11" s="1" t="s">
        <v>8</v>
      </c>
      <c r="P11" s="1"/>
      <c r="Q11" s="1"/>
      <c r="R11" s="1"/>
    </row>
    <row r="12" spans="1:42" ht="15.7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42" ht="15.7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42" ht="15.75">
      <c r="A14" s="1">
        <v>1</v>
      </c>
      <c r="B14" s="2" t="s">
        <v>9</v>
      </c>
      <c r="C14" s="2"/>
      <c r="D14" s="2"/>
      <c r="E14" s="2"/>
      <c r="F14" s="1"/>
      <c r="G14" s="1"/>
      <c r="H14" s="1"/>
      <c r="I14" s="1"/>
      <c r="J14" s="1"/>
      <c r="K14" s="1"/>
      <c r="L14" s="2"/>
      <c r="M14" s="2"/>
      <c r="N14" s="2"/>
      <c r="O14" s="2"/>
      <c r="P14" s="2"/>
      <c r="Q14" s="2"/>
      <c r="R14" s="2"/>
    </row>
    <row r="15" spans="1:42" ht="15.75">
      <c r="A15" s="1">
        <v>2</v>
      </c>
      <c r="C15" s="2"/>
      <c r="D15" s="2"/>
      <c r="E15" s="2"/>
      <c r="F15" s="2"/>
      <c r="G15" s="2"/>
      <c r="H15" s="2"/>
      <c r="I15" s="2"/>
      <c r="J15" s="18"/>
      <c r="K15" s="2"/>
      <c r="L15" s="18"/>
      <c r="M15" s="2"/>
      <c r="N15" s="2"/>
      <c r="O15" s="2"/>
      <c r="P15" s="2"/>
      <c r="Q15" s="2"/>
      <c r="R15" s="2"/>
    </row>
    <row r="16" spans="1:42" ht="15.75">
      <c r="A16" s="1">
        <v>3</v>
      </c>
      <c r="B16" s="2" t="s">
        <v>10</v>
      </c>
      <c r="C16" s="2"/>
      <c r="D16" s="2"/>
      <c r="E16" s="2"/>
      <c r="F16" s="12"/>
      <c r="G16" s="9"/>
      <c r="H16" s="9">
        <v>160460</v>
      </c>
      <c r="I16" s="9"/>
      <c r="J16" s="9">
        <v>160460</v>
      </c>
      <c r="K16" s="9"/>
      <c r="L16" s="22">
        <v>160460</v>
      </c>
      <c r="M16" s="9"/>
      <c r="N16" s="9" t="s">
        <v>18</v>
      </c>
      <c r="O16" s="9"/>
      <c r="P16" s="10"/>
      <c r="Q16" s="10"/>
      <c r="R16" s="10"/>
      <c r="S16" s="11"/>
      <c r="T16" s="11"/>
      <c r="U16" s="11"/>
      <c r="V16" s="11"/>
      <c r="W16" s="11"/>
    </row>
    <row r="17" spans="1:20" ht="15.75">
      <c r="A17" s="1">
        <v>4</v>
      </c>
      <c r="C17" s="2"/>
      <c r="D17" s="2"/>
      <c r="E17" s="2"/>
      <c r="F17" s="12"/>
      <c r="G17" s="9"/>
      <c r="H17" s="9"/>
      <c r="I17" s="9"/>
      <c r="J17" s="9"/>
      <c r="K17" s="9"/>
      <c r="L17" s="9"/>
      <c r="M17" s="9"/>
      <c r="N17" s="9" t="s">
        <v>20</v>
      </c>
      <c r="O17" s="9"/>
      <c r="P17" s="9"/>
      <c r="Q17" s="9"/>
      <c r="R17" s="9"/>
    </row>
    <row r="18" spans="1:20" ht="15.75">
      <c r="A18" s="1">
        <v>5</v>
      </c>
      <c r="M18" s="9"/>
      <c r="N18" s="9"/>
      <c r="O18" s="9"/>
      <c r="P18" s="9"/>
      <c r="Q18" s="9"/>
      <c r="R18" s="9"/>
    </row>
    <row r="19" spans="1:20" ht="15.75">
      <c r="A19" s="1">
        <v>6</v>
      </c>
      <c r="B19" s="2" t="s">
        <v>11</v>
      </c>
      <c r="C19" s="2"/>
      <c r="D19" s="2"/>
      <c r="E19" s="2"/>
      <c r="F19" s="12"/>
      <c r="G19" s="9"/>
      <c r="H19" s="9">
        <v>18426</v>
      </c>
      <c r="I19" s="9"/>
      <c r="J19" s="9">
        <v>18476</v>
      </c>
      <c r="K19" s="9"/>
      <c r="L19" s="22">
        <v>18526.083333333336</v>
      </c>
      <c r="M19" s="9"/>
      <c r="N19" s="9" t="s">
        <v>21</v>
      </c>
      <c r="O19" s="9"/>
      <c r="P19" s="10"/>
      <c r="Q19" s="10"/>
      <c r="R19" s="9"/>
      <c r="T19" s="21"/>
    </row>
    <row r="20" spans="1:20" ht="15.75">
      <c r="A20" s="1">
        <v>7</v>
      </c>
      <c r="B20" s="2"/>
      <c r="C20" s="2"/>
      <c r="D20" s="2"/>
      <c r="E20" s="2"/>
      <c r="F20" s="12"/>
      <c r="G20" s="9"/>
      <c r="H20" s="9"/>
      <c r="I20" s="9"/>
      <c r="J20" s="9"/>
      <c r="K20" s="9"/>
      <c r="L20" s="9"/>
      <c r="M20" s="9"/>
      <c r="N20" s="9" t="str">
        <f>N17</f>
        <v>Mr. Thomas L. Troup  for underlying assumptions.</v>
      </c>
      <c r="O20" s="9"/>
      <c r="P20" s="9"/>
      <c r="Q20" s="9"/>
      <c r="R20" s="9"/>
    </row>
    <row r="21" spans="1:20" ht="15.75">
      <c r="A21" s="1">
        <v>8</v>
      </c>
      <c r="M21" s="9"/>
      <c r="N21" s="9"/>
      <c r="O21" s="9"/>
      <c r="P21" s="9"/>
      <c r="Q21" s="9"/>
      <c r="R21" s="9"/>
    </row>
    <row r="22" spans="1:20" ht="15.75">
      <c r="A22" s="1">
        <v>9</v>
      </c>
      <c r="B22" s="2" t="s">
        <v>12</v>
      </c>
      <c r="C22" s="2"/>
      <c r="D22" s="2"/>
      <c r="E22" s="2"/>
      <c r="F22" s="12"/>
      <c r="G22" s="9"/>
      <c r="H22" s="9">
        <v>216</v>
      </c>
      <c r="I22" s="9"/>
      <c r="J22" s="9">
        <v>216</v>
      </c>
      <c r="K22" s="9"/>
      <c r="L22" s="22">
        <v>216</v>
      </c>
      <c r="M22" s="9"/>
      <c r="N22" s="9" t="s">
        <v>18</v>
      </c>
      <c r="O22" s="9"/>
      <c r="P22" s="10"/>
      <c r="Q22" s="10"/>
      <c r="R22" s="9"/>
    </row>
    <row r="23" spans="1:20" ht="15.75">
      <c r="A23" s="1">
        <v>10</v>
      </c>
      <c r="C23" s="2"/>
      <c r="D23" s="2"/>
      <c r="E23" s="2"/>
      <c r="F23" s="12"/>
      <c r="G23" s="9"/>
      <c r="H23" s="9"/>
      <c r="I23" s="9"/>
      <c r="J23" s="9"/>
      <c r="K23" s="9"/>
      <c r="L23" s="9"/>
      <c r="M23" s="9"/>
      <c r="N23" s="9" t="str">
        <f>N20</f>
        <v>Mr. Thomas L. Troup  for underlying assumptions.</v>
      </c>
      <c r="O23" s="9"/>
      <c r="P23" s="9"/>
      <c r="Q23" s="9"/>
      <c r="R23" s="9"/>
    </row>
    <row r="24" spans="1:20" ht="15.75">
      <c r="A24" s="1">
        <v>11</v>
      </c>
      <c r="M24" s="9"/>
      <c r="N24" s="9"/>
      <c r="O24" s="9"/>
      <c r="P24" s="9"/>
      <c r="Q24" s="9"/>
      <c r="R24" s="9"/>
    </row>
    <row r="25" spans="1:20" ht="15.75">
      <c r="A25" s="1">
        <v>12</v>
      </c>
      <c r="B25" s="2" t="s">
        <v>13</v>
      </c>
      <c r="C25" s="2"/>
      <c r="D25" s="2"/>
      <c r="E25" s="2"/>
      <c r="F25" s="12"/>
      <c r="G25" s="12"/>
      <c r="H25" s="9">
        <v>1502</v>
      </c>
      <c r="I25" s="9"/>
      <c r="J25" s="9">
        <v>1502</v>
      </c>
      <c r="K25" s="9"/>
      <c r="L25" s="22">
        <v>1502</v>
      </c>
      <c r="M25" s="9"/>
      <c r="N25" s="9" t="s">
        <v>18</v>
      </c>
      <c r="O25" s="9"/>
      <c r="P25" s="10"/>
      <c r="Q25" s="10"/>
      <c r="R25" s="9"/>
    </row>
    <row r="26" spans="1:20" ht="15.75">
      <c r="A26" s="1">
        <v>13</v>
      </c>
      <c r="G26" s="8"/>
      <c r="H26" s="8"/>
      <c r="I26" s="8"/>
      <c r="J26" s="8"/>
      <c r="K26" s="8"/>
      <c r="L26" s="8"/>
      <c r="M26" s="9"/>
      <c r="N26" s="9" t="str">
        <f>N23</f>
        <v>Mr. Thomas L. Troup  for underlying assumptions.</v>
      </c>
      <c r="O26" s="9"/>
      <c r="P26" s="9"/>
      <c r="Q26" s="9"/>
      <c r="R26" s="9"/>
    </row>
    <row r="27" spans="1:20" ht="15.75">
      <c r="A27" s="1">
        <v>14</v>
      </c>
      <c r="C27" s="2"/>
      <c r="D27" s="2"/>
      <c r="E27" s="2"/>
      <c r="F27" s="12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0" ht="15.75">
      <c r="A28" s="1">
        <f t="shared" ref="A28:A34" si="0">+A27+1</f>
        <v>15</v>
      </c>
      <c r="B28" s="2" t="s">
        <v>14</v>
      </c>
      <c r="C28" s="2"/>
      <c r="D28" s="2"/>
      <c r="E28" s="2"/>
      <c r="F28" s="12"/>
      <c r="G28" s="9"/>
      <c r="H28" s="9">
        <f>SUM(H16:H25)</f>
        <v>180604</v>
      </c>
      <c r="I28" s="9"/>
      <c r="J28" s="9">
        <f>SUM(J16:J25)</f>
        <v>180654</v>
      </c>
      <c r="K28" s="9"/>
      <c r="L28" s="9">
        <f>SUM(L16:L25)</f>
        <v>180704.08333333334</v>
      </c>
      <c r="M28" s="9"/>
      <c r="N28" s="9"/>
      <c r="O28" s="9"/>
      <c r="P28" s="9"/>
      <c r="Q28" s="9"/>
      <c r="R28" s="9"/>
    </row>
    <row r="29" spans="1:20" ht="15.75">
      <c r="A29" s="1">
        <f t="shared" si="0"/>
        <v>16</v>
      </c>
      <c r="N29" s="9"/>
      <c r="O29" s="9"/>
      <c r="P29" s="9"/>
      <c r="Q29" s="9"/>
      <c r="R29" s="9"/>
    </row>
    <row r="30" spans="1:20" ht="15.75">
      <c r="A30" s="1">
        <f t="shared" si="0"/>
        <v>17</v>
      </c>
      <c r="C30" s="2"/>
      <c r="D30" s="2"/>
      <c r="E30" s="2"/>
      <c r="F30" s="12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0" ht="15.75">
      <c r="A31" s="1">
        <f t="shared" si="0"/>
        <v>18</v>
      </c>
      <c r="B31" s="2" t="s">
        <v>15</v>
      </c>
      <c r="C31" s="2"/>
      <c r="D31" s="2"/>
      <c r="E31" s="2"/>
      <c r="F31" s="12"/>
      <c r="G31" s="12"/>
      <c r="H31" s="9">
        <v>202</v>
      </c>
      <c r="I31" s="9"/>
      <c r="J31" s="9">
        <v>202</v>
      </c>
      <c r="K31" s="9"/>
      <c r="L31" s="22">
        <v>202</v>
      </c>
      <c r="M31" s="9"/>
      <c r="N31" s="9" t="s">
        <v>18</v>
      </c>
      <c r="O31" s="9"/>
      <c r="P31" s="10"/>
      <c r="Q31" s="10"/>
      <c r="R31" s="2"/>
    </row>
    <row r="32" spans="1:20" ht="15.75">
      <c r="A32" s="1">
        <f t="shared" si="0"/>
        <v>19</v>
      </c>
      <c r="C32" s="2"/>
      <c r="D32" s="2"/>
      <c r="E32" s="2"/>
      <c r="F32" s="12"/>
      <c r="G32" s="13"/>
      <c r="H32" s="13"/>
      <c r="I32" s="13"/>
      <c r="J32" s="13"/>
      <c r="K32" s="13"/>
      <c r="L32" s="13"/>
      <c r="M32" s="9"/>
      <c r="N32" s="9" t="str">
        <f>N26</f>
        <v>Mr. Thomas L. Troup  for underlying assumptions.</v>
      </c>
      <c r="O32" s="9"/>
      <c r="P32" s="9"/>
      <c r="Q32" s="9"/>
      <c r="R32" s="2"/>
    </row>
    <row r="33" spans="1:18" ht="15.75">
      <c r="A33" s="1">
        <f t="shared" si="0"/>
        <v>20</v>
      </c>
      <c r="M33" s="9"/>
      <c r="N33" s="9"/>
      <c r="O33" s="9"/>
      <c r="P33" s="2"/>
      <c r="Q33" s="2"/>
      <c r="R33" s="2"/>
    </row>
    <row r="34" spans="1:18" ht="16.5" thickBot="1">
      <c r="A34" s="1">
        <f t="shared" si="0"/>
        <v>21</v>
      </c>
      <c r="B34" s="2" t="s">
        <v>16</v>
      </c>
      <c r="C34" s="2"/>
      <c r="D34" s="2"/>
      <c r="E34" s="2"/>
      <c r="F34" s="12"/>
      <c r="G34" s="14"/>
      <c r="H34" s="14">
        <f>+H31+H28</f>
        <v>180806</v>
      </c>
      <c r="I34" s="14"/>
      <c r="J34" s="14">
        <f>+J31+J28</f>
        <v>180856</v>
      </c>
      <c r="K34" s="14"/>
      <c r="L34" s="14">
        <f>+L31+L28</f>
        <v>180906.08333333334</v>
      </c>
      <c r="M34" s="9"/>
      <c r="N34" s="9"/>
      <c r="O34" s="9"/>
      <c r="P34" s="2"/>
      <c r="Q34" s="2"/>
      <c r="R34" s="2"/>
    </row>
    <row r="35" spans="1:18" ht="16.5" thickTop="1">
      <c r="A35" s="1"/>
      <c r="K35" s="9"/>
      <c r="L35" s="9"/>
      <c r="M35" s="9"/>
      <c r="N35" s="9"/>
      <c r="O35" s="9"/>
      <c r="P35" s="2"/>
      <c r="Q35" s="2"/>
      <c r="R35" s="2"/>
    </row>
    <row r="36" spans="1:18" ht="15.75">
      <c r="A36" s="1"/>
      <c r="K36" s="9"/>
      <c r="L36" s="9"/>
      <c r="M36" s="9"/>
      <c r="N36" s="9"/>
      <c r="O36" s="9"/>
      <c r="P36" s="2"/>
      <c r="Q36" s="2"/>
      <c r="R36" s="2"/>
    </row>
    <row r="37" spans="1:18" ht="15.75">
      <c r="A37" s="1"/>
      <c r="K37" s="2"/>
      <c r="L37" s="2"/>
      <c r="M37" s="2"/>
      <c r="N37" s="2"/>
      <c r="O37" s="2"/>
      <c r="P37" s="2"/>
      <c r="Q37" s="2"/>
      <c r="R37" s="2"/>
    </row>
    <row r="38" spans="1:18" ht="15.75">
      <c r="A38" s="1"/>
      <c r="K38" s="2"/>
      <c r="L38" s="2"/>
      <c r="M38" s="2"/>
      <c r="N38" s="2"/>
      <c r="O38" s="2"/>
      <c r="P38" s="2"/>
      <c r="Q38" s="2"/>
      <c r="R38" s="2"/>
    </row>
    <row r="39" spans="1:18" ht="15.75">
      <c r="A39" s="15"/>
      <c r="B39" s="1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"/>
      <c r="P39" s="2"/>
      <c r="Q39" s="2"/>
      <c r="R39" s="2"/>
    </row>
    <row r="40" spans="1:18" ht="15.75">
      <c r="A40" s="15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"/>
      <c r="P40" s="2"/>
      <c r="Q40" s="2"/>
      <c r="R40" s="2"/>
    </row>
    <row r="41" spans="1:18" ht="15.75">
      <c r="A41" s="1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"/>
      <c r="P41" s="2"/>
      <c r="Q41" s="2"/>
      <c r="R41" s="2"/>
    </row>
    <row r="42" spans="1:18" ht="15.75">
      <c r="A42" s="1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"/>
      <c r="P42" s="2"/>
      <c r="Q42" s="2"/>
      <c r="R42" s="2"/>
    </row>
    <row r="43" spans="1:18" ht="15.75">
      <c r="A43" s="15"/>
      <c r="B43" s="9"/>
      <c r="C43" s="9"/>
      <c r="F43" s="9"/>
      <c r="G43" s="9"/>
      <c r="H43" s="9"/>
      <c r="I43" s="9"/>
      <c r="J43" s="9"/>
      <c r="K43" s="9"/>
      <c r="L43" s="9"/>
      <c r="M43" s="9"/>
      <c r="N43" s="9"/>
      <c r="O43" s="2"/>
      <c r="P43" s="2"/>
      <c r="Q43" s="2"/>
      <c r="R43" s="2"/>
    </row>
    <row r="44" spans="1:18" ht="15.75">
      <c r="A44" s="15"/>
      <c r="B44" s="9"/>
      <c r="C44" s="9"/>
      <c r="F44" s="9"/>
      <c r="G44" s="9"/>
      <c r="H44" s="9"/>
      <c r="I44" s="9"/>
      <c r="J44" s="9"/>
      <c r="K44" s="9"/>
      <c r="L44" s="9"/>
      <c r="M44" s="9"/>
      <c r="N44" s="9"/>
      <c r="O44" s="2"/>
      <c r="P44" s="2"/>
      <c r="Q44" s="2"/>
      <c r="R44" s="2"/>
    </row>
    <row r="45" spans="1:18" ht="15.75">
      <c r="A45" s="15"/>
      <c r="B45" s="9"/>
      <c r="C45" s="9"/>
      <c r="F45" s="9"/>
      <c r="G45" s="9"/>
      <c r="H45" s="9"/>
      <c r="I45" s="9"/>
      <c r="J45" s="9"/>
      <c r="K45" s="9"/>
      <c r="L45" s="9"/>
      <c r="M45" s="9"/>
      <c r="N45" s="9"/>
      <c r="O45" s="2"/>
      <c r="P45" s="2"/>
      <c r="Q45" s="2"/>
      <c r="R45" s="2"/>
    </row>
    <row r="46" spans="1:18" ht="15.75">
      <c r="A46" s="15"/>
      <c r="B46" s="9"/>
      <c r="C46" s="9"/>
      <c r="F46" s="9"/>
      <c r="G46" s="9"/>
      <c r="H46" s="9"/>
      <c r="I46" s="9"/>
      <c r="J46" s="9"/>
      <c r="K46" s="9"/>
      <c r="L46" s="9"/>
      <c r="M46" s="9"/>
      <c r="N46" s="9"/>
      <c r="O46" s="2"/>
      <c r="P46" s="2"/>
      <c r="Q46" s="2"/>
      <c r="R46" s="2"/>
    </row>
    <row r="47" spans="1:18" ht="15.75">
      <c r="A47" s="15"/>
      <c r="B47" s="9"/>
      <c r="C47" s="9"/>
      <c r="F47" s="9"/>
      <c r="G47" s="9"/>
      <c r="H47" s="9"/>
      <c r="I47" s="9"/>
      <c r="J47" s="9"/>
      <c r="K47" s="9"/>
      <c r="L47" s="9"/>
      <c r="M47" s="9"/>
      <c r="N47" s="9"/>
      <c r="O47" s="2"/>
      <c r="P47" s="2"/>
      <c r="Q47" s="2"/>
      <c r="R47" s="2"/>
    </row>
    <row r="48" spans="1:18" ht="15.75">
      <c r="A48" s="1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"/>
      <c r="P48" s="2"/>
      <c r="Q48" s="2"/>
      <c r="R48" s="2"/>
    </row>
    <row r="49" spans="1:18" ht="15.75">
      <c r="A49" s="1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"/>
      <c r="P49" s="2"/>
      <c r="Q49" s="2"/>
      <c r="R49" s="2"/>
    </row>
    <row r="50" spans="1:18" ht="15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7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7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5.7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5.7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5.7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5.7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5.7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5.7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5.7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5.7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5.7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5.7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5.7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5.7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5.7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5.7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5.7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5.7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5.7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5.7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5.7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5.7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5.7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5.7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5.7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5.7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5.7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5.7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5.7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5.7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5.7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5.7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5.7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5.7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5.7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5.7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5.7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5.7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5.7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5.7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5.7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5.7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5.7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5.7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5.7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5.7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5.7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5.7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5.7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5.7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5.7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5.7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5.7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5.7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5.7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5.7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5.7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5.7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5.7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5.7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5.7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5.7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5.7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5.7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5.7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5.7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5.7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5.7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5.7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5.7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5.7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5.7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5.7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5.7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5.7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5.7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5.7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5.7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5.7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5.7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5.7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5.7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5.7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5.7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5.7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5.7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5.7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5.7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5.7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5.7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5.7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5.7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5.7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5.7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5.7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5.7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5.7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5.7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5.7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5.7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5.7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5.7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5.7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5.7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5.7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5.7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5.7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5.7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5.7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5.7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5.7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5.7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5.7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5.7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5.7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5.7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5.7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5.7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5.7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5.7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5.7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5.7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5.7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5.7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5.7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5.7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5.7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5.7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5.7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5.7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5.7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5.7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5.7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5.7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5.7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5.7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5.7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5.7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5.7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5.7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5.7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5.7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5.7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5.7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5.7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5.7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5.7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5.7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5.7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5.7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5.7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5.7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5.7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5.7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5.7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5.7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5.7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5.7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5.7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5.7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5.7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5.7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5.7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5.7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5.7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5.7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5.7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5.7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5.7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5.7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5.7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5.7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5.7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5.7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5.7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5.7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5.7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5.7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5.7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5.7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5.7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5.7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5.7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5.7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5.7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5.7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5.7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5.7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5.7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5.7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5.7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5.7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5.7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5.7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5.7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5.7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5.7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5.7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5.7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5.7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5.7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5.7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5.7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5.7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5.7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5.7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5.7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5.7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5.7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5.7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</sheetData>
  <phoneticPr fontId="0" type="noConversion"/>
  <pageMargins left="0.75" right="0.75" top="1" bottom="1" header="0.5" footer="0.5"/>
  <pageSetup scale="80" orientation="landscape" horizontalDpi="300" verticalDpi="300" r:id="rId1"/>
  <headerFooter alignWithMargins="0">
    <oddHeader>&amp;RCASE NO. 2024-00276
FR_16(7)(h)14 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 16(7)(h)14</vt:lpstr>
      <vt:lpstr>'FR 16(7)(h)14'!Print_Area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gsmith</dc:creator>
  <cp:lastModifiedBy>Wilen, Eric</cp:lastModifiedBy>
  <cp:lastPrinted>2024-09-25T16:39:25Z</cp:lastPrinted>
  <dcterms:created xsi:type="dcterms:W3CDTF">2006-12-21T19:05:57Z</dcterms:created>
  <dcterms:modified xsi:type="dcterms:W3CDTF">2024-09-25T16:39:29Z</dcterms:modified>
</cp:coreProperties>
</file>