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Rate Cases\KY\2024\DR\DR 2\3\"/>
    </mc:Choice>
  </mc:AlternateContent>
  <xr:revisionPtr revIDLastSave="0" documentId="8_{9297FB89-37D4-44CF-85E9-7E74E8CDE6DE}" xr6:coauthVersionLast="47" xr6:coauthVersionMax="47" xr10:uidLastSave="{00000000-0000-0000-0000-000000000000}"/>
  <bookViews>
    <workbookView xWindow="-28920" yWindow="-120" windowWidth="29040" windowHeight="15720" xr2:uid="{07204BB6-D94C-4950-95B5-87DCECF2D2E2}"/>
  </bookViews>
  <sheets>
    <sheet name="KY P&amp;L 2023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/>
  <c r="J40" i="1"/>
  <c r="J44" i="1" s="1"/>
  <c r="K40" i="1"/>
  <c r="J41" i="1"/>
  <c r="K41" i="1"/>
  <c r="J42" i="1"/>
  <c r="K42" i="1"/>
  <c r="K60" i="1"/>
  <c r="K33" i="1"/>
  <c r="J60" i="1"/>
  <c r="K43" i="1"/>
  <c r="J43" i="1"/>
  <c r="J33" i="1"/>
  <c r="L33" i="1" l="1"/>
  <c r="L60" i="1"/>
  <c r="K44" i="1"/>
  <c r="L44" i="1" l="1"/>
</calcChain>
</file>

<file path=xl/sharedStrings.xml><?xml version="1.0" encoding="utf-8"?>
<sst xmlns="http://schemas.openxmlformats.org/spreadsheetml/2006/main" count="84" uniqueCount="79">
  <si>
    <t>Jan - Mar 23</t>
  </si>
  <si>
    <t>Apr - Jun 23</t>
  </si>
  <si>
    <t>Jul - Sep 23</t>
  </si>
  <si>
    <t>Oct - Dec 23</t>
  </si>
  <si>
    <t>Jan - Mar 24</t>
  </si>
  <si>
    <t>Apr - Jun 24</t>
  </si>
  <si>
    <t>TOTAL</t>
  </si>
  <si>
    <t>Ordinary Income/Expense</t>
  </si>
  <si>
    <t>Income</t>
  </si>
  <si>
    <t>Revenue</t>
  </si>
  <si>
    <t>414 · Other Utility Operating Income</t>
  </si>
  <si>
    <t>414.96 · Unbilled Revenues</t>
  </si>
  <si>
    <t>414.99 · B&amp;W FERC 19-430- Fee</t>
  </si>
  <si>
    <t>414 · Other Utility Operating Income - Other</t>
  </si>
  <si>
    <t>Total 414 · Other Utility Operating Income</t>
  </si>
  <si>
    <t>480 · Customer Classes</t>
  </si>
  <si>
    <t>480.01 · Residential Tariff</t>
  </si>
  <si>
    <t>480.02 · Residential Cust Chrg</t>
  </si>
  <si>
    <t>480.09 · Residential PGA</t>
  </si>
  <si>
    <t>480.10 · Residential Past GCR</t>
  </si>
  <si>
    <t>481.11 · Commercial Tariff</t>
  </si>
  <si>
    <t>481.12 · Commercial Cust Chrg</t>
  </si>
  <si>
    <t>481.19 · Commercial PGA</t>
  </si>
  <si>
    <t>481.20 · Commercial Past GCR</t>
  </si>
  <si>
    <t>481.21 · Industrial Tarrif</t>
  </si>
  <si>
    <t>481.22 · Industrial Cust Chrg</t>
  </si>
  <si>
    <t>481.29 · Industrial PGA</t>
  </si>
  <si>
    <t>481.30 · Industrial Past GCR</t>
  </si>
  <si>
    <t>481.31 · Agricultural Heat Tarrif</t>
  </si>
  <si>
    <t>481.32 · Agricultural Heat Cust Chrg</t>
  </si>
  <si>
    <t>481.39 · Agricultural Heat PGA</t>
  </si>
  <si>
    <t>481.40 · Agricultural Heat Past GCR</t>
  </si>
  <si>
    <t>Total 480 · Customer Classes</t>
  </si>
  <si>
    <t>488 · Penalties &amp; service charges</t>
  </si>
  <si>
    <t>Total Revenue</t>
  </si>
  <si>
    <t>Total Income</t>
  </si>
  <si>
    <t>Cost of Goods Sold</t>
  </si>
  <si>
    <t>804 · City Gate Purchases</t>
  </si>
  <si>
    <t>Total Cost of Goods Sold</t>
  </si>
  <si>
    <t>Total COGS</t>
  </si>
  <si>
    <t>Gross Profit</t>
  </si>
  <si>
    <t>Expense</t>
  </si>
  <si>
    <t>Direct Costs</t>
  </si>
  <si>
    <t>403 · Depreciation Expense</t>
  </si>
  <si>
    <t>407 · Other Amortization</t>
  </si>
  <si>
    <t>874 · Mains &amp; Services</t>
  </si>
  <si>
    <t>887 · Maintenance of Mains</t>
  </si>
  <si>
    <t>893 · Maintenance of Meters</t>
  </si>
  <si>
    <t>Total Direct Costs</t>
  </si>
  <si>
    <t>Indirect Costs</t>
  </si>
  <si>
    <t>903 · Customer Records &amp; Collections</t>
  </si>
  <si>
    <t>904 · Bad Debt</t>
  </si>
  <si>
    <t>908 · Customer Assistance</t>
  </si>
  <si>
    <t>909 · Information Advertising</t>
  </si>
  <si>
    <t>920 · Administration &amp; Gen Sales</t>
  </si>
  <si>
    <t>921 · Office Supplies</t>
  </si>
  <si>
    <t>923 · Outside Services</t>
  </si>
  <si>
    <t>924 · Insurance</t>
  </si>
  <si>
    <t>925 · I/D - Safety &amp; Security</t>
  </si>
  <si>
    <t>926 · Employee Benefits</t>
  </si>
  <si>
    <t>928 · Regulatory Commission Expense</t>
  </si>
  <si>
    <t>930 · Misc Gen Expense</t>
  </si>
  <si>
    <t>931 · Rents</t>
  </si>
  <si>
    <t>932 · Maintenance of General Plant</t>
  </si>
  <si>
    <t>Total Indirect Costs</t>
  </si>
  <si>
    <t>Total Expense</t>
  </si>
  <si>
    <t>Net Ordinary Income</t>
  </si>
  <si>
    <t>Other Income/Expense</t>
  </si>
  <si>
    <t>Other Income</t>
  </si>
  <si>
    <t>419 · Interest Income</t>
  </si>
  <si>
    <t>Total Other Income</t>
  </si>
  <si>
    <t>Other Expense</t>
  </si>
  <si>
    <t>408 · Ad-Valorem Tax</t>
  </si>
  <si>
    <t>427 · Interest Expense</t>
  </si>
  <si>
    <t>Total Other Expense</t>
  </si>
  <si>
    <t>Net Other Income</t>
  </si>
  <si>
    <t>Net Income</t>
  </si>
  <si>
    <t>2023 Q1, Q2</t>
  </si>
  <si>
    <t>2024 Q1,Q2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</si>
</sst>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3" fontId="0" fillId="0" borderId="0" xfId="1" applyFont="1"/>
    <xf numFmtId="9" fontId="0" fillId="0" borderId="0" xfId="2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6DDF-3207-4FCA-9610-5E0AA4A8C5FC}">
  <dimension ref="A1:L76"/>
  <sheetViews>
    <sheetView tabSelected="1" workbookViewId="0">
      <pane ySplit="1" topLeftCell="A2" activePane="bottomLeft" state="frozen"/>
      <selection pane="bottomLeft" activeCell="O36" sqref="O36"/>
    </sheetView>
  </sheetViews>
  <sheetFormatPr defaultRowHeight="15" x14ac:dyDescent="0.25"/>
  <cols>
    <col min="1" max="1" width="39.28515625" bestFit="1" customWidth="1"/>
    <col min="2" max="2" width="11.42578125" bestFit="1" customWidth="1"/>
    <col min="3" max="3" width="11" bestFit="1" customWidth="1"/>
    <col min="4" max="4" width="10.7109375" bestFit="1" customWidth="1"/>
    <col min="5" max="5" width="11.28515625" bestFit="1" customWidth="1"/>
    <col min="6" max="6" width="11.42578125" bestFit="1" customWidth="1"/>
    <col min="7" max="7" width="11" bestFit="1" customWidth="1"/>
    <col min="8" max="8" width="11.7109375" bestFit="1" customWidth="1"/>
    <col min="10" max="10" width="11.5703125" style="1" bestFit="1" customWidth="1"/>
    <col min="11" max="11" width="13.28515625" style="1" bestFit="1" customWidth="1"/>
    <col min="12" max="12" width="9.28515625" style="2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s="1" t="s">
        <v>77</v>
      </c>
      <c r="K1" s="1" t="s">
        <v>78</v>
      </c>
    </row>
    <row r="2" spans="1:11" x14ac:dyDescent="0.25">
      <c r="A2" t="s">
        <v>7</v>
      </c>
    </row>
    <row r="3" spans="1:11" x14ac:dyDescent="0.25">
      <c r="A3" t="s">
        <v>8</v>
      </c>
    </row>
    <row r="4" spans="1:11" x14ac:dyDescent="0.25">
      <c r="A4" t="s">
        <v>9</v>
      </c>
    </row>
    <row r="5" spans="1:11" x14ac:dyDescent="0.25">
      <c r="A5" t="s">
        <v>10</v>
      </c>
    </row>
    <row r="6" spans="1:11" x14ac:dyDescent="0.25">
      <c r="A6" t="s">
        <v>11</v>
      </c>
      <c r="B6">
        <v>-68567.199999999997</v>
      </c>
      <c r="C6">
        <v>-168650</v>
      </c>
      <c r="D6">
        <v>-52688</v>
      </c>
      <c r="E6">
        <v>67188</v>
      </c>
      <c r="F6">
        <v>114534.38</v>
      </c>
      <c r="G6">
        <v>65536</v>
      </c>
      <c r="H6">
        <v>-42646.82</v>
      </c>
    </row>
    <row r="7" spans="1:11" x14ac:dyDescent="0.25">
      <c r="A7" t="s">
        <v>12</v>
      </c>
      <c r="B7">
        <v>2.74</v>
      </c>
      <c r="C7">
        <v>0.12</v>
      </c>
      <c r="D7">
        <v>-14.72</v>
      </c>
      <c r="E7">
        <v>-8.4499999999999993</v>
      </c>
      <c r="F7">
        <v>3614.4</v>
      </c>
      <c r="G7">
        <v>1860.27</v>
      </c>
      <c r="H7">
        <v>5454.36</v>
      </c>
    </row>
    <row r="8" spans="1:11" x14ac:dyDescent="0.25">
      <c r="A8" t="s">
        <v>13</v>
      </c>
      <c r="B8">
        <v>0</v>
      </c>
      <c r="C8">
        <v>0</v>
      </c>
      <c r="D8">
        <v>0</v>
      </c>
      <c r="E8">
        <v>0</v>
      </c>
      <c r="F8">
        <v>-1006</v>
      </c>
      <c r="G8">
        <v>-7784.13</v>
      </c>
      <c r="H8">
        <v>-8790.1299999999992</v>
      </c>
    </row>
    <row r="9" spans="1:11" x14ac:dyDescent="0.25">
      <c r="A9" t="s">
        <v>14</v>
      </c>
      <c r="B9">
        <v>-68564.460000000006</v>
      </c>
      <c r="C9">
        <v>-168649.88</v>
      </c>
      <c r="D9">
        <v>-52702.720000000001</v>
      </c>
      <c r="E9">
        <v>67179.55</v>
      </c>
      <c r="F9">
        <v>117142.78</v>
      </c>
      <c r="G9">
        <v>59612.14</v>
      </c>
      <c r="H9">
        <v>-45982.59</v>
      </c>
    </row>
    <row r="10" spans="1:11" x14ac:dyDescent="0.25">
      <c r="A10" t="s">
        <v>15</v>
      </c>
    </row>
    <row r="11" spans="1:11" x14ac:dyDescent="0.25">
      <c r="A11" t="s">
        <v>16</v>
      </c>
      <c r="B11">
        <v>91605.08</v>
      </c>
      <c r="C11">
        <v>19903.59</v>
      </c>
      <c r="D11">
        <v>7743</v>
      </c>
      <c r="E11">
        <v>71385.8</v>
      </c>
      <c r="F11">
        <v>94289.59</v>
      </c>
      <c r="G11">
        <v>17538.59</v>
      </c>
      <c r="H11">
        <v>302465.65000000002</v>
      </c>
    </row>
    <row r="12" spans="1:11" x14ac:dyDescent="0.25">
      <c r="A12" t="s">
        <v>17</v>
      </c>
      <c r="B12">
        <v>24439</v>
      </c>
      <c r="C12">
        <v>24827</v>
      </c>
      <c r="D12">
        <v>24451</v>
      </c>
      <c r="E12">
        <v>24643</v>
      </c>
      <c r="F12">
        <v>24872</v>
      </c>
      <c r="G12">
        <v>25085</v>
      </c>
      <c r="H12">
        <v>148317</v>
      </c>
    </row>
    <row r="13" spans="1:11" x14ac:dyDescent="0.25">
      <c r="A13" t="s">
        <v>18</v>
      </c>
      <c r="B13">
        <v>152001.57999999999</v>
      </c>
      <c r="C13">
        <v>25777.82</v>
      </c>
      <c r="D13">
        <v>4432.3100000000004</v>
      </c>
      <c r="E13">
        <v>33933.67</v>
      </c>
      <c r="F13">
        <v>46724.43</v>
      </c>
      <c r="G13">
        <v>8788.6299999999992</v>
      </c>
      <c r="H13">
        <v>271658.44</v>
      </c>
    </row>
    <row r="14" spans="1:11" x14ac:dyDescent="0.25">
      <c r="A14" t="s">
        <v>19</v>
      </c>
      <c r="B14">
        <v>6561.2</v>
      </c>
      <c r="C14">
        <v>249.6</v>
      </c>
      <c r="D14">
        <v>58.4</v>
      </c>
      <c r="E14">
        <v>909</v>
      </c>
      <c r="F14">
        <v>1068.9000000000001</v>
      </c>
      <c r="G14">
        <v>328.2</v>
      </c>
      <c r="H14">
        <v>9175.2999999999993</v>
      </c>
    </row>
    <row r="15" spans="1:11" x14ac:dyDescent="0.25">
      <c r="A15" t="s">
        <v>20</v>
      </c>
      <c r="B15">
        <v>41210.18</v>
      </c>
      <c r="C15">
        <v>13116.37</v>
      </c>
      <c r="D15">
        <v>8792.26</v>
      </c>
      <c r="E15">
        <v>28373.040000000001</v>
      </c>
      <c r="F15">
        <v>38447.21</v>
      </c>
      <c r="G15">
        <v>14759.81</v>
      </c>
      <c r="H15">
        <v>144698.87</v>
      </c>
    </row>
    <row r="16" spans="1:11" x14ac:dyDescent="0.25">
      <c r="A16" t="s">
        <v>21</v>
      </c>
      <c r="B16">
        <v>8220</v>
      </c>
      <c r="C16">
        <v>8065</v>
      </c>
      <c r="D16">
        <v>7930</v>
      </c>
      <c r="E16">
        <v>8005</v>
      </c>
      <c r="F16">
        <v>8235</v>
      </c>
      <c r="G16">
        <v>8400</v>
      </c>
      <c r="H16">
        <v>48855</v>
      </c>
    </row>
    <row r="17" spans="1:8" x14ac:dyDescent="0.25">
      <c r="A17" t="s">
        <v>22</v>
      </c>
      <c r="B17">
        <v>116281.67</v>
      </c>
      <c r="C17">
        <v>30568.04</v>
      </c>
      <c r="D17">
        <v>10251.549999999999</v>
      </c>
      <c r="E17">
        <v>23295.56</v>
      </c>
      <c r="F17">
        <v>34371.25</v>
      </c>
      <c r="G17">
        <v>15148.43</v>
      </c>
      <c r="H17">
        <v>229916.5</v>
      </c>
    </row>
    <row r="18" spans="1:8" x14ac:dyDescent="0.25">
      <c r="A18" t="s">
        <v>23</v>
      </c>
      <c r="B18">
        <v>7514.1</v>
      </c>
      <c r="C18">
        <v>2663</v>
      </c>
      <c r="D18">
        <v>1921.3</v>
      </c>
      <c r="E18">
        <v>4921.6000000000004</v>
      </c>
      <c r="F18">
        <v>6866.7</v>
      </c>
      <c r="G18">
        <v>3465.1</v>
      </c>
      <c r="H18">
        <v>27351.8</v>
      </c>
    </row>
    <row r="19" spans="1:8" x14ac:dyDescent="0.25">
      <c r="A19" t="s">
        <v>24</v>
      </c>
      <c r="B19">
        <v>19316.97</v>
      </c>
      <c r="C19">
        <v>23327.51</v>
      </c>
      <c r="D19">
        <v>9304.18</v>
      </c>
      <c r="E19">
        <v>21901.63</v>
      </c>
      <c r="F19">
        <v>20682.310000000001</v>
      </c>
      <c r="G19">
        <v>13778.83</v>
      </c>
      <c r="H19">
        <v>108311.43</v>
      </c>
    </row>
    <row r="20" spans="1:8" x14ac:dyDescent="0.25">
      <c r="A20" t="s">
        <v>25</v>
      </c>
      <c r="B20">
        <v>3375</v>
      </c>
      <c r="C20">
        <v>3375</v>
      </c>
      <c r="D20">
        <v>3225</v>
      </c>
      <c r="E20">
        <v>3150</v>
      </c>
      <c r="F20">
        <v>3150</v>
      </c>
      <c r="G20">
        <v>3225</v>
      </c>
      <c r="H20">
        <v>19500</v>
      </c>
    </row>
    <row r="21" spans="1:8" x14ac:dyDescent="0.25">
      <c r="A21" t="s">
        <v>26</v>
      </c>
      <c r="B21">
        <v>65907.240000000005</v>
      </c>
      <c r="C21">
        <v>64866.559999999998</v>
      </c>
      <c r="D21">
        <v>13375.23</v>
      </c>
      <c r="E21">
        <v>20967.830000000002</v>
      </c>
      <c r="F21">
        <v>22715.34</v>
      </c>
      <c r="G21">
        <v>15488.22</v>
      </c>
      <c r="H21">
        <v>203320.42</v>
      </c>
    </row>
    <row r="22" spans="1:8" x14ac:dyDescent="0.25">
      <c r="A22" t="s">
        <v>27</v>
      </c>
      <c r="B22">
        <v>5004.3999999999996</v>
      </c>
      <c r="C22">
        <v>6043.4</v>
      </c>
      <c r="D22">
        <v>2410.4</v>
      </c>
      <c r="E22">
        <v>5674</v>
      </c>
      <c r="F22">
        <v>5582.4</v>
      </c>
      <c r="G22">
        <v>3803.4</v>
      </c>
      <c r="H22">
        <v>28518</v>
      </c>
    </row>
    <row r="23" spans="1:8" x14ac:dyDescent="0.25">
      <c r="A23" t="s">
        <v>28</v>
      </c>
      <c r="B23">
        <v>6631.1</v>
      </c>
      <c r="C23">
        <v>902.86</v>
      </c>
      <c r="D23">
        <v>334.66</v>
      </c>
      <c r="E23">
        <v>10577.57</v>
      </c>
      <c r="F23">
        <v>12772.44</v>
      </c>
      <c r="G23">
        <v>636.76</v>
      </c>
      <c r="H23">
        <v>31855.39</v>
      </c>
    </row>
    <row r="24" spans="1:8" x14ac:dyDescent="0.25">
      <c r="A24" t="s">
        <v>29</v>
      </c>
      <c r="B24">
        <v>630</v>
      </c>
      <c r="C24">
        <v>630</v>
      </c>
      <c r="D24">
        <v>630</v>
      </c>
      <c r="E24">
        <v>735</v>
      </c>
      <c r="F24">
        <v>735</v>
      </c>
      <c r="G24">
        <v>735</v>
      </c>
      <c r="H24">
        <v>4095</v>
      </c>
    </row>
    <row r="25" spans="1:8" x14ac:dyDescent="0.25">
      <c r="A25" t="s">
        <v>30</v>
      </c>
      <c r="B25">
        <v>23173.360000000001</v>
      </c>
      <c r="C25">
        <v>2280.37</v>
      </c>
      <c r="D25">
        <v>266.95</v>
      </c>
      <c r="E25">
        <v>11043.69</v>
      </c>
      <c r="F25">
        <v>14357</v>
      </c>
      <c r="G25">
        <v>715.76</v>
      </c>
      <c r="H25">
        <v>51837.13</v>
      </c>
    </row>
    <row r="26" spans="1:8" x14ac:dyDescent="0.25">
      <c r="A26" t="s">
        <v>31</v>
      </c>
      <c r="B26">
        <v>1717.9</v>
      </c>
      <c r="C26">
        <v>233.9</v>
      </c>
      <c r="D26">
        <v>86.7</v>
      </c>
      <c r="E26">
        <v>2740.3</v>
      </c>
      <c r="F26">
        <v>3528.3</v>
      </c>
      <c r="G26">
        <v>162</v>
      </c>
      <c r="H26">
        <v>8469.1</v>
      </c>
    </row>
    <row r="27" spans="1:8" x14ac:dyDescent="0.25">
      <c r="A27" t="s">
        <v>32</v>
      </c>
      <c r="B27">
        <v>573588.78</v>
      </c>
      <c r="C27">
        <v>226830.02</v>
      </c>
      <c r="D27">
        <v>95212.94</v>
      </c>
      <c r="E27">
        <v>272256.69</v>
      </c>
      <c r="F27">
        <v>338397.87</v>
      </c>
      <c r="G27">
        <v>132058.73000000001</v>
      </c>
      <c r="H27">
        <v>1638345.03</v>
      </c>
    </row>
    <row r="28" spans="1:8" x14ac:dyDescent="0.25">
      <c r="A28" t="s">
        <v>33</v>
      </c>
      <c r="B28">
        <v>11248.3</v>
      </c>
      <c r="C28">
        <v>17635.37</v>
      </c>
      <c r="D28">
        <v>7915.2</v>
      </c>
      <c r="E28">
        <v>2810.56</v>
      </c>
      <c r="F28">
        <v>6097.07</v>
      </c>
      <c r="G28">
        <v>4441.1000000000004</v>
      </c>
      <c r="H28">
        <v>50147.6</v>
      </c>
    </row>
    <row r="29" spans="1:8" x14ac:dyDescent="0.25">
      <c r="A29" t="s">
        <v>34</v>
      </c>
      <c r="B29">
        <v>516272.62</v>
      </c>
      <c r="C29">
        <v>75815.509999999995</v>
      </c>
      <c r="D29">
        <v>50425.42</v>
      </c>
      <c r="E29">
        <v>342246.8</v>
      </c>
      <c r="F29">
        <v>461637.72</v>
      </c>
      <c r="G29">
        <v>196111.97</v>
      </c>
      <c r="H29">
        <v>1642510.04</v>
      </c>
    </row>
    <row r="30" spans="1:8" x14ac:dyDescent="0.25">
      <c r="A30" t="s">
        <v>35</v>
      </c>
      <c r="B30">
        <v>516272.62</v>
      </c>
      <c r="C30">
        <v>75815.509999999995</v>
      </c>
      <c r="D30">
        <v>50425.42</v>
      </c>
      <c r="E30">
        <v>342246.8</v>
      </c>
      <c r="F30">
        <v>461637.72</v>
      </c>
      <c r="G30">
        <v>196111.97</v>
      </c>
      <c r="H30">
        <v>1642510.04</v>
      </c>
    </row>
    <row r="31" spans="1:8" x14ac:dyDescent="0.25">
      <c r="A31" t="s">
        <v>36</v>
      </c>
    </row>
    <row r="32" spans="1:8" x14ac:dyDescent="0.25">
      <c r="A32" t="s">
        <v>36</v>
      </c>
    </row>
    <row r="33" spans="1:12" x14ac:dyDescent="0.25">
      <c r="A33" t="s">
        <v>37</v>
      </c>
      <c r="B33">
        <v>229594</v>
      </c>
      <c r="C33">
        <v>85760</v>
      </c>
      <c r="D33">
        <v>55278</v>
      </c>
      <c r="E33">
        <v>121868</v>
      </c>
      <c r="F33">
        <v>257590</v>
      </c>
      <c r="G33">
        <v>114098</v>
      </c>
      <c r="H33">
        <v>864188</v>
      </c>
      <c r="J33" s="1">
        <f>+B33+C33</f>
        <v>315354</v>
      </c>
      <c r="K33" s="1">
        <f>+F33+G33</f>
        <v>371688</v>
      </c>
      <c r="L33" s="2">
        <f>+K33/J33-1</f>
        <v>0.17863734089309147</v>
      </c>
    </row>
    <row r="34" spans="1:12" x14ac:dyDescent="0.25">
      <c r="A34" t="s">
        <v>38</v>
      </c>
      <c r="B34">
        <v>229594</v>
      </c>
      <c r="C34">
        <v>85760</v>
      </c>
      <c r="D34">
        <v>55278</v>
      </c>
      <c r="E34">
        <v>121868</v>
      </c>
      <c r="F34">
        <v>257590</v>
      </c>
      <c r="G34">
        <v>114098</v>
      </c>
      <c r="H34">
        <v>864188</v>
      </c>
    </row>
    <row r="35" spans="1:12" x14ac:dyDescent="0.25">
      <c r="A35" t="s">
        <v>39</v>
      </c>
      <c r="B35">
        <v>229594</v>
      </c>
      <c r="C35">
        <v>85760</v>
      </c>
      <c r="D35">
        <v>55278</v>
      </c>
      <c r="E35">
        <v>121868</v>
      </c>
      <c r="F35">
        <v>257590</v>
      </c>
      <c r="G35">
        <v>114098</v>
      </c>
      <c r="H35">
        <v>864188</v>
      </c>
    </row>
    <row r="36" spans="1:12" x14ac:dyDescent="0.25">
      <c r="A36" t="s">
        <v>40</v>
      </c>
      <c r="B36">
        <v>286678.62</v>
      </c>
      <c r="C36">
        <v>-9944.49</v>
      </c>
      <c r="D36">
        <v>-4852.58</v>
      </c>
      <c r="E36">
        <v>220378.8</v>
      </c>
      <c r="F36">
        <v>204047.72</v>
      </c>
      <c r="G36">
        <v>82013.97</v>
      </c>
      <c r="H36">
        <v>778322.04</v>
      </c>
    </row>
    <row r="37" spans="1:12" x14ac:dyDescent="0.25">
      <c r="A37" t="s">
        <v>41</v>
      </c>
    </row>
    <row r="38" spans="1:12" x14ac:dyDescent="0.25">
      <c r="A38" t="s">
        <v>42</v>
      </c>
    </row>
    <row r="39" spans="1:12" x14ac:dyDescent="0.25">
      <c r="A39" t="s">
        <v>43</v>
      </c>
      <c r="B39">
        <v>20275.53</v>
      </c>
      <c r="C39">
        <v>20275.53</v>
      </c>
      <c r="D39">
        <v>20275.53</v>
      </c>
      <c r="E39">
        <v>20275.53</v>
      </c>
      <c r="F39">
        <v>19706.79</v>
      </c>
      <c r="G39">
        <v>19336.14</v>
      </c>
      <c r="H39">
        <v>120145.05</v>
      </c>
      <c r="J39" s="1">
        <f>+B39+C39</f>
        <v>40551.06</v>
      </c>
      <c r="K39" s="1">
        <f t="shared" ref="K39" si="0">+F39+G39</f>
        <v>39042.93</v>
      </c>
    </row>
    <row r="40" spans="1:12" x14ac:dyDescent="0.25">
      <c r="A40" t="s">
        <v>44</v>
      </c>
      <c r="B40">
        <v>1336.74</v>
      </c>
      <c r="C40">
        <v>1336.74</v>
      </c>
      <c r="D40">
        <v>1336.74</v>
      </c>
      <c r="E40">
        <v>1286.08</v>
      </c>
      <c r="F40">
        <v>1260.75</v>
      </c>
      <c r="G40">
        <v>1260.75</v>
      </c>
      <c r="H40">
        <v>7817.8</v>
      </c>
      <c r="J40" s="1">
        <f>+B40+C40</f>
        <v>2673.48</v>
      </c>
      <c r="K40" s="1">
        <f t="shared" ref="K40:K42" si="1">+F40+G40</f>
        <v>2521.5</v>
      </c>
    </row>
    <row r="41" spans="1:12" x14ac:dyDescent="0.25">
      <c r="A41" t="s">
        <v>45</v>
      </c>
      <c r="B41">
        <v>29609</v>
      </c>
      <c r="C41">
        <v>44800</v>
      </c>
      <c r="D41">
        <v>33709</v>
      </c>
      <c r="E41">
        <v>38948.79</v>
      </c>
      <c r="F41">
        <v>34776</v>
      </c>
      <c r="G41">
        <v>38695</v>
      </c>
      <c r="H41">
        <v>220537.79</v>
      </c>
      <c r="J41" s="1">
        <f>+B41+C41</f>
        <v>74409</v>
      </c>
      <c r="K41" s="1">
        <f t="shared" si="1"/>
        <v>73471</v>
      </c>
    </row>
    <row r="42" spans="1:12" x14ac:dyDescent="0.25">
      <c r="A42" t="s">
        <v>46</v>
      </c>
      <c r="B42">
        <v>11333</v>
      </c>
      <c r="C42">
        <v>10638</v>
      </c>
      <c r="D42">
        <v>12406</v>
      </c>
      <c r="E42">
        <v>9233</v>
      </c>
      <c r="F42">
        <v>23653</v>
      </c>
      <c r="G42">
        <v>45939</v>
      </c>
      <c r="H42">
        <v>113202</v>
      </c>
      <c r="J42" s="1">
        <f>+B42+C42</f>
        <v>21971</v>
      </c>
      <c r="K42" s="1">
        <f t="shared" si="1"/>
        <v>69592</v>
      </c>
    </row>
    <row r="43" spans="1:12" x14ac:dyDescent="0.25">
      <c r="A43" t="s">
        <v>47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J43" s="1">
        <f>+B43+C43</f>
        <v>0</v>
      </c>
      <c r="K43" s="1">
        <f>+G43+H43</f>
        <v>0</v>
      </c>
    </row>
    <row r="44" spans="1:12" x14ac:dyDescent="0.25">
      <c r="A44" t="s">
        <v>48</v>
      </c>
      <c r="B44">
        <v>62554.27</v>
      </c>
      <c r="C44">
        <v>77050.27</v>
      </c>
      <c r="D44">
        <v>67727.27</v>
      </c>
      <c r="E44">
        <v>69743.399999999994</v>
      </c>
      <c r="F44">
        <v>79396.539999999994</v>
      </c>
      <c r="G44">
        <v>105230.89</v>
      </c>
      <c r="H44">
        <v>461702.64</v>
      </c>
      <c r="J44" s="1">
        <f>SUM(J40:J43)</f>
        <v>99053.48</v>
      </c>
      <c r="K44" s="1">
        <f>SUM(K40:K43)</f>
        <v>145584.5</v>
      </c>
      <c r="L44" s="2">
        <f>+K44/J44-1</f>
        <v>0.46975653959860875</v>
      </c>
    </row>
    <row r="45" spans="1:12" x14ac:dyDescent="0.25">
      <c r="A45" t="s">
        <v>49</v>
      </c>
    </row>
    <row r="46" spans="1:12" x14ac:dyDescent="0.25">
      <c r="A46" t="s">
        <v>50</v>
      </c>
      <c r="B46">
        <v>10422.34</v>
      </c>
      <c r="C46">
        <v>7766.79</v>
      </c>
      <c r="D46">
        <v>6969.26</v>
      </c>
      <c r="E46">
        <v>8759.81</v>
      </c>
      <c r="F46">
        <v>7881.9</v>
      </c>
      <c r="G46">
        <v>8481.6</v>
      </c>
      <c r="H46">
        <v>50281.7</v>
      </c>
    </row>
    <row r="47" spans="1:12" x14ac:dyDescent="0.25">
      <c r="A47" t="s">
        <v>51</v>
      </c>
      <c r="B47">
        <v>0</v>
      </c>
      <c r="C47">
        <v>0</v>
      </c>
      <c r="D47">
        <v>0</v>
      </c>
      <c r="E47">
        <v>59020.77</v>
      </c>
      <c r="F47">
        <v>0</v>
      </c>
      <c r="G47">
        <v>0</v>
      </c>
      <c r="H47">
        <v>59020.77</v>
      </c>
    </row>
    <row r="48" spans="1:12" x14ac:dyDescent="0.25">
      <c r="A48" t="s">
        <v>52</v>
      </c>
      <c r="B48">
        <v>5947</v>
      </c>
      <c r="C48">
        <v>6596</v>
      </c>
      <c r="D48">
        <v>5752</v>
      </c>
      <c r="E48">
        <v>6994</v>
      </c>
      <c r="F48">
        <v>5897</v>
      </c>
      <c r="G48">
        <v>7004</v>
      </c>
      <c r="H48">
        <v>38190</v>
      </c>
    </row>
    <row r="49" spans="1:12" x14ac:dyDescent="0.25">
      <c r="A49" t="s">
        <v>53</v>
      </c>
      <c r="B49">
        <v>0</v>
      </c>
      <c r="C49">
        <v>0</v>
      </c>
      <c r="D49">
        <v>979</v>
      </c>
      <c r="E49">
        <v>0</v>
      </c>
      <c r="F49">
        <v>90</v>
      </c>
      <c r="G49">
        <v>0</v>
      </c>
      <c r="H49">
        <v>1069</v>
      </c>
    </row>
    <row r="50" spans="1:12" x14ac:dyDescent="0.25">
      <c r="A50" t="s">
        <v>54</v>
      </c>
      <c r="B50">
        <v>49916</v>
      </c>
      <c r="C50">
        <v>51687</v>
      </c>
      <c r="D50">
        <v>52072</v>
      </c>
      <c r="E50">
        <v>55965</v>
      </c>
      <c r="F50">
        <v>57147</v>
      </c>
      <c r="G50">
        <v>56540</v>
      </c>
      <c r="H50">
        <v>323327</v>
      </c>
    </row>
    <row r="51" spans="1:12" x14ac:dyDescent="0.25">
      <c r="A51" t="s">
        <v>55</v>
      </c>
      <c r="B51">
        <v>6918</v>
      </c>
      <c r="C51">
        <v>4844</v>
      </c>
      <c r="D51">
        <v>6371</v>
      </c>
      <c r="E51">
        <v>6600</v>
      </c>
      <c r="F51">
        <v>8172</v>
      </c>
      <c r="G51">
        <v>7255</v>
      </c>
      <c r="H51">
        <v>40160</v>
      </c>
    </row>
    <row r="52" spans="1:12" x14ac:dyDescent="0.25">
      <c r="A52" t="s">
        <v>56</v>
      </c>
      <c r="B52">
        <v>20570</v>
      </c>
      <c r="C52">
        <v>23178</v>
      </c>
      <c r="D52">
        <v>21197</v>
      </c>
      <c r="E52">
        <v>7861</v>
      </c>
      <c r="F52">
        <v>19260</v>
      </c>
      <c r="G52">
        <v>18516</v>
      </c>
      <c r="H52">
        <v>110582</v>
      </c>
    </row>
    <row r="53" spans="1:12" x14ac:dyDescent="0.25">
      <c r="A53" t="s">
        <v>57</v>
      </c>
      <c r="B53">
        <v>11409</v>
      </c>
      <c r="C53">
        <v>13226</v>
      </c>
      <c r="D53">
        <v>12545</v>
      </c>
      <c r="E53">
        <v>14395</v>
      </c>
      <c r="F53">
        <v>16692</v>
      </c>
      <c r="G53">
        <v>14356</v>
      </c>
      <c r="H53">
        <v>82623</v>
      </c>
    </row>
    <row r="54" spans="1:12" x14ac:dyDescent="0.25">
      <c r="A54" t="s">
        <v>58</v>
      </c>
      <c r="B54">
        <v>666</v>
      </c>
      <c r="C54">
        <v>1126</v>
      </c>
      <c r="D54">
        <v>1447</v>
      </c>
      <c r="E54">
        <v>958</v>
      </c>
      <c r="F54">
        <v>284</v>
      </c>
      <c r="G54">
        <v>823</v>
      </c>
      <c r="H54">
        <v>5304</v>
      </c>
    </row>
    <row r="55" spans="1:12" x14ac:dyDescent="0.25">
      <c r="A55" t="s">
        <v>59</v>
      </c>
      <c r="B55">
        <v>18339</v>
      </c>
      <c r="C55">
        <v>16457</v>
      </c>
      <c r="D55">
        <v>17585</v>
      </c>
      <c r="E55">
        <v>18637</v>
      </c>
      <c r="F55">
        <v>18654</v>
      </c>
      <c r="G55">
        <v>18866</v>
      </c>
      <c r="H55">
        <v>108538</v>
      </c>
    </row>
    <row r="56" spans="1:12" x14ac:dyDescent="0.25">
      <c r="A56" t="s">
        <v>60</v>
      </c>
      <c r="B56">
        <v>512.37</v>
      </c>
      <c r="C56">
        <v>512.36</v>
      </c>
      <c r="D56">
        <v>0</v>
      </c>
      <c r="E56">
        <v>0</v>
      </c>
      <c r="F56">
        <v>0</v>
      </c>
      <c r="G56">
        <v>0</v>
      </c>
      <c r="H56">
        <v>1024.73</v>
      </c>
    </row>
    <row r="57" spans="1:12" x14ac:dyDescent="0.25">
      <c r="A57" t="s">
        <v>61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12" x14ac:dyDescent="0.25">
      <c r="A58" t="s">
        <v>62</v>
      </c>
      <c r="B58">
        <v>43840</v>
      </c>
      <c r="C58">
        <v>43979</v>
      </c>
      <c r="D58">
        <v>45824</v>
      </c>
      <c r="E58">
        <v>45793</v>
      </c>
      <c r="F58">
        <v>44927</v>
      </c>
      <c r="G58">
        <v>44898</v>
      </c>
      <c r="H58">
        <v>269261</v>
      </c>
    </row>
    <row r="59" spans="1:12" x14ac:dyDescent="0.25">
      <c r="A59" t="s">
        <v>63</v>
      </c>
      <c r="B59">
        <v>3854</v>
      </c>
      <c r="C59">
        <v>4283</v>
      </c>
      <c r="D59">
        <v>3025</v>
      </c>
      <c r="E59">
        <v>3731</v>
      </c>
      <c r="F59">
        <v>3796</v>
      </c>
      <c r="G59">
        <v>3123</v>
      </c>
      <c r="H59">
        <v>21812</v>
      </c>
    </row>
    <row r="60" spans="1:12" x14ac:dyDescent="0.25">
      <c r="A60" t="s">
        <v>64</v>
      </c>
      <c r="B60">
        <v>172393.71</v>
      </c>
      <c r="C60">
        <v>173655.15</v>
      </c>
      <c r="D60">
        <v>173766.26</v>
      </c>
      <c r="E60">
        <v>228714.58</v>
      </c>
      <c r="F60">
        <v>182800.9</v>
      </c>
      <c r="G60">
        <v>179862.6</v>
      </c>
      <c r="H60">
        <v>1111193.2</v>
      </c>
      <c r="J60" s="1">
        <f>+B60+C60</f>
        <v>346048.86</v>
      </c>
      <c r="K60" s="1">
        <f>+F60+G60</f>
        <v>362663.5</v>
      </c>
      <c r="L60" s="2">
        <f>+K60/J60-1</f>
        <v>4.801241073298157E-2</v>
      </c>
    </row>
    <row r="61" spans="1:12" x14ac:dyDescent="0.25">
      <c r="A61" t="s">
        <v>65</v>
      </c>
      <c r="B61">
        <v>234947.98</v>
      </c>
      <c r="C61">
        <v>250705.42</v>
      </c>
      <c r="D61">
        <v>241493.53</v>
      </c>
      <c r="E61">
        <v>298457.98</v>
      </c>
      <c r="F61">
        <v>262197.44</v>
      </c>
      <c r="G61">
        <v>285093.49</v>
      </c>
      <c r="H61">
        <v>1572895.84</v>
      </c>
    </row>
    <row r="62" spans="1:12" x14ac:dyDescent="0.25">
      <c r="A62" t="s">
        <v>66</v>
      </c>
      <c r="B62">
        <v>51730.64</v>
      </c>
      <c r="C62">
        <v>-260649.91</v>
      </c>
      <c r="D62">
        <v>-246346.11</v>
      </c>
      <c r="E62">
        <v>-78079.179999999993</v>
      </c>
      <c r="F62">
        <v>-58149.72</v>
      </c>
      <c r="G62">
        <v>-203079.52</v>
      </c>
      <c r="H62">
        <v>-794573.8</v>
      </c>
    </row>
    <row r="63" spans="1:12" x14ac:dyDescent="0.25">
      <c r="A63" t="s">
        <v>67</v>
      </c>
    </row>
    <row r="64" spans="1:12" x14ac:dyDescent="0.25">
      <c r="A64" t="s">
        <v>68</v>
      </c>
    </row>
    <row r="65" spans="1:8" x14ac:dyDescent="0.25">
      <c r="A65" t="s">
        <v>68</v>
      </c>
    </row>
    <row r="66" spans="1:8" x14ac:dyDescent="0.25">
      <c r="A66" t="s">
        <v>69</v>
      </c>
      <c r="B66">
        <v>5256.22</v>
      </c>
      <c r="C66">
        <v>7127.86</v>
      </c>
      <c r="D66">
        <v>8422.27</v>
      </c>
      <c r="E66">
        <v>8435.7199999999993</v>
      </c>
      <c r="F66">
        <v>7686.79</v>
      </c>
      <c r="G66">
        <v>7858.44</v>
      </c>
      <c r="H66">
        <v>44787.3</v>
      </c>
    </row>
    <row r="67" spans="1:8" x14ac:dyDescent="0.25">
      <c r="A67" t="s">
        <v>70</v>
      </c>
      <c r="B67">
        <v>5256.22</v>
      </c>
      <c r="C67">
        <v>7127.86</v>
      </c>
      <c r="D67">
        <v>8422.27</v>
      </c>
      <c r="E67">
        <v>8435.7199999999993</v>
      </c>
      <c r="F67">
        <v>7686.79</v>
      </c>
      <c r="G67">
        <v>7858.44</v>
      </c>
      <c r="H67">
        <v>44787.3</v>
      </c>
    </row>
    <row r="68" spans="1:8" x14ac:dyDescent="0.25">
      <c r="A68" t="s">
        <v>70</v>
      </c>
      <c r="B68">
        <v>5256.22</v>
      </c>
      <c r="C68">
        <v>7127.86</v>
      </c>
      <c r="D68">
        <v>8422.27</v>
      </c>
      <c r="E68">
        <v>8435.7199999999993</v>
      </c>
      <c r="F68">
        <v>7686.79</v>
      </c>
      <c r="G68">
        <v>7858.44</v>
      </c>
      <c r="H68">
        <v>44787.3</v>
      </c>
    </row>
    <row r="69" spans="1:8" x14ac:dyDescent="0.25">
      <c r="A69" t="s">
        <v>71</v>
      </c>
    </row>
    <row r="70" spans="1:8" x14ac:dyDescent="0.25">
      <c r="A70" t="s">
        <v>71</v>
      </c>
    </row>
    <row r="71" spans="1:8" x14ac:dyDescent="0.25">
      <c r="A71" t="s">
        <v>72</v>
      </c>
      <c r="B71">
        <v>7500</v>
      </c>
      <c r="C71">
        <v>7500</v>
      </c>
      <c r="D71">
        <v>7500</v>
      </c>
      <c r="E71">
        <v>7500</v>
      </c>
      <c r="F71">
        <v>6000</v>
      </c>
      <c r="G71">
        <v>6000</v>
      </c>
      <c r="H71">
        <v>42000</v>
      </c>
    </row>
    <row r="72" spans="1:8" x14ac:dyDescent="0.25">
      <c r="A72" t="s">
        <v>73</v>
      </c>
      <c r="B72">
        <v>35523.96</v>
      </c>
      <c r="C72">
        <v>43146.97</v>
      </c>
      <c r="D72">
        <v>45595.03</v>
      </c>
      <c r="E72">
        <v>87862.63</v>
      </c>
      <c r="F72">
        <v>44061.95</v>
      </c>
      <c r="G72">
        <v>42487.6</v>
      </c>
      <c r="H72">
        <v>298678.14</v>
      </c>
    </row>
    <row r="73" spans="1:8" x14ac:dyDescent="0.25">
      <c r="A73" t="s">
        <v>74</v>
      </c>
      <c r="B73">
        <v>43023.96</v>
      </c>
      <c r="C73">
        <v>50646.97</v>
      </c>
      <c r="D73">
        <v>53095.03</v>
      </c>
      <c r="E73">
        <v>95362.63</v>
      </c>
      <c r="F73">
        <v>50061.95</v>
      </c>
      <c r="G73">
        <v>48487.6</v>
      </c>
      <c r="H73">
        <v>340678.14</v>
      </c>
    </row>
    <row r="74" spans="1:8" x14ac:dyDescent="0.25">
      <c r="A74" t="s">
        <v>74</v>
      </c>
      <c r="B74">
        <v>43023.96</v>
      </c>
      <c r="C74">
        <v>50646.97</v>
      </c>
      <c r="D74">
        <v>53095.03</v>
      </c>
      <c r="E74">
        <v>95362.63</v>
      </c>
      <c r="F74">
        <v>50061.95</v>
      </c>
      <c r="G74">
        <v>48487.6</v>
      </c>
      <c r="H74">
        <v>340678.14</v>
      </c>
    </row>
    <row r="75" spans="1:8" x14ac:dyDescent="0.25">
      <c r="A75" t="s">
        <v>75</v>
      </c>
      <c r="B75">
        <v>-37767.74</v>
      </c>
      <c r="C75">
        <v>-43519.11</v>
      </c>
      <c r="D75">
        <v>-44672.76</v>
      </c>
      <c r="E75">
        <v>-86926.91</v>
      </c>
      <c r="F75">
        <v>-42375.16</v>
      </c>
      <c r="G75">
        <v>-40629.160000000003</v>
      </c>
      <c r="H75">
        <v>-295890.84000000003</v>
      </c>
    </row>
    <row r="76" spans="1:8" x14ac:dyDescent="0.25">
      <c r="A76" t="s">
        <v>76</v>
      </c>
      <c r="B76">
        <v>13962.9</v>
      </c>
      <c r="C76">
        <v>-304169.02</v>
      </c>
      <c r="D76">
        <v>-291018.87</v>
      </c>
      <c r="E76">
        <v>-165006.09</v>
      </c>
      <c r="F76">
        <v>-100524.88</v>
      </c>
      <c r="G76">
        <v>-243708.68</v>
      </c>
      <c r="H76">
        <v>-1090464.6399999999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 P&amp;L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Gonzalez</dc:creator>
  <cp:lastModifiedBy>Carlos Gonzalez</cp:lastModifiedBy>
  <dcterms:created xsi:type="dcterms:W3CDTF">2024-10-22T23:26:51Z</dcterms:created>
  <dcterms:modified xsi:type="dcterms:W3CDTF">2024-11-19T20:41:48Z</dcterms:modified>
</cp:coreProperties>
</file>