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Southern WSD/"/>
    </mc:Choice>
  </mc:AlternateContent>
  <xr:revisionPtr revIDLastSave="31" documentId="8_{A3B0EC3D-94FA-4535-B710-54123D2ABF7E}" xr6:coauthVersionLast="47" xr6:coauthVersionMax="47" xr10:uidLastSave="{BFB9A4BF-80B8-4965-8249-8B7E215E7B8C}"/>
  <bookViews>
    <workbookView xWindow="-98" yWindow="-98" windowWidth="21795" windowHeight="13875" xr2:uid="{8400B843-AA5D-42AF-A045-43D3606D0F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O38" i="1"/>
  <c r="P37" i="1"/>
  <c r="O37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M34" i="1" s="1"/>
  <c r="L22" i="1"/>
  <c r="L34" i="1" s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M18" i="1" s="1"/>
  <c r="L7" i="1"/>
  <c r="L18" i="1" s="1"/>
  <c r="M6" i="1"/>
  <c r="L6" i="1"/>
  <c r="J34" i="1"/>
  <c r="I34" i="1"/>
  <c r="G34" i="1"/>
  <c r="F34" i="1"/>
  <c r="D34" i="1"/>
  <c r="C34" i="1"/>
  <c r="J18" i="1"/>
  <c r="I18" i="1"/>
  <c r="G18" i="1"/>
  <c r="F18" i="1"/>
  <c r="D18" i="1"/>
  <c r="C18" i="1"/>
</calcChain>
</file>

<file path=xl/sharedStrings.xml><?xml version="1.0" encoding="utf-8"?>
<sst xmlns="http://schemas.openxmlformats.org/spreadsheetml/2006/main" count="41" uniqueCount="24">
  <si>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</si>
  <si>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</si>
  <si>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</si>
  <si>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</si>
  <si>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</si>
  <si>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</si>
  <si>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</si>
  <si>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</si>
  <si>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</si>
  <si>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</si>
  <si>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>February</t>
  </si>
  <si>
    <t>January</t>
  </si>
  <si>
    <t>December</t>
  </si>
  <si>
    <t>Amount</t>
  </si>
  <si>
    <t xml:space="preserve">Knott Co </t>
  </si>
  <si>
    <t>Pikeville City</t>
  </si>
  <si>
    <t>Gallons</t>
  </si>
  <si>
    <t>Prestonsburg City</t>
  </si>
  <si>
    <t>Water Purchased</t>
  </si>
  <si>
    <t>Total</t>
  </si>
  <si>
    <t>2023 Annual Report</t>
  </si>
  <si>
    <t>Page 52</t>
  </si>
  <si>
    <t>Page 50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</si>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</sst>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44" fontId="0" fillId="0" borderId="0" xfId="2" applyFont="1"/>
    <xf numFmtId="44" fontId="0" fillId="0" borderId="0" xfId="2" applyFont="1" applyAlignment="1">
      <alignment horizontal="right"/>
    </xf>
    <xf numFmtId="0" fontId="0" fillId="0" borderId="0" xfId="0" applyAlignment="1">
      <alignment horizontal="left"/>
    </xf>
    <xf numFmtId="165" fontId="0" fillId="0" borderId="1" xfId="1" applyNumberFormat="1" applyFont="1" applyBorder="1"/>
    <xf numFmtId="44" fontId="0" fillId="0" borderId="1" xfId="2" applyFont="1" applyBorder="1"/>
    <xf numFmtId="165" fontId="0" fillId="0" borderId="0" xfId="0" applyNumberFormat="1"/>
    <xf numFmtId="165" fontId="0" fillId="0" borderId="1" xfId="0" applyNumberFormat="1" applyBorder="1"/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BF91-AA76-4B4A-8404-782CC682DDBC}">
  <dimension ref="A1:P38"/>
  <sheetViews>
    <sheetView tabSelected="1" topLeftCell="A18" workbookViewId="0">
      <selection activeCell="N37" sqref="N37"/>
    </sheetView>
  </sheetViews>
  <sheetFormatPr defaultRowHeight="14.25" x14ac:dyDescent="0.45"/>
  <cols>
    <col min="1" max="1" width="10.265625" bestFit="1" customWidth="1"/>
    <col min="3" max="3" width="12.59765625" style="5" customWidth="1"/>
    <col min="4" max="4" width="12.59765625" style="7" customWidth="1"/>
    <col min="6" max="6" width="12.59765625" style="5" customWidth="1"/>
    <col min="7" max="7" width="12.59765625" style="7" customWidth="1"/>
    <col min="9" max="9" width="12.59765625" style="5" customWidth="1"/>
    <col min="10" max="10" width="12.59765625" style="7" customWidth="1"/>
    <col min="12" max="13" width="12.59765625" customWidth="1"/>
    <col min="15" max="16" width="12.59765625" customWidth="1"/>
  </cols>
  <sheetData>
    <row r="1" spans="1:16" x14ac:dyDescent="0.45">
      <c r="A1" t="s">
        <v>18</v>
      </c>
    </row>
    <row r="3" spans="1:16" x14ac:dyDescent="0.45">
      <c r="C3" s="4" t="s">
        <v>14</v>
      </c>
      <c r="D3" s="4"/>
      <c r="F3" s="4" t="s">
        <v>15</v>
      </c>
      <c r="G3" s="4"/>
      <c r="I3" s="4" t="s">
        <v>17</v>
      </c>
      <c r="J3" s="4"/>
      <c r="L3" s="4" t="s">
        <v>19</v>
      </c>
      <c r="M3" s="4"/>
      <c r="O3" s="3" t="s">
        <v>20</v>
      </c>
      <c r="P3" s="3"/>
    </row>
    <row r="4" spans="1:16" x14ac:dyDescent="0.45">
      <c r="A4" s="9">
        <v>2024</v>
      </c>
    </row>
    <row r="5" spans="1:16" x14ac:dyDescent="0.45">
      <c r="C5" s="6" t="s">
        <v>16</v>
      </c>
      <c r="D5" s="8" t="s">
        <v>13</v>
      </c>
      <c r="F5" s="6" t="s">
        <v>16</v>
      </c>
      <c r="G5" s="8" t="s">
        <v>13</v>
      </c>
      <c r="I5" s="6" t="s">
        <v>16</v>
      </c>
      <c r="J5" s="8" t="s">
        <v>13</v>
      </c>
      <c r="L5" s="6" t="s">
        <v>16</v>
      </c>
      <c r="M5" s="8" t="s">
        <v>13</v>
      </c>
    </row>
    <row r="6" spans="1:16" x14ac:dyDescent="0.45">
      <c r="A6" t="s">
        <v>11</v>
      </c>
      <c r="C6" s="5">
        <v>789500</v>
      </c>
      <c r="D6" s="7">
        <v>2611.1</v>
      </c>
      <c r="F6" s="5">
        <v>16555000</v>
      </c>
      <c r="G6" s="7">
        <v>37414.300000000003</v>
      </c>
      <c r="I6" s="5">
        <v>0</v>
      </c>
      <c r="J6" s="7">
        <v>0</v>
      </c>
      <c r="L6" s="12">
        <f>C6+F6+I6</f>
        <v>17344500</v>
      </c>
      <c r="M6" s="7">
        <f>D6+G6+J6</f>
        <v>40025.4</v>
      </c>
    </row>
    <row r="7" spans="1:16" x14ac:dyDescent="0.45">
      <c r="A7" t="s">
        <v>10</v>
      </c>
      <c r="C7" s="5">
        <v>2021600</v>
      </c>
      <c r="D7" s="7">
        <v>6610.63</v>
      </c>
      <c r="F7" s="5">
        <v>14513000</v>
      </c>
      <c r="G7" s="7">
        <v>32799.379999999997</v>
      </c>
      <c r="I7" s="5">
        <v>1278990</v>
      </c>
      <c r="J7" s="7">
        <v>3903.4</v>
      </c>
      <c r="L7" s="12">
        <f t="shared" ref="L7:L33" si="0">C7+F7+I7</f>
        <v>17813590</v>
      </c>
      <c r="M7" s="7">
        <f t="shared" ref="M7:M33" si="1">D7+G7+J7</f>
        <v>43313.409999999996</v>
      </c>
    </row>
    <row r="8" spans="1:16" x14ac:dyDescent="0.45">
      <c r="A8" t="s">
        <v>0</v>
      </c>
      <c r="C8" s="5">
        <v>1301100</v>
      </c>
      <c r="D8" s="7">
        <v>4254.6000000000004</v>
      </c>
      <c r="F8" s="5">
        <v>20605846</v>
      </c>
      <c r="G8" s="7">
        <v>33676.26</v>
      </c>
      <c r="I8" s="5">
        <v>140700</v>
      </c>
      <c r="J8" s="7">
        <v>429.14</v>
      </c>
      <c r="L8" s="12">
        <f t="shared" si="0"/>
        <v>22047646</v>
      </c>
      <c r="M8" s="7">
        <f t="shared" si="1"/>
        <v>38360</v>
      </c>
    </row>
    <row r="9" spans="1:16" x14ac:dyDescent="0.45">
      <c r="A9" t="s">
        <v>1</v>
      </c>
      <c r="C9" s="5">
        <v>583200</v>
      </c>
      <c r="D9" s="7">
        <v>1907.06</v>
      </c>
      <c r="F9" s="5">
        <v>9196000</v>
      </c>
      <c r="G9" s="7">
        <v>20782.96</v>
      </c>
      <c r="I9" s="5">
        <v>254400</v>
      </c>
      <c r="J9" s="7">
        <v>775.92</v>
      </c>
      <c r="L9" s="12">
        <f t="shared" si="0"/>
        <v>10033600</v>
      </c>
      <c r="M9" s="7">
        <f t="shared" si="1"/>
        <v>23465.94</v>
      </c>
    </row>
    <row r="10" spans="1:16" x14ac:dyDescent="0.45">
      <c r="A10" t="s">
        <v>2</v>
      </c>
      <c r="C10" s="5">
        <v>723500</v>
      </c>
      <c r="D10" s="7">
        <v>2365.85</v>
      </c>
      <c r="F10" s="5">
        <v>10574000</v>
      </c>
      <c r="G10" s="7">
        <v>23897.24</v>
      </c>
      <c r="I10" s="5">
        <v>0</v>
      </c>
      <c r="J10" s="7">
        <v>0</v>
      </c>
      <c r="L10" s="12">
        <f t="shared" si="0"/>
        <v>11297500</v>
      </c>
      <c r="M10" s="7">
        <f t="shared" si="1"/>
        <v>26263.09</v>
      </c>
    </row>
    <row r="11" spans="1:16" x14ac:dyDescent="0.45">
      <c r="A11" t="s">
        <v>3</v>
      </c>
      <c r="C11" s="5">
        <v>1559600</v>
      </c>
      <c r="D11" s="7">
        <v>5099.8900000000003</v>
      </c>
      <c r="F11" s="5">
        <v>13004000</v>
      </c>
      <c r="G11" s="7">
        <v>29389.040000000001</v>
      </c>
      <c r="I11" s="5">
        <v>81100</v>
      </c>
      <c r="J11" s="7">
        <v>290.06</v>
      </c>
      <c r="L11" s="12">
        <f t="shared" si="0"/>
        <v>14644700</v>
      </c>
      <c r="M11" s="7">
        <f t="shared" si="1"/>
        <v>34778.99</v>
      </c>
    </row>
    <row r="12" spans="1:16" x14ac:dyDescent="0.45">
      <c r="A12" t="s">
        <v>4</v>
      </c>
      <c r="C12" s="5">
        <v>521900</v>
      </c>
      <c r="D12" s="7">
        <v>1706.61</v>
      </c>
      <c r="F12" s="5">
        <v>11665000</v>
      </c>
      <c r="G12" s="7">
        <v>26362.9</v>
      </c>
      <c r="I12" s="5">
        <v>400</v>
      </c>
      <c r="J12" s="7">
        <v>1.22</v>
      </c>
      <c r="L12" s="12">
        <f t="shared" si="0"/>
        <v>12187300</v>
      </c>
      <c r="M12" s="7">
        <f t="shared" si="1"/>
        <v>28070.730000000003</v>
      </c>
    </row>
    <row r="13" spans="1:16" x14ac:dyDescent="0.45">
      <c r="A13" t="s">
        <v>5</v>
      </c>
      <c r="C13" s="5">
        <v>155800</v>
      </c>
      <c r="D13" s="7">
        <v>509.47</v>
      </c>
      <c r="F13" s="5">
        <v>10549000</v>
      </c>
      <c r="G13" s="7">
        <v>23840.74</v>
      </c>
      <c r="I13" s="5">
        <v>0</v>
      </c>
      <c r="J13" s="7">
        <v>0</v>
      </c>
      <c r="L13" s="12">
        <f t="shared" si="0"/>
        <v>10704800</v>
      </c>
      <c r="M13" s="7">
        <f t="shared" si="1"/>
        <v>24350.210000000003</v>
      </c>
    </row>
    <row r="14" spans="1:16" x14ac:dyDescent="0.45">
      <c r="A14" t="s">
        <v>6</v>
      </c>
      <c r="C14" s="5">
        <v>215200</v>
      </c>
      <c r="D14" s="7">
        <v>703.7</v>
      </c>
      <c r="F14" s="5">
        <v>11404000</v>
      </c>
      <c r="G14" s="7">
        <v>25773.040000000001</v>
      </c>
      <c r="I14" s="5">
        <v>192200</v>
      </c>
      <c r="J14" s="7">
        <v>586.21</v>
      </c>
      <c r="L14" s="12">
        <f t="shared" si="0"/>
        <v>11811400</v>
      </c>
      <c r="M14" s="7">
        <f t="shared" si="1"/>
        <v>27062.95</v>
      </c>
    </row>
    <row r="15" spans="1:16" x14ac:dyDescent="0.45">
      <c r="A15" t="s">
        <v>7</v>
      </c>
      <c r="C15" s="5">
        <v>304200</v>
      </c>
      <c r="D15" s="7">
        <v>994.73</v>
      </c>
      <c r="F15" s="5">
        <v>10854000</v>
      </c>
      <c r="G15" s="7">
        <v>24530.04</v>
      </c>
      <c r="I15" s="5">
        <v>0</v>
      </c>
      <c r="J15" s="7">
        <v>0</v>
      </c>
      <c r="L15" s="12">
        <f t="shared" si="0"/>
        <v>11158200</v>
      </c>
      <c r="M15" s="7">
        <f t="shared" si="1"/>
        <v>25524.77</v>
      </c>
    </row>
    <row r="16" spans="1:16" x14ac:dyDescent="0.45">
      <c r="A16" t="s">
        <v>8</v>
      </c>
      <c r="C16" s="5">
        <v>300300</v>
      </c>
      <c r="D16" s="7">
        <v>981.98</v>
      </c>
      <c r="F16" s="5">
        <v>9106000</v>
      </c>
      <c r="G16" s="7">
        <v>20579.560000000001</v>
      </c>
      <c r="I16" s="5">
        <v>1209700</v>
      </c>
      <c r="J16" s="7">
        <v>3689.59</v>
      </c>
      <c r="L16" s="12">
        <f t="shared" si="0"/>
        <v>10616000</v>
      </c>
      <c r="M16" s="7">
        <f t="shared" si="1"/>
        <v>25251.13</v>
      </c>
    </row>
    <row r="17" spans="1:13" x14ac:dyDescent="0.45">
      <c r="A17" t="s">
        <v>9</v>
      </c>
      <c r="C17" s="10">
        <v>552500</v>
      </c>
      <c r="D17" s="11">
        <v>1806.68</v>
      </c>
      <c r="F17" s="10">
        <v>10519000</v>
      </c>
      <c r="G17" s="11">
        <v>23772.94</v>
      </c>
      <c r="I17" s="10">
        <v>165100</v>
      </c>
      <c r="J17" s="11">
        <v>503.56</v>
      </c>
      <c r="L17" s="13">
        <f t="shared" si="0"/>
        <v>11236600</v>
      </c>
      <c r="M17" s="11">
        <f t="shared" si="1"/>
        <v>26083.18</v>
      </c>
    </row>
    <row r="18" spans="1:13" x14ac:dyDescent="0.45">
      <c r="C18" s="5">
        <f>SUM(C6:C17)</f>
        <v>9028400</v>
      </c>
      <c r="D18" s="7">
        <f>SUM(D6:D17)</f>
        <v>29552.3</v>
      </c>
      <c r="F18" s="5">
        <f>SUM(F6:F17)</f>
        <v>148544846</v>
      </c>
      <c r="G18" s="7">
        <f>SUM(G6:G17)</f>
        <v>322818.39999999997</v>
      </c>
      <c r="I18" s="5">
        <f>SUM(I6:I17)</f>
        <v>3322590</v>
      </c>
      <c r="J18" s="7">
        <f>SUM(J6:J17)</f>
        <v>10179.1</v>
      </c>
      <c r="L18" s="12">
        <f>SUM(L6:L17)</f>
        <v>160895836</v>
      </c>
      <c r="M18" s="7">
        <f>SUM(M6:M17)</f>
        <v>362549.8</v>
      </c>
    </row>
    <row r="19" spans="1:13" x14ac:dyDescent="0.45">
      <c r="L19" s="12"/>
      <c r="M19" s="7"/>
    </row>
    <row r="20" spans="1:13" x14ac:dyDescent="0.45">
      <c r="A20" s="9">
        <v>2023</v>
      </c>
      <c r="L20" s="12"/>
      <c r="M20" s="7"/>
    </row>
    <row r="21" spans="1:13" x14ac:dyDescent="0.45">
      <c r="L21" s="12"/>
      <c r="M21" s="7"/>
    </row>
    <row r="22" spans="1:13" x14ac:dyDescent="0.45">
      <c r="A22" t="s">
        <v>11</v>
      </c>
      <c r="C22" s="5">
        <v>1866400</v>
      </c>
      <c r="D22" s="7">
        <v>6103.13</v>
      </c>
      <c r="F22" s="5">
        <v>14577000</v>
      </c>
      <c r="G22" s="7">
        <v>32944.019999999997</v>
      </c>
      <c r="I22" s="5">
        <v>1393300</v>
      </c>
      <c r="J22" s="7">
        <v>4249.57</v>
      </c>
      <c r="L22" s="12">
        <f t="shared" si="0"/>
        <v>17836700</v>
      </c>
      <c r="M22" s="7">
        <f t="shared" si="1"/>
        <v>43296.719999999994</v>
      </c>
    </row>
    <row r="23" spans="1:13" x14ac:dyDescent="0.45">
      <c r="A23" t="s">
        <v>10</v>
      </c>
      <c r="C23" s="5">
        <v>906300</v>
      </c>
      <c r="D23" s="7">
        <v>2963.61</v>
      </c>
      <c r="F23" s="5">
        <v>13487000</v>
      </c>
      <c r="G23" s="7">
        <v>30480.62</v>
      </c>
      <c r="I23" s="5">
        <v>63100</v>
      </c>
      <c r="J23" s="7">
        <v>192.46</v>
      </c>
      <c r="L23" s="12">
        <f t="shared" si="0"/>
        <v>14456400</v>
      </c>
      <c r="M23" s="7">
        <f t="shared" si="1"/>
        <v>33636.689999999995</v>
      </c>
    </row>
    <row r="24" spans="1:13" x14ac:dyDescent="0.45">
      <c r="A24" t="s">
        <v>0</v>
      </c>
      <c r="C24" s="5">
        <v>152200</v>
      </c>
      <c r="D24" s="7">
        <v>497.69</v>
      </c>
      <c r="F24" s="5">
        <v>16653000</v>
      </c>
      <c r="G24" s="7">
        <v>37635.78</v>
      </c>
      <c r="I24" s="5">
        <v>178000</v>
      </c>
      <c r="J24" s="7">
        <v>542.91</v>
      </c>
      <c r="L24" s="12">
        <f t="shared" si="0"/>
        <v>16983200</v>
      </c>
      <c r="M24" s="7">
        <f t="shared" si="1"/>
        <v>38676.380000000005</v>
      </c>
    </row>
    <row r="25" spans="1:13" x14ac:dyDescent="0.45">
      <c r="A25" t="s">
        <v>1</v>
      </c>
      <c r="C25" s="5">
        <v>296100</v>
      </c>
      <c r="D25" s="7">
        <v>968.24</v>
      </c>
      <c r="F25" s="5">
        <v>13586000</v>
      </c>
      <c r="G25" s="7">
        <v>30704.36</v>
      </c>
      <c r="I25" s="5">
        <v>0</v>
      </c>
      <c r="J25" s="7">
        <v>0</v>
      </c>
      <c r="L25" s="12">
        <f t="shared" si="0"/>
        <v>13882100</v>
      </c>
      <c r="M25" s="7">
        <f t="shared" si="1"/>
        <v>31672.600000000002</v>
      </c>
    </row>
    <row r="26" spans="1:13" x14ac:dyDescent="0.45">
      <c r="A26" t="s">
        <v>2</v>
      </c>
      <c r="C26" s="5">
        <v>83900</v>
      </c>
      <c r="D26" s="7">
        <v>274.35000000000002</v>
      </c>
      <c r="F26" s="5">
        <v>14628000</v>
      </c>
      <c r="G26" s="7">
        <v>33059.279999999999</v>
      </c>
      <c r="I26" s="5">
        <v>0</v>
      </c>
      <c r="J26" s="7">
        <v>0</v>
      </c>
      <c r="L26" s="12">
        <f t="shared" si="0"/>
        <v>14711900</v>
      </c>
      <c r="M26" s="7">
        <f t="shared" si="1"/>
        <v>33333.629999999997</v>
      </c>
    </row>
    <row r="27" spans="1:13" x14ac:dyDescent="0.45">
      <c r="A27" t="s">
        <v>3</v>
      </c>
      <c r="C27" s="5">
        <v>68700</v>
      </c>
      <c r="D27" s="7">
        <v>224.65</v>
      </c>
      <c r="F27" s="5">
        <v>10708000</v>
      </c>
      <c r="G27" s="7">
        <v>24200.080000000002</v>
      </c>
      <c r="I27" s="5">
        <v>0</v>
      </c>
      <c r="J27" s="7">
        <v>0</v>
      </c>
      <c r="L27" s="12">
        <f t="shared" si="0"/>
        <v>10776700</v>
      </c>
      <c r="M27" s="7">
        <f t="shared" si="1"/>
        <v>24424.730000000003</v>
      </c>
    </row>
    <row r="28" spans="1:13" x14ac:dyDescent="0.45">
      <c r="A28" t="s">
        <v>4</v>
      </c>
      <c r="C28" s="5">
        <v>0</v>
      </c>
      <c r="D28" s="7">
        <v>0</v>
      </c>
      <c r="F28" s="5">
        <v>11919000</v>
      </c>
      <c r="G28" s="7">
        <v>26936.94</v>
      </c>
      <c r="I28" s="5">
        <v>0</v>
      </c>
      <c r="J28" s="7">
        <v>0</v>
      </c>
      <c r="L28" s="12">
        <f t="shared" si="0"/>
        <v>11919000</v>
      </c>
      <c r="M28" s="7">
        <f t="shared" si="1"/>
        <v>26936.94</v>
      </c>
    </row>
    <row r="29" spans="1:13" x14ac:dyDescent="0.45">
      <c r="A29" t="s">
        <v>5</v>
      </c>
      <c r="C29" s="5">
        <v>1028300</v>
      </c>
      <c r="D29" s="7">
        <v>3362.54</v>
      </c>
      <c r="F29" s="5">
        <v>13950000</v>
      </c>
      <c r="G29" s="7">
        <v>31527</v>
      </c>
      <c r="I29" s="5">
        <v>182900</v>
      </c>
      <c r="J29" s="7">
        <v>557.85</v>
      </c>
      <c r="L29" s="12">
        <f t="shared" si="0"/>
        <v>15161200</v>
      </c>
      <c r="M29" s="7">
        <f t="shared" si="1"/>
        <v>35447.39</v>
      </c>
    </row>
    <row r="30" spans="1:13" x14ac:dyDescent="0.45">
      <c r="A30" t="s">
        <v>6</v>
      </c>
      <c r="C30" s="5">
        <v>1690800</v>
      </c>
      <c r="D30" s="7">
        <v>5528.92</v>
      </c>
      <c r="F30" s="5">
        <v>20605846</v>
      </c>
      <c r="G30" s="7">
        <v>31504.400000000001</v>
      </c>
      <c r="I30" s="5">
        <v>0</v>
      </c>
      <c r="J30" s="7">
        <v>0</v>
      </c>
      <c r="L30" s="12">
        <f t="shared" si="0"/>
        <v>22296646</v>
      </c>
      <c r="M30" s="7">
        <f t="shared" si="1"/>
        <v>37033.32</v>
      </c>
    </row>
    <row r="31" spans="1:13" x14ac:dyDescent="0.45">
      <c r="A31" t="s">
        <v>7</v>
      </c>
      <c r="C31" s="5">
        <v>576500</v>
      </c>
      <c r="D31" s="7">
        <v>1885.16</v>
      </c>
      <c r="F31" s="5">
        <v>12544000</v>
      </c>
      <c r="G31" s="7">
        <v>28349.439999999999</v>
      </c>
      <c r="I31" s="5">
        <v>6200</v>
      </c>
      <c r="J31" s="7">
        <v>18.91</v>
      </c>
      <c r="L31" s="12">
        <f t="shared" si="0"/>
        <v>13126700</v>
      </c>
      <c r="M31" s="7">
        <f t="shared" si="1"/>
        <v>30253.51</v>
      </c>
    </row>
    <row r="32" spans="1:13" x14ac:dyDescent="0.45">
      <c r="A32" t="s">
        <v>8</v>
      </c>
      <c r="C32" s="5">
        <v>300300</v>
      </c>
      <c r="D32" s="7">
        <v>981.98</v>
      </c>
      <c r="F32" s="5">
        <v>12544000</v>
      </c>
      <c r="G32" s="7">
        <v>28349.439999999999</v>
      </c>
      <c r="I32" s="5">
        <v>0</v>
      </c>
      <c r="J32" s="7">
        <v>0</v>
      </c>
      <c r="L32" s="12">
        <f t="shared" si="0"/>
        <v>12844300</v>
      </c>
      <c r="M32" s="7">
        <f t="shared" si="1"/>
        <v>29331.42</v>
      </c>
    </row>
    <row r="33" spans="1:16" x14ac:dyDescent="0.45">
      <c r="A33" t="s">
        <v>12</v>
      </c>
      <c r="C33" s="10">
        <v>320600</v>
      </c>
      <c r="D33" s="11">
        <v>1048.3599999999999</v>
      </c>
      <c r="F33" s="10">
        <v>20605846</v>
      </c>
      <c r="G33" s="11">
        <v>26742.58</v>
      </c>
      <c r="I33" s="10">
        <v>0</v>
      </c>
      <c r="J33" s="11">
        <v>0</v>
      </c>
      <c r="L33" s="13">
        <f t="shared" si="0"/>
        <v>20926446</v>
      </c>
      <c r="M33" s="11">
        <f t="shared" si="1"/>
        <v>27790.940000000002</v>
      </c>
    </row>
    <row r="34" spans="1:16" x14ac:dyDescent="0.45">
      <c r="C34" s="5">
        <f>SUM(C22:C33)</f>
        <v>7290100</v>
      </c>
      <c r="D34" s="7">
        <f>SUM(D22:D33)</f>
        <v>23838.629999999997</v>
      </c>
      <c r="F34" s="5">
        <f>SUM(F22:F33)</f>
        <v>175807692</v>
      </c>
      <c r="G34" s="7">
        <f>SUM(G22:G33)</f>
        <v>362433.94000000006</v>
      </c>
      <c r="I34" s="5">
        <f>SUM(I22:I33)</f>
        <v>1823500</v>
      </c>
      <c r="J34" s="7">
        <f>SUM(J22:J33)</f>
        <v>5561.7</v>
      </c>
      <c r="L34" s="12">
        <f>SUM(L22:L33)</f>
        <v>184921292</v>
      </c>
      <c r="M34" s="7">
        <f>SUM(M22:M33)</f>
        <v>391834.27</v>
      </c>
      <c r="O34" s="5">
        <v>194046000</v>
      </c>
      <c r="P34" s="1">
        <v>401919</v>
      </c>
    </row>
    <row r="35" spans="1:16" x14ac:dyDescent="0.45">
      <c r="O35" s="2" t="s">
        <v>21</v>
      </c>
      <c r="P35" s="2" t="s">
        <v>22</v>
      </c>
    </row>
    <row r="37" spans="1:16" x14ac:dyDescent="0.45">
      <c r="O37" s="12">
        <f>L34</f>
        <v>184921292</v>
      </c>
      <c r="P37" s="14">
        <f>M34</f>
        <v>391834.27</v>
      </c>
    </row>
    <row r="38" spans="1:16" x14ac:dyDescent="0.45">
      <c r="N38" t="s">
        <v>23</v>
      </c>
      <c r="O38" s="12">
        <f>O34-O37</f>
        <v>9124708</v>
      </c>
      <c r="P38" s="1">
        <f>P34-P37</f>
        <v>10084.729999999981</v>
      </c>
    </row>
  </sheetData>
  <mergeCells count="4">
    <mergeCell ref="C3:D3"/>
    <mergeCell ref="F3:G3"/>
    <mergeCell ref="I3:J3"/>
    <mergeCell ref="L3:M3"/>
  </mergeCells>
  <pageMargins left="0.25" right="0.25" top="0.75" bottom="0.75" header="0.3" footer="0.3"/>
  <pageSetup orientation="landscape" horizontalDpi="4294967294" verticalDpi="4294967294" r:id="rId1"/>
  <headerFooter>
    <oddHeader>&amp;LSouthern Water and Sewer District
245 KY Rt 680
McDowell, KY 41647&amp;RWater Purchases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Howell</dc:creator>
  <cp:lastModifiedBy>Robert Miller</cp:lastModifiedBy>
  <cp:lastPrinted>2025-02-14T20:14:01Z</cp:lastPrinted>
  <dcterms:created xsi:type="dcterms:W3CDTF">2025-02-10T19:59:24Z</dcterms:created>
  <dcterms:modified xsi:type="dcterms:W3CDTF">2025-02-21T20:34:34Z</dcterms:modified>
</cp:coreProperties>
</file>