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torgft12909696-my.sharepoint.com/personal/ariel_miller_clearwatercky_com/Documents/"/>
    </mc:Choice>
  </mc:AlternateContent>
  <xr:revisionPtr revIDLastSave="9" documentId="8_{43CDEA1E-D1AB-4DC1-80BB-4EC28ECFDC08}" xr6:coauthVersionLast="47" xr6:coauthVersionMax="47" xr10:uidLastSave="{AEA599AB-49BF-4C6C-BF20-01ED442922C2}"/>
  <bookViews>
    <workbookView xWindow="-120" yWindow="-120" windowWidth="38640" windowHeight="21120" xr2:uid="{F9E8B10E-FC5B-4E69-9C8B-DAC61D13AD20}"/>
  </bookViews>
  <sheets>
    <sheet name="TB to SA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1" i="1" l="1"/>
  <c r="L61" i="1"/>
  <c r="L59" i="1"/>
  <c r="L55" i="1"/>
  <c r="L52" i="1"/>
  <c r="L40" i="1"/>
  <c r="L34" i="1"/>
  <c r="L32" i="1"/>
  <c r="L27" i="1"/>
  <c r="L21" i="1"/>
  <c r="L78" i="1"/>
  <c r="E60" i="1"/>
  <c r="E41" i="1"/>
  <c r="E12" i="1"/>
  <c r="E72" i="1" l="1"/>
  <c r="E79" i="1" s="1"/>
  <c r="E81" i="1" s="1"/>
</calcChain>
</file>

<file path=xl/sharedStrings.xml><?xml version="1.0" encoding="utf-8"?>
<sst xmlns="http://schemas.openxmlformats.org/spreadsheetml/2006/main" count="156" uniqueCount="154">
  <si>
    <t>Total Metered Retail Sales</t>
  </si>
  <si>
    <t>Sales for Resale</t>
  </si>
  <si>
    <t>Other Water Revenues:</t>
  </si>
  <si>
    <t>Forfeited Discounts</t>
  </si>
  <si>
    <t>Misc. Service Revenues</t>
  </si>
  <si>
    <t xml:space="preserve">  Total Operating Revenues</t>
  </si>
  <si>
    <t xml:space="preserve">  Operating Expenses</t>
  </si>
  <si>
    <t>Operation and Maintenance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</si>
  <si>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</si>
  <si>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</si>
  <si>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</si>
  <si>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</si>
  <si>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</si>
  <si>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Chemicals</t>
  </si>
  <si>
    <t>Materials and Supplies</t>
  </si>
  <si>
    <t>Contractual Services</t>
  </si>
  <si>
    <t>Rental of Equipment</t>
  </si>
  <si>
    <t>Transportation Expenses</t>
  </si>
  <si>
    <t>Insurance - Gen. Liab. &amp; Workers Comp.</t>
  </si>
  <si>
    <t>Advertising</t>
  </si>
  <si>
    <t>Bad Debt</t>
  </si>
  <si>
    <t>Miscellaneous Expenses</t>
  </si>
  <si>
    <t>Total Operation and Mnt. Expenses</t>
  </si>
  <si>
    <t>Depreciation Expense</t>
  </si>
  <si>
    <t>Taxes Other Than Income</t>
  </si>
  <si>
    <t xml:space="preserve">  Total Operating Expenses</t>
  </si>
  <si>
    <t xml:space="preserve">  Net Utility Operating Income</t>
  </si>
  <si>
    <t>Annual</t>
  </si>
  <si>
    <t>Report</t>
  </si>
  <si>
    <t>40300-00</t>
  </si>
  <si>
    <t>40810-00</t>
  </si>
  <si>
    <t>Taxes Other Than Inc/PSA</t>
  </si>
  <si>
    <t>40812-00</t>
  </si>
  <si>
    <t>Taxes Other Than Inc/FICA</t>
  </si>
  <si>
    <t>40813-00</t>
  </si>
  <si>
    <t>Taxes Other Than Inc/KUC</t>
  </si>
  <si>
    <t>40814-00</t>
  </si>
  <si>
    <t>Taxes Other Than Inc/Medi</t>
  </si>
  <si>
    <t>46100-00</t>
  </si>
  <si>
    <t>Metered Water Sales/Res</t>
  </si>
  <si>
    <t>46600-00</t>
  </si>
  <si>
    <t>Water Sales For Resale</t>
  </si>
  <si>
    <t>47000-00</t>
  </si>
  <si>
    <t>47100-00</t>
  </si>
  <si>
    <t>Misc Service Revenues</t>
  </si>
  <si>
    <t>60131-00</t>
  </si>
  <si>
    <t>Sal &amp; Wages/Brn Plt Oper</t>
  </si>
  <si>
    <t>60132-00</t>
  </si>
  <si>
    <t>Sal &amp; Wages/Wax Plt Oper</t>
  </si>
  <si>
    <t>60150-00</t>
  </si>
  <si>
    <t>Sal &amp; Wages/Trans&amp;Dist Op</t>
  </si>
  <si>
    <t>60160-00</t>
  </si>
  <si>
    <t>Sal &amp; Wage/Trans&amp;Dist Mnt</t>
  </si>
  <si>
    <t>60170-00</t>
  </si>
  <si>
    <t>Sal &amp; Wages/Cust Accts</t>
  </si>
  <si>
    <t>60180-00</t>
  </si>
  <si>
    <t>Sal &amp; Wages/Admin &amp; Gen</t>
  </si>
  <si>
    <t>60380-00</t>
  </si>
  <si>
    <t>Sal &amp; Wages/Offi &amp; Dir</t>
  </si>
  <si>
    <t>60431-00</t>
  </si>
  <si>
    <t>Emp Pen &amp; Ben/Brn Plt</t>
  </si>
  <si>
    <t>60432-00</t>
  </si>
  <si>
    <t>Emp Pen &amp; Ben/Wax Plt</t>
  </si>
  <si>
    <t>60450-00</t>
  </si>
  <si>
    <t>Emp Pen &amp; Ben/Trans &amp; Dis</t>
  </si>
  <si>
    <t>60470-00</t>
  </si>
  <si>
    <t>Emp Pen &amp; Ben/Cust Accts</t>
  </si>
  <si>
    <t>60480-00</t>
  </si>
  <si>
    <t>Emp Pen &amp; Ben/Admin &amp; Gen</t>
  </si>
  <si>
    <t>61032-00</t>
  </si>
  <si>
    <t>Purchased Water/Wax Plt</t>
  </si>
  <si>
    <t>61531-00</t>
  </si>
  <si>
    <t>Purchased Power/Brn Plt</t>
  </si>
  <si>
    <t>61532-00</t>
  </si>
  <si>
    <t>Purchased Power/Wax Plt</t>
  </si>
  <si>
    <t>61550-00</t>
  </si>
  <si>
    <t>Purch Power/Trans &amp; Dist</t>
  </si>
  <si>
    <t>61580-00</t>
  </si>
  <si>
    <t>Purch Power/Admin &amp; Gen</t>
  </si>
  <si>
    <t>61831-00</t>
  </si>
  <si>
    <t>Chemicals/Brownsville Plt</t>
  </si>
  <si>
    <t>61832-00</t>
  </si>
  <si>
    <t>Chemicals/Wax Plt</t>
  </si>
  <si>
    <t>62031-00</t>
  </si>
  <si>
    <t>Mat &amp; Sup/Brn Plt Oper</t>
  </si>
  <si>
    <t>62032-00</t>
  </si>
  <si>
    <t>Mat &amp; Sup/Wax Plt Oper</t>
  </si>
  <si>
    <t>62050-00</t>
  </si>
  <si>
    <t>Mat &amp; Sup/Trans&amp;Dist Op</t>
  </si>
  <si>
    <t>62060-00</t>
  </si>
  <si>
    <t>Mat &amp; Sup/Trans&amp;Dist Mnt</t>
  </si>
  <si>
    <t>62070-00</t>
  </si>
  <si>
    <t>Mat &amp; Sup/Customer Accts</t>
  </si>
  <si>
    <t>62080-00</t>
  </si>
  <si>
    <t>Mat &amp; Sup/Admin &amp; Gen</t>
  </si>
  <si>
    <t>63180-00</t>
  </si>
  <si>
    <t>Cont Serv/Engineering</t>
  </si>
  <si>
    <t>63280-00</t>
  </si>
  <si>
    <t>Cont Serv/Accounting</t>
  </si>
  <si>
    <t>63380-00</t>
  </si>
  <si>
    <t>Cont Serv/Legal</t>
  </si>
  <si>
    <t>63531-00</t>
  </si>
  <si>
    <t>Cont Serv/Brn Plt Oper</t>
  </si>
  <si>
    <t>63532-00</t>
  </si>
  <si>
    <t>Cont Serv/Wax Plt Oper</t>
  </si>
  <si>
    <t>63550-00</t>
  </si>
  <si>
    <t>Cont Serv/Trans&amp;Dist Op</t>
  </si>
  <si>
    <t>63631-00</t>
  </si>
  <si>
    <t>Contr Serv/Brown Plt Oper</t>
  </si>
  <si>
    <t>63632-00</t>
  </si>
  <si>
    <t>Contr Serv/Wax Plt Oper</t>
  </si>
  <si>
    <t>63642-00</t>
  </si>
  <si>
    <t>Cont Serv/Wax Plt Maint</t>
  </si>
  <si>
    <t>63650-00</t>
  </si>
  <si>
    <t>Cont Serv/Trans &amp; Dist Oper</t>
  </si>
  <si>
    <t>63670-00</t>
  </si>
  <si>
    <t>Cont Serv/Cust Accounts</t>
  </si>
  <si>
    <t>63680-00</t>
  </si>
  <si>
    <t>Cont Serv/Admin &amp; General</t>
  </si>
  <si>
    <t>64231-00</t>
  </si>
  <si>
    <t>Rental of Equip/Brn Plt</t>
  </si>
  <si>
    <t>64232-00</t>
  </si>
  <si>
    <t>Rental of Equip/Wax Plt</t>
  </si>
  <si>
    <t>64250-00</t>
  </si>
  <si>
    <t>Rntl of Equip/Trans&amp;Dist</t>
  </si>
  <si>
    <t>65031-00</t>
  </si>
  <si>
    <t>Transp Exp/Brn Plt</t>
  </si>
  <si>
    <t>65032-00</t>
  </si>
  <si>
    <t>Transp Exp/Wax Plt</t>
  </si>
  <si>
    <t>65050-00</t>
  </si>
  <si>
    <t>Transp Exp/Trans&amp;Dist Op</t>
  </si>
  <si>
    <t>65080-00</t>
  </si>
  <si>
    <t>Transp Exp/Admin &amp; Gen</t>
  </si>
  <si>
    <t>65700-00</t>
  </si>
  <si>
    <t>Insurance/General Liab</t>
  </si>
  <si>
    <t>65800-00</t>
  </si>
  <si>
    <t>Insurance/Workers Comp</t>
  </si>
  <si>
    <t>66080-00</t>
  </si>
  <si>
    <t>Advertising Expense</t>
  </si>
  <si>
    <t>67070-00</t>
  </si>
  <si>
    <t>Bad Debt Expense</t>
  </si>
  <si>
    <t>67531-00</t>
  </si>
  <si>
    <t>Misc Expense/Brn Plt</t>
  </si>
  <si>
    <t>67532-00</t>
  </si>
  <si>
    <t>Misc Expense/Wax Plt</t>
  </si>
  <si>
    <t>67550-00</t>
  </si>
  <si>
    <t>Misc Expense/Trans &amp; Dist</t>
  </si>
  <si>
    <t>67570-00</t>
  </si>
  <si>
    <t>Misc Expense/Custr Accts</t>
  </si>
  <si>
    <t>67580-00</t>
  </si>
  <si>
    <t>Misc Expense/Admin &amp; Gen</t>
  </si>
  <si>
    <t>Adjusted Trial Balance</t>
  </si>
  <si>
    <t>Edmonson County Water District</t>
  </si>
  <si>
    <t>For the Period ending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</si>
</sst>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[$-1010409]#,##0.00;\-#,##0.00"/>
    <numFmt numFmtId="168" formatCode="[$-1010409]#,##0;\-#,##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u val="singleAccounting"/>
      <sz val="11"/>
      <name val="Aptos Narrow"/>
      <family val="2"/>
      <scheme val="minor"/>
    </font>
    <font>
      <b/>
      <sz val="11"/>
      <name val="Aptos Narrow"/>
      <family val="2"/>
      <scheme val="minor"/>
    </font>
    <font>
      <u/>
      <sz val="11"/>
      <name val="Aptos Narrow"/>
      <family val="2"/>
      <scheme val="minor"/>
    </font>
    <font>
      <sz val="8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3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37" fontId="2" fillId="0" borderId="0" xfId="0" applyNumberFormat="1" applyFont="1" applyAlignment="1">
      <alignment vertical="center"/>
    </xf>
    <xf numFmtId="165" fontId="5" fillId="0" borderId="0" xfId="1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vertical="center" wrapText="1"/>
    </xf>
    <xf numFmtId="166" fontId="6" fillId="2" borderId="0" xfId="0" applyNumberFormat="1" applyFont="1" applyFill="1" applyAlignment="1">
      <alignment vertical="center" wrapText="1"/>
    </xf>
    <xf numFmtId="166" fontId="0" fillId="0" borderId="0" xfId="0" applyNumberFormat="1"/>
    <xf numFmtId="168" fontId="0" fillId="0" borderId="0" xfId="0" applyNumberFormat="1"/>
    <xf numFmtId="3" fontId="2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0" fillId="0" borderId="0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BC3D-A118-4EA2-911E-CA3FF244D07C}">
  <dimension ref="A1:L157"/>
  <sheetViews>
    <sheetView tabSelected="1" workbookViewId="0">
      <selection activeCell="D19" sqref="D19"/>
    </sheetView>
  </sheetViews>
  <sheetFormatPr defaultRowHeight="15" x14ac:dyDescent="0.25"/>
  <cols>
    <col min="2" max="2" width="3" customWidth="1"/>
    <col min="3" max="3" width="3.5703125" customWidth="1"/>
    <col min="4" max="4" width="39.42578125" customWidth="1"/>
    <col min="5" max="5" width="15.140625" customWidth="1"/>
    <col min="6" max="6" width="1.7109375" customWidth="1"/>
    <col min="9" max="9" width="26.28515625" customWidth="1"/>
    <col min="11" max="11" width="11.7109375" bestFit="1" customWidth="1"/>
    <col min="12" max="12" width="10.7109375" bestFit="1" customWidth="1"/>
  </cols>
  <sheetData>
    <row r="1" spans="1:11" x14ac:dyDescent="0.25">
      <c r="A1" t="s">
        <v>152</v>
      </c>
    </row>
    <row r="2" spans="1:11" x14ac:dyDescent="0.25">
      <c r="A2" t="s">
        <v>153</v>
      </c>
    </row>
    <row r="4" spans="1:11" x14ac:dyDescent="0.25">
      <c r="E4" s="7" t="s">
        <v>27</v>
      </c>
    </row>
    <row r="5" spans="1:11" x14ac:dyDescent="0.25">
      <c r="E5" s="7" t="s">
        <v>28</v>
      </c>
      <c r="I5" s="7" t="s">
        <v>151</v>
      </c>
    </row>
    <row r="7" spans="1:11" x14ac:dyDescent="0.25">
      <c r="A7" s="15"/>
      <c r="B7" s="12"/>
      <c r="C7" s="1" t="s">
        <v>0</v>
      </c>
      <c r="D7" s="1"/>
      <c r="E7" s="2">
        <v>3934832</v>
      </c>
      <c r="H7" s="8" t="s">
        <v>38</v>
      </c>
      <c r="I7" s="8" t="s">
        <v>39</v>
      </c>
      <c r="J7" s="9"/>
      <c r="K7" s="9">
        <v>3934831.72</v>
      </c>
    </row>
    <row r="8" spans="1:11" x14ac:dyDescent="0.25">
      <c r="A8" s="15"/>
      <c r="B8" s="12"/>
      <c r="C8" s="1" t="s">
        <v>1</v>
      </c>
      <c r="D8" s="1"/>
      <c r="E8" s="3">
        <v>102205</v>
      </c>
      <c r="H8" s="8" t="s">
        <v>40</v>
      </c>
      <c r="I8" s="8" t="s">
        <v>41</v>
      </c>
      <c r="J8" s="9"/>
      <c r="K8" s="9">
        <v>102205.45</v>
      </c>
    </row>
    <row r="9" spans="1:11" x14ac:dyDescent="0.25">
      <c r="A9" s="15"/>
      <c r="B9" s="12"/>
      <c r="C9" s="1" t="s">
        <v>2</v>
      </c>
      <c r="D9" s="1"/>
      <c r="E9" s="3"/>
    </row>
    <row r="10" spans="1:11" x14ac:dyDescent="0.25">
      <c r="A10" s="15"/>
      <c r="B10" s="12"/>
      <c r="C10" s="1"/>
      <c r="D10" s="1" t="s">
        <v>3</v>
      </c>
      <c r="E10" s="3">
        <v>59316</v>
      </c>
      <c r="H10" s="8" t="s">
        <v>42</v>
      </c>
      <c r="I10" s="8" t="s">
        <v>3</v>
      </c>
      <c r="J10" s="9"/>
      <c r="K10" s="9">
        <v>59316.33</v>
      </c>
    </row>
    <row r="11" spans="1:11" ht="17.25" x14ac:dyDescent="0.25">
      <c r="A11" s="15"/>
      <c r="B11" s="12"/>
      <c r="C11" s="1"/>
      <c r="D11" s="1" t="s">
        <v>4</v>
      </c>
      <c r="E11" s="4">
        <v>15616</v>
      </c>
      <c r="H11" s="8" t="s">
        <v>43</v>
      </c>
      <c r="I11" s="8" t="s">
        <v>44</v>
      </c>
      <c r="J11" s="9"/>
      <c r="K11" s="9">
        <v>15617.74</v>
      </c>
    </row>
    <row r="12" spans="1:11" x14ac:dyDescent="0.25">
      <c r="A12" s="15"/>
      <c r="B12" s="13" t="s">
        <v>5</v>
      </c>
      <c r="C12" s="1"/>
      <c r="D12" s="1"/>
      <c r="E12" s="2">
        <f>SUM(E7:E11)</f>
        <v>4111969</v>
      </c>
    </row>
    <row r="13" spans="1:11" x14ac:dyDescent="0.25">
      <c r="A13" s="15"/>
      <c r="B13" s="12"/>
      <c r="C13" s="1"/>
      <c r="D13" s="1"/>
      <c r="E13" s="5"/>
    </row>
    <row r="14" spans="1:11" x14ac:dyDescent="0.25">
      <c r="A14" s="15"/>
      <c r="B14" s="14" t="s">
        <v>6</v>
      </c>
      <c r="C14" s="1"/>
      <c r="D14" s="1"/>
      <c r="E14" s="5"/>
    </row>
    <row r="15" spans="1:11" x14ac:dyDescent="0.25">
      <c r="A15" s="15"/>
      <c r="B15" s="12"/>
      <c r="C15" s="1" t="s">
        <v>7</v>
      </c>
      <c r="D15" s="1"/>
      <c r="E15" s="3"/>
    </row>
    <row r="16" spans="1:11" x14ac:dyDescent="0.25">
      <c r="A16" s="15"/>
      <c r="B16" s="12"/>
      <c r="C16" s="1"/>
      <c r="D16" s="1" t="s">
        <v>8</v>
      </c>
      <c r="E16" s="3">
        <v>1409099</v>
      </c>
      <c r="H16" s="8" t="s">
        <v>45</v>
      </c>
      <c r="I16" s="8" t="s">
        <v>46</v>
      </c>
      <c r="J16" s="9">
        <v>171570.21</v>
      </c>
    </row>
    <row r="17" spans="1:12" x14ac:dyDescent="0.25">
      <c r="A17" s="15"/>
      <c r="B17" s="12"/>
      <c r="C17" s="1"/>
      <c r="D17" s="1"/>
      <c r="E17" s="3"/>
      <c r="H17" s="8" t="s">
        <v>47</v>
      </c>
      <c r="I17" s="8" t="s">
        <v>48</v>
      </c>
      <c r="J17" s="9">
        <v>220320.66</v>
      </c>
    </row>
    <row r="18" spans="1:12" x14ac:dyDescent="0.25">
      <c r="A18" s="15"/>
      <c r="B18" s="12"/>
      <c r="C18" s="1"/>
      <c r="D18" s="1"/>
      <c r="E18" s="3"/>
      <c r="H18" s="8" t="s">
        <v>49</v>
      </c>
      <c r="I18" s="8" t="s">
        <v>50</v>
      </c>
      <c r="J18" s="9">
        <v>408882.05</v>
      </c>
    </row>
    <row r="19" spans="1:12" x14ac:dyDescent="0.25">
      <c r="A19" s="15"/>
      <c r="B19" s="12"/>
      <c r="C19" s="1"/>
      <c r="D19" s="1"/>
      <c r="E19" s="3"/>
      <c r="H19" s="8" t="s">
        <v>51</v>
      </c>
      <c r="I19" s="8" t="s">
        <v>52</v>
      </c>
      <c r="J19" s="9">
        <v>184331.34</v>
      </c>
    </row>
    <row r="20" spans="1:12" x14ac:dyDescent="0.25">
      <c r="A20" s="15"/>
      <c r="B20" s="12"/>
      <c r="C20" s="1"/>
      <c r="D20" s="1"/>
      <c r="E20" s="3"/>
      <c r="H20" s="8" t="s">
        <v>53</v>
      </c>
      <c r="I20" s="8" t="s">
        <v>54</v>
      </c>
      <c r="J20" s="9">
        <v>227963.22</v>
      </c>
    </row>
    <row r="21" spans="1:12" x14ac:dyDescent="0.25">
      <c r="A21" s="15"/>
      <c r="B21" s="12"/>
      <c r="C21" s="1"/>
      <c r="D21" s="1"/>
      <c r="E21" s="3"/>
      <c r="H21" s="8" t="s">
        <v>55</v>
      </c>
      <c r="I21" s="8" t="s">
        <v>56</v>
      </c>
      <c r="J21" s="9">
        <v>196032.24</v>
      </c>
      <c r="L21" s="11">
        <f>SUM(J16:J21)</f>
        <v>1409099.72</v>
      </c>
    </row>
    <row r="22" spans="1:12" x14ac:dyDescent="0.25">
      <c r="A22" s="15"/>
      <c r="B22" s="12"/>
      <c r="C22" s="1"/>
      <c r="D22" s="1" t="s">
        <v>9</v>
      </c>
      <c r="E22" s="3">
        <v>27500</v>
      </c>
      <c r="H22" s="8" t="s">
        <v>57</v>
      </c>
      <c r="I22" s="8" t="s">
        <v>58</v>
      </c>
      <c r="J22" s="9">
        <v>27500</v>
      </c>
    </row>
    <row r="23" spans="1:12" x14ac:dyDescent="0.25">
      <c r="A23" s="15"/>
      <c r="B23" s="12"/>
      <c r="C23" s="1"/>
      <c r="D23" s="1" t="s">
        <v>10</v>
      </c>
      <c r="E23" s="3">
        <v>342170</v>
      </c>
      <c r="H23" s="8" t="s">
        <v>59</v>
      </c>
      <c r="I23" s="8" t="s">
        <v>60</v>
      </c>
      <c r="J23" s="9">
        <v>30130.6</v>
      </c>
    </row>
    <row r="24" spans="1:12" x14ac:dyDescent="0.25">
      <c r="A24" s="15"/>
      <c r="B24" s="12"/>
      <c r="C24" s="1"/>
      <c r="D24" s="1"/>
      <c r="E24" s="3"/>
      <c r="H24" s="8" t="s">
        <v>61</v>
      </c>
      <c r="I24" s="8" t="s">
        <v>62</v>
      </c>
      <c r="J24" s="9">
        <v>46125.39</v>
      </c>
    </row>
    <row r="25" spans="1:12" x14ac:dyDescent="0.25">
      <c r="A25" s="15"/>
      <c r="B25" s="12"/>
      <c r="C25" s="1"/>
      <c r="D25" s="1"/>
      <c r="E25" s="3"/>
      <c r="H25" s="8" t="s">
        <v>63</v>
      </c>
      <c r="I25" s="8" t="s">
        <v>64</v>
      </c>
      <c r="J25" s="9">
        <v>150638.65</v>
      </c>
    </row>
    <row r="26" spans="1:12" x14ac:dyDescent="0.25">
      <c r="A26" s="15"/>
      <c r="B26" s="12"/>
      <c r="C26" s="1"/>
      <c r="D26" s="1"/>
      <c r="E26" s="3"/>
      <c r="H26" s="8" t="s">
        <v>65</v>
      </c>
      <c r="I26" s="8" t="s">
        <v>66</v>
      </c>
      <c r="J26" s="9">
        <v>75637.31</v>
      </c>
    </row>
    <row r="27" spans="1:12" x14ac:dyDescent="0.25">
      <c r="A27" s="15"/>
      <c r="B27" s="12"/>
      <c r="C27" s="1"/>
      <c r="D27" s="1"/>
      <c r="E27" s="3"/>
      <c r="H27" s="8" t="s">
        <v>67</v>
      </c>
      <c r="I27" s="8" t="s">
        <v>68</v>
      </c>
      <c r="J27" s="9">
        <v>39637.589999999997</v>
      </c>
      <c r="L27" s="11">
        <f>SUM(J23:J27)</f>
        <v>342169.53999999992</v>
      </c>
    </row>
    <row r="28" spans="1:12" x14ac:dyDescent="0.25">
      <c r="A28" s="15"/>
      <c r="B28" s="12"/>
      <c r="C28" s="1"/>
      <c r="D28" s="1" t="s">
        <v>11</v>
      </c>
      <c r="E28" s="3">
        <v>4978</v>
      </c>
      <c r="H28" s="8" t="s">
        <v>69</v>
      </c>
      <c r="I28" s="8" t="s">
        <v>70</v>
      </c>
      <c r="J28" s="9">
        <v>4977.72</v>
      </c>
    </row>
    <row r="29" spans="1:12" x14ac:dyDescent="0.25">
      <c r="A29" s="15"/>
      <c r="B29" s="12"/>
      <c r="C29" s="1"/>
      <c r="D29" s="1" t="s">
        <v>12</v>
      </c>
      <c r="E29" s="3">
        <v>307539</v>
      </c>
      <c r="H29" s="8" t="s">
        <v>71</v>
      </c>
      <c r="I29" s="8" t="s">
        <v>72</v>
      </c>
      <c r="J29" s="9">
        <v>115222.66</v>
      </c>
    </row>
    <row r="30" spans="1:12" x14ac:dyDescent="0.25">
      <c r="A30" s="15"/>
      <c r="B30" s="12"/>
      <c r="C30" s="1"/>
      <c r="D30" s="1"/>
      <c r="E30" s="3"/>
      <c r="H30" s="8" t="s">
        <v>73</v>
      </c>
      <c r="I30" s="8" t="s">
        <v>74</v>
      </c>
      <c r="J30" s="9">
        <v>71853.490000000005</v>
      </c>
    </row>
    <row r="31" spans="1:12" x14ac:dyDescent="0.25">
      <c r="A31" s="15"/>
      <c r="B31" s="12"/>
      <c r="C31" s="1"/>
      <c r="D31" s="1"/>
      <c r="E31" s="3"/>
      <c r="H31" s="8" t="s">
        <v>75</v>
      </c>
      <c r="I31" s="8" t="s">
        <v>76</v>
      </c>
      <c r="J31" s="9">
        <v>115219.52</v>
      </c>
    </row>
    <row r="32" spans="1:12" x14ac:dyDescent="0.25">
      <c r="A32" s="15"/>
      <c r="B32" s="12"/>
      <c r="C32" s="1"/>
      <c r="D32" s="1"/>
      <c r="E32" s="3"/>
      <c r="H32" s="8" t="s">
        <v>77</v>
      </c>
      <c r="I32" s="8" t="s">
        <v>78</v>
      </c>
      <c r="J32" s="9">
        <v>5243.36</v>
      </c>
      <c r="L32" s="10">
        <f>SUM(J29:J32)</f>
        <v>307539.03000000003</v>
      </c>
    </row>
    <row r="33" spans="1:12" x14ac:dyDescent="0.25">
      <c r="A33" s="15"/>
      <c r="B33" s="12"/>
      <c r="C33" s="1"/>
      <c r="D33" s="1" t="s">
        <v>13</v>
      </c>
      <c r="E33" s="3">
        <v>140507</v>
      </c>
      <c r="H33" s="8" t="s">
        <v>79</v>
      </c>
      <c r="I33" s="8" t="s">
        <v>80</v>
      </c>
      <c r="J33" s="9">
        <v>87972.5</v>
      </c>
    </row>
    <row r="34" spans="1:12" x14ac:dyDescent="0.25">
      <c r="A34" s="15"/>
      <c r="B34" s="12"/>
      <c r="C34" s="1"/>
      <c r="D34" s="1"/>
      <c r="E34" s="3"/>
      <c r="H34" s="8" t="s">
        <v>81</v>
      </c>
      <c r="I34" s="8" t="s">
        <v>82</v>
      </c>
      <c r="J34" s="9">
        <v>52534.46</v>
      </c>
      <c r="L34" s="10">
        <f>SUM(J33:J34)</f>
        <v>140506.96</v>
      </c>
    </row>
    <row r="35" spans="1:12" x14ac:dyDescent="0.25">
      <c r="A35" s="15"/>
      <c r="B35" s="12"/>
      <c r="C35" s="1"/>
      <c r="D35" s="1" t="s">
        <v>14</v>
      </c>
      <c r="E35" s="3">
        <v>204331</v>
      </c>
      <c r="H35" s="8" t="s">
        <v>83</v>
      </c>
      <c r="I35" s="8" t="s">
        <v>84</v>
      </c>
      <c r="J35" s="9">
        <v>15911.9</v>
      </c>
    </row>
    <row r="36" spans="1:12" x14ac:dyDescent="0.25">
      <c r="A36" s="15"/>
      <c r="B36" s="12"/>
      <c r="C36" s="1"/>
      <c r="D36" s="1"/>
      <c r="E36" s="3"/>
      <c r="H36" s="8" t="s">
        <v>85</v>
      </c>
      <c r="I36" s="8" t="s">
        <v>86</v>
      </c>
      <c r="J36" s="9">
        <v>16922.650000000001</v>
      </c>
    </row>
    <row r="37" spans="1:12" x14ac:dyDescent="0.25">
      <c r="A37" s="15"/>
      <c r="B37" s="12"/>
      <c r="C37" s="1"/>
      <c r="D37" s="1"/>
      <c r="E37" s="3"/>
      <c r="H37" s="8" t="s">
        <v>87</v>
      </c>
      <c r="I37" s="8" t="s">
        <v>88</v>
      </c>
      <c r="J37" s="9">
        <v>34512.269999999997</v>
      </c>
    </row>
    <row r="38" spans="1:12" x14ac:dyDescent="0.25">
      <c r="A38" s="15"/>
      <c r="B38" s="12"/>
      <c r="C38" s="1"/>
      <c r="D38" s="1"/>
      <c r="E38" s="3"/>
      <c r="H38" s="8" t="s">
        <v>89</v>
      </c>
      <c r="I38" s="8" t="s">
        <v>90</v>
      </c>
      <c r="J38" s="9">
        <v>52817.79</v>
      </c>
    </row>
    <row r="39" spans="1:12" x14ac:dyDescent="0.25">
      <c r="A39" s="15"/>
      <c r="B39" s="12"/>
      <c r="C39" s="1"/>
      <c r="D39" s="1"/>
      <c r="E39" s="3"/>
      <c r="H39" s="8" t="s">
        <v>91</v>
      </c>
      <c r="I39" s="8" t="s">
        <v>92</v>
      </c>
      <c r="J39" s="9">
        <v>47801.3</v>
      </c>
    </row>
    <row r="40" spans="1:12" x14ac:dyDescent="0.25">
      <c r="A40" s="15"/>
      <c r="B40" s="12"/>
      <c r="C40" s="1"/>
      <c r="D40" s="1"/>
      <c r="E40" s="3"/>
      <c r="H40" s="8" t="s">
        <v>93</v>
      </c>
      <c r="I40" s="8" t="s">
        <v>94</v>
      </c>
      <c r="J40" s="9">
        <v>36364.589999999997</v>
      </c>
      <c r="L40" s="10">
        <f>SUM(J35:J40)</f>
        <v>204330.50000000003</v>
      </c>
    </row>
    <row r="41" spans="1:12" x14ac:dyDescent="0.25">
      <c r="A41" s="15"/>
      <c r="B41" s="12"/>
      <c r="C41" s="1"/>
      <c r="D41" s="1" t="s">
        <v>15</v>
      </c>
      <c r="E41" s="3">
        <f>4750+18000+6000+31190+330999</f>
        <v>390939</v>
      </c>
      <c r="H41" s="8" t="s">
        <v>95</v>
      </c>
      <c r="I41" s="8" t="s">
        <v>96</v>
      </c>
      <c r="J41" s="9">
        <v>4750</v>
      </c>
    </row>
    <row r="42" spans="1:12" x14ac:dyDescent="0.25">
      <c r="A42" s="15"/>
      <c r="B42" s="12"/>
      <c r="C42" s="1"/>
      <c r="D42" s="1"/>
      <c r="E42" s="3"/>
      <c r="H42" s="8" t="s">
        <v>97</v>
      </c>
      <c r="I42" s="8" t="s">
        <v>98</v>
      </c>
      <c r="J42" s="9">
        <v>18000</v>
      </c>
    </row>
    <row r="43" spans="1:12" x14ac:dyDescent="0.25">
      <c r="A43" s="15"/>
      <c r="B43" s="12"/>
      <c r="C43" s="1"/>
      <c r="D43" s="1"/>
      <c r="E43" s="3"/>
      <c r="H43" s="8" t="s">
        <v>99</v>
      </c>
      <c r="I43" s="8" t="s">
        <v>100</v>
      </c>
      <c r="J43" s="9">
        <v>6000</v>
      </c>
    </row>
    <row r="44" spans="1:12" x14ac:dyDescent="0.25">
      <c r="A44" s="15"/>
      <c r="B44" s="12"/>
      <c r="C44" s="1"/>
      <c r="D44" s="1"/>
      <c r="E44" s="3"/>
      <c r="H44" s="8" t="s">
        <v>101</v>
      </c>
      <c r="I44" s="8" t="s">
        <v>102</v>
      </c>
      <c r="J44" s="9">
        <v>6100.34</v>
      </c>
    </row>
    <row r="45" spans="1:12" x14ac:dyDescent="0.25">
      <c r="A45" s="15"/>
      <c r="B45" s="12"/>
      <c r="C45" s="1"/>
      <c r="D45" s="1"/>
      <c r="E45" s="3"/>
      <c r="H45" s="8" t="s">
        <v>103</v>
      </c>
      <c r="I45" s="8" t="s">
        <v>104</v>
      </c>
      <c r="J45" s="9">
        <v>6207.8</v>
      </c>
    </row>
    <row r="46" spans="1:12" x14ac:dyDescent="0.25">
      <c r="A46" s="15"/>
      <c r="B46" s="12"/>
      <c r="C46" s="1"/>
      <c r="D46" s="1"/>
      <c r="E46" s="3"/>
      <c r="H46" s="8" t="s">
        <v>105</v>
      </c>
      <c r="I46" s="8" t="s">
        <v>106</v>
      </c>
      <c r="J46" s="9">
        <v>18881.96</v>
      </c>
    </row>
    <row r="47" spans="1:12" x14ac:dyDescent="0.25">
      <c r="A47" s="15"/>
      <c r="B47" s="12"/>
      <c r="C47" s="1"/>
      <c r="D47" s="1"/>
      <c r="E47" s="3"/>
      <c r="H47" s="8" t="s">
        <v>107</v>
      </c>
      <c r="I47" s="8" t="s">
        <v>108</v>
      </c>
      <c r="J47" s="9">
        <v>31946.400000000001</v>
      </c>
    </row>
    <row r="48" spans="1:12" x14ac:dyDescent="0.25">
      <c r="A48" s="15"/>
      <c r="B48" s="12"/>
      <c r="C48" s="1"/>
      <c r="D48" s="1"/>
      <c r="E48" s="3"/>
      <c r="H48" s="8" t="s">
        <v>109</v>
      </c>
      <c r="I48" s="8" t="s">
        <v>110</v>
      </c>
      <c r="J48" s="9">
        <v>59514.85</v>
      </c>
    </row>
    <row r="49" spans="1:12" x14ac:dyDescent="0.25">
      <c r="A49" s="15"/>
      <c r="B49" s="12"/>
      <c r="C49" s="1"/>
      <c r="D49" s="1"/>
      <c r="E49" s="3"/>
      <c r="H49" s="8" t="s">
        <v>111</v>
      </c>
      <c r="I49" s="8" t="s">
        <v>112</v>
      </c>
      <c r="J49" s="9">
        <v>5415.21</v>
      </c>
    </row>
    <row r="50" spans="1:12" x14ac:dyDescent="0.25">
      <c r="A50" s="15"/>
      <c r="B50" s="12"/>
      <c r="C50" s="1"/>
      <c r="D50" s="1"/>
      <c r="E50" s="3"/>
      <c r="H50" s="8" t="s">
        <v>113</v>
      </c>
      <c r="I50" s="8" t="s">
        <v>114</v>
      </c>
      <c r="J50" s="9">
        <v>156402.63</v>
      </c>
    </row>
    <row r="51" spans="1:12" x14ac:dyDescent="0.25">
      <c r="A51" s="15"/>
      <c r="B51" s="12"/>
      <c r="C51" s="1"/>
      <c r="D51" s="1"/>
      <c r="E51" s="3"/>
      <c r="H51" s="8" t="s">
        <v>115</v>
      </c>
      <c r="I51" s="8" t="s">
        <v>116</v>
      </c>
      <c r="J51" s="9">
        <v>10052.44</v>
      </c>
    </row>
    <row r="52" spans="1:12" x14ac:dyDescent="0.25">
      <c r="A52" s="15"/>
      <c r="B52" s="12"/>
      <c r="C52" s="1"/>
      <c r="D52" s="1"/>
      <c r="E52" s="3"/>
      <c r="H52" s="8" t="s">
        <v>117</v>
      </c>
      <c r="I52" s="8" t="s">
        <v>118</v>
      </c>
      <c r="J52" s="9">
        <v>67667.759999999995</v>
      </c>
      <c r="L52" s="10">
        <f>SUM(J41:J52)</f>
        <v>390939.39</v>
      </c>
    </row>
    <row r="53" spans="1:12" x14ac:dyDescent="0.25">
      <c r="A53" s="15"/>
      <c r="B53" s="12"/>
      <c r="C53" s="1"/>
      <c r="D53" s="1" t="s">
        <v>16</v>
      </c>
      <c r="E53" s="3">
        <v>9008</v>
      </c>
      <c r="H53" s="8" t="s">
        <v>119</v>
      </c>
      <c r="I53" s="8" t="s">
        <v>120</v>
      </c>
      <c r="J53" s="9">
        <v>238.05</v>
      </c>
    </row>
    <row r="54" spans="1:12" x14ac:dyDescent="0.25">
      <c r="A54" s="15"/>
      <c r="B54" s="12"/>
      <c r="C54" s="1"/>
      <c r="D54" s="1"/>
      <c r="E54" s="3"/>
      <c r="H54" s="8" t="s">
        <v>121</v>
      </c>
      <c r="I54" s="8" t="s">
        <v>122</v>
      </c>
      <c r="J54" s="9">
        <v>2816</v>
      </c>
    </row>
    <row r="55" spans="1:12" x14ac:dyDescent="0.25">
      <c r="A55" s="15"/>
      <c r="B55" s="12"/>
      <c r="C55" s="1"/>
      <c r="D55" s="1"/>
      <c r="E55" s="3"/>
      <c r="H55" s="8" t="s">
        <v>123</v>
      </c>
      <c r="I55" s="8" t="s">
        <v>124</v>
      </c>
      <c r="J55" s="9">
        <v>5953.29</v>
      </c>
      <c r="L55" s="10">
        <f>SUM(J53:J55)</f>
        <v>9007.34</v>
      </c>
    </row>
    <row r="56" spans="1:12" x14ac:dyDescent="0.25">
      <c r="A56" s="15"/>
      <c r="B56" s="12"/>
      <c r="C56" s="1"/>
      <c r="D56" s="1" t="s">
        <v>17</v>
      </c>
      <c r="E56" s="3">
        <v>102586</v>
      </c>
      <c r="H56" s="8" t="s">
        <v>125</v>
      </c>
      <c r="I56" s="8" t="s">
        <v>126</v>
      </c>
      <c r="J56" s="9">
        <v>3657.71</v>
      </c>
    </row>
    <row r="57" spans="1:12" x14ac:dyDescent="0.25">
      <c r="A57" s="15"/>
      <c r="B57" s="12"/>
      <c r="C57" s="1"/>
      <c r="D57" s="1"/>
      <c r="E57" s="3"/>
      <c r="H57" s="8" t="s">
        <v>127</v>
      </c>
      <c r="I57" s="8" t="s">
        <v>128</v>
      </c>
      <c r="J57" s="9">
        <v>4219.59</v>
      </c>
    </row>
    <row r="58" spans="1:12" x14ac:dyDescent="0.25">
      <c r="A58" s="15"/>
      <c r="B58" s="12"/>
      <c r="C58" s="1"/>
      <c r="D58" s="1"/>
      <c r="E58" s="3"/>
      <c r="H58" s="8" t="s">
        <v>129</v>
      </c>
      <c r="I58" s="8" t="s">
        <v>130</v>
      </c>
      <c r="J58" s="9">
        <v>92827.14</v>
      </c>
    </row>
    <row r="59" spans="1:12" x14ac:dyDescent="0.25">
      <c r="A59" s="15"/>
      <c r="B59" s="12"/>
      <c r="C59" s="1"/>
      <c r="D59" s="1"/>
      <c r="E59" s="3"/>
      <c r="H59" s="8" t="s">
        <v>131</v>
      </c>
      <c r="I59" s="8" t="s">
        <v>132</v>
      </c>
      <c r="J59" s="9">
        <v>1881.92</v>
      </c>
      <c r="L59" s="10">
        <f>SUM(J56:J59)</f>
        <v>102586.36</v>
      </c>
    </row>
    <row r="60" spans="1:12" x14ac:dyDescent="0.25">
      <c r="A60" s="15"/>
      <c r="B60" s="12"/>
      <c r="C60" s="1"/>
      <c r="D60" s="1" t="s">
        <v>18</v>
      </c>
      <c r="E60" s="3">
        <f>50210+11516</f>
        <v>61726</v>
      </c>
      <c r="H60" s="8" t="s">
        <v>133</v>
      </c>
      <c r="I60" s="8" t="s">
        <v>134</v>
      </c>
      <c r="J60" s="9">
        <v>50210.41</v>
      </c>
    </row>
    <row r="61" spans="1:12" x14ac:dyDescent="0.25">
      <c r="A61" s="15"/>
      <c r="B61" s="12"/>
      <c r="C61" s="1"/>
      <c r="D61" s="1"/>
      <c r="E61" s="3"/>
      <c r="H61" s="8" t="s">
        <v>135</v>
      </c>
      <c r="I61" s="8" t="s">
        <v>136</v>
      </c>
      <c r="J61" s="9">
        <v>11516</v>
      </c>
      <c r="L61" s="10">
        <f>SUM(J60:J61)</f>
        <v>61726.41</v>
      </c>
    </row>
    <row r="62" spans="1:12" x14ac:dyDescent="0.25">
      <c r="A62" s="15"/>
      <c r="B62" s="12"/>
      <c r="C62" s="1"/>
      <c r="D62" s="1"/>
      <c r="E62" s="3"/>
    </row>
    <row r="63" spans="1:12" x14ac:dyDescent="0.25">
      <c r="A63" s="15"/>
      <c r="B63" s="12"/>
      <c r="C63" s="1"/>
      <c r="D63" s="1"/>
      <c r="E63" s="3"/>
    </row>
    <row r="64" spans="1:12" x14ac:dyDescent="0.25">
      <c r="A64" s="15"/>
      <c r="B64" s="12"/>
      <c r="C64" s="1"/>
      <c r="D64" s="1"/>
      <c r="E64" s="3"/>
    </row>
    <row r="65" spans="1:12" x14ac:dyDescent="0.25">
      <c r="A65" s="15"/>
      <c r="B65" s="12"/>
      <c r="C65" s="1"/>
      <c r="D65" s="1" t="s">
        <v>19</v>
      </c>
      <c r="E65" s="3">
        <v>2603</v>
      </c>
      <c r="H65" s="8" t="s">
        <v>137</v>
      </c>
      <c r="I65" s="8" t="s">
        <v>138</v>
      </c>
      <c r="J65" s="9">
        <v>2602.9499999999998</v>
      </c>
    </row>
    <row r="66" spans="1:12" x14ac:dyDescent="0.25">
      <c r="A66" s="15"/>
      <c r="B66" s="12"/>
      <c r="C66" s="1"/>
      <c r="D66" s="1" t="s">
        <v>20</v>
      </c>
      <c r="E66" s="3">
        <v>9311</v>
      </c>
      <c r="H66" s="8" t="s">
        <v>139</v>
      </c>
      <c r="I66" s="8" t="s">
        <v>140</v>
      </c>
      <c r="J66" s="9">
        <v>9311.2999999999993</v>
      </c>
    </row>
    <row r="67" spans="1:12" x14ac:dyDescent="0.25">
      <c r="A67" s="15"/>
      <c r="B67" s="12"/>
      <c r="C67" s="1"/>
      <c r="D67" s="1" t="s">
        <v>21</v>
      </c>
      <c r="E67" s="6">
        <v>63070</v>
      </c>
      <c r="H67" s="8" t="s">
        <v>141</v>
      </c>
      <c r="I67" s="8" t="s">
        <v>142</v>
      </c>
      <c r="J67" s="9">
        <v>3690.75</v>
      </c>
    </row>
    <row r="68" spans="1:12" x14ac:dyDescent="0.25">
      <c r="A68" s="15"/>
      <c r="B68" s="12"/>
      <c r="C68" s="1"/>
      <c r="D68" s="1"/>
      <c r="E68" s="6"/>
      <c r="H68" s="8" t="s">
        <v>143</v>
      </c>
      <c r="I68" s="8" t="s">
        <v>144</v>
      </c>
      <c r="J68" s="9">
        <v>8354.49</v>
      </c>
    </row>
    <row r="69" spans="1:12" x14ac:dyDescent="0.25">
      <c r="A69" s="15"/>
      <c r="B69" s="12"/>
      <c r="C69" s="1"/>
      <c r="D69" s="1"/>
      <c r="E69" s="6"/>
      <c r="H69" s="8" t="s">
        <v>145</v>
      </c>
      <c r="I69" s="8" t="s">
        <v>146</v>
      </c>
      <c r="J69" s="9">
        <v>14712.92</v>
      </c>
    </row>
    <row r="70" spans="1:12" x14ac:dyDescent="0.25">
      <c r="A70" s="15"/>
      <c r="B70" s="12"/>
      <c r="C70" s="1"/>
      <c r="D70" s="1"/>
      <c r="E70" s="6"/>
      <c r="H70" s="8" t="s">
        <v>147</v>
      </c>
      <c r="I70" s="8" t="s">
        <v>148</v>
      </c>
      <c r="J70" s="9">
        <v>12320.3</v>
      </c>
    </row>
    <row r="71" spans="1:12" x14ac:dyDescent="0.25">
      <c r="A71" s="15"/>
      <c r="B71" s="12"/>
      <c r="C71" s="1"/>
      <c r="D71" s="1"/>
      <c r="E71" s="6"/>
      <c r="H71" s="8" t="s">
        <v>149</v>
      </c>
      <c r="I71" s="8" t="s">
        <v>150</v>
      </c>
      <c r="J71" s="9">
        <v>23991.13</v>
      </c>
      <c r="L71" s="10">
        <f>SUM(J67:J71)</f>
        <v>63069.59</v>
      </c>
    </row>
    <row r="72" spans="1:12" x14ac:dyDescent="0.25">
      <c r="A72" s="15"/>
      <c r="B72" s="12"/>
      <c r="C72" s="1" t="s">
        <v>22</v>
      </c>
      <c r="D72" s="1"/>
      <c r="E72" s="3">
        <f>SUM(E16:E67)</f>
        <v>3075367</v>
      </c>
    </row>
    <row r="73" spans="1:12" x14ac:dyDescent="0.25">
      <c r="A73" s="15"/>
      <c r="B73" s="12"/>
      <c r="C73" s="1"/>
      <c r="D73" s="1"/>
      <c r="E73" s="3"/>
    </row>
    <row r="74" spans="1:12" x14ac:dyDescent="0.25">
      <c r="A74" s="15"/>
      <c r="B74" s="12"/>
      <c r="C74" s="1" t="s">
        <v>23</v>
      </c>
      <c r="D74" s="1"/>
      <c r="E74" s="3">
        <v>856606</v>
      </c>
      <c r="H74" s="8" t="s">
        <v>29</v>
      </c>
      <c r="I74" s="8" t="s">
        <v>23</v>
      </c>
      <c r="J74" s="9">
        <v>856606.27</v>
      </c>
    </row>
    <row r="75" spans="1:12" x14ac:dyDescent="0.25">
      <c r="A75" s="15"/>
      <c r="B75" s="12"/>
      <c r="C75" s="1" t="s">
        <v>24</v>
      </c>
      <c r="D75" s="1"/>
      <c r="E75" s="6">
        <v>118108</v>
      </c>
      <c r="H75" s="8" t="s">
        <v>30</v>
      </c>
      <c r="I75" s="8" t="s">
        <v>31</v>
      </c>
      <c r="J75" s="9">
        <v>5329.66</v>
      </c>
    </row>
    <row r="76" spans="1:12" x14ac:dyDescent="0.25">
      <c r="A76" s="15"/>
      <c r="B76" s="12"/>
      <c r="C76" s="1"/>
      <c r="D76" s="1"/>
      <c r="E76" s="6"/>
      <c r="H76" s="8" t="s">
        <v>32</v>
      </c>
      <c r="I76" s="8" t="s">
        <v>33</v>
      </c>
      <c r="J76" s="9">
        <v>90429.69</v>
      </c>
    </row>
    <row r="77" spans="1:12" x14ac:dyDescent="0.25">
      <c r="A77" s="15"/>
      <c r="B77" s="12"/>
      <c r="C77" s="1"/>
      <c r="D77" s="1"/>
      <c r="E77" s="6"/>
      <c r="H77" s="8" t="s">
        <v>34</v>
      </c>
      <c r="I77" s="8" t="s">
        <v>35</v>
      </c>
      <c r="J77" s="9">
        <v>1199.6300000000001</v>
      </c>
    </row>
    <row r="78" spans="1:12" x14ac:dyDescent="0.25">
      <c r="A78" s="15"/>
      <c r="B78" s="12"/>
      <c r="C78" s="1"/>
      <c r="D78" s="1"/>
      <c r="E78" s="6"/>
      <c r="H78" s="8" t="s">
        <v>36</v>
      </c>
      <c r="I78" s="8" t="s">
        <v>37</v>
      </c>
      <c r="J78" s="9">
        <v>21148.91</v>
      </c>
      <c r="L78" s="11">
        <f>SUM(J75:J78)</f>
        <v>118107.89000000001</v>
      </c>
    </row>
    <row r="79" spans="1:12" x14ac:dyDescent="0.25">
      <c r="A79" s="15"/>
      <c r="B79" s="13" t="s">
        <v>25</v>
      </c>
      <c r="C79" s="1"/>
      <c r="D79" s="1"/>
      <c r="E79" s="2">
        <f>SUM(E72:E75)</f>
        <v>4050081</v>
      </c>
    </row>
    <row r="80" spans="1:12" x14ac:dyDescent="0.25">
      <c r="A80" s="15"/>
      <c r="B80" s="13"/>
      <c r="C80" s="1"/>
      <c r="D80" s="1"/>
      <c r="E80" s="5"/>
    </row>
    <row r="81" spans="1:11" x14ac:dyDescent="0.25">
      <c r="A81" s="15"/>
      <c r="B81" s="13" t="s">
        <v>26</v>
      </c>
      <c r="C81" s="1"/>
      <c r="D81" s="1"/>
      <c r="E81" s="2">
        <f>E12-E79</f>
        <v>61888</v>
      </c>
    </row>
    <row r="82" spans="1:11" x14ac:dyDescent="0.25">
      <c r="A82" s="15"/>
    </row>
    <row r="83" spans="1:11" x14ac:dyDescent="0.25">
      <c r="A83" s="15"/>
    </row>
    <row r="84" spans="1:11" x14ac:dyDescent="0.25">
      <c r="A84" s="15"/>
    </row>
    <row r="85" spans="1:11" ht="15" customHeight="1" x14ac:dyDescent="0.25">
      <c r="A85" s="15"/>
      <c r="K85" s="9"/>
    </row>
    <row r="86" spans="1:11" ht="15" customHeight="1" x14ac:dyDescent="0.25">
      <c r="A86" s="15"/>
      <c r="K86" s="9"/>
    </row>
    <row r="87" spans="1:11" ht="15" customHeight="1" x14ac:dyDescent="0.25">
      <c r="A87" s="15"/>
      <c r="K87" s="9"/>
    </row>
    <row r="88" spans="1:11" ht="15" customHeight="1" x14ac:dyDescent="0.25">
      <c r="A88" s="15"/>
      <c r="K88" s="9"/>
    </row>
    <row r="89" spans="1:11" ht="15" customHeight="1" x14ac:dyDescent="0.25">
      <c r="A89" s="15"/>
      <c r="K89" s="9"/>
    </row>
    <row r="90" spans="1:11" ht="15" customHeight="1" x14ac:dyDescent="0.25">
      <c r="A90" s="15"/>
      <c r="H90" s="8"/>
      <c r="I90" s="8"/>
      <c r="J90" s="9"/>
      <c r="K90" s="9"/>
    </row>
    <row r="91" spans="1:11" ht="15" customHeight="1" x14ac:dyDescent="0.25">
      <c r="A91" s="15"/>
      <c r="H91" s="8"/>
      <c r="I91" s="8"/>
      <c r="J91" s="9"/>
      <c r="K91" s="9"/>
    </row>
    <row r="92" spans="1:11" ht="15" customHeight="1" x14ac:dyDescent="0.25">
      <c r="A92" s="15"/>
      <c r="H92" s="8"/>
      <c r="I92" s="8"/>
      <c r="J92" s="9"/>
      <c r="K92" s="9"/>
    </row>
    <row r="93" spans="1:11" ht="15" customHeight="1" x14ac:dyDescent="0.25">
      <c r="A93" s="15"/>
      <c r="H93" s="8"/>
      <c r="I93" s="8"/>
      <c r="J93" s="9"/>
      <c r="K93" s="9"/>
    </row>
    <row r="94" spans="1:11" ht="15" customHeight="1" x14ac:dyDescent="0.25">
      <c r="A94" s="15"/>
      <c r="H94" s="8"/>
      <c r="I94" s="8"/>
      <c r="J94" s="9"/>
      <c r="K94" s="9"/>
    </row>
    <row r="95" spans="1:11" ht="15" customHeight="1" x14ac:dyDescent="0.25">
      <c r="A95" s="15"/>
      <c r="H95" s="8"/>
      <c r="I95" s="8"/>
      <c r="J95" s="9"/>
      <c r="K95" s="9"/>
    </row>
    <row r="96" spans="1:11" ht="15" customHeight="1" x14ac:dyDescent="0.25">
      <c r="A96" s="15"/>
      <c r="H96" s="8"/>
      <c r="I96" s="8"/>
      <c r="J96" s="9"/>
      <c r="K96" s="9"/>
    </row>
    <row r="97" spans="1:11" ht="15" customHeight="1" x14ac:dyDescent="0.25">
      <c r="A97" s="15"/>
      <c r="H97" s="8"/>
      <c r="I97" s="8"/>
      <c r="J97" s="9"/>
      <c r="K97" s="9"/>
    </row>
    <row r="98" spans="1:11" ht="15" customHeight="1" x14ac:dyDescent="0.25">
      <c r="A98" s="15"/>
      <c r="H98" s="8"/>
      <c r="I98" s="8"/>
      <c r="J98" s="9"/>
      <c r="K98" s="9"/>
    </row>
    <row r="99" spans="1:11" ht="15" customHeight="1" x14ac:dyDescent="0.25">
      <c r="A99" s="15"/>
      <c r="H99" s="8"/>
      <c r="I99" s="8"/>
      <c r="J99" s="9"/>
      <c r="K99" s="9"/>
    </row>
    <row r="100" spans="1:11" ht="15" customHeight="1" x14ac:dyDescent="0.25">
      <c r="A100" s="15"/>
      <c r="H100" s="8"/>
      <c r="I100" s="8"/>
      <c r="J100" s="9"/>
      <c r="K100" s="9"/>
    </row>
    <row r="101" spans="1:11" ht="15" customHeight="1" x14ac:dyDescent="0.25"/>
    <row r="102" spans="1:11" ht="15" customHeight="1" x14ac:dyDescent="0.25"/>
    <row r="103" spans="1:11" ht="15" customHeight="1" x14ac:dyDescent="0.25"/>
    <row r="104" spans="1:11" ht="15" customHeight="1" x14ac:dyDescent="0.25"/>
    <row r="105" spans="1:11" ht="15" customHeight="1" x14ac:dyDescent="0.25">
      <c r="K105" s="9"/>
    </row>
    <row r="106" spans="1:11" ht="15" customHeight="1" x14ac:dyDescent="0.25">
      <c r="K106" s="9"/>
    </row>
    <row r="107" spans="1:11" ht="15" customHeight="1" x14ac:dyDescent="0.25">
      <c r="K107" s="9"/>
    </row>
    <row r="108" spans="1:11" ht="15" customHeight="1" x14ac:dyDescent="0.25">
      <c r="K108" s="9"/>
    </row>
    <row r="109" spans="1:11" ht="15" customHeight="1" x14ac:dyDescent="0.25">
      <c r="K109" s="9"/>
    </row>
    <row r="110" spans="1:11" ht="15" customHeight="1" x14ac:dyDescent="0.25">
      <c r="K110" s="9"/>
    </row>
    <row r="111" spans="1:11" ht="15" customHeight="1" x14ac:dyDescent="0.25">
      <c r="K111" s="9"/>
    </row>
    <row r="112" spans="1:11" ht="15" customHeight="1" x14ac:dyDescent="0.25">
      <c r="K112" s="9"/>
    </row>
    <row r="113" spans="11:11" ht="15" customHeight="1" x14ac:dyDescent="0.25">
      <c r="K113" s="9"/>
    </row>
    <row r="114" spans="11:11" ht="15" customHeight="1" x14ac:dyDescent="0.25">
      <c r="K114" s="9"/>
    </row>
    <row r="115" spans="11:11" ht="15" customHeight="1" x14ac:dyDescent="0.25">
      <c r="K115" s="9"/>
    </row>
    <row r="116" spans="11:11" ht="15" customHeight="1" x14ac:dyDescent="0.25">
      <c r="K116" s="9"/>
    </row>
    <row r="117" spans="11:11" ht="15" customHeight="1" x14ac:dyDescent="0.25">
      <c r="K117" s="9"/>
    </row>
    <row r="118" spans="11:11" ht="15" customHeight="1" x14ac:dyDescent="0.25">
      <c r="K118" s="9"/>
    </row>
    <row r="119" spans="11:11" ht="15" customHeight="1" x14ac:dyDescent="0.25">
      <c r="K119" s="9"/>
    </row>
    <row r="120" spans="11:11" ht="15" customHeight="1" x14ac:dyDescent="0.25">
      <c r="K120" s="9"/>
    </row>
    <row r="121" spans="11:11" ht="15" customHeight="1" x14ac:dyDescent="0.25">
      <c r="K121" s="9"/>
    </row>
    <row r="122" spans="11:11" ht="15" customHeight="1" x14ac:dyDescent="0.25">
      <c r="K122" s="9"/>
    </row>
    <row r="123" spans="11:11" ht="15" customHeight="1" x14ac:dyDescent="0.25">
      <c r="K123" s="9"/>
    </row>
    <row r="124" spans="11:11" ht="15" customHeight="1" x14ac:dyDescent="0.25">
      <c r="K124" s="9"/>
    </row>
    <row r="125" spans="11:11" ht="15" customHeight="1" x14ac:dyDescent="0.25">
      <c r="K125" s="9"/>
    </row>
    <row r="126" spans="11:11" ht="15" customHeight="1" x14ac:dyDescent="0.25">
      <c r="K126" s="9"/>
    </row>
    <row r="127" spans="11:11" ht="15" customHeight="1" x14ac:dyDescent="0.25">
      <c r="K127" s="9"/>
    </row>
    <row r="128" spans="11:11" ht="15" customHeight="1" x14ac:dyDescent="0.25">
      <c r="K128" s="9"/>
    </row>
    <row r="129" spans="11:11" ht="15" customHeight="1" x14ac:dyDescent="0.25">
      <c r="K129" s="9"/>
    </row>
    <row r="130" spans="11:11" ht="15" customHeight="1" x14ac:dyDescent="0.25">
      <c r="K130" s="9"/>
    </row>
    <row r="131" spans="11:11" ht="15" customHeight="1" x14ac:dyDescent="0.25">
      <c r="K131" s="9"/>
    </row>
    <row r="132" spans="11:11" ht="15" customHeight="1" x14ac:dyDescent="0.25">
      <c r="K132" s="9"/>
    </row>
    <row r="133" spans="11:11" ht="15" customHeight="1" x14ac:dyDescent="0.25">
      <c r="K133" s="9"/>
    </row>
    <row r="134" spans="11:11" ht="15" customHeight="1" x14ac:dyDescent="0.25">
      <c r="K134" s="9"/>
    </row>
    <row r="135" spans="11:11" ht="15" customHeight="1" x14ac:dyDescent="0.25">
      <c r="K135" s="9"/>
    </row>
    <row r="136" spans="11:11" ht="15" customHeight="1" x14ac:dyDescent="0.25">
      <c r="K136" s="9"/>
    </row>
    <row r="137" spans="11:11" ht="15" customHeight="1" x14ac:dyDescent="0.25">
      <c r="K137" s="9"/>
    </row>
    <row r="138" spans="11:11" ht="15" customHeight="1" x14ac:dyDescent="0.25">
      <c r="K138" s="9"/>
    </row>
    <row r="139" spans="11:11" ht="15" customHeight="1" x14ac:dyDescent="0.25">
      <c r="K139" s="9"/>
    </row>
    <row r="140" spans="11:11" ht="15" customHeight="1" x14ac:dyDescent="0.25">
      <c r="K140" s="9"/>
    </row>
    <row r="141" spans="11:11" ht="15" customHeight="1" x14ac:dyDescent="0.25">
      <c r="K141" s="9"/>
    </row>
    <row r="142" spans="11:11" ht="15" customHeight="1" x14ac:dyDescent="0.25">
      <c r="K142" s="9"/>
    </row>
    <row r="143" spans="11:11" ht="15" customHeight="1" x14ac:dyDescent="0.25">
      <c r="K143" s="9"/>
    </row>
    <row r="144" spans="11:11" ht="15" customHeight="1" x14ac:dyDescent="0.25">
      <c r="K144" s="9"/>
    </row>
    <row r="145" spans="11:11" ht="15" customHeight="1" x14ac:dyDescent="0.25">
      <c r="K145" s="9"/>
    </row>
    <row r="146" spans="11:11" ht="15" customHeight="1" x14ac:dyDescent="0.25">
      <c r="K146" s="9"/>
    </row>
    <row r="147" spans="11:11" ht="15" customHeight="1" x14ac:dyDescent="0.25">
      <c r="K147" s="9"/>
    </row>
    <row r="148" spans="11:11" ht="15" customHeight="1" x14ac:dyDescent="0.25">
      <c r="K148" s="9"/>
    </row>
    <row r="149" spans="11:11" ht="15" customHeight="1" x14ac:dyDescent="0.25">
      <c r="K149" s="9"/>
    </row>
    <row r="150" spans="11:11" ht="15" customHeight="1" x14ac:dyDescent="0.25">
      <c r="K150" s="9"/>
    </row>
    <row r="151" spans="11:11" ht="15" customHeight="1" x14ac:dyDescent="0.25">
      <c r="K151" s="9"/>
    </row>
    <row r="152" spans="11:11" ht="15" customHeight="1" x14ac:dyDescent="0.25">
      <c r="K152" s="9"/>
    </row>
    <row r="153" spans="11:11" ht="15" customHeight="1" x14ac:dyDescent="0.25">
      <c r="K153" s="9"/>
    </row>
    <row r="154" spans="11:11" ht="15" customHeight="1" x14ac:dyDescent="0.25">
      <c r="K154" s="9"/>
    </row>
    <row r="155" spans="11:11" ht="15" customHeight="1" x14ac:dyDescent="0.25">
      <c r="K155" s="9"/>
    </row>
    <row r="156" spans="11:11" ht="15" customHeight="1" x14ac:dyDescent="0.25">
      <c r="K156" s="9"/>
    </row>
    <row r="157" spans="11:11" ht="15" customHeight="1" x14ac:dyDescent="0.25">
      <c r="K157" s="9"/>
    </row>
  </sheetData>
  <pageMargins left="0.7" right="0.7" top="0.75" bottom="0.75" header="0.3" footer="0.3"/>
  <ignoredErrors>
    <ignoredError sqref="L78 L27 L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 to 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Miller</dc:creator>
  <cp:lastModifiedBy>Ariel Miller</cp:lastModifiedBy>
  <dcterms:created xsi:type="dcterms:W3CDTF">2024-08-27T13:11:32Z</dcterms:created>
  <dcterms:modified xsi:type="dcterms:W3CDTF">2024-08-27T13:28:26Z</dcterms:modified>
</cp:coreProperties>
</file>