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X:\Honaker Law Office\Clients\04300 - Licking Valley\0002 - 2024 Rate Case\Drafts\Response to DR1\"/>
    </mc:Choice>
  </mc:AlternateContent>
  <xr:revisionPtr revIDLastSave="0" documentId="13_ncr:1_{38DC7DEB-3BA3-41EE-B7E9-5D57825AB88A}" xr6:coauthVersionLast="47" xr6:coauthVersionMax="47" xr10:uidLastSave="{00000000-0000-0000-0000-000000000000}"/>
  <bookViews>
    <workbookView xWindow="44445" yWindow="1545" windowWidth="20925" windowHeight="121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" l="1"/>
  <c r="D18" i="2" l="1"/>
  <c r="C18" i="2"/>
  <c r="E17" i="2"/>
  <c r="E16" i="2"/>
  <c r="D45" i="2"/>
  <c r="C45" i="2"/>
  <c r="E44" i="2"/>
  <c r="E43" i="2"/>
  <c r="D22" i="2"/>
  <c r="C22" i="2"/>
  <c r="E21" i="2"/>
  <c r="E20" i="2"/>
  <c r="D14" i="1" l="1"/>
  <c r="C14" i="1"/>
  <c r="F14" i="1" l="1"/>
  <c r="F16" i="1" s="1"/>
  <c r="G14" i="1"/>
  <c r="G16" i="1" s="1"/>
  <c r="E35" i="2"/>
  <c r="D37" i="2"/>
  <c r="C37" i="2"/>
  <c r="E36" i="2"/>
  <c r="E34" i="2"/>
  <c r="D24" i="2"/>
  <c r="E8" i="2"/>
  <c r="E10" i="2"/>
  <c r="E9" i="2"/>
  <c r="E7" i="2"/>
  <c r="E6" i="2"/>
  <c r="E5" i="2"/>
  <c r="E4" i="2"/>
  <c r="E3" i="2"/>
  <c r="D49" i="2" l="1"/>
  <c r="C49" i="2"/>
</calcChain>
</file>

<file path=xl/sharedStrings.xml><?xml version="1.0" encoding="utf-8"?>
<sst xmlns="http://schemas.openxmlformats.org/spreadsheetml/2006/main" count="45" uniqueCount="33">
  <si>
    <t>Schedule J</t>
  </si>
  <si>
    <t>Analysis of Other Operating Taxes</t>
  </si>
  <si>
    <t>Line No.</t>
  </si>
  <si>
    <t>Item (a)</t>
  </si>
  <si>
    <t>Charged to   Expense (b)</t>
  </si>
  <si>
    <t>Charged to Construction (c)</t>
  </si>
  <si>
    <r>
      <t>Charged to Other Accounts</t>
    </r>
    <r>
      <rPr>
        <sz val="8"/>
        <color theme="1"/>
        <rFont val="Arial"/>
        <family val="2"/>
      </rPr>
      <t xml:space="preserve">(1) </t>
    </r>
    <r>
      <rPr>
        <sz val="12"/>
        <color theme="1"/>
        <rFont val="Arial"/>
        <family val="2"/>
      </rPr>
      <t>(d)</t>
    </r>
  </si>
  <si>
    <t>Amounts Accrued (e)</t>
  </si>
  <si>
    <t>Amount Paid (f)</t>
  </si>
  <si>
    <t>Kentucky Retail</t>
  </si>
  <si>
    <t>(a)  State income</t>
  </si>
  <si>
    <t>(b)  Franchise fees</t>
  </si>
  <si>
    <t>(c)  Ad valorem</t>
  </si>
  <si>
    <t>(d) Payroll (employers portion)</t>
  </si>
  <si>
    <t>(e)  Other taxes</t>
  </si>
  <si>
    <t>Total Retail [L1(a) through L1(e)]</t>
  </si>
  <si>
    <t>Other jurisdictions</t>
  </si>
  <si>
    <t>Total per books (L2 and L3)</t>
  </si>
  <si>
    <r>
      <t xml:space="preserve">(1) </t>
    </r>
    <r>
      <rPr>
        <sz val="12"/>
        <color theme="1"/>
        <rFont val="Arial"/>
        <family val="2"/>
      </rPr>
      <t>Explain items in this Column.</t>
    </r>
  </si>
  <si>
    <t>"000" Omitted</t>
  </si>
  <si>
    <t>Accrued</t>
  </si>
  <si>
    <t>Paid</t>
  </si>
  <si>
    <t>SCHOOL</t>
  </si>
  <si>
    <t>Beg Bal</t>
  </si>
  <si>
    <t>Bal</t>
  </si>
  <si>
    <t>PAYROLL-EMPLOYERS</t>
  </si>
  <si>
    <t>Ad Valorem</t>
  </si>
  <si>
    <t>Sales Tax</t>
  </si>
  <si>
    <t>Other-PSC</t>
  </si>
  <si>
    <t>OTHER TAXES</t>
  </si>
  <si>
    <t>OTHER</t>
  </si>
  <si>
    <t>Licking Valley Rural Electric Cooperative Corporation Case No. 2023-00147</t>
  </si>
  <si>
    <t>12 Months Ended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</si>
</sst>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6.5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3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2" fillId="0" borderId="13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indent="5"/>
    </xf>
    <xf numFmtId="0" fontId="2" fillId="0" borderId="17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" fontId="0" fillId="0" borderId="0" xfId="0" applyNumberFormat="1"/>
    <xf numFmtId="2" fontId="0" fillId="0" borderId="0" xfId="0" applyNumberFormat="1"/>
    <xf numFmtId="0" fontId="6" fillId="0" borderId="0" xfId="0" applyFont="1" applyAlignment="1">
      <alignment horizontal="center"/>
    </xf>
    <xf numFmtId="4" fontId="6" fillId="0" borderId="0" xfId="0" applyNumberFormat="1" applyFont="1"/>
    <xf numFmtId="43" fontId="1" fillId="0" borderId="14" xfId="1" applyFont="1" applyBorder="1" applyAlignment="1">
      <alignment vertical="center" wrapText="1"/>
    </xf>
    <xf numFmtId="43" fontId="1" fillId="0" borderId="15" xfId="1" applyFont="1" applyBorder="1" applyAlignment="1">
      <alignment vertical="center" wrapText="1"/>
    </xf>
    <xf numFmtId="43" fontId="1" fillId="0" borderId="11" xfId="1" applyFont="1" applyBorder="1" applyAlignment="1">
      <alignment vertical="center" wrapText="1"/>
    </xf>
    <xf numFmtId="41" fontId="1" fillId="0" borderId="14" xfId="1" applyNumberFormat="1" applyFont="1" applyBorder="1" applyAlignment="1">
      <alignment vertical="center" wrapText="1"/>
    </xf>
    <xf numFmtId="41" fontId="1" fillId="0" borderId="15" xfId="1" applyNumberFormat="1" applyFont="1" applyBorder="1" applyAlignment="1">
      <alignment vertical="center" wrapText="1"/>
    </xf>
    <xf numFmtId="41" fontId="1" fillId="0" borderId="11" xfId="1" applyNumberFormat="1" applyFont="1" applyBorder="1" applyAlignment="1">
      <alignment vertical="center"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41" fontId="1" fillId="0" borderId="14" xfId="1" applyNumberFormat="1" applyFont="1" applyFill="1" applyBorder="1" applyAlignment="1">
      <alignment vertical="center" wrapText="1"/>
    </xf>
    <xf numFmtId="41" fontId="1" fillId="0" borderId="15" xfId="1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6" fillId="0" borderId="22" xfId="0" applyNumberFormat="1" applyFont="1" applyBorder="1"/>
    <xf numFmtId="4" fontId="0" fillId="0" borderId="25" xfId="0" applyNumberFormat="1" applyBorder="1"/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18</xdr:row>
      <xdr:rowOff>7620</xdr:rowOff>
    </xdr:from>
    <xdr:to>
      <xdr:col>3</xdr:col>
      <xdr:colOff>182880</xdr:colOff>
      <xdr:row>18</xdr:row>
      <xdr:rowOff>7620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640080" y="8945880"/>
          <a:ext cx="1371600" cy="0"/>
        </a:xfrm>
        <a:prstGeom prst="line">
          <a:avLst/>
        </a:prstGeom>
        <a:noFill/>
        <a:ln w="10668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D11" sqref="D11"/>
    </sheetView>
  </sheetViews>
  <sheetFormatPr defaultRowHeight="14.6" x14ac:dyDescent="0.4"/>
  <cols>
    <col min="2" max="2" width="27.3046875" customWidth="1"/>
    <col min="3" max="3" width="12.3828125" bestFit="1" customWidth="1"/>
    <col min="4" max="4" width="13.53515625" customWidth="1"/>
    <col min="5" max="5" width="12.84375" customWidth="1"/>
    <col min="6" max="6" width="14.3046875" bestFit="1" customWidth="1"/>
    <col min="7" max="7" width="14" customWidth="1"/>
  </cols>
  <sheetData>
    <row r="1" spans="1:7" ht="15.45" thickTop="1" x14ac:dyDescent="0.4">
      <c r="A1" s="39" t="s">
        <v>0</v>
      </c>
      <c r="B1" s="40"/>
      <c r="C1" s="40"/>
      <c r="D1" s="40"/>
      <c r="E1" s="40"/>
      <c r="F1" s="40"/>
      <c r="G1" s="41"/>
    </row>
    <row r="2" spans="1:7" ht="30" customHeight="1" x14ac:dyDescent="0.4">
      <c r="A2" s="42" t="s">
        <v>31</v>
      </c>
      <c r="B2" s="43"/>
      <c r="C2" s="43"/>
      <c r="D2" s="43"/>
      <c r="E2" s="43"/>
      <c r="F2" s="43"/>
      <c r="G2" s="44"/>
    </row>
    <row r="3" spans="1:7" ht="24.65" customHeight="1" x14ac:dyDescent="0.4">
      <c r="A3" s="42" t="s">
        <v>1</v>
      </c>
      <c r="B3" s="43"/>
      <c r="C3" s="43"/>
      <c r="D3" s="43"/>
      <c r="E3" s="43"/>
      <c r="F3" s="43"/>
      <c r="G3" s="44"/>
    </row>
    <row r="4" spans="1:7" ht="24.65" customHeight="1" x14ac:dyDescent="0.4">
      <c r="A4" s="42" t="s">
        <v>32</v>
      </c>
      <c r="B4" s="43"/>
      <c r="C4" s="43"/>
      <c r="D4" s="43"/>
      <c r="E4" s="43"/>
      <c r="F4" s="43"/>
      <c r="G4" s="44"/>
    </row>
    <row r="5" spans="1:7" ht="25.95" customHeight="1" thickBot="1" x14ac:dyDescent="0.45">
      <c r="A5" s="45" t="s">
        <v>19</v>
      </c>
      <c r="B5" s="46"/>
      <c r="C5" s="46"/>
      <c r="D5" s="46"/>
      <c r="E5" s="46"/>
      <c r="F5" s="46"/>
      <c r="G5" s="47"/>
    </row>
    <row r="6" spans="1:7" ht="60.45" thickTop="1" x14ac:dyDescent="0.4">
      <c r="A6" s="1"/>
      <c r="B6" s="3"/>
      <c r="C6" s="15" t="s">
        <v>4</v>
      </c>
      <c r="D6" s="15" t="s">
        <v>5</v>
      </c>
      <c r="E6" s="16" t="s">
        <v>6</v>
      </c>
      <c r="F6" s="15" t="s">
        <v>7</v>
      </c>
      <c r="G6" s="17" t="s">
        <v>8</v>
      </c>
    </row>
    <row r="7" spans="1:7" ht="30.45" thickBot="1" x14ac:dyDescent="0.45">
      <c r="A7" s="2" t="s">
        <v>2</v>
      </c>
      <c r="B7" s="4" t="s">
        <v>3</v>
      </c>
      <c r="C7" s="5"/>
      <c r="D7" s="5"/>
      <c r="E7" s="14"/>
      <c r="F7" s="5"/>
      <c r="G7" s="6"/>
    </row>
    <row r="8" spans="1:7" ht="15.9" thickTop="1" thickBot="1" x14ac:dyDescent="0.45">
      <c r="A8" s="7">
        <v>1</v>
      </c>
      <c r="B8" s="8" t="s">
        <v>9</v>
      </c>
      <c r="C8" s="22"/>
      <c r="D8" s="22"/>
      <c r="E8" s="22"/>
      <c r="F8" s="22"/>
      <c r="G8" s="23"/>
    </row>
    <row r="9" spans="1:7" ht="15.45" thickBot="1" x14ac:dyDescent="0.45">
      <c r="A9" s="9"/>
      <c r="B9" s="8" t="s">
        <v>10</v>
      </c>
      <c r="C9" s="22"/>
      <c r="D9" s="22">
        <v>0</v>
      </c>
      <c r="E9" s="22">
        <v>0</v>
      </c>
      <c r="F9" s="25">
        <v>0</v>
      </c>
      <c r="G9" s="26">
        <v>0</v>
      </c>
    </row>
    <row r="10" spans="1:7" ht="15.45" thickBot="1" x14ac:dyDescent="0.45">
      <c r="A10" s="9"/>
      <c r="B10" s="8" t="s">
        <v>11</v>
      </c>
      <c r="C10" s="22"/>
      <c r="D10" s="22">
        <v>0</v>
      </c>
      <c r="E10" s="22">
        <v>0</v>
      </c>
      <c r="F10" s="34"/>
      <c r="G10" s="35"/>
    </row>
    <row r="11" spans="1:7" ht="15.45" thickBot="1" x14ac:dyDescent="0.45">
      <c r="A11" s="9"/>
      <c r="B11" s="8" t="s">
        <v>12</v>
      </c>
      <c r="C11" s="25">
        <v>727</v>
      </c>
      <c r="D11" s="25"/>
      <c r="E11" s="25">
        <v>0</v>
      </c>
      <c r="F11" s="34">
        <v>727</v>
      </c>
      <c r="G11" s="34">
        <v>727</v>
      </c>
    </row>
    <row r="12" spans="1:7" ht="30.45" thickBot="1" x14ac:dyDescent="0.45">
      <c r="A12" s="9"/>
      <c r="B12" s="8" t="s">
        <v>13</v>
      </c>
      <c r="C12" s="25">
        <v>474</v>
      </c>
      <c r="D12" s="25"/>
      <c r="E12" s="22"/>
      <c r="F12" s="34">
        <v>474</v>
      </c>
      <c r="G12" s="34">
        <v>474</v>
      </c>
    </row>
    <row r="13" spans="1:7" ht="15.45" thickBot="1" x14ac:dyDescent="0.45">
      <c r="A13" s="9"/>
      <c r="B13" s="8" t="s">
        <v>14</v>
      </c>
      <c r="C13" s="22">
        <v>1634</v>
      </c>
      <c r="D13" s="22">
        <v>0</v>
      </c>
      <c r="E13" s="22">
        <v>0</v>
      </c>
      <c r="F13" s="34">
        <v>1634</v>
      </c>
      <c r="G13" s="34">
        <v>1634</v>
      </c>
    </row>
    <row r="14" spans="1:7" ht="30.45" thickBot="1" x14ac:dyDescent="0.45">
      <c r="A14" s="7">
        <v>2</v>
      </c>
      <c r="B14" s="8" t="s">
        <v>15</v>
      </c>
      <c r="C14" s="25">
        <f>SUM(C11:C13)</f>
        <v>2835</v>
      </c>
      <c r="D14" s="25">
        <f>SUM(D9:D13)</f>
        <v>0</v>
      </c>
      <c r="E14" s="22"/>
      <c r="F14" s="26">
        <f>SUM(F9:F13)</f>
        <v>2835</v>
      </c>
      <c r="G14" s="26">
        <f>SUM(G9:G13)</f>
        <v>2835</v>
      </c>
    </row>
    <row r="15" spans="1:7" ht="15.45" thickBot="1" x14ac:dyDescent="0.45">
      <c r="A15" s="7">
        <v>3</v>
      </c>
      <c r="B15" s="8" t="s">
        <v>16</v>
      </c>
      <c r="C15" s="22">
        <v>0</v>
      </c>
      <c r="D15" s="22">
        <v>0</v>
      </c>
      <c r="E15" s="22">
        <v>0</v>
      </c>
      <c r="F15" s="25"/>
      <c r="G15" s="26"/>
    </row>
    <row r="16" spans="1:7" ht="30.45" thickBot="1" x14ac:dyDescent="0.45">
      <c r="A16" s="10"/>
      <c r="B16" s="11" t="s">
        <v>17</v>
      </c>
      <c r="C16" s="24"/>
      <c r="D16" s="24"/>
      <c r="E16" s="24"/>
      <c r="F16" s="27">
        <f>SUM(F14:F15)</f>
        <v>2835</v>
      </c>
      <c r="G16" s="27">
        <f>SUM(G14:G15)</f>
        <v>2835</v>
      </c>
    </row>
    <row r="17" spans="1:1" ht="15" thickTop="1" x14ac:dyDescent="0.4">
      <c r="A17" s="12"/>
    </row>
    <row r="20" spans="1:1" ht="15" x14ac:dyDescent="0.4">
      <c r="A20" s="13" t="s">
        <v>18</v>
      </c>
    </row>
  </sheetData>
  <mergeCells count="5">
    <mergeCell ref="A1:G1"/>
    <mergeCell ref="A2:G2"/>
    <mergeCell ref="A3:G3"/>
    <mergeCell ref="A5:G5"/>
    <mergeCell ref="A4:G4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"/>
  <sheetViews>
    <sheetView workbookViewId="0">
      <selection activeCell="D24" sqref="D24"/>
    </sheetView>
  </sheetViews>
  <sheetFormatPr defaultRowHeight="14.6" x14ac:dyDescent="0.4"/>
  <cols>
    <col min="1" max="1" width="14.3046875" customWidth="1"/>
    <col min="2" max="2" width="11.69140625" bestFit="1" customWidth="1"/>
    <col min="3" max="3" width="12.3828125" bestFit="1" customWidth="1"/>
    <col min="4" max="4" width="15.3828125" customWidth="1"/>
    <col min="5" max="5" width="11.69140625" bestFit="1" customWidth="1"/>
    <col min="6" max="6" width="11.69140625" customWidth="1"/>
    <col min="8" max="8" width="2.15234375" customWidth="1"/>
    <col min="9" max="9" width="10.15234375" bestFit="1" customWidth="1"/>
    <col min="12" max="12" width="2.69140625" customWidth="1"/>
    <col min="13" max="17" width="14.15234375" customWidth="1"/>
  </cols>
  <sheetData>
    <row r="1" spans="1:5" x14ac:dyDescent="0.4">
      <c r="A1" t="s">
        <v>29</v>
      </c>
    </row>
    <row r="2" spans="1:5" x14ac:dyDescent="0.4">
      <c r="A2" t="s">
        <v>22</v>
      </c>
      <c r="B2" s="20" t="s">
        <v>23</v>
      </c>
      <c r="C2" s="20" t="s">
        <v>20</v>
      </c>
      <c r="D2" s="20" t="s">
        <v>21</v>
      </c>
      <c r="E2" s="20" t="s">
        <v>24</v>
      </c>
    </row>
    <row r="3" spans="1:5" x14ac:dyDescent="0.4">
      <c r="A3" s="19">
        <v>236.51</v>
      </c>
      <c r="B3" s="18">
        <v>-58239</v>
      </c>
      <c r="C3" s="18">
        <v>-354722</v>
      </c>
      <c r="D3" s="18">
        <v>361729</v>
      </c>
      <c r="E3" s="18">
        <f>SUM(B3:D3)</f>
        <v>-51232</v>
      </c>
    </row>
    <row r="4" spans="1:5" x14ac:dyDescent="0.4">
      <c r="A4" s="19">
        <v>236.52</v>
      </c>
      <c r="B4" s="18">
        <v>-44878</v>
      </c>
      <c r="C4" s="18">
        <v>-300757</v>
      </c>
      <c r="D4" s="18">
        <v>291207</v>
      </c>
      <c r="E4" s="18">
        <f t="shared" ref="E4:E13" si="0">SUM(B4:D4)</f>
        <v>-54428</v>
      </c>
    </row>
    <row r="5" spans="1:5" x14ac:dyDescent="0.4">
      <c r="A5" s="19">
        <v>236.53</v>
      </c>
      <c r="B5" s="18">
        <v>-19908</v>
      </c>
      <c r="C5" s="18">
        <v>-117723</v>
      </c>
      <c r="D5" s="18">
        <v>120163</v>
      </c>
      <c r="E5" s="18">
        <f t="shared" si="0"/>
        <v>-17468</v>
      </c>
    </row>
    <row r="6" spans="1:5" x14ac:dyDescent="0.4">
      <c r="A6" s="19">
        <v>236.54</v>
      </c>
      <c r="B6" s="18">
        <v>-32014</v>
      </c>
      <c r="C6" s="18">
        <v>-186279</v>
      </c>
      <c r="D6" s="18">
        <v>190515</v>
      </c>
      <c r="E6" s="18">
        <f t="shared" si="0"/>
        <v>-27778</v>
      </c>
    </row>
    <row r="7" spans="1:5" x14ac:dyDescent="0.4">
      <c r="A7" s="19">
        <v>236.55</v>
      </c>
      <c r="B7" s="18">
        <v>-2296</v>
      </c>
      <c r="C7" s="18">
        <v>-8625</v>
      </c>
      <c r="D7" s="18">
        <v>8772</v>
      </c>
      <c r="E7" s="18">
        <f t="shared" si="0"/>
        <v>-2149</v>
      </c>
    </row>
    <row r="8" spans="1:5" x14ac:dyDescent="0.4">
      <c r="A8" s="19">
        <v>236.56</v>
      </c>
      <c r="B8" s="18">
        <v>-3089</v>
      </c>
      <c r="C8" s="18">
        <v>-15214</v>
      </c>
      <c r="D8" s="18">
        <v>13801</v>
      </c>
      <c r="E8" s="18">
        <f t="shared" si="0"/>
        <v>-4502</v>
      </c>
    </row>
    <row r="9" spans="1:5" x14ac:dyDescent="0.4">
      <c r="A9" s="19">
        <v>236.57</v>
      </c>
      <c r="B9" s="18">
        <v>1122</v>
      </c>
      <c r="C9" s="18">
        <v>-440</v>
      </c>
      <c r="D9" s="18">
        <v>433</v>
      </c>
      <c r="E9" s="18">
        <f t="shared" si="0"/>
        <v>1115</v>
      </c>
    </row>
    <row r="10" spans="1:5" x14ac:dyDescent="0.4">
      <c r="A10" s="19">
        <v>236.58</v>
      </c>
      <c r="B10" s="18">
        <v>-639</v>
      </c>
      <c r="C10" s="18">
        <v>-2734</v>
      </c>
      <c r="D10" s="18">
        <v>2832</v>
      </c>
      <c r="E10" s="18">
        <f t="shared" si="0"/>
        <v>-541</v>
      </c>
    </row>
    <row r="11" spans="1:5" x14ac:dyDescent="0.4">
      <c r="A11" s="19"/>
      <c r="B11" s="18"/>
      <c r="C11" s="18"/>
      <c r="D11" s="18"/>
      <c r="E11" s="18"/>
    </row>
    <row r="12" spans="1:5" x14ac:dyDescent="0.4">
      <c r="A12" s="19"/>
      <c r="B12" s="18"/>
      <c r="C12" s="18"/>
      <c r="D12" s="18"/>
      <c r="E12" s="18"/>
    </row>
    <row r="13" spans="1:5" x14ac:dyDescent="0.4">
      <c r="A13" s="19"/>
      <c r="B13" s="18"/>
      <c r="C13" s="21"/>
      <c r="D13" s="21"/>
      <c r="E13" s="18"/>
    </row>
    <row r="14" spans="1:5" x14ac:dyDescent="0.4">
      <c r="A14" s="19"/>
      <c r="C14" s="18">
        <v>-986494</v>
      </c>
      <c r="D14" s="18">
        <v>989452</v>
      </c>
      <c r="E14" s="18"/>
    </row>
    <row r="15" spans="1:5" x14ac:dyDescent="0.4">
      <c r="A15" t="s">
        <v>28</v>
      </c>
      <c r="B15" s="20" t="s">
        <v>23</v>
      </c>
      <c r="C15" s="20" t="s">
        <v>20</v>
      </c>
      <c r="D15" s="20" t="s">
        <v>21</v>
      </c>
      <c r="E15" s="20" t="s">
        <v>24</v>
      </c>
    </row>
    <row r="16" spans="1:5" x14ac:dyDescent="0.4">
      <c r="A16" s="19">
        <v>236.11</v>
      </c>
      <c r="B16" s="18">
        <v>-26329</v>
      </c>
      <c r="C16" s="18">
        <v>-36000</v>
      </c>
      <c r="D16" s="18">
        <v>30354</v>
      </c>
      <c r="E16" s="18">
        <f>SUM(B16:D16)</f>
        <v>-31975</v>
      </c>
    </row>
    <row r="17" spans="1:16" x14ac:dyDescent="0.4">
      <c r="B17" s="18">
        <v>0</v>
      </c>
      <c r="C17" s="21">
        <v>0</v>
      </c>
      <c r="D17" s="21">
        <v>0</v>
      </c>
      <c r="E17" s="18">
        <f>SUM(B17:D17)</f>
        <v>0</v>
      </c>
    </row>
    <row r="18" spans="1:16" x14ac:dyDescent="0.4">
      <c r="B18" s="18"/>
      <c r="C18" s="18">
        <f>SUM(C16:C17)</f>
        <v>-36000</v>
      </c>
      <c r="D18" s="18">
        <f>SUM(D16:D17)</f>
        <v>30354</v>
      </c>
      <c r="E18" s="18"/>
    </row>
    <row r="19" spans="1:16" x14ac:dyDescent="0.4">
      <c r="A19" t="s">
        <v>27</v>
      </c>
      <c r="B19" s="20" t="s">
        <v>23</v>
      </c>
      <c r="C19" s="20" t="s">
        <v>20</v>
      </c>
      <c r="D19" s="20" t="s">
        <v>21</v>
      </c>
      <c r="E19" s="20" t="s">
        <v>24</v>
      </c>
    </row>
    <row r="20" spans="1:16" x14ac:dyDescent="0.4">
      <c r="A20" s="19">
        <v>236.5</v>
      </c>
      <c r="B20" s="18">
        <v>-7925</v>
      </c>
      <c r="C20" s="18">
        <v>-609865</v>
      </c>
      <c r="D20" s="18">
        <v>614595</v>
      </c>
      <c r="E20" s="18">
        <f>SUM(B20:D20)</f>
        <v>-3195</v>
      </c>
      <c r="M20" s="18"/>
      <c r="N20" s="18"/>
      <c r="O20" s="18"/>
      <c r="P20" s="18"/>
    </row>
    <row r="21" spans="1:16" x14ac:dyDescent="0.4">
      <c r="B21" s="18">
        <v>0</v>
      </c>
      <c r="C21" s="21">
        <v>0</v>
      </c>
      <c r="D21" s="21">
        <v>0</v>
      </c>
      <c r="E21" s="18">
        <f>SUM(B21:D21)</f>
        <v>0</v>
      </c>
      <c r="M21" s="18"/>
      <c r="N21" s="21"/>
      <c r="O21" s="21"/>
      <c r="P21" s="18"/>
    </row>
    <row r="22" spans="1:16" x14ac:dyDescent="0.4">
      <c r="B22" s="18"/>
      <c r="C22" s="18">
        <f>SUM(C20:C21)</f>
        <v>-609865</v>
      </c>
      <c r="D22" s="18">
        <f>SUM(D20:D21)</f>
        <v>614595</v>
      </c>
      <c r="E22" s="18"/>
    </row>
    <row r="23" spans="1:16" x14ac:dyDescent="0.4">
      <c r="B23" s="18"/>
      <c r="C23" s="18"/>
      <c r="D23" s="18"/>
      <c r="E23" s="18"/>
    </row>
    <row r="24" spans="1:16" x14ac:dyDescent="0.4">
      <c r="A24" t="s">
        <v>30</v>
      </c>
      <c r="B24" s="18"/>
      <c r="C24" s="18">
        <f>C14+C18+C22</f>
        <v>-1632359</v>
      </c>
      <c r="D24" s="18">
        <f>D14+D18+D22</f>
        <v>1634401</v>
      </c>
      <c r="E24" s="18"/>
    </row>
    <row r="25" spans="1:16" x14ac:dyDescent="0.4">
      <c r="C25" s="18"/>
      <c r="D25" s="18"/>
      <c r="E25" s="18"/>
    </row>
    <row r="28" spans="1:16" x14ac:dyDescent="0.4">
      <c r="A28" s="19"/>
      <c r="B28" s="18"/>
      <c r="C28" s="18"/>
      <c r="D28" s="18"/>
      <c r="E28" s="18"/>
    </row>
    <row r="29" spans="1:16" x14ac:dyDescent="0.4">
      <c r="A29" s="19"/>
      <c r="B29" s="18"/>
      <c r="C29" s="21"/>
      <c r="D29" s="21"/>
      <c r="E29" s="18"/>
    </row>
    <row r="30" spans="1:16" x14ac:dyDescent="0.4">
      <c r="B30" s="18"/>
      <c r="C30" s="18"/>
      <c r="D30" s="18"/>
      <c r="E30" s="18"/>
    </row>
    <row r="31" spans="1:16" x14ac:dyDescent="0.4">
      <c r="B31" s="18"/>
      <c r="C31" s="18"/>
      <c r="D31" s="18"/>
      <c r="E31" s="18"/>
    </row>
    <row r="32" spans="1:16" ht="15" thickBot="1" x14ac:dyDescent="0.45">
      <c r="B32" s="18"/>
      <c r="C32" s="18"/>
      <c r="D32" s="18"/>
      <c r="E32" s="18"/>
    </row>
    <row r="33" spans="1:16" x14ac:dyDescent="0.4">
      <c r="A33" t="s">
        <v>25</v>
      </c>
      <c r="G33" s="28"/>
      <c r="H33" s="29"/>
      <c r="I33" s="30"/>
      <c r="K33" s="28"/>
      <c r="L33" s="29"/>
      <c r="M33" s="30"/>
    </row>
    <row r="34" spans="1:16" x14ac:dyDescent="0.4">
      <c r="A34" s="19">
        <v>236.2</v>
      </c>
      <c r="B34" s="18">
        <v>-39.51</v>
      </c>
      <c r="C34" s="18">
        <v>-1806</v>
      </c>
      <c r="D34" s="18">
        <v>1798</v>
      </c>
      <c r="E34" s="18">
        <f>SUM(B34:D34)</f>
        <v>-47.509999999999991</v>
      </c>
      <c r="G34" s="31"/>
      <c r="I34" s="36"/>
      <c r="K34" s="31"/>
      <c r="M34" s="36"/>
    </row>
    <row r="35" spans="1:16" x14ac:dyDescent="0.4">
      <c r="A35" s="19">
        <v>236.3</v>
      </c>
      <c r="B35" s="18"/>
      <c r="C35" s="18">
        <v>-470506</v>
      </c>
      <c r="D35" s="18">
        <v>470506</v>
      </c>
      <c r="E35" s="18">
        <f>SUM(B35:D35)</f>
        <v>0</v>
      </c>
      <c r="G35" s="31"/>
      <c r="I35" s="36"/>
      <c r="K35" s="31"/>
      <c r="M35" s="36"/>
    </row>
    <row r="36" spans="1:16" x14ac:dyDescent="0.4">
      <c r="A36" s="19">
        <v>236.4</v>
      </c>
      <c r="B36" s="18">
        <v>-5756</v>
      </c>
      <c r="C36" s="21">
        <v>-1427</v>
      </c>
      <c r="D36" s="21">
        <v>1436</v>
      </c>
      <c r="E36" s="18">
        <f>SUM(B36:D36)</f>
        <v>-5747</v>
      </c>
      <c r="G36" s="31"/>
      <c r="I36" s="37"/>
      <c r="K36" s="31"/>
      <c r="M36" s="37"/>
    </row>
    <row r="37" spans="1:16" ht="15" thickBot="1" x14ac:dyDescent="0.45">
      <c r="B37" s="18"/>
      <c r="C37" s="18">
        <f>SUM(C34:C36)</f>
        <v>-473739</v>
      </c>
      <c r="D37" s="18">
        <f>SUM(D34:D36)</f>
        <v>473740</v>
      </c>
      <c r="E37" s="18"/>
      <c r="G37" s="32"/>
      <c r="H37" s="33"/>
      <c r="I37" s="38"/>
      <c r="K37" s="32"/>
      <c r="L37" s="33"/>
      <c r="M37" s="38"/>
    </row>
    <row r="42" spans="1:16" x14ac:dyDescent="0.4">
      <c r="A42" t="s">
        <v>26</v>
      </c>
      <c r="B42" s="20" t="s">
        <v>23</v>
      </c>
      <c r="C42" s="20" t="s">
        <v>20</v>
      </c>
      <c r="D42" s="20" t="s">
        <v>21</v>
      </c>
      <c r="E42" s="20" t="s">
        <v>24</v>
      </c>
    </row>
    <row r="43" spans="1:16" x14ac:dyDescent="0.4">
      <c r="A43" s="19">
        <v>236.1</v>
      </c>
      <c r="B43" s="18">
        <v>-32599</v>
      </c>
      <c r="C43" s="18">
        <v>-710000</v>
      </c>
      <c r="D43" s="18">
        <v>727411</v>
      </c>
      <c r="E43" s="18">
        <f>SUM(B43:D43)</f>
        <v>-15188</v>
      </c>
      <c r="M43" s="18"/>
      <c r="N43" s="18"/>
      <c r="O43" s="18"/>
      <c r="P43" s="18"/>
    </row>
    <row r="44" spans="1:16" x14ac:dyDescent="0.4">
      <c r="B44" s="18">
        <v>0</v>
      </c>
      <c r="C44" s="21">
        <v>0</v>
      </c>
      <c r="D44" s="21">
        <v>0</v>
      </c>
      <c r="E44" s="18">
        <f>SUM(B44:D44)</f>
        <v>0</v>
      </c>
      <c r="M44" s="18"/>
      <c r="N44" s="21"/>
      <c r="O44" s="21"/>
      <c r="P44" s="18"/>
    </row>
    <row r="45" spans="1:16" x14ac:dyDescent="0.4">
      <c r="B45" s="18"/>
      <c r="C45" s="18">
        <f>SUM(C43:C44)</f>
        <v>-710000</v>
      </c>
      <c r="D45" s="18">
        <f>SUM(D43:D44)</f>
        <v>727411</v>
      </c>
      <c r="E45" s="18"/>
    </row>
    <row r="49" spans="3:4" x14ac:dyDescent="0.4">
      <c r="C49" s="18">
        <f>C45+C37+C30+C24</f>
        <v>-2816098</v>
      </c>
      <c r="D49" s="18">
        <f>D45+D37+D30+D24</f>
        <v>2835552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Herrman</dc:creator>
  <cp:lastModifiedBy>Heather Temple</cp:lastModifiedBy>
  <cp:lastPrinted>2021-12-17T20:43:14Z</cp:lastPrinted>
  <dcterms:created xsi:type="dcterms:W3CDTF">2021-12-07T20:10:13Z</dcterms:created>
  <dcterms:modified xsi:type="dcterms:W3CDTF">2024-08-22T17:37:27Z</dcterms:modified>
</cp:coreProperties>
</file>