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8_{72DFB8B0-4FCD-46C5-8AB0-602C816408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FPg1" sheetId="1" r:id="rId1"/>
  </sheets>
  <definedNames>
    <definedName name="_xlnm.Print_Area" localSheetId="0">SchedFPg1!$A$1:$F$62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D41" i="1"/>
  <c r="D49" i="1" s="1"/>
  <c r="C41" i="1"/>
  <c r="C49" i="1" s="1"/>
  <c r="D23" i="1"/>
  <c r="D31" i="1" s="1"/>
  <c r="D32" i="1" s="1"/>
  <c r="C23" i="1"/>
  <c r="C31" i="1" s="1"/>
  <c r="C32" i="1" s="1"/>
  <c r="D56" i="1" l="1"/>
  <c r="C56" i="1"/>
  <c r="F55" i="1"/>
  <c r="E55" i="1"/>
  <c r="F41" i="1"/>
  <c r="F49" i="1" s="1"/>
  <c r="E41" i="1"/>
  <c r="E49" i="1" s="1"/>
  <c r="E23" i="1" l="1"/>
  <c r="E31" i="1" l="1"/>
  <c r="E32" i="1" s="1"/>
  <c r="E56" i="1" s="1"/>
  <c r="F23" i="1"/>
  <c r="F31" i="1" s="1"/>
  <c r="F32" i="1" l="1"/>
  <c r="F56" i="1" s="1"/>
</calcChain>
</file>

<file path=xl/sharedStrings.xml><?xml version="1.0" encoding="utf-8"?>
<sst xmlns="http://schemas.openxmlformats.org/spreadsheetml/2006/main" count="64" uniqueCount="63">
  <si>
    <t>Net Income per kWh Sold</t>
  </si>
  <si>
    <t>“000 Omitted”</t>
  </si>
  <si>
    <t>Line No.</t>
  </si>
  <si>
    <t>12 Months Ended</t>
  </si>
  <si>
    <t>Operating Income</t>
  </si>
  <si>
    <t>Operating Revenues</t>
  </si>
  <si>
    <t>Operating Income Deductions</t>
  </si>
  <si>
    <t>Operating and Maintenance Expenses:</t>
  </si>
  <si>
    <t>Power Production Expenses</t>
  </si>
  <si>
    <t>Purchased Power Expenses</t>
  </si>
  <si>
    <t>Transmission Expenses</t>
  </si>
  <si>
    <t>Distribution Expenses</t>
  </si>
  <si>
    <t>Customer Accounts Expenses</t>
  </si>
  <si>
    <t>Customer Service and Informational Expenses</t>
  </si>
  <si>
    <t>Sales Expenses</t>
  </si>
  <si>
    <t>Administrative and General Expenses</t>
  </si>
  <si>
    <t>Total (L5 through L12)</t>
  </si>
  <si>
    <t>Depreciation Expenses</t>
  </si>
  <si>
    <t>Amortization of Utility Plant Acquisition Adjustment</t>
  </si>
  <si>
    <t>Taxes Other Than Income Taxes</t>
  </si>
  <si>
    <t>Total Utility Operating Expenses</t>
  </si>
  <si>
    <t>Net Utility Operating Income</t>
  </si>
  <si>
    <t>kWh Sold</t>
  </si>
  <si>
    <t>Net Income</t>
  </si>
  <si>
    <t>Total Interest Charges</t>
  </si>
  <si>
    <t>Other Interest Expense</t>
  </si>
  <si>
    <t>Interest on Short-Term Debt</t>
  </si>
  <si>
    <t>Interest on Long-Term Debt</t>
  </si>
  <si>
    <t>Interest Charges</t>
  </si>
  <si>
    <t>Net Other Income and Deductions</t>
  </si>
  <si>
    <t>Miscellaneous Income Deductions</t>
  </si>
  <si>
    <t>Loss on Disposition of Property</t>
  </si>
  <si>
    <t>Other Income Deductions:</t>
  </si>
  <si>
    <t>Total Other Income</t>
  </si>
  <si>
    <t>Gain on Disposition of Property</t>
  </si>
  <si>
    <t>Miscellaneous Non-operating Income</t>
  </si>
  <si>
    <t>Interest and Dividend Income</t>
  </si>
  <si>
    <t>Non-utility Operating Income</t>
  </si>
  <si>
    <t>Other Income:</t>
  </si>
  <si>
    <t>Other Income and Deductions</t>
  </si>
  <si>
    <t>Schedule F</t>
  </si>
  <si>
    <t>Income Taxes-Federal</t>
  </si>
  <si>
    <t>Income Taxes-Other</t>
  </si>
  <si>
    <t>Provision for Deferred Income Taxes</t>
  </si>
  <si>
    <t>Investment Tax Credit Adjustment-Net</t>
  </si>
  <si>
    <t>Equity in Earnings of Subsidiary Company</t>
  </si>
  <si>
    <t>Allowance for Funds Used During Construction</t>
  </si>
  <si>
    <t>Taxes Applicable to Other Income and Deductions:</t>
  </si>
  <si>
    <t>Income Taxes and Investment Tax Credits</t>
  </si>
  <si>
    <t>Total Taxes on Other Income and Deductions</t>
  </si>
  <si>
    <t>Amortization of Premium on Debt-Credit</t>
  </si>
  <si>
    <t>Item                                                                                   (a)</t>
  </si>
  <si>
    <t>* Recorded as part of our net income not called for in the above.</t>
  </si>
  <si>
    <t>*Generation &amp; Transmission Capital Credits</t>
  </si>
  <si>
    <t>*Other Capital Credits &amp; Patronage Dividends</t>
  </si>
  <si>
    <t>Three Most Recent Calendar Years</t>
  </si>
  <si>
    <t>2022                    (d)</t>
  </si>
  <si>
    <t>Case No. 2024-00211</t>
  </si>
  <si>
    <r>
      <t xml:space="preserve">For the Calendar Years </t>
    </r>
    <r>
      <rPr>
        <b/>
        <u/>
        <sz val="11"/>
        <color theme="1"/>
        <rFont val="Arial"/>
        <family val="2"/>
      </rPr>
      <t>2020</t>
    </r>
    <r>
      <rPr>
        <b/>
        <sz val="11"/>
        <color theme="1"/>
        <rFont val="Arial"/>
        <family val="2"/>
      </rPr>
      <t xml:space="preserve"> ,</t>
    </r>
    <r>
      <rPr>
        <b/>
        <u/>
        <sz val="11"/>
        <color theme="1"/>
        <rFont val="Arial"/>
        <family val="2"/>
      </rPr>
      <t>2021</t>
    </r>
    <r>
      <rPr>
        <b/>
        <sz val="11"/>
        <color theme="1"/>
        <rFont val="Arial"/>
        <family val="2"/>
      </rPr>
      <t xml:space="preserve"> and</t>
    </r>
    <r>
      <rPr>
        <b/>
        <u/>
        <sz val="11"/>
        <color theme="1"/>
        <rFont val="Arial"/>
        <family val="2"/>
      </rPr>
      <t xml:space="preserve"> 2022</t>
    </r>
    <r>
      <rPr>
        <b/>
        <sz val="11"/>
        <color theme="1"/>
        <rFont val="Arial"/>
        <family val="2"/>
      </rPr>
      <t xml:space="preserve"> And for the Test Year 2023</t>
    </r>
  </si>
  <si>
    <t>Licking Valley  Rural Electric Cooperative Corporation</t>
  </si>
  <si>
    <t>2020                (b)</t>
  </si>
  <si>
    <t>2021                    (c)</t>
  </si>
  <si>
    <t>Test Year-2023      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</si>
</sst>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 indent="2"/>
    </xf>
    <xf numFmtId="0" fontId="2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43" fontId="1" fillId="0" borderId="15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 indent="2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4" fontId="1" fillId="0" borderId="13" xfId="1" applyNumberFormat="1" applyFont="1" applyBorder="1" applyAlignment="1">
      <alignment horizontal="center" vertical="center" wrapText="1"/>
    </xf>
    <xf numFmtId="164" fontId="1" fillId="0" borderId="8" xfId="1" applyNumberFormat="1" applyFont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left" vertical="center" wrapText="1"/>
    </xf>
    <xf numFmtId="164" fontId="1" fillId="0" borderId="13" xfId="1" applyNumberFormat="1" applyFont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left" vertical="center" wrapText="1"/>
    </xf>
    <xf numFmtId="164" fontId="1" fillId="0" borderId="25" xfId="1" applyNumberFormat="1" applyFont="1" applyBorder="1" applyAlignment="1">
      <alignment horizontal="left" vertical="center" wrapText="1"/>
    </xf>
    <xf numFmtId="164" fontId="1" fillId="0" borderId="8" xfId="1" applyNumberFormat="1" applyFont="1" applyBorder="1" applyAlignment="1">
      <alignment horizontal="left" vertical="center" wrapText="1"/>
    </xf>
    <xf numFmtId="164" fontId="1" fillId="0" borderId="22" xfId="1" applyNumberFormat="1" applyFont="1" applyBorder="1" applyAlignment="1">
      <alignment horizontal="center" vertical="center" wrapText="1"/>
    </xf>
    <xf numFmtId="164" fontId="1" fillId="0" borderId="24" xfId="1" applyNumberFormat="1" applyFont="1" applyBorder="1" applyAlignment="1">
      <alignment horizontal="center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 indent="1"/>
    </xf>
    <xf numFmtId="164" fontId="1" fillId="0" borderId="22" xfId="1" applyNumberFormat="1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164" fontId="1" fillId="0" borderId="26" xfId="1" applyNumberFormat="1" applyFont="1" applyBorder="1" applyAlignment="1">
      <alignment horizontal="center" vertical="center" wrapText="1"/>
    </xf>
    <xf numFmtId="164" fontId="1" fillId="0" borderId="28" xfId="1" applyNumberFormat="1" applyFont="1" applyBorder="1" applyAlignment="1">
      <alignment horizontal="left" vertical="center" wrapText="1"/>
    </xf>
    <xf numFmtId="164" fontId="1" fillId="0" borderId="29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164" fontId="1" fillId="0" borderId="15" xfId="1" applyNumberFormat="1" applyFont="1" applyFill="1" applyBorder="1" applyAlignment="1">
      <alignment horizontal="center" vertical="center" wrapText="1"/>
    </xf>
    <xf numFmtId="164" fontId="1" fillId="0" borderId="12" xfId="1" applyNumberFormat="1" applyFont="1" applyFill="1" applyBorder="1" applyAlignment="1">
      <alignment horizontal="center" vertical="center" wrapText="1"/>
    </xf>
    <xf numFmtId="164" fontId="1" fillId="0" borderId="22" xfId="1" applyNumberFormat="1" applyFont="1" applyFill="1" applyBorder="1" applyAlignment="1">
      <alignment horizontal="center" vertical="center" wrapText="1"/>
    </xf>
    <xf numFmtId="164" fontId="1" fillId="0" borderId="13" xfId="1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23" xfId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workbookViewId="0">
      <selection activeCell="D48" sqref="D48"/>
    </sheetView>
  </sheetViews>
  <sheetFormatPr defaultRowHeight="14.4" x14ac:dyDescent="0.3"/>
  <cols>
    <col min="2" max="2" width="54.109375" customWidth="1"/>
    <col min="3" max="3" width="16.33203125" customWidth="1"/>
    <col min="4" max="4" width="18.44140625" bestFit="1" customWidth="1"/>
    <col min="5" max="5" width="17.6640625" customWidth="1"/>
    <col min="6" max="6" width="17.44140625" customWidth="1"/>
  </cols>
  <sheetData>
    <row r="1" spans="1:6" ht="15" thickTop="1" x14ac:dyDescent="0.3">
      <c r="A1" s="56" t="s">
        <v>40</v>
      </c>
      <c r="B1" s="57"/>
      <c r="C1" s="57"/>
      <c r="D1" s="57"/>
      <c r="E1" s="57"/>
      <c r="F1" s="58"/>
    </row>
    <row r="2" spans="1:6" x14ac:dyDescent="0.3">
      <c r="A2" s="59" t="s">
        <v>59</v>
      </c>
      <c r="B2" s="60"/>
      <c r="C2" s="60"/>
      <c r="D2" s="60"/>
      <c r="E2" s="60"/>
      <c r="F2" s="61"/>
    </row>
    <row r="3" spans="1:6" ht="15" customHeight="1" x14ac:dyDescent="0.3">
      <c r="A3" s="59" t="s">
        <v>57</v>
      </c>
      <c r="B3" s="60"/>
      <c r="C3" s="60"/>
      <c r="D3" s="60"/>
      <c r="E3" s="60"/>
      <c r="F3" s="61"/>
    </row>
    <row r="4" spans="1:6" x14ac:dyDescent="0.3">
      <c r="A4" s="59" t="s">
        <v>0</v>
      </c>
      <c r="B4" s="60"/>
      <c r="C4" s="60"/>
      <c r="D4" s="60"/>
      <c r="E4" s="60"/>
      <c r="F4" s="61"/>
    </row>
    <row r="5" spans="1:6" x14ac:dyDescent="0.3">
      <c r="A5" s="59" t="s">
        <v>58</v>
      </c>
      <c r="B5" s="60"/>
      <c r="C5" s="60"/>
      <c r="D5" s="60"/>
      <c r="E5" s="60"/>
      <c r="F5" s="61"/>
    </row>
    <row r="6" spans="1:6" ht="15" thickBot="1" x14ac:dyDescent="0.35">
      <c r="A6" s="62" t="s">
        <v>1</v>
      </c>
      <c r="B6" s="63"/>
      <c r="C6" s="63"/>
      <c r="D6" s="63"/>
      <c r="E6" s="63"/>
      <c r="F6" s="64"/>
    </row>
    <row r="7" spans="1:6" ht="15" thickTop="1" x14ac:dyDescent="0.3">
      <c r="A7" s="2"/>
      <c r="B7" s="3"/>
      <c r="C7" s="47" t="s">
        <v>3</v>
      </c>
      <c r="D7" s="48"/>
      <c r="E7" s="48"/>
      <c r="F7" s="49"/>
    </row>
    <row r="8" spans="1:6" ht="15" thickBot="1" x14ac:dyDescent="0.35">
      <c r="A8" s="2"/>
      <c r="B8" s="3"/>
      <c r="C8" s="50"/>
      <c r="D8" s="51"/>
      <c r="E8" s="51"/>
      <c r="F8" s="52"/>
    </row>
    <row r="9" spans="1:6" ht="15" thickBot="1" x14ac:dyDescent="0.35">
      <c r="A9" s="2"/>
      <c r="B9" s="3"/>
      <c r="C9" s="53" t="s">
        <v>55</v>
      </c>
      <c r="D9" s="54"/>
      <c r="E9" s="55"/>
      <c r="F9" s="4"/>
    </row>
    <row r="10" spans="1:6" ht="28.2" thickBot="1" x14ac:dyDescent="0.35">
      <c r="A10" s="5" t="s">
        <v>2</v>
      </c>
      <c r="B10" s="6" t="s">
        <v>51</v>
      </c>
      <c r="C10" s="6" t="s">
        <v>60</v>
      </c>
      <c r="D10" s="6" t="s">
        <v>61</v>
      </c>
      <c r="E10" s="6" t="s">
        <v>56</v>
      </c>
      <c r="F10" s="18" t="s">
        <v>62</v>
      </c>
    </row>
    <row r="11" spans="1:6" ht="15.6" thickTop="1" thickBot="1" x14ac:dyDescent="0.35">
      <c r="A11" s="7">
        <v>1</v>
      </c>
      <c r="B11" s="8" t="s">
        <v>4</v>
      </c>
      <c r="C11" s="12"/>
      <c r="D11" s="12"/>
      <c r="E11" s="12"/>
      <c r="F11" s="13"/>
    </row>
    <row r="12" spans="1:6" ht="15" thickBot="1" x14ac:dyDescent="0.35">
      <c r="A12" s="7">
        <v>2</v>
      </c>
      <c r="B12" s="9" t="s">
        <v>5</v>
      </c>
      <c r="C12" s="21">
        <v>26308</v>
      </c>
      <c r="D12" s="21">
        <v>28998</v>
      </c>
      <c r="E12" s="21">
        <v>34923</v>
      </c>
      <c r="F12" s="22">
        <v>33685</v>
      </c>
    </row>
    <row r="13" spans="1:6" ht="15" thickBot="1" x14ac:dyDescent="0.35">
      <c r="A13" s="7">
        <v>3</v>
      </c>
      <c r="B13" s="8" t="s">
        <v>6</v>
      </c>
      <c r="C13" s="21"/>
      <c r="D13" s="21"/>
      <c r="E13" s="21"/>
      <c r="F13" s="22"/>
    </row>
    <row r="14" spans="1:6" ht="15" thickBot="1" x14ac:dyDescent="0.35">
      <c r="A14" s="7">
        <v>4</v>
      </c>
      <c r="B14" s="9" t="s">
        <v>7</v>
      </c>
      <c r="C14" s="21"/>
      <c r="D14" s="21"/>
      <c r="E14" s="21"/>
      <c r="F14" s="22"/>
    </row>
    <row r="15" spans="1:6" ht="15" thickBot="1" x14ac:dyDescent="0.35">
      <c r="A15" s="7">
        <v>5</v>
      </c>
      <c r="B15" s="10" t="s">
        <v>8</v>
      </c>
      <c r="C15" s="21"/>
      <c r="D15" s="21"/>
      <c r="E15" s="21"/>
      <c r="F15" s="22"/>
    </row>
    <row r="16" spans="1:6" ht="15" thickBot="1" x14ac:dyDescent="0.35">
      <c r="A16" s="7">
        <v>6</v>
      </c>
      <c r="B16" s="10" t="s">
        <v>9</v>
      </c>
      <c r="C16" s="21">
        <v>16110</v>
      </c>
      <c r="D16" s="21">
        <v>18395</v>
      </c>
      <c r="E16" s="21">
        <v>23219</v>
      </c>
      <c r="F16" s="22">
        <v>22444</v>
      </c>
    </row>
    <row r="17" spans="1:6" ht="15" thickBot="1" x14ac:dyDescent="0.35">
      <c r="A17" s="7">
        <v>7</v>
      </c>
      <c r="B17" s="10" t="s">
        <v>10</v>
      </c>
      <c r="C17" s="21"/>
      <c r="D17" s="21"/>
      <c r="E17" s="21"/>
      <c r="F17" s="22"/>
    </row>
    <row r="18" spans="1:6" ht="15" thickBot="1" x14ac:dyDescent="0.35">
      <c r="A18" s="7">
        <v>8</v>
      </c>
      <c r="B18" s="10" t="s">
        <v>11</v>
      </c>
      <c r="C18" s="21">
        <v>4023</v>
      </c>
      <c r="D18" s="21">
        <v>4909</v>
      </c>
      <c r="E18" s="21">
        <v>5537</v>
      </c>
      <c r="F18" s="22">
        <v>6046</v>
      </c>
    </row>
    <row r="19" spans="1:6" ht="15" thickBot="1" x14ac:dyDescent="0.35">
      <c r="A19" s="7">
        <v>9</v>
      </c>
      <c r="B19" s="10" t="s">
        <v>12</v>
      </c>
      <c r="C19" s="21">
        <v>737</v>
      </c>
      <c r="D19" s="21">
        <v>705</v>
      </c>
      <c r="E19" s="21">
        <v>684</v>
      </c>
      <c r="F19" s="22">
        <v>746</v>
      </c>
    </row>
    <row r="20" spans="1:6" ht="15.6" customHeight="1" thickBot="1" x14ac:dyDescent="0.35">
      <c r="A20" s="7">
        <v>10</v>
      </c>
      <c r="B20" s="10" t="s">
        <v>13</v>
      </c>
      <c r="C20" s="21">
        <v>23</v>
      </c>
      <c r="D20" s="21">
        <v>56</v>
      </c>
      <c r="E20" s="21">
        <v>54</v>
      </c>
      <c r="F20" s="22">
        <v>21</v>
      </c>
    </row>
    <row r="21" spans="1:6" ht="15" thickBot="1" x14ac:dyDescent="0.35">
      <c r="A21" s="7">
        <v>11</v>
      </c>
      <c r="B21" s="10" t="s">
        <v>14</v>
      </c>
      <c r="C21" s="21">
        <v>9</v>
      </c>
      <c r="D21" s="21">
        <v>13</v>
      </c>
      <c r="E21" s="21">
        <v>16</v>
      </c>
      <c r="F21" s="22">
        <v>10</v>
      </c>
    </row>
    <row r="22" spans="1:6" ht="15" thickBot="1" x14ac:dyDescent="0.35">
      <c r="A22" s="7">
        <v>12</v>
      </c>
      <c r="B22" s="10" t="s">
        <v>15</v>
      </c>
      <c r="C22" s="21">
        <v>979</v>
      </c>
      <c r="D22" s="21">
        <v>1114</v>
      </c>
      <c r="E22" s="21">
        <v>1068</v>
      </c>
      <c r="F22" s="22">
        <v>1209</v>
      </c>
    </row>
    <row r="23" spans="1:6" ht="15" thickBot="1" x14ac:dyDescent="0.35">
      <c r="A23" s="7">
        <v>13</v>
      </c>
      <c r="B23" s="10" t="s">
        <v>16</v>
      </c>
      <c r="C23" s="21">
        <f>SUM(C15:C22)</f>
        <v>21881</v>
      </c>
      <c r="D23" s="21">
        <f>SUM(D15:D22)</f>
        <v>25192</v>
      </c>
      <c r="E23" s="21">
        <f>SUM(E15:E22)</f>
        <v>30578</v>
      </c>
      <c r="F23" s="22">
        <f>SUM(F15:F22)</f>
        <v>30476</v>
      </c>
    </row>
    <row r="24" spans="1:6" ht="15" thickBot="1" x14ac:dyDescent="0.35">
      <c r="A24" s="7">
        <v>14</v>
      </c>
      <c r="B24" s="9" t="s">
        <v>17</v>
      </c>
      <c r="C24" s="21">
        <v>2623</v>
      </c>
      <c r="D24" s="21">
        <v>2683</v>
      </c>
      <c r="E24" s="21">
        <v>2772</v>
      </c>
      <c r="F24" s="22">
        <v>2883</v>
      </c>
    </row>
    <row r="25" spans="1:6" ht="14.4" customHeight="1" thickBot="1" x14ac:dyDescent="0.35">
      <c r="A25" s="7">
        <v>15</v>
      </c>
      <c r="B25" s="9" t="s">
        <v>18</v>
      </c>
      <c r="C25" s="21"/>
      <c r="D25" s="21"/>
      <c r="E25" s="21"/>
      <c r="F25" s="22"/>
    </row>
    <row r="26" spans="1:6" ht="15" thickBot="1" x14ac:dyDescent="0.35">
      <c r="A26" s="7">
        <v>16</v>
      </c>
      <c r="B26" s="9" t="s">
        <v>19</v>
      </c>
      <c r="C26" s="23">
        <v>37</v>
      </c>
      <c r="D26" s="23">
        <v>36</v>
      </c>
      <c r="E26" s="23">
        <v>37</v>
      </c>
      <c r="F26" s="22">
        <v>38</v>
      </c>
    </row>
    <row r="27" spans="1:6" ht="15" thickBot="1" x14ac:dyDescent="0.35">
      <c r="A27" s="7">
        <v>17</v>
      </c>
      <c r="B27" s="29" t="s">
        <v>41</v>
      </c>
      <c r="C27" s="30"/>
      <c r="D27" s="30"/>
      <c r="E27" s="30"/>
      <c r="F27" s="22"/>
    </row>
    <row r="28" spans="1:6" ht="15" thickBot="1" x14ac:dyDescent="0.35">
      <c r="A28" s="7">
        <v>18</v>
      </c>
      <c r="B28" s="29" t="s">
        <v>42</v>
      </c>
      <c r="C28" s="30"/>
      <c r="D28" s="30"/>
      <c r="E28" s="30"/>
      <c r="F28" s="22"/>
    </row>
    <row r="29" spans="1:6" ht="15" thickBot="1" x14ac:dyDescent="0.35">
      <c r="A29" s="7">
        <v>19</v>
      </c>
      <c r="B29" s="29" t="s">
        <v>43</v>
      </c>
      <c r="C29" s="30"/>
      <c r="D29" s="30"/>
      <c r="E29" s="30"/>
      <c r="F29" s="22"/>
    </row>
    <row r="30" spans="1:6" ht="15" thickBot="1" x14ac:dyDescent="0.35">
      <c r="A30" s="7">
        <v>20</v>
      </c>
      <c r="B30" s="29" t="s">
        <v>44</v>
      </c>
      <c r="C30" s="30"/>
      <c r="D30" s="30"/>
      <c r="E30" s="30"/>
      <c r="F30" s="22"/>
    </row>
    <row r="31" spans="1:6" ht="15" thickBot="1" x14ac:dyDescent="0.35">
      <c r="A31" s="7">
        <v>21</v>
      </c>
      <c r="B31" s="10" t="s">
        <v>20</v>
      </c>
      <c r="C31" s="23">
        <f t="shared" ref="C31:D31" si="0">SUM(C23:C30)</f>
        <v>24541</v>
      </c>
      <c r="D31" s="23">
        <f t="shared" si="0"/>
        <v>27911</v>
      </c>
      <c r="E31" s="23">
        <f t="shared" ref="E31:F31" si="1">SUM(E23:E30)</f>
        <v>33387</v>
      </c>
      <c r="F31" s="34">
        <f t="shared" si="1"/>
        <v>33397</v>
      </c>
    </row>
    <row r="32" spans="1:6" ht="15" thickBot="1" x14ac:dyDescent="0.35">
      <c r="A32" s="11">
        <v>22</v>
      </c>
      <c r="B32" s="17" t="s">
        <v>21</v>
      </c>
      <c r="C32" s="24">
        <f>C12-C31</f>
        <v>1767</v>
      </c>
      <c r="D32" s="24">
        <f>D12-D31</f>
        <v>1087</v>
      </c>
      <c r="E32" s="24">
        <f>E12-E31</f>
        <v>1536</v>
      </c>
      <c r="F32" s="25">
        <f>F12-F31</f>
        <v>288</v>
      </c>
    </row>
    <row r="33" spans="1:6" ht="15.6" thickTop="1" thickBot="1" x14ac:dyDescent="0.35">
      <c r="A33" s="7">
        <v>23</v>
      </c>
      <c r="B33" s="8" t="s">
        <v>39</v>
      </c>
      <c r="C33" s="12"/>
      <c r="D33" s="12"/>
      <c r="E33" s="12"/>
      <c r="F33" s="13"/>
    </row>
    <row r="34" spans="1:6" ht="15" thickBot="1" x14ac:dyDescent="0.35">
      <c r="A34" s="7">
        <v>24</v>
      </c>
      <c r="B34" s="9" t="s">
        <v>38</v>
      </c>
      <c r="C34" s="12"/>
      <c r="D34" s="12"/>
      <c r="E34" s="12"/>
      <c r="F34" s="13"/>
    </row>
    <row r="35" spans="1:6" ht="15" thickBot="1" x14ac:dyDescent="0.35">
      <c r="A35" s="7">
        <v>25</v>
      </c>
      <c r="B35" s="10" t="s">
        <v>37</v>
      </c>
      <c r="C35" s="39"/>
      <c r="D35" s="39"/>
      <c r="E35" s="39"/>
      <c r="F35" s="19"/>
    </row>
    <row r="36" spans="1:6" ht="15" thickBot="1" x14ac:dyDescent="0.35">
      <c r="A36" s="7">
        <v>26</v>
      </c>
      <c r="B36" s="10" t="s">
        <v>45</v>
      </c>
      <c r="C36" s="39"/>
      <c r="D36" s="39"/>
      <c r="E36" s="39"/>
      <c r="F36" s="19"/>
    </row>
    <row r="37" spans="1:6" ht="15" thickBot="1" x14ac:dyDescent="0.35">
      <c r="A37" s="7">
        <v>27</v>
      </c>
      <c r="B37" s="10" t="s">
        <v>36</v>
      </c>
      <c r="C37" s="39">
        <v>30</v>
      </c>
      <c r="D37" s="39">
        <v>30</v>
      </c>
      <c r="E37" s="39">
        <v>30</v>
      </c>
      <c r="F37" s="42">
        <v>51</v>
      </c>
    </row>
    <row r="38" spans="1:6" ht="15" thickBot="1" x14ac:dyDescent="0.35">
      <c r="A38" s="7">
        <v>28</v>
      </c>
      <c r="B38" s="10" t="s">
        <v>46</v>
      </c>
      <c r="C38" s="39"/>
      <c r="D38" s="39"/>
      <c r="E38" s="39"/>
      <c r="F38" s="42"/>
    </row>
    <row r="39" spans="1:6" ht="15" thickBot="1" x14ac:dyDescent="0.35">
      <c r="A39" s="7">
        <v>29</v>
      </c>
      <c r="B39" s="10" t="s">
        <v>35</v>
      </c>
      <c r="C39" s="39"/>
      <c r="D39" s="39">
        <v>563</v>
      </c>
      <c r="E39" s="39"/>
      <c r="F39" s="42"/>
    </row>
    <row r="40" spans="1:6" ht="15" thickBot="1" x14ac:dyDescent="0.35">
      <c r="A40" s="7">
        <v>30</v>
      </c>
      <c r="B40" s="10" t="s">
        <v>34</v>
      </c>
      <c r="C40" s="40"/>
      <c r="D40" s="40"/>
      <c r="E40" s="40"/>
      <c r="F40" s="42"/>
    </row>
    <row r="41" spans="1:6" ht="15" thickBot="1" x14ac:dyDescent="0.35">
      <c r="A41" s="7">
        <v>31</v>
      </c>
      <c r="B41" s="14" t="s">
        <v>33</v>
      </c>
      <c r="C41" s="41">
        <f>SUM(C35:C40)</f>
        <v>30</v>
      </c>
      <c r="D41" s="41">
        <f>SUM(D35:D40)</f>
        <v>593</v>
      </c>
      <c r="E41" s="41">
        <f>SUM(E35:E40)</f>
        <v>30</v>
      </c>
      <c r="F41" s="42">
        <f>SUM(F35:F40)</f>
        <v>51</v>
      </c>
    </row>
    <row r="42" spans="1:6" ht="15" thickBot="1" x14ac:dyDescent="0.35">
      <c r="A42" s="7">
        <v>32</v>
      </c>
      <c r="B42" s="9" t="s">
        <v>32</v>
      </c>
      <c r="C42" s="39"/>
      <c r="D42" s="39"/>
      <c r="E42" s="39"/>
      <c r="F42" s="42"/>
    </row>
    <row r="43" spans="1:6" ht="15" thickBot="1" x14ac:dyDescent="0.35">
      <c r="A43" s="7">
        <v>33</v>
      </c>
      <c r="B43" s="10" t="s">
        <v>31</v>
      </c>
      <c r="C43" s="40"/>
      <c r="D43" s="39"/>
      <c r="E43" s="39"/>
      <c r="F43" s="42"/>
    </row>
    <row r="44" spans="1:6" ht="15" thickBot="1" x14ac:dyDescent="0.35">
      <c r="A44" s="7">
        <v>34</v>
      </c>
      <c r="B44" s="14" t="s">
        <v>30</v>
      </c>
      <c r="C44" s="41">
        <v>2</v>
      </c>
      <c r="D44" s="39">
        <v>8</v>
      </c>
      <c r="E44" s="39">
        <v>8</v>
      </c>
      <c r="F44" s="42">
        <v>6</v>
      </c>
    </row>
    <row r="45" spans="1:6" ht="15" thickBot="1" x14ac:dyDescent="0.35">
      <c r="A45" s="7">
        <v>35</v>
      </c>
      <c r="B45" s="10" t="s">
        <v>47</v>
      </c>
      <c r="C45" s="31"/>
      <c r="D45" s="31"/>
      <c r="E45" s="31"/>
      <c r="F45" s="43"/>
    </row>
    <row r="46" spans="1:6" ht="15" thickBot="1" x14ac:dyDescent="0.35">
      <c r="A46" s="7">
        <v>36</v>
      </c>
      <c r="B46" s="10" t="s">
        <v>48</v>
      </c>
      <c r="C46" s="31"/>
      <c r="D46" s="31"/>
      <c r="E46" s="31"/>
      <c r="F46" s="43"/>
    </row>
    <row r="47" spans="1:6" ht="15" thickBot="1" x14ac:dyDescent="0.35">
      <c r="A47" s="7">
        <v>37</v>
      </c>
      <c r="B47" s="10" t="s">
        <v>19</v>
      </c>
      <c r="C47" s="45"/>
      <c r="D47" s="31"/>
      <c r="E47" s="31"/>
      <c r="F47" s="43"/>
    </row>
    <row r="48" spans="1:6" ht="15" thickBot="1" x14ac:dyDescent="0.35">
      <c r="A48" s="7">
        <v>38</v>
      </c>
      <c r="B48" s="16" t="s">
        <v>49</v>
      </c>
      <c r="C48" s="41"/>
      <c r="D48" s="41"/>
      <c r="E48" s="41"/>
      <c r="F48" s="42"/>
    </row>
    <row r="49" spans="1:6" ht="15" thickBot="1" x14ac:dyDescent="0.35">
      <c r="A49" s="7">
        <v>39</v>
      </c>
      <c r="B49" s="15" t="s">
        <v>29</v>
      </c>
      <c r="C49" s="41">
        <f t="shared" ref="C49:D49" si="2">C41-SUM(C43:C48)</f>
        <v>28</v>
      </c>
      <c r="D49" s="41">
        <f t="shared" si="2"/>
        <v>585</v>
      </c>
      <c r="E49" s="41">
        <f t="shared" ref="E49:F49" si="3">E41-SUM(E43:E48)</f>
        <v>22</v>
      </c>
      <c r="F49" s="41">
        <f t="shared" si="3"/>
        <v>45</v>
      </c>
    </row>
    <row r="50" spans="1:6" ht="15" thickBot="1" x14ac:dyDescent="0.35">
      <c r="A50" s="7">
        <v>40</v>
      </c>
      <c r="B50" s="8" t="s">
        <v>28</v>
      </c>
      <c r="C50" s="39"/>
      <c r="D50" s="39"/>
      <c r="E50" s="39"/>
      <c r="F50" s="42"/>
    </row>
    <row r="51" spans="1:6" ht="15" thickBot="1" x14ac:dyDescent="0.35">
      <c r="A51" s="7">
        <v>41</v>
      </c>
      <c r="B51" s="9" t="s">
        <v>27</v>
      </c>
      <c r="C51" s="39">
        <v>441</v>
      </c>
      <c r="D51" s="39">
        <v>228</v>
      </c>
      <c r="E51" s="39">
        <v>586</v>
      </c>
      <c r="F51" s="42">
        <v>1575</v>
      </c>
    </row>
    <row r="52" spans="1:6" ht="15" thickBot="1" x14ac:dyDescent="0.35">
      <c r="A52" s="7">
        <v>42</v>
      </c>
      <c r="B52" s="9" t="s">
        <v>26</v>
      </c>
      <c r="C52" s="40"/>
      <c r="D52" s="40"/>
      <c r="E52" s="40"/>
      <c r="F52" s="42"/>
    </row>
    <row r="53" spans="1:6" ht="15" thickBot="1" x14ac:dyDescent="0.35">
      <c r="A53" s="7">
        <v>43</v>
      </c>
      <c r="B53" s="29" t="s">
        <v>50</v>
      </c>
      <c r="C53" s="41"/>
      <c r="D53" s="41"/>
      <c r="E53" s="41"/>
      <c r="F53" s="19"/>
    </row>
    <row r="54" spans="1:6" ht="15" thickBot="1" x14ac:dyDescent="0.35">
      <c r="A54" s="7">
        <v>44</v>
      </c>
      <c r="B54" s="9" t="s">
        <v>25</v>
      </c>
      <c r="C54" s="40">
        <v>40</v>
      </c>
      <c r="D54" s="40">
        <v>8</v>
      </c>
      <c r="E54" s="40">
        <v>12</v>
      </c>
      <c r="F54" s="19">
        <v>82</v>
      </c>
    </row>
    <row r="55" spans="1:6" ht="15" thickBot="1" x14ac:dyDescent="0.35">
      <c r="A55" s="7">
        <v>45</v>
      </c>
      <c r="B55" s="14" t="s">
        <v>24</v>
      </c>
      <c r="C55" s="26">
        <f>SUM(C51:C54)</f>
        <v>481</v>
      </c>
      <c r="D55" s="46">
        <f>SUM(D51:D54)</f>
        <v>236</v>
      </c>
      <c r="E55" s="27">
        <f>SUM(E51:E54)</f>
        <v>598</v>
      </c>
      <c r="F55" s="19">
        <f>SUM(F51:F54)</f>
        <v>1657</v>
      </c>
    </row>
    <row r="56" spans="1:6" ht="15" thickBot="1" x14ac:dyDescent="0.35">
      <c r="A56" s="7">
        <v>46</v>
      </c>
      <c r="B56" s="15" t="s">
        <v>23</v>
      </c>
      <c r="C56" s="26">
        <f t="shared" ref="C56:D56" si="4">C32+C49-C55</f>
        <v>1314</v>
      </c>
      <c r="D56" s="26">
        <f t="shared" si="4"/>
        <v>1436</v>
      </c>
      <c r="E56" s="26">
        <f t="shared" ref="E56:F56" si="5">E32+E49-E55</f>
        <v>960</v>
      </c>
      <c r="F56" s="35">
        <f t="shared" si="5"/>
        <v>-1324</v>
      </c>
    </row>
    <row r="57" spans="1:6" ht="15" thickBot="1" x14ac:dyDescent="0.35">
      <c r="A57" s="11">
        <v>47</v>
      </c>
      <c r="B57" s="1" t="s">
        <v>22</v>
      </c>
      <c r="C57" s="28">
        <v>237899</v>
      </c>
      <c r="D57" s="28">
        <v>241250</v>
      </c>
      <c r="E57" s="28">
        <v>245076</v>
      </c>
      <c r="F57" s="20">
        <v>259739</v>
      </c>
    </row>
    <row r="58" spans="1:6" ht="15" thickTop="1" x14ac:dyDescent="0.3"/>
    <row r="59" spans="1:6" ht="15" thickBot="1" x14ac:dyDescent="0.35"/>
    <row r="60" spans="1:6" ht="15" thickBot="1" x14ac:dyDescent="0.35">
      <c r="A60" s="37"/>
      <c r="B60" s="32" t="s">
        <v>53</v>
      </c>
      <c r="C60" s="26">
        <v>652</v>
      </c>
      <c r="D60" s="26">
        <v>238</v>
      </c>
      <c r="E60" s="26">
        <v>820</v>
      </c>
      <c r="F60" s="36">
        <v>402</v>
      </c>
    </row>
    <row r="61" spans="1:6" ht="15" thickBot="1" x14ac:dyDescent="0.35">
      <c r="A61" s="38"/>
      <c r="B61" s="15" t="s">
        <v>54</v>
      </c>
      <c r="C61" s="33">
        <v>56</v>
      </c>
      <c r="D61" s="26">
        <v>78</v>
      </c>
      <c r="E61" s="26">
        <v>86</v>
      </c>
      <c r="F61" s="36">
        <v>166</v>
      </c>
    </row>
    <row r="62" spans="1:6" ht="27.6" x14ac:dyDescent="0.3">
      <c r="B62" s="44" t="s">
        <v>52</v>
      </c>
    </row>
  </sheetData>
  <mergeCells count="8">
    <mergeCell ref="C7:F8"/>
    <mergeCell ref="C9:E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SchedFPg1</vt:lpstr>
      <vt:lpstr>SchedFPg1!Print_Area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John May</cp:lastModifiedBy>
  <cp:lastPrinted>2024-08-12T18:05:56Z</cp:lastPrinted>
  <dcterms:created xsi:type="dcterms:W3CDTF">2021-12-07T20:57:44Z</dcterms:created>
  <dcterms:modified xsi:type="dcterms:W3CDTF">2024-08-12T18:21:15Z</dcterms:modified>
</cp:coreProperties>
</file>