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Monthly Updates\"/>
    </mc:Choice>
  </mc:AlternateContent>
  <xr:revisionPtr revIDLastSave="0" documentId="8_{7598B27F-0D2C-41AE-8A88-51D41AEE23FA}" xr6:coauthVersionLast="47" xr6:coauthVersionMax="47" xr10:uidLastSave="{00000000-0000-0000-0000-000000000000}"/>
  <bookViews>
    <workbookView xWindow="39420" yWindow="675" windowWidth="23670" windowHeight="13155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P11" i="1"/>
  <c r="L48" i="1" l="1"/>
  <c r="P15" i="1"/>
  <c r="P14" i="1"/>
  <c r="P18" i="1"/>
  <c r="P34" i="1"/>
  <c r="P32" i="1"/>
  <c r="P31" i="1"/>
  <c r="P28" i="1"/>
  <c r="P21" i="1"/>
  <c r="J48" i="1" l="1"/>
  <c r="K48" i="1"/>
  <c r="P10" i="1"/>
  <c r="P29" i="1"/>
  <c r="P26" i="1"/>
  <c r="P19" i="1"/>
  <c r="P24" i="1"/>
  <c r="P16" i="1"/>
  <c r="P22" i="1"/>
  <c r="P12" i="1"/>
  <c r="P48" i="1" l="1"/>
</calcChain>
</file>

<file path=xl/sharedStrings.xml><?xml version="1.0" encoding="utf-8"?>
<sst xmlns="http://schemas.openxmlformats.org/spreadsheetml/2006/main" count="88" uniqueCount="42">
  <si>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</si>
  <si>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</si>
  <si>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</si>
  <si>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</si>
  <si>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</si>
  <si>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</si>
  <si>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</si>
  <si>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</si>
  <si>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</si>
  <si>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</si>
  <si>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</si>
  <si>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</si>
  <si>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</si>
  <si>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</si>
  <si>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</si>
  <si>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</si>
  <si>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</si>
  <si>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</si>
  <si>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</si>
  <si>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</si>
  <si>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</si>
  <si>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</si>
  <si>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</si>
  <si>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</si>
  <si>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</si>
  <si>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</si>
  <si>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</si>
  <si>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</si>
  <si>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</si>
  <si>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</si>
  <si>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Catalyst Consulting LLC</t>
  </si>
  <si>
    <t>6</t>
  </si>
  <si>
    <t>Licking Valley RECC</t>
  </si>
  <si>
    <t>Case No. 2024-00211</t>
  </si>
  <si>
    <t>Item 36-Rate Case Costs</t>
  </si>
  <si>
    <t xml:space="preserve">Honaker Law Office </t>
  </si>
  <si>
    <t xml:space="preserve">2024 Rate Case Review </t>
  </si>
  <si>
    <t>8145883</t>
  </si>
  <si>
    <t>6/302024</t>
  </si>
  <si>
    <t xml:space="preserve">Rate Case Consulting </t>
  </si>
  <si>
    <t>EXHIBIT 36</t>
  </si>
  <si>
    <t>Honaker Law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</si>
</sst>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2" fontId="0" fillId="0" borderId="6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2" fontId="0" fillId="0" borderId="0" xfId="0" quotePrefix="1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67" fontId="0" fillId="0" borderId="0" xfId="0" applyNumberFormat="1" applyFill="1" applyBorder="1" applyAlignment="1">
      <alignment horizontal="center" vertical="center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49"/>
  <sheetViews>
    <sheetView tabSelected="1" zoomScaleNormal="100" workbookViewId="0">
      <pane ySplit="9" topLeftCell="A10" activePane="bottomLeft" state="frozen"/>
      <selection pane="bottomLeft" activeCell="A28" sqref="A28"/>
    </sheetView>
  </sheetViews>
  <sheetFormatPr defaultRowHeight="14.6" x14ac:dyDescent="0.4"/>
  <cols>
    <col min="2" max="2" width="11.3046875" bestFit="1" customWidth="1"/>
    <col min="3" max="3" width="9.3046875" bestFit="1" customWidth="1"/>
    <col min="4" max="4" width="29.69140625" bestFit="1" customWidth="1"/>
    <col min="5" max="6" width="25.3828125" customWidth="1"/>
    <col min="7" max="7" width="14.69140625" bestFit="1" customWidth="1"/>
    <col min="8" max="8" width="9.53515625" style="1" bestFit="1" customWidth="1"/>
    <col min="9" max="9" width="7.84375" style="1" customWidth="1"/>
    <col min="10" max="11" width="13.15234375" customWidth="1"/>
    <col min="12" max="12" width="14.84375" customWidth="1"/>
    <col min="13" max="14" width="13.15234375" customWidth="1"/>
    <col min="15" max="15" width="16.3828125" customWidth="1"/>
    <col min="16" max="16" width="15" style="2" customWidth="1"/>
    <col min="17" max="17" width="8.3828125" style="2" bestFit="1" customWidth="1"/>
    <col min="18" max="18" width="20.69140625" style="2" bestFit="1" customWidth="1"/>
    <col min="19" max="19" width="9.84375" style="3" bestFit="1" customWidth="1"/>
    <col min="20" max="20" width="8" style="4" bestFit="1" customWidth="1"/>
    <col min="21" max="21" width="7.3046875" style="4" bestFit="1" customWidth="1"/>
    <col min="22" max="22" width="14" style="2" bestFit="1" customWidth="1"/>
    <col min="23" max="23" width="32" style="2" bestFit="1" customWidth="1"/>
    <col min="24" max="24" width="8.84375" style="4" bestFit="1" customWidth="1"/>
    <col min="25" max="25" width="12" style="2" bestFit="1" customWidth="1"/>
  </cols>
  <sheetData>
    <row r="1" spans="1:25" s="35" customFormat="1" ht="18.45" x14ac:dyDescent="0.5">
      <c r="A1" s="36" t="s">
        <v>32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61" t="s">
        <v>40</v>
      </c>
      <c r="P1" s="61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45" x14ac:dyDescent="0.5">
      <c r="A2" s="36" t="s">
        <v>33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45" x14ac:dyDescent="0.5">
      <c r="A3" s="36" t="s">
        <v>34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4">
      <c r="A7" s="73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62" t="s">
        <v>6</v>
      </c>
      <c r="H7" s="64" t="s">
        <v>7</v>
      </c>
      <c r="I7" s="66" t="s">
        <v>8</v>
      </c>
      <c r="J7" s="68" t="s">
        <v>9</v>
      </c>
      <c r="K7" s="69"/>
      <c r="L7" s="70"/>
      <c r="M7" s="71" t="s">
        <v>10</v>
      </c>
      <c r="N7" s="71"/>
      <c r="O7" s="71"/>
      <c r="P7" s="72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5.75" x14ac:dyDescent="0.4">
      <c r="A8" s="74"/>
      <c r="B8" s="63"/>
      <c r="C8" s="63"/>
      <c r="D8" s="63"/>
      <c r="E8" s="63"/>
      <c r="F8" s="63"/>
      <c r="G8" s="63"/>
      <c r="H8" s="65"/>
      <c r="I8" s="67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72"/>
      <c r="Q8" s="5"/>
      <c r="R8" s="5"/>
      <c r="S8" s="6"/>
      <c r="T8" s="7"/>
      <c r="U8" s="7"/>
      <c r="V8" s="5"/>
      <c r="W8" s="5"/>
      <c r="X8" s="7"/>
      <c r="Y8" s="5"/>
    </row>
    <row r="9" spans="1:25" x14ac:dyDescent="0.4">
      <c r="A9" s="75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4">
      <c r="A10" s="20">
        <v>1</v>
      </c>
      <c r="B10" s="14">
        <v>45261</v>
      </c>
      <c r="C10" s="20">
        <v>8145666</v>
      </c>
      <c r="D10" s="20" t="s">
        <v>35</v>
      </c>
      <c r="E10" s="21" t="s">
        <v>36</v>
      </c>
      <c r="F10" s="15">
        <v>0.6</v>
      </c>
      <c r="G10" s="16">
        <v>265</v>
      </c>
      <c r="H10" s="17">
        <v>923</v>
      </c>
      <c r="I10" s="17"/>
      <c r="J10" s="16">
        <v>159</v>
      </c>
      <c r="K10" s="16"/>
      <c r="L10" s="16"/>
      <c r="M10" s="16"/>
      <c r="N10" s="16"/>
      <c r="O10" s="18"/>
      <c r="P10" s="19">
        <f>SUM(J10:O10)</f>
        <v>159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4">
      <c r="A11" s="20">
        <f>A10+1</f>
        <v>2</v>
      </c>
      <c r="B11" s="14">
        <v>45334</v>
      </c>
      <c r="C11" s="20">
        <v>8146051</v>
      </c>
      <c r="D11" s="20" t="s">
        <v>30</v>
      </c>
      <c r="E11" s="21" t="s">
        <v>39</v>
      </c>
      <c r="F11" s="15">
        <v>6</v>
      </c>
      <c r="G11" s="16">
        <v>230</v>
      </c>
      <c r="H11" s="17">
        <v>928</v>
      </c>
      <c r="I11" s="17"/>
      <c r="J11" s="16"/>
      <c r="K11" s="16">
        <v>1380</v>
      </c>
      <c r="L11" s="16"/>
      <c r="M11" s="16"/>
      <c r="N11" s="16"/>
      <c r="O11" s="18"/>
      <c r="P11" s="19">
        <f>SUM(J11:O11)</f>
        <v>1380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4">
      <c r="A12" s="57">
        <v>3</v>
      </c>
      <c r="B12" s="58">
        <v>45266</v>
      </c>
      <c r="C12" s="57">
        <v>8145522</v>
      </c>
      <c r="D12" s="59" t="s">
        <v>35</v>
      </c>
      <c r="E12" s="60" t="s">
        <v>36</v>
      </c>
      <c r="F12" s="25">
        <v>3.4</v>
      </c>
      <c r="G12" s="23">
        <v>255</v>
      </c>
      <c r="H12" s="17">
        <v>928</v>
      </c>
      <c r="I12" s="17"/>
      <c r="J12" s="23">
        <v>867</v>
      </c>
      <c r="K12" s="23"/>
      <c r="L12" s="23"/>
      <c r="M12" s="23"/>
      <c r="N12" s="23"/>
      <c r="O12" s="16"/>
      <c r="P12" s="56">
        <f>K12+K13</f>
        <v>0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4">
      <c r="A13" s="57"/>
      <c r="B13" s="58"/>
      <c r="C13" s="57"/>
      <c r="D13" s="59"/>
      <c r="E13" s="60"/>
      <c r="F13" s="25">
        <v>0.6</v>
      </c>
      <c r="G13" s="23">
        <v>265</v>
      </c>
      <c r="H13" s="17">
        <v>928</v>
      </c>
      <c r="I13" s="17"/>
      <c r="J13" s="23">
        <v>159</v>
      </c>
      <c r="K13" s="23"/>
      <c r="L13" s="23"/>
      <c r="M13" s="23"/>
      <c r="N13" s="23"/>
      <c r="O13" s="16"/>
      <c r="P13" s="56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4">
      <c r="A14" s="20">
        <v>4</v>
      </c>
      <c r="B14" s="14">
        <v>45412</v>
      </c>
      <c r="C14" s="20">
        <v>814629</v>
      </c>
      <c r="D14" s="20" t="s">
        <v>30</v>
      </c>
      <c r="E14" s="21" t="s">
        <v>39</v>
      </c>
      <c r="F14" s="15">
        <v>10</v>
      </c>
      <c r="G14" s="16">
        <v>230</v>
      </c>
      <c r="H14" s="17">
        <v>928</v>
      </c>
      <c r="I14" s="17"/>
      <c r="J14" s="16"/>
      <c r="K14" s="16">
        <v>2300</v>
      </c>
      <c r="L14" s="16"/>
      <c r="M14" s="16"/>
      <c r="N14" s="16"/>
      <c r="O14" s="18"/>
      <c r="P14" s="19">
        <f t="shared" ref="P14:P15" si="0">SUM(J14:O14)</f>
        <v>2300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4">
      <c r="A15" s="21">
        <v>5</v>
      </c>
      <c r="B15" s="22">
        <v>45443</v>
      </c>
      <c r="C15" s="21">
        <v>8146585</v>
      </c>
      <c r="D15" s="13" t="s">
        <v>30</v>
      </c>
      <c r="E15" s="24" t="s">
        <v>39</v>
      </c>
      <c r="F15" s="25">
        <v>24</v>
      </c>
      <c r="G15" s="23">
        <v>230</v>
      </c>
      <c r="H15" s="17">
        <v>928</v>
      </c>
      <c r="I15" s="17"/>
      <c r="J15" s="23"/>
      <c r="K15" s="23">
        <v>5520</v>
      </c>
      <c r="L15" s="23"/>
      <c r="M15" s="23"/>
      <c r="N15" s="23"/>
      <c r="O15" s="16"/>
      <c r="P15" s="19">
        <f t="shared" si="0"/>
        <v>5520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4">
      <c r="A16" s="59" t="s">
        <v>31</v>
      </c>
      <c r="B16" s="58">
        <v>45322</v>
      </c>
      <c r="C16" s="59" t="s">
        <v>37</v>
      </c>
      <c r="D16" s="60" t="s">
        <v>35</v>
      </c>
      <c r="E16" s="59" t="s">
        <v>36</v>
      </c>
      <c r="F16" s="15">
        <v>0.4</v>
      </c>
      <c r="G16" s="23">
        <v>290</v>
      </c>
      <c r="H16" s="17">
        <v>928</v>
      </c>
      <c r="I16" s="17"/>
      <c r="J16" s="23">
        <v>116</v>
      </c>
      <c r="K16" s="16"/>
      <c r="L16" s="16"/>
      <c r="M16" s="16"/>
      <c r="N16" s="16"/>
      <c r="O16" s="18"/>
      <c r="P16" s="56">
        <f>J16+J17</f>
        <v>116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4">
      <c r="A17" s="59"/>
      <c r="B17" s="58"/>
      <c r="C17" s="59"/>
      <c r="D17" s="60"/>
      <c r="E17" s="59"/>
      <c r="F17" s="25"/>
      <c r="G17" s="23"/>
      <c r="H17" s="17"/>
      <c r="I17" s="17"/>
      <c r="J17" s="23"/>
      <c r="K17" s="23"/>
      <c r="L17" s="23"/>
      <c r="M17" s="23"/>
      <c r="N17" s="23"/>
      <c r="O17" s="18"/>
      <c r="P17" s="56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4">
      <c r="A18" s="20">
        <v>7</v>
      </c>
      <c r="B18" s="14">
        <v>45473</v>
      </c>
      <c r="C18" s="20">
        <v>8146897</v>
      </c>
      <c r="D18" s="20" t="s">
        <v>30</v>
      </c>
      <c r="E18" s="21" t="s">
        <v>39</v>
      </c>
      <c r="F18" s="15">
        <v>33</v>
      </c>
      <c r="G18" s="16">
        <v>230</v>
      </c>
      <c r="H18" s="17">
        <v>928</v>
      </c>
      <c r="I18" s="17"/>
      <c r="J18" s="16"/>
      <c r="K18" s="16">
        <v>7590</v>
      </c>
      <c r="L18" s="16">
        <v>213.73</v>
      </c>
      <c r="M18" s="16"/>
      <c r="N18" s="16"/>
      <c r="O18" s="18"/>
      <c r="P18" s="19">
        <f t="shared" ref="P18:P21" si="1">SUM(J18:O18)</f>
        <v>7803.73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4">
      <c r="A19" s="57">
        <v>8</v>
      </c>
      <c r="B19" s="58">
        <v>45351</v>
      </c>
      <c r="C19" s="57">
        <v>8146071</v>
      </c>
      <c r="D19" s="60" t="s">
        <v>35</v>
      </c>
      <c r="E19" s="59" t="s">
        <v>36</v>
      </c>
      <c r="F19" s="25">
        <v>1.9</v>
      </c>
      <c r="G19" s="23">
        <v>290</v>
      </c>
      <c r="H19" s="17">
        <v>928</v>
      </c>
      <c r="I19" s="17"/>
      <c r="J19" s="23">
        <v>551</v>
      </c>
      <c r="K19" s="23"/>
      <c r="L19" s="23"/>
      <c r="M19" s="23"/>
      <c r="N19" s="23"/>
      <c r="O19" s="16"/>
      <c r="P19" s="56">
        <f>J19+J20</f>
        <v>3338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4">
      <c r="A20" s="57"/>
      <c r="B20" s="58"/>
      <c r="C20" s="57"/>
      <c r="D20" s="60"/>
      <c r="E20" s="59"/>
      <c r="F20" s="25">
        <v>10.199999999999999</v>
      </c>
      <c r="G20" s="23">
        <v>275</v>
      </c>
      <c r="H20" s="17">
        <v>928</v>
      </c>
      <c r="I20" s="17"/>
      <c r="J20" s="23">
        <v>2787</v>
      </c>
      <c r="K20" s="23"/>
      <c r="L20" s="23"/>
      <c r="M20" s="23"/>
      <c r="N20" s="23"/>
      <c r="O20" s="16"/>
      <c r="P20" s="56"/>
      <c r="Q20" s="5"/>
      <c r="R20" s="5"/>
      <c r="S20" s="6"/>
      <c r="T20" s="7"/>
      <c r="U20" s="7"/>
      <c r="V20" s="5"/>
      <c r="W20" s="5"/>
      <c r="X20" s="7"/>
      <c r="Y20" s="5"/>
    </row>
    <row r="21" spans="1:25" ht="20.25" customHeight="1" x14ac:dyDescent="0.4">
      <c r="A21" s="20">
        <v>9</v>
      </c>
      <c r="B21" s="14">
        <v>45401</v>
      </c>
      <c r="C21" s="20">
        <v>8146487</v>
      </c>
      <c r="D21" s="20" t="s">
        <v>35</v>
      </c>
      <c r="E21" s="21" t="s">
        <v>36</v>
      </c>
      <c r="F21" s="15">
        <v>0.3</v>
      </c>
      <c r="G21" s="16">
        <v>290</v>
      </c>
      <c r="H21" s="17">
        <v>928</v>
      </c>
      <c r="I21" s="17"/>
      <c r="J21" s="16">
        <v>87</v>
      </c>
      <c r="K21" s="16"/>
      <c r="L21" s="16"/>
      <c r="M21" s="16"/>
      <c r="N21" s="16"/>
      <c r="O21" s="18"/>
      <c r="P21" s="19">
        <f t="shared" si="1"/>
        <v>87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4">
      <c r="A22" s="57">
        <v>10</v>
      </c>
      <c r="B22" s="58">
        <v>45382</v>
      </c>
      <c r="C22" s="57">
        <v>8146268</v>
      </c>
      <c r="D22" s="57" t="s">
        <v>35</v>
      </c>
      <c r="E22" s="57" t="s">
        <v>36</v>
      </c>
      <c r="F22" s="15">
        <v>2.1</v>
      </c>
      <c r="G22" s="16">
        <v>290</v>
      </c>
      <c r="H22" s="17">
        <v>928</v>
      </c>
      <c r="I22" s="17"/>
      <c r="J22" s="16">
        <v>609</v>
      </c>
      <c r="K22" s="16"/>
      <c r="L22" s="16"/>
      <c r="M22" s="16"/>
      <c r="N22" s="16"/>
      <c r="O22" s="18"/>
      <c r="P22" s="56">
        <f>J22+J23</f>
        <v>1433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4">
      <c r="A23" s="57"/>
      <c r="B23" s="58"/>
      <c r="C23" s="57"/>
      <c r="D23" s="57"/>
      <c r="E23" s="57"/>
      <c r="F23" s="15">
        <v>3</v>
      </c>
      <c r="G23" s="16">
        <v>275</v>
      </c>
      <c r="H23" s="17">
        <v>928</v>
      </c>
      <c r="I23" s="17"/>
      <c r="J23" s="16">
        <v>824</v>
      </c>
      <c r="K23" s="16"/>
      <c r="L23" s="16"/>
      <c r="M23" s="16"/>
      <c r="N23" s="16"/>
      <c r="O23" s="18"/>
      <c r="P23" s="56"/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4">
      <c r="A24" s="57">
        <v>11</v>
      </c>
      <c r="B24" s="58">
        <v>45443</v>
      </c>
      <c r="C24" s="57">
        <v>8146677</v>
      </c>
      <c r="D24" s="57" t="s">
        <v>35</v>
      </c>
      <c r="E24" s="60" t="s">
        <v>36</v>
      </c>
      <c r="F24" s="15">
        <v>0.7</v>
      </c>
      <c r="G24" s="16">
        <v>290</v>
      </c>
      <c r="H24" s="17">
        <v>928</v>
      </c>
      <c r="I24" s="17"/>
      <c r="J24" s="16">
        <v>53</v>
      </c>
      <c r="K24" s="16"/>
      <c r="L24" s="16"/>
      <c r="M24" s="16"/>
      <c r="N24" s="16"/>
      <c r="O24" s="18"/>
      <c r="P24" s="56">
        <f>K24+K25</f>
        <v>0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4">
      <c r="A25" s="57"/>
      <c r="B25" s="58"/>
      <c r="C25" s="57"/>
      <c r="D25" s="57"/>
      <c r="E25" s="60"/>
      <c r="F25" s="15">
        <v>0.3</v>
      </c>
      <c r="G25" s="16">
        <v>275</v>
      </c>
      <c r="H25" s="17">
        <v>928</v>
      </c>
      <c r="I25" s="17"/>
      <c r="J25" s="16">
        <v>80.5</v>
      </c>
      <c r="K25" s="16"/>
      <c r="L25" s="16"/>
      <c r="M25" s="16"/>
      <c r="N25" s="16"/>
      <c r="O25" s="18"/>
      <c r="P25" s="56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4">
      <c r="A26" s="57">
        <v>12</v>
      </c>
      <c r="B26" s="58" t="s">
        <v>38</v>
      </c>
      <c r="C26" s="57">
        <v>8146954</v>
      </c>
      <c r="D26" s="57" t="s">
        <v>35</v>
      </c>
      <c r="E26" s="57" t="s">
        <v>36</v>
      </c>
      <c r="F26" s="25">
        <v>4.2</v>
      </c>
      <c r="G26" s="23">
        <v>290</v>
      </c>
      <c r="H26" s="17">
        <v>928</v>
      </c>
      <c r="I26" s="17"/>
      <c r="J26" s="23">
        <v>1218</v>
      </c>
      <c r="K26" s="23"/>
      <c r="L26" s="23"/>
      <c r="M26" s="23"/>
      <c r="N26" s="23"/>
      <c r="O26" s="16"/>
      <c r="P26" s="56">
        <f>J26+J27</f>
        <v>3234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x14ac:dyDescent="0.4">
      <c r="A27" s="57"/>
      <c r="B27" s="58"/>
      <c r="C27" s="57"/>
      <c r="D27" s="57"/>
      <c r="E27" s="57"/>
      <c r="F27" s="25">
        <v>7.6</v>
      </c>
      <c r="G27" s="23">
        <v>265</v>
      </c>
      <c r="H27" s="17">
        <v>928</v>
      </c>
      <c r="I27" s="17"/>
      <c r="J27" s="23">
        <v>2016</v>
      </c>
      <c r="K27" s="23"/>
      <c r="L27" s="23"/>
      <c r="M27" s="23"/>
      <c r="N27" s="23"/>
      <c r="O27" s="18"/>
      <c r="P27" s="56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4">
      <c r="A28" s="20">
        <v>13</v>
      </c>
      <c r="B28" s="14"/>
      <c r="C28" s="20"/>
      <c r="D28" s="20"/>
      <c r="E28" s="21"/>
      <c r="F28" s="15"/>
      <c r="G28" s="16"/>
      <c r="H28" s="17"/>
      <c r="I28" s="17"/>
      <c r="J28" s="16"/>
      <c r="K28" s="16"/>
      <c r="L28" s="16"/>
      <c r="M28" s="16"/>
      <c r="N28" s="16"/>
      <c r="O28" s="18"/>
      <c r="P28" s="19">
        <f t="shared" ref="P28" si="2">SUM(J28:O28)</f>
        <v>0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ht="20.25" customHeight="1" x14ac:dyDescent="0.4">
      <c r="A29" s="57">
        <v>14</v>
      </c>
      <c r="B29" s="58">
        <v>45504</v>
      </c>
      <c r="C29" s="57">
        <v>8147100</v>
      </c>
      <c r="D29" s="57" t="s">
        <v>35</v>
      </c>
      <c r="E29" s="57" t="s">
        <v>36</v>
      </c>
      <c r="F29" s="15">
        <v>5.3280000000000003</v>
      </c>
      <c r="G29" s="16">
        <v>290</v>
      </c>
      <c r="H29" s="17">
        <v>928</v>
      </c>
      <c r="I29" s="17"/>
      <c r="J29" s="16">
        <v>1537</v>
      </c>
      <c r="K29" s="16"/>
      <c r="L29" s="16"/>
      <c r="M29" s="16"/>
      <c r="N29" s="16"/>
      <c r="O29" s="18"/>
      <c r="P29" s="56">
        <f>J29+J30</f>
        <v>5777</v>
      </c>
      <c r="Q29" s="5"/>
      <c r="R29" s="5"/>
      <c r="S29" s="6"/>
      <c r="T29" s="7"/>
      <c r="U29" s="7"/>
      <c r="V29" s="5"/>
      <c r="W29" s="5"/>
      <c r="X29" s="7"/>
      <c r="Y29" s="5"/>
    </row>
    <row r="30" spans="1:25" x14ac:dyDescent="0.4">
      <c r="A30" s="57"/>
      <c r="B30" s="58"/>
      <c r="C30" s="57"/>
      <c r="D30" s="57"/>
      <c r="E30" s="57"/>
      <c r="F30" s="25">
        <v>16</v>
      </c>
      <c r="G30" s="23">
        <v>265</v>
      </c>
      <c r="H30" s="17">
        <v>928</v>
      </c>
      <c r="I30" s="17"/>
      <c r="J30" s="16">
        <v>4240</v>
      </c>
      <c r="K30" s="23"/>
      <c r="L30" s="23"/>
      <c r="M30" s="23"/>
      <c r="N30" s="23"/>
      <c r="O30" s="16"/>
      <c r="P30" s="56"/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4">
      <c r="A31" s="20">
        <v>15</v>
      </c>
      <c r="B31" s="14">
        <v>45535</v>
      </c>
      <c r="C31" s="20">
        <v>8147242</v>
      </c>
      <c r="D31" s="20" t="s">
        <v>30</v>
      </c>
      <c r="E31" s="24" t="s">
        <v>39</v>
      </c>
      <c r="F31" s="25">
        <v>3.5</v>
      </c>
      <c r="G31" s="16">
        <v>230</v>
      </c>
      <c r="H31" s="17">
        <v>928</v>
      </c>
      <c r="I31" s="17"/>
      <c r="J31" s="16"/>
      <c r="K31" s="23">
        <v>805</v>
      </c>
      <c r="L31" s="23"/>
      <c r="M31" s="16"/>
      <c r="N31" s="16"/>
      <c r="O31" s="18"/>
      <c r="P31" s="19">
        <f>SUM(J31:O31)</f>
        <v>805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ht="20.25" customHeight="1" x14ac:dyDescent="0.4">
      <c r="A32" s="57">
        <v>16</v>
      </c>
      <c r="B32" s="58">
        <v>45535</v>
      </c>
      <c r="C32" s="57">
        <v>8147261</v>
      </c>
      <c r="D32" s="57" t="s">
        <v>35</v>
      </c>
      <c r="E32" s="57" t="s">
        <v>36</v>
      </c>
      <c r="F32" s="25">
        <v>22.4</v>
      </c>
      <c r="G32" s="16">
        <v>265</v>
      </c>
      <c r="H32" s="17">
        <v>928</v>
      </c>
      <c r="I32" s="17"/>
      <c r="J32" s="16">
        <v>5936</v>
      </c>
      <c r="K32" s="23"/>
      <c r="L32" s="23"/>
      <c r="M32" s="16"/>
      <c r="N32" s="16"/>
      <c r="O32" s="18"/>
      <c r="P32" s="56">
        <f>J32+J33</f>
        <v>12026</v>
      </c>
      <c r="Q32" s="5"/>
      <c r="R32" s="5"/>
      <c r="S32" s="6"/>
      <c r="T32" s="7"/>
      <c r="U32" s="7"/>
      <c r="V32" s="5"/>
      <c r="W32" s="5"/>
      <c r="X32" s="7"/>
      <c r="Y32" s="5"/>
    </row>
    <row r="33" spans="1:25" x14ac:dyDescent="0.4">
      <c r="A33" s="57"/>
      <c r="B33" s="58"/>
      <c r="C33" s="57"/>
      <c r="D33" s="57"/>
      <c r="E33" s="57"/>
      <c r="F33" s="25">
        <v>21</v>
      </c>
      <c r="G33" s="23">
        <v>290</v>
      </c>
      <c r="H33" s="17">
        <v>928</v>
      </c>
      <c r="I33" s="17"/>
      <c r="J33" s="16">
        <v>6090</v>
      </c>
      <c r="K33" s="23"/>
      <c r="L33" s="23">
        <v>107.2</v>
      </c>
      <c r="M33" s="23"/>
      <c r="N33" s="23"/>
      <c r="O33" s="16"/>
      <c r="P33" s="56"/>
      <c r="Q33" s="5"/>
      <c r="R33" s="5"/>
      <c r="S33" s="6"/>
      <c r="T33" s="7"/>
      <c r="U33" s="7"/>
      <c r="V33" s="5"/>
      <c r="W33" s="5"/>
      <c r="X33" s="7"/>
      <c r="Y33" s="5"/>
    </row>
    <row r="34" spans="1:25" x14ac:dyDescent="0.4">
      <c r="A34" s="21">
        <v>17</v>
      </c>
      <c r="B34" s="22">
        <v>45565</v>
      </c>
      <c r="C34" s="21">
        <v>8147452</v>
      </c>
      <c r="D34" s="20" t="s">
        <v>30</v>
      </c>
      <c r="E34" s="24" t="s">
        <v>39</v>
      </c>
      <c r="F34" s="25">
        <v>5</v>
      </c>
      <c r="G34" s="23">
        <v>230</v>
      </c>
      <c r="H34" s="17">
        <v>928</v>
      </c>
      <c r="I34" s="17"/>
      <c r="J34" s="23"/>
      <c r="K34" s="23">
        <v>1150</v>
      </c>
      <c r="L34" s="23"/>
      <c r="M34" s="23"/>
      <c r="N34" s="23"/>
      <c r="O34" s="16"/>
      <c r="P34" s="19">
        <f>SUM(J34:O34)</f>
        <v>1150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4">
      <c r="A35" s="40">
        <v>18</v>
      </c>
      <c r="B35" s="41">
        <v>45565</v>
      </c>
      <c r="C35" s="40">
        <v>8147478</v>
      </c>
      <c r="D35" s="20" t="s">
        <v>35</v>
      </c>
      <c r="E35" s="39" t="s">
        <v>36</v>
      </c>
      <c r="F35" s="48">
        <v>16.600000000000001</v>
      </c>
      <c r="G35" s="23">
        <v>290</v>
      </c>
      <c r="H35" s="17">
        <v>928</v>
      </c>
      <c r="I35" s="17"/>
      <c r="J35" s="46"/>
      <c r="K35" s="46"/>
      <c r="L35" s="46"/>
      <c r="M35" s="46"/>
      <c r="N35" s="46"/>
      <c r="O35" s="47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4">
      <c r="A36" s="40"/>
      <c r="B36" s="41"/>
      <c r="C36" s="40"/>
      <c r="D36" s="20"/>
      <c r="E36" s="39"/>
      <c r="F36" s="25">
        <v>28.3</v>
      </c>
      <c r="G36" s="23">
        <v>230</v>
      </c>
      <c r="H36" s="17">
        <v>928</v>
      </c>
      <c r="I36" s="17"/>
      <c r="J36" s="46">
        <v>12313.5</v>
      </c>
      <c r="K36" s="46"/>
      <c r="L36" s="46"/>
      <c r="M36" s="46"/>
      <c r="N36" s="46"/>
      <c r="O36" s="47"/>
      <c r="P36" s="38"/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4">
      <c r="A37" s="43">
        <v>10</v>
      </c>
      <c r="B37" s="44">
        <v>45596</v>
      </c>
      <c r="C37" s="43">
        <v>8147690</v>
      </c>
      <c r="D37" s="20" t="s">
        <v>41</v>
      </c>
      <c r="E37" s="45" t="s">
        <v>36</v>
      </c>
      <c r="F37" s="25">
        <v>10.5</v>
      </c>
      <c r="G37" s="23">
        <v>265</v>
      </c>
      <c r="H37" s="17">
        <v>928</v>
      </c>
      <c r="I37" s="17"/>
      <c r="J37" s="46">
        <v>4754.5</v>
      </c>
      <c r="K37" s="46"/>
      <c r="L37" s="46"/>
      <c r="M37" s="46"/>
      <c r="N37" s="46"/>
      <c r="O37" s="47"/>
      <c r="P37" s="42"/>
      <c r="Q37" s="5"/>
      <c r="R37" s="5"/>
      <c r="S37" s="6"/>
      <c r="T37" s="7"/>
      <c r="U37" s="7"/>
      <c r="V37" s="5"/>
      <c r="W37" s="5"/>
      <c r="X37" s="7"/>
      <c r="Y37" s="5"/>
    </row>
    <row r="38" spans="1:25" x14ac:dyDescent="0.4">
      <c r="A38" s="43"/>
      <c r="B38" s="44"/>
      <c r="C38" s="43"/>
      <c r="D38" s="20"/>
      <c r="E38" s="45"/>
      <c r="F38" s="25"/>
      <c r="G38" s="23">
        <v>290</v>
      </c>
      <c r="H38" s="17">
        <v>9.2799999999999994</v>
      </c>
      <c r="I38" s="17"/>
      <c r="J38" s="46"/>
      <c r="K38" s="46"/>
      <c r="L38" s="46"/>
      <c r="M38" s="46"/>
      <c r="N38" s="46"/>
      <c r="O38" s="47"/>
      <c r="P38" s="42"/>
      <c r="Q38" s="5"/>
      <c r="R38" s="5"/>
      <c r="S38" s="6"/>
      <c r="T38" s="7"/>
      <c r="U38" s="7"/>
      <c r="V38" s="5"/>
      <c r="W38" s="5"/>
      <c r="X38" s="7"/>
      <c r="Y38" s="5"/>
    </row>
    <row r="39" spans="1:25" x14ac:dyDescent="0.4">
      <c r="A39" s="21">
        <v>19</v>
      </c>
      <c r="B39" s="22">
        <v>45596</v>
      </c>
      <c r="C39" s="21">
        <v>8147674</v>
      </c>
      <c r="D39" s="21" t="s">
        <v>30</v>
      </c>
      <c r="E39" s="21" t="s">
        <v>39</v>
      </c>
      <c r="F39" s="15">
        <v>5.5</v>
      </c>
      <c r="G39" s="23">
        <v>230</v>
      </c>
      <c r="H39" s="17">
        <v>928</v>
      </c>
      <c r="I39" s="17"/>
      <c r="J39" s="26"/>
      <c r="K39" s="26">
        <v>1265</v>
      </c>
      <c r="L39" s="26"/>
      <c r="M39" s="26"/>
      <c r="N39" s="26"/>
      <c r="O39" s="26"/>
      <c r="P39" s="19"/>
      <c r="Q39" s="7"/>
    </row>
    <row r="40" spans="1:25" x14ac:dyDescent="0.4">
      <c r="A40" s="49">
        <v>20</v>
      </c>
      <c r="B40" s="50">
        <v>45628</v>
      </c>
      <c r="C40" s="49">
        <v>8147821</v>
      </c>
      <c r="D40" s="49" t="s">
        <v>30</v>
      </c>
      <c r="E40" s="49" t="s">
        <v>39</v>
      </c>
      <c r="F40" s="51">
        <v>1</v>
      </c>
      <c r="G40" s="52">
        <v>230</v>
      </c>
      <c r="H40" s="53">
        <v>928</v>
      </c>
      <c r="I40" s="53"/>
      <c r="J40" s="26"/>
      <c r="K40" s="26">
        <v>230</v>
      </c>
      <c r="L40" s="26"/>
      <c r="M40" s="26"/>
      <c r="N40" s="26"/>
      <c r="O40" s="26"/>
      <c r="P40" s="26"/>
      <c r="Q40" s="7"/>
    </row>
    <row r="41" spans="1:25" x14ac:dyDescent="0.4">
      <c r="A41" s="49">
        <v>21</v>
      </c>
      <c r="B41" s="50">
        <v>45631</v>
      </c>
      <c r="C41" s="49">
        <v>8147850</v>
      </c>
      <c r="D41" s="49" t="s">
        <v>41</v>
      </c>
      <c r="E41" s="49" t="s">
        <v>36</v>
      </c>
      <c r="F41" s="51">
        <v>2.7</v>
      </c>
      <c r="G41" s="52">
        <v>290</v>
      </c>
      <c r="H41" s="53">
        <v>928</v>
      </c>
      <c r="I41" s="53"/>
      <c r="J41" s="26"/>
      <c r="K41" s="26"/>
      <c r="L41" s="26"/>
      <c r="M41" s="26"/>
      <c r="N41" s="26"/>
      <c r="O41" s="26"/>
      <c r="P41" s="26"/>
      <c r="Q41" s="7"/>
    </row>
    <row r="42" spans="1:25" x14ac:dyDescent="0.4">
      <c r="A42" s="49">
        <v>22</v>
      </c>
      <c r="B42" s="50">
        <v>45657</v>
      </c>
      <c r="C42" s="49">
        <v>8148034</v>
      </c>
      <c r="D42" s="49" t="s">
        <v>35</v>
      </c>
      <c r="E42" s="49" t="s">
        <v>36</v>
      </c>
      <c r="F42" s="51">
        <v>1.8</v>
      </c>
      <c r="G42" s="52">
        <v>265</v>
      </c>
      <c r="H42" s="53">
        <v>928</v>
      </c>
      <c r="I42" s="53"/>
      <c r="J42" s="26">
        <v>2452.5</v>
      </c>
      <c r="K42" s="26"/>
      <c r="L42" s="26"/>
      <c r="M42" s="26"/>
      <c r="N42" s="26"/>
      <c r="O42" s="26"/>
      <c r="P42" s="26"/>
      <c r="Q42" s="7"/>
    </row>
    <row r="43" spans="1:25" x14ac:dyDescent="0.4">
      <c r="A43" s="49">
        <v>23</v>
      </c>
      <c r="B43" s="50"/>
      <c r="C43" s="49"/>
      <c r="D43" s="49"/>
      <c r="E43" s="49"/>
      <c r="F43" s="51">
        <v>1.6</v>
      </c>
      <c r="G43" s="52">
        <v>290</v>
      </c>
      <c r="H43" s="53">
        <v>928</v>
      </c>
      <c r="I43" s="53"/>
      <c r="J43" s="26"/>
      <c r="K43" s="26"/>
      <c r="L43" s="26"/>
      <c r="M43" s="26"/>
      <c r="N43" s="26"/>
      <c r="O43" s="26"/>
      <c r="P43" s="26"/>
      <c r="Q43" s="7"/>
    </row>
    <row r="44" spans="1:25" x14ac:dyDescent="0.4">
      <c r="A44" s="49">
        <v>23</v>
      </c>
      <c r="B44" s="50">
        <v>45688</v>
      </c>
      <c r="C44" s="49">
        <v>8148212</v>
      </c>
      <c r="D44" s="49" t="s">
        <v>30</v>
      </c>
      <c r="E44" s="49" t="s">
        <v>39</v>
      </c>
      <c r="F44" s="51">
        <v>3.5</v>
      </c>
      <c r="G44" s="52">
        <v>230</v>
      </c>
      <c r="H44" s="53">
        <v>928</v>
      </c>
      <c r="I44" s="53"/>
      <c r="J44" s="26"/>
      <c r="K44" s="26">
        <v>805</v>
      </c>
      <c r="L44" s="26"/>
      <c r="M44" s="26"/>
      <c r="N44" s="26"/>
      <c r="O44" s="26"/>
      <c r="P44" s="26"/>
      <c r="Q44" s="7"/>
    </row>
    <row r="45" spans="1:25" x14ac:dyDescent="0.4">
      <c r="A45" s="49">
        <v>24</v>
      </c>
      <c r="B45" s="50">
        <v>45688</v>
      </c>
      <c r="C45" s="49">
        <v>8148253</v>
      </c>
      <c r="D45" s="49" t="s">
        <v>41</v>
      </c>
      <c r="E45" s="49" t="s">
        <v>36</v>
      </c>
      <c r="F45" s="51">
        <v>15.9</v>
      </c>
      <c r="G45" s="52">
        <v>265</v>
      </c>
      <c r="H45" s="53">
        <v>928</v>
      </c>
      <c r="I45" s="53"/>
      <c r="J45" s="26"/>
      <c r="K45" s="26"/>
      <c r="L45" s="26"/>
      <c r="M45" s="26"/>
      <c r="N45" s="26"/>
      <c r="O45" s="26"/>
      <c r="P45" s="26"/>
      <c r="Q45" s="7"/>
    </row>
    <row r="46" spans="1:25" x14ac:dyDescent="0.4">
      <c r="A46" s="49"/>
      <c r="B46" s="50"/>
      <c r="C46" s="49"/>
      <c r="D46" s="49"/>
      <c r="E46" s="49"/>
      <c r="F46" s="51">
        <v>5.4</v>
      </c>
      <c r="G46" s="52">
        <v>290</v>
      </c>
      <c r="H46" s="53">
        <v>928</v>
      </c>
      <c r="I46" s="53"/>
      <c r="J46" s="26">
        <v>5779.5</v>
      </c>
      <c r="K46" s="26"/>
      <c r="L46" s="26"/>
      <c r="M46" s="26"/>
      <c r="N46" s="26"/>
      <c r="O46" s="26"/>
      <c r="P46" s="26"/>
      <c r="Q46" s="7"/>
    </row>
    <row r="47" spans="1:25" x14ac:dyDescent="0.4">
      <c r="A47" s="49"/>
      <c r="B47" s="50"/>
      <c r="C47" s="49"/>
      <c r="D47" s="49"/>
      <c r="E47" s="49"/>
      <c r="F47" s="51"/>
      <c r="G47" s="52"/>
      <c r="H47" s="53"/>
      <c r="I47" s="53"/>
      <c r="J47" s="26"/>
      <c r="K47" s="26"/>
      <c r="L47" s="26"/>
      <c r="M47" s="26"/>
      <c r="N47" s="26"/>
      <c r="O47" s="26"/>
      <c r="P47" s="26"/>
      <c r="Q47" s="7"/>
    </row>
    <row r="48" spans="1:25" ht="15" thickBot="1" x14ac:dyDescent="0.45">
      <c r="A48" s="27"/>
      <c r="B48" s="54"/>
      <c r="C48" s="27"/>
      <c r="D48" s="27"/>
      <c r="E48" s="28"/>
      <c r="F48" s="28"/>
      <c r="G48" s="55"/>
      <c r="H48" s="29"/>
      <c r="I48" s="29"/>
      <c r="J48" s="30">
        <f>SUM(J10:J39)</f>
        <v>44397.5</v>
      </c>
      <c r="K48" s="30">
        <f>SUM(K10:K39)</f>
        <v>20010</v>
      </c>
      <c r="L48" s="30">
        <f>SUM(L16:L34)</f>
        <v>320.93</v>
      </c>
      <c r="M48" s="30">
        <v>60000</v>
      </c>
      <c r="N48" s="30">
        <v>50000</v>
      </c>
      <c r="O48" s="30">
        <v>0</v>
      </c>
      <c r="P48" s="30">
        <f>SUM(J48:O48)</f>
        <v>174728.43</v>
      </c>
      <c r="Q48" s="7"/>
    </row>
    <row r="49" spans="1:17" ht="15" thickTop="1" x14ac:dyDescent="0.4">
      <c r="A49" s="27"/>
      <c r="B49" s="27"/>
      <c r="C49" s="27"/>
      <c r="D49" s="27"/>
      <c r="E49" s="28"/>
      <c r="F49" s="28"/>
      <c r="G49" s="55"/>
      <c r="H49" s="29"/>
      <c r="I49" s="29"/>
      <c r="J49" s="5"/>
      <c r="K49" s="6"/>
      <c r="L49" s="6"/>
      <c r="M49" s="7"/>
      <c r="N49" s="7"/>
      <c r="O49" s="5"/>
      <c r="P49" s="5"/>
      <c r="Q49" s="7"/>
    </row>
  </sheetData>
  <mergeCells count="61">
    <mergeCell ref="A7:A9"/>
    <mergeCell ref="B7:B8"/>
    <mergeCell ref="C7:C8"/>
    <mergeCell ref="D7:D8"/>
    <mergeCell ref="E7:E8"/>
    <mergeCell ref="P19:P20"/>
    <mergeCell ref="O1:P1"/>
    <mergeCell ref="E24:E25"/>
    <mergeCell ref="P12:P13"/>
    <mergeCell ref="G7:G8"/>
    <mergeCell ref="H7:H8"/>
    <mergeCell ref="I7:I8"/>
    <mergeCell ref="J7:L7"/>
    <mergeCell ref="M7:O7"/>
    <mergeCell ref="P7:P8"/>
    <mergeCell ref="F7:F8"/>
    <mergeCell ref="P24:P25"/>
    <mergeCell ref="P22:P23"/>
    <mergeCell ref="A19:A20"/>
    <mergeCell ref="B19:B20"/>
    <mergeCell ref="C19:C20"/>
    <mergeCell ref="D19:D20"/>
    <mergeCell ref="E19:E20"/>
    <mergeCell ref="A22:A23"/>
    <mergeCell ref="B22:B23"/>
    <mergeCell ref="C22:C23"/>
    <mergeCell ref="D22:D23"/>
    <mergeCell ref="E22:E23"/>
    <mergeCell ref="P26:P27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4:D25"/>
    <mergeCell ref="A24:A25"/>
    <mergeCell ref="B24:B25"/>
    <mergeCell ref="C24:C25"/>
    <mergeCell ref="A26:A27"/>
    <mergeCell ref="B26:B27"/>
    <mergeCell ref="C26:C27"/>
    <mergeCell ref="D26:D27"/>
    <mergeCell ref="E26:E27"/>
    <mergeCell ref="P29:P30"/>
    <mergeCell ref="A32:A33"/>
    <mergeCell ref="B32:B33"/>
    <mergeCell ref="C32:C33"/>
    <mergeCell ref="D32:D33"/>
    <mergeCell ref="E32:E33"/>
    <mergeCell ref="P32:P33"/>
    <mergeCell ref="A29:A30"/>
    <mergeCell ref="B29:B30"/>
    <mergeCell ref="C29:C30"/>
    <mergeCell ref="D29:D30"/>
    <mergeCell ref="E29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Heather Temple</cp:lastModifiedBy>
  <cp:lastPrinted>2023-06-09T18:26:10Z</cp:lastPrinted>
  <dcterms:created xsi:type="dcterms:W3CDTF">2023-05-22T13:10:38Z</dcterms:created>
  <dcterms:modified xsi:type="dcterms:W3CDTF">2025-02-13T15:35:52Z</dcterms:modified>
</cp:coreProperties>
</file>