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Farmdale Show Cause/MERGER CASE/October 2026 Response/"/>
    </mc:Choice>
  </mc:AlternateContent>
  <xr:revisionPtr revIDLastSave="0" documentId="8_{32F0CDBD-4129-4953-8632-35B16BFE4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C Debt Service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6" i="1" s="1"/>
  <c r="M7" i="1" s="1"/>
  <c r="M8" i="1" s="1"/>
  <c r="M9" i="1" s="1"/>
  <c r="M10" i="1" s="1"/>
  <c r="M11" i="1" s="1"/>
  <c r="M12" i="1" s="1"/>
  <c r="M13" i="1" s="1"/>
  <c r="L14" i="1"/>
  <c r="K14" i="1"/>
  <c r="J14" i="1"/>
  <c r="H14" i="1"/>
  <c r="G14" i="1"/>
  <c r="F14" i="1"/>
  <c r="D14" i="1"/>
  <c r="C14" i="1"/>
  <c r="B14" i="1"/>
</calcChain>
</file>

<file path=xl/sharedStrings.xml><?xml version="1.0" encoding="utf-8"?>
<sst xmlns="http://schemas.openxmlformats.org/spreadsheetml/2006/main" count="15" uniqueCount="15">
  <si>
    <t>Farmdale Water District | PSC Debt Service Schedule | 2027–2036</t>
  </si>
  <si>
    <t>Year</t>
  </si>
  <si>
    <t>10-year total</t>
  </si>
  <si>
    <t>2013A 01 Principal</t>
  </si>
  <si>
    <t>2013A 01 Interest</t>
  </si>
  <si>
    <t>2013A 01 Total</t>
  </si>
  <si>
    <t>2013A 01 Ending Balance</t>
  </si>
  <si>
    <t>2013B 02 Principal</t>
  </si>
  <si>
    <t>2013B 02 Interest</t>
  </si>
  <si>
    <t>2013B 02 Total</t>
  </si>
  <si>
    <t>2013B 02 Ending Balance</t>
  </si>
  <si>
    <t>2026 03 Principal</t>
  </si>
  <si>
    <t>2026 03 Interest</t>
  </si>
  <si>
    <t>2026 03 Total</t>
  </si>
  <si>
    <t>2026 03 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</si>
</sst>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>
    <font>
      <sz val="11"/>
      <name val="Carlito"/>
    </font>
    <font>
      <sz val="11"/>
      <name val="Carlito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1"/>
    <xf numFmtId="0" fontId="1" fillId="0" borderId="1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1" applyNumberFormat="1" applyFont="1"/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4" fontId="2" fillId="0" borderId="2" xfId="2" applyFont="1" applyFill="1" applyBorder="1" applyAlignment="1">
      <alignment vertical="center" wrapText="1"/>
    </xf>
    <xf numFmtId="44" fontId="2" fillId="0" borderId="2" xfId="2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43" fontId="3" fillId="0" borderId="0" xfId="1" applyFont="1"/>
    <xf numFmtId="43" fontId="3" fillId="0" borderId="1" xfId="1" applyFont="1" applyBorder="1"/>
  </cellXfs>
  <cellStyles count="5">
    <cellStyle name="Comma" xfId="1" builtinId="3"/>
    <cellStyle name="Currency" xfId="2" builtinId="4"/>
    <cellStyle name="Normal" xfId="0" builtinId="0"/>
    <cellStyle name="Normal 2" xfId="3" xr:uid="{8113D5FC-55E9-438C-8769-550FC4D95970}"/>
    <cellStyle name="Normal 3" xfId="4" xr:uid="{5A37D0F0-5B66-4CD5-91AE-4BF0168D5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A2" sqref="A2"/>
    </sheetView>
  </sheetViews>
  <sheetFormatPr defaultRowHeight="15"/>
  <cols>
    <col min="1" max="1" width="11.625" style="2" customWidth="1"/>
    <col min="2" max="9" width="12.25" style="2" customWidth="1"/>
    <col min="10" max="13" width="12.12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13" s="6" customFormat="1" ht="42.75">
      <c r="A3" s="8" t="s">
        <v>1</v>
      </c>
      <c r="B3" s="12" t="s">
        <v>3</v>
      </c>
      <c r="C3" s="12" t="s">
        <v>4</v>
      </c>
      <c r="D3" s="12" t="s">
        <v>5</v>
      </c>
      <c r="E3" s="12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>
      <c r="A4" s="13">
        <v>2027</v>
      </c>
      <c r="B4" s="14">
        <v>30000</v>
      </c>
      <c r="C4" s="14">
        <v>42921.87</v>
      </c>
      <c r="D4" s="14">
        <v>72921.87</v>
      </c>
      <c r="E4" s="14">
        <v>1358500</v>
      </c>
      <c r="F4" s="14">
        <v>4000</v>
      </c>
      <c r="G4" s="14">
        <v>4734.38</v>
      </c>
      <c r="H4" s="14">
        <v>8734.380000000001</v>
      </c>
      <c r="I4" s="14">
        <v>149500</v>
      </c>
      <c r="J4" s="15">
        <v>38000</v>
      </c>
      <c r="K4" s="15">
        <v>57926.25</v>
      </c>
      <c r="L4" s="15">
        <v>95926.25</v>
      </c>
      <c r="M4" s="14">
        <v>2382000</v>
      </c>
    </row>
    <row r="5" spans="1:13">
      <c r="A5" s="13">
        <v>2028</v>
      </c>
      <c r="B5" s="14">
        <v>31500</v>
      </c>
      <c r="C5" s="14">
        <v>41960.94</v>
      </c>
      <c r="D5" s="14">
        <v>73460.94</v>
      </c>
      <c r="E5" s="14">
        <v>1327000</v>
      </c>
      <c r="F5" s="14">
        <v>4000</v>
      </c>
      <c r="G5" s="14">
        <v>4609.38</v>
      </c>
      <c r="H5" s="14">
        <v>8609.380000000001</v>
      </c>
      <c r="I5" s="14">
        <v>145500</v>
      </c>
      <c r="J5" s="15">
        <v>38000</v>
      </c>
      <c r="K5" s="15">
        <v>57023.75</v>
      </c>
      <c r="L5" s="15">
        <v>95023.75</v>
      </c>
      <c r="M5" s="14">
        <f>M4-J5</f>
        <v>2344000</v>
      </c>
    </row>
    <row r="6" spans="1:13">
      <c r="A6" s="13">
        <v>2029</v>
      </c>
      <c r="B6" s="14">
        <v>33000</v>
      </c>
      <c r="C6" s="14">
        <v>40953.130000000005</v>
      </c>
      <c r="D6" s="14">
        <v>73953.13</v>
      </c>
      <c r="E6" s="14">
        <v>1294000</v>
      </c>
      <c r="F6" s="14">
        <v>4000</v>
      </c>
      <c r="G6" s="14">
        <v>4484.38</v>
      </c>
      <c r="H6" s="14">
        <v>8484.380000000001</v>
      </c>
      <c r="I6" s="14">
        <v>141500</v>
      </c>
      <c r="J6" s="15">
        <v>39000</v>
      </c>
      <c r="K6" s="15">
        <v>56109.38</v>
      </c>
      <c r="L6" s="15">
        <v>95109.38</v>
      </c>
      <c r="M6" s="14">
        <f t="shared" ref="M6:M13" si="0">M5-J6</f>
        <v>2305000</v>
      </c>
    </row>
    <row r="7" spans="1:13">
      <c r="A7" s="13">
        <v>2030</v>
      </c>
      <c r="B7" s="14">
        <v>34500</v>
      </c>
      <c r="C7" s="14">
        <v>39898.44</v>
      </c>
      <c r="D7" s="14">
        <v>74398.44</v>
      </c>
      <c r="E7" s="14">
        <v>1259500</v>
      </c>
      <c r="F7" s="14">
        <v>4000</v>
      </c>
      <c r="G7" s="14">
        <v>4359.38</v>
      </c>
      <c r="H7" s="14">
        <v>8359.380000000001</v>
      </c>
      <c r="I7" s="14">
        <v>137500</v>
      </c>
      <c r="J7" s="15">
        <v>40000</v>
      </c>
      <c r="K7" s="15">
        <v>55171.26</v>
      </c>
      <c r="L7" s="15">
        <v>95171.260000000009</v>
      </c>
      <c r="M7" s="14">
        <f t="shared" si="0"/>
        <v>2265000</v>
      </c>
    </row>
    <row r="8" spans="1:13">
      <c r="A8" s="13">
        <v>2031</v>
      </c>
      <c r="B8" s="14">
        <v>35500</v>
      </c>
      <c r="C8" s="14">
        <v>38804.69</v>
      </c>
      <c r="D8" s="14">
        <v>74304.69</v>
      </c>
      <c r="E8" s="14">
        <v>1224000</v>
      </c>
      <c r="F8" s="14">
        <v>4500</v>
      </c>
      <c r="G8" s="14">
        <v>4226.5599999999995</v>
      </c>
      <c r="H8" s="14">
        <v>8726.56</v>
      </c>
      <c r="I8" s="14">
        <v>133000</v>
      </c>
      <c r="J8" s="15">
        <v>41000</v>
      </c>
      <c r="K8" s="15">
        <v>54209.38</v>
      </c>
      <c r="L8" s="15">
        <v>95209.38</v>
      </c>
      <c r="M8" s="14">
        <f t="shared" si="0"/>
        <v>2224000</v>
      </c>
    </row>
    <row r="9" spans="1:13">
      <c r="A9" s="13">
        <v>2032</v>
      </c>
      <c r="B9" s="14">
        <v>37000</v>
      </c>
      <c r="C9" s="14">
        <v>37671.880000000005</v>
      </c>
      <c r="D9" s="14">
        <v>74671.88</v>
      </c>
      <c r="E9" s="14">
        <v>1187000</v>
      </c>
      <c r="F9" s="14">
        <v>4500</v>
      </c>
      <c r="G9" s="14">
        <v>4085.93</v>
      </c>
      <c r="H9" s="14">
        <v>8585.93</v>
      </c>
      <c r="I9" s="14">
        <v>128500</v>
      </c>
      <c r="J9" s="15">
        <v>42000</v>
      </c>
      <c r="K9" s="15">
        <v>53223.75</v>
      </c>
      <c r="L9" s="15">
        <v>95223.75</v>
      </c>
      <c r="M9" s="14">
        <f t="shared" si="0"/>
        <v>2182000</v>
      </c>
    </row>
    <row r="10" spans="1:13">
      <c r="A10" s="13">
        <v>2033</v>
      </c>
      <c r="B10" s="14">
        <v>39000</v>
      </c>
      <c r="C10" s="14">
        <v>36484.380000000005</v>
      </c>
      <c r="D10" s="14">
        <v>75484.38</v>
      </c>
      <c r="E10" s="14">
        <v>1148000</v>
      </c>
      <c r="F10" s="14">
        <v>4500</v>
      </c>
      <c r="G10" s="14">
        <v>3945.31</v>
      </c>
      <c r="H10" s="14">
        <v>8445.31</v>
      </c>
      <c r="I10" s="14">
        <v>124000</v>
      </c>
      <c r="J10" s="15">
        <v>43000</v>
      </c>
      <c r="K10" s="15">
        <v>52214.38</v>
      </c>
      <c r="L10" s="15">
        <v>95214.38</v>
      </c>
      <c r="M10" s="14">
        <f t="shared" si="0"/>
        <v>2139000</v>
      </c>
    </row>
    <row r="11" spans="1:13">
      <c r="A11" s="13">
        <v>2034</v>
      </c>
      <c r="B11" s="14">
        <v>40500</v>
      </c>
      <c r="C11" s="14">
        <v>35242.19</v>
      </c>
      <c r="D11" s="14">
        <v>75742.19</v>
      </c>
      <c r="E11" s="14">
        <v>1107500</v>
      </c>
      <c r="F11" s="14">
        <v>5000</v>
      </c>
      <c r="G11" s="14">
        <v>3796.88</v>
      </c>
      <c r="H11" s="14">
        <v>8796.880000000001</v>
      </c>
      <c r="I11" s="14">
        <v>119000</v>
      </c>
      <c r="J11" s="15">
        <v>44000</v>
      </c>
      <c r="K11" s="15">
        <v>51181.26</v>
      </c>
      <c r="L11" s="15">
        <v>95181.260000000009</v>
      </c>
      <c r="M11" s="14">
        <f t="shared" si="0"/>
        <v>2095000</v>
      </c>
    </row>
    <row r="12" spans="1:13">
      <c r="A12" s="13">
        <v>2035</v>
      </c>
      <c r="B12" s="14">
        <v>42000</v>
      </c>
      <c r="C12" s="14">
        <v>33953.129999999997</v>
      </c>
      <c r="D12" s="14">
        <v>75953.13</v>
      </c>
      <c r="E12" s="14">
        <v>1065500</v>
      </c>
      <c r="F12" s="14">
        <v>5000</v>
      </c>
      <c r="G12" s="14">
        <v>3640.63</v>
      </c>
      <c r="H12" s="14">
        <v>8640.630000000001</v>
      </c>
      <c r="I12" s="14">
        <v>114000</v>
      </c>
      <c r="J12" s="15">
        <v>45000</v>
      </c>
      <c r="K12" s="15">
        <v>50124.38</v>
      </c>
      <c r="L12" s="15">
        <v>95124.38</v>
      </c>
      <c r="M12" s="14">
        <f t="shared" si="0"/>
        <v>2050000</v>
      </c>
    </row>
    <row r="13" spans="1:13">
      <c r="A13" s="13">
        <v>2036</v>
      </c>
      <c r="B13" s="14">
        <v>44000</v>
      </c>
      <c r="C13" s="14">
        <v>32609.379999999997</v>
      </c>
      <c r="D13" s="14">
        <v>76609.38</v>
      </c>
      <c r="E13" s="14">
        <v>1021500</v>
      </c>
      <c r="F13" s="14">
        <v>5000</v>
      </c>
      <c r="G13" s="14">
        <v>3484.37</v>
      </c>
      <c r="H13" s="14">
        <v>8484.369999999999</v>
      </c>
      <c r="I13" s="14">
        <v>109000</v>
      </c>
      <c r="J13" s="15">
        <v>46000</v>
      </c>
      <c r="K13" s="15">
        <v>49043.75</v>
      </c>
      <c r="L13" s="15">
        <v>95043.75</v>
      </c>
      <c r="M13" s="14">
        <f t="shared" si="0"/>
        <v>2004000</v>
      </c>
    </row>
    <row r="14" spans="1:13" s="5" customFormat="1" ht="15.75" thickBot="1">
      <c r="A14" s="9" t="s">
        <v>2</v>
      </c>
      <c r="B14" s="10">
        <f t="shared" ref="B14:H14" si="1">SUM(B4:B13)</f>
        <v>367000</v>
      </c>
      <c r="C14" s="10">
        <f t="shared" si="1"/>
        <v>380500.03</v>
      </c>
      <c r="D14" s="10">
        <f t="shared" si="1"/>
        <v>747500.03</v>
      </c>
      <c r="E14" s="10"/>
      <c r="F14" s="10">
        <f t="shared" si="1"/>
        <v>44500</v>
      </c>
      <c r="G14" s="10">
        <f t="shared" si="1"/>
        <v>41367.200000000004</v>
      </c>
      <c r="H14" s="10">
        <f t="shared" si="1"/>
        <v>85867.199999999997</v>
      </c>
      <c r="I14" s="10"/>
      <c r="J14" s="10">
        <f t="shared" ref="J14" si="2">SUM(J4:J13)</f>
        <v>416000</v>
      </c>
      <c r="K14" s="10">
        <f t="shared" ref="K14" si="3">SUM(K4:K13)</f>
        <v>536227.54</v>
      </c>
      <c r="L14" s="10">
        <f t="shared" ref="L14" si="4">SUM(L4:L13)</f>
        <v>952227.54</v>
      </c>
      <c r="M14" s="10"/>
    </row>
    <row r="15" spans="1:13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"/>
  <sheetViews>
    <sheetView workbookViewId="0">
      <selection activeCell="A12" sqref="A12"/>
    </sheetView>
  </sheetViews>
  <sheetFormatPr defaultColWidth="9.125" defaultRowHeight="15"/>
  <cols>
    <col min="1" max="1" width="9.125" style="4"/>
    <col min="2" max="4" width="9.125" style="3"/>
    <col min="5" max="16384" width="9.125" style="4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PSC Debt Service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Ellis</dc:creator>
  <cp:lastModifiedBy>Tina Frederick</cp:lastModifiedBy>
  <dcterms:created xsi:type="dcterms:W3CDTF">2026-10-26T16:51:58Z</dcterms:created>
  <dcterms:modified xsi:type="dcterms:W3CDTF">2026-10-28T00:30:00Z</dcterms:modified>
</cp:coreProperties>
</file>