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57F91569-A8DE-47E0-8372-5ED4E2109BBE}" xr6:coauthVersionLast="47" xr6:coauthVersionMax="47" xr10:uidLastSave="{00000000-0000-0000-0000-000000000000}"/>
  <bookViews>
    <workbookView xWindow="-98" yWindow="-98" windowWidth="21795" windowHeight="13875" tabRatio="561" xr2:uid="{5C0CD394-4E65-4A6D-89C5-A66077B4004F}"/>
  </bookViews>
  <sheets>
    <sheet name="DEPRECIATION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81" i="2"/>
  <c r="E107" i="2"/>
  <c r="E188" i="2"/>
  <c r="E194" i="2"/>
  <c r="E215" i="2"/>
  <c r="E262" i="2"/>
  <c r="E286" i="2"/>
  <c r="E305" i="2"/>
  <c r="E321" i="2"/>
  <c r="E375" i="2"/>
  <c r="E401" i="2"/>
  <c r="E418" i="2"/>
  <c r="E432" i="2"/>
  <c r="AB432" i="2" s="1"/>
  <c r="E446" i="2"/>
  <c r="E470" i="2"/>
  <c r="E480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G113" i="2"/>
  <c r="AA190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G194" i="2"/>
  <c r="AA286" i="2"/>
  <c r="Z180" i="2"/>
  <c r="Z286" i="2"/>
  <c r="Z350" i="2"/>
  <c r="AA432" i="2"/>
  <c r="E482" i="2" l="1"/>
  <c r="AB194" i="2"/>
  <c r="AB213" i="2" l="1"/>
  <c r="Z215" i="2"/>
  <c r="Z58" i="2" l="1"/>
  <c r="Z81" i="2"/>
  <c r="Z482" i="2" s="1"/>
  <c r="Z107" i="2"/>
  <c r="Z130" i="2"/>
  <c r="Z144" i="2"/>
  <c r="Z154" i="2"/>
  <c r="Z188" i="2"/>
  <c r="Z262" i="2"/>
  <c r="Z305" i="2"/>
  <c r="Z321" i="2"/>
  <c r="Z375" i="2"/>
  <c r="Z401" i="2"/>
  <c r="Z418" i="2"/>
  <c r="Z432" i="2"/>
  <c r="Z446" i="2"/>
  <c r="Z470" i="2"/>
  <c r="Z480" i="2"/>
  <c r="AB192" i="2" l="1"/>
  <c r="AB399" i="2"/>
  <c r="AB373" i="2"/>
  <c r="AB303" i="2"/>
  <c r="AB284" i="2"/>
  <c r="AB78" i="2"/>
  <c r="AB79" i="2"/>
  <c r="AA186" i="2"/>
  <c r="AB186" i="2" s="1"/>
  <c r="AB21" i="2" l="1"/>
  <c r="E58" i="2"/>
  <c r="AB190" i="2"/>
  <c r="AB113" i="2"/>
  <c r="AB48" i="2"/>
  <c r="AB46" i="2"/>
  <c r="AB42" i="2"/>
  <c r="AB37" i="2"/>
  <c r="AB38" i="2"/>
  <c r="AB39" i="2"/>
  <c r="AB40" i="2"/>
  <c r="AB33" i="2"/>
  <c r="AB25" i="2"/>
  <c r="AB26" i="2"/>
  <c r="AB27" i="2"/>
  <c r="AB28" i="2"/>
  <c r="AB29" i="2"/>
  <c r="AB30" i="2"/>
  <c r="AB31" i="2"/>
  <c r="AB11" i="2"/>
  <c r="AB12" i="2"/>
  <c r="AB13" i="2"/>
  <c r="AB14" i="2"/>
  <c r="AB15" i="2"/>
  <c r="AB16" i="2"/>
  <c r="AB17" i="2"/>
  <c r="AB18" i="2"/>
  <c r="AB19" i="2"/>
  <c r="AB10" i="2"/>
  <c r="X480" i="2" l="1"/>
  <c r="V480" i="2"/>
  <c r="T480" i="2"/>
  <c r="R480" i="2"/>
  <c r="P480" i="2"/>
  <c r="I480" i="2"/>
  <c r="H480" i="2"/>
  <c r="G480" i="2"/>
  <c r="O478" i="2"/>
  <c r="Q478" i="2" s="1"/>
  <c r="S478" i="2" s="1"/>
  <c r="U478" i="2" s="1"/>
  <c r="W478" i="2" s="1"/>
  <c r="Y478" i="2" s="1"/>
  <c r="AA478" i="2" s="1"/>
  <c r="AB478" i="2" s="1"/>
  <c r="O477" i="2"/>
  <c r="Q477" i="2" s="1"/>
  <c r="S477" i="2" s="1"/>
  <c r="U477" i="2" s="1"/>
  <c r="W477" i="2" s="1"/>
  <c r="Y477" i="2" s="1"/>
  <c r="AA477" i="2" s="1"/>
  <c r="AB477" i="2" s="1"/>
  <c r="O476" i="2"/>
  <c r="Q476" i="2" s="1"/>
  <c r="S476" i="2" s="1"/>
  <c r="U476" i="2" s="1"/>
  <c r="W476" i="2" s="1"/>
  <c r="Y476" i="2" s="1"/>
  <c r="AA476" i="2" s="1"/>
  <c r="AB476" i="2" s="1"/>
  <c r="O475" i="2"/>
  <c r="O474" i="2"/>
  <c r="Q474" i="2" s="1"/>
  <c r="S474" i="2" s="1"/>
  <c r="U474" i="2" s="1"/>
  <c r="X470" i="2"/>
  <c r="V470" i="2"/>
  <c r="T470" i="2"/>
  <c r="R470" i="2"/>
  <c r="P470" i="2"/>
  <c r="N470" i="2"/>
  <c r="L470" i="2"/>
  <c r="I470" i="2"/>
  <c r="H470" i="2"/>
  <c r="G470" i="2"/>
  <c r="W468" i="2"/>
  <c r="Y468" i="2" s="1"/>
  <c r="AA468" i="2" s="1"/>
  <c r="AB468" i="2" s="1"/>
  <c r="S467" i="2"/>
  <c r="U467" i="2" s="1"/>
  <c r="W467" i="2" s="1"/>
  <c r="Y467" i="2" s="1"/>
  <c r="AA467" i="2" s="1"/>
  <c r="AB467" i="2" s="1"/>
  <c r="O466" i="2"/>
  <c r="Q466" i="2" s="1"/>
  <c r="S466" i="2" s="1"/>
  <c r="U466" i="2" s="1"/>
  <c r="W466" i="2" s="1"/>
  <c r="Y466" i="2" s="1"/>
  <c r="AA466" i="2" s="1"/>
  <c r="AB466" i="2" s="1"/>
  <c r="O465" i="2"/>
  <c r="Q465" i="2" s="1"/>
  <c r="S465" i="2" s="1"/>
  <c r="U465" i="2" s="1"/>
  <c r="W465" i="2" s="1"/>
  <c r="Y465" i="2" s="1"/>
  <c r="AA465" i="2" s="1"/>
  <c r="AB465" i="2" s="1"/>
  <c r="O464" i="2"/>
  <c r="Q464" i="2" s="1"/>
  <c r="S464" i="2" s="1"/>
  <c r="U464" i="2" s="1"/>
  <c r="W464" i="2" s="1"/>
  <c r="Y464" i="2" s="1"/>
  <c r="AA464" i="2" s="1"/>
  <c r="AB464" i="2" s="1"/>
  <c r="O463" i="2"/>
  <c r="Q463" i="2" s="1"/>
  <c r="S463" i="2" s="1"/>
  <c r="U463" i="2" s="1"/>
  <c r="W463" i="2" s="1"/>
  <c r="Y463" i="2" s="1"/>
  <c r="AA463" i="2" s="1"/>
  <c r="AB463" i="2" s="1"/>
  <c r="M462" i="2"/>
  <c r="O462" i="2" s="1"/>
  <c r="Q462" i="2" s="1"/>
  <c r="S462" i="2" s="1"/>
  <c r="U462" i="2" s="1"/>
  <c r="W462" i="2" s="1"/>
  <c r="Y462" i="2" s="1"/>
  <c r="AA462" i="2" s="1"/>
  <c r="AB462" i="2" s="1"/>
  <c r="M461" i="2"/>
  <c r="O461" i="2" s="1"/>
  <c r="Q461" i="2" s="1"/>
  <c r="S461" i="2" s="1"/>
  <c r="U461" i="2" s="1"/>
  <c r="W461" i="2" s="1"/>
  <c r="Y461" i="2" s="1"/>
  <c r="AA461" i="2" s="1"/>
  <c r="AB461" i="2" s="1"/>
  <c r="M460" i="2"/>
  <c r="O460" i="2" s="1"/>
  <c r="Q460" i="2" s="1"/>
  <c r="S460" i="2" s="1"/>
  <c r="U460" i="2" s="1"/>
  <c r="W460" i="2" s="1"/>
  <c r="Y460" i="2" s="1"/>
  <c r="AA460" i="2" s="1"/>
  <c r="AB460" i="2" s="1"/>
  <c r="M459" i="2"/>
  <c r="O459" i="2" s="1"/>
  <c r="Q459" i="2" s="1"/>
  <c r="S459" i="2" s="1"/>
  <c r="U459" i="2" s="1"/>
  <c r="W459" i="2" s="1"/>
  <c r="Y459" i="2" s="1"/>
  <c r="AA459" i="2" s="1"/>
  <c r="AB459" i="2" s="1"/>
  <c r="M458" i="2"/>
  <c r="O458" i="2" s="1"/>
  <c r="Q458" i="2" s="1"/>
  <c r="S458" i="2" s="1"/>
  <c r="U458" i="2" s="1"/>
  <c r="W458" i="2" s="1"/>
  <c r="Y458" i="2" s="1"/>
  <c r="AA458" i="2" s="1"/>
  <c r="AB458" i="2" s="1"/>
  <c r="M457" i="2"/>
  <c r="O457" i="2" s="1"/>
  <c r="Q457" i="2" s="1"/>
  <c r="S457" i="2" s="1"/>
  <c r="U457" i="2" s="1"/>
  <c r="W457" i="2" s="1"/>
  <c r="Y457" i="2" s="1"/>
  <c r="AA457" i="2" s="1"/>
  <c r="AB457" i="2" s="1"/>
  <c r="M456" i="2"/>
  <c r="O456" i="2" s="1"/>
  <c r="Q456" i="2" s="1"/>
  <c r="S456" i="2" s="1"/>
  <c r="U456" i="2" s="1"/>
  <c r="W456" i="2" s="1"/>
  <c r="Y456" i="2" s="1"/>
  <c r="AA456" i="2" s="1"/>
  <c r="AB456" i="2" s="1"/>
  <c r="M455" i="2"/>
  <c r="O455" i="2" s="1"/>
  <c r="Q455" i="2" s="1"/>
  <c r="S455" i="2" s="1"/>
  <c r="U455" i="2" s="1"/>
  <c r="W455" i="2" s="1"/>
  <c r="Y455" i="2" s="1"/>
  <c r="AA455" i="2" s="1"/>
  <c r="AB455" i="2" s="1"/>
  <c r="M454" i="2"/>
  <c r="O454" i="2" s="1"/>
  <c r="Q454" i="2" s="1"/>
  <c r="S454" i="2" s="1"/>
  <c r="U454" i="2" s="1"/>
  <c r="W454" i="2" s="1"/>
  <c r="Y454" i="2" s="1"/>
  <c r="AA454" i="2" s="1"/>
  <c r="AB454" i="2" s="1"/>
  <c r="M453" i="2"/>
  <c r="O453" i="2" s="1"/>
  <c r="Q453" i="2" s="1"/>
  <c r="S453" i="2" s="1"/>
  <c r="U453" i="2" s="1"/>
  <c r="W453" i="2" s="1"/>
  <c r="Y453" i="2" s="1"/>
  <c r="AA453" i="2" s="1"/>
  <c r="AB453" i="2" s="1"/>
  <c r="M452" i="2"/>
  <c r="O452" i="2" s="1"/>
  <c r="Q452" i="2" s="1"/>
  <c r="S452" i="2" s="1"/>
  <c r="U452" i="2" s="1"/>
  <c r="W452" i="2" s="1"/>
  <c r="Y452" i="2" s="1"/>
  <c r="AA452" i="2" s="1"/>
  <c r="AB452" i="2" s="1"/>
  <c r="M451" i="2"/>
  <c r="O451" i="2" s="1"/>
  <c r="Q451" i="2" s="1"/>
  <c r="S451" i="2" s="1"/>
  <c r="U451" i="2" s="1"/>
  <c r="W451" i="2" s="1"/>
  <c r="Y451" i="2" s="1"/>
  <c r="AA451" i="2" s="1"/>
  <c r="AB451" i="2" s="1"/>
  <c r="M450" i="2"/>
  <c r="O450" i="2" s="1"/>
  <c r="Q450" i="2" s="1"/>
  <c r="X446" i="2"/>
  <c r="V446" i="2"/>
  <c r="T446" i="2"/>
  <c r="R446" i="2"/>
  <c r="P446" i="2"/>
  <c r="N446" i="2"/>
  <c r="I446" i="2"/>
  <c r="H446" i="2"/>
  <c r="G446" i="2"/>
  <c r="M444" i="2"/>
  <c r="O444" i="2" s="1"/>
  <c r="Q444" i="2" s="1"/>
  <c r="S444" i="2" s="1"/>
  <c r="U444" i="2" s="1"/>
  <c r="W444" i="2" s="1"/>
  <c r="Y444" i="2" s="1"/>
  <c r="AA444" i="2" s="1"/>
  <c r="AB444" i="2" s="1"/>
  <c r="M443" i="2"/>
  <c r="O443" i="2" s="1"/>
  <c r="Q443" i="2" s="1"/>
  <c r="S443" i="2" s="1"/>
  <c r="U443" i="2" s="1"/>
  <c r="W443" i="2" s="1"/>
  <c r="Y443" i="2" s="1"/>
  <c r="AA443" i="2" s="1"/>
  <c r="AB443" i="2" s="1"/>
  <c r="M442" i="2"/>
  <c r="O442" i="2" s="1"/>
  <c r="Q442" i="2" s="1"/>
  <c r="S442" i="2" s="1"/>
  <c r="U442" i="2" s="1"/>
  <c r="W442" i="2" s="1"/>
  <c r="Y442" i="2" s="1"/>
  <c r="AA442" i="2" s="1"/>
  <c r="AB442" i="2" s="1"/>
  <c r="M441" i="2"/>
  <c r="O441" i="2" s="1"/>
  <c r="Q441" i="2" s="1"/>
  <c r="S441" i="2" s="1"/>
  <c r="U441" i="2" s="1"/>
  <c r="W441" i="2" s="1"/>
  <c r="Y441" i="2" s="1"/>
  <c r="AA441" i="2" s="1"/>
  <c r="AB441" i="2" s="1"/>
  <c r="M440" i="2"/>
  <c r="O440" i="2" s="1"/>
  <c r="Q440" i="2" s="1"/>
  <c r="S440" i="2" s="1"/>
  <c r="U440" i="2" s="1"/>
  <c r="W440" i="2" s="1"/>
  <c r="Y440" i="2" s="1"/>
  <c r="AA440" i="2" s="1"/>
  <c r="AB440" i="2" s="1"/>
  <c r="M439" i="2"/>
  <c r="O439" i="2" s="1"/>
  <c r="Q439" i="2" s="1"/>
  <c r="S439" i="2" s="1"/>
  <c r="U439" i="2" s="1"/>
  <c r="W439" i="2" s="1"/>
  <c r="Y439" i="2" s="1"/>
  <c r="AA439" i="2" s="1"/>
  <c r="AB439" i="2" s="1"/>
  <c r="M438" i="2"/>
  <c r="O438" i="2" s="1"/>
  <c r="Q438" i="2" s="1"/>
  <c r="S438" i="2" s="1"/>
  <c r="U438" i="2" s="1"/>
  <c r="W438" i="2" s="1"/>
  <c r="Y438" i="2" s="1"/>
  <c r="AA438" i="2" s="1"/>
  <c r="AB438" i="2" s="1"/>
  <c r="M437" i="2"/>
  <c r="O437" i="2" s="1"/>
  <c r="Q437" i="2" s="1"/>
  <c r="S437" i="2" s="1"/>
  <c r="U437" i="2" s="1"/>
  <c r="W437" i="2" s="1"/>
  <c r="Y437" i="2" s="1"/>
  <c r="AA437" i="2" s="1"/>
  <c r="AB437" i="2" s="1"/>
  <c r="M436" i="2"/>
  <c r="O436" i="2" s="1"/>
  <c r="X432" i="2"/>
  <c r="V432" i="2"/>
  <c r="T432" i="2"/>
  <c r="R432" i="2"/>
  <c r="P432" i="2"/>
  <c r="N432" i="2"/>
  <c r="L432" i="2"/>
  <c r="K432" i="2"/>
  <c r="J432" i="2"/>
  <c r="I432" i="2"/>
  <c r="H432" i="2"/>
  <c r="G432" i="2"/>
  <c r="Y429" i="2"/>
  <c r="AA429" i="2" s="1"/>
  <c r="AB429" i="2" s="1"/>
  <c r="Y428" i="2"/>
  <c r="AA428" i="2" s="1"/>
  <c r="AB428" i="2" s="1"/>
  <c r="Q427" i="2"/>
  <c r="S427" i="2" s="1"/>
  <c r="U427" i="2" s="1"/>
  <c r="W427" i="2" s="1"/>
  <c r="Y427" i="2" s="1"/>
  <c r="AA427" i="2" s="1"/>
  <c r="AB427" i="2" s="1"/>
  <c r="Q426" i="2"/>
  <c r="S426" i="2" s="1"/>
  <c r="U426" i="2" s="1"/>
  <c r="W426" i="2" s="1"/>
  <c r="Y426" i="2" s="1"/>
  <c r="AA426" i="2" s="1"/>
  <c r="AB426" i="2" s="1"/>
  <c r="M425" i="2"/>
  <c r="O425" i="2" s="1"/>
  <c r="Q425" i="2" s="1"/>
  <c r="S425" i="2" s="1"/>
  <c r="U425" i="2" s="1"/>
  <c r="W425" i="2" s="1"/>
  <c r="Y425" i="2" s="1"/>
  <c r="AA425" i="2" s="1"/>
  <c r="AB425" i="2" s="1"/>
  <c r="M424" i="2"/>
  <c r="O424" i="2" s="1"/>
  <c r="Q424" i="2" s="1"/>
  <c r="S424" i="2" s="1"/>
  <c r="U424" i="2" s="1"/>
  <c r="W424" i="2" s="1"/>
  <c r="Y424" i="2" s="1"/>
  <c r="AA424" i="2" s="1"/>
  <c r="AB424" i="2" s="1"/>
  <c r="M423" i="2"/>
  <c r="O423" i="2" s="1"/>
  <c r="Q423" i="2" s="1"/>
  <c r="S423" i="2" s="1"/>
  <c r="U423" i="2" s="1"/>
  <c r="W423" i="2" s="1"/>
  <c r="Y423" i="2" s="1"/>
  <c r="AA423" i="2" s="1"/>
  <c r="AB423" i="2" s="1"/>
  <c r="M422" i="2"/>
  <c r="O422" i="2" s="1"/>
  <c r="Q422" i="2" s="1"/>
  <c r="X418" i="2"/>
  <c r="V418" i="2"/>
  <c r="T418" i="2"/>
  <c r="R418" i="2"/>
  <c r="P418" i="2"/>
  <c r="N418" i="2"/>
  <c r="L418" i="2"/>
  <c r="I418" i="2"/>
  <c r="H418" i="2"/>
  <c r="G418" i="2"/>
  <c r="M416" i="2"/>
  <c r="O416" i="2" s="1"/>
  <c r="Q416" i="2" s="1"/>
  <c r="S416" i="2" s="1"/>
  <c r="U416" i="2" s="1"/>
  <c r="W416" i="2" s="1"/>
  <c r="Y416" i="2" s="1"/>
  <c r="AA416" i="2" s="1"/>
  <c r="AB416" i="2" s="1"/>
  <c r="M415" i="2"/>
  <c r="O415" i="2" s="1"/>
  <c r="Q415" i="2" s="1"/>
  <c r="S415" i="2" s="1"/>
  <c r="U415" i="2" s="1"/>
  <c r="W415" i="2" s="1"/>
  <c r="Y415" i="2" s="1"/>
  <c r="AA415" i="2" s="1"/>
  <c r="AB415" i="2" s="1"/>
  <c r="M414" i="2"/>
  <c r="O414" i="2" s="1"/>
  <c r="Q414" i="2" s="1"/>
  <c r="S414" i="2" s="1"/>
  <c r="U414" i="2" s="1"/>
  <c r="W414" i="2" s="1"/>
  <c r="Y414" i="2" s="1"/>
  <c r="AA414" i="2" s="1"/>
  <c r="AB414" i="2" s="1"/>
  <c r="M413" i="2"/>
  <c r="O413" i="2" s="1"/>
  <c r="Q413" i="2" s="1"/>
  <c r="S413" i="2" s="1"/>
  <c r="U413" i="2" s="1"/>
  <c r="W413" i="2" s="1"/>
  <c r="Y413" i="2" s="1"/>
  <c r="AA413" i="2" s="1"/>
  <c r="AB413" i="2" s="1"/>
  <c r="M412" i="2"/>
  <c r="M411" i="2"/>
  <c r="O411" i="2" s="1"/>
  <c r="Q411" i="2" s="1"/>
  <c r="S411" i="2" s="1"/>
  <c r="U411" i="2" s="1"/>
  <c r="W411" i="2" s="1"/>
  <c r="Y411" i="2" s="1"/>
  <c r="AA411" i="2" s="1"/>
  <c r="AB411" i="2" s="1"/>
  <c r="M410" i="2"/>
  <c r="O410" i="2" s="1"/>
  <c r="Q410" i="2" s="1"/>
  <c r="S410" i="2" s="1"/>
  <c r="U410" i="2" s="1"/>
  <c r="W410" i="2" s="1"/>
  <c r="Y410" i="2" s="1"/>
  <c r="AA410" i="2" s="1"/>
  <c r="AB410" i="2" s="1"/>
  <c r="M409" i="2"/>
  <c r="O409" i="2" s="1"/>
  <c r="Q409" i="2" s="1"/>
  <c r="S409" i="2" s="1"/>
  <c r="U409" i="2" s="1"/>
  <c r="W409" i="2" s="1"/>
  <c r="Y409" i="2" s="1"/>
  <c r="AA409" i="2" s="1"/>
  <c r="AB409" i="2" s="1"/>
  <c r="M408" i="2"/>
  <c r="O408" i="2" s="1"/>
  <c r="Q408" i="2" s="1"/>
  <c r="S408" i="2" s="1"/>
  <c r="U408" i="2" s="1"/>
  <c r="W408" i="2" s="1"/>
  <c r="Y408" i="2" s="1"/>
  <c r="AA408" i="2" s="1"/>
  <c r="AB408" i="2" s="1"/>
  <c r="M407" i="2"/>
  <c r="O407" i="2" s="1"/>
  <c r="Q407" i="2" s="1"/>
  <c r="S407" i="2" s="1"/>
  <c r="U407" i="2" s="1"/>
  <c r="W407" i="2" s="1"/>
  <c r="Y407" i="2" s="1"/>
  <c r="AA407" i="2" s="1"/>
  <c r="AB407" i="2" s="1"/>
  <c r="M406" i="2"/>
  <c r="O406" i="2" s="1"/>
  <c r="Q406" i="2" s="1"/>
  <c r="S406" i="2" s="1"/>
  <c r="U406" i="2" s="1"/>
  <c r="W406" i="2" s="1"/>
  <c r="Y406" i="2" s="1"/>
  <c r="AA406" i="2" s="1"/>
  <c r="AB406" i="2" s="1"/>
  <c r="M405" i="2"/>
  <c r="O405" i="2" s="1"/>
  <c r="X401" i="2"/>
  <c r="V401" i="2"/>
  <c r="T401" i="2"/>
  <c r="R401" i="2"/>
  <c r="P401" i="2"/>
  <c r="N401" i="2"/>
  <c r="L401" i="2"/>
  <c r="K401" i="2"/>
  <c r="J401" i="2"/>
  <c r="I401" i="2"/>
  <c r="H401" i="2"/>
  <c r="G401" i="2"/>
  <c r="Y397" i="2"/>
  <c r="AA397" i="2" s="1"/>
  <c r="AB397" i="2" s="1"/>
  <c r="Y396" i="2"/>
  <c r="AA396" i="2" s="1"/>
  <c r="AB396" i="2" s="1"/>
  <c r="S395" i="2"/>
  <c r="U395" i="2" s="1"/>
  <c r="W395" i="2" s="1"/>
  <c r="Y395" i="2" s="1"/>
  <c r="AA395" i="2" s="1"/>
  <c r="AB395" i="2" s="1"/>
  <c r="Q394" i="2"/>
  <c r="S394" i="2" s="1"/>
  <c r="U394" i="2" s="1"/>
  <c r="W394" i="2" s="1"/>
  <c r="Y394" i="2" s="1"/>
  <c r="AA394" i="2" s="1"/>
  <c r="AB394" i="2" s="1"/>
  <c r="Q393" i="2"/>
  <c r="S393" i="2" s="1"/>
  <c r="U393" i="2" s="1"/>
  <c r="W393" i="2" s="1"/>
  <c r="Y393" i="2" s="1"/>
  <c r="AA393" i="2" s="1"/>
  <c r="AB393" i="2" s="1"/>
  <c r="O392" i="2"/>
  <c r="Q392" i="2" s="1"/>
  <c r="S392" i="2" s="1"/>
  <c r="U392" i="2" s="1"/>
  <c r="W392" i="2" s="1"/>
  <c r="Y392" i="2" s="1"/>
  <c r="AA392" i="2" s="1"/>
  <c r="AB392" i="2" s="1"/>
  <c r="O391" i="2"/>
  <c r="Q391" i="2" s="1"/>
  <c r="S391" i="2" s="1"/>
  <c r="U391" i="2" s="1"/>
  <c r="W391" i="2" s="1"/>
  <c r="Y391" i="2" s="1"/>
  <c r="AA391" i="2" s="1"/>
  <c r="AB391" i="2" s="1"/>
  <c r="M390" i="2"/>
  <c r="O390" i="2" s="1"/>
  <c r="Q390" i="2" s="1"/>
  <c r="S390" i="2" s="1"/>
  <c r="U390" i="2" s="1"/>
  <c r="W390" i="2" s="1"/>
  <c r="Y390" i="2" s="1"/>
  <c r="AA390" i="2" s="1"/>
  <c r="M389" i="2"/>
  <c r="O389" i="2" s="1"/>
  <c r="Q389" i="2" s="1"/>
  <c r="S389" i="2" s="1"/>
  <c r="U389" i="2" s="1"/>
  <c r="W389" i="2" s="1"/>
  <c r="Y389" i="2" s="1"/>
  <c r="M388" i="2"/>
  <c r="O388" i="2" s="1"/>
  <c r="Q388" i="2" s="1"/>
  <c r="S388" i="2" s="1"/>
  <c r="U388" i="2" s="1"/>
  <c r="W388" i="2" s="1"/>
  <c r="Y388" i="2" s="1"/>
  <c r="AA388" i="2" s="1"/>
  <c r="AB388" i="2" s="1"/>
  <c r="M387" i="2"/>
  <c r="O387" i="2" s="1"/>
  <c r="Q387" i="2" s="1"/>
  <c r="S387" i="2" s="1"/>
  <c r="U387" i="2" s="1"/>
  <c r="W387" i="2" s="1"/>
  <c r="Y387" i="2" s="1"/>
  <c r="AA387" i="2" s="1"/>
  <c r="AB387" i="2" s="1"/>
  <c r="M386" i="2"/>
  <c r="O386" i="2" s="1"/>
  <c r="Q386" i="2" s="1"/>
  <c r="S386" i="2" s="1"/>
  <c r="U386" i="2" s="1"/>
  <c r="W386" i="2" s="1"/>
  <c r="Y386" i="2" s="1"/>
  <c r="AA386" i="2" s="1"/>
  <c r="AB386" i="2" s="1"/>
  <c r="M385" i="2"/>
  <c r="O385" i="2" s="1"/>
  <c r="Q385" i="2" s="1"/>
  <c r="S385" i="2" s="1"/>
  <c r="U385" i="2" s="1"/>
  <c r="W385" i="2" s="1"/>
  <c r="Y385" i="2" s="1"/>
  <c r="AA385" i="2" s="1"/>
  <c r="AB385" i="2" s="1"/>
  <c r="M384" i="2"/>
  <c r="O384" i="2" s="1"/>
  <c r="Q384" i="2" s="1"/>
  <c r="S384" i="2" s="1"/>
  <c r="U384" i="2" s="1"/>
  <c r="W384" i="2" s="1"/>
  <c r="Y384" i="2" s="1"/>
  <c r="AA384" i="2" s="1"/>
  <c r="AB384" i="2" s="1"/>
  <c r="M383" i="2"/>
  <c r="O383" i="2" s="1"/>
  <c r="Q383" i="2" s="1"/>
  <c r="S383" i="2" s="1"/>
  <c r="U383" i="2" s="1"/>
  <c r="W383" i="2" s="1"/>
  <c r="Y383" i="2" s="1"/>
  <c r="AA383" i="2" s="1"/>
  <c r="AB383" i="2" s="1"/>
  <c r="M382" i="2"/>
  <c r="O382" i="2" s="1"/>
  <c r="Q382" i="2" s="1"/>
  <c r="S382" i="2" s="1"/>
  <c r="U382" i="2" s="1"/>
  <c r="W382" i="2" s="1"/>
  <c r="Y382" i="2" s="1"/>
  <c r="AA382" i="2" s="1"/>
  <c r="AB382" i="2" s="1"/>
  <c r="M381" i="2"/>
  <c r="O381" i="2" s="1"/>
  <c r="Q381" i="2" s="1"/>
  <c r="S381" i="2" s="1"/>
  <c r="U381" i="2" s="1"/>
  <c r="W381" i="2" s="1"/>
  <c r="Y381" i="2" s="1"/>
  <c r="AA381" i="2" s="1"/>
  <c r="AB381" i="2" s="1"/>
  <c r="M380" i="2"/>
  <c r="O380" i="2" s="1"/>
  <c r="Q380" i="2" s="1"/>
  <c r="S380" i="2" s="1"/>
  <c r="U380" i="2" s="1"/>
  <c r="W380" i="2" s="1"/>
  <c r="Y380" i="2" s="1"/>
  <c r="AA380" i="2" s="1"/>
  <c r="AB380" i="2" s="1"/>
  <c r="M379" i="2"/>
  <c r="O379" i="2" s="1"/>
  <c r="X375" i="2"/>
  <c r="V375" i="2"/>
  <c r="T375" i="2"/>
  <c r="R375" i="2"/>
  <c r="P375" i="2"/>
  <c r="N375" i="2"/>
  <c r="L375" i="2"/>
  <c r="K375" i="2"/>
  <c r="J375" i="2"/>
  <c r="I375" i="2"/>
  <c r="H375" i="2"/>
  <c r="G375" i="2"/>
  <c r="Y372" i="2"/>
  <c r="AA372" i="2" s="1"/>
  <c r="AB372" i="2" s="1"/>
  <c r="Y371" i="2"/>
  <c r="AA371" i="2" s="1"/>
  <c r="AB371" i="2" s="1"/>
  <c r="Y370" i="2"/>
  <c r="AA370" i="2" s="1"/>
  <c r="AB370" i="2" s="1"/>
  <c r="Y369" i="2"/>
  <c r="AA369" i="2" s="1"/>
  <c r="AB369" i="2" s="1"/>
  <c r="W368" i="2"/>
  <c r="Y368" i="2" s="1"/>
  <c r="AA368" i="2" s="1"/>
  <c r="AB368" i="2" s="1"/>
  <c r="W367" i="2"/>
  <c r="Y367" i="2" s="1"/>
  <c r="AA367" i="2" s="1"/>
  <c r="AB367" i="2" s="1"/>
  <c r="W366" i="2"/>
  <c r="Y366" i="2" s="1"/>
  <c r="AA366" i="2" s="1"/>
  <c r="AB366" i="2" s="1"/>
  <c r="W365" i="2"/>
  <c r="Y365" i="2" s="1"/>
  <c r="AA365" i="2" s="1"/>
  <c r="AB365" i="2" s="1"/>
  <c r="W364" i="2"/>
  <c r="Y364" i="2" s="1"/>
  <c r="AA364" i="2" s="1"/>
  <c r="AB364" i="2" s="1"/>
  <c r="S363" i="2"/>
  <c r="U363" i="2" s="1"/>
  <c r="W363" i="2" s="1"/>
  <c r="Y363" i="2" s="1"/>
  <c r="AA363" i="2" s="1"/>
  <c r="AB363" i="2" s="1"/>
  <c r="Q362" i="2"/>
  <c r="S362" i="2" s="1"/>
  <c r="U362" i="2" s="1"/>
  <c r="W362" i="2" s="1"/>
  <c r="Y362" i="2" s="1"/>
  <c r="AA362" i="2" s="1"/>
  <c r="AB362" i="2" s="1"/>
  <c r="Q361" i="2"/>
  <c r="S361" i="2" s="1"/>
  <c r="U361" i="2" s="1"/>
  <c r="W361" i="2" s="1"/>
  <c r="Y361" i="2" s="1"/>
  <c r="AA361" i="2" s="1"/>
  <c r="AB361" i="2" s="1"/>
  <c r="Q360" i="2"/>
  <c r="S360" i="2" s="1"/>
  <c r="U360" i="2" s="1"/>
  <c r="W360" i="2" s="1"/>
  <c r="Y360" i="2" s="1"/>
  <c r="AA360" i="2" s="1"/>
  <c r="AB360" i="2" s="1"/>
  <c r="Q359" i="2"/>
  <c r="S359" i="2" s="1"/>
  <c r="U359" i="2" s="1"/>
  <c r="W359" i="2" s="1"/>
  <c r="Y359" i="2" s="1"/>
  <c r="AA359" i="2" s="1"/>
  <c r="AB359" i="2" s="1"/>
  <c r="O358" i="2"/>
  <c r="Q358" i="2" s="1"/>
  <c r="S358" i="2" s="1"/>
  <c r="U358" i="2" s="1"/>
  <c r="W358" i="2" s="1"/>
  <c r="Y358" i="2" s="1"/>
  <c r="AA358" i="2" s="1"/>
  <c r="AB358" i="2" s="1"/>
  <c r="M357" i="2"/>
  <c r="O357" i="2" s="1"/>
  <c r="Q357" i="2" s="1"/>
  <c r="S357" i="2" s="1"/>
  <c r="U357" i="2" s="1"/>
  <c r="W357" i="2" s="1"/>
  <c r="Y357" i="2" s="1"/>
  <c r="AA357" i="2" s="1"/>
  <c r="AB357" i="2" s="1"/>
  <c r="M356" i="2"/>
  <c r="O356" i="2" s="1"/>
  <c r="Q356" i="2" s="1"/>
  <c r="S356" i="2" s="1"/>
  <c r="U356" i="2" s="1"/>
  <c r="W356" i="2" s="1"/>
  <c r="Y356" i="2" s="1"/>
  <c r="AA356" i="2" s="1"/>
  <c r="AB356" i="2" s="1"/>
  <c r="M355" i="2"/>
  <c r="O355" i="2" s="1"/>
  <c r="Q355" i="2" s="1"/>
  <c r="S355" i="2" s="1"/>
  <c r="U355" i="2" s="1"/>
  <c r="W355" i="2" s="1"/>
  <c r="Y355" i="2" s="1"/>
  <c r="AA355" i="2" s="1"/>
  <c r="AB355" i="2" s="1"/>
  <c r="M354" i="2"/>
  <c r="O354" i="2" s="1"/>
  <c r="Q354" i="2" s="1"/>
  <c r="S354" i="2" s="1"/>
  <c r="U354" i="2" s="1"/>
  <c r="W354" i="2" s="1"/>
  <c r="Y354" i="2" s="1"/>
  <c r="AA354" i="2" s="1"/>
  <c r="AB354" i="2" s="1"/>
  <c r="M353" i="2"/>
  <c r="O353" i="2" s="1"/>
  <c r="Q353" i="2" s="1"/>
  <c r="S353" i="2" s="1"/>
  <c r="U353" i="2" s="1"/>
  <c r="W353" i="2" s="1"/>
  <c r="Y353" i="2" s="1"/>
  <c r="AA353" i="2" s="1"/>
  <c r="AB353" i="2" s="1"/>
  <c r="M352" i="2"/>
  <c r="O352" i="2" s="1"/>
  <c r="Q352" i="2" s="1"/>
  <c r="S352" i="2" s="1"/>
  <c r="U352" i="2" s="1"/>
  <c r="W352" i="2" s="1"/>
  <c r="Y352" i="2" s="1"/>
  <c r="AA352" i="2" s="1"/>
  <c r="AB352" i="2" s="1"/>
  <c r="M351" i="2"/>
  <c r="O351" i="2" s="1"/>
  <c r="Q351" i="2" s="1"/>
  <c r="S351" i="2" s="1"/>
  <c r="U351" i="2" s="1"/>
  <c r="W351" i="2" s="1"/>
  <c r="Y351" i="2" s="1"/>
  <c r="AA351" i="2" s="1"/>
  <c r="AB351" i="2" s="1"/>
  <c r="M350" i="2"/>
  <c r="O350" i="2" s="1"/>
  <c r="Q350" i="2" s="1"/>
  <c r="S350" i="2" s="1"/>
  <c r="U350" i="2" s="1"/>
  <c r="W350" i="2" s="1"/>
  <c r="Y350" i="2" s="1"/>
  <c r="AA350" i="2" s="1"/>
  <c r="AB350" i="2" s="1"/>
  <c r="M349" i="2"/>
  <c r="O349" i="2" s="1"/>
  <c r="Q349" i="2" s="1"/>
  <c r="S349" i="2" s="1"/>
  <c r="U349" i="2" s="1"/>
  <c r="W349" i="2" s="1"/>
  <c r="Y349" i="2" s="1"/>
  <c r="AA349" i="2" s="1"/>
  <c r="AB349" i="2" s="1"/>
  <c r="M348" i="2"/>
  <c r="O348" i="2" s="1"/>
  <c r="Q348" i="2" s="1"/>
  <c r="S348" i="2" s="1"/>
  <c r="U348" i="2" s="1"/>
  <c r="W348" i="2" s="1"/>
  <c r="Y348" i="2" s="1"/>
  <c r="AA348" i="2" s="1"/>
  <c r="AB348" i="2" s="1"/>
  <c r="M347" i="2"/>
  <c r="O347" i="2" s="1"/>
  <c r="Q347" i="2" s="1"/>
  <c r="S347" i="2" s="1"/>
  <c r="U347" i="2" s="1"/>
  <c r="W347" i="2" s="1"/>
  <c r="Y347" i="2" s="1"/>
  <c r="AA347" i="2" s="1"/>
  <c r="AB347" i="2" s="1"/>
  <c r="M346" i="2"/>
  <c r="O346" i="2" s="1"/>
  <c r="Q346" i="2" s="1"/>
  <c r="S346" i="2" s="1"/>
  <c r="U346" i="2" s="1"/>
  <c r="W346" i="2" s="1"/>
  <c r="Y346" i="2" s="1"/>
  <c r="AA346" i="2" s="1"/>
  <c r="AB346" i="2" s="1"/>
  <c r="M345" i="2"/>
  <c r="O345" i="2" s="1"/>
  <c r="Q345" i="2" s="1"/>
  <c r="S345" i="2" s="1"/>
  <c r="U345" i="2" s="1"/>
  <c r="W345" i="2" s="1"/>
  <c r="Y345" i="2" s="1"/>
  <c r="AA345" i="2" s="1"/>
  <c r="AB345" i="2" s="1"/>
  <c r="M344" i="2"/>
  <c r="O344" i="2" s="1"/>
  <c r="Q344" i="2" s="1"/>
  <c r="S344" i="2" s="1"/>
  <c r="U344" i="2" s="1"/>
  <c r="W344" i="2" s="1"/>
  <c r="Y344" i="2" s="1"/>
  <c r="AA344" i="2" s="1"/>
  <c r="AB344" i="2" s="1"/>
  <c r="M343" i="2"/>
  <c r="O343" i="2" s="1"/>
  <c r="Q343" i="2" s="1"/>
  <c r="S343" i="2" s="1"/>
  <c r="U343" i="2" s="1"/>
  <c r="W343" i="2" s="1"/>
  <c r="Y343" i="2" s="1"/>
  <c r="AA343" i="2" s="1"/>
  <c r="AB343" i="2" s="1"/>
  <c r="M342" i="2"/>
  <c r="O342" i="2" s="1"/>
  <c r="Q342" i="2" s="1"/>
  <c r="S342" i="2" s="1"/>
  <c r="U342" i="2" s="1"/>
  <c r="W342" i="2" s="1"/>
  <c r="Y342" i="2" s="1"/>
  <c r="AA342" i="2" s="1"/>
  <c r="AB342" i="2" s="1"/>
  <c r="M341" i="2"/>
  <c r="O341" i="2" s="1"/>
  <c r="Q341" i="2" s="1"/>
  <c r="S341" i="2" s="1"/>
  <c r="U341" i="2" s="1"/>
  <c r="W341" i="2" s="1"/>
  <c r="Y341" i="2" s="1"/>
  <c r="AA341" i="2" s="1"/>
  <c r="AB341" i="2" s="1"/>
  <c r="M340" i="2"/>
  <c r="O340" i="2" s="1"/>
  <c r="Q340" i="2" s="1"/>
  <c r="S340" i="2" s="1"/>
  <c r="U340" i="2" s="1"/>
  <c r="W340" i="2" s="1"/>
  <c r="Y340" i="2" s="1"/>
  <c r="AA340" i="2" s="1"/>
  <c r="AB340" i="2" s="1"/>
  <c r="M339" i="2"/>
  <c r="O339" i="2" s="1"/>
  <c r="Q339" i="2" s="1"/>
  <c r="S339" i="2" s="1"/>
  <c r="U339" i="2" s="1"/>
  <c r="W339" i="2" s="1"/>
  <c r="Y339" i="2" s="1"/>
  <c r="AA339" i="2" s="1"/>
  <c r="AB339" i="2" s="1"/>
  <c r="M338" i="2"/>
  <c r="O338" i="2" s="1"/>
  <c r="Q338" i="2" s="1"/>
  <c r="S338" i="2" s="1"/>
  <c r="U338" i="2" s="1"/>
  <c r="W338" i="2" s="1"/>
  <c r="Y338" i="2" s="1"/>
  <c r="AA338" i="2" s="1"/>
  <c r="AB338" i="2" s="1"/>
  <c r="M337" i="2"/>
  <c r="O337" i="2" s="1"/>
  <c r="Q337" i="2" s="1"/>
  <c r="S337" i="2" s="1"/>
  <c r="U337" i="2" s="1"/>
  <c r="W337" i="2" s="1"/>
  <c r="Y337" i="2" s="1"/>
  <c r="AA337" i="2" s="1"/>
  <c r="AB337" i="2" s="1"/>
  <c r="M336" i="2"/>
  <c r="O336" i="2" s="1"/>
  <c r="Q336" i="2" s="1"/>
  <c r="S336" i="2" s="1"/>
  <c r="U336" i="2" s="1"/>
  <c r="W336" i="2" s="1"/>
  <c r="Y336" i="2" s="1"/>
  <c r="AA336" i="2" s="1"/>
  <c r="AB336" i="2" s="1"/>
  <c r="M335" i="2"/>
  <c r="O335" i="2" s="1"/>
  <c r="Q335" i="2" s="1"/>
  <c r="S335" i="2" s="1"/>
  <c r="U335" i="2" s="1"/>
  <c r="W335" i="2" s="1"/>
  <c r="Y335" i="2" s="1"/>
  <c r="AA335" i="2" s="1"/>
  <c r="AB335" i="2" s="1"/>
  <c r="M334" i="2"/>
  <c r="O334" i="2" s="1"/>
  <c r="Q334" i="2" s="1"/>
  <c r="S334" i="2" s="1"/>
  <c r="U334" i="2" s="1"/>
  <c r="W334" i="2" s="1"/>
  <c r="Y334" i="2" s="1"/>
  <c r="AA334" i="2" s="1"/>
  <c r="AB334" i="2" s="1"/>
  <c r="M333" i="2"/>
  <c r="O333" i="2" s="1"/>
  <c r="Q333" i="2" s="1"/>
  <c r="S333" i="2" s="1"/>
  <c r="U333" i="2" s="1"/>
  <c r="W333" i="2" s="1"/>
  <c r="Y333" i="2" s="1"/>
  <c r="AA333" i="2" s="1"/>
  <c r="AB333" i="2" s="1"/>
  <c r="M332" i="2"/>
  <c r="O332" i="2" s="1"/>
  <c r="Q332" i="2" s="1"/>
  <c r="S332" i="2" s="1"/>
  <c r="U332" i="2" s="1"/>
  <c r="W332" i="2" s="1"/>
  <c r="Y332" i="2" s="1"/>
  <c r="AA332" i="2" s="1"/>
  <c r="AB332" i="2" s="1"/>
  <c r="M331" i="2"/>
  <c r="O331" i="2" s="1"/>
  <c r="Q331" i="2" s="1"/>
  <c r="S331" i="2" s="1"/>
  <c r="U331" i="2" s="1"/>
  <c r="W331" i="2" s="1"/>
  <c r="Y331" i="2" s="1"/>
  <c r="AA331" i="2" s="1"/>
  <c r="AB331" i="2" s="1"/>
  <c r="M330" i="2"/>
  <c r="O330" i="2" s="1"/>
  <c r="Q330" i="2" s="1"/>
  <c r="S330" i="2" s="1"/>
  <c r="U330" i="2" s="1"/>
  <c r="W330" i="2" s="1"/>
  <c r="Y330" i="2" s="1"/>
  <c r="AA330" i="2" s="1"/>
  <c r="AB330" i="2" s="1"/>
  <c r="M329" i="2"/>
  <c r="O329" i="2" s="1"/>
  <c r="Q329" i="2" s="1"/>
  <c r="S329" i="2" s="1"/>
  <c r="U329" i="2" s="1"/>
  <c r="W329" i="2" s="1"/>
  <c r="Y329" i="2" s="1"/>
  <c r="AA329" i="2" s="1"/>
  <c r="AB329" i="2" s="1"/>
  <c r="M328" i="2"/>
  <c r="O328" i="2" s="1"/>
  <c r="Q328" i="2" s="1"/>
  <c r="S328" i="2" s="1"/>
  <c r="U328" i="2" s="1"/>
  <c r="W328" i="2" s="1"/>
  <c r="Y328" i="2" s="1"/>
  <c r="AA328" i="2" s="1"/>
  <c r="AB328" i="2" s="1"/>
  <c r="M327" i="2"/>
  <c r="O327" i="2" s="1"/>
  <c r="Q327" i="2" s="1"/>
  <c r="S327" i="2" s="1"/>
  <c r="U327" i="2" s="1"/>
  <c r="W327" i="2" s="1"/>
  <c r="Y327" i="2" s="1"/>
  <c r="AA327" i="2" s="1"/>
  <c r="AB327" i="2" s="1"/>
  <c r="M326" i="2"/>
  <c r="O326" i="2" s="1"/>
  <c r="Q326" i="2" s="1"/>
  <c r="S326" i="2" s="1"/>
  <c r="U326" i="2" s="1"/>
  <c r="W326" i="2" s="1"/>
  <c r="Y326" i="2" s="1"/>
  <c r="AA326" i="2" s="1"/>
  <c r="AB326" i="2" s="1"/>
  <c r="M325" i="2"/>
  <c r="X321" i="2"/>
  <c r="V321" i="2"/>
  <c r="T321" i="2"/>
  <c r="R321" i="2"/>
  <c r="P321" i="2"/>
  <c r="N321" i="2"/>
  <c r="L321" i="2"/>
  <c r="I321" i="2"/>
  <c r="H321" i="2"/>
  <c r="G321" i="2"/>
  <c r="M319" i="2"/>
  <c r="O319" i="2" s="1"/>
  <c r="Q319" i="2" s="1"/>
  <c r="S319" i="2" s="1"/>
  <c r="U319" i="2" s="1"/>
  <c r="W319" i="2" s="1"/>
  <c r="Y319" i="2" s="1"/>
  <c r="AA319" i="2" s="1"/>
  <c r="AB319" i="2" s="1"/>
  <c r="M318" i="2"/>
  <c r="O318" i="2" s="1"/>
  <c r="Q318" i="2" s="1"/>
  <c r="S318" i="2" s="1"/>
  <c r="U318" i="2" s="1"/>
  <c r="W318" i="2" s="1"/>
  <c r="Y318" i="2" s="1"/>
  <c r="AA318" i="2" s="1"/>
  <c r="AB318" i="2" s="1"/>
  <c r="M317" i="2"/>
  <c r="O317" i="2" s="1"/>
  <c r="Q317" i="2" s="1"/>
  <c r="S317" i="2" s="1"/>
  <c r="U317" i="2" s="1"/>
  <c r="W317" i="2" s="1"/>
  <c r="Y317" i="2" s="1"/>
  <c r="AA317" i="2" s="1"/>
  <c r="AB317" i="2" s="1"/>
  <c r="M316" i="2"/>
  <c r="O316" i="2" s="1"/>
  <c r="Q316" i="2" s="1"/>
  <c r="S316" i="2" s="1"/>
  <c r="U316" i="2" s="1"/>
  <c r="W316" i="2" s="1"/>
  <c r="Y316" i="2" s="1"/>
  <c r="AA316" i="2" s="1"/>
  <c r="AB316" i="2" s="1"/>
  <c r="M315" i="2"/>
  <c r="O315" i="2" s="1"/>
  <c r="Q315" i="2" s="1"/>
  <c r="S315" i="2" s="1"/>
  <c r="U315" i="2" s="1"/>
  <c r="W315" i="2" s="1"/>
  <c r="Y315" i="2" s="1"/>
  <c r="AA315" i="2" s="1"/>
  <c r="AB315" i="2" s="1"/>
  <c r="M314" i="2"/>
  <c r="O314" i="2" s="1"/>
  <c r="Q314" i="2" s="1"/>
  <c r="S314" i="2" s="1"/>
  <c r="U314" i="2" s="1"/>
  <c r="W314" i="2" s="1"/>
  <c r="Y314" i="2" s="1"/>
  <c r="AA314" i="2" s="1"/>
  <c r="AB314" i="2" s="1"/>
  <c r="M313" i="2"/>
  <c r="O313" i="2" s="1"/>
  <c r="Q313" i="2" s="1"/>
  <c r="S313" i="2" s="1"/>
  <c r="U313" i="2" s="1"/>
  <c r="W313" i="2" s="1"/>
  <c r="Y313" i="2" s="1"/>
  <c r="AA313" i="2" s="1"/>
  <c r="AB313" i="2" s="1"/>
  <c r="M312" i="2"/>
  <c r="O312" i="2" s="1"/>
  <c r="Q312" i="2" s="1"/>
  <c r="S312" i="2" s="1"/>
  <c r="U312" i="2" s="1"/>
  <c r="W312" i="2" s="1"/>
  <c r="Y312" i="2" s="1"/>
  <c r="AA312" i="2" s="1"/>
  <c r="AB312" i="2" s="1"/>
  <c r="M311" i="2"/>
  <c r="O311" i="2" s="1"/>
  <c r="Q311" i="2" s="1"/>
  <c r="S311" i="2" s="1"/>
  <c r="U311" i="2" s="1"/>
  <c r="W311" i="2" s="1"/>
  <c r="Y311" i="2" s="1"/>
  <c r="AA311" i="2" s="1"/>
  <c r="AB311" i="2" s="1"/>
  <c r="M310" i="2"/>
  <c r="O310" i="2" s="1"/>
  <c r="Q310" i="2" s="1"/>
  <c r="S310" i="2" s="1"/>
  <c r="U310" i="2" s="1"/>
  <c r="W310" i="2" s="1"/>
  <c r="Y310" i="2" s="1"/>
  <c r="AA310" i="2" s="1"/>
  <c r="AB310" i="2" s="1"/>
  <c r="M309" i="2"/>
  <c r="X305" i="2"/>
  <c r="V305" i="2"/>
  <c r="T305" i="2"/>
  <c r="R305" i="2"/>
  <c r="P305" i="2"/>
  <c r="N305" i="2"/>
  <c r="L305" i="2"/>
  <c r="I305" i="2"/>
  <c r="H305" i="2"/>
  <c r="G305" i="2"/>
  <c r="Y302" i="2"/>
  <c r="AA302" i="2" s="1"/>
  <c r="AB302" i="2" s="1"/>
  <c r="M301" i="2"/>
  <c r="O301" i="2" s="1"/>
  <c r="Q301" i="2" s="1"/>
  <c r="S301" i="2" s="1"/>
  <c r="U301" i="2" s="1"/>
  <c r="W301" i="2" s="1"/>
  <c r="Y301" i="2" s="1"/>
  <c r="AA301" i="2" s="1"/>
  <c r="AB301" i="2" s="1"/>
  <c r="M300" i="2"/>
  <c r="O300" i="2" s="1"/>
  <c r="Q300" i="2" s="1"/>
  <c r="S300" i="2" s="1"/>
  <c r="U300" i="2" s="1"/>
  <c r="W300" i="2" s="1"/>
  <c r="Y300" i="2" s="1"/>
  <c r="AA300" i="2" s="1"/>
  <c r="AB300" i="2" s="1"/>
  <c r="M299" i="2"/>
  <c r="O299" i="2" s="1"/>
  <c r="Q299" i="2" s="1"/>
  <c r="S299" i="2" s="1"/>
  <c r="U299" i="2" s="1"/>
  <c r="W299" i="2" s="1"/>
  <c r="Y299" i="2" s="1"/>
  <c r="AA299" i="2" s="1"/>
  <c r="AB299" i="2" s="1"/>
  <c r="M298" i="2"/>
  <c r="O298" i="2" s="1"/>
  <c r="Q298" i="2" s="1"/>
  <c r="S298" i="2" s="1"/>
  <c r="U298" i="2" s="1"/>
  <c r="W298" i="2" s="1"/>
  <c r="Y298" i="2" s="1"/>
  <c r="AA298" i="2" s="1"/>
  <c r="AB298" i="2" s="1"/>
  <c r="M297" i="2"/>
  <c r="O297" i="2" s="1"/>
  <c r="Q297" i="2" s="1"/>
  <c r="S297" i="2" s="1"/>
  <c r="U297" i="2" s="1"/>
  <c r="W297" i="2" s="1"/>
  <c r="Y297" i="2" s="1"/>
  <c r="AA297" i="2" s="1"/>
  <c r="AB297" i="2" s="1"/>
  <c r="M296" i="2"/>
  <c r="O296" i="2" s="1"/>
  <c r="Q296" i="2" s="1"/>
  <c r="S296" i="2" s="1"/>
  <c r="U296" i="2" s="1"/>
  <c r="W296" i="2" s="1"/>
  <c r="Y296" i="2" s="1"/>
  <c r="AA296" i="2" s="1"/>
  <c r="AB296" i="2" s="1"/>
  <c r="M295" i="2"/>
  <c r="O295" i="2" s="1"/>
  <c r="Q295" i="2" s="1"/>
  <c r="S295" i="2" s="1"/>
  <c r="U295" i="2" s="1"/>
  <c r="W295" i="2" s="1"/>
  <c r="Y295" i="2" s="1"/>
  <c r="AA295" i="2" s="1"/>
  <c r="AB295" i="2" s="1"/>
  <c r="M294" i="2"/>
  <c r="O294" i="2" s="1"/>
  <c r="Q294" i="2" s="1"/>
  <c r="S294" i="2" s="1"/>
  <c r="U294" i="2" s="1"/>
  <c r="W294" i="2" s="1"/>
  <c r="Y294" i="2" s="1"/>
  <c r="AA294" i="2" s="1"/>
  <c r="AB294" i="2" s="1"/>
  <c r="M293" i="2"/>
  <c r="O293" i="2" s="1"/>
  <c r="Q293" i="2" s="1"/>
  <c r="S293" i="2" s="1"/>
  <c r="U293" i="2" s="1"/>
  <c r="W293" i="2" s="1"/>
  <c r="Y293" i="2" s="1"/>
  <c r="AA293" i="2" s="1"/>
  <c r="AB293" i="2" s="1"/>
  <c r="M292" i="2"/>
  <c r="O292" i="2" s="1"/>
  <c r="Q292" i="2" s="1"/>
  <c r="S292" i="2" s="1"/>
  <c r="U292" i="2" s="1"/>
  <c r="W292" i="2" s="1"/>
  <c r="Y292" i="2" s="1"/>
  <c r="AA292" i="2" s="1"/>
  <c r="AB292" i="2" s="1"/>
  <c r="M291" i="2"/>
  <c r="O291" i="2" s="1"/>
  <c r="Q291" i="2" s="1"/>
  <c r="S291" i="2" s="1"/>
  <c r="U291" i="2" s="1"/>
  <c r="W291" i="2" s="1"/>
  <c r="Y291" i="2" s="1"/>
  <c r="AA291" i="2" s="1"/>
  <c r="AB291" i="2" s="1"/>
  <c r="M290" i="2"/>
  <c r="X286" i="2"/>
  <c r="V286" i="2"/>
  <c r="T286" i="2"/>
  <c r="R286" i="2"/>
  <c r="P286" i="2"/>
  <c r="N286" i="2"/>
  <c r="L286" i="2"/>
  <c r="K286" i="2"/>
  <c r="J286" i="2"/>
  <c r="I286" i="2"/>
  <c r="H286" i="2"/>
  <c r="G286" i="2"/>
  <c r="Y283" i="2"/>
  <c r="AA283" i="2" s="1"/>
  <c r="AB283" i="2" s="1"/>
  <c r="Y282" i="2"/>
  <c r="AA282" i="2" s="1"/>
  <c r="AB282" i="2" s="1"/>
  <c r="W281" i="2"/>
  <c r="Y281" i="2" s="1"/>
  <c r="AA281" i="2" s="1"/>
  <c r="AB281" i="2" s="1"/>
  <c r="Q280" i="2"/>
  <c r="S280" i="2" s="1"/>
  <c r="U280" i="2" s="1"/>
  <c r="W280" i="2" s="1"/>
  <c r="Y280" i="2" s="1"/>
  <c r="AA280" i="2" s="1"/>
  <c r="AB280" i="2" s="1"/>
  <c r="Q279" i="2"/>
  <c r="S279" i="2" s="1"/>
  <c r="U279" i="2" s="1"/>
  <c r="W279" i="2" s="1"/>
  <c r="Y279" i="2" s="1"/>
  <c r="AA279" i="2" s="1"/>
  <c r="AB279" i="2" s="1"/>
  <c r="Q278" i="2"/>
  <c r="S278" i="2" s="1"/>
  <c r="U278" i="2" s="1"/>
  <c r="W278" i="2" s="1"/>
  <c r="Y278" i="2" s="1"/>
  <c r="AA278" i="2" s="1"/>
  <c r="AB278" i="2" s="1"/>
  <c r="O277" i="2"/>
  <c r="Q277" i="2" s="1"/>
  <c r="S277" i="2" s="1"/>
  <c r="U277" i="2" s="1"/>
  <c r="W277" i="2" s="1"/>
  <c r="Y277" i="2" s="1"/>
  <c r="AA277" i="2" s="1"/>
  <c r="AB277" i="2" s="1"/>
  <c r="M276" i="2"/>
  <c r="O276" i="2" s="1"/>
  <c r="Q276" i="2" s="1"/>
  <c r="S276" i="2" s="1"/>
  <c r="U276" i="2" s="1"/>
  <c r="W276" i="2" s="1"/>
  <c r="Y276" i="2" s="1"/>
  <c r="AA276" i="2" s="1"/>
  <c r="AB276" i="2" s="1"/>
  <c r="M275" i="2"/>
  <c r="O275" i="2" s="1"/>
  <c r="Q275" i="2" s="1"/>
  <c r="S275" i="2" s="1"/>
  <c r="U275" i="2" s="1"/>
  <c r="W275" i="2" s="1"/>
  <c r="Y275" i="2" s="1"/>
  <c r="AA275" i="2" s="1"/>
  <c r="AB275" i="2" s="1"/>
  <c r="M274" i="2"/>
  <c r="O274" i="2" s="1"/>
  <c r="Q274" i="2" s="1"/>
  <c r="S274" i="2" s="1"/>
  <c r="U274" i="2" s="1"/>
  <c r="W274" i="2" s="1"/>
  <c r="Y274" i="2" s="1"/>
  <c r="AA274" i="2" s="1"/>
  <c r="AB274" i="2" s="1"/>
  <c r="M273" i="2"/>
  <c r="O273" i="2" s="1"/>
  <c r="Q273" i="2" s="1"/>
  <c r="S273" i="2" s="1"/>
  <c r="U273" i="2" s="1"/>
  <c r="W273" i="2" s="1"/>
  <c r="Y273" i="2" s="1"/>
  <c r="AA273" i="2" s="1"/>
  <c r="AB273" i="2" s="1"/>
  <c r="M272" i="2"/>
  <c r="O272" i="2" s="1"/>
  <c r="Q272" i="2" s="1"/>
  <c r="S272" i="2" s="1"/>
  <c r="U272" i="2" s="1"/>
  <c r="W272" i="2" s="1"/>
  <c r="Y272" i="2" s="1"/>
  <c r="AA272" i="2" s="1"/>
  <c r="AB272" i="2" s="1"/>
  <c r="M271" i="2"/>
  <c r="O271" i="2" s="1"/>
  <c r="Q271" i="2" s="1"/>
  <c r="S271" i="2" s="1"/>
  <c r="U271" i="2" s="1"/>
  <c r="W271" i="2" s="1"/>
  <c r="Y271" i="2" s="1"/>
  <c r="AA271" i="2" s="1"/>
  <c r="AB271" i="2" s="1"/>
  <c r="M270" i="2"/>
  <c r="O270" i="2" s="1"/>
  <c r="Q270" i="2" s="1"/>
  <c r="S270" i="2" s="1"/>
  <c r="U270" i="2" s="1"/>
  <c r="W270" i="2" s="1"/>
  <c r="Y270" i="2" s="1"/>
  <c r="AA270" i="2" s="1"/>
  <c r="AB270" i="2" s="1"/>
  <c r="M269" i="2"/>
  <c r="O269" i="2" s="1"/>
  <c r="Q269" i="2" s="1"/>
  <c r="S269" i="2" s="1"/>
  <c r="U269" i="2" s="1"/>
  <c r="W269" i="2" s="1"/>
  <c r="Y269" i="2" s="1"/>
  <c r="AA269" i="2" s="1"/>
  <c r="AB269" i="2" s="1"/>
  <c r="M268" i="2"/>
  <c r="O268" i="2" s="1"/>
  <c r="Q268" i="2" s="1"/>
  <c r="S268" i="2" s="1"/>
  <c r="U268" i="2" s="1"/>
  <c r="W268" i="2" s="1"/>
  <c r="Y268" i="2" s="1"/>
  <c r="AA268" i="2" s="1"/>
  <c r="AB268" i="2" s="1"/>
  <c r="M267" i="2"/>
  <c r="O267" i="2" s="1"/>
  <c r="M266" i="2"/>
  <c r="O266" i="2" s="1"/>
  <c r="Q266" i="2" s="1"/>
  <c r="S266" i="2" s="1"/>
  <c r="U266" i="2" s="1"/>
  <c r="W266" i="2" s="1"/>
  <c r="X262" i="2"/>
  <c r="V262" i="2"/>
  <c r="T262" i="2"/>
  <c r="R262" i="2"/>
  <c r="P262" i="2"/>
  <c r="N262" i="2"/>
  <c r="L262" i="2"/>
  <c r="I262" i="2"/>
  <c r="H262" i="2"/>
  <c r="Y260" i="2"/>
  <c r="AA260" i="2" s="1"/>
  <c r="AB260" i="2" s="1"/>
  <c r="S259" i="2"/>
  <c r="U259" i="2" s="1"/>
  <c r="W259" i="2" s="1"/>
  <c r="Y259" i="2" s="1"/>
  <c r="AA259" i="2" s="1"/>
  <c r="AB259" i="2" s="1"/>
  <c r="M258" i="2"/>
  <c r="O258" i="2" s="1"/>
  <c r="Q258" i="2" s="1"/>
  <c r="S258" i="2" s="1"/>
  <c r="U258" i="2" s="1"/>
  <c r="W258" i="2" s="1"/>
  <c r="Y258" i="2" s="1"/>
  <c r="AA258" i="2" s="1"/>
  <c r="AB258" i="2" s="1"/>
  <c r="M257" i="2"/>
  <c r="O257" i="2" s="1"/>
  <c r="Q257" i="2" s="1"/>
  <c r="S257" i="2" s="1"/>
  <c r="U257" i="2" s="1"/>
  <c r="W257" i="2" s="1"/>
  <c r="Y257" i="2" s="1"/>
  <c r="AA257" i="2" s="1"/>
  <c r="AB257" i="2" s="1"/>
  <c r="M256" i="2"/>
  <c r="O256" i="2" s="1"/>
  <c r="Q256" i="2" s="1"/>
  <c r="S256" i="2" s="1"/>
  <c r="U256" i="2" s="1"/>
  <c r="W256" i="2" s="1"/>
  <c r="Y256" i="2" s="1"/>
  <c r="AA256" i="2" s="1"/>
  <c r="AB256" i="2" s="1"/>
  <c r="M255" i="2"/>
  <c r="O255" i="2" s="1"/>
  <c r="Q255" i="2" s="1"/>
  <c r="S255" i="2" s="1"/>
  <c r="U255" i="2" s="1"/>
  <c r="W255" i="2" s="1"/>
  <c r="Y255" i="2" s="1"/>
  <c r="AA255" i="2" s="1"/>
  <c r="AB255" i="2" s="1"/>
  <c r="M254" i="2"/>
  <c r="O254" i="2" s="1"/>
  <c r="Q254" i="2" s="1"/>
  <c r="S254" i="2" s="1"/>
  <c r="U254" i="2" s="1"/>
  <c r="W254" i="2" s="1"/>
  <c r="Y254" i="2" s="1"/>
  <c r="AA254" i="2" s="1"/>
  <c r="AB254" i="2" s="1"/>
  <c r="M253" i="2"/>
  <c r="O253" i="2" s="1"/>
  <c r="Q253" i="2" s="1"/>
  <c r="S253" i="2" s="1"/>
  <c r="U253" i="2" s="1"/>
  <c r="W253" i="2" s="1"/>
  <c r="Y253" i="2" s="1"/>
  <c r="AA253" i="2" s="1"/>
  <c r="AB253" i="2" s="1"/>
  <c r="M252" i="2"/>
  <c r="O252" i="2" s="1"/>
  <c r="Q252" i="2" s="1"/>
  <c r="S252" i="2" s="1"/>
  <c r="U252" i="2" s="1"/>
  <c r="W252" i="2" s="1"/>
  <c r="Y252" i="2" s="1"/>
  <c r="AA252" i="2" s="1"/>
  <c r="AB252" i="2" s="1"/>
  <c r="M251" i="2"/>
  <c r="O251" i="2" s="1"/>
  <c r="Q251" i="2" s="1"/>
  <c r="S251" i="2" s="1"/>
  <c r="U251" i="2" s="1"/>
  <c r="W251" i="2" s="1"/>
  <c r="Y251" i="2" s="1"/>
  <c r="AA251" i="2" s="1"/>
  <c r="AB251" i="2" s="1"/>
  <c r="M250" i="2"/>
  <c r="O250" i="2" s="1"/>
  <c r="Q250" i="2" s="1"/>
  <c r="S250" i="2" s="1"/>
  <c r="U250" i="2" s="1"/>
  <c r="W250" i="2" s="1"/>
  <c r="Y250" i="2" s="1"/>
  <c r="AA250" i="2" s="1"/>
  <c r="AB250" i="2" s="1"/>
  <c r="M249" i="2"/>
  <c r="O249" i="2" s="1"/>
  <c r="Q249" i="2" s="1"/>
  <c r="S249" i="2" s="1"/>
  <c r="U249" i="2" s="1"/>
  <c r="W249" i="2" s="1"/>
  <c r="Y249" i="2" s="1"/>
  <c r="AA249" i="2" s="1"/>
  <c r="AB249" i="2" s="1"/>
  <c r="M248" i="2"/>
  <c r="O248" i="2" s="1"/>
  <c r="Q248" i="2" s="1"/>
  <c r="S248" i="2" s="1"/>
  <c r="U248" i="2" s="1"/>
  <c r="W248" i="2" s="1"/>
  <c r="Y248" i="2" s="1"/>
  <c r="AA248" i="2" s="1"/>
  <c r="AB248" i="2" s="1"/>
  <c r="M247" i="2"/>
  <c r="O247" i="2" s="1"/>
  <c r="Q247" i="2" s="1"/>
  <c r="S247" i="2" s="1"/>
  <c r="U247" i="2" s="1"/>
  <c r="W247" i="2" s="1"/>
  <c r="Y247" i="2" s="1"/>
  <c r="AA247" i="2" s="1"/>
  <c r="AB247" i="2" s="1"/>
  <c r="M246" i="2"/>
  <c r="O246" i="2" s="1"/>
  <c r="Q246" i="2" s="1"/>
  <c r="S246" i="2" s="1"/>
  <c r="U246" i="2" s="1"/>
  <c r="W246" i="2" s="1"/>
  <c r="Y246" i="2" s="1"/>
  <c r="AA246" i="2" s="1"/>
  <c r="AB246" i="2" s="1"/>
  <c r="M245" i="2"/>
  <c r="O245" i="2" s="1"/>
  <c r="Q245" i="2" s="1"/>
  <c r="S245" i="2" s="1"/>
  <c r="U245" i="2" s="1"/>
  <c r="W245" i="2" s="1"/>
  <c r="Y245" i="2" s="1"/>
  <c r="AA245" i="2" s="1"/>
  <c r="AB245" i="2" s="1"/>
  <c r="M244" i="2"/>
  <c r="O244" i="2" s="1"/>
  <c r="Q244" i="2" s="1"/>
  <c r="S244" i="2" s="1"/>
  <c r="U244" i="2" s="1"/>
  <c r="W244" i="2" s="1"/>
  <c r="Y244" i="2" s="1"/>
  <c r="AA244" i="2" s="1"/>
  <c r="AB244" i="2" s="1"/>
  <c r="M243" i="2"/>
  <c r="O243" i="2" s="1"/>
  <c r="Q243" i="2" s="1"/>
  <c r="S243" i="2" s="1"/>
  <c r="U243" i="2" s="1"/>
  <c r="W243" i="2" s="1"/>
  <c r="Y243" i="2" s="1"/>
  <c r="AA243" i="2" s="1"/>
  <c r="AB243" i="2" s="1"/>
  <c r="M242" i="2"/>
  <c r="O242" i="2" s="1"/>
  <c r="Q242" i="2" s="1"/>
  <c r="S242" i="2" s="1"/>
  <c r="U242" i="2" s="1"/>
  <c r="W242" i="2" s="1"/>
  <c r="Y242" i="2" s="1"/>
  <c r="AA242" i="2" s="1"/>
  <c r="AB242" i="2" s="1"/>
  <c r="M241" i="2"/>
  <c r="O241" i="2" s="1"/>
  <c r="Q241" i="2" s="1"/>
  <c r="S241" i="2" s="1"/>
  <c r="U241" i="2" s="1"/>
  <c r="W241" i="2" s="1"/>
  <c r="Y241" i="2" s="1"/>
  <c r="AA241" i="2" s="1"/>
  <c r="AB241" i="2" s="1"/>
  <c r="M240" i="2"/>
  <c r="O240" i="2" s="1"/>
  <c r="Q240" i="2" s="1"/>
  <c r="S240" i="2" s="1"/>
  <c r="U240" i="2" s="1"/>
  <c r="W240" i="2" s="1"/>
  <c r="Y240" i="2" s="1"/>
  <c r="AA240" i="2" s="1"/>
  <c r="AB240" i="2" s="1"/>
  <c r="M239" i="2"/>
  <c r="O239" i="2" s="1"/>
  <c r="Q239" i="2" s="1"/>
  <c r="S239" i="2" s="1"/>
  <c r="U239" i="2" s="1"/>
  <c r="W239" i="2" s="1"/>
  <c r="Y239" i="2" s="1"/>
  <c r="AA239" i="2" s="1"/>
  <c r="AB239" i="2" s="1"/>
  <c r="M238" i="2"/>
  <c r="O238" i="2" s="1"/>
  <c r="Q238" i="2" s="1"/>
  <c r="S238" i="2" s="1"/>
  <c r="U238" i="2" s="1"/>
  <c r="W238" i="2" s="1"/>
  <c r="Y238" i="2" s="1"/>
  <c r="AA238" i="2" s="1"/>
  <c r="AB238" i="2" s="1"/>
  <c r="M237" i="2"/>
  <c r="O237" i="2" s="1"/>
  <c r="Q237" i="2" s="1"/>
  <c r="S237" i="2" s="1"/>
  <c r="U237" i="2" s="1"/>
  <c r="W237" i="2" s="1"/>
  <c r="Y237" i="2" s="1"/>
  <c r="AA237" i="2" s="1"/>
  <c r="AB237" i="2" s="1"/>
  <c r="M236" i="2"/>
  <c r="O236" i="2" s="1"/>
  <c r="Q236" i="2" s="1"/>
  <c r="S236" i="2" s="1"/>
  <c r="U236" i="2" s="1"/>
  <c r="W236" i="2" s="1"/>
  <c r="Y236" i="2" s="1"/>
  <c r="AA236" i="2" s="1"/>
  <c r="AB236" i="2" s="1"/>
  <c r="M235" i="2"/>
  <c r="O235" i="2" s="1"/>
  <c r="Q235" i="2" s="1"/>
  <c r="S235" i="2" s="1"/>
  <c r="U235" i="2" s="1"/>
  <c r="W235" i="2" s="1"/>
  <c r="Y235" i="2" s="1"/>
  <c r="AA235" i="2" s="1"/>
  <c r="AB235" i="2" s="1"/>
  <c r="M234" i="2"/>
  <c r="O234" i="2" s="1"/>
  <c r="Q234" i="2" s="1"/>
  <c r="S234" i="2" s="1"/>
  <c r="U234" i="2" s="1"/>
  <c r="W234" i="2" s="1"/>
  <c r="Y234" i="2" s="1"/>
  <c r="AA234" i="2" s="1"/>
  <c r="AB234" i="2" s="1"/>
  <c r="M233" i="2"/>
  <c r="O233" i="2" s="1"/>
  <c r="Q233" i="2" s="1"/>
  <c r="S233" i="2" s="1"/>
  <c r="U233" i="2" s="1"/>
  <c r="W233" i="2" s="1"/>
  <c r="Y233" i="2" s="1"/>
  <c r="AA233" i="2" s="1"/>
  <c r="AB233" i="2" s="1"/>
  <c r="M232" i="2"/>
  <c r="O232" i="2" s="1"/>
  <c r="Q232" i="2" s="1"/>
  <c r="S232" i="2" s="1"/>
  <c r="U232" i="2" s="1"/>
  <c r="W232" i="2" s="1"/>
  <c r="Y232" i="2" s="1"/>
  <c r="AA232" i="2" s="1"/>
  <c r="AB232" i="2" s="1"/>
  <c r="M231" i="2"/>
  <c r="O231" i="2" s="1"/>
  <c r="Q231" i="2" s="1"/>
  <c r="S231" i="2" s="1"/>
  <c r="U231" i="2" s="1"/>
  <c r="W231" i="2" s="1"/>
  <c r="Y231" i="2" s="1"/>
  <c r="AA231" i="2" s="1"/>
  <c r="AB231" i="2" s="1"/>
  <c r="M230" i="2"/>
  <c r="O230" i="2" s="1"/>
  <c r="Q230" i="2" s="1"/>
  <c r="S230" i="2" s="1"/>
  <c r="U230" i="2" s="1"/>
  <c r="W230" i="2" s="1"/>
  <c r="Y230" i="2" s="1"/>
  <c r="AA230" i="2" s="1"/>
  <c r="AB230" i="2" s="1"/>
  <c r="M229" i="2"/>
  <c r="O229" i="2" s="1"/>
  <c r="Q229" i="2" s="1"/>
  <c r="S229" i="2" s="1"/>
  <c r="U229" i="2" s="1"/>
  <c r="W229" i="2" s="1"/>
  <c r="Y229" i="2" s="1"/>
  <c r="AA229" i="2" s="1"/>
  <c r="AB229" i="2" s="1"/>
  <c r="M228" i="2"/>
  <c r="O228" i="2" s="1"/>
  <c r="Q228" i="2" s="1"/>
  <c r="S228" i="2" s="1"/>
  <c r="U228" i="2" s="1"/>
  <c r="W228" i="2" s="1"/>
  <c r="Y228" i="2" s="1"/>
  <c r="AA228" i="2" s="1"/>
  <c r="AB228" i="2" s="1"/>
  <c r="M227" i="2"/>
  <c r="O227" i="2" s="1"/>
  <c r="Q227" i="2" s="1"/>
  <c r="S227" i="2" s="1"/>
  <c r="U227" i="2" s="1"/>
  <c r="W227" i="2" s="1"/>
  <c r="Y227" i="2" s="1"/>
  <c r="AA227" i="2" s="1"/>
  <c r="AB227" i="2" s="1"/>
  <c r="M226" i="2"/>
  <c r="O226" i="2" s="1"/>
  <c r="Q226" i="2" s="1"/>
  <c r="S226" i="2" s="1"/>
  <c r="U226" i="2" s="1"/>
  <c r="W226" i="2" s="1"/>
  <c r="Y226" i="2" s="1"/>
  <c r="AA226" i="2" s="1"/>
  <c r="AB226" i="2" s="1"/>
  <c r="M225" i="2"/>
  <c r="O225" i="2" s="1"/>
  <c r="Q225" i="2" s="1"/>
  <c r="S225" i="2" s="1"/>
  <c r="U225" i="2" s="1"/>
  <c r="W225" i="2" s="1"/>
  <c r="Y225" i="2" s="1"/>
  <c r="AA225" i="2" s="1"/>
  <c r="AB225" i="2" s="1"/>
  <c r="M224" i="2"/>
  <c r="O224" i="2" s="1"/>
  <c r="Q224" i="2" s="1"/>
  <c r="S224" i="2" s="1"/>
  <c r="U224" i="2" s="1"/>
  <c r="W224" i="2" s="1"/>
  <c r="Y224" i="2" s="1"/>
  <c r="AA224" i="2" s="1"/>
  <c r="AB224" i="2" s="1"/>
  <c r="M223" i="2"/>
  <c r="O223" i="2" s="1"/>
  <c r="Q223" i="2" s="1"/>
  <c r="S223" i="2" s="1"/>
  <c r="U223" i="2" s="1"/>
  <c r="W223" i="2" s="1"/>
  <c r="Y223" i="2" s="1"/>
  <c r="AA223" i="2" s="1"/>
  <c r="AB223" i="2" s="1"/>
  <c r="M222" i="2"/>
  <c r="M221" i="2"/>
  <c r="O221" i="2" s="1"/>
  <c r="Q221" i="2" s="1"/>
  <c r="S221" i="2" s="1"/>
  <c r="U221" i="2" s="1"/>
  <c r="W221" i="2" s="1"/>
  <c r="Y221" i="2" s="1"/>
  <c r="AA221" i="2" s="1"/>
  <c r="AB221" i="2" s="1"/>
  <c r="M220" i="2"/>
  <c r="O220" i="2" s="1"/>
  <c r="Q220" i="2" s="1"/>
  <c r="S220" i="2" s="1"/>
  <c r="U220" i="2" s="1"/>
  <c r="W220" i="2" s="1"/>
  <c r="Y220" i="2" s="1"/>
  <c r="AA220" i="2" s="1"/>
  <c r="AB220" i="2" s="1"/>
  <c r="M219" i="2"/>
  <c r="O219" i="2" s="1"/>
  <c r="Q219" i="2" s="1"/>
  <c r="X215" i="2"/>
  <c r="V215" i="2"/>
  <c r="T215" i="2"/>
  <c r="R215" i="2"/>
  <c r="P215" i="2"/>
  <c r="N215" i="2"/>
  <c r="L215" i="2"/>
  <c r="I215" i="2"/>
  <c r="H215" i="2"/>
  <c r="G215" i="2"/>
  <c r="S212" i="2"/>
  <c r="U212" i="2" s="1"/>
  <c r="W212" i="2" s="1"/>
  <c r="Y212" i="2" s="1"/>
  <c r="AA212" i="2" s="1"/>
  <c r="AB212" i="2" s="1"/>
  <c r="M212" i="2"/>
  <c r="M211" i="2"/>
  <c r="O211" i="2" s="1"/>
  <c r="Q211" i="2" s="1"/>
  <c r="S211" i="2" s="1"/>
  <c r="U211" i="2" s="1"/>
  <c r="W211" i="2" s="1"/>
  <c r="Y211" i="2" s="1"/>
  <c r="AA211" i="2" s="1"/>
  <c r="AB211" i="2" s="1"/>
  <c r="M210" i="2"/>
  <c r="O210" i="2" s="1"/>
  <c r="Q210" i="2" s="1"/>
  <c r="S210" i="2" s="1"/>
  <c r="U210" i="2" s="1"/>
  <c r="W210" i="2" s="1"/>
  <c r="Y210" i="2" s="1"/>
  <c r="AA210" i="2" s="1"/>
  <c r="AB210" i="2" s="1"/>
  <c r="M209" i="2"/>
  <c r="O209" i="2" s="1"/>
  <c r="Q209" i="2" s="1"/>
  <c r="S209" i="2" s="1"/>
  <c r="U209" i="2" s="1"/>
  <c r="W209" i="2" s="1"/>
  <c r="Y209" i="2" s="1"/>
  <c r="AA209" i="2" s="1"/>
  <c r="AB209" i="2" s="1"/>
  <c r="M208" i="2"/>
  <c r="O208" i="2" s="1"/>
  <c r="Q208" i="2" s="1"/>
  <c r="S208" i="2" s="1"/>
  <c r="U208" i="2" s="1"/>
  <c r="W208" i="2" s="1"/>
  <c r="Y208" i="2" s="1"/>
  <c r="AA208" i="2" s="1"/>
  <c r="AB208" i="2" s="1"/>
  <c r="M207" i="2"/>
  <c r="O207" i="2" s="1"/>
  <c r="Q207" i="2" s="1"/>
  <c r="S207" i="2" s="1"/>
  <c r="U207" i="2" s="1"/>
  <c r="W207" i="2" s="1"/>
  <c r="Y207" i="2" s="1"/>
  <c r="AA207" i="2" s="1"/>
  <c r="AB207" i="2" s="1"/>
  <c r="M206" i="2"/>
  <c r="O206" i="2" s="1"/>
  <c r="Q206" i="2" s="1"/>
  <c r="S206" i="2" s="1"/>
  <c r="U206" i="2" s="1"/>
  <c r="W206" i="2" s="1"/>
  <c r="Y206" i="2" s="1"/>
  <c r="AA206" i="2" s="1"/>
  <c r="AB206" i="2" s="1"/>
  <c r="M205" i="2"/>
  <c r="O205" i="2" s="1"/>
  <c r="Q205" i="2" s="1"/>
  <c r="S205" i="2" s="1"/>
  <c r="U205" i="2" s="1"/>
  <c r="W205" i="2" s="1"/>
  <c r="Y205" i="2" s="1"/>
  <c r="AA205" i="2" s="1"/>
  <c r="AB205" i="2" s="1"/>
  <c r="M204" i="2"/>
  <c r="O204" i="2" s="1"/>
  <c r="Q204" i="2" s="1"/>
  <c r="S204" i="2" s="1"/>
  <c r="U204" i="2" s="1"/>
  <c r="W204" i="2" s="1"/>
  <c r="Y204" i="2" s="1"/>
  <c r="AA204" i="2" s="1"/>
  <c r="AB204" i="2" s="1"/>
  <c r="M203" i="2"/>
  <c r="O203" i="2" s="1"/>
  <c r="Q203" i="2" s="1"/>
  <c r="S203" i="2" s="1"/>
  <c r="U203" i="2" s="1"/>
  <c r="W203" i="2" s="1"/>
  <c r="Y203" i="2" s="1"/>
  <c r="AA203" i="2" s="1"/>
  <c r="AB203" i="2" s="1"/>
  <c r="M202" i="2"/>
  <c r="O202" i="2" s="1"/>
  <c r="Q202" i="2" s="1"/>
  <c r="S202" i="2" s="1"/>
  <c r="U202" i="2" s="1"/>
  <c r="W202" i="2" s="1"/>
  <c r="Y202" i="2" s="1"/>
  <c r="AA202" i="2" s="1"/>
  <c r="AB202" i="2" s="1"/>
  <c r="M201" i="2"/>
  <c r="O201" i="2" s="1"/>
  <c r="Q201" i="2" s="1"/>
  <c r="S201" i="2" s="1"/>
  <c r="U201" i="2" s="1"/>
  <c r="W201" i="2" s="1"/>
  <c r="Y201" i="2" s="1"/>
  <c r="AA201" i="2" s="1"/>
  <c r="AB201" i="2" s="1"/>
  <c r="M200" i="2"/>
  <c r="O200" i="2" s="1"/>
  <c r="Q200" i="2" s="1"/>
  <c r="S200" i="2" s="1"/>
  <c r="U200" i="2" s="1"/>
  <c r="W200" i="2" s="1"/>
  <c r="Y200" i="2" s="1"/>
  <c r="AA200" i="2" s="1"/>
  <c r="AB200" i="2" s="1"/>
  <c r="M199" i="2"/>
  <c r="O199" i="2" s="1"/>
  <c r="Q199" i="2" s="1"/>
  <c r="S199" i="2" s="1"/>
  <c r="U199" i="2" s="1"/>
  <c r="W199" i="2" s="1"/>
  <c r="Y199" i="2" s="1"/>
  <c r="AA199" i="2" s="1"/>
  <c r="AB199" i="2" s="1"/>
  <c r="M198" i="2"/>
  <c r="O198" i="2" s="1"/>
  <c r="Q198" i="2" s="1"/>
  <c r="S198" i="2" s="1"/>
  <c r="U198" i="2" s="1"/>
  <c r="W198" i="2" s="1"/>
  <c r="Y198" i="2" s="1"/>
  <c r="AA198" i="2" s="1"/>
  <c r="AB198" i="2" s="1"/>
  <c r="M197" i="2"/>
  <c r="O197" i="2" s="1"/>
  <c r="Q197" i="2" s="1"/>
  <c r="S197" i="2" s="1"/>
  <c r="U197" i="2" s="1"/>
  <c r="O190" i="2"/>
  <c r="X188" i="2"/>
  <c r="V188" i="2"/>
  <c r="T188" i="2"/>
  <c r="R188" i="2"/>
  <c r="P188" i="2"/>
  <c r="N188" i="2"/>
  <c r="L188" i="2"/>
  <c r="I188" i="2"/>
  <c r="H188" i="2"/>
  <c r="G188" i="2"/>
  <c r="O185" i="2"/>
  <c r="Q185" i="2" s="1"/>
  <c r="S185" i="2" s="1"/>
  <c r="U185" i="2" s="1"/>
  <c r="W185" i="2" s="1"/>
  <c r="Y185" i="2" s="1"/>
  <c r="AA185" i="2" s="1"/>
  <c r="AB185" i="2" s="1"/>
  <c r="M184" i="2"/>
  <c r="O184" i="2" s="1"/>
  <c r="Q184" i="2" s="1"/>
  <c r="S184" i="2" s="1"/>
  <c r="U184" i="2" s="1"/>
  <c r="W184" i="2" s="1"/>
  <c r="Y184" i="2" s="1"/>
  <c r="AA184" i="2" s="1"/>
  <c r="AB184" i="2" s="1"/>
  <c r="M183" i="2"/>
  <c r="O183" i="2" s="1"/>
  <c r="Q183" i="2" s="1"/>
  <c r="S183" i="2" s="1"/>
  <c r="U183" i="2" s="1"/>
  <c r="W183" i="2" s="1"/>
  <c r="Y183" i="2" s="1"/>
  <c r="AA183" i="2" s="1"/>
  <c r="AB183" i="2" s="1"/>
  <c r="M182" i="2"/>
  <c r="O182" i="2" s="1"/>
  <c r="Q182" i="2" s="1"/>
  <c r="S182" i="2" s="1"/>
  <c r="U182" i="2" s="1"/>
  <c r="W182" i="2" s="1"/>
  <c r="Y182" i="2" s="1"/>
  <c r="AA182" i="2" s="1"/>
  <c r="AB182" i="2" s="1"/>
  <c r="M181" i="2"/>
  <c r="O181" i="2" s="1"/>
  <c r="Q181" i="2" s="1"/>
  <c r="S181" i="2" s="1"/>
  <c r="U181" i="2" s="1"/>
  <c r="W181" i="2" s="1"/>
  <c r="Y181" i="2" s="1"/>
  <c r="AA181" i="2" s="1"/>
  <c r="AB181" i="2" s="1"/>
  <c r="M180" i="2"/>
  <c r="O180" i="2" s="1"/>
  <c r="Q180" i="2" s="1"/>
  <c r="S180" i="2" s="1"/>
  <c r="U180" i="2" s="1"/>
  <c r="W180" i="2" s="1"/>
  <c r="Y180" i="2" s="1"/>
  <c r="AA180" i="2" s="1"/>
  <c r="AB180" i="2" s="1"/>
  <c r="M179" i="2"/>
  <c r="O179" i="2" s="1"/>
  <c r="Q179" i="2" s="1"/>
  <c r="S179" i="2" s="1"/>
  <c r="U179" i="2" s="1"/>
  <c r="W179" i="2" s="1"/>
  <c r="Y179" i="2" s="1"/>
  <c r="AA179" i="2" s="1"/>
  <c r="AB179" i="2" s="1"/>
  <c r="M178" i="2"/>
  <c r="O178" i="2" s="1"/>
  <c r="Q178" i="2" s="1"/>
  <c r="S178" i="2" s="1"/>
  <c r="U178" i="2" s="1"/>
  <c r="W178" i="2" s="1"/>
  <c r="Y178" i="2" s="1"/>
  <c r="AA178" i="2" s="1"/>
  <c r="AB178" i="2" s="1"/>
  <c r="M177" i="2"/>
  <c r="O177" i="2" s="1"/>
  <c r="Q177" i="2" s="1"/>
  <c r="S177" i="2" s="1"/>
  <c r="U177" i="2" s="1"/>
  <c r="W177" i="2" s="1"/>
  <c r="Y177" i="2" s="1"/>
  <c r="AA177" i="2" s="1"/>
  <c r="AB177" i="2" s="1"/>
  <c r="M176" i="2"/>
  <c r="O176" i="2" s="1"/>
  <c r="Q176" i="2" s="1"/>
  <c r="S176" i="2" s="1"/>
  <c r="U176" i="2" s="1"/>
  <c r="W176" i="2" s="1"/>
  <c r="Y176" i="2" s="1"/>
  <c r="AA176" i="2" s="1"/>
  <c r="AB176" i="2" s="1"/>
  <c r="M175" i="2"/>
  <c r="O175" i="2" s="1"/>
  <c r="Q175" i="2" s="1"/>
  <c r="S175" i="2" s="1"/>
  <c r="U175" i="2" s="1"/>
  <c r="W175" i="2" s="1"/>
  <c r="Y175" i="2" s="1"/>
  <c r="AA175" i="2" s="1"/>
  <c r="AB175" i="2" s="1"/>
  <c r="M174" i="2"/>
  <c r="O174" i="2" s="1"/>
  <c r="Q174" i="2" s="1"/>
  <c r="S174" i="2" s="1"/>
  <c r="U174" i="2" s="1"/>
  <c r="W174" i="2" s="1"/>
  <c r="Y174" i="2" s="1"/>
  <c r="AA174" i="2" s="1"/>
  <c r="AB174" i="2" s="1"/>
  <c r="M173" i="2"/>
  <c r="O173" i="2" s="1"/>
  <c r="Q173" i="2" s="1"/>
  <c r="S173" i="2" s="1"/>
  <c r="U173" i="2" s="1"/>
  <c r="W173" i="2" s="1"/>
  <c r="Y173" i="2" s="1"/>
  <c r="AA173" i="2" s="1"/>
  <c r="AB173" i="2" s="1"/>
  <c r="M172" i="2"/>
  <c r="O172" i="2" s="1"/>
  <c r="Q172" i="2" s="1"/>
  <c r="S172" i="2" s="1"/>
  <c r="U172" i="2" s="1"/>
  <c r="W172" i="2" s="1"/>
  <c r="Y172" i="2" s="1"/>
  <c r="AA172" i="2" s="1"/>
  <c r="AB172" i="2" s="1"/>
  <c r="M171" i="2"/>
  <c r="O171" i="2" s="1"/>
  <c r="Q171" i="2" s="1"/>
  <c r="S171" i="2" s="1"/>
  <c r="U171" i="2" s="1"/>
  <c r="W171" i="2" s="1"/>
  <c r="Y171" i="2" s="1"/>
  <c r="AA171" i="2" s="1"/>
  <c r="AB171" i="2" s="1"/>
  <c r="M170" i="2"/>
  <c r="O170" i="2" s="1"/>
  <c r="Q170" i="2" s="1"/>
  <c r="S170" i="2" s="1"/>
  <c r="U170" i="2" s="1"/>
  <c r="W170" i="2" s="1"/>
  <c r="Y170" i="2" s="1"/>
  <c r="AA170" i="2" s="1"/>
  <c r="AB170" i="2" s="1"/>
  <c r="M169" i="2"/>
  <c r="O169" i="2" s="1"/>
  <c r="Q169" i="2" s="1"/>
  <c r="S169" i="2" s="1"/>
  <c r="U169" i="2" s="1"/>
  <c r="W169" i="2" s="1"/>
  <c r="Y169" i="2" s="1"/>
  <c r="AA169" i="2" s="1"/>
  <c r="AB169" i="2" s="1"/>
  <c r="M168" i="2"/>
  <c r="O168" i="2" s="1"/>
  <c r="Q168" i="2" s="1"/>
  <c r="S168" i="2" s="1"/>
  <c r="U168" i="2" s="1"/>
  <c r="W168" i="2" s="1"/>
  <c r="Y168" i="2" s="1"/>
  <c r="AA168" i="2" s="1"/>
  <c r="AB168" i="2" s="1"/>
  <c r="M167" i="2"/>
  <c r="O167" i="2" s="1"/>
  <c r="Q167" i="2" s="1"/>
  <c r="S167" i="2" s="1"/>
  <c r="U167" i="2" s="1"/>
  <c r="W167" i="2" s="1"/>
  <c r="Y167" i="2" s="1"/>
  <c r="AA167" i="2" s="1"/>
  <c r="AB167" i="2" s="1"/>
  <c r="M166" i="2"/>
  <c r="O166" i="2" s="1"/>
  <c r="Q166" i="2" s="1"/>
  <c r="S166" i="2" s="1"/>
  <c r="U166" i="2" s="1"/>
  <c r="W166" i="2" s="1"/>
  <c r="Y166" i="2" s="1"/>
  <c r="AA166" i="2" s="1"/>
  <c r="AB166" i="2" s="1"/>
  <c r="M165" i="2"/>
  <c r="O165" i="2" s="1"/>
  <c r="Q165" i="2" s="1"/>
  <c r="S165" i="2" s="1"/>
  <c r="U165" i="2" s="1"/>
  <c r="W165" i="2" s="1"/>
  <c r="Y165" i="2" s="1"/>
  <c r="AA165" i="2" s="1"/>
  <c r="AB165" i="2" s="1"/>
  <c r="M164" i="2"/>
  <c r="O164" i="2" s="1"/>
  <c r="Q164" i="2" s="1"/>
  <c r="S164" i="2" s="1"/>
  <c r="U164" i="2" s="1"/>
  <c r="W164" i="2" s="1"/>
  <c r="Y164" i="2" s="1"/>
  <c r="AA164" i="2" s="1"/>
  <c r="AB164" i="2" s="1"/>
  <c r="M163" i="2"/>
  <c r="M162" i="2"/>
  <c r="M161" i="2"/>
  <c r="O161" i="2" s="1"/>
  <c r="Q161" i="2" s="1"/>
  <c r="S161" i="2" s="1"/>
  <c r="U161" i="2" s="1"/>
  <c r="W161" i="2" s="1"/>
  <c r="Y161" i="2" s="1"/>
  <c r="AA161" i="2" s="1"/>
  <c r="AB161" i="2" s="1"/>
  <c r="M160" i="2"/>
  <c r="O160" i="2" s="1"/>
  <c r="Q160" i="2" s="1"/>
  <c r="S160" i="2" s="1"/>
  <c r="U160" i="2" s="1"/>
  <c r="W160" i="2" s="1"/>
  <c r="Y160" i="2" s="1"/>
  <c r="AA160" i="2" s="1"/>
  <c r="AB160" i="2" s="1"/>
  <c r="M159" i="2"/>
  <c r="O159" i="2" s="1"/>
  <c r="Q159" i="2" s="1"/>
  <c r="S159" i="2" s="1"/>
  <c r="U159" i="2" s="1"/>
  <c r="W159" i="2" s="1"/>
  <c r="Y159" i="2" s="1"/>
  <c r="AA159" i="2" s="1"/>
  <c r="AB159" i="2" s="1"/>
  <c r="M158" i="2"/>
  <c r="O158" i="2" s="1"/>
  <c r="Q158" i="2" s="1"/>
  <c r="X154" i="2"/>
  <c r="V154" i="2"/>
  <c r="T154" i="2"/>
  <c r="R154" i="2"/>
  <c r="P154" i="2"/>
  <c r="N154" i="2"/>
  <c r="L154" i="2"/>
  <c r="I154" i="2"/>
  <c r="H154" i="2"/>
  <c r="G154" i="2"/>
  <c r="E154" i="2"/>
  <c r="M152" i="2"/>
  <c r="O152" i="2" s="1"/>
  <c r="Q152" i="2" s="1"/>
  <c r="S152" i="2" s="1"/>
  <c r="U152" i="2" s="1"/>
  <c r="W152" i="2" s="1"/>
  <c r="Y152" i="2" s="1"/>
  <c r="AA152" i="2" s="1"/>
  <c r="AB152" i="2" s="1"/>
  <c r="M151" i="2"/>
  <c r="O151" i="2" s="1"/>
  <c r="Q151" i="2" s="1"/>
  <c r="S151" i="2" s="1"/>
  <c r="U151" i="2" s="1"/>
  <c r="W151" i="2" s="1"/>
  <c r="Y151" i="2" s="1"/>
  <c r="AA151" i="2" s="1"/>
  <c r="AB151" i="2" s="1"/>
  <c r="M150" i="2"/>
  <c r="O150" i="2" s="1"/>
  <c r="Q150" i="2" s="1"/>
  <c r="S150" i="2" s="1"/>
  <c r="U150" i="2" s="1"/>
  <c r="W150" i="2" s="1"/>
  <c r="Y150" i="2" s="1"/>
  <c r="AA150" i="2" s="1"/>
  <c r="AB150" i="2" s="1"/>
  <c r="M149" i="2"/>
  <c r="O149" i="2" s="1"/>
  <c r="M148" i="2"/>
  <c r="O148" i="2" s="1"/>
  <c r="Q148" i="2" s="1"/>
  <c r="X144" i="2"/>
  <c r="V144" i="2"/>
  <c r="T144" i="2"/>
  <c r="R144" i="2"/>
  <c r="P144" i="2"/>
  <c r="N144" i="2"/>
  <c r="L144" i="2"/>
  <c r="I144" i="2"/>
  <c r="H144" i="2"/>
  <c r="G144" i="2"/>
  <c r="E144" i="2"/>
  <c r="O142" i="2"/>
  <c r="Q142" i="2" s="1"/>
  <c r="S142" i="2" s="1"/>
  <c r="U142" i="2" s="1"/>
  <c r="W142" i="2" s="1"/>
  <c r="Y142" i="2" s="1"/>
  <c r="AA142" i="2" s="1"/>
  <c r="AB142" i="2" s="1"/>
  <c r="O141" i="2"/>
  <c r="Q141" i="2" s="1"/>
  <c r="S141" i="2" s="1"/>
  <c r="U141" i="2" s="1"/>
  <c r="W141" i="2" s="1"/>
  <c r="Y141" i="2" s="1"/>
  <c r="AA141" i="2" s="1"/>
  <c r="AB141" i="2" s="1"/>
  <c r="M140" i="2"/>
  <c r="O140" i="2" s="1"/>
  <c r="Q140" i="2" s="1"/>
  <c r="S140" i="2" s="1"/>
  <c r="U140" i="2" s="1"/>
  <c r="W140" i="2" s="1"/>
  <c r="Y140" i="2" s="1"/>
  <c r="AA140" i="2" s="1"/>
  <c r="AB140" i="2" s="1"/>
  <c r="M139" i="2"/>
  <c r="O139" i="2" s="1"/>
  <c r="Q139" i="2" s="1"/>
  <c r="S139" i="2" s="1"/>
  <c r="U139" i="2" s="1"/>
  <c r="W139" i="2" s="1"/>
  <c r="Y139" i="2" s="1"/>
  <c r="AA139" i="2" s="1"/>
  <c r="AB139" i="2" s="1"/>
  <c r="M138" i="2"/>
  <c r="O138" i="2" s="1"/>
  <c r="Q138" i="2" s="1"/>
  <c r="S138" i="2" s="1"/>
  <c r="U138" i="2" s="1"/>
  <c r="W138" i="2" s="1"/>
  <c r="Y138" i="2" s="1"/>
  <c r="AA138" i="2" s="1"/>
  <c r="AB138" i="2" s="1"/>
  <c r="M137" i="2"/>
  <c r="O137" i="2" s="1"/>
  <c r="Q137" i="2" s="1"/>
  <c r="S137" i="2" s="1"/>
  <c r="U137" i="2" s="1"/>
  <c r="W137" i="2" s="1"/>
  <c r="Y137" i="2" s="1"/>
  <c r="AA137" i="2" s="1"/>
  <c r="AB137" i="2" s="1"/>
  <c r="M136" i="2"/>
  <c r="O136" i="2" s="1"/>
  <c r="Q136" i="2" s="1"/>
  <c r="S136" i="2" s="1"/>
  <c r="U136" i="2" s="1"/>
  <c r="W136" i="2" s="1"/>
  <c r="Y136" i="2" s="1"/>
  <c r="AA136" i="2" s="1"/>
  <c r="AB136" i="2" s="1"/>
  <c r="M135" i="2"/>
  <c r="O135" i="2" s="1"/>
  <c r="Q135" i="2" s="1"/>
  <c r="S135" i="2" s="1"/>
  <c r="U135" i="2" s="1"/>
  <c r="W135" i="2" s="1"/>
  <c r="Y135" i="2" s="1"/>
  <c r="AA135" i="2" s="1"/>
  <c r="AB135" i="2" s="1"/>
  <c r="M134" i="2"/>
  <c r="O134" i="2" s="1"/>
  <c r="X130" i="2"/>
  <c r="V130" i="2"/>
  <c r="T130" i="2"/>
  <c r="R130" i="2"/>
  <c r="P130" i="2"/>
  <c r="N130" i="2"/>
  <c r="L130" i="2"/>
  <c r="K130" i="2"/>
  <c r="J130" i="2"/>
  <c r="I130" i="2"/>
  <c r="H130" i="2"/>
  <c r="G130" i="2"/>
  <c r="E130" i="2"/>
  <c r="S128" i="2"/>
  <c r="U128" i="2" s="1"/>
  <c r="W128" i="2" s="1"/>
  <c r="Y128" i="2" s="1"/>
  <c r="AA128" i="2" s="1"/>
  <c r="AB128" i="2" s="1"/>
  <c r="S127" i="2"/>
  <c r="U127" i="2" s="1"/>
  <c r="W127" i="2" s="1"/>
  <c r="Y127" i="2" s="1"/>
  <c r="AA127" i="2" s="1"/>
  <c r="AB127" i="2" s="1"/>
  <c r="M126" i="2"/>
  <c r="O126" i="2" s="1"/>
  <c r="Q126" i="2" s="1"/>
  <c r="S126" i="2" s="1"/>
  <c r="U126" i="2" s="1"/>
  <c r="W126" i="2" s="1"/>
  <c r="Y126" i="2" s="1"/>
  <c r="AA126" i="2" s="1"/>
  <c r="AB126" i="2" s="1"/>
  <c r="M125" i="2"/>
  <c r="O125" i="2" s="1"/>
  <c r="Q125" i="2" s="1"/>
  <c r="S125" i="2" s="1"/>
  <c r="U125" i="2" s="1"/>
  <c r="W125" i="2" s="1"/>
  <c r="Y125" i="2" s="1"/>
  <c r="AA125" i="2" s="1"/>
  <c r="AB125" i="2" s="1"/>
  <c r="M124" i="2"/>
  <c r="O124" i="2" s="1"/>
  <c r="Q124" i="2" s="1"/>
  <c r="S124" i="2" s="1"/>
  <c r="U124" i="2" s="1"/>
  <c r="W124" i="2" s="1"/>
  <c r="Y124" i="2" s="1"/>
  <c r="AA124" i="2" s="1"/>
  <c r="AB124" i="2" s="1"/>
  <c r="M123" i="2"/>
  <c r="O123" i="2" s="1"/>
  <c r="Q123" i="2" s="1"/>
  <c r="S123" i="2" s="1"/>
  <c r="U123" i="2" s="1"/>
  <c r="W123" i="2" s="1"/>
  <c r="Y123" i="2" s="1"/>
  <c r="AA123" i="2" s="1"/>
  <c r="AB123" i="2" s="1"/>
  <c r="M122" i="2"/>
  <c r="O122" i="2" s="1"/>
  <c r="Q122" i="2" s="1"/>
  <c r="S122" i="2" s="1"/>
  <c r="U122" i="2" s="1"/>
  <c r="W122" i="2" s="1"/>
  <c r="Y122" i="2" s="1"/>
  <c r="AA122" i="2" s="1"/>
  <c r="AB122" i="2" s="1"/>
  <c r="M121" i="2"/>
  <c r="O121" i="2" s="1"/>
  <c r="Q121" i="2" s="1"/>
  <c r="S121" i="2" s="1"/>
  <c r="U121" i="2" s="1"/>
  <c r="W121" i="2" s="1"/>
  <c r="Y121" i="2" s="1"/>
  <c r="AA121" i="2" s="1"/>
  <c r="AB121" i="2" s="1"/>
  <c r="M120" i="2"/>
  <c r="O120" i="2" s="1"/>
  <c r="Q120" i="2" s="1"/>
  <c r="S120" i="2" s="1"/>
  <c r="U120" i="2" s="1"/>
  <c r="W120" i="2" s="1"/>
  <c r="Y120" i="2" s="1"/>
  <c r="AA120" i="2" s="1"/>
  <c r="AB120" i="2" s="1"/>
  <c r="M119" i="2"/>
  <c r="O119" i="2" s="1"/>
  <c r="Q119" i="2" s="1"/>
  <c r="S119" i="2" s="1"/>
  <c r="U119" i="2" s="1"/>
  <c r="W119" i="2" s="1"/>
  <c r="Y119" i="2" s="1"/>
  <c r="AA119" i="2" s="1"/>
  <c r="AB119" i="2" s="1"/>
  <c r="M118" i="2"/>
  <c r="O118" i="2" s="1"/>
  <c r="Q118" i="2" s="1"/>
  <c r="S118" i="2" s="1"/>
  <c r="U118" i="2" s="1"/>
  <c r="W118" i="2" s="1"/>
  <c r="Y118" i="2" s="1"/>
  <c r="AA118" i="2" s="1"/>
  <c r="AB118" i="2" s="1"/>
  <c r="M117" i="2"/>
  <c r="O117" i="2" s="1"/>
  <c r="Q117" i="2" s="1"/>
  <c r="U111" i="2"/>
  <c r="W111" i="2" s="1"/>
  <c r="Y111" i="2" s="1"/>
  <c r="AA111" i="2" s="1"/>
  <c r="AB111" i="2" s="1"/>
  <c r="O111" i="2"/>
  <c r="Q111" i="2" s="1"/>
  <c r="X107" i="2"/>
  <c r="V107" i="2"/>
  <c r="T107" i="2"/>
  <c r="R107" i="2"/>
  <c r="P107" i="2"/>
  <c r="N107" i="2"/>
  <c r="L107" i="2"/>
  <c r="W103" i="2"/>
  <c r="Y103" i="2" s="1"/>
  <c r="AA103" i="2" s="1"/>
  <c r="AB103" i="2" s="1"/>
  <c r="W102" i="2"/>
  <c r="Y102" i="2" s="1"/>
  <c r="AA102" i="2" s="1"/>
  <c r="AB102" i="2" s="1"/>
  <c r="W101" i="2"/>
  <c r="Y101" i="2" s="1"/>
  <c r="AA101" i="2" s="1"/>
  <c r="AB101" i="2" s="1"/>
  <c r="W100" i="2"/>
  <c r="Y100" i="2" s="1"/>
  <c r="AA100" i="2" s="1"/>
  <c r="AB100" i="2" s="1"/>
  <c r="W99" i="2"/>
  <c r="Y99" i="2" s="1"/>
  <c r="AA99" i="2" s="1"/>
  <c r="AB99" i="2" s="1"/>
  <c r="W98" i="2"/>
  <c r="Y98" i="2" s="1"/>
  <c r="AA98" i="2" s="1"/>
  <c r="AB98" i="2" s="1"/>
  <c r="Q97" i="2"/>
  <c r="S97" i="2" s="1"/>
  <c r="U97" i="2" s="1"/>
  <c r="W97" i="2" s="1"/>
  <c r="Y97" i="2" s="1"/>
  <c r="AA97" i="2" s="1"/>
  <c r="AB97" i="2" s="1"/>
  <c r="O96" i="2"/>
  <c r="Q96" i="2" s="1"/>
  <c r="S96" i="2" s="1"/>
  <c r="U96" i="2" s="1"/>
  <c r="W96" i="2" s="1"/>
  <c r="Y96" i="2" s="1"/>
  <c r="AA96" i="2" s="1"/>
  <c r="AB96" i="2" s="1"/>
  <c r="O95" i="2"/>
  <c r="Q95" i="2" s="1"/>
  <c r="S95" i="2" s="1"/>
  <c r="U95" i="2" s="1"/>
  <c r="W95" i="2" s="1"/>
  <c r="Y95" i="2" s="1"/>
  <c r="AA95" i="2" s="1"/>
  <c r="AB95" i="2" s="1"/>
  <c r="M94" i="2"/>
  <c r="O94" i="2" s="1"/>
  <c r="Q94" i="2" s="1"/>
  <c r="S94" i="2" s="1"/>
  <c r="U94" i="2" s="1"/>
  <c r="W94" i="2" s="1"/>
  <c r="Y94" i="2" s="1"/>
  <c r="AA94" i="2" s="1"/>
  <c r="AB94" i="2" s="1"/>
  <c r="M93" i="2"/>
  <c r="O93" i="2" s="1"/>
  <c r="Q93" i="2" s="1"/>
  <c r="S93" i="2" s="1"/>
  <c r="U93" i="2" s="1"/>
  <c r="W93" i="2" s="1"/>
  <c r="Y93" i="2" s="1"/>
  <c r="AA93" i="2" s="1"/>
  <c r="AB93" i="2" s="1"/>
  <c r="M92" i="2"/>
  <c r="O92" i="2" s="1"/>
  <c r="Q92" i="2" s="1"/>
  <c r="S92" i="2" s="1"/>
  <c r="U92" i="2" s="1"/>
  <c r="W92" i="2" s="1"/>
  <c r="Y92" i="2" s="1"/>
  <c r="AA92" i="2" s="1"/>
  <c r="AB92" i="2" s="1"/>
  <c r="M91" i="2"/>
  <c r="O91" i="2" s="1"/>
  <c r="Q91" i="2" s="1"/>
  <c r="S91" i="2" s="1"/>
  <c r="U91" i="2" s="1"/>
  <c r="W91" i="2" s="1"/>
  <c r="Y91" i="2" s="1"/>
  <c r="AA91" i="2" s="1"/>
  <c r="AB91" i="2" s="1"/>
  <c r="M90" i="2"/>
  <c r="O90" i="2" s="1"/>
  <c r="Q90" i="2" s="1"/>
  <c r="S90" i="2" s="1"/>
  <c r="U90" i="2" s="1"/>
  <c r="W90" i="2" s="1"/>
  <c r="Y90" i="2" s="1"/>
  <c r="AA90" i="2" s="1"/>
  <c r="AB90" i="2" s="1"/>
  <c r="M89" i="2"/>
  <c r="O89" i="2" s="1"/>
  <c r="Q89" i="2" s="1"/>
  <c r="S89" i="2" s="1"/>
  <c r="U89" i="2" s="1"/>
  <c r="W89" i="2" s="1"/>
  <c r="Y89" i="2" s="1"/>
  <c r="AA89" i="2" s="1"/>
  <c r="AB89" i="2" s="1"/>
  <c r="M88" i="2"/>
  <c r="O88" i="2" s="1"/>
  <c r="Q88" i="2" s="1"/>
  <c r="S88" i="2" s="1"/>
  <c r="U88" i="2" s="1"/>
  <c r="W88" i="2" s="1"/>
  <c r="Y88" i="2" s="1"/>
  <c r="AA88" i="2" s="1"/>
  <c r="AB88" i="2" s="1"/>
  <c r="M87" i="2"/>
  <c r="O87" i="2" s="1"/>
  <c r="Q87" i="2" s="1"/>
  <c r="S87" i="2" s="1"/>
  <c r="U87" i="2" s="1"/>
  <c r="W87" i="2" s="1"/>
  <c r="Y87" i="2" s="1"/>
  <c r="AA87" i="2" s="1"/>
  <c r="AB87" i="2" s="1"/>
  <c r="M86" i="2"/>
  <c r="O86" i="2" s="1"/>
  <c r="Q86" i="2" s="1"/>
  <c r="S86" i="2" s="1"/>
  <c r="U86" i="2" s="1"/>
  <c r="W86" i="2" s="1"/>
  <c r="Y86" i="2" s="1"/>
  <c r="AA86" i="2" s="1"/>
  <c r="AB86" i="2" s="1"/>
  <c r="M85" i="2"/>
  <c r="X81" i="2"/>
  <c r="V81" i="2"/>
  <c r="T81" i="2"/>
  <c r="R81" i="2"/>
  <c r="P81" i="2"/>
  <c r="N81" i="2"/>
  <c r="L81" i="2"/>
  <c r="Y77" i="2"/>
  <c r="AA77" i="2" s="1"/>
  <c r="AB77" i="2" s="1"/>
  <c r="Y76" i="2"/>
  <c r="AA76" i="2" s="1"/>
  <c r="AB76" i="2" s="1"/>
  <c r="Y75" i="2"/>
  <c r="AA75" i="2" s="1"/>
  <c r="AB75" i="2" s="1"/>
  <c r="Y74" i="2"/>
  <c r="AA74" i="2" s="1"/>
  <c r="AB74" i="2" s="1"/>
  <c r="S73" i="2"/>
  <c r="U73" i="2" s="1"/>
  <c r="W73" i="2" s="1"/>
  <c r="Y73" i="2" s="1"/>
  <c r="AA73" i="2" s="1"/>
  <c r="AB73" i="2" s="1"/>
  <c r="M72" i="2"/>
  <c r="O72" i="2" s="1"/>
  <c r="Q72" i="2" s="1"/>
  <c r="S72" i="2" s="1"/>
  <c r="U72" i="2" s="1"/>
  <c r="W72" i="2" s="1"/>
  <c r="Y72" i="2" s="1"/>
  <c r="AA72" i="2" s="1"/>
  <c r="AB72" i="2" s="1"/>
  <c r="M71" i="2"/>
  <c r="O71" i="2" s="1"/>
  <c r="Q71" i="2" s="1"/>
  <c r="S71" i="2" s="1"/>
  <c r="U71" i="2" s="1"/>
  <c r="W71" i="2" s="1"/>
  <c r="Y71" i="2" s="1"/>
  <c r="AA71" i="2" s="1"/>
  <c r="AB71" i="2" s="1"/>
  <c r="M70" i="2"/>
  <c r="O70" i="2" s="1"/>
  <c r="Q70" i="2" s="1"/>
  <c r="S70" i="2" s="1"/>
  <c r="U70" i="2" s="1"/>
  <c r="W70" i="2" s="1"/>
  <c r="Y70" i="2" s="1"/>
  <c r="AA70" i="2" s="1"/>
  <c r="AB70" i="2" s="1"/>
  <c r="M69" i="2"/>
  <c r="O69" i="2" s="1"/>
  <c r="Q69" i="2" s="1"/>
  <c r="S69" i="2" s="1"/>
  <c r="U69" i="2" s="1"/>
  <c r="W69" i="2" s="1"/>
  <c r="Y69" i="2" s="1"/>
  <c r="AA69" i="2" s="1"/>
  <c r="AB69" i="2" s="1"/>
  <c r="M68" i="2"/>
  <c r="O68" i="2" s="1"/>
  <c r="Q68" i="2" s="1"/>
  <c r="S68" i="2" s="1"/>
  <c r="U68" i="2" s="1"/>
  <c r="W68" i="2" s="1"/>
  <c r="Y68" i="2" s="1"/>
  <c r="AA68" i="2" s="1"/>
  <c r="AB68" i="2" s="1"/>
  <c r="M67" i="2"/>
  <c r="O67" i="2" s="1"/>
  <c r="Q67" i="2" s="1"/>
  <c r="S67" i="2" s="1"/>
  <c r="U67" i="2" s="1"/>
  <c r="W67" i="2" s="1"/>
  <c r="Y67" i="2" s="1"/>
  <c r="AA67" i="2" s="1"/>
  <c r="AB67" i="2" s="1"/>
  <c r="M66" i="2"/>
  <c r="O66" i="2" s="1"/>
  <c r="Q66" i="2" s="1"/>
  <c r="S66" i="2" s="1"/>
  <c r="U66" i="2" s="1"/>
  <c r="W66" i="2" s="1"/>
  <c r="Y66" i="2" s="1"/>
  <c r="AA66" i="2" s="1"/>
  <c r="AB66" i="2" s="1"/>
  <c r="M65" i="2"/>
  <c r="O65" i="2" s="1"/>
  <c r="Q65" i="2" s="1"/>
  <c r="S65" i="2" s="1"/>
  <c r="U65" i="2" s="1"/>
  <c r="W65" i="2" s="1"/>
  <c r="Y65" i="2" s="1"/>
  <c r="AA65" i="2" s="1"/>
  <c r="AB65" i="2" s="1"/>
  <c r="M64" i="2"/>
  <c r="O64" i="2" s="1"/>
  <c r="Q64" i="2" s="1"/>
  <c r="S64" i="2" s="1"/>
  <c r="U64" i="2" s="1"/>
  <c r="W64" i="2" s="1"/>
  <c r="Y64" i="2" s="1"/>
  <c r="AA64" i="2" s="1"/>
  <c r="AB64" i="2" s="1"/>
  <c r="M63" i="2"/>
  <c r="O63" i="2" s="1"/>
  <c r="Q63" i="2" s="1"/>
  <c r="S63" i="2" s="1"/>
  <c r="U63" i="2" s="1"/>
  <c r="W63" i="2" s="1"/>
  <c r="Y63" i="2" s="1"/>
  <c r="AA63" i="2" s="1"/>
  <c r="AB63" i="2" s="1"/>
  <c r="M62" i="2"/>
  <c r="X58" i="2"/>
  <c r="V58" i="2"/>
  <c r="T58" i="2"/>
  <c r="R58" i="2"/>
  <c r="P58" i="2"/>
  <c r="N58" i="2"/>
  <c r="L58" i="2"/>
  <c r="M56" i="2"/>
  <c r="O56" i="2" s="1"/>
  <c r="Q56" i="2" s="1"/>
  <c r="S56" i="2" s="1"/>
  <c r="U56" i="2" s="1"/>
  <c r="W56" i="2" s="1"/>
  <c r="Y56" i="2" s="1"/>
  <c r="AA56" i="2" s="1"/>
  <c r="AB56" i="2" s="1"/>
  <c r="M55" i="2"/>
  <c r="O55" i="2" s="1"/>
  <c r="Q55" i="2" s="1"/>
  <c r="S55" i="2" s="1"/>
  <c r="U55" i="2" s="1"/>
  <c r="W55" i="2" s="1"/>
  <c r="Y55" i="2" s="1"/>
  <c r="AA55" i="2" s="1"/>
  <c r="AB55" i="2" s="1"/>
  <c r="M54" i="2"/>
  <c r="O54" i="2" s="1"/>
  <c r="Q54" i="2" s="1"/>
  <c r="S54" i="2" s="1"/>
  <c r="U54" i="2" s="1"/>
  <c r="W54" i="2" s="1"/>
  <c r="Y54" i="2" s="1"/>
  <c r="AA54" i="2" s="1"/>
  <c r="AB54" i="2" s="1"/>
  <c r="M53" i="2"/>
  <c r="O53" i="2" s="1"/>
  <c r="Q52" i="2"/>
  <c r="S52" i="2" s="1"/>
  <c r="U52" i="2" s="1"/>
  <c r="M52" i="2"/>
  <c r="AB390" i="2" l="1"/>
  <c r="AA401" i="2"/>
  <c r="O163" i="2"/>
  <c r="O162" i="2"/>
  <c r="O154" i="2"/>
  <c r="O480" i="2"/>
  <c r="P482" i="2"/>
  <c r="S422" i="2"/>
  <c r="U422" i="2" s="1"/>
  <c r="Q432" i="2"/>
  <c r="M130" i="2"/>
  <c r="M321" i="2"/>
  <c r="O309" i="2"/>
  <c r="Q309" i="2" s="1"/>
  <c r="S309" i="2" s="1"/>
  <c r="U309" i="2" s="1"/>
  <c r="U321" i="2" s="1"/>
  <c r="M305" i="2"/>
  <c r="O290" i="2"/>
  <c r="Q290" i="2" s="1"/>
  <c r="Q305" i="2" s="1"/>
  <c r="M154" i="2"/>
  <c r="M58" i="2"/>
  <c r="X482" i="2"/>
  <c r="M432" i="2"/>
  <c r="M470" i="2"/>
  <c r="W52" i="2"/>
  <c r="Y52" i="2" s="1"/>
  <c r="Q130" i="2"/>
  <c r="S117" i="2"/>
  <c r="O58" i="2"/>
  <c r="Q53" i="2"/>
  <c r="S148" i="2"/>
  <c r="Q149" i="2"/>
  <c r="S149" i="2" s="1"/>
  <c r="U149" i="2" s="1"/>
  <c r="W149" i="2" s="1"/>
  <c r="Y149" i="2" s="1"/>
  <c r="AA149" i="2" s="1"/>
  <c r="AB149" i="2" s="1"/>
  <c r="M81" i="2"/>
  <c r="M107" i="2"/>
  <c r="O62" i="2"/>
  <c r="O85" i="2"/>
  <c r="M144" i="2"/>
  <c r="M188" i="2"/>
  <c r="Q267" i="2"/>
  <c r="S267" i="2" s="1"/>
  <c r="U267" i="2" s="1"/>
  <c r="O286" i="2"/>
  <c r="T482" i="2"/>
  <c r="O144" i="2"/>
  <c r="Q134" i="2"/>
  <c r="O130" i="2"/>
  <c r="R482" i="2"/>
  <c r="S158" i="2"/>
  <c r="M262" i="2"/>
  <c r="O222" i="2"/>
  <c r="Q222" i="2" s="1"/>
  <c r="S222" i="2" s="1"/>
  <c r="U222" i="2" s="1"/>
  <c r="W222" i="2" s="1"/>
  <c r="Y222" i="2" s="1"/>
  <c r="AA222" i="2" s="1"/>
  <c r="AB222" i="2" s="1"/>
  <c r="N482" i="2"/>
  <c r="V482" i="2"/>
  <c r="S215" i="2"/>
  <c r="O215" i="2"/>
  <c r="S219" i="2"/>
  <c r="U215" i="2"/>
  <c r="W197" i="2"/>
  <c r="O188" i="2"/>
  <c r="O412" i="2"/>
  <c r="Q412" i="2" s="1"/>
  <c r="S412" i="2" s="1"/>
  <c r="U412" i="2" s="1"/>
  <c r="W412" i="2" s="1"/>
  <c r="Y412" i="2" s="1"/>
  <c r="AA412" i="2" s="1"/>
  <c r="AB412" i="2" s="1"/>
  <c r="M418" i="2"/>
  <c r="M286" i="2"/>
  <c r="W474" i="2"/>
  <c r="Q215" i="2"/>
  <c r="M215" i="2"/>
  <c r="Y266" i="2"/>
  <c r="AA266" i="2" s="1"/>
  <c r="AB266" i="2" s="1"/>
  <c r="O432" i="2"/>
  <c r="S450" i="2"/>
  <c r="Q470" i="2"/>
  <c r="M375" i="2"/>
  <c r="Q405" i="2"/>
  <c r="M446" i="2"/>
  <c r="Q379" i="2"/>
  <c r="O401" i="2"/>
  <c r="O446" i="2"/>
  <c r="O470" i="2"/>
  <c r="M401" i="2"/>
  <c r="Q436" i="2"/>
  <c r="Q475" i="2"/>
  <c r="O325" i="2"/>
  <c r="Q163" i="2" l="1"/>
  <c r="S290" i="2"/>
  <c r="S305" i="2" s="1"/>
  <c r="Q162" i="2"/>
  <c r="S432" i="2"/>
  <c r="O305" i="2"/>
  <c r="S321" i="2"/>
  <c r="Q286" i="2"/>
  <c r="Q321" i="2"/>
  <c r="W309" i="2"/>
  <c r="W321" i="2" s="1"/>
  <c r="O262" i="2"/>
  <c r="S286" i="2"/>
  <c r="O321" i="2"/>
  <c r="Q262" i="2"/>
  <c r="M482" i="2"/>
  <c r="O107" i="2"/>
  <c r="Q85" i="2"/>
  <c r="Q144" i="2"/>
  <c r="S134" i="2"/>
  <c r="O81" i="2"/>
  <c r="Q62" i="2"/>
  <c r="S436" i="2"/>
  <c r="Q446" i="2"/>
  <c r="S154" i="2"/>
  <c r="U148" i="2"/>
  <c r="U432" i="2"/>
  <c r="W422" i="2"/>
  <c r="Q418" i="2"/>
  <c r="S405" i="2"/>
  <c r="U117" i="2"/>
  <c r="S130" i="2"/>
  <c r="Q58" i="2"/>
  <c r="S53" i="2"/>
  <c r="Y197" i="2"/>
  <c r="W215" i="2"/>
  <c r="O418" i="2"/>
  <c r="S262" i="2"/>
  <c r="U219" i="2"/>
  <c r="U158" i="2"/>
  <c r="U286" i="2"/>
  <c r="W267" i="2"/>
  <c r="S470" i="2"/>
  <c r="U450" i="2"/>
  <c r="Q325" i="2"/>
  <c r="O375" i="2"/>
  <c r="Q401" i="2"/>
  <c r="S379" i="2"/>
  <c r="S475" i="2"/>
  <c r="Q480" i="2"/>
  <c r="Y474" i="2"/>
  <c r="AA474" i="2" s="1"/>
  <c r="AB474" i="2" s="1"/>
  <c r="Q154" i="2"/>
  <c r="AA52" i="2"/>
  <c r="AB52" i="2" s="1"/>
  <c r="U290" i="2" l="1"/>
  <c r="S163" i="2"/>
  <c r="S162" i="2"/>
  <c r="Q188" i="2"/>
  <c r="O482" i="2"/>
  <c r="Y309" i="2"/>
  <c r="Y321" i="2" s="1"/>
  <c r="Y215" i="2"/>
  <c r="AA197" i="2"/>
  <c r="AA215" i="2" s="1"/>
  <c r="U475" i="2"/>
  <c r="S480" i="2"/>
  <c r="U130" i="2"/>
  <c r="W117" i="2"/>
  <c r="S401" i="2"/>
  <c r="U379" i="2"/>
  <c r="U436" i="2"/>
  <c r="S446" i="2"/>
  <c r="Q81" i="2"/>
  <c r="S62" i="2"/>
  <c r="S418" i="2"/>
  <c r="U405" i="2"/>
  <c r="W158" i="2"/>
  <c r="Q375" i="2"/>
  <c r="S325" i="2"/>
  <c r="W432" i="2"/>
  <c r="Y422" i="2"/>
  <c r="U134" i="2"/>
  <c r="S144" i="2"/>
  <c r="U53" i="2"/>
  <c r="S58" i="2"/>
  <c r="W450" i="2"/>
  <c r="U470" i="2"/>
  <c r="U262" i="2"/>
  <c r="W219" i="2"/>
  <c r="Y267" i="2"/>
  <c r="W286" i="2"/>
  <c r="W148" i="2"/>
  <c r="U154" i="2"/>
  <c r="S85" i="2"/>
  <c r="Q107" i="2"/>
  <c r="W290" i="2"/>
  <c r="U305" i="2"/>
  <c r="U163" i="2" l="1"/>
  <c r="U162" i="2"/>
  <c r="S188" i="2"/>
  <c r="AB215" i="2"/>
  <c r="AB197" i="2"/>
  <c r="Q482" i="2"/>
  <c r="AA309" i="2"/>
  <c r="Y432" i="2"/>
  <c r="AA422" i="2"/>
  <c r="Y286" i="2"/>
  <c r="AA267" i="2"/>
  <c r="W470" i="2"/>
  <c r="Y450" i="2"/>
  <c r="W53" i="2"/>
  <c r="U58" i="2"/>
  <c r="Y158" i="2"/>
  <c r="U401" i="2"/>
  <c r="W379" i="2"/>
  <c r="W475" i="2"/>
  <c r="U480" i="2"/>
  <c r="S375" i="2"/>
  <c r="U325" i="2"/>
  <c r="W436" i="2"/>
  <c r="U446" i="2"/>
  <c r="Y290" i="2"/>
  <c r="W305" i="2"/>
  <c r="Y219" i="2"/>
  <c r="W262" i="2"/>
  <c r="W134" i="2"/>
  <c r="U144" i="2"/>
  <c r="W405" i="2"/>
  <c r="U418" i="2"/>
  <c r="W130" i="2"/>
  <c r="Y117" i="2"/>
  <c r="S107" i="2"/>
  <c r="U85" i="2"/>
  <c r="S81" i="2"/>
  <c r="U62" i="2"/>
  <c r="Y148" i="2"/>
  <c r="W154" i="2"/>
  <c r="W163" i="2" l="1"/>
  <c r="W162" i="2"/>
  <c r="U188" i="2"/>
  <c r="AB267" i="2"/>
  <c r="AB286" i="2" s="1"/>
  <c r="AB422" i="2"/>
  <c r="AA321" i="2"/>
  <c r="AB321" i="2" s="1"/>
  <c r="AB309" i="2"/>
  <c r="S482" i="2"/>
  <c r="Y470" i="2"/>
  <c r="AA450" i="2"/>
  <c r="AA158" i="2"/>
  <c r="Y154" i="2"/>
  <c r="AA148" i="2"/>
  <c r="Y262" i="2"/>
  <c r="AA219" i="2"/>
  <c r="Y130" i="2"/>
  <c r="AA117" i="2"/>
  <c r="Y305" i="2"/>
  <c r="AA290" i="2"/>
  <c r="AA305" i="2" s="1"/>
  <c r="AB305" i="2" s="1"/>
  <c r="U81" i="2"/>
  <c r="W62" i="2"/>
  <c r="U375" i="2"/>
  <c r="W325" i="2"/>
  <c r="Y134" i="2"/>
  <c r="W144" i="2"/>
  <c r="Y53" i="2"/>
  <c r="W58" i="2"/>
  <c r="U107" i="2"/>
  <c r="W85" i="2"/>
  <c r="W446" i="2"/>
  <c r="Y436" i="2"/>
  <c r="Y475" i="2"/>
  <c r="W480" i="2"/>
  <c r="Y405" i="2"/>
  <c r="W418" i="2"/>
  <c r="W401" i="2"/>
  <c r="Y379" i="2"/>
  <c r="Y163" i="2" l="1"/>
  <c r="Y162" i="2"/>
  <c r="W188" i="2"/>
  <c r="AA262" i="2"/>
  <c r="AB262" i="2" s="1"/>
  <c r="AB219" i="2"/>
  <c r="AA154" i="2"/>
  <c r="AB154" i="2" s="1"/>
  <c r="AB148" i="2"/>
  <c r="AA470" i="2"/>
  <c r="AB470" i="2" s="1"/>
  <c r="AB450" i="2"/>
  <c r="AA130" i="2"/>
  <c r="AB130" i="2" s="1"/>
  <c r="AB117" i="2"/>
  <c r="AB290" i="2"/>
  <c r="AB158" i="2"/>
  <c r="U482" i="2"/>
  <c r="Y401" i="2"/>
  <c r="AA379" i="2"/>
  <c r="AB401" i="2" s="1"/>
  <c r="Y418" i="2"/>
  <c r="AA405" i="2"/>
  <c r="Y446" i="2"/>
  <c r="AA436" i="2"/>
  <c r="Y58" i="2"/>
  <c r="AA53" i="2"/>
  <c r="Y480" i="2"/>
  <c r="AA475" i="2"/>
  <c r="Y144" i="2"/>
  <c r="AA134" i="2"/>
  <c r="Y325" i="2"/>
  <c r="W375" i="2"/>
  <c r="W107" i="2"/>
  <c r="Y85" i="2"/>
  <c r="W81" i="2"/>
  <c r="Y62" i="2"/>
  <c r="AA163" i="2" l="1"/>
  <c r="AA162" i="2"/>
  <c r="Y188" i="2"/>
  <c r="AA58" i="2"/>
  <c r="AB53" i="2"/>
  <c r="AA446" i="2"/>
  <c r="AB446" i="2" s="1"/>
  <c r="AB436" i="2"/>
  <c r="AA480" i="2"/>
  <c r="AB480" i="2" s="1"/>
  <c r="AB475" i="2"/>
  <c r="AB379" i="2"/>
  <c r="AA144" i="2"/>
  <c r="AB144" i="2" s="1"/>
  <c r="AB134" i="2"/>
  <c r="AA418" i="2"/>
  <c r="AB418" i="2" s="1"/>
  <c r="AB405" i="2"/>
  <c r="Y375" i="2"/>
  <c r="AA325" i="2"/>
  <c r="AA375" i="2" s="1"/>
  <c r="AB375" i="2" s="1"/>
  <c r="Y107" i="2"/>
  <c r="AA85" i="2"/>
  <c r="Y81" i="2"/>
  <c r="AA62" i="2"/>
  <c r="W482" i="2"/>
  <c r="AB58" i="2" l="1"/>
  <c r="AB163" i="2"/>
  <c r="AB162" i="2"/>
  <c r="AA188" i="2"/>
  <c r="AB325" i="2"/>
  <c r="AA107" i="2"/>
  <c r="AB107" i="2" s="1"/>
  <c r="AB85" i="2"/>
  <c r="AA81" i="2"/>
  <c r="AB62" i="2"/>
  <c r="Y482" i="2"/>
  <c r="AB81" i="2" l="1"/>
  <c r="AA482" i="2"/>
  <c r="AB482" i="2" s="1"/>
  <c r="AB188" i="2"/>
</calcChain>
</file>

<file path=xl/sharedStrings.xml><?xml version="1.0" encoding="utf-8"?>
<sst xmlns="http://schemas.openxmlformats.org/spreadsheetml/2006/main" count="833" uniqueCount="316">
  <si>
    <t>WEBSTER COUNTY WATER DISTRICT</t>
  </si>
  <si>
    <t>DEPRECIATION SCHEDULE</t>
  </si>
  <si>
    <t xml:space="preserve"> </t>
  </si>
  <si>
    <t>DATE IN</t>
  </si>
  <si>
    <t>COST OR</t>
  </si>
  <si>
    <t>ACCUMULATED</t>
  </si>
  <si>
    <t xml:space="preserve">ACCUMULATED </t>
  </si>
  <si>
    <t>DESCRIPTION</t>
  </si>
  <si>
    <t>SERVICE</t>
  </si>
  <si>
    <t>METHOD</t>
  </si>
  <si>
    <t>LIFE</t>
  </si>
  <si>
    <t>BASIS</t>
  </si>
  <si>
    <t>DEPRCIATION</t>
  </si>
  <si>
    <t>DEPRECIATION</t>
  </si>
  <si>
    <t>A-LAND &amp; RIGHTS -SOURCE OF SUPPLY (303-0002)</t>
  </si>
  <si>
    <t>WELL PROPERTY</t>
  </si>
  <si>
    <t>N/A</t>
  </si>
  <si>
    <t>EASEMENTS</t>
  </si>
  <si>
    <t>CHRIS MITCHELL PROPERTY</t>
  </si>
  <si>
    <t>TOTAL (303-0002)</t>
  </si>
  <si>
    <t>B-LAND-WATER TREATMENT PLANT (303-0003)</t>
  </si>
  <si>
    <t>303.3 LAND</t>
  </si>
  <si>
    <t>LAND &amp; LAND RIGHTS</t>
  </si>
  <si>
    <t>LAND-STAGE 1</t>
  </si>
  <si>
    <t>LAND &amp; RIGHT OF WAY</t>
  </si>
  <si>
    <t>LAND FOR SLURRY PIT</t>
  </si>
  <si>
    <t>WHITEOAK EASEMENT</t>
  </si>
  <si>
    <t>LOT-DARREN &amp; MOL</t>
  </si>
  <si>
    <t>NET FOR B-LAND-WATER TREATMENT (303-0003)</t>
  </si>
  <si>
    <t>C-LAND-TRANS &amp; DISTRIBUTION (303-0004)</t>
  </si>
  <si>
    <t>303.4 LAND</t>
  </si>
  <si>
    <t>LAND &amp; RIGHTS</t>
  </si>
  <si>
    <t>EASEMENT-DISTRIBUTION</t>
  </si>
  <si>
    <t xml:space="preserve">EASEMENT </t>
  </si>
  <si>
    <t>NET FOR C-LAND-TRANS &amp; DISTRIBUTION (303-0004)</t>
  </si>
  <si>
    <t>D-LAND-OFFICE (303-0005)</t>
  </si>
  <si>
    <t>LAND-OFFICE BUILDING</t>
  </si>
  <si>
    <t>NET FOR D-LAND-OFFICE (303-0005)</t>
  </si>
  <si>
    <t>E-STRUCTURES &amp; IMPROVES-SOURCE OF SUPPLY (304-0002)</t>
  </si>
  <si>
    <t>304.2 STRUCTURES &amp; IMPROVEMENTS</t>
  </si>
  <si>
    <t>PUMPSITE IMPROVEMENTS</t>
  </si>
  <si>
    <t>PUMP STATION STRUCTURE</t>
  </si>
  <si>
    <t>SPECS</t>
  </si>
  <si>
    <t>NET FOR E-STRUCTURES &amp; IMPROVE-SOURCE OF SUPPLY (304-0002)</t>
  </si>
  <si>
    <t>F-STRUCTURES &amp; IMPROVE-WATER TREATMENT(304-0003)</t>
  </si>
  <si>
    <t>STRUCTURE &amp; IMPROVEMEMTS</t>
  </si>
  <si>
    <t>SL</t>
  </si>
  <si>
    <t>STORAGE TRAILER</t>
  </si>
  <si>
    <t>IMPROVEMENTS</t>
  </si>
  <si>
    <t>PLANT ROOF</t>
  </si>
  <si>
    <t>ROOF-WATER TREATMENT</t>
  </si>
  <si>
    <t>A/C-WATER TREATMENT</t>
  </si>
  <si>
    <t>ROAD &amp; SLUDGE PIT</t>
  </si>
  <si>
    <t>NEW ROOF</t>
  </si>
  <si>
    <t>INTERCONNECT PROJECT</t>
  </si>
  <si>
    <t>PHASE III UPGRADE</t>
  </si>
  <si>
    <t>TANK REHAB-VANDERBURG</t>
  </si>
  <si>
    <t>CONCRETE TANK</t>
  </si>
  <si>
    <t>CHEMICAL TANKS</t>
  </si>
  <si>
    <t>TELEMETRY CONTROL UPGRADE</t>
  </si>
  <si>
    <t>MAIN BREAKER REPLACEMENT</t>
  </si>
  <si>
    <t>NET FOR F-STRUCTURE &amp; IMPROVE-WATER TREATMENT (304-0003)</t>
  </si>
  <si>
    <t>G-STRUCTURES &amp; IMPROVEMENTS-OFFICE (304-0005)</t>
  </si>
  <si>
    <t>BUILDING</t>
  </si>
  <si>
    <t>PLANT DOORS</t>
  </si>
  <si>
    <t>NEW OFFICE BUILDING</t>
  </si>
  <si>
    <t>SLUDGE PIT</t>
  </si>
  <si>
    <t>ROOF</t>
  </si>
  <si>
    <t>PROPERTY-RITZ ROAD</t>
  </si>
  <si>
    <t>PUMP STATIN DEED</t>
  </si>
  <si>
    <t>SEAL &amp; STRIPE PARKING LOT</t>
  </si>
  <si>
    <t>ROOF-MT PLEASANT</t>
  </si>
  <si>
    <t>HVAC-PLANT</t>
  </si>
  <si>
    <t>OFFICE RENOVATION</t>
  </si>
  <si>
    <t>SHOP BUILDING</t>
  </si>
  <si>
    <t>ACTUATOR</t>
  </si>
  <si>
    <t>CHLORINATOR</t>
  </si>
  <si>
    <t>CHLORINE BOOSTER</t>
  </si>
  <si>
    <t>REPAIR PUMPS</t>
  </si>
  <si>
    <t>LINE LOCATOR</t>
  </si>
  <si>
    <t>ELECTRICAL EQUIPMENT</t>
  </si>
  <si>
    <t>NET FOR G-STRUCTURES &amp; IMPROVEMENTS-OFFICE (304-0005)</t>
  </si>
  <si>
    <t>H-STRUCTURE &amp; IMPROVEMENTS-TRANS &amp; DIST (304-0006)</t>
  </si>
  <si>
    <t>STRUCTURES &amp; IMPROVEMENTS</t>
  </si>
  <si>
    <t>NET FOR H-STRUCTURE &amp; IMPROVEMENTS-TRANS &amp; DIST (304-0006)</t>
  </si>
  <si>
    <t>I-STRUCTURES &amp; IMPROVEMENTS-RIVER INTAKE (304-0007)</t>
  </si>
  <si>
    <t>RIVER INTAKE STRUCTURE</t>
  </si>
  <si>
    <t>PLANT STRUCTURE</t>
  </si>
  <si>
    <t>PLANT EQUIPMENT</t>
  </si>
  <si>
    <t>RAW WATER INTAKE</t>
  </si>
  <si>
    <t xml:space="preserve">RIVER INTAKE  </t>
  </si>
  <si>
    <t>METAL ROOF</t>
  </si>
  <si>
    <t>RIVER INTAKE</t>
  </si>
  <si>
    <t>AIR CONDITIONER</t>
  </si>
  <si>
    <t>REHAB MT PLEASANT TANK</t>
  </si>
  <si>
    <t>ROOF-PUMP STATION</t>
  </si>
  <si>
    <t>VFD DRIVE FOR PUMP</t>
  </si>
  <si>
    <t>NET FOR I-STRUCTURES &amp; IMPROVEMENTS-RIVER INTAKE(304-0007)</t>
  </si>
  <si>
    <t>J-STRUCTURES &amp; IMPROVEMENTS-PUMPING (304-0007)</t>
  </si>
  <si>
    <t>PUMP STATION-S</t>
  </si>
  <si>
    <t>PUMP STATION-C</t>
  </si>
  <si>
    <t>HEATER</t>
  </si>
  <si>
    <t>STRAEFFER PUMP</t>
  </si>
  <si>
    <t>SPECIALTY EQUIPMENT</t>
  </si>
  <si>
    <t>PUMP STATION-RITZ ROAD</t>
  </si>
  <si>
    <t>TANK PAINTING</t>
  </si>
  <si>
    <t>4 VARIABLE FREQUENCY DRIVES</t>
  </si>
  <si>
    <t>CLEARWELL REPAIRS</t>
  </si>
  <si>
    <t>NET FOR J-STRUCTURES &amp; IMPEOVEMENTS-PUMPING (304-0007)</t>
  </si>
  <si>
    <t>K-SUPPLY MAIN/INTERCONNECT (309-0002)</t>
  </si>
  <si>
    <t>309.2 SUPPLY MAIN</t>
  </si>
  <si>
    <t>PROVIDENCE INTERCONNECT</t>
  </si>
  <si>
    <t>SUPPLY MAINS</t>
  </si>
  <si>
    <t>NET FOR K-SUPPLY MAIN/INTERCONNECT</t>
  </si>
  <si>
    <t>L-ELECTRIC PUMPING EQUIPMENT (311-0002)</t>
  </si>
  <si>
    <t>ELECTRIC PUMPING EQUIPMENT</t>
  </si>
  <si>
    <t>NEW PUMP</t>
  </si>
  <si>
    <t>PUMPING EQUIPMENT</t>
  </si>
  <si>
    <t>PUMPS &amp; INSTALLATION</t>
  </si>
  <si>
    <t>MOTOR-DIXON PUMP STATION</t>
  </si>
  <si>
    <t>JACUZZI PUMP</t>
  </si>
  <si>
    <t>CHEMICAL FEED PUMP</t>
  </si>
  <si>
    <t>MCC BUCKET</t>
  </si>
  <si>
    <t>MOTOX PROTECTOR</t>
  </si>
  <si>
    <t>EQUIPMENT</t>
  </si>
  <si>
    <t>CL2 DETECTOR</t>
  </si>
  <si>
    <t>PUMP MOTOR</t>
  </si>
  <si>
    <t>FLOW METER</t>
  </si>
  <si>
    <t>PUMP &amp; INTAKE</t>
  </si>
  <si>
    <t>PUMP &amp; LABOR</t>
  </si>
  <si>
    <t>HIGH SERVICE PUMP</t>
  </si>
  <si>
    <t>MOTOR PUMPING EQUIPMENT</t>
  </si>
  <si>
    <t>60 &amp; 30 HP MOTORS</t>
  </si>
  <si>
    <t>PUMP REPAIRS</t>
  </si>
  <si>
    <t>PUMP REPAIRS-MT PLEASANT</t>
  </si>
  <si>
    <t>GOULD PUMP</t>
  </si>
  <si>
    <t>NET FOR L-ELECTRIC PUMPING EQUIPMENT (311-0002)</t>
  </si>
  <si>
    <t>M-WATER TREATMENT EQUIPMENT (320-0003)</t>
  </si>
  <si>
    <t>N-RESERVOIRS &amp; STANDPIPES (330-0004)</t>
  </si>
  <si>
    <t>DISTRICT RESERV &amp; STANDPIPES</t>
  </si>
  <si>
    <t>TANK-STAGE 1</t>
  </si>
  <si>
    <t>300,000 GAL ELEVATED TANK</t>
  </si>
  <si>
    <t>545,000 GAL GROUND TANK</t>
  </si>
  <si>
    <t>TOWER COVER</t>
  </si>
  <si>
    <t>HILL TANK</t>
  </si>
  <si>
    <t>DISTRIBUTION RES &amp; STANDPIPES</t>
  </si>
  <si>
    <t>MIXING SYSTEM &amp; REPAIRS</t>
  </si>
  <si>
    <t>PAINTING-300,000 ELEVATED TANK</t>
  </si>
  <si>
    <t>WATER TANK REHAB-OAK HEIGHTS</t>
  </si>
  <si>
    <t>NET FOR N-RESERVOIRS &amp; STANDPIPES (330-0004)</t>
  </si>
  <si>
    <t>O-TRANSMISSION &amp; DISTRIBUTION MAINS (331-0004)</t>
  </si>
  <si>
    <t>TRANS &amp; DIST MAINS</t>
  </si>
  <si>
    <t>TRANS &amp; DIST MAINS-NALLY</t>
  </si>
  <si>
    <t>TRANS &amp; DIST NAINS-COSTAIN COAL</t>
  </si>
  <si>
    <t>TRANS &amp; DIST MAINS-WALKER</t>
  </si>
  <si>
    <t>TRANS &amp; DIST MAINS-CDBG</t>
  </si>
  <si>
    <t>MAINS-STAGE 1</t>
  </si>
  <si>
    <t>MAINS-CDBG</t>
  </si>
  <si>
    <t>WATERLINE-STAGE 1</t>
  </si>
  <si>
    <t>WATERLINE-STAGE WC</t>
  </si>
  <si>
    <t>43685 FT 12"</t>
  </si>
  <si>
    <t>3" AND 4" LINE EXT</t>
  </si>
  <si>
    <t>MAINS</t>
  </si>
  <si>
    <t>HWY 1525/120 MAINS</t>
  </si>
  <si>
    <t>HENDERSON RECONNECT</t>
  </si>
  <si>
    <t>MAINS-CARVILLE CLARK RD</t>
  </si>
  <si>
    <t>MAINS-NOBLE CROWLEY/JIM VILLINES RD</t>
  </si>
  <si>
    <t>MAINS-WILKERSON</t>
  </si>
  <si>
    <t>TURBIDIMETER</t>
  </si>
  <si>
    <t>CLEAN CALIBRATE</t>
  </si>
  <si>
    <t>NET FOR O-TRANS &amp; DIST MAINS (331-0004)</t>
  </si>
  <si>
    <t>P-METERS &amp; INSTALLATION (334-0004)</t>
  </si>
  <si>
    <t>NEW METERS</t>
  </si>
  <si>
    <t>NET FOR P-METERS &amp; INSTALLATION (334-0004)</t>
  </si>
  <si>
    <t>Q-HYDRANTS (335-0004)</t>
  </si>
  <si>
    <t>HYDRANTS</t>
  </si>
  <si>
    <t>AUTO FLUSHER</t>
  </si>
  <si>
    <t>NET FOR Q-HYDRANTS (335-0004)</t>
  </si>
  <si>
    <t>R-OTHER PLANT &amp; MISC EQUIPMENT (339-0004)</t>
  </si>
  <si>
    <t>PORTABLE SCALES</t>
  </si>
  <si>
    <t>CHLORINE DETECTOR</t>
  </si>
  <si>
    <t>W T PUMP</t>
  </si>
  <si>
    <t>HYDRO CLEANING SYSTEM</t>
  </si>
  <si>
    <t>MONITOR &amp; TRIPOD</t>
  </si>
  <si>
    <t>S-20 WITH ALUMINUM</t>
  </si>
  <si>
    <t>UPS SYSTEM</t>
  </si>
  <si>
    <t>ANALOG MONITOR</t>
  </si>
  <si>
    <t>FLOURIDE PUMP &amp; REPAIRS</t>
  </si>
  <si>
    <t>IHI 23497 EXCAVATOR</t>
  </si>
  <si>
    <t>PRAIRIE DOG 23524 BORING MACHINE</t>
  </si>
  <si>
    <t>NET FOR R-OTHER PLANT &amp; MISC EQUIPMENT (339-0004)</t>
  </si>
  <si>
    <t>S-OFFICE FURNITURE &amp; EQUIPMENT (340-0005)</t>
  </si>
  <si>
    <t>FIRE EXTINGUISHERS</t>
  </si>
  <si>
    <t>END TABLES</t>
  </si>
  <si>
    <t>12 CHAIRS, TABLE</t>
  </si>
  <si>
    <t>4 DESKS</t>
  </si>
  <si>
    <t>3 CREDENZAS</t>
  </si>
  <si>
    <t>8 CHAIRS</t>
  </si>
  <si>
    <t>PRINT &amp; FRAMING</t>
  </si>
  <si>
    <t>REFRIGERATOR</t>
  </si>
  <si>
    <t>BOOKCASES</t>
  </si>
  <si>
    <t>CHAIR &amp; HAT TREE</t>
  </si>
  <si>
    <t>SOFTWARE</t>
  </si>
  <si>
    <t>FILE CABINET</t>
  </si>
  <si>
    <t>DRAWER FILE</t>
  </si>
  <si>
    <t>DESK</t>
  </si>
  <si>
    <t>TYPEWRITER STAND</t>
  </si>
  <si>
    <t>SPATIA 011359 GI</t>
  </si>
  <si>
    <t>CAMERA &amp; CAMCORDER</t>
  </si>
  <si>
    <t>OFFICE EQUIPMENT</t>
  </si>
  <si>
    <t>COPIER</t>
  </si>
  <si>
    <t>COMPUTER</t>
  </si>
  <si>
    <t>SCADIA COMPUTER SYSTEM</t>
  </si>
  <si>
    <t>BAR CODE SCANNING</t>
  </si>
  <si>
    <t>(2) IPADS &amp; CASES</t>
  </si>
  <si>
    <t>GPS COMPUTER</t>
  </si>
  <si>
    <t>GPS/GIS UNIT</t>
  </si>
  <si>
    <t>COMPUTER CERTIFICATION</t>
  </si>
  <si>
    <t>COMPUTER-ROBERT</t>
  </si>
  <si>
    <t>COMPUTER-MYRA</t>
  </si>
  <si>
    <t>HVAC</t>
  </si>
  <si>
    <t>PHONE SYSTEM</t>
  </si>
  <si>
    <t>SECURITY CAMERA</t>
  </si>
  <si>
    <t>PLANT COMPUTER</t>
  </si>
  <si>
    <t>SERVER</t>
  </si>
  <si>
    <t>COMPUTERS AND SERVERS</t>
  </si>
  <si>
    <t>COMPUTER CASE UPGRADE</t>
  </si>
  <si>
    <t>NEW OUTSIDE HVAC UNIT</t>
  </si>
  <si>
    <t>LAPTOP &amp; SOFTWARE</t>
  </si>
  <si>
    <t>TRAINING &amp; SOFTWARE</t>
  </si>
  <si>
    <t>PRINTER</t>
  </si>
  <si>
    <t>FRONT OFFICE COMPUTER</t>
  </si>
  <si>
    <t>REMOTE DEPOSIT SCANNER</t>
  </si>
  <si>
    <t>NET FOR S-OFFICE FURNITURE &amp; FIXTURES(340-0005)</t>
  </si>
  <si>
    <t>T-TRANSPORTATION EQUIPMENT (341-0005)</t>
  </si>
  <si>
    <t>CHEVROLET PICKUP</t>
  </si>
  <si>
    <t>2 WHEEL TRAILER</t>
  </si>
  <si>
    <t>POLARKRAFT 50HP</t>
  </si>
  <si>
    <t>BOAT EQUIPMENT</t>
  </si>
  <si>
    <t>TRIMON 50HP</t>
  </si>
  <si>
    <t>EXTRA COSTS FOR TRUCK</t>
  </si>
  <si>
    <t>2007 CHEVY SILVERADO 1500</t>
  </si>
  <si>
    <t>TRACTOR &amp; IMPLEMENTS</t>
  </si>
  <si>
    <t>2011 FORD F-150</t>
  </si>
  <si>
    <t>2013 DODGE PICKUP</t>
  </si>
  <si>
    <t>2014 DODGE 4X4 PICKUP</t>
  </si>
  <si>
    <t>2016 DODGE CARAVAN</t>
  </si>
  <si>
    <t>2016 FORD F250 TRUCK</t>
  </si>
  <si>
    <t>DUMP TRAILER</t>
  </si>
  <si>
    <t>IDAHO 3 POINT TRACTOR TRENCHER</t>
  </si>
  <si>
    <t>2017 CHEVY SILVERADO 1500 PICKUP</t>
  </si>
  <si>
    <t>2019 DODGE PICKUP</t>
  </si>
  <si>
    <t>2021 DODGE 4X4 PICKUP</t>
  </si>
  <si>
    <t>TRUCK DETAILING</t>
  </si>
  <si>
    <t>SOLD 2014 DODGE 4X4 PICKUP</t>
  </si>
  <si>
    <t>NET FOR T-TRANSPORTATION EQUIPMENT (341-0005)</t>
  </si>
  <si>
    <t>U-TOOLS-SHOP &amp; GARAGE (343-0005)</t>
  </si>
  <si>
    <t>TOOLS</t>
  </si>
  <si>
    <t>BOLT BIN</t>
  </si>
  <si>
    <t>RIDGID TOOLS</t>
  </si>
  <si>
    <t>TOOL SET</t>
  </si>
  <si>
    <t>PALLET JACK</t>
  </si>
  <si>
    <t>4 TON CABLE PULLER</t>
  </si>
  <si>
    <t>CHLORINE HOIST</t>
  </si>
  <si>
    <t>DRILL</t>
  </si>
  <si>
    <t>NET FOR U-TOOLS-SHOP &amp; GARAGE (343-0005</t>
  </si>
  <si>
    <t>V-LAB EQUIPMENT (344-0005)</t>
  </si>
  <si>
    <t>LAB EQUIPMENT</t>
  </si>
  <si>
    <t>SPECTROPHMETER</t>
  </si>
  <si>
    <t>CHLORINE ANALYZERS</t>
  </si>
  <si>
    <t>AUTOMATIC CHEMICAL REGULATOR</t>
  </si>
  <si>
    <t>TEST METER @ PLANT</t>
  </si>
  <si>
    <t>NET FOR V-LAB EQUIPMENT (344-0005)</t>
  </si>
  <si>
    <t>W-POWER OPERATED EQUIPMENT (345-0005)</t>
  </si>
  <si>
    <t>WEEDEATER</t>
  </si>
  <si>
    <t>ECHO TRIMMER</t>
  </si>
  <si>
    <t>LOAER</t>
  </si>
  <si>
    <t>BACKHOE</t>
  </si>
  <si>
    <t>UPRIGHT VAC</t>
  </si>
  <si>
    <t>WET DRY VAC</t>
  </si>
  <si>
    <t>LAWNMOWER</t>
  </si>
  <si>
    <t>PISTTSBURG TILLER</t>
  </si>
  <si>
    <t>FORKLIFT</t>
  </si>
  <si>
    <t>NET FOR W-POWER OPERATED EQUIPMENT (345-0005)</t>
  </si>
  <si>
    <t>X-COMMUNICATION EQUIPMENT (346-0005)</t>
  </si>
  <si>
    <t>COMMUNICATION EQUIPMENT</t>
  </si>
  <si>
    <t>TELE/RADIO CONTROL</t>
  </si>
  <si>
    <t>MOBILE RADOIO</t>
  </si>
  <si>
    <t>TELEMETRY</t>
  </si>
  <si>
    <t>TELEPHONES</t>
  </si>
  <si>
    <t>RADIO PHONE</t>
  </si>
  <si>
    <t>RADIO EQUIPMENT</t>
  </si>
  <si>
    <t>BATTERY BACKUP</t>
  </si>
  <si>
    <t>STAGE I SCADIA UPGRADE</t>
  </si>
  <si>
    <t>RADIO FOR TRUCK</t>
  </si>
  <si>
    <t>ANTENNA-OAK HEIGHTS</t>
  </si>
  <si>
    <t>MODEM-PLANT</t>
  </si>
  <si>
    <t>ANTENNA-MT PLEASANT</t>
  </si>
  <si>
    <t>REPLACEMENT ANTENNA</t>
  </si>
  <si>
    <t>RADIO FOR UNIT # 2</t>
  </si>
  <si>
    <t>NET FOR X-COMMUNICATION EQUIPMENT (346-0005)</t>
  </si>
  <si>
    <t>Y-MISCELLANEOUS EQUIPMENT (347-0005)</t>
  </si>
  <si>
    <t>TILE PROBE</t>
  </si>
  <si>
    <t>VACUUM REGULATOR</t>
  </si>
  <si>
    <t>RESPONDER</t>
  </si>
  <si>
    <t>POWER WASHER</t>
  </si>
  <si>
    <t>PROBE</t>
  </si>
  <si>
    <t>NET FOR Y-MISCELLANEOUS EQUIPMENT (347-0005)</t>
  </si>
  <si>
    <t>GRAND TOTALS</t>
  </si>
  <si>
    <t>INSIDE HEAT UNIT</t>
  </si>
  <si>
    <t>LAND DEED</t>
  </si>
  <si>
    <t>NET</t>
  </si>
  <si>
    <t>ENGINE REPLACEMENT</t>
  </si>
  <si>
    <t>2 TURBICLIMETERS</t>
  </si>
  <si>
    <t>PIPES</t>
  </si>
  <si>
    <t>RETIRED AUTOMATIC CHEMICAL REGULATOR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</si>
</sst>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2" xfId="0" applyNumberFormat="1" applyBorder="1"/>
    <xf numFmtId="43" fontId="0" fillId="0" borderId="1" xfId="0" applyNumberFormat="1" applyBorder="1"/>
    <xf numFmtId="0" fontId="0" fillId="0" borderId="1" xfId="0" applyBorder="1"/>
    <xf numFmtId="43" fontId="0" fillId="0" borderId="3" xfId="0" applyNumberFormat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7345-ED20-4F8C-8D6C-4954C5FC2343}">
  <sheetPr>
    <pageSetUpPr fitToPage="1"/>
  </sheetPr>
  <dimension ref="A1:AB510"/>
  <sheetViews>
    <sheetView tabSelected="1" workbookViewId="0">
      <pane ySplit="6" topLeftCell="A267" activePane="bottomLeft" state="frozen"/>
      <selection pane="bottomLeft" activeCell="E284" sqref="E284"/>
    </sheetView>
  </sheetViews>
  <sheetFormatPr defaultRowHeight="14.25" x14ac:dyDescent="0.45"/>
  <cols>
    <col min="1" max="1" width="60.86328125" bestFit="1" customWidth="1"/>
    <col min="2" max="2" width="10.73046875" bestFit="1" customWidth="1"/>
    <col min="5" max="5" width="18.265625" customWidth="1"/>
    <col min="6" max="6" width="8" customWidth="1"/>
    <col min="7" max="7" width="14.86328125" hidden="1" customWidth="1"/>
    <col min="8" max="8" width="14.1328125" hidden="1" customWidth="1"/>
    <col min="9" max="9" width="14.3984375" hidden="1" customWidth="1"/>
    <col min="10" max="10" width="14.1328125" hidden="1" customWidth="1"/>
    <col min="11" max="11" width="14.3984375" hidden="1" customWidth="1"/>
    <col min="12" max="12" width="14.1328125" hidden="1" customWidth="1"/>
    <col min="13" max="13" width="14.3984375" hidden="1" customWidth="1"/>
    <col min="14" max="14" width="14.1328125" hidden="1" customWidth="1"/>
    <col min="15" max="15" width="14.3984375" hidden="1" customWidth="1"/>
    <col min="16" max="16" width="14.1328125" hidden="1" customWidth="1"/>
    <col min="17" max="17" width="14.3984375" hidden="1" customWidth="1"/>
    <col min="18" max="18" width="14.1328125" hidden="1" customWidth="1"/>
    <col min="19" max="19" width="14.86328125" hidden="1" customWidth="1"/>
    <col min="20" max="20" width="14.1328125" hidden="1" customWidth="1"/>
    <col min="21" max="21" width="14.3984375" hidden="1" customWidth="1"/>
    <col min="22" max="22" width="14.1328125" hidden="1" customWidth="1"/>
    <col min="23" max="23" width="14.86328125" hidden="1" customWidth="1"/>
    <col min="24" max="24" width="14.1328125" hidden="1" customWidth="1"/>
    <col min="25" max="25" width="14.3984375" hidden="1" customWidth="1"/>
    <col min="26" max="26" width="14.86328125" customWidth="1"/>
    <col min="27" max="27" width="16.73046875" hidden="1" customWidth="1"/>
    <col min="28" max="28" width="13.265625" hidden="1" customWidth="1"/>
  </cols>
  <sheetData>
    <row r="1" spans="1:28" x14ac:dyDescent="0.45">
      <c r="A1" s="1" t="s">
        <v>0</v>
      </c>
      <c r="B1" s="1"/>
      <c r="C1" s="1"/>
      <c r="D1" s="1"/>
      <c r="E1" s="1"/>
      <c r="F1" s="1"/>
    </row>
    <row r="2" spans="1:28" x14ac:dyDescent="0.45">
      <c r="A2" s="1" t="s">
        <v>1</v>
      </c>
      <c r="B2" s="1"/>
      <c r="C2" s="1"/>
      <c r="D2" s="1"/>
      <c r="E2" s="1"/>
      <c r="F2" s="1"/>
    </row>
    <row r="3" spans="1:28" x14ac:dyDescent="0.45">
      <c r="A3" s="1"/>
      <c r="B3" s="1"/>
      <c r="C3" s="1"/>
      <c r="D3" s="1"/>
      <c r="E3" s="1"/>
      <c r="F3" s="1"/>
    </row>
    <row r="4" spans="1:28" x14ac:dyDescent="0.45">
      <c r="A4" s="1"/>
      <c r="B4" s="1"/>
      <c r="C4" s="1"/>
      <c r="D4" s="1"/>
      <c r="E4" s="1"/>
      <c r="F4" s="1"/>
      <c r="G4" s="2">
        <v>41639</v>
      </c>
      <c r="I4" s="2">
        <v>42004</v>
      </c>
      <c r="K4" s="2">
        <v>42369</v>
      </c>
      <c r="L4" s="3"/>
      <c r="M4" s="2">
        <v>42735</v>
      </c>
      <c r="O4" s="2">
        <v>43100</v>
      </c>
      <c r="P4" s="3"/>
      <c r="Q4" s="2">
        <v>43465</v>
      </c>
      <c r="R4" s="3"/>
      <c r="S4" s="2">
        <v>43830</v>
      </c>
      <c r="T4" s="1"/>
      <c r="U4" s="2">
        <v>44196</v>
      </c>
      <c r="V4" s="3"/>
      <c r="W4" s="2">
        <v>44561</v>
      </c>
      <c r="X4" s="3"/>
      <c r="Y4" s="2">
        <v>44926</v>
      </c>
      <c r="AA4" s="2">
        <v>45291</v>
      </c>
    </row>
    <row r="5" spans="1:28" x14ac:dyDescent="0.45">
      <c r="A5" s="1" t="s">
        <v>2</v>
      </c>
      <c r="B5" s="3" t="s">
        <v>3</v>
      </c>
      <c r="C5" s="3"/>
      <c r="D5" s="3"/>
      <c r="E5" s="3" t="s">
        <v>4</v>
      </c>
      <c r="F5" s="3"/>
      <c r="G5" s="3" t="s">
        <v>5</v>
      </c>
      <c r="H5" s="3">
        <v>2014</v>
      </c>
      <c r="I5" s="3" t="s">
        <v>5</v>
      </c>
      <c r="J5" s="3">
        <v>2015</v>
      </c>
      <c r="K5" s="3" t="s">
        <v>5</v>
      </c>
      <c r="L5" s="3">
        <v>2016</v>
      </c>
      <c r="M5" s="3" t="s">
        <v>5</v>
      </c>
      <c r="N5" s="3">
        <v>2017</v>
      </c>
      <c r="O5" s="3" t="s">
        <v>5</v>
      </c>
      <c r="P5" s="3">
        <v>2018</v>
      </c>
      <c r="Q5" s="3" t="s">
        <v>5</v>
      </c>
      <c r="R5" s="3">
        <v>2019</v>
      </c>
      <c r="S5" s="3" t="s">
        <v>6</v>
      </c>
      <c r="T5" s="3">
        <v>2020</v>
      </c>
      <c r="U5" s="3" t="s">
        <v>5</v>
      </c>
      <c r="V5" s="3">
        <v>2021</v>
      </c>
      <c r="W5" s="3" t="s">
        <v>6</v>
      </c>
      <c r="X5" s="3">
        <v>2022</v>
      </c>
      <c r="Y5" s="3" t="s">
        <v>5</v>
      </c>
      <c r="Z5" s="3">
        <v>2023</v>
      </c>
      <c r="AA5" s="3" t="s">
        <v>5</v>
      </c>
    </row>
    <row r="6" spans="1:28" x14ac:dyDescent="0.45">
      <c r="A6" s="1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3"/>
      <c r="G6" s="4" t="s">
        <v>12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13</v>
      </c>
      <c r="U6" s="4" t="s">
        <v>13</v>
      </c>
      <c r="V6" s="4" t="s">
        <v>13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13</v>
      </c>
      <c r="AB6" s="4" t="s">
        <v>311</v>
      </c>
    </row>
    <row r="8" spans="1:28" x14ac:dyDescent="0.45">
      <c r="A8" s="5" t="s">
        <v>14</v>
      </c>
    </row>
    <row r="10" spans="1:28" x14ac:dyDescent="0.45">
      <c r="A10" t="s">
        <v>15</v>
      </c>
      <c r="B10" s="6">
        <v>34516</v>
      </c>
      <c r="C10" s="7" t="s">
        <v>16</v>
      </c>
      <c r="D10" s="7" t="s">
        <v>16</v>
      </c>
      <c r="E10" s="8">
        <v>4132</v>
      </c>
      <c r="F10" s="8"/>
      <c r="G10" s="8"/>
      <c r="H10" s="8"/>
      <c r="I10" s="8"/>
      <c r="J10" s="8"/>
      <c r="K10" s="8"/>
      <c r="L10" s="8"/>
      <c r="M10" s="8"/>
      <c r="V10" s="8"/>
      <c r="W10" s="8"/>
      <c r="AB10" s="8">
        <f t="shared" ref="AB10:AB19" si="0">E10-AA10</f>
        <v>4132</v>
      </c>
    </row>
    <row r="11" spans="1:28" x14ac:dyDescent="0.45">
      <c r="A11" t="s">
        <v>17</v>
      </c>
      <c r="B11" s="6">
        <v>37602</v>
      </c>
      <c r="C11" s="7" t="s">
        <v>16</v>
      </c>
      <c r="D11" s="7" t="s">
        <v>16</v>
      </c>
      <c r="E11" s="8">
        <v>660</v>
      </c>
      <c r="F11" s="8"/>
      <c r="G11" s="8"/>
      <c r="H11" s="8"/>
      <c r="I11" s="8"/>
      <c r="J11" s="8"/>
      <c r="K11" s="8"/>
      <c r="L11" s="8"/>
      <c r="M11" s="8"/>
      <c r="V11" s="8"/>
      <c r="W11" s="8"/>
      <c r="AB11" s="8">
        <f t="shared" si="0"/>
        <v>660</v>
      </c>
    </row>
    <row r="12" spans="1:28" x14ac:dyDescent="0.45">
      <c r="A12" t="s">
        <v>17</v>
      </c>
      <c r="B12" s="6">
        <v>37802</v>
      </c>
      <c r="C12" s="7" t="s">
        <v>16</v>
      </c>
      <c r="D12" s="7" t="s">
        <v>16</v>
      </c>
      <c r="E12" s="8">
        <v>1431</v>
      </c>
      <c r="F12" s="8"/>
      <c r="G12" s="8"/>
      <c r="H12" s="8"/>
      <c r="I12" s="8"/>
      <c r="J12" s="8"/>
      <c r="K12" s="8"/>
      <c r="L12" s="8"/>
      <c r="M12" s="8"/>
      <c r="V12" s="8"/>
      <c r="W12" s="8"/>
      <c r="AB12" s="8">
        <f t="shared" si="0"/>
        <v>1431</v>
      </c>
    </row>
    <row r="13" spans="1:28" x14ac:dyDescent="0.45">
      <c r="A13" t="s">
        <v>17</v>
      </c>
      <c r="B13" s="6">
        <v>38168</v>
      </c>
      <c r="C13" s="7" t="s">
        <v>16</v>
      </c>
      <c r="D13" s="7" t="s">
        <v>16</v>
      </c>
      <c r="E13" s="8">
        <v>444</v>
      </c>
      <c r="F13" s="8"/>
      <c r="G13" s="8"/>
      <c r="H13" s="8"/>
      <c r="I13" s="8"/>
      <c r="J13" s="8"/>
      <c r="K13" s="8"/>
      <c r="L13" s="8"/>
      <c r="M13" s="8"/>
      <c r="V13" s="8"/>
      <c r="W13" s="8"/>
      <c r="AB13" s="8">
        <f t="shared" si="0"/>
        <v>444</v>
      </c>
    </row>
    <row r="14" spans="1:28" x14ac:dyDescent="0.45">
      <c r="A14" t="s">
        <v>17</v>
      </c>
      <c r="B14" s="6">
        <v>38664</v>
      </c>
      <c r="C14" s="7" t="s">
        <v>16</v>
      </c>
      <c r="D14" s="7" t="s">
        <v>16</v>
      </c>
      <c r="E14" s="8">
        <v>180</v>
      </c>
      <c r="F14" s="8"/>
      <c r="G14" s="8"/>
      <c r="H14" s="8"/>
      <c r="I14" s="8"/>
      <c r="J14" s="8"/>
      <c r="K14" s="8"/>
      <c r="L14" s="8"/>
      <c r="M14" s="8"/>
      <c r="V14" s="8"/>
      <c r="W14" s="8"/>
      <c r="AB14" s="8">
        <f t="shared" si="0"/>
        <v>180</v>
      </c>
    </row>
    <row r="15" spans="1:28" x14ac:dyDescent="0.45">
      <c r="A15" t="s">
        <v>17</v>
      </c>
      <c r="B15" s="6">
        <v>38828</v>
      </c>
      <c r="C15" s="7" t="s">
        <v>16</v>
      </c>
      <c r="D15" s="7" t="s">
        <v>16</v>
      </c>
      <c r="E15" s="8">
        <v>924</v>
      </c>
      <c r="F15" s="8"/>
      <c r="G15" s="8"/>
      <c r="H15" s="8"/>
      <c r="I15" s="8"/>
      <c r="J15" s="8"/>
      <c r="K15" s="8"/>
      <c r="L15" s="8"/>
      <c r="M15" s="8"/>
      <c r="V15" s="8"/>
      <c r="W15" s="8"/>
      <c r="AB15" s="8">
        <f t="shared" si="0"/>
        <v>924</v>
      </c>
    </row>
    <row r="16" spans="1:28" x14ac:dyDescent="0.45">
      <c r="A16" t="s">
        <v>18</v>
      </c>
      <c r="B16" s="6">
        <v>40724</v>
      </c>
      <c r="C16" s="7" t="s">
        <v>16</v>
      </c>
      <c r="D16" s="7" t="s">
        <v>16</v>
      </c>
      <c r="E16" s="8">
        <v>1325</v>
      </c>
      <c r="F16" s="8"/>
      <c r="G16" s="8"/>
      <c r="H16" s="8"/>
      <c r="I16" s="8"/>
      <c r="J16" s="8"/>
      <c r="K16" s="8"/>
      <c r="L16" s="8"/>
      <c r="M16" s="8"/>
      <c r="V16" s="8"/>
      <c r="W16" s="8"/>
      <c r="AB16" s="8">
        <f t="shared" si="0"/>
        <v>1325</v>
      </c>
    </row>
    <row r="17" spans="1:28" x14ac:dyDescent="0.45">
      <c r="A17" t="s">
        <v>17</v>
      </c>
      <c r="B17" s="6">
        <v>43447</v>
      </c>
      <c r="C17" s="7" t="s">
        <v>16</v>
      </c>
      <c r="D17" s="7" t="s">
        <v>16</v>
      </c>
      <c r="E17" s="8">
        <v>204</v>
      </c>
      <c r="F17" s="8"/>
      <c r="G17" s="8"/>
      <c r="H17" s="8"/>
      <c r="I17" s="8"/>
      <c r="J17" s="8"/>
      <c r="K17" s="8"/>
      <c r="L17" s="8"/>
      <c r="M17" s="8"/>
      <c r="V17" s="8"/>
      <c r="W17" s="8"/>
      <c r="AB17" s="8">
        <f t="shared" si="0"/>
        <v>204</v>
      </c>
    </row>
    <row r="18" spans="1:28" x14ac:dyDescent="0.45">
      <c r="A18" t="s">
        <v>17</v>
      </c>
      <c r="B18" s="6">
        <v>44742</v>
      </c>
      <c r="C18" s="7" t="s">
        <v>16</v>
      </c>
      <c r="D18" s="7" t="s">
        <v>16</v>
      </c>
      <c r="E18" s="8">
        <v>52.5</v>
      </c>
      <c r="F18" s="8"/>
      <c r="G18" s="8"/>
      <c r="H18" s="8"/>
      <c r="I18" s="8"/>
      <c r="J18" s="8"/>
      <c r="K18" s="8"/>
      <c r="L18" s="8"/>
      <c r="M18" s="8"/>
      <c r="V18" s="8"/>
      <c r="W18" s="8"/>
      <c r="AB18" s="8">
        <f t="shared" si="0"/>
        <v>52.5</v>
      </c>
    </row>
    <row r="19" spans="1:28" x14ac:dyDescent="0.45">
      <c r="A19" t="s">
        <v>17</v>
      </c>
      <c r="B19" s="6">
        <v>45015</v>
      </c>
      <c r="C19" s="7" t="s">
        <v>16</v>
      </c>
      <c r="D19" s="7" t="s">
        <v>16</v>
      </c>
      <c r="E19" s="10">
        <v>200</v>
      </c>
      <c r="F19" s="8"/>
      <c r="G19" s="8"/>
      <c r="H19" s="8"/>
      <c r="I19" s="8"/>
      <c r="J19" s="8"/>
      <c r="K19" s="8"/>
      <c r="L19" s="8"/>
      <c r="M19" s="8"/>
      <c r="V19" s="8"/>
      <c r="W19" s="8"/>
      <c r="AB19" s="10">
        <f t="shared" si="0"/>
        <v>200</v>
      </c>
    </row>
    <row r="20" spans="1:28" x14ac:dyDescent="0.45">
      <c r="E20" s="8"/>
      <c r="F20" s="8"/>
      <c r="G20" s="8"/>
      <c r="H20" s="8"/>
      <c r="I20" s="8"/>
      <c r="J20" s="8"/>
      <c r="K20" s="8"/>
      <c r="L20" s="8"/>
      <c r="M20" s="8"/>
      <c r="V20" s="8"/>
      <c r="W20" s="8"/>
    </row>
    <row r="21" spans="1:28" ht="14.65" thickBot="1" x14ac:dyDescent="0.5">
      <c r="A21" t="s">
        <v>19</v>
      </c>
      <c r="E21" s="9">
        <f>SUM(E10:E19)</f>
        <v>9552.5</v>
      </c>
      <c r="F21" s="8"/>
      <c r="G21" s="8"/>
      <c r="H21" s="8"/>
      <c r="I21" s="8"/>
      <c r="J21" s="8"/>
      <c r="K21" s="8"/>
      <c r="L21" s="8"/>
      <c r="M21" s="8"/>
      <c r="V21" s="8"/>
      <c r="W21" s="8"/>
      <c r="AB21" s="12">
        <f>E21-AA21</f>
        <v>9552.5</v>
      </c>
    </row>
    <row r="22" spans="1:28" ht="14.65" thickTop="1" x14ac:dyDescent="0.45">
      <c r="E22" s="8"/>
      <c r="F22" s="8"/>
      <c r="G22" s="8"/>
      <c r="H22" s="8"/>
      <c r="I22" s="8"/>
      <c r="J22" s="8"/>
      <c r="K22" s="8"/>
      <c r="L22" s="8"/>
      <c r="M22" s="8"/>
      <c r="V22" s="8"/>
      <c r="W22" s="8"/>
    </row>
    <row r="23" spans="1:28" x14ac:dyDescent="0.45">
      <c r="A23" s="5" t="s">
        <v>20</v>
      </c>
      <c r="E23" s="8"/>
      <c r="F23" s="8"/>
      <c r="G23" s="8"/>
      <c r="H23" s="8"/>
      <c r="I23" s="8"/>
      <c r="J23" s="8"/>
      <c r="K23" s="8"/>
      <c r="L23" s="8"/>
      <c r="M23" s="8"/>
      <c r="V23" s="8"/>
      <c r="W23" s="8"/>
    </row>
    <row r="24" spans="1:28" x14ac:dyDescent="0.45">
      <c r="E24" s="8"/>
      <c r="F24" s="8"/>
      <c r="G24" s="8"/>
      <c r="H24" s="8"/>
      <c r="I24" s="8"/>
      <c r="J24" s="8"/>
      <c r="K24" s="8"/>
      <c r="L24" s="8"/>
      <c r="M24" s="8"/>
      <c r="V24" s="8"/>
      <c r="W24" s="8"/>
    </row>
    <row r="25" spans="1:28" x14ac:dyDescent="0.45">
      <c r="A25" t="s">
        <v>21</v>
      </c>
      <c r="B25" s="6">
        <v>29768</v>
      </c>
      <c r="C25" s="7" t="s">
        <v>16</v>
      </c>
      <c r="D25" s="7" t="s">
        <v>16</v>
      </c>
      <c r="E25" s="8">
        <v>27371</v>
      </c>
      <c r="F25" s="8"/>
      <c r="G25" s="8"/>
      <c r="H25" s="8"/>
      <c r="I25" s="8"/>
      <c r="J25" s="8"/>
      <c r="K25" s="8"/>
      <c r="L25" s="8"/>
      <c r="M25" s="8"/>
      <c r="V25" s="8"/>
      <c r="W25" s="8"/>
      <c r="AB25" s="8">
        <f t="shared" ref="AB25:AB31" si="1">E25-AA25</f>
        <v>27371</v>
      </c>
    </row>
    <row r="26" spans="1:28" x14ac:dyDescent="0.45">
      <c r="A26" t="s">
        <v>22</v>
      </c>
      <c r="B26" s="6">
        <v>34151</v>
      </c>
      <c r="C26" s="7" t="s">
        <v>16</v>
      </c>
      <c r="D26" s="7" t="s">
        <v>16</v>
      </c>
      <c r="E26" s="8">
        <v>251</v>
      </c>
      <c r="F26" s="8"/>
      <c r="G26" s="8"/>
      <c r="H26" s="8"/>
      <c r="I26" s="8"/>
      <c r="J26" s="8"/>
      <c r="K26" s="8"/>
      <c r="L26" s="8"/>
      <c r="M26" s="8"/>
      <c r="V26" s="8"/>
      <c r="W26" s="8"/>
      <c r="AB26" s="8">
        <f t="shared" si="1"/>
        <v>251</v>
      </c>
    </row>
    <row r="27" spans="1:28" x14ac:dyDescent="0.45">
      <c r="A27" t="s">
        <v>23</v>
      </c>
      <c r="B27" s="6">
        <v>34288</v>
      </c>
      <c r="C27" s="7" t="s">
        <v>16</v>
      </c>
      <c r="D27" s="7" t="s">
        <v>16</v>
      </c>
      <c r="E27" s="8">
        <v>1500</v>
      </c>
      <c r="F27" s="8"/>
      <c r="G27" s="8"/>
      <c r="H27" s="8"/>
      <c r="I27" s="8"/>
      <c r="J27" s="8"/>
      <c r="K27" s="8"/>
      <c r="L27" s="8"/>
      <c r="M27" s="8"/>
      <c r="V27" s="8"/>
      <c r="W27" s="8"/>
      <c r="AB27" s="8">
        <f t="shared" si="1"/>
        <v>1500</v>
      </c>
    </row>
    <row r="28" spans="1:28" x14ac:dyDescent="0.45">
      <c r="A28" t="s">
        <v>24</v>
      </c>
      <c r="B28" s="6">
        <v>34847</v>
      </c>
      <c r="C28" s="7" t="s">
        <v>16</v>
      </c>
      <c r="D28" s="7" t="s">
        <v>16</v>
      </c>
      <c r="E28" s="8">
        <v>29200</v>
      </c>
      <c r="F28" s="8"/>
      <c r="G28" s="8"/>
      <c r="H28" s="8"/>
      <c r="I28" s="8"/>
      <c r="J28" s="8"/>
      <c r="K28" s="8"/>
      <c r="L28" s="8"/>
      <c r="M28" s="8"/>
      <c r="V28" s="8"/>
      <c r="W28" s="8"/>
      <c r="AB28" s="8">
        <f t="shared" si="1"/>
        <v>29200</v>
      </c>
    </row>
    <row r="29" spans="1:28" x14ac:dyDescent="0.45">
      <c r="A29" t="s">
        <v>25</v>
      </c>
      <c r="B29" s="6">
        <v>35849</v>
      </c>
      <c r="C29" s="7" t="s">
        <v>16</v>
      </c>
      <c r="D29" s="7" t="s">
        <v>16</v>
      </c>
      <c r="E29" s="8">
        <v>30829.8</v>
      </c>
      <c r="F29" s="8"/>
      <c r="G29" s="8"/>
      <c r="H29" s="8"/>
      <c r="I29" s="8"/>
      <c r="J29" s="8"/>
      <c r="K29" s="8"/>
      <c r="L29" s="8"/>
      <c r="M29" s="8"/>
      <c r="V29" s="8"/>
      <c r="W29" s="8"/>
      <c r="AB29" s="8">
        <f t="shared" si="1"/>
        <v>30829.8</v>
      </c>
    </row>
    <row r="30" spans="1:28" x14ac:dyDescent="0.45">
      <c r="A30" t="s">
        <v>26</v>
      </c>
      <c r="B30" s="6">
        <v>37195</v>
      </c>
      <c r="C30" s="7" t="s">
        <v>16</v>
      </c>
      <c r="D30" s="7" t="s">
        <v>16</v>
      </c>
      <c r="E30" s="8">
        <v>14</v>
      </c>
      <c r="F30" s="8"/>
      <c r="G30" s="8"/>
      <c r="H30" s="8"/>
      <c r="I30" s="8"/>
      <c r="J30" s="8"/>
      <c r="K30" s="8"/>
      <c r="L30" s="8"/>
      <c r="M30" s="8"/>
      <c r="V30" s="8"/>
      <c r="W30" s="8"/>
      <c r="AB30" s="8">
        <f t="shared" si="1"/>
        <v>14</v>
      </c>
    </row>
    <row r="31" spans="1:28" x14ac:dyDescent="0.45">
      <c r="A31" t="s">
        <v>27</v>
      </c>
      <c r="B31" s="6">
        <v>37681</v>
      </c>
      <c r="C31" s="7" t="s">
        <v>16</v>
      </c>
      <c r="D31" s="7" t="s">
        <v>16</v>
      </c>
      <c r="E31" s="10">
        <v>5019</v>
      </c>
      <c r="F31" s="8"/>
      <c r="G31" s="8"/>
      <c r="H31" s="8"/>
      <c r="I31" s="8"/>
      <c r="J31" s="8"/>
      <c r="K31" s="8"/>
      <c r="L31" s="8"/>
      <c r="M31" s="8"/>
      <c r="V31" s="8"/>
      <c r="W31" s="8"/>
      <c r="AB31" s="10">
        <f t="shared" si="1"/>
        <v>5019</v>
      </c>
    </row>
    <row r="32" spans="1:28" x14ac:dyDescent="0.45">
      <c r="E32" s="8"/>
      <c r="F32" s="8"/>
      <c r="G32" s="8"/>
      <c r="H32" s="8"/>
      <c r="I32" s="8"/>
      <c r="J32" s="8"/>
      <c r="K32" s="8"/>
      <c r="L32" s="8"/>
      <c r="M32" s="8"/>
      <c r="V32" s="8"/>
      <c r="W32" s="8"/>
    </row>
    <row r="33" spans="1:28" ht="14.65" thickBot="1" x14ac:dyDescent="0.5">
      <c r="A33" t="s">
        <v>28</v>
      </c>
      <c r="E33" s="9">
        <v>94184.8</v>
      </c>
      <c r="F33" s="8"/>
      <c r="G33" s="8"/>
      <c r="H33" s="8"/>
      <c r="I33" s="8"/>
      <c r="J33" s="8"/>
      <c r="K33" s="8"/>
      <c r="L33" s="8"/>
      <c r="M33" s="8"/>
      <c r="V33" s="8"/>
      <c r="W33" s="8"/>
      <c r="AB33" s="12">
        <f>E33-AA33</f>
        <v>94184.8</v>
      </c>
    </row>
    <row r="34" spans="1:28" ht="14.65" thickTop="1" x14ac:dyDescent="0.45">
      <c r="E34" s="8"/>
      <c r="F34" s="8"/>
      <c r="G34" s="8"/>
      <c r="H34" s="8"/>
      <c r="I34" s="8"/>
      <c r="J34" s="8"/>
      <c r="K34" s="8"/>
      <c r="L34" s="8"/>
      <c r="M34" s="8"/>
      <c r="V34" s="8"/>
      <c r="W34" s="8"/>
    </row>
    <row r="35" spans="1:28" x14ac:dyDescent="0.45">
      <c r="A35" s="5" t="s">
        <v>29</v>
      </c>
      <c r="E35" s="8"/>
      <c r="F35" s="8"/>
      <c r="G35" s="8"/>
      <c r="H35" s="8"/>
      <c r="I35" s="8"/>
      <c r="J35" s="8"/>
      <c r="K35" s="8"/>
      <c r="L35" s="8"/>
      <c r="M35" s="8"/>
      <c r="V35" s="8"/>
      <c r="W35" s="8"/>
    </row>
    <row r="36" spans="1:28" x14ac:dyDescent="0.45">
      <c r="E36" s="8"/>
      <c r="F36" s="8"/>
      <c r="G36" s="8"/>
      <c r="H36" s="8"/>
      <c r="I36" s="8"/>
      <c r="J36" s="8"/>
      <c r="K36" s="8"/>
      <c r="L36" s="8"/>
      <c r="M36" s="8"/>
      <c r="V36" s="8"/>
      <c r="W36" s="8"/>
    </row>
    <row r="37" spans="1:28" x14ac:dyDescent="0.45">
      <c r="A37" t="s">
        <v>30</v>
      </c>
      <c r="B37" s="6">
        <v>33420</v>
      </c>
      <c r="C37" s="7" t="s">
        <v>16</v>
      </c>
      <c r="D37" s="7" t="s">
        <v>16</v>
      </c>
      <c r="E37" s="8">
        <v>4636</v>
      </c>
      <c r="F37" s="8"/>
      <c r="G37" s="8"/>
      <c r="H37" s="8"/>
      <c r="I37" s="8"/>
      <c r="J37" s="8"/>
      <c r="K37" s="8"/>
      <c r="L37" s="8"/>
      <c r="M37" s="8"/>
      <c r="V37" s="8"/>
      <c r="W37" s="8"/>
      <c r="AB37" s="8">
        <f>E37-AA37</f>
        <v>4636</v>
      </c>
    </row>
    <row r="38" spans="1:28" x14ac:dyDescent="0.45">
      <c r="A38" t="s">
        <v>31</v>
      </c>
      <c r="B38" s="6">
        <v>34794</v>
      </c>
      <c r="C38" s="7" t="s">
        <v>16</v>
      </c>
      <c r="D38" s="7" t="s">
        <v>16</v>
      </c>
      <c r="E38" s="8">
        <v>6709</v>
      </c>
      <c r="F38" s="8"/>
      <c r="G38" s="8"/>
      <c r="H38" s="8"/>
      <c r="I38" s="8"/>
      <c r="J38" s="8"/>
      <c r="K38" s="8"/>
      <c r="L38" s="8"/>
      <c r="M38" s="8"/>
      <c r="V38" s="8"/>
      <c r="W38" s="8"/>
      <c r="AB38" s="8">
        <f>E38-AA38</f>
        <v>6709</v>
      </c>
    </row>
    <row r="39" spans="1:28" x14ac:dyDescent="0.45">
      <c r="A39" t="s">
        <v>32</v>
      </c>
      <c r="B39" s="6">
        <v>34737</v>
      </c>
      <c r="C39" s="7" t="s">
        <v>16</v>
      </c>
      <c r="D39" s="7" t="s">
        <v>16</v>
      </c>
      <c r="E39" s="8">
        <v>228</v>
      </c>
      <c r="F39" s="8"/>
      <c r="G39" s="8"/>
      <c r="H39" s="8"/>
      <c r="I39" s="8"/>
      <c r="J39" s="8"/>
      <c r="K39" s="8"/>
      <c r="L39" s="8"/>
      <c r="M39" s="8"/>
      <c r="V39" s="8"/>
      <c r="W39" s="8"/>
      <c r="AB39" s="8">
        <f>E39-AA39</f>
        <v>228</v>
      </c>
    </row>
    <row r="40" spans="1:28" x14ac:dyDescent="0.45">
      <c r="A40" t="s">
        <v>33</v>
      </c>
      <c r="B40" s="6">
        <v>37875</v>
      </c>
      <c r="C40" s="7" t="s">
        <v>16</v>
      </c>
      <c r="D40" s="7" t="s">
        <v>16</v>
      </c>
      <c r="E40" s="10">
        <v>167.68</v>
      </c>
      <c r="F40" s="8"/>
      <c r="G40" s="8"/>
      <c r="H40" s="8"/>
      <c r="I40" s="8"/>
      <c r="J40" s="8"/>
      <c r="K40" s="8"/>
      <c r="L40" s="8"/>
      <c r="M40" s="8"/>
      <c r="V40" s="8"/>
      <c r="W40" s="8"/>
      <c r="AB40" s="10">
        <f>E40-AA40</f>
        <v>167.68</v>
      </c>
    </row>
    <row r="41" spans="1:28" x14ac:dyDescent="0.45">
      <c r="E41" s="8"/>
      <c r="F41" s="8"/>
      <c r="G41" s="8"/>
      <c r="H41" s="8"/>
      <c r="I41" s="8"/>
      <c r="J41" s="8"/>
      <c r="K41" s="8"/>
      <c r="L41" s="8"/>
      <c r="M41" s="8"/>
      <c r="V41" s="8"/>
      <c r="W41" s="8"/>
    </row>
    <row r="42" spans="1:28" ht="14.65" thickBot="1" x14ac:dyDescent="0.5">
      <c r="A42" t="s">
        <v>34</v>
      </c>
      <c r="E42" s="9">
        <v>11740.68</v>
      </c>
      <c r="F42" s="8"/>
      <c r="G42" s="8"/>
      <c r="H42" s="8"/>
      <c r="I42" s="8"/>
      <c r="J42" s="8"/>
      <c r="K42" s="8"/>
      <c r="L42" s="8"/>
      <c r="M42" s="8"/>
      <c r="V42" s="8"/>
      <c r="W42" s="8"/>
      <c r="AB42" s="12">
        <f>E42-AA42</f>
        <v>11740.68</v>
      </c>
    </row>
    <row r="43" spans="1:28" ht="14.65" thickTop="1" x14ac:dyDescent="0.45">
      <c r="E43" s="8"/>
      <c r="F43" s="8"/>
      <c r="G43" s="8"/>
      <c r="H43" s="8"/>
      <c r="I43" s="8"/>
      <c r="J43" s="8"/>
      <c r="K43" s="8"/>
      <c r="L43" s="8"/>
      <c r="M43" s="8"/>
      <c r="V43" s="8"/>
      <c r="W43" s="8"/>
    </row>
    <row r="44" spans="1:28" x14ac:dyDescent="0.45">
      <c r="A44" s="5" t="s">
        <v>35</v>
      </c>
      <c r="E44" s="8"/>
      <c r="F44" s="8"/>
      <c r="G44" s="8"/>
      <c r="H44" s="8"/>
      <c r="I44" s="8"/>
      <c r="J44" s="8"/>
      <c r="K44" s="8"/>
      <c r="L44" s="8"/>
      <c r="M44" s="8"/>
      <c r="V44" s="8"/>
      <c r="W44" s="8"/>
    </row>
    <row r="45" spans="1:28" x14ac:dyDescent="0.45">
      <c r="E45" s="8"/>
      <c r="F45" s="8"/>
      <c r="G45" s="8"/>
      <c r="H45" s="8"/>
      <c r="I45" s="8"/>
      <c r="J45" s="8"/>
      <c r="K45" s="8"/>
      <c r="L45" s="8"/>
      <c r="M45" s="8"/>
      <c r="V45" s="8"/>
      <c r="W45" s="8"/>
    </row>
    <row r="46" spans="1:28" x14ac:dyDescent="0.45">
      <c r="A46" t="s">
        <v>36</v>
      </c>
      <c r="B46" s="6">
        <v>37791</v>
      </c>
      <c r="C46" s="7" t="s">
        <v>16</v>
      </c>
      <c r="D46" s="7" t="s">
        <v>16</v>
      </c>
      <c r="E46" s="10">
        <v>7000</v>
      </c>
      <c r="F46" s="8"/>
      <c r="G46" s="8"/>
      <c r="H46" s="8"/>
      <c r="I46" s="8"/>
      <c r="J46" s="8"/>
      <c r="K46" s="8"/>
      <c r="L46" s="8"/>
      <c r="M46" s="8"/>
      <c r="V46" s="8"/>
      <c r="W46" s="8"/>
      <c r="AB46" s="10">
        <f>E46-AA46</f>
        <v>7000</v>
      </c>
    </row>
    <row r="47" spans="1:28" x14ac:dyDescent="0.45">
      <c r="E47" s="8"/>
      <c r="F47" s="8"/>
      <c r="G47" s="8"/>
      <c r="H47" s="8"/>
      <c r="I47" s="8"/>
      <c r="J47" s="8"/>
      <c r="K47" s="8"/>
      <c r="L47" s="8"/>
      <c r="M47" s="8"/>
      <c r="V47" s="8"/>
      <c r="W47" s="8"/>
    </row>
    <row r="48" spans="1:28" ht="14.65" thickBot="1" x14ac:dyDescent="0.5">
      <c r="A48" t="s">
        <v>37</v>
      </c>
      <c r="E48" s="9">
        <v>7000</v>
      </c>
      <c r="F48" s="8"/>
      <c r="G48" s="8"/>
      <c r="H48" s="8"/>
      <c r="I48" s="8"/>
      <c r="J48" s="8"/>
      <c r="K48" s="8"/>
      <c r="L48" s="8"/>
      <c r="M48" s="8"/>
      <c r="V48" s="8"/>
      <c r="W48" s="8"/>
      <c r="AB48" s="12">
        <f>E48-AA48</f>
        <v>7000</v>
      </c>
    </row>
    <row r="49" spans="1:28" ht="14.65" thickTop="1" x14ac:dyDescent="0.45">
      <c r="E49" s="8"/>
      <c r="F49" s="8"/>
      <c r="G49" s="8"/>
      <c r="H49" s="8"/>
      <c r="I49" s="8"/>
      <c r="J49" s="8"/>
      <c r="K49" s="8"/>
      <c r="L49" s="8"/>
      <c r="M49" s="8"/>
      <c r="V49" s="8"/>
      <c r="W49" s="8"/>
    </row>
    <row r="50" spans="1:28" x14ac:dyDescent="0.45">
      <c r="A50" s="5" t="s">
        <v>38</v>
      </c>
      <c r="E50" s="8"/>
      <c r="F50" s="8"/>
      <c r="G50" s="8"/>
      <c r="H50" s="8"/>
      <c r="I50" s="8"/>
      <c r="J50" s="8"/>
      <c r="K50" s="8"/>
      <c r="L50" s="8"/>
      <c r="M50" s="8"/>
      <c r="V50" s="8"/>
      <c r="W50" s="8"/>
    </row>
    <row r="51" spans="1:28" x14ac:dyDescent="0.45">
      <c r="E51" s="8"/>
      <c r="F51" s="8"/>
      <c r="G51" s="8"/>
      <c r="H51" s="8"/>
      <c r="I51" s="8"/>
      <c r="J51" s="8"/>
      <c r="K51" s="8"/>
      <c r="L51" s="8"/>
      <c r="M51" s="8"/>
      <c r="V51" s="8"/>
      <c r="W51" s="8"/>
    </row>
    <row r="52" spans="1:28" x14ac:dyDescent="0.45">
      <c r="A52" t="s">
        <v>39</v>
      </c>
      <c r="B52" s="6">
        <v>29768</v>
      </c>
      <c r="C52" s="7" t="s">
        <v>16</v>
      </c>
      <c r="D52" s="7" t="s">
        <v>16</v>
      </c>
      <c r="E52" s="8">
        <v>50000</v>
      </c>
      <c r="F52" s="8"/>
      <c r="G52" s="8">
        <v>32500</v>
      </c>
      <c r="H52" s="8">
        <v>1000</v>
      </c>
      <c r="I52" s="8">
        <v>33500</v>
      </c>
      <c r="J52" s="8">
        <v>1000</v>
      </c>
      <c r="K52" s="8">
        <v>34500</v>
      </c>
      <c r="L52" s="8">
        <v>1000</v>
      </c>
      <c r="M52" s="8">
        <f>SUM(K52:L52)</f>
        <v>35500</v>
      </c>
      <c r="N52" s="8">
        <v>1000</v>
      </c>
      <c r="O52" s="8">
        <v>36500</v>
      </c>
      <c r="P52" s="8">
        <v>1000</v>
      </c>
      <c r="Q52" s="8">
        <f>SUM(O52:P52)</f>
        <v>37500</v>
      </c>
      <c r="R52" s="8">
        <v>1000</v>
      </c>
      <c r="S52" s="8">
        <f>SUM(Q52:R52)</f>
        <v>38500</v>
      </c>
      <c r="T52" s="8">
        <v>1000</v>
      </c>
      <c r="U52" s="8">
        <f>SUM(S52:T52)</f>
        <v>39500</v>
      </c>
      <c r="V52" s="8">
        <v>1000</v>
      </c>
      <c r="W52" s="8">
        <f>SUM(U52:V52)</f>
        <v>40500</v>
      </c>
      <c r="X52" s="8">
        <v>1000</v>
      </c>
      <c r="Y52" s="8">
        <f>SUM(W52:X52)</f>
        <v>41500</v>
      </c>
      <c r="Z52" s="8">
        <v>1000</v>
      </c>
      <c r="AA52" s="8">
        <f>SUM(Y52:Z52)</f>
        <v>42500</v>
      </c>
      <c r="AB52" s="8">
        <f>E52-AA52</f>
        <v>7500</v>
      </c>
    </row>
    <row r="53" spans="1:28" x14ac:dyDescent="0.45">
      <c r="A53" t="s">
        <v>40</v>
      </c>
      <c r="B53" s="6">
        <v>34516</v>
      </c>
      <c r="C53" s="7" t="s">
        <v>16</v>
      </c>
      <c r="D53" s="7" t="s">
        <v>16</v>
      </c>
      <c r="E53" s="8">
        <v>6546.85</v>
      </c>
      <c r="F53" s="8"/>
      <c r="G53" s="8">
        <v>4255.4799999999996</v>
      </c>
      <c r="H53" s="8">
        <v>218.23</v>
      </c>
      <c r="I53" s="8">
        <v>4473.71</v>
      </c>
      <c r="J53" s="8">
        <v>218.23</v>
      </c>
      <c r="K53" s="8">
        <v>4691.9399999999996</v>
      </c>
      <c r="L53" s="8">
        <v>218.23</v>
      </c>
      <c r="M53" s="8">
        <f>SUM(K53:L53)</f>
        <v>4910.1699999999992</v>
      </c>
      <c r="N53" s="8">
        <v>218.23</v>
      </c>
      <c r="O53" s="8">
        <f>SUM(M53:N53)</f>
        <v>5128.3999999999987</v>
      </c>
      <c r="P53" s="8">
        <v>218.23</v>
      </c>
      <c r="Q53" s="8">
        <f>SUM(O53:P53)</f>
        <v>5346.6299999999983</v>
      </c>
      <c r="R53" s="8">
        <v>218.23</v>
      </c>
      <c r="S53" s="8">
        <f t="shared" ref="S53:S56" si="2">SUM(Q53:R53)</f>
        <v>5564.8599999999979</v>
      </c>
      <c r="T53" s="8">
        <v>218.23</v>
      </c>
      <c r="U53" s="8">
        <f t="shared" ref="U53:U56" si="3">SUM(S53:T53)</f>
        <v>5783.0899999999974</v>
      </c>
      <c r="V53" s="8">
        <v>218.23</v>
      </c>
      <c r="W53" s="8">
        <f t="shared" ref="W53:W56" si="4">SUM(U53:V53)</f>
        <v>6001.319999999997</v>
      </c>
      <c r="X53" s="8">
        <v>218.23</v>
      </c>
      <c r="Y53" s="8">
        <f t="shared" ref="Y53:AA56" si="5">SUM(W53:X53)</f>
        <v>6219.5499999999965</v>
      </c>
      <c r="Z53" s="8">
        <v>218.23</v>
      </c>
      <c r="AA53" s="8">
        <f t="shared" si="5"/>
        <v>6437.7799999999961</v>
      </c>
      <c r="AB53" s="8">
        <f>E53-AA53</f>
        <v>109.07000000000426</v>
      </c>
    </row>
    <row r="54" spans="1:28" x14ac:dyDescent="0.45">
      <c r="A54" t="s">
        <v>41</v>
      </c>
      <c r="B54" s="6">
        <v>34516</v>
      </c>
      <c r="C54" s="7" t="s">
        <v>16</v>
      </c>
      <c r="D54" s="7" t="s">
        <v>16</v>
      </c>
      <c r="E54" s="8">
        <v>1864.69</v>
      </c>
      <c r="F54" s="8"/>
      <c r="G54" s="8">
        <v>1212.1199999999999</v>
      </c>
      <c r="H54" s="8">
        <v>62.16</v>
      </c>
      <c r="I54" s="8">
        <v>1274.28</v>
      </c>
      <c r="J54" s="8">
        <v>62.16</v>
      </c>
      <c r="K54" s="8">
        <v>1336.44</v>
      </c>
      <c r="L54" s="8">
        <v>62.16</v>
      </c>
      <c r="M54" s="8">
        <f>SUM(K54:L54)</f>
        <v>1398.6000000000001</v>
      </c>
      <c r="N54" s="8">
        <v>62.16</v>
      </c>
      <c r="O54" s="8">
        <f>SUM(M54:N54)</f>
        <v>1460.7600000000002</v>
      </c>
      <c r="P54" s="8">
        <v>62.16</v>
      </c>
      <c r="Q54" s="8">
        <f>SUM(O54:P54)</f>
        <v>1522.9200000000003</v>
      </c>
      <c r="R54" s="8">
        <v>62.16</v>
      </c>
      <c r="S54" s="8">
        <f t="shared" si="2"/>
        <v>1585.0800000000004</v>
      </c>
      <c r="T54" s="8">
        <v>62.16</v>
      </c>
      <c r="U54" s="8">
        <f t="shared" si="3"/>
        <v>1647.2400000000005</v>
      </c>
      <c r="V54" s="8">
        <v>62.16</v>
      </c>
      <c r="W54" s="8">
        <f t="shared" si="4"/>
        <v>1709.4000000000005</v>
      </c>
      <c r="X54" s="8">
        <v>62.16</v>
      </c>
      <c r="Y54" s="8">
        <f t="shared" si="5"/>
        <v>1771.5600000000006</v>
      </c>
      <c r="Z54" s="8">
        <v>62.16</v>
      </c>
      <c r="AA54" s="8">
        <f t="shared" si="5"/>
        <v>1833.7200000000007</v>
      </c>
      <c r="AB54" s="8">
        <f>E54-AA54</f>
        <v>30.969999999999345</v>
      </c>
    </row>
    <row r="55" spans="1:28" x14ac:dyDescent="0.45">
      <c r="A55" t="s">
        <v>41</v>
      </c>
      <c r="B55" s="6">
        <v>34516</v>
      </c>
      <c r="C55" s="7" t="s">
        <v>16</v>
      </c>
      <c r="D55" s="7" t="s">
        <v>16</v>
      </c>
      <c r="E55" s="8">
        <v>5853.66</v>
      </c>
      <c r="F55" s="8"/>
      <c r="G55" s="8">
        <v>3804.84</v>
      </c>
      <c r="H55" s="8">
        <v>195.12</v>
      </c>
      <c r="I55" s="8">
        <v>3999.96</v>
      </c>
      <c r="J55" s="8">
        <v>195.12</v>
      </c>
      <c r="K55" s="8">
        <v>4195.08</v>
      </c>
      <c r="L55" s="8">
        <v>195.12</v>
      </c>
      <c r="M55" s="8">
        <f>SUM(K55:L55)</f>
        <v>4390.2</v>
      </c>
      <c r="N55" s="8">
        <v>195.12</v>
      </c>
      <c r="O55" s="8">
        <f>SUM(M55:N55)</f>
        <v>4585.32</v>
      </c>
      <c r="P55" s="8">
        <v>195.12</v>
      </c>
      <c r="Q55" s="8">
        <f>SUM(O55:P55)</f>
        <v>4780.4399999999996</v>
      </c>
      <c r="R55" s="8">
        <v>195.82</v>
      </c>
      <c r="S55" s="8">
        <f t="shared" si="2"/>
        <v>4976.2599999999993</v>
      </c>
      <c r="T55" s="8">
        <v>195.82</v>
      </c>
      <c r="U55" s="8">
        <f t="shared" si="3"/>
        <v>5172.079999999999</v>
      </c>
      <c r="V55" s="8">
        <v>195.82</v>
      </c>
      <c r="W55" s="8">
        <f t="shared" si="4"/>
        <v>5367.8999999999987</v>
      </c>
      <c r="X55" s="8">
        <v>195.82</v>
      </c>
      <c r="Y55" s="8">
        <f t="shared" si="5"/>
        <v>5563.7199999999984</v>
      </c>
      <c r="Z55" s="8">
        <v>195.82</v>
      </c>
      <c r="AA55" s="8">
        <f t="shared" si="5"/>
        <v>5759.5399999999981</v>
      </c>
      <c r="AB55" s="8">
        <f>E55-AA55</f>
        <v>94.12000000000171</v>
      </c>
    </row>
    <row r="56" spans="1:28" x14ac:dyDescent="0.45">
      <c r="A56" t="s">
        <v>42</v>
      </c>
      <c r="B56" s="6">
        <v>38169</v>
      </c>
      <c r="C56" s="7" t="s">
        <v>16</v>
      </c>
      <c r="D56" s="7" t="s">
        <v>16</v>
      </c>
      <c r="E56" s="10">
        <v>3.95</v>
      </c>
      <c r="F56" s="8"/>
      <c r="G56" s="10">
        <v>3.95</v>
      </c>
      <c r="H56" s="10">
        <v>0</v>
      </c>
      <c r="I56" s="10">
        <v>3.95</v>
      </c>
      <c r="J56" s="10">
        <v>0</v>
      </c>
      <c r="K56" s="10">
        <v>3.95</v>
      </c>
      <c r="L56" s="10">
        <v>0</v>
      </c>
      <c r="M56" s="10">
        <f>SUM(K56:L56)</f>
        <v>3.95</v>
      </c>
      <c r="N56" s="10">
        <v>0</v>
      </c>
      <c r="O56" s="10">
        <f>SUM(M56:N56)</f>
        <v>3.95</v>
      </c>
      <c r="P56" s="10">
        <v>0</v>
      </c>
      <c r="Q56" s="10">
        <f>SUM(O56:P56)</f>
        <v>3.95</v>
      </c>
      <c r="R56" s="10">
        <v>0</v>
      </c>
      <c r="S56" s="10">
        <f t="shared" si="2"/>
        <v>3.95</v>
      </c>
      <c r="T56" s="8">
        <v>0</v>
      </c>
      <c r="U56" s="8">
        <f t="shared" si="3"/>
        <v>3.95</v>
      </c>
      <c r="V56" s="8">
        <v>0</v>
      </c>
      <c r="W56" s="8">
        <f t="shared" si="4"/>
        <v>3.95</v>
      </c>
      <c r="X56" s="8">
        <v>0</v>
      </c>
      <c r="Y56" s="8">
        <f t="shared" si="5"/>
        <v>3.95</v>
      </c>
      <c r="Z56" s="8">
        <v>0</v>
      </c>
      <c r="AA56" s="8">
        <f t="shared" si="5"/>
        <v>3.95</v>
      </c>
      <c r="AB56" s="10">
        <f>E56-AA56</f>
        <v>0</v>
      </c>
    </row>
    <row r="57" spans="1:28" x14ac:dyDescent="0.4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8" ht="14.65" thickBot="1" x14ac:dyDescent="0.5">
      <c r="A58" t="s">
        <v>43</v>
      </c>
      <c r="E58" s="9">
        <f>SUM(E52:E56)</f>
        <v>64269.149999999994</v>
      </c>
      <c r="F58" s="8"/>
      <c r="G58" s="9">
        <v>41776.39</v>
      </c>
      <c r="H58" s="9">
        <v>1475.51</v>
      </c>
      <c r="I58" s="9">
        <v>43251.9</v>
      </c>
      <c r="J58" s="9">
        <v>1475.51</v>
      </c>
      <c r="K58" s="9">
        <v>44727.41</v>
      </c>
      <c r="L58" s="9">
        <f t="shared" ref="L58:Y58" si="6">SUM(L52:L56)</f>
        <v>1475.5100000000002</v>
      </c>
      <c r="M58" s="9">
        <f t="shared" si="6"/>
        <v>46202.919999999991</v>
      </c>
      <c r="N58" s="9">
        <f t="shared" si="6"/>
        <v>1475.5100000000002</v>
      </c>
      <c r="O58" s="9">
        <f t="shared" si="6"/>
        <v>47678.43</v>
      </c>
      <c r="P58" s="9">
        <f t="shared" si="6"/>
        <v>1475.5100000000002</v>
      </c>
      <c r="Q58" s="9">
        <f t="shared" si="6"/>
        <v>49153.939999999995</v>
      </c>
      <c r="R58" s="9">
        <f t="shared" si="6"/>
        <v>1476.21</v>
      </c>
      <c r="S58" s="9">
        <f t="shared" si="6"/>
        <v>50630.15</v>
      </c>
      <c r="T58" s="9">
        <f t="shared" si="6"/>
        <v>1476.21</v>
      </c>
      <c r="U58" s="9">
        <f t="shared" si="6"/>
        <v>52106.359999999993</v>
      </c>
      <c r="V58" s="9">
        <f t="shared" si="6"/>
        <v>1476.21</v>
      </c>
      <c r="W58" s="9">
        <f t="shared" si="6"/>
        <v>53582.57</v>
      </c>
      <c r="X58" s="9">
        <f t="shared" si="6"/>
        <v>1476.21</v>
      </c>
      <c r="Y58" s="9">
        <f t="shared" si="6"/>
        <v>55058.779999999992</v>
      </c>
      <c r="Z58" s="9">
        <f>SUM(Z52:Z56)</f>
        <v>1476.21</v>
      </c>
      <c r="AA58" s="9">
        <f t="shared" ref="AA58" si="7">SUM(AA52:AA56)</f>
        <v>56534.99</v>
      </c>
      <c r="AB58" s="12">
        <f>E58-AA58</f>
        <v>7734.1599999999962</v>
      </c>
    </row>
    <row r="59" spans="1:28" ht="14.65" thickTop="1" x14ac:dyDescent="0.4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8" x14ac:dyDescent="0.45">
      <c r="A60" s="5" t="s">
        <v>44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8" x14ac:dyDescent="0.4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8" x14ac:dyDescent="0.45">
      <c r="A62" t="s">
        <v>45</v>
      </c>
      <c r="B62" s="6">
        <v>29768</v>
      </c>
      <c r="C62" s="7" t="s">
        <v>46</v>
      </c>
      <c r="D62" s="7">
        <v>30</v>
      </c>
      <c r="E62" s="8">
        <v>543831</v>
      </c>
      <c r="F62" s="8"/>
      <c r="G62" s="8">
        <v>543831</v>
      </c>
      <c r="H62" s="8"/>
      <c r="I62" s="8">
        <v>543831</v>
      </c>
      <c r="J62" s="8"/>
      <c r="K62" s="8">
        <v>543831</v>
      </c>
      <c r="L62" s="8"/>
      <c r="M62" s="8">
        <f>SUM(K62:L62)</f>
        <v>543831</v>
      </c>
      <c r="N62" s="8">
        <v>0</v>
      </c>
      <c r="O62" s="8">
        <f>SUM(M62:N62)</f>
        <v>543831</v>
      </c>
      <c r="P62" s="8">
        <v>0</v>
      </c>
      <c r="Q62" s="8">
        <f>SUM(O62:P62)</f>
        <v>543831</v>
      </c>
      <c r="R62" s="8">
        <v>0</v>
      </c>
      <c r="S62" s="8">
        <f>SUM(Q62:R62)</f>
        <v>543831</v>
      </c>
      <c r="T62" s="8">
        <v>0</v>
      </c>
      <c r="U62" s="8">
        <f>SUM(S62:T62)</f>
        <v>543831</v>
      </c>
      <c r="V62" s="8">
        <v>0</v>
      </c>
      <c r="W62" s="8">
        <f>SUM(U62:V62)</f>
        <v>543831</v>
      </c>
      <c r="X62" s="8">
        <v>0</v>
      </c>
      <c r="Y62" s="8">
        <f>SUM(W62:X62)</f>
        <v>543831</v>
      </c>
      <c r="Z62" s="8">
        <v>0</v>
      </c>
      <c r="AA62" s="8">
        <f>SUM(Y62:Z62)</f>
        <v>543831</v>
      </c>
      <c r="AB62" s="8">
        <f t="shared" ref="AB62:AB77" si="8">E62-AA62</f>
        <v>0</v>
      </c>
    </row>
    <row r="63" spans="1:28" x14ac:dyDescent="0.45">
      <c r="A63" t="s">
        <v>47</v>
      </c>
      <c r="B63" s="6">
        <v>32325</v>
      </c>
      <c r="C63" s="7" t="s">
        <v>46</v>
      </c>
      <c r="D63" s="7">
        <v>10</v>
      </c>
      <c r="E63" s="8">
        <v>1795.15</v>
      </c>
      <c r="F63" s="8"/>
      <c r="G63" s="8">
        <v>1795.15</v>
      </c>
      <c r="H63" s="8"/>
      <c r="I63" s="8">
        <v>1795.15</v>
      </c>
      <c r="J63" s="8"/>
      <c r="K63" s="8">
        <v>1795.15</v>
      </c>
      <c r="L63" s="8"/>
      <c r="M63" s="8">
        <f t="shared" ref="M63:M72" si="9">SUM(K63:L63)</f>
        <v>1795.15</v>
      </c>
      <c r="N63" s="8">
        <v>0</v>
      </c>
      <c r="O63" s="8">
        <f t="shared" ref="O63:O72" si="10">SUM(M63:N63)</f>
        <v>1795.15</v>
      </c>
      <c r="P63" s="8">
        <v>0</v>
      </c>
      <c r="Q63" s="8">
        <f t="shared" ref="Q63:Q72" si="11">SUM(O63:P63)</f>
        <v>1795.15</v>
      </c>
      <c r="R63" s="8">
        <v>0</v>
      </c>
      <c r="S63" s="8">
        <f t="shared" ref="S63:S73" si="12">SUM(Q63:R63)</f>
        <v>1795.15</v>
      </c>
      <c r="T63" s="8">
        <v>0</v>
      </c>
      <c r="U63" s="8">
        <f t="shared" ref="U63:U73" si="13">SUM(S63:T63)</f>
        <v>1795.15</v>
      </c>
      <c r="V63" s="8">
        <v>0</v>
      </c>
      <c r="W63" s="8">
        <f t="shared" ref="W63:W73" si="14">SUM(U63:V63)</f>
        <v>1795.15</v>
      </c>
      <c r="X63" s="8">
        <v>0</v>
      </c>
      <c r="Y63" s="8">
        <f t="shared" ref="Y63:AA77" si="15">SUM(W63:X63)</f>
        <v>1795.15</v>
      </c>
      <c r="Z63" s="8">
        <v>0</v>
      </c>
      <c r="AA63" s="8">
        <f t="shared" si="15"/>
        <v>1795.15</v>
      </c>
      <c r="AB63" s="8">
        <f t="shared" si="8"/>
        <v>0</v>
      </c>
    </row>
    <row r="64" spans="1:28" x14ac:dyDescent="0.45">
      <c r="A64" t="s">
        <v>45</v>
      </c>
      <c r="B64" s="6">
        <v>32843</v>
      </c>
      <c r="C64" s="7" t="s">
        <v>46</v>
      </c>
      <c r="D64" s="7">
        <v>10</v>
      </c>
      <c r="E64" s="8">
        <v>5000</v>
      </c>
      <c r="F64" s="8"/>
      <c r="G64" s="8">
        <v>5000</v>
      </c>
      <c r="H64" s="8"/>
      <c r="I64" s="8">
        <v>5000</v>
      </c>
      <c r="J64" s="8"/>
      <c r="K64" s="8">
        <v>5000</v>
      </c>
      <c r="L64" s="8"/>
      <c r="M64" s="8">
        <f t="shared" si="9"/>
        <v>5000</v>
      </c>
      <c r="N64" s="8">
        <v>0</v>
      </c>
      <c r="O64" s="8">
        <f t="shared" si="10"/>
        <v>5000</v>
      </c>
      <c r="P64" s="8">
        <v>0</v>
      </c>
      <c r="Q64" s="8">
        <f t="shared" si="11"/>
        <v>5000</v>
      </c>
      <c r="R64" s="8">
        <v>0</v>
      </c>
      <c r="S64" s="8">
        <f t="shared" si="12"/>
        <v>5000</v>
      </c>
      <c r="T64" s="8">
        <v>0</v>
      </c>
      <c r="U64" s="8">
        <f t="shared" si="13"/>
        <v>5000</v>
      </c>
      <c r="V64" s="8">
        <v>0</v>
      </c>
      <c r="W64" s="8">
        <f t="shared" si="14"/>
        <v>5000</v>
      </c>
      <c r="X64" s="8">
        <v>0</v>
      </c>
      <c r="Y64" s="8">
        <f t="shared" si="15"/>
        <v>5000</v>
      </c>
      <c r="Z64" s="8">
        <v>0</v>
      </c>
      <c r="AA64" s="8">
        <f t="shared" si="15"/>
        <v>5000</v>
      </c>
      <c r="AB64" s="8">
        <f t="shared" si="8"/>
        <v>0</v>
      </c>
    </row>
    <row r="65" spans="1:28" x14ac:dyDescent="0.45">
      <c r="A65" t="s">
        <v>48</v>
      </c>
      <c r="B65" s="6">
        <v>34151</v>
      </c>
      <c r="C65" s="7" t="s">
        <v>46</v>
      </c>
      <c r="D65" s="7">
        <v>30</v>
      </c>
      <c r="E65" s="8">
        <v>7479.29</v>
      </c>
      <c r="F65" s="8"/>
      <c r="G65" s="8">
        <v>5110.8500000000004</v>
      </c>
      <c r="H65" s="8">
        <v>249.31</v>
      </c>
      <c r="I65" s="8">
        <v>5360.16</v>
      </c>
      <c r="J65" s="8">
        <v>249.31</v>
      </c>
      <c r="K65" s="8">
        <v>5609.47</v>
      </c>
      <c r="L65" s="8">
        <v>249.31</v>
      </c>
      <c r="M65" s="8">
        <f t="shared" si="9"/>
        <v>5858.7800000000007</v>
      </c>
      <c r="N65" s="8">
        <v>249.31</v>
      </c>
      <c r="O65" s="8">
        <f t="shared" si="10"/>
        <v>6108.0900000000011</v>
      </c>
      <c r="P65" s="8">
        <v>249.31</v>
      </c>
      <c r="Q65" s="8">
        <f t="shared" si="11"/>
        <v>6357.4000000000015</v>
      </c>
      <c r="R65" s="8">
        <v>249.31</v>
      </c>
      <c r="S65" s="8">
        <f t="shared" si="12"/>
        <v>6606.7100000000019</v>
      </c>
      <c r="T65" s="8">
        <v>249.31</v>
      </c>
      <c r="U65" s="8">
        <f t="shared" si="13"/>
        <v>6856.0200000000023</v>
      </c>
      <c r="V65" s="8">
        <v>249.31</v>
      </c>
      <c r="W65" s="8">
        <f t="shared" si="14"/>
        <v>7105.3300000000027</v>
      </c>
      <c r="X65" s="8">
        <v>249.31</v>
      </c>
      <c r="Y65" s="8">
        <f t="shared" si="15"/>
        <v>7354.6400000000031</v>
      </c>
      <c r="Z65" s="8">
        <v>124.65</v>
      </c>
      <c r="AA65" s="8">
        <f t="shared" si="15"/>
        <v>7479.2900000000027</v>
      </c>
      <c r="AB65" s="8">
        <f t="shared" si="8"/>
        <v>0</v>
      </c>
    </row>
    <row r="66" spans="1:28" x14ac:dyDescent="0.45">
      <c r="A66" t="s">
        <v>49</v>
      </c>
      <c r="B66" s="6">
        <v>34516</v>
      </c>
      <c r="C66" s="7" t="s">
        <v>46</v>
      </c>
      <c r="D66" s="7">
        <v>10</v>
      </c>
      <c r="E66" s="8">
        <v>4992.5</v>
      </c>
      <c r="F66" s="8"/>
      <c r="G66" s="8">
        <v>4992.5</v>
      </c>
      <c r="H66" s="8"/>
      <c r="I66" s="8">
        <v>4992.5</v>
      </c>
      <c r="J66" s="8"/>
      <c r="K66" s="8">
        <v>4992.5</v>
      </c>
      <c r="L66" s="8"/>
      <c r="M66" s="8">
        <f t="shared" si="9"/>
        <v>4992.5</v>
      </c>
      <c r="N66" s="8">
        <v>0</v>
      </c>
      <c r="O66" s="8">
        <f t="shared" si="10"/>
        <v>4992.5</v>
      </c>
      <c r="P66" s="8">
        <v>0</v>
      </c>
      <c r="Q66" s="8">
        <f t="shared" si="11"/>
        <v>4992.5</v>
      </c>
      <c r="R66" s="8">
        <v>0</v>
      </c>
      <c r="S66" s="8">
        <f t="shared" si="12"/>
        <v>4992.5</v>
      </c>
      <c r="T66" s="8">
        <v>0</v>
      </c>
      <c r="U66" s="8">
        <f t="shared" si="13"/>
        <v>4992.5</v>
      </c>
      <c r="V66" s="8">
        <v>0</v>
      </c>
      <c r="W66" s="8">
        <f t="shared" si="14"/>
        <v>4992.5</v>
      </c>
      <c r="X66" s="8">
        <v>0</v>
      </c>
      <c r="Y66" s="8">
        <f t="shared" si="15"/>
        <v>4992.5</v>
      </c>
      <c r="Z66" s="8">
        <v>0</v>
      </c>
      <c r="AA66" s="8">
        <f t="shared" si="15"/>
        <v>4992.5</v>
      </c>
      <c r="AB66" s="8">
        <f t="shared" si="8"/>
        <v>0</v>
      </c>
    </row>
    <row r="67" spans="1:28" x14ac:dyDescent="0.45">
      <c r="A67" t="s">
        <v>50</v>
      </c>
      <c r="B67" s="6">
        <v>34859</v>
      </c>
      <c r="C67" s="7" t="s">
        <v>46</v>
      </c>
      <c r="D67" s="7">
        <v>20</v>
      </c>
      <c r="E67" s="8">
        <v>9829.35</v>
      </c>
      <c r="F67" s="8"/>
      <c r="G67" s="8">
        <v>9133.15</v>
      </c>
      <c r="H67" s="8">
        <v>491.47</v>
      </c>
      <c r="I67" s="8">
        <v>9624.6200000000008</v>
      </c>
      <c r="J67" s="8">
        <v>204.73</v>
      </c>
      <c r="K67" s="8">
        <v>9829.35</v>
      </c>
      <c r="L67" s="8"/>
      <c r="M67" s="8">
        <f t="shared" si="9"/>
        <v>9829.35</v>
      </c>
      <c r="N67" s="8">
        <v>0</v>
      </c>
      <c r="O67" s="8">
        <f t="shared" si="10"/>
        <v>9829.35</v>
      </c>
      <c r="P67" s="8">
        <v>0</v>
      </c>
      <c r="Q67" s="8">
        <f t="shared" si="11"/>
        <v>9829.35</v>
      </c>
      <c r="R67" s="8">
        <v>0</v>
      </c>
      <c r="S67" s="8">
        <f t="shared" si="12"/>
        <v>9829.35</v>
      </c>
      <c r="T67" s="8">
        <v>0</v>
      </c>
      <c r="U67" s="8">
        <f t="shared" si="13"/>
        <v>9829.35</v>
      </c>
      <c r="V67" s="8">
        <v>0</v>
      </c>
      <c r="W67" s="8">
        <f t="shared" si="14"/>
        <v>9829.35</v>
      </c>
      <c r="X67" s="8">
        <v>0</v>
      </c>
      <c r="Y67" s="8">
        <f t="shared" si="15"/>
        <v>9829.35</v>
      </c>
      <c r="Z67" s="8">
        <v>0</v>
      </c>
      <c r="AA67" s="8">
        <f t="shared" si="15"/>
        <v>9829.35</v>
      </c>
      <c r="AB67" s="8">
        <f t="shared" si="8"/>
        <v>0</v>
      </c>
    </row>
    <row r="68" spans="1:28" x14ac:dyDescent="0.45">
      <c r="A68" t="s">
        <v>51</v>
      </c>
      <c r="B68" s="6">
        <v>34849</v>
      </c>
      <c r="C68" s="7" t="s">
        <v>46</v>
      </c>
      <c r="D68" s="7">
        <v>10</v>
      </c>
      <c r="E68" s="8">
        <v>1082.95</v>
      </c>
      <c r="F68" s="8"/>
      <c r="G68" s="8">
        <v>1082.95</v>
      </c>
      <c r="H68" s="8"/>
      <c r="I68" s="8">
        <v>1082.95</v>
      </c>
      <c r="J68" s="8"/>
      <c r="K68" s="8">
        <v>1082.95</v>
      </c>
      <c r="L68" s="8"/>
      <c r="M68" s="8">
        <f t="shared" si="9"/>
        <v>1082.95</v>
      </c>
      <c r="N68" s="8">
        <v>0</v>
      </c>
      <c r="O68" s="8">
        <f t="shared" si="10"/>
        <v>1082.95</v>
      </c>
      <c r="P68" s="8">
        <v>0</v>
      </c>
      <c r="Q68" s="8">
        <f t="shared" si="11"/>
        <v>1082.95</v>
      </c>
      <c r="R68" s="8">
        <v>0</v>
      </c>
      <c r="S68" s="8">
        <f t="shared" si="12"/>
        <v>1082.95</v>
      </c>
      <c r="T68" s="8">
        <v>0</v>
      </c>
      <c r="U68" s="8">
        <f t="shared" si="13"/>
        <v>1082.95</v>
      </c>
      <c r="V68" s="8">
        <v>0</v>
      </c>
      <c r="W68" s="8">
        <f t="shared" si="14"/>
        <v>1082.95</v>
      </c>
      <c r="X68" s="8">
        <v>0</v>
      </c>
      <c r="Y68" s="8">
        <f t="shared" si="15"/>
        <v>1082.95</v>
      </c>
      <c r="Z68" s="8">
        <v>0</v>
      </c>
      <c r="AA68" s="8">
        <f t="shared" si="15"/>
        <v>1082.95</v>
      </c>
      <c r="AB68" s="8">
        <f t="shared" si="8"/>
        <v>0</v>
      </c>
    </row>
    <row r="69" spans="1:28" x14ac:dyDescent="0.45">
      <c r="A69" t="s">
        <v>52</v>
      </c>
      <c r="B69" s="6">
        <v>38168</v>
      </c>
      <c r="C69" s="7" t="s">
        <v>46</v>
      </c>
      <c r="D69" s="7">
        <v>20</v>
      </c>
      <c r="E69" s="8">
        <v>3234.73</v>
      </c>
      <c r="F69" s="8"/>
      <c r="G69" s="8">
        <v>1617.4</v>
      </c>
      <c r="H69" s="8">
        <v>161.74</v>
      </c>
      <c r="I69" s="8">
        <v>1779.14</v>
      </c>
      <c r="J69" s="8">
        <v>161.74</v>
      </c>
      <c r="K69" s="8">
        <v>1940.88</v>
      </c>
      <c r="L69" s="8">
        <v>161.74</v>
      </c>
      <c r="M69" s="8">
        <f t="shared" si="9"/>
        <v>2102.62</v>
      </c>
      <c r="N69" s="8">
        <v>161.74</v>
      </c>
      <c r="O69" s="8">
        <f t="shared" si="10"/>
        <v>2264.3599999999997</v>
      </c>
      <c r="P69" s="8">
        <v>161.74</v>
      </c>
      <c r="Q69" s="8">
        <f t="shared" si="11"/>
        <v>2426.0999999999995</v>
      </c>
      <c r="R69" s="8">
        <v>161.74</v>
      </c>
      <c r="S69" s="8">
        <f t="shared" si="12"/>
        <v>2587.8399999999992</v>
      </c>
      <c r="T69" s="8">
        <v>161.74</v>
      </c>
      <c r="U69" s="8">
        <f t="shared" si="13"/>
        <v>2749.579999999999</v>
      </c>
      <c r="V69" s="8">
        <v>161.74</v>
      </c>
      <c r="W69" s="8">
        <f t="shared" si="14"/>
        <v>2911.3199999999988</v>
      </c>
      <c r="X69" s="8">
        <v>161.74</v>
      </c>
      <c r="Y69" s="8">
        <f t="shared" si="15"/>
        <v>3073.0599999999986</v>
      </c>
      <c r="Z69" s="8">
        <v>161.74</v>
      </c>
      <c r="AA69" s="8">
        <f t="shared" si="15"/>
        <v>3234.7999999999984</v>
      </c>
      <c r="AB69" s="8">
        <f t="shared" si="8"/>
        <v>-6.999999999834472E-2</v>
      </c>
    </row>
    <row r="70" spans="1:28" x14ac:dyDescent="0.45">
      <c r="A70" t="s">
        <v>53</v>
      </c>
      <c r="B70" s="6">
        <v>41640</v>
      </c>
      <c r="C70" s="7" t="s">
        <v>46</v>
      </c>
      <c r="D70" s="7">
        <v>15</v>
      </c>
      <c r="E70" s="8">
        <v>11850</v>
      </c>
      <c r="F70" s="8"/>
      <c r="G70" s="8">
        <v>0</v>
      </c>
      <c r="H70" s="8">
        <v>790</v>
      </c>
      <c r="I70" s="8">
        <v>790</v>
      </c>
      <c r="J70" s="8">
        <v>790</v>
      </c>
      <c r="K70" s="8">
        <v>1580</v>
      </c>
      <c r="L70" s="8">
        <v>790</v>
      </c>
      <c r="M70" s="8">
        <f t="shared" si="9"/>
        <v>2370</v>
      </c>
      <c r="N70" s="8">
        <v>790</v>
      </c>
      <c r="O70" s="8">
        <f t="shared" si="10"/>
        <v>3160</v>
      </c>
      <c r="P70" s="8">
        <v>790</v>
      </c>
      <c r="Q70" s="8">
        <f t="shared" si="11"/>
        <v>3950</v>
      </c>
      <c r="R70" s="8">
        <v>790</v>
      </c>
      <c r="S70" s="8">
        <f t="shared" si="12"/>
        <v>4740</v>
      </c>
      <c r="T70" s="8">
        <v>790</v>
      </c>
      <c r="U70" s="8">
        <f t="shared" si="13"/>
        <v>5530</v>
      </c>
      <c r="V70" s="8">
        <v>790</v>
      </c>
      <c r="W70" s="8">
        <f t="shared" si="14"/>
        <v>6320</v>
      </c>
      <c r="X70" s="8">
        <v>790</v>
      </c>
      <c r="Y70" s="8">
        <f t="shared" si="15"/>
        <v>7110</v>
      </c>
      <c r="Z70" s="8">
        <v>790</v>
      </c>
      <c r="AA70" s="8">
        <f t="shared" si="15"/>
        <v>7900</v>
      </c>
      <c r="AB70" s="8">
        <f t="shared" si="8"/>
        <v>3950</v>
      </c>
    </row>
    <row r="71" spans="1:28" x14ac:dyDescent="0.45">
      <c r="A71" t="s">
        <v>54</v>
      </c>
      <c r="B71" s="6">
        <v>41820</v>
      </c>
      <c r="C71" s="7" t="s">
        <v>46</v>
      </c>
      <c r="D71" s="7">
        <v>20</v>
      </c>
      <c r="E71" s="8">
        <v>1905</v>
      </c>
      <c r="F71" s="8"/>
      <c r="G71" s="8">
        <v>0</v>
      </c>
      <c r="H71" s="8">
        <v>47.63</v>
      </c>
      <c r="I71" s="8">
        <v>47.63</v>
      </c>
      <c r="J71" s="8">
        <v>95.25</v>
      </c>
      <c r="K71" s="8">
        <v>142.88</v>
      </c>
      <c r="L71" s="8">
        <v>95.25</v>
      </c>
      <c r="M71" s="8">
        <f t="shared" si="9"/>
        <v>238.13</v>
      </c>
      <c r="N71" s="8">
        <v>95.25</v>
      </c>
      <c r="O71" s="8">
        <f t="shared" si="10"/>
        <v>333.38</v>
      </c>
      <c r="P71" s="8">
        <v>95.25</v>
      </c>
      <c r="Q71" s="8">
        <f t="shared" si="11"/>
        <v>428.63</v>
      </c>
      <c r="R71" s="8">
        <v>95.25</v>
      </c>
      <c r="S71" s="8">
        <f t="shared" si="12"/>
        <v>523.88</v>
      </c>
      <c r="T71" s="8">
        <v>95.25</v>
      </c>
      <c r="U71" s="8">
        <f t="shared" si="13"/>
        <v>619.13</v>
      </c>
      <c r="V71" s="8">
        <v>95.25</v>
      </c>
      <c r="W71" s="8">
        <f t="shared" si="14"/>
        <v>714.38</v>
      </c>
      <c r="X71" s="8">
        <v>95.25</v>
      </c>
      <c r="Y71" s="8">
        <f t="shared" si="15"/>
        <v>809.63</v>
      </c>
      <c r="Z71" s="8">
        <v>95.25</v>
      </c>
      <c r="AA71" s="8">
        <f t="shared" si="15"/>
        <v>904.88</v>
      </c>
      <c r="AB71" s="8">
        <f t="shared" si="8"/>
        <v>1000.12</v>
      </c>
    </row>
    <row r="72" spans="1:28" x14ac:dyDescent="0.45">
      <c r="A72" t="s">
        <v>55</v>
      </c>
      <c r="B72" s="6">
        <v>41820</v>
      </c>
      <c r="C72" s="7" t="s">
        <v>46</v>
      </c>
      <c r="D72" s="7">
        <v>20</v>
      </c>
      <c r="E72" s="8">
        <v>37335</v>
      </c>
      <c r="F72" s="8"/>
      <c r="G72" s="8">
        <v>0</v>
      </c>
      <c r="H72" s="8">
        <v>933.38</v>
      </c>
      <c r="I72" s="8">
        <v>933.38</v>
      </c>
      <c r="J72" s="8">
        <v>1866.75</v>
      </c>
      <c r="K72" s="8">
        <v>2800.13</v>
      </c>
      <c r="L72" s="8">
        <v>1866.75</v>
      </c>
      <c r="M72" s="8">
        <f t="shared" si="9"/>
        <v>4666.88</v>
      </c>
      <c r="N72" s="8">
        <v>1866.75</v>
      </c>
      <c r="O72" s="8">
        <f t="shared" si="10"/>
        <v>6533.63</v>
      </c>
      <c r="P72" s="8">
        <v>1866.75</v>
      </c>
      <c r="Q72" s="8">
        <f t="shared" si="11"/>
        <v>8400.380000000001</v>
      </c>
      <c r="R72" s="8">
        <v>1866.75</v>
      </c>
      <c r="S72" s="8">
        <f t="shared" si="12"/>
        <v>10267.130000000001</v>
      </c>
      <c r="T72" s="8">
        <v>1866.75</v>
      </c>
      <c r="U72" s="8">
        <f t="shared" si="13"/>
        <v>12133.880000000001</v>
      </c>
      <c r="V72" s="8">
        <v>1866.75</v>
      </c>
      <c r="W72" s="8">
        <f t="shared" si="14"/>
        <v>14000.630000000001</v>
      </c>
      <c r="X72" s="8">
        <v>1866.75</v>
      </c>
      <c r="Y72" s="8">
        <f t="shared" si="15"/>
        <v>15867.380000000001</v>
      </c>
      <c r="Z72" s="8">
        <v>1866.75</v>
      </c>
      <c r="AA72" s="8">
        <f t="shared" si="15"/>
        <v>17734.13</v>
      </c>
      <c r="AB72" s="8">
        <f t="shared" si="8"/>
        <v>19600.87</v>
      </c>
    </row>
    <row r="73" spans="1:28" x14ac:dyDescent="0.45">
      <c r="A73" t="s">
        <v>56</v>
      </c>
      <c r="B73" s="6">
        <v>43416</v>
      </c>
      <c r="C73" s="7" t="s">
        <v>46</v>
      </c>
      <c r="D73" s="7">
        <v>30</v>
      </c>
      <c r="E73" s="8">
        <v>146669.23000000001</v>
      </c>
      <c r="F73" s="8"/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814.82</v>
      </c>
      <c r="Q73" s="8">
        <v>814.82</v>
      </c>
      <c r="R73" s="8">
        <v>4888.97</v>
      </c>
      <c r="S73" s="8">
        <f t="shared" si="12"/>
        <v>5703.79</v>
      </c>
      <c r="T73" s="8">
        <v>4888.97</v>
      </c>
      <c r="U73" s="8">
        <f t="shared" si="13"/>
        <v>10592.76</v>
      </c>
      <c r="V73" s="8">
        <v>4888.97</v>
      </c>
      <c r="W73" s="8">
        <f t="shared" si="14"/>
        <v>15481.73</v>
      </c>
      <c r="X73" s="8">
        <v>4888.97</v>
      </c>
      <c r="Y73" s="8">
        <f t="shared" si="15"/>
        <v>20370.7</v>
      </c>
      <c r="Z73" s="8">
        <v>4888.97</v>
      </c>
      <c r="AA73" s="8">
        <f t="shared" si="15"/>
        <v>25259.670000000002</v>
      </c>
      <c r="AB73" s="8">
        <f t="shared" si="8"/>
        <v>121409.56000000001</v>
      </c>
    </row>
    <row r="74" spans="1:28" x14ac:dyDescent="0.45">
      <c r="A74" t="s">
        <v>57</v>
      </c>
      <c r="B74" s="6">
        <v>44377</v>
      </c>
      <c r="C74" s="7" t="s">
        <v>46</v>
      </c>
      <c r="D74" s="7">
        <v>30</v>
      </c>
      <c r="E74" s="8">
        <v>27801.67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>
        <v>463.36</v>
      </c>
      <c r="W74" s="8">
        <v>463.36</v>
      </c>
      <c r="X74" s="8">
        <v>926.72</v>
      </c>
      <c r="Y74" s="8">
        <f t="shared" si="15"/>
        <v>1390.08</v>
      </c>
      <c r="Z74" s="8">
        <v>926.72</v>
      </c>
      <c r="AA74" s="8">
        <f t="shared" si="15"/>
        <v>2316.8000000000002</v>
      </c>
      <c r="AB74" s="8">
        <f t="shared" si="8"/>
        <v>25484.87</v>
      </c>
    </row>
    <row r="75" spans="1:28" x14ac:dyDescent="0.45">
      <c r="A75" t="s">
        <v>58</v>
      </c>
      <c r="B75" s="6">
        <v>44742</v>
      </c>
      <c r="C75" s="7" t="s">
        <v>46</v>
      </c>
      <c r="D75" s="7">
        <v>30</v>
      </c>
      <c r="E75" s="8">
        <v>19998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>
        <v>0</v>
      </c>
      <c r="X75" s="8">
        <v>333.3</v>
      </c>
      <c r="Y75" s="8">
        <f t="shared" si="15"/>
        <v>333.3</v>
      </c>
      <c r="Z75" s="8">
        <v>333.3</v>
      </c>
      <c r="AA75" s="8">
        <f t="shared" si="15"/>
        <v>666.6</v>
      </c>
      <c r="AB75" s="8">
        <f t="shared" si="8"/>
        <v>19331.400000000001</v>
      </c>
    </row>
    <row r="76" spans="1:28" x14ac:dyDescent="0.45">
      <c r="A76" t="s">
        <v>59</v>
      </c>
      <c r="B76" s="6">
        <v>44743</v>
      </c>
      <c r="C76" s="7" t="s">
        <v>46</v>
      </c>
      <c r="D76" s="7">
        <v>30</v>
      </c>
      <c r="E76" s="8">
        <v>65049.120000000003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>
        <v>0</v>
      </c>
      <c r="X76" s="8">
        <v>1084.1500000000001</v>
      </c>
      <c r="Y76" s="8">
        <f t="shared" si="15"/>
        <v>1084.1500000000001</v>
      </c>
      <c r="Z76" s="8">
        <v>1084.1500000000001</v>
      </c>
      <c r="AA76" s="8">
        <f t="shared" si="15"/>
        <v>2168.3000000000002</v>
      </c>
      <c r="AB76" s="8">
        <f t="shared" si="8"/>
        <v>62880.82</v>
      </c>
    </row>
    <row r="77" spans="1:28" x14ac:dyDescent="0.45">
      <c r="A77" t="s">
        <v>60</v>
      </c>
      <c r="B77" s="6">
        <v>44873</v>
      </c>
      <c r="C77" s="7" t="s">
        <v>46</v>
      </c>
      <c r="D77" s="7">
        <v>30</v>
      </c>
      <c r="E77" s="8">
        <v>24352.34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>
        <v>0</v>
      </c>
      <c r="X77" s="8">
        <v>405.87</v>
      </c>
      <c r="Y77" s="8">
        <f t="shared" si="15"/>
        <v>405.87</v>
      </c>
      <c r="Z77" s="8">
        <v>405.87</v>
      </c>
      <c r="AA77" s="8">
        <f t="shared" si="15"/>
        <v>811.74</v>
      </c>
      <c r="AB77" s="8">
        <f t="shared" si="8"/>
        <v>23540.6</v>
      </c>
    </row>
    <row r="78" spans="1:28" x14ac:dyDescent="0.45">
      <c r="A78" t="s">
        <v>59</v>
      </c>
      <c r="B78" s="6">
        <v>45015</v>
      </c>
      <c r="C78" s="7" t="s">
        <v>46</v>
      </c>
      <c r="D78" s="7">
        <v>30</v>
      </c>
      <c r="E78" s="8">
        <v>3195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>
        <v>53.25</v>
      </c>
      <c r="AA78" s="8">
        <v>53.25</v>
      </c>
      <c r="AB78" s="8">
        <f t="shared" ref="AB78:AB79" si="16">E78-AA78</f>
        <v>3141.75</v>
      </c>
    </row>
    <row r="79" spans="1:28" x14ac:dyDescent="0.45">
      <c r="A79" t="s">
        <v>45</v>
      </c>
      <c r="B79" s="6">
        <v>45169</v>
      </c>
      <c r="C79" s="7" t="s">
        <v>46</v>
      </c>
      <c r="D79" s="7">
        <v>10</v>
      </c>
      <c r="E79" s="10">
        <v>2522.86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>
        <v>126.14</v>
      </c>
      <c r="AA79" s="8">
        <v>126.14</v>
      </c>
      <c r="AB79" s="10">
        <f t="shared" si="16"/>
        <v>2396.7200000000003</v>
      </c>
    </row>
    <row r="80" spans="1:28" x14ac:dyDescent="0.4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8" ht="14.65" thickBot="1" x14ac:dyDescent="0.5">
      <c r="A81" t="s">
        <v>61</v>
      </c>
      <c r="E81" s="9">
        <f>SUM(E62:E80)</f>
        <v>917923.19</v>
      </c>
      <c r="F81" s="8"/>
      <c r="G81" s="9">
        <v>572563</v>
      </c>
      <c r="H81" s="9">
        <v>2673.53</v>
      </c>
      <c r="I81" s="9">
        <v>575236.53</v>
      </c>
      <c r="J81" s="9">
        <v>3367.78</v>
      </c>
      <c r="K81" s="9">
        <v>578604.31000000006</v>
      </c>
      <c r="L81" s="9">
        <f t="shared" ref="L81:T81" si="17">SUM(L62:L73)</f>
        <v>3163.05</v>
      </c>
      <c r="M81" s="9">
        <f t="shared" si="17"/>
        <v>581767.36</v>
      </c>
      <c r="N81" s="9">
        <f t="shared" si="17"/>
        <v>3163.05</v>
      </c>
      <c r="O81" s="9">
        <f t="shared" si="17"/>
        <v>584930.40999999992</v>
      </c>
      <c r="P81" s="9">
        <f t="shared" si="17"/>
        <v>3977.8700000000003</v>
      </c>
      <c r="Q81" s="9">
        <f t="shared" si="17"/>
        <v>588908.27999999991</v>
      </c>
      <c r="R81" s="9">
        <f t="shared" si="17"/>
        <v>8052.02</v>
      </c>
      <c r="S81" s="9">
        <f t="shared" si="17"/>
        <v>596960.29999999993</v>
      </c>
      <c r="T81" s="9">
        <f t="shared" si="17"/>
        <v>8052.02</v>
      </c>
      <c r="U81" s="9">
        <f>SUM(U62:U80)</f>
        <v>605012.31999999995</v>
      </c>
      <c r="V81" s="9">
        <f t="shared" ref="V81:Y81" si="18">SUM(V62:V80)</f>
        <v>8515.380000000001</v>
      </c>
      <c r="W81" s="9">
        <f t="shared" si="18"/>
        <v>613527.69999999984</v>
      </c>
      <c r="X81" s="9">
        <f t="shared" si="18"/>
        <v>10802.06</v>
      </c>
      <c r="Y81" s="9">
        <f t="shared" si="18"/>
        <v>624329.76</v>
      </c>
      <c r="Z81" s="9">
        <f>SUM(Z62:Z80)</f>
        <v>10856.789999999999</v>
      </c>
      <c r="AA81" s="9">
        <f>SUM(AA62:AA80)</f>
        <v>635186.55000000016</v>
      </c>
      <c r="AB81" s="9">
        <f>E81-AA81</f>
        <v>282736.63999999978</v>
      </c>
    </row>
    <row r="82" spans="1:28" ht="14.65" thickTop="1" x14ac:dyDescent="0.4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8" x14ac:dyDescent="0.45">
      <c r="A83" s="5" t="s">
        <v>62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8" x14ac:dyDescent="0.4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8" x14ac:dyDescent="0.45">
      <c r="A85" t="s">
        <v>63</v>
      </c>
      <c r="B85" s="6">
        <v>32690</v>
      </c>
      <c r="C85" s="7" t="s">
        <v>46</v>
      </c>
      <c r="D85" s="7">
        <v>30</v>
      </c>
      <c r="E85" s="8">
        <v>33828</v>
      </c>
      <c r="F85" s="8"/>
      <c r="G85" s="8">
        <v>27626.2</v>
      </c>
      <c r="H85" s="8">
        <v>1127.5999999999999</v>
      </c>
      <c r="I85" s="8">
        <v>28753.8</v>
      </c>
      <c r="J85" s="8">
        <v>1127.5999999999999</v>
      </c>
      <c r="K85" s="8">
        <v>29881.4</v>
      </c>
      <c r="L85" s="8">
        <v>1127.5999999999999</v>
      </c>
      <c r="M85" s="8">
        <f>SUM(K85:L85)</f>
        <v>31009</v>
      </c>
      <c r="N85" s="8">
        <v>1127.5999999999999</v>
      </c>
      <c r="O85" s="8">
        <f>SUM(M85:N85)</f>
        <v>32136.6</v>
      </c>
      <c r="P85" s="8">
        <v>1127.5999999999999</v>
      </c>
      <c r="Q85" s="8">
        <f>SUM(O85:P85)</f>
        <v>33264.199999999997</v>
      </c>
      <c r="R85" s="8">
        <v>563.79999999999995</v>
      </c>
      <c r="S85" s="8">
        <f>SUM(Q85:R85)</f>
        <v>33828</v>
      </c>
      <c r="T85" s="8">
        <v>0</v>
      </c>
      <c r="U85" s="8">
        <f>SUM(S85:T85)</f>
        <v>33828</v>
      </c>
      <c r="V85" s="8">
        <v>0</v>
      </c>
      <c r="W85" s="8">
        <f>SUM(U85:V85)</f>
        <v>33828</v>
      </c>
      <c r="X85" s="8">
        <v>0</v>
      </c>
      <c r="Y85" s="8">
        <f>SUM(W85:X85)</f>
        <v>33828</v>
      </c>
      <c r="Z85" s="8">
        <v>0</v>
      </c>
      <c r="AA85" s="8">
        <f>SUM(Y85:Z85)</f>
        <v>33828</v>
      </c>
      <c r="AB85" s="8">
        <f t="shared" ref="AB85:AB103" si="19">E85-AA85</f>
        <v>0</v>
      </c>
    </row>
    <row r="86" spans="1:28" x14ac:dyDescent="0.45">
      <c r="A86" t="s">
        <v>64</v>
      </c>
      <c r="B86" s="6">
        <v>36833</v>
      </c>
      <c r="C86" s="7" t="s">
        <v>46</v>
      </c>
      <c r="D86" s="7">
        <v>10</v>
      </c>
      <c r="E86" s="8">
        <v>3685.48</v>
      </c>
      <c r="F86" s="8"/>
      <c r="G86" s="8">
        <v>3685.48</v>
      </c>
      <c r="H86" s="8">
        <v>0</v>
      </c>
      <c r="I86" s="8">
        <v>3685.48</v>
      </c>
      <c r="J86" s="8">
        <v>0</v>
      </c>
      <c r="K86" s="8">
        <v>3685.48</v>
      </c>
      <c r="L86" s="8"/>
      <c r="M86" s="8">
        <f t="shared" ref="M86:M94" si="20">SUM(K86:L86)</f>
        <v>3685.48</v>
      </c>
      <c r="N86" s="8">
        <v>0</v>
      </c>
      <c r="O86" s="8">
        <f t="shared" ref="O86:O96" si="21">SUM(M86:N86)</f>
        <v>3685.48</v>
      </c>
      <c r="P86" s="8">
        <v>0</v>
      </c>
      <c r="Q86" s="8">
        <f t="shared" ref="Q86:Q97" si="22">SUM(O86:P86)</f>
        <v>3685.48</v>
      </c>
      <c r="R86" s="8">
        <v>0</v>
      </c>
      <c r="S86" s="8">
        <f t="shared" ref="S86:S97" si="23">SUM(Q86:R86)</f>
        <v>3685.48</v>
      </c>
      <c r="T86" s="8">
        <v>0</v>
      </c>
      <c r="U86" s="8">
        <f t="shared" ref="U86:U97" si="24">SUM(S86:T86)</f>
        <v>3685.48</v>
      </c>
      <c r="V86" s="8">
        <v>0</v>
      </c>
      <c r="W86" s="8">
        <f t="shared" ref="W86:W103" si="25">SUM(U86:V86)</f>
        <v>3685.48</v>
      </c>
      <c r="X86" s="8">
        <v>0</v>
      </c>
      <c r="Y86" s="8">
        <f t="shared" ref="Y86:AA103" si="26">SUM(W86:X86)</f>
        <v>3685.48</v>
      </c>
      <c r="Z86" s="8">
        <v>0</v>
      </c>
      <c r="AA86" s="8">
        <f t="shared" si="26"/>
        <v>3685.48</v>
      </c>
      <c r="AB86" s="8">
        <f t="shared" si="19"/>
        <v>0</v>
      </c>
    </row>
    <row r="87" spans="1:28" x14ac:dyDescent="0.45">
      <c r="A87" t="s">
        <v>65</v>
      </c>
      <c r="B87" s="6">
        <v>37802</v>
      </c>
      <c r="C87" s="7" t="s">
        <v>46</v>
      </c>
      <c r="D87" s="7">
        <v>30</v>
      </c>
      <c r="E87" s="8">
        <v>142275</v>
      </c>
      <c r="F87" s="8"/>
      <c r="G87" s="8">
        <v>49796.25</v>
      </c>
      <c r="H87" s="8">
        <v>4742.5</v>
      </c>
      <c r="I87" s="8">
        <v>54538.75</v>
      </c>
      <c r="J87" s="8">
        <v>4742.5</v>
      </c>
      <c r="K87" s="8">
        <v>59281.25</v>
      </c>
      <c r="L87" s="8">
        <v>4742.5</v>
      </c>
      <c r="M87" s="8">
        <f t="shared" si="20"/>
        <v>64023.75</v>
      </c>
      <c r="N87" s="8">
        <v>4742.5</v>
      </c>
      <c r="O87" s="8">
        <f t="shared" si="21"/>
        <v>68766.25</v>
      </c>
      <c r="P87" s="8">
        <v>4742.5</v>
      </c>
      <c r="Q87" s="8">
        <f t="shared" si="22"/>
        <v>73508.75</v>
      </c>
      <c r="R87" s="8">
        <v>4742.5</v>
      </c>
      <c r="S87" s="8">
        <f t="shared" si="23"/>
        <v>78251.25</v>
      </c>
      <c r="T87" s="8">
        <v>4742.5</v>
      </c>
      <c r="U87" s="8">
        <f t="shared" si="24"/>
        <v>82993.75</v>
      </c>
      <c r="V87" s="8">
        <v>4742.5</v>
      </c>
      <c r="W87" s="8">
        <f t="shared" si="25"/>
        <v>87736.25</v>
      </c>
      <c r="X87" s="8">
        <v>4742.5</v>
      </c>
      <c r="Y87" s="8">
        <f t="shared" si="26"/>
        <v>92478.75</v>
      </c>
      <c r="Z87" s="8">
        <v>4742.5</v>
      </c>
      <c r="AA87" s="8">
        <f t="shared" si="26"/>
        <v>97221.25</v>
      </c>
      <c r="AB87" s="8">
        <f t="shared" si="19"/>
        <v>45053.75</v>
      </c>
    </row>
    <row r="88" spans="1:28" x14ac:dyDescent="0.45">
      <c r="A88" t="s">
        <v>66</v>
      </c>
      <c r="B88" s="6">
        <v>38168</v>
      </c>
      <c r="C88" s="7" t="s">
        <v>46</v>
      </c>
      <c r="D88" s="7">
        <v>20</v>
      </c>
      <c r="E88" s="8">
        <v>16427.5</v>
      </c>
      <c r="F88" s="8"/>
      <c r="G88" s="8">
        <v>8213.76</v>
      </c>
      <c r="H88" s="8">
        <v>821.38</v>
      </c>
      <c r="I88" s="8">
        <v>9035.14</v>
      </c>
      <c r="J88" s="8">
        <v>821.38</v>
      </c>
      <c r="K88" s="8">
        <v>9856.52</v>
      </c>
      <c r="L88" s="8">
        <v>821.38</v>
      </c>
      <c r="M88" s="8">
        <f t="shared" si="20"/>
        <v>10677.9</v>
      </c>
      <c r="N88" s="8">
        <v>821.38</v>
      </c>
      <c r="O88" s="8">
        <f t="shared" si="21"/>
        <v>11499.279999999999</v>
      </c>
      <c r="P88" s="8">
        <v>821.38</v>
      </c>
      <c r="Q88" s="8">
        <f t="shared" si="22"/>
        <v>12320.659999999998</v>
      </c>
      <c r="R88" s="8">
        <v>821.38</v>
      </c>
      <c r="S88" s="8">
        <f t="shared" si="23"/>
        <v>13142.039999999997</v>
      </c>
      <c r="T88" s="8">
        <v>821.38</v>
      </c>
      <c r="U88" s="8">
        <f t="shared" si="24"/>
        <v>13963.419999999996</v>
      </c>
      <c r="V88" s="8">
        <v>821.38</v>
      </c>
      <c r="W88" s="8">
        <f t="shared" si="25"/>
        <v>14784.799999999996</v>
      </c>
      <c r="X88" s="8">
        <v>821.38</v>
      </c>
      <c r="Y88" s="8">
        <f t="shared" si="26"/>
        <v>15606.179999999995</v>
      </c>
      <c r="Z88" s="8">
        <v>821.38</v>
      </c>
      <c r="AA88" s="8">
        <f t="shared" si="26"/>
        <v>16427.559999999994</v>
      </c>
      <c r="AB88" s="8">
        <f t="shared" si="19"/>
        <v>-5.9999999994033715E-2</v>
      </c>
    </row>
    <row r="89" spans="1:28" x14ac:dyDescent="0.45">
      <c r="A89" t="s">
        <v>67</v>
      </c>
      <c r="B89" s="6">
        <v>39969</v>
      </c>
      <c r="C89" s="7" t="s">
        <v>46</v>
      </c>
      <c r="D89" s="7">
        <v>15</v>
      </c>
      <c r="E89" s="8">
        <v>5800</v>
      </c>
      <c r="F89" s="8"/>
      <c r="G89" s="8">
        <v>1740.02</v>
      </c>
      <c r="H89" s="8">
        <v>386.67</v>
      </c>
      <c r="I89" s="8">
        <v>2126.69</v>
      </c>
      <c r="J89" s="8">
        <v>386.67</v>
      </c>
      <c r="K89" s="8">
        <v>2513.36</v>
      </c>
      <c r="L89" s="8">
        <v>386.67</v>
      </c>
      <c r="M89" s="8">
        <f t="shared" si="20"/>
        <v>2900.03</v>
      </c>
      <c r="N89" s="8">
        <v>386.67</v>
      </c>
      <c r="O89" s="8">
        <f t="shared" si="21"/>
        <v>3286.7000000000003</v>
      </c>
      <c r="P89" s="8">
        <v>386.67</v>
      </c>
      <c r="Q89" s="8">
        <f t="shared" si="22"/>
        <v>3673.3700000000003</v>
      </c>
      <c r="R89" s="8">
        <v>386.67</v>
      </c>
      <c r="S89" s="8">
        <f t="shared" si="23"/>
        <v>4060.0400000000004</v>
      </c>
      <c r="T89" s="8">
        <v>386.67</v>
      </c>
      <c r="U89" s="8">
        <f t="shared" si="24"/>
        <v>4446.71</v>
      </c>
      <c r="V89" s="8">
        <v>386.67</v>
      </c>
      <c r="W89" s="8">
        <f t="shared" si="25"/>
        <v>4833.38</v>
      </c>
      <c r="X89" s="8">
        <v>386.67</v>
      </c>
      <c r="Y89" s="8">
        <f t="shared" si="26"/>
        <v>5220.05</v>
      </c>
      <c r="Z89" s="8">
        <v>386.67</v>
      </c>
      <c r="AA89" s="8">
        <f t="shared" si="26"/>
        <v>5606.72</v>
      </c>
      <c r="AB89" s="8">
        <f t="shared" si="19"/>
        <v>193.27999999999975</v>
      </c>
    </row>
    <row r="90" spans="1:28" x14ac:dyDescent="0.45">
      <c r="A90" t="s">
        <v>68</v>
      </c>
      <c r="B90" s="6">
        <v>40077</v>
      </c>
      <c r="C90" s="7" t="s">
        <v>46</v>
      </c>
      <c r="D90" s="7"/>
      <c r="E90" s="8">
        <v>517.5</v>
      </c>
      <c r="F90" s="8"/>
      <c r="G90" s="8">
        <v>0</v>
      </c>
      <c r="H90" s="8"/>
      <c r="I90" s="8">
        <v>0</v>
      </c>
      <c r="J90" s="8">
        <v>0</v>
      </c>
      <c r="K90" s="8">
        <v>0</v>
      </c>
      <c r="L90" s="8"/>
      <c r="M90" s="8">
        <f t="shared" si="20"/>
        <v>0</v>
      </c>
      <c r="N90" s="8">
        <v>0</v>
      </c>
      <c r="O90" s="8">
        <f t="shared" si="21"/>
        <v>0</v>
      </c>
      <c r="P90" s="8">
        <v>0</v>
      </c>
      <c r="Q90" s="8">
        <f t="shared" si="22"/>
        <v>0</v>
      </c>
      <c r="R90" s="8">
        <v>0</v>
      </c>
      <c r="S90" s="8">
        <f t="shared" si="23"/>
        <v>0</v>
      </c>
      <c r="T90" s="8">
        <v>0</v>
      </c>
      <c r="U90" s="8">
        <f t="shared" si="24"/>
        <v>0</v>
      </c>
      <c r="V90" s="8">
        <v>0</v>
      </c>
      <c r="W90" s="8">
        <f t="shared" si="25"/>
        <v>0</v>
      </c>
      <c r="X90" s="8">
        <v>0</v>
      </c>
      <c r="Y90" s="8">
        <f t="shared" si="26"/>
        <v>0</v>
      </c>
      <c r="Z90" s="8">
        <v>0</v>
      </c>
      <c r="AA90" s="8">
        <f t="shared" si="26"/>
        <v>0</v>
      </c>
      <c r="AB90" s="8">
        <f t="shared" si="19"/>
        <v>517.5</v>
      </c>
    </row>
    <row r="91" spans="1:28" x14ac:dyDescent="0.45">
      <c r="A91" t="s">
        <v>48</v>
      </c>
      <c r="B91" s="6">
        <v>40359</v>
      </c>
      <c r="C91" s="7" t="s">
        <v>46</v>
      </c>
      <c r="D91" s="7">
        <v>10</v>
      </c>
      <c r="E91" s="8">
        <v>25730</v>
      </c>
      <c r="F91" s="8"/>
      <c r="G91" s="8">
        <v>9005.5</v>
      </c>
      <c r="H91" s="8">
        <v>2573</v>
      </c>
      <c r="I91" s="8">
        <v>11578.5</v>
      </c>
      <c r="J91" s="8">
        <v>2573</v>
      </c>
      <c r="K91" s="8">
        <v>14151.5</v>
      </c>
      <c r="L91" s="8">
        <v>2573</v>
      </c>
      <c r="M91" s="8">
        <f t="shared" si="20"/>
        <v>16724.5</v>
      </c>
      <c r="N91" s="8">
        <v>2573</v>
      </c>
      <c r="O91" s="8">
        <f t="shared" si="21"/>
        <v>19297.5</v>
      </c>
      <c r="P91" s="8">
        <v>2573</v>
      </c>
      <c r="Q91" s="8">
        <f t="shared" si="22"/>
        <v>21870.5</v>
      </c>
      <c r="R91" s="8">
        <v>2573</v>
      </c>
      <c r="S91" s="8">
        <f t="shared" si="23"/>
        <v>24443.5</v>
      </c>
      <c r="T91" s="8">
        <v>1286.5</v>
      </c>
      <c r="U91" s="8">
        <f t="shared" si="24"/>
        <v>25730</v>
      </c>
      <c r="V91" s="8">
        <v>0</v>
      </c>
      <c r="W91" s="8">
        <f t="shared" si="25"/>
        <v>25730</v>
      </c>
      <c r="X91" s="8">
        <v>0</v>
      </c>
      <c r="Y91" s="8">
        <f t="shared" si="26"/>
        <v>25730</v>
      </c>
      <c r="Z91" s="8">
        <v>0</v>
      </c>
      <c r="AA91" s="8">
        <f t="shared" si="26"/>
        <v>25730</v>
      </c>
      <c r="AB91" s="8">
        <f t="shared" si="19"/>
        <v>0</v>
      </c>
    </row>
    <row r="92" spans="1:28" x14ac:dyDescent="0.45">
      <c r="A92" t="s">
        <v>69</v>
      </c>
      <c r="B92" s="6">
        <v>40724</v>
      </c>
      <c r="C92" s="7" t="s">
        <v>46</v>
      </c>
      <c r="D92" s="7">
        <v>10</v>
      </c>
      <c r="E92" s="8">
        <v>44</v>
      </c>
      <c r="F92" s="8"/>
      <c r="G92" s="8">
        <v>11</v>
      </c>
      <c r="H92" s="8">
        <v>4.4000000000000004</v>
      </c>
      <c r="I92" s="8">
        <v>15.4</v>
      </c>
      <c r="J92" s="8">
        <v>4.4000000000000004</v>
      </c>
      <c r="K92" s="8">
        <v>19.8</v>
      </c>
      <c r="L92" s="8">
        <v>4.4000000000000004</v>
      </c>
      <c r="M92" s="8">
        <f t="shared" si="20"/>
        <v>24.200000000000003</v>
      </c>
      <c r="N92" s="8">
        <v>4.4000000000000004</v>
      </c>
      <c r="O92" s="8">
        <f t="shared" si="21"/>
        <v>28.6</v>
      </c>
      <c r="P92" s="8">
        <v>4.4000000000000004</v>
      </c>
      <c r="Q92" s="8">
        <f t="shared" si="22"/>
        <v>33</v>
      </c>
      <c r="R92" s="8">
        <v>4.4000000000000004</v>
      </c>
      <c r="S92" s="8">
        <f t="shared" si="23"/>
        <v>37.4</v>
      </c>
      <c r="T92" s="8">
        <v>4.4000000000000004</v>
      </c>
      <c r="U92" s="8">
        <f t="shared" si="24"/>
        <v>41.8</v>
      </c>
      <c r="V92" s="8">
        <v>2.2000000000000002</v>
      </c>
      <c r="W92" s="8">
        <f t="shared" si="25"/>
        <v>44</v>
      </c>
      <c r="X92" s="8">
        <v>0</v>
      </c>
      <c r="Y92" s="8">
        <f t="shared" si="26"/>
        <v>44</v>
      </c>
      <c r="Z92" s="8">
        <v>0</v>
      </c>
      <c r="AA92" s="8">
        <f t="shared" si="26"/>
        <v>44</v>
      </c>
      <c r="AB92" s="8">
        <f t="shared" si="19"/>
        <v>0</v>
      </c>
    </row>
    <row r="93" spans="1:28" x14ac:dyDescent="0.45">
      <c r="A93" t="s">
        <v>70</v>
      </c>
      <c r="B93" s="6">
        <v>41820</v>
      </c>
      <c r="C93" s="7" t="s">
        <v>46</v>
      </c>
      <c r="D93" s="7">
        <v>7</v>
      </c>
      <c r="E93" s="8">
        <v>4285</v>
      </c>
      <c r="F93" s="8"/>
      <c r="G93" s="8">
        <v>0</v>
      </c>
      <c r="H93" s="8">
        <v>306.07</v>
      </c>
      <c r="I93" s="8">
        <v>306.07</v>
      </c>
      <c r="J93" s="8">
        <v>612.15</v>
      </c>
      <c r="K93" s="8">
        <v>918.22</v>
      </c>
      <c r="L93" s="8">
        <v>612.15</v>
      </c>
      <c r="M93" s="8">
        <f t="shared" si="20"/>
        <v>1530.37</v>
      </c>
      <c r="N93" s="8">
        <v>612.15</v>
      </c>
      <c r="O93" s="8">
        <f t="shared" si="21"/>
        <v>2142.52</v>
      </c>
      <c r="P93" s="8">
        <v>612.15</v>
      </c>
      <c r="Q93" s="8">
        <f t="shared" si="22"/>
        <v>2754.67</v>
      </c>
      <c r="R93" s="8">
        <v>612.15</v>
      </c>
      <c r="S93" s="8">
        <f t="shared" si="23"/>
        <v>3366.82</v>
      </c>
      <c r="T93" s="8">
        <v>612.15</v>
      </c>
      <c r="U93" s="8">
        <f t="shared" si="24"/>
        <v>3978.9700000000003</v>
      </c>
      <c r="V93" s="8">
        <v>306.02999999999997</v>
      </c>
      <c r="W93" s="8">
        <f t="shared" si="25"/>
        <v>4285</v>
      </c>
      <c r="X93" s="8">
        <v>0</v>
      </c>
      <c r="Y93" s="8">
        <f t="shared" si="26"/>
        <v>4285</v>
      </c>
      <c r="Z93" s="8">
        <v>0</v>
      </c>
      <c r="AA93" s="8">
        <f t="shared" si="26"/>
        <v>4285</v>
      </c>
      <c r="AB93" s="8">
        <f t="shared" si="19"/>
        <v>0</v>
      </c>
    </row>
    <row r="94" spans="1:28" x14ac:dyDescent="0.45">
      <c r="A94" t="s">
        <v>71</v>
      </c>
      <c r="B94" s="6">
        <v>42155</v>
      </c>
      <c r="C94" s="7" t="s">
        <v>46</v>
      </c>
      <c r="D94" s="7">
        <v>15</v>
      </c>
      <c r="E94" s="8">
        <v>7699.71</v>
      </c>
      <c r="F94" s="8"/>
      <c r="G94" s="8">
        <v>0</v>
      </c>
      <c r="H94" s="8">
        <v>0</v>
      </c>
      <c r="I94" s="8">
        <v>0</v>
      </c>
      <c r="J94" s="8">
        <v>256.66000000000003</v>
      </c>
      <c r="K94" s="8">
        <v>256.66000000000003</v>
      </c>
      <c r="L94" s="8">
        <v>513.30999999999995</v>
      </c>
      <c r="M94" s="8">
        <f t="shared" si="20"/>
        <v>769.97</v>
      </c>
      <c r="N94" s="8">
        <v>513.30999999999995</v>
      </c>
      <c r="O94" s="8">
        <f t="shared" si="21"/>
        <v>1283.28</v>
      </c>
      <c r="P94" s="8">
        <v>513.30999999999995</v>
      </c>
      <c r="Q94" s="8">
        <f t="shared" si="22"/>
        <v>1796.59</v>
      </c>
      <c r="R94" s="8">
        <v>513.30999999999995</v>
      </c>
      <c r="S94" s="8">
        <f t="shared" si="23"/>
        <v>2309.8999999999996</v>
      </c>
      <c r="T94" s="8">
        <v>513.30999999999995</v>
      </c>
      <c r="U94" s="8">
        <f t="shared" si="24"/>
        <v>2823.2099999999996</v>
      </c>
      <c r="V94" s="8">
        <v>513.30999999999995</v>
      </c>
      <c r="W94" s="8">
        <f t="shared" si="25"/>
        <v>3336.5199999999995</v>
      </c>
      <c r="X94" s="8">
        <v>513.30999999999995</v>
      </c>
      <c r="Y94" s="8">
        <f t="shared" si="26"/>
        <v>3849.8299999999995</v>
      </c>
      <c r="Z94" s="8">
        <v>513.30999999999995</v>
      </c>
      <c r="AA94" s="8">
        <f t="shared" si="26"/>
        <v>4363.1399999999994</v>
      </c>
      <c r="AB94" s="8">
        <f t="shared" si="19"/>
        <v>3336.5700000000006</v>
      </c>
    </row>
    <row r="95" spans="1:28" x14ac:dyDescent="0.45">
      <c r="A95" t="s">
        <v>72</v>
      </c>
      <c r="B95" s="6">
        <v>42590</v>
      </c>
      <c r="C95" s="7" t="s">
        <v>46</v>
      </c>
      <c r="D95" s="7">
        <v>15</v>
      </c>
      <c r="E95" s="8">
        <v>2659</v>
      </c>
      <c r="F95" s="8"/>
      <c r="G95" s="8"/>
      <c r="H95" s="8"/>
      <c r="I95" s="8"/>
      <c r="J95" s="8"/>
      <c r="K95" s="8"/>
      <c r="L95" s="8">
        <v>88.64</v>
      </c>
      <c r="M95" s="8">
        <v>88.64</v>
      </c>
      <c r="N95" s="8">
        <v>177.27</v>
      </c>
      <c r="O95" s="8">
        <f t="shared" si="21"/>
        <v>265.91000000000003</v>
      </c>
      <c r="P95" s="8">
        <v>177.27</v>
      </c>
      <c r="Q95" s="8">
        <f t="shared" si="22"/>
        <v>443.18000000000006</v>
      </c>
      <c r="R95" s="8">
        <v>177.27</v>
      </c>
      <c r="S95" s="8">
        <f t="shared" si="23"/>
        <v>620.45000000000005</v>
      </c>
      <c r="T95" s="8">
        <v>177.27</v>
      </c>
      <c r="U95" s="8">
        <f t="shared" si="24"/>
        <v>797.72</v>
      </c>
      <c r="V95" s="8">
        <v>177.27</v>
      </c>
      <c r="W95" s="8">
        <f t="shared" si="25"/>
        <v>974.99</v>
      </c>
      <c r="X95" s="8">
        <v>177.27</v>
      </c>
      <c r="Y95" s="8">
        <f t="shared" si="26"/>
        <v>1152.26</v>
      </c>
      <c r="Z95" s="8">
        <v>177.27</v>
      </c>
      <c r="AA95" s="8">
        <f t="shared" si="26"/>
        <v>1329.53</v>
      </c>
      <c r="AB95" s="8">
        <f t="shared" si="19"/>
        <v>1329.47</v>
      </c>
    </row>
    <row r="96" spans="1:28" x14ac:dyDescent="0.45">
      <c r="A96" t="s">
        <v>73</v>
      </c>
      <c r="B96" s="6">
        <v>42658</v>
      </c>
      <c r="C96" s="7" t="s">
        <v>46</v>
      </c>
      <c r="D96" s="7">
        <v>30</v>
      </c>
      <c r="E96" s="8">
        <v>15259.88</v>
      </c>
      <c r="F96" s="8"/>
      <c r="G96" s="8"/>
      <c r="H96" s="8"/>
      <c r="I96" s="8"/>
      <c r="J96" s="8"/>
      <c r="K96" s="8"/>
      <c r="L96" s="8">
        <v>254.33</v>
      </c>
      <c r="M96" s="8">
        <v>254.33</v>
      </c>
      <c r="N96" s="8">
        <v>508.66</v>
      </c>
      <c r="O96" s="8">
        <f t="shared" si="21"/>
        <v>762.99</v>
      </c>
      <c r="P96" s="8">
        <v>508.66</v>
      </c>
      <c r="Q96" s="8">
        <f t="shared" si="22"/>
        <v>1271.6500000000001</v>
      </c>
      <c r="R96" s="8">
        <v>508.66</v>
      </c>
      <c r="S96" s="8">
        <f t="shared" si="23"/>
        <v>1780.3100000000002</v>
      </c>
      <c r="T96" s="8">
        <v>508.66</v>
      </c>
      <c r="U96" s="8">
        <f t="shared" si="24"/>
        <v>2288.9700000000003</v>
      </c>
      <c r="V96" s="8">
        <v>508.66</v>
      </c>
      <c r="W96" s="8">
        <f t="shared" si="25"/>
        <v>2797.63</v>
      </c>
      <c r="X96" s="8">
        <v>508.66</v>
      </c>
      <c r="Y96" s="8">
        <f t="shared" si="26"/>
        <v>3306.29</v>
      </c>
      <c r="Z96" s="8">
        <v>508.66</v>
      </c>
      <c r="AA96" s="8">
        <f t="shared" si="26"/>
        <v>3814.95</v>
      </c>
      <c r="AB96" s="8">
        <f t="shared" si="19"/>
        <v>11444.93</v>
      </c>
    </row>
    <row r="97" spans="1:28" x14ac:dyDescent="0.45">
      <c r="A97" t="s">
        <v>74</v>
      </c>
      <c r="B97" s="6">
        <v>42754</v>
      </c>
      <c r="C97" s="7" t="s">
        <v>46</v>
      </c>
      <c r="D97" s="7">
        <v>30</v>
      </c>
      <c r="E97" s="8">
        <v>12296</v>
      </c>
      <c r="F97" s="8"/>
      <c r="G97" s="8"/>
      <c r="H97" s="8"/>
      <c r="I97" s="8"/>
      <c r="J97" s="8"/>
      <c r="K97" s="8"/>
      <c r="L97" s="8"/>
      <c r="M97" s="8"/>
      <c r="N97" s="8">
        <v>204.94</v>
      </c>
      <c r="O97" s="8">
        <v>204.94</v>
      </c>
      <c r="P97" s="8">
        <v>409.87</v>
      </c>
      <c r="Q97" s="8">
        <f t="shared" si="22"/>
        <v>614.80999999999995</v>
      </c>
      <c r="R97" s="8">
        <v>409.87</v>
      </c>
      <c r="S97" s="8">
        <f t="shared" si="23"/>
        <v>1024.6799999999998</v>
      </c>
      <c r="T97" s="8">
        <v>409.87</v>
      </c>
      <c r="U97" s="8">
        <f t="shared" si="24"/>
        <v>1434.5499999999997</v>
      </c>
      <c r="V97" s="8">
        <v>409.87</v>
      </c>
      <c r="W97" s="8">
        <f t="shared" si="25"/>
        <v>1844.4199999999996</v>
      </c>
      <c r="X97" s="8">
        <v>409.87</v>
      </c>
      <c r="Y97" s="8">
        <f t="shared" si="26"/>
        <v>2254.2899999999995</v>
      </c>
      <c r="Z97" s="8">
        <v>409.87</v>
      </c>
      <c r="AA97" s="8">
        <f t="shared" si="26"/>
        <v>2664.1599999999994</v>
      </c>
      <c r="AB97" s="8">
        <f t="shared" si="19"/>
        <v>9631.84</v>
      </c>
    </row>
    <row r="98" spans="1:28" x14ac:dyDescent="0.45">
      <c r="A98" t="s">
        <v>75</v>
      </c>
      <c r="B98" s="6">
        <v>43908</v>
      </c>
      <c r="C98" s="7" t="s">
        <v>46</v>
      </c>
      <c r="D98" s="7">
        <v>10</v>
      </c>
      <c r="E98" s="8">
        <v>7489.95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>
        <v>374.5</v>
      </c>
      <c r="U98" s="8">
        <v>374.5</v>
      </c>
      <c r="V98" s="8">
        <v>749</v>
      </c>
      <c r="W98" s="8">
        <f t="shared" si="25"/>
        <v>1123.5</v>
      </c>
      <c r="X98" s="8">
        <v>749</v>
      </c>
      <c r="Y98" s="8">
        <f t="shared" si="26"/>
        <v>1872.5</v>
      </c>
      <c r="Z98" s="8">
        <v>749</v>
      </c>
      <c r="AA98" s="8">
        <f t="shared" si="26"/>
        <v>2621.5</v>
      </c>
      <c r="AB98" s="8">
        <f t="shared" si="19"/>
        <v>4868.45</v>
      </c>
    </row>
    <row r="99" spans="1:28" x14ac:dyDescent="0.45">
      <c r="A99" t="s">
        <v>76</v>
      </c>
      <c r="B99" s="6">
        <v>43951</v>
      </c>
      <c r="C99" s="7" t="s">
        <v>46</v>
      </c>
      <c r="D99" s="7">
        <v>10</v>
      </c>
      <c r="E99" s="8">
        <v>2800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>
        <v>140</v>
      </c>
      <c r="U99" s="8">
        <v>140</v>
      </c>
      <c r="V99" s="8">
        <v>280</v>
      </c>
      <c r="W99" s="8">
        <f t="shared" si="25"/>
        <v>420</v>
      </c>
      <c r="X99" s="8">
        <v>280</v>
      </c>
      <c r="Y99" s="8">
        <f t="shared" si="26"/>
        <v>700</v>
      </c>
      <c r="Z99" s="8">
        <v>280</v>
      </c>
      <c r="AA99" s="8">
        <f t="shared" si="26"/>
        <v>980</v>
      </c>
      <c r="AB99" s="8">
        <f t="shared" si="19"/>
        <v>1820</v>
      </c>
    </row>
    <row r="100" spans="1:28" x14ac:dyDescent="0.45">
      <c r="A100" t="s">
        <v>77</v>
      </c>
      <c r="B100" s="6">
        <v>44007</v>
      </c>
      <c r="C100" s="7" t="s">
        <v>46</v>
      </c>
      <c r="D100" s="7">
        <v>10</v>
      </c>
      <c r="E100" s="8">
        <v>700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>
        <v>35</v>
      </c>
      <c r="U100" s="8">
        <v>35</v>
      </c>
      <c r="V100" s="8">
        <v>70</v>
      </c>
      <c r="W100" s="8">
        <f t="shared" si="25"/>
        <v>105</v>
      </c>
      <c r="X100" s="8">
        <v>70</v>
      </c>
      <c r="Y100" s="8">
        <f t="shared" si="26"/>
        <v>175</v>
      </c>
      <c r="Z100" s="8">
        <v>70</v>
      </c>
      <c r="AA100" s="8">
        <f t="shared" si="26"/>
        <v>245</v>
      </c>
      <c r="AB100" s="8">
        <f t="shared" si="19"/>
        <v>455</v>
      </c>
    </row>
    <row r="101" spans="1:28" x14ac:dyDescent="0.45">
      <c r="A101" t="s">
        <v>78</v>
      </c>
      <c r="B101" s="6">
        <v>44011</v>
      </c>
      <c r="C101" s="7" t="s">
        <v>46</v>
      </c>
      <c r="D101" s="7">
        <v>10</v>
      </c>
      <c r="E101" s="8">
        <v>607.5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>
        <v>30.38</v>
      </c>
      <c r="U101" s="8">
        <v>30.38</v>
      </c>
      <c r="V101" s="8">
        <v>60.75</v>
      </c>
      <c r="W101" s="8">
        <f t="shared" si="25"/>
        <v>91.13</v>
      </c>
      <c r="X101" s="8">
        <v>60.75</v>
      </c>
      <c r="Y101" s="8">
        <f t="shared" si="26"/>
        <v>151.88</v>
      </c>
      <c r="Z101" s="8">
        <v>60.75</v>
      </c>
      <c r="AA101" s="8">
        <f t="shared" si="26"/>
        <v>212.63</v>
      </c>
      <c r="AB101" s="8">
        <f t="shared" si="19"/>
        <v>394.87</v>
      </c>
    </row>
    <row r="102" spans="1:28" x14ac:dyDescent="0.45">
      <c r="A102" t="s">
        <v>79</v>
      </c>
      <c r="B102" s="6">
        <v>44012</v>
      </c>
      <c r="C102" s="7" t="s">
        <v>46</v>
      </c>
      <c r="D102" s="7">
        <v>10</v>
      </c>
      <c r="E102" s="8">
        <v>3880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>
        <v>194</v>
      </c>
      <c r="U102" s="8">
        <v>194</v>
      </c>
      <c r="V102" s="8">
        <v>388</v>
      </c>
      <c r="W102" s="8">
        <f t="shared" si="25"/>
        <v>582</v>
      </c>
      <c r="X102" s="8">
        <v>388</v>
      </c>
      <c r="Y102" s="8">
        <f t="shared" si="26"/>
        <v>970</v>
      </c>
      <c r="Z102" s="8">
        <v>388</v>
      </c>
      <c r="AA102" s="8">
        <f t="shared" si="26"/>
        <v>1358</v>
      </c>
      <c r="AB102" s="8">
        <f t="shared" si="19"/>
        <v>2522</v>
      </c>
    </row>
    <row r="103" spans="1:28" x14ac:dyDescent="0.45">
      <c r="A103" t="s">
        <v>80</v>
      </c>
      <c r="B103" s="6">
        <v>44019</v>
      </c>
      <c r="C103" s="7" t="s">
        <v>46</v>
      </c>
      <c r="D103" s="7">
        <v>10</v>
      </c>
      <c r="E103" s="8">
        <v>21137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>
        <v>1056.8499999999999</v>
      </c>
      <c r="U103" s="8">
        <v>1056.8499999999999</v>
      </c>
      <c r="V103" s="8">
        <v>2113.6999999999998</v>
      </c>
      <c r="W103" s="8">
        <f t="shared" si="25"/>
        <v>3170.5499999999997</v>
      </c>
      <c r="X103" s="8">
        <v>2113.6999999999998</v>
      </c>
      <c r="Y103" s="8">
        <f t="shared" si="26"/>
        <v>5284.25</v>
      </c>
      <c r="Z103" s="8">
        <v>2113.6999999999998</v>
      </c>
      <c r="AA103" s="8">
        <f t="shared" si="26"/>
        <v>7397.95</v>
      </c>
      <c r="AB103" s="8">
        <f t="shared" si="19"/>
        <v>13739.05</v>
      </c>
    </row>
    <row r="104" spans="1:28" x14ac:dyDescent="0.45">
      <c r="A104" t="s">
        <v>310</v>
      </c>
      <c r="B104" s="6">
        <v>45218</v>
      </c>
      <c r="C104" s="7" t="s">
        <v>46</v>
      </c>
      <c r="D104" s="7">
        <v>10</v>
      </c>
      <c r="E104" s="8">
        <v>55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>
        <v>2.75</v>
      </c>
      <c r="AA104" s="8">
        <v>2.75</v>
      </c>
      <c r="AB104">
        <v>2.75</v>
      </c>
    </row>
    <row r="105" spans="1:28" x14ac:dyDescent="0.45">
      <c r="A105" t="s">
        <v>309</v>
      </c>
      <c r="B105" s="6">
        <v>44966</v>
      </c>
      <c r="C105" s="7" t="s">
        <v>46</v>
      </c>
      <c r="D105" s="7">
        <v>15</v>
      </c>
      <c r="E105" s="10">
        <v>4520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>
        <v>150.66999999999999</v>
      </c>
      <c r="AA105" s="8">
        <v>150.66999999999999</v>
      </c>
      <c r="AB105">
        <v>150.66999999999999</v>
      </c>
    </row>
    <row r="106" spans="1:28" x14ac:dyDescent="0.45"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8" ht="14.65" thickBot="1" x14ac:dyDescent="0.5">
      <c r="A107" t="s">
        <v>81</v>
      </c>
      <c r="E107" s="9">
        <f>SUM(E85:E106)</f>
        <v>311696.52</v>
      </c>
      <c r="F107" s="8"/>
      <c r="G107" s="9">
        <v>100078.21</v>
      </c>
      <c r="H107" s="9">
        <v>9961.6200000000008</v>
      </c>
      <c r="I107" s="9">
        <v>110039.83</v>
      </c>
      <c r="J107" s="9">
        <v>10524.36</v>
      </c>
      <c r="K107" s="9">
        <v>120564.19</v>
      </c>
      <c r="L107" s="9">
        <f t="shared" ref="L107:R107" si="27">SUM(L85:L97)</f>
        <v>11123.98</v>
      </c>
      <c r="M107" s="9">
        <f t="shared" si="27"/>
        <v>131688.16999999998</v>
      </c>
      <c r="N107" s="9">
        <f t="shared" si="27"/>
        <v>11671.880000000001</v>
      </c>
      <c r="O107" s="9">
        <f t="shared" si="27"/>
        <v>143360.04999999999</v>
      </c>
      <c r="P107" s="9">
        <f t="shared" si="27"/>
        <v>11876.810000000001</v>
      </c>
      <c r="Q107" s="9">
        <f t="shared" si="27"/>
        <v>155236.85999999999</v>
      </c>
      <c r="R107" s="9">
        <f t="shared" si="27"/>
        <v>11313.01</v>
      </c>
      <c r="S107" s="9">
        <f>SUM(S85:S103)</f>
        <v>166549.87</v>
      </c>
      <c r="T107" s="9">
        <f t="shared" ref="T107:Y107" si="28">SUM(T85:T103)</f>
        <v>11293.44</v>
      </c>
      <c r="U107" s="9">
        <f t="shared" si="28"/>
        <v>177843.30999999997</v>
      </c>
      <c r="V107" s="9">
        <f t="shared" si="28"/>
        <v>11529.34</v>
      </c>
      <c r="W107" s="9">
        <f t="shared" si="28"/>
        <v>189372.65</v>
      </c>
      <c r="X107" s="9">
        <f t="shared" si="28"/>
        <v>11221.11</v>
      </c>
      <c r="Y107" s="9">
        <f t="shared" si="28"/>
        <v>200593.76</v>
      </c>
      <c r="Z107" s="9">
        <f>SUM(Z85:Z105)</f>
        <v>11374.53</v>
      </c>
      <c r="AA107" s="9">
        <f>SUM(AA85:AA105)</f>
        <v>211968.29000000007</v>
      </c>
      <c r="AB107" s="9">
        <f>E107-AA107</f>
        <v>99728.229999999952</v>
      </c>
    </row>
    <row r="108" spans="1:28" ht="14.65" thickTop="1" x14ac:dyDescent="0.45"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8" x14ac:dyDescent="0.45">
      <c r="A109" s="5" t="s">
        <v>82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8" x14ac:dyDescent="0.45"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8" x14ac:dyDescent="0.45">
      <c r="A111" t="s">
        <v>83</v>
      </c>
      <c r="B111" s="6">
        <v>29768</v>
      </c>
      <c r="C111" s="7" t="s">
        <v>46</v>
      </c>
      <c r="D111" s="7">
        <v>50</v>
      </c>
      <c r="E111" s="10">
        <v>5870.11</v>
      </c>
      <c r="F111" s="8"/>
      <c r="G111" s="10">
        <v>3815.56</v>
      </c>
      <c r="H111" s="10">
        <v>117.41</v>
      </c>
      <c r="I111" s="10">
        <v>3932.97</v>
      </c>
      <c r="J111" s="10">
        <v>117.41</v>
      </c>
      <c r="K111" s="10">
        <v>4050.38</v>
      </c>
      <c r="L111" s="10">
        <v>117.41</v>
      </c>
      <c r="M111" s="10">
        <v>4167.79</v>
      </c>
      <c r="N111" s="10">
        <v>117.41</v>
      </c>
      <c r="O111" s="10">
        <f>SUM(M111:N111)</f>
        <v>4285.2</v>
      </c>
      <c r="P111" s="10">
        <v>117.41</v>
      </c>
      <c r="Q111" s="10">
        <f>SUM(O111:P111)</f>
        <v>4402.6099999999997</v>
      </c>
      <c r="R111" s="10">
        <v>117.41</v>
      </c>
      <c r="S111" s="10">
        <v>4520.0200000000004</v>
      </c>
      <c r="T111" s="8">
        <v>117.41</v>
      </c>
      <c r="U111" s="8">
        <f>SUM(S111:T111)</f>
        <v>4637.43</v>
      </c>
      <c r="V111" s="8">
        <v>117.41</v>
      </c>
      <c r="W111" s="8">
        <f>SUM(U111:V111)</f>
        <v>4754.84</v>
      </c>
      <c r="X111" s="8">
        <v>117.41</v>
      </c>
      <c r="Y111" s="8">
        <f>SUM(W111:X111)</f>
        <v>4872.25</v>
      </c>
      <c r="Z111" s="8">
        <v>117.41</v>
      </c>
      <c r="AA111" s="8">
        <f>SUM(Y111:Z111)</f>
        <v>4989.66</v>
      </c>
      <c r="AB111" s="8">
        <f>E111-AA111</f>
        <v>880.44999999999982</v>
      </c>
    </row>
    <row r="112" spans="1:28" x14ac:dyDescent="0.45"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8" ht="14.65" thickBot="1" x14ac:dyDescent="0.5">
      <c r="A113" t="s">
        <v>84</v>
      </c>
      <c r="E113" s="9">
        <v>5870.11</v>
      </c>
      <c r="F113" s="8"/>
      <c r="G113" s="9">
        <f>SUM(G111)</f>
        <v>3815.56</v>
      </c>
      <c r="H113" s="9">
        <f t="shared" ref="H113:AA113" si="29">SUM(H111)</f>
        <v>117.41</v>
      </c>
      <c r="I113" s="9">
        <f t="shared" si="29"/>
        <v>3932.97</v>
      </c>
      <c r="J113" s="9">
        <f t="shared" si="29"/>
        <v>117.41</v>
      </c>
      <c r="K113" s="9">
        <f t="shared" si="29"/>
        <v>4050.38</v>
      </c>
      <c r="L113" s="9">
        <f t="shared" si="29"/>
        <v>117.41</v>
      </c>
      <c r="M113" s="9">
        <f t="shared" si="29"/>
        <v>4167.79</v>
      </c>
      <c r="N113" s="9">
        <f t="shared" si="29"/>
        <v>117.41</v>
      </c>
      <c r="O113" s="9">
        <f t="shared" si="29"/>
        <v>4285.2</v>
      </c>
      <c r="P113" s="9">
        <f t="shared" si="29"/>
        <v>117.41</v>
      </c>
      <c r="Q113" s="9">
        <f t="shared" si="29"/>
        <v>4402.6099999999997</v>
      </c>
      <c r="R113" s="9">
        <f t="shared" si="29"/>
        <v>117.41</v>
      </c>
      <c r="S113" s="9">
        <f t="shared" si="29"/>
        <v>4520.0200000000004</v>
      </c>
      <c r="T113" s="9">
        <f t="shared" si="29"/>
        <v>117.41</v>
      </c>
      <c r="U113" s="9">
        <f t="shared" si="29"/>
        <v>4637.43</v>
      </c>
      <c r="V113" s="9">
        <f t="shared" si="29"/>
        <v>117.41</v>
      </c>
      <c r="W113" s="9">
        <f t="shared" si="29"/>
        <v>4754.84</v>
      </c>
      <c r="X113" s="9">
        <f t="shared" si="29"/>
        <v>117.41</v>
      </c>
      <c r="Y113" s="9">
        <f t="shared" si="29"/>
        <v>4872.25</v>
      </c>
      <c r="Z113" s="9">
        <f t="shared" si="29"/>
        <v>117.41</v>
      </c>
      <c r="AA113" s="9">
        <f t="shared" si="29"/>
        <v>4989.66</v>
      </c>
      <c r="AB113" s="9">
        <f>E113-AA113</f>
        <v>880.44999999999982</v>
      </c>
    </row>
    <row r="114" spans="1:28" ht="14.65" thickTop="1" x14ac:dyDescent="0.45"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8" x14ac:dyDescent="0.45">
      <c r="A115" s="5" t="s">
        <v>85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8" x14ac:dyDescent="0.45"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8" x14ac:dyDescent="0.45">
      <c r="A117" t="s">
        <v>86</v>
      </c>
      <c r="B117" s="6">
        <v>36251</v>
      </c>
      <c r="C117" t="s">
        <v>46</v>
      </c>
      <c r="D117">
        <v>50</v>
      </c>
      <c r="E117" s="8">
        <v>898289</v>
      </c>
      <c r="F117" s="8"/>
      <c r="G117" s="8">
        <v>264995.26</v>
      </c>
      <c r="H117" s="8">
        <v>17965.78</v>
      </c>
      <c r="I117" s="8">
        <v>282961.03999999998</v>
      </c>
      <c r="J117" s="8">
        <v>17965.78</v>
      </c>
      <c r="K117" s="8">
        <v>300926.82</v>
      </c>
      <c r="L117" s="8">
        <v>17965.78</v>
      </c>
      <c r="M117" s="8">
        <f>SUM(K117:L117)</f>
        <v>318892.59999999998</v>
      </c>
      <c r="N117" s="8">
        <v>17965.78</v>
      </c>
      <c r="O117" s="8">
        <f>SUM(M117:N117)</f>
        <v>336858.38</v>
      </c>
      <c r="P117" s="8">
        <v>17965.78</v>
      </c>
      <c r="Q117" s="8">
        <f>SUM(O117:P117)</f>
        <v>354824.16000000003</v>
      </c>
      <c r="R117" s="8">
        <v>17965.78</v>
      </c>
      <c r="S117" s="8">
        <f>SUM(Q117:R117)</f>
        <v>372789.94000000006</v>
      </c>
      <c r="T117" s="8">
        <v>17965.78</v>
      </c>
      <c r="U117" s="8">
        <f>SUM(S117:T117)</f>
        <v>390755.72000000009</v>
      </c>
      <c r="V117" s="8">
        <v>17965.78</v>
      </c>
      <c r="W117" s="8">
        <f>SUM(U117:V117)</f>
        <v>408721.50000000012</v>
      </c>
      <c r="X117" s="8">
        <v>17965.78</v>
      </c>
      <c r="Y117" s="8">
        <f>SUM(W117:X117)</f>
        <v>426687.28000000014</v>
      </c>
      <c r="Z117" s="8">
        <v>17965.78</v>
      </c>
      <c r="AA117" s="8">
        <f>SUM(Y117:Z117)</f>
        <v>444653.06000000017</v>
      </c>
      <c r="AB117" s="8">
        <f t="shared" ref="AB117:AB128" si="30">E117-AA117</f>
        <v>453635.93999999983</v>
      </c>
    </row>
    <row r="118" spans="1:28" x14ac:dyDescent="0.45">
      <c r="A118" t="s">
        <v>87</v>
      </c>
      <c r="B118" s="6">
        <v>36655</v>
      </c>
      <c r="C118" t="s">
        <v>46</v>
      </c>
      <c r="D118">
        <v>50</v>
      </c>
      <c r="E118" s="8">
        <v>4449874</v>
      </c>
      <c r="F118" s="8"/>
      <c r="G118" s="8">
        <v>1216298.8899999999</v>
      </c>
      <c r="H118" s="8">
        <v>88997.48</v>
      </c>
      <c r="I118" s="8">
        <v>1305296.3700000001</v>
      </c>
      <c r="J118" s="8">
        <v>88997.48</v>
      </c>
      <c r="K118" s="8">
        <v>1394293.85</v>
      </c>
      <c r="L118" s="8">
        <v>88997.48</v>
      </c>
      <c r="M118" s="8">
        <f t="shared" ref="M118:M126" si="31">SUM(K118:L118)</f>
        <v>1483291.33</v>
      </c>
      <c r="N118" s="8">
        <v>88997.48</v>
      </c>
      <c r="O118" s="8">
        <f t="shared" ref="O118:O126" si="32">SUM(M118:N118)</f>
        <v>1572288.81</v>
      </c>
      <c r="P118" s="8">
        <v>88997.48</v>
      </c>
      <c r="Q118" s="8">
        <f t="shared" ref="Q118:Q126" si="33">SUM(O118:P118)</f>
        <v>1661286.29</v>
      </c>
      <c r="R118" s="8">
        <v>88997.48</v>
      </c>
      <c r="S118" s="8">
        <f t="shared" ref="S118:S128" si="34">SUM(Q118:R118)</f>
        <v>1750283.77</v>
      </c>
      <c r="T118" s="8">
        <v>88997.48</v>
      </c>
      <c r="U118" s="8">
        <f t="shared" ref="U118:U128" si="35">SUM(S118:T118)</f>
        <v>1839281.25</v>
      </c>
      <c r="V118" s="8">
        <v>88997.48</v>
      </c>
      <c r="W118" s="8">
        <f t="shared" ref="W118:W128" si="36">SUM(U118:V118)</f>
        <v>1928278.73</v>
      </c>
      <c r="X118" s="8">
        <v>88997.48</v>
      </c>
      <c r="Y118" s="8">
        <f t="shared" ref="Y118:AA128" si="37">SUM(W118:X118)</f>
        <v>2017276.21</v>
      </c>
      <c r="Z118" s="8">
        <v>88997.48</v>
      </c>
      <c r="AA118" s="8">
        <f t="shared" si="37"/>
        <v>2106273.69</v>
      </c>
      <c r="AB118" s="8">
        <f t="shared" si="30"/>
        <v>2343600.31</v>
      </c>
    </row>
    <row r="119" spans="1:28" x14ac:dyDescent="0.45">
      <c r="A119" t="s">
        <v>88</v>
      </c>
      <c r="B119" s="6">
        <v>36655</v>
      </c>
      <c r="C119" t="s">
        <v>46</v>
      </c>
      <c r="D119">
        <v>10</v>
      </c>
      <c r="E119" s="8">
        <v>44673</v>
      </c>
      <c r="F119" s="8"/>
      <c r="G119" s="8">
        <v>44673</v>
      </c>
      <c r="H119" s="8">
        <v>0</v>
      </c>
      <c r="I119" s="8">
        <v>44673</v>
      </c>
      <c r="J119" s="8">
        <v>0</v>
      </c>
      <c r="K119" s="8">
        <v>44673</v>
      </c>
      <c r="L119" s="8"/>
      <c r="M119" s="8">
        <f t="shared" si="31"/>
        <v>44673</v>
      </c>
      <c r="N119" s="8">
        <v>0</v>
      </c>
      <c r="O119" s="8">
        <f t="shared" si="32"/>
        <v>44673</v>
      </c>
      <c r="P119" s="8">
        <v>0</v>
      </c>
      <c r="Q119" s="8">
        <f t="shared" si="33"/>
        <v>44673</v>
      </c>
      <c r="R119" s="8">
        <v>0</v>
      </c>
      <c r="S119" s="8">
        <f t="shared" si="34"/>
        <v>44673</v>
      </c>
      <c r="T119" s="8">
        <v>0</v>
      </c>
      <c r="U119" s="8">
        <f t="shared" si="35"/>
        <v>44673</v>
      </c>
      <c r="V119" s="8">
        <v>0</v>
      </c>
      <c r="W119" s="8">
        <f t="shared" si="36"/>
        <v>44673</v>
      </c>
      <c r="X119" s="8">
        <v>0</v>
      </c>
      <c r="Y119" s="8">
        <f t="shared" si="37"/>
        <v>44673</v>
      </c>
      <c r="Z119" s="8">
        <v>0</v>
      </c>
      <c r="AA119" s="8">
        <f t="shared" si="37"/>
        <v>44673</v>
      </c>
      <c r="AB119" s="8">
        <f t="shared" si="30"/>
        <v>0</v>
      </c>
    </row>
    <row r="120" spans="1:28" x14ac:dyDescent="0.45">
      <c r="A120" t="s">
        <v>89</v>
      </c>
      <c r="B120" s="6">
        <v>36651</v>
      </c>
      <c r="C120" t="s">
        <v>46</v>
      </c>
      <c r="D120">
        <v>50</v>
      </c>
      <c r="E120" s="8">
        <v>28975</v>
      </c>
      <c r="F120" s="8"/>
      <c r="G120" s="8">
        <v>7919.83</v>
      </c>
      <c r="H120" s="8">
        <v>579.5</v>
      </c>
      <c r="I120" s="8">
        <v>8499.33</v>
      </c>
      <c r="J120" s="8">
        <v>579.5</v>
      </c>
      <c r="K120" s="8">
        <v>9078.83</v>
      </c>
      <c r="L120" s="8">
        <v>579.5</v>
      </c>
      <c r="M120" s="8">
        <f t="shared" si="31"/>
        <v>9658.33</v>
      </c>
      <c r="N120" s="8">
        <v>579.5</v>
      </c>
      <c r="O120" s="8">
        <f t="shared" si="32"/>
        <v>10237.83</v>
      </c>
      <c r="P120" s="8">
        <v>579.5</v>
      </c>
      <c r="Q120" s="8">
        <f t="shared" si="33"/>
        <v>10817.33</v>
      </c>
      <c r="R120" s="8">
        <v>579.5</v>
      </c>
      <c r="S120" s="8">
        <f t="shared" si="34"/>
        <v>11396.83</v>
      </c>
      <c r="T120" s="8">
        <v>579.5</v>
      </c>
      <c r="U120" s="8">
        <f t="shared" si="35"/>
        <v>11976.33</v>
      </c>
      <c r="V120" s="8">
        <v>579.5</v>
      </c>
      <c r="W120" s="8">
        <f t="shared" si="36"/>
        <v>12555.83</v>
      </c>
      <c r="X120" s="8">
        <v>579.5</v>
      </c>
      <c r="Y120" s="8">
        <f t="shared" si="37"/>
        <v>13135.33</v>
      </c>
      <c r="Z120" s="8">
        <v>579.5</v>
      </c>
      <c r="AA120" s="8">
        <f t="shared" si="37"/>
        <v>13714.83</v>
      </c>
      <c r="AB120" s="8">
        <f t="shared" si="30"/>
        <v>15260.17</v>
      </c>
    </row>
    <row r="121" spans="1:28" x14ac:dyDescent="0.45">
      <c r="A121" t="s">
        <v>90</v>
      </c>
      <c r="B121" s="6">
        <v>36655</v>
      </c>
      <c r="C121" t="s">
        <v>46</v>
      </c>
      <c r="D121">
        <v>50</v>
      </c>
      <c r="E121" s="8">
        <v>139122</v>
      </c>
      <c r="F121" s="8"/>
      <c r="G121" s="8">
        <v>38026.68</v>
      </c>
      <c r="H121" s="8">
        <v>2782.44</v>
      </c>
      <c r="I121" s="8">
        <v>40809.120000000003</v>
      </c>
      <c r="J121" s="8">
        <v>2782.44</v>
      </c>
      <c r="K121" s="8">
        <v>43591.56</v>
      </c>
      <c r="L121" s="8">
        <v>2782.44</v>
      </c>
      <c r="M121" s="8">
        <f t="shared" si="31"/>
        <v>46374</v>
      </c>
      <c r="N121" s="8">
        <v>2782.44</v>
      </c>
      <c r="O121" s="8">
        <f t="shared" si="32"/>
        <v>49156.44</v>
      </c>
      <c r="P121" s="8">
        <v>2782.44</v>
      </c>
      <c r="Q121" s="8">
        <f t="shared" si="33"/>
        <v>51938.880000000005</v>
      </c>
      <c r="R121" s="8">
        <v>2782.44</v>
      </c>
      <c r="S121" s="8">
        <f t="shared" si="34"/>
        <v>54721.320000000007</v>
      </c>
      <c r="T121" s="8">
        <v>2782.44</v>
      </c>
      <c r="U121" s="8">
        <f t="shared" si="35"/>
        <v>57503.760000000009</v>
      </c>
      <c r="V121" s="8">
        <v>2782.44</v>
      </c>
      <c r="W121" s="8">
        <f t="shared" si="36"/>
        <v>60286.200000000012</v>
      </c>
      <c r="X121" s="8">
        <v>2782.44</v>
      </c>
      <c r="Y121" s="8">
        <f t="shared" si="37"/>
        <v>63068.640000000014</v>
      </c>
      <c r="Z121" s="8">
        <v>2782.44</v>
      </c>
      <c r="AA121" s="8">
        <f t="shared" si="37"/>
        <v>65851.080000000016</v>
      </c>
      <c r="AB121" s="8">
        <f t="shared" si="30"/>
        <v>73270.919999999984</v>
      </c>
    </row>
    <row r="122" spans="1:28" x14ac:dyDescent="0.45">
      <c r="A122" t="s">
        <v>91</v>
      </c>
      <c r="B122" s="6">
        <v>37602</v>
      </c>
      <c r="C122" t="s">
        <v>46</v>
      </c>
      <c r="D122">
        <v>10</v>
      </c>
      <c r="E122" s="8">
        <v>1850</v>
      </c>
      <c r="F122" s="8"/>
      <c r="G122" s="8">
        <v>1850</v>
      </c>
      <c r="H122" s="8">
        <v>0</v>
      </c>
      <c r="I122" s="8">
        <v>1850</v>
      </c>
      <c r="J122" s="8">
        <v>0</v>
      </c>
      <c r="K122" s="8">
        <v>1850</v>
      </c>
      <c r="L122" s="8"/>
      <c r="M122" s="8">
        <f t="shared" si="31"/>
        <v>1850</v>
      </c>
      <c r="N122" s="8">
        <v>0</v>
      </c>
      <c r="O122" s="8">
        <f t="shared" si="32"/>
        <v>1850</v>
      </c>
      <c r="P122" s="8">
        <v>0</v>
      </c>
      <c r="Q122" s="8">
        <f t="shared" si="33"/>
        <v>1850</v>
      </c>
      <c r="R122" s="8">
        <v>0</v>
      </c>
      <c r="S122" s="8">
        <f t="shared" si="34"/>
        <v>1850</v>
      </c>
      <c r="T122" s="8">
        <v>0</v>
      </c>
      <c r="U122" s="8">
        <f t="shared" si="35"/>
        <v>1850</v>
      </c>
      <c r="V122" s="8">
        <v>0</v>
      </c>
      <c r="W122" s="8">
        <f t="shared" si="36"/>
        <v>1850</v>
      </c>
      <c r="X122" s="8">
        <v>0</v>
      </c>
      <c r="Y122" s="8">
        <f t="shared" si="37"/>
        <v>1850</v>
      </c>
      <c r="Z122" s="8">
        <v>0</v>
      </c>
      <c r="AA122" s="8">
        <f t="shared" si="37"/>
        <v>1850</v>
      </c>
      <c r="AB122" s="8">
        <f t="shared" si="30"/>
        <v>0</v>
      </c>
    </row>
    <row r="123" spans="1:28" x14ac:dyDescent="0.45">
      <c r="A123" t="s">
        <v>92</v>
      </c>
      <c r="B123" s="6">
        <v>38336</v>
      </c>
      <c r="C123" t="s">
        <v>46</v>
      </c>
      <c r="D123">
        <v>50</v>
      </c>
      <c r="E123" s="8">
        <v>5831</v>
      </c>
      <c r="F123" s="8"/>
      <c r="G123" s="8">
        <v>1166.2</v>
      </c>
      <c r="H123" s="8">
        <v>116.62</v>
      </c>
      <c r="I123" s="8">
        <v>1282.82</v>
      </c>
      <c r="J123" s="8">
        <v>116.62</v>
      </c>
      <c r="K123" s="8">
        <v>1399.44</v>
      </c>
      <c r="L123" s="8">
        <v>116.62</v>
      </c>
      <c r="M123" s="8">
        <f t="shared" si="31"/>
        <v>1516.06</v>
      </c>
      <c r="N123" s="8">
        <v>116.62</v>
      </c>
      <c r="O123" s="8">
        <f t="shared" si="32"/>
        <v>1632.6799999999998</v>
      </c>
      <c r="P123" s="8">
        <v>116.62</v>
      </c>
      <c r="Q123" s="8">
        <f t="shared" si="33"/>
        <v>1749.2999999999997</v>
      </c>
      <c r="R123" s="8">
        <v>116.62</v>
      </c>
      <c r="S123" s="8">
        <f t="shared" si="34"/>
        <v>1865.9199999999996</v>
      </c>
      <c r="T123" s="8">
        <v>116.62</v>
      </c>
      <c r="U123" s="8">
        <f t="shared" si="35"/>
        <v>1982.5399999999995</v>
      </c>
      <c r="V123" s="8">
        <v>116.62</v>
      </c>
      <c r="W123" s="8">
        <f t="shared" si="36"/>
        <v>2099.1599999999994</v>
      </c>
      <c r="X123" s="8">
        <v>116.62</v>
      </c>
      <c r="Y123" s="8">
        <f t="shared" si="37"/>
        <v>2215.7799999999993</v>
      </c>
      <c r="Z123" s="8">
        <v>116.62</v>
      </c>
      <c r="AA123" s="8">
        <f t="shared" si="37"/>
        <v>2332.3999999999992</v>
      </c>
      <c r="AB123" s="8">
        <f t="shared" si="30"/>
        <v>3498.6000000000008</v>
      </c>
    </row>
    <row r="124" spans="1:28" x14ac:dyDescent="0.45">
      <c r="A124" t="s">
        <v>92</v>
      </c>
      <c r="B124" s="6">
        <v>38533</v>
      </c>
      <c r="C124" t="s">
        <v>46</v>
      </c>
      <c r="D124">
        <v>50</v>
      </c>
      <c r="E124" s="8">
        <v>69145.63</v>
      </c>
      <c r="F124" s="8"/>
      <c r="G124" s="8">
        <v>11754.74</v>
      </c>
      <c r="H124" s="8">
        <v>1382.91</v>
      </c>
      <c r="I124" s="8">
        <v>13137.65</v>
      </c>
      <c r="J124" s="8">
        <v>1382.91</v>
      </c>
      <c r="K124" s="8">
        <v>14520.56</v>
      </c>
      <c r="L124" s="8">
        <v>1382.91</v>
      </c>
      <c r="M124" s="8">
        <f t="shared" si="31"/>
        <v>15903.47</v>
      </c>
      <c r="N124" s="8">
        <v>1382.91</v>
      </c>
      <c r="O124" s="8">
        <f t="shared" si="32"/>
        <v>17286.38</v>
      </c>
      <c r="P124" s="8">
        <v>1382.91</v>
      </c>
      <c r="Q124" s="8">
        <f t="shared" si="33"/>
        <v>18669.29</v>
      </c>
      <c r="R124" s="8">
        <v>1382.91</v>
      </c>
      <c r="S124" s="8">
        <f t="shared" si="34"/>
        <v>20052.2</v>
      </c>
      <c r="T124" s="8">
        <v>1382.91</v>
      </c>
      <c r="U124" s="8">
        <f t="shared" si="35"/>
        <v>21435.11</v>
      </c>
      <c r="V124" s="8">
        <v>1382.91</v>
      </c>
      <c r="W124" s="8">
        <f t="shared" si="36"/>
        <v>22818.02</v>
      </c>
      <c r="X124" s="8">
        <v>1382.91</v>
      </c>
      <c r="Y124" s="8">
        <f t="shared" si="37"/>
        <v>24200.93</v>
      </c>
      <c r="Z124" s="8">
        <v>1382.91</v>
      </c>
      <c r="AA124" s="8">
        <f t="shared" si="37"/>
        <v>25583.84</v>
      </c>
      <c r="AB124" s="8">
        <f t="shared" si="30"/>
        <v>43561.790000000008</v>
      </c>
    </row>
    <row r="125" spans="1:28" x14ac:dyDescent="0.45">
      <c r="A125" t="s">
        <v>93</v>
      </c>
      <c r="B125" s="6">
        <v>39629</v>
      </c>
      <c r="C125" t="s">
        <v>46</v>
      </c>
      <c r="D125">
        <v>15</v>
      </c>
      <c r="E125" s="8">
        <v>2352</v>
      </c>
      <c r="F125" s="8"/>
      <c r="G125" s="8">
        <v>862.4</v>
      </c>
      <c r="H125" s="8">
        <v>156.80000000000001</v>
      </c>
      <c r="I125" s="8">
        <v>1019.2</v>
      </c>
      <c r="J125" s="8">
        <v>156.80000000000001</v>
      </c>
      <c r="K125" s="8">
        <v>1176</v>
      </c>
      <c r="L125" s="8">
        <v>156.80000000000001</v>
      </c>
      <c r="M125" s="8">
        <f t="shared" si="31"/>
        <v>1332.8</v>
      </c>
      <c r="N125" s="8">
        <v>156.80000000000001</v>
      </c>
      <c r="O125" s="8">
        <f t="shared" si="32"/>
        <v>1489.6</v>
      </c>
      <c r="P125" s="8">
        <v>156.80000000000001</v>
      </c>
      <c r="Q125" s="8">
        <f t="shared" si="33"/>
        <v>1646.3999999999999</v>
      </c>
      <c r="R125" s="8">
        <v>156.80000000000001</v>
      </c>
      <c r="S125" s="8">
        <f t="shared" si="34"/>
        <v>1803.1999999999998</v>
      </c>
      <c r="T125" s="8">
        <v>156.80000000000001</v>
      </c>
      <c r="U125" s="8">
        <f t="shared" si="35"/>
        <v>1959.9999999999998</v>
      </c>
      <c r="V125" s="8">
        <v>156.80000000000001</v>
      </c>
      <c r="W125" s="8">
        <f t="shared" si="36"/>
        <v>2116.7999999999997</v>
      </c>
      <c r="X125" s="8">
        <v>156.80000000000001</v>
      </c>
      <c r="Y125" s="8">
        <f t="shared" si="37"/>
        <v>2273.6</v>
      </c>
      <c r="Z125" s="8">
        <v>156.80000000000001</v>
      </c>
      <c r="AA125" s="8">
        <f t="shared" si="37"/>
        <v>2430.4</v>
      </c>
      <c r="AB125" s="8">
        <f t="shared" si="30"/>
        <v>-78.400000000000091</v>
      </c>
    </row>
    <row r="126" spans="1:28" x14ac:dyDescent="0.45">
      <c r="A126" t="s">
        <v>94</v>
      </c>
      <c r="B126" s="6">
        <v>40724</v>
      </c>
      <c r="C126" t="s">
        <v>46</v>
      </c>
      <c r="D126">
        <v>50</v>
      </c>
      <c r="E126" s="8">
        <v>88182.85</v>
      </c>
      <c r="F126" s="8"/>
      <c r="G126" s="8">
        <v>4409.13</v>
      </c>
      <c r="H126" s="8">
        <v>1763.65</v>
      </c>
      <c r="I126" s="8">
        <v>6172.78</v>
      </c>
      <c r="J126" s="8">
        <v>1763.65</v>
      </c>
      <c r="K126" s="8">
        <v>7936.43</v>
      </c>
      <c r="L126" s="8">
        <v>1763.65</v>
      </c>
      <c r="M126" s="8">
        <f t="shared" si="31"/>
        <v>9700.08</v>
      </c>
      <c r="N126" s="8">
        <v>1763.65</v>
      </c>
      <c r="O126" s="8">
        <f t="shared" si="32"/>
        <v>11463.73</v>
      </c>
      <c r="P126" s="8">
        <v>1763.65</v>
      </c>
      <c r="Q126" s="8">
        <f t="shared" si="33"/>
        <v>13227.38</v>
      </c>
      <c r="R126" s="8">
        <v>1763.65</v>
      </c>
      <c r="S126" s="8">
        <f t="shared" si="34"/>
        <v>14991.029999999999</v>
      </c>
      <c r="T126" s="8">
        <v>1763.65</v>
      </c>
      <c r="U126" s="8">
        <f t="shared" si="35"/>
        <v>16754.68</v>
      </c>
      <c r="V126" s="8">
        <v>1763.65</v>
      </c>
      <c r="W126" s="8">
        <f t="shared" si="36"/>
        <v>18518.330000000002</v>
      </c>
      <c r="X126" s="8">
        <v>1763.65</v>
      </c>
      <c r="Y126" s="8">
        <f t="shared" si="37"/>
        <v>20281.980000000003</v>
      </c>
      <c r="Z126" s="8">
        <v>1763.65</v>
      </c>
      <c r="AA126" s="8">
        <f t="shared" si="37"/>
        <v>22045.630000000005</v>
      </c>
      <c r="AB126" s="8">
        <f t="shared" si="30"/>
        <v>66137.22</v>
      </c>
    </row>
    <row r="127" spans="1:28" x14ac:dyDescent="0.45">
      <c r="A127" t="s">
        <v>95</v>
      </c>
      <c r="B127" s="6">
        <v>43273</v>
      </c>
      <c r="C127" t="s">
        <v>46</v>
      </c>
      <c r="D127">
        <v>15</v>
      </c>
      <c r="E127" s="8">
        <v>1129.1600000000001</v>
      </c>
      <c r="F127" s="8"/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37.64</v>
      </c>
      <c r="Q127" s="8">
        <v>37.64</v>
      </c>
      <c r="R127" s="8">
        <v>75.28</v>
      </c>
      <c r="S127" s="8">
        <f t="shared" si="34"/>
        <v>112.92</v>
      </c>
      <c r="T127" s="8">
        <v>75.28</v>
      </c>
      <c r="U127" s="8">
        <f t="shared" si="35"/>
        <v>188.2</v>
      </c>
      <c r="V127" s="8">
        <v>75.28</v>
      </c>
      <c r="W127" s="8">
        <f t="shared" si="36"/>
        <v>263.48</v>
      </c>
      <c r="X127" s="8">
        <v>75.28</v>
      </c>
      <c r="Y127" s="8">
        <f t="shared" si="37"/>
        <v>338.76</v>
      </c>
      <c r="Z127" s="8">
        <v>75.28</v>
      </c>
      <c r="AA127" s="8">
        <f t="shared" si="37"/>
        <v>414.03999999999996</v>
      </c>
      <c r="AB127" s="8">
        <f t="shared" si="30"/>
        <v>715.12000000000012</v>
      </c>
    </row>
    <row r="128" spans="1:28" x14ac:dyDescent="0.45">
      <c r="A128" t="s">
        <v>96</v>
      </c>
      <c r="B128" s="6">
        <v>43777</v>
      </c>
      <c r="C128" t="s">
        <v>46</v>
      </c>
      <c r="D128">
        <v>15</v>
      </c>
      <c r="E128" s="10">
        <v>5137.5</v>
      </c>
      <c r="F128" s="8"/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171.25</v>
      </c>
      <c r="S128" s="10">
        <f t="shared" si="34"/>
        <v>171.25</v>
      </c>
      <c r="T128" s="8">
        <v>342.5</v>
      </c>
      <c r="U128" s="8">
        <f t="shared" si="35"/>
        <v>513.75</v>
      </c>
      <c r="V128" s="8">
        <v>342.5</v>
      </c>
      <c r="W128" s="8">
        <f t="shared" si="36"/>
        <v>856.25</v>
      </c>
      <c r="X128" s="8">
        <v>342.5</v>
      </c>
      <c r="Y128" s="8">
        <f t="shared" si="37"/>
        <v>1198.75</v>
      </c>
      <c r="Z128" s="8">
        <v>342.5</v>
      </c>
      <c r="AA128" s="8">
        <f t="shared" si="37"/>
        <v>1541.25</v>
      </c>
      <c r="AB128" s="8">
        <f t="shared" si="30"/>
        <v>3596.25</v>
      </c>
    </row>
    <row r="129" spans="1:28" x14ac:dyDescent="0.45"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8" ht="14.65" thickBot="1" x14ac:dyDescent="0.5">
      <c r="A130" t="s">
        <v>97</v>
      </c>
      <c r="E130" s="9">
        <f>SUM(E117:E128)</f>
        <v>5734561.1399999997</v>
      </c>
      <c r="F130" s="8"/>
      <c r="G130" s="9">
        <f t="shared" ref="G130:L130" si="38">SUM(G117:G128)</f>
        <v>1591956.1299999997</v>
      </c>
      <c r="H130" s="9">
        <f t="shared" si="38"/>
        <v>113745.18</v>
      </c>
      <c r="I130" s="9">
        <f t="shared" si="38"/>
        <v>1705701.3100000003</v>
      </c>
      <c r="J130" s="9">
        <f t="shared" si="38"/>
        <v>113745.18</v>
      </c>
      <c r="K130" s="9">
        <f t="shared" si="38"/>
        <v>1819446.4900000002</v>
      </c>
      <c r="L130" s="9">
        <f t="shared" si="38"/>
        <v>113745.18</v>
      </c>
      <c r="M130" s="9">
        <f t="shared" ref="M130:Q130" si="39">SUM(M117:M127)</f>
        <v>1933191.6700000004</v>
      </c>
      <c r="N130" s="9">
        <f>SUM(N117:N128)</f>
        <v>113745.18</v>
      </c>
      <c r="O130" s="9">
        <f t="shared" si="39"/>
        <v>2046936.8499999999</v>
      </c>
      <c r="P130" s="9">
        <f>SUM(P117:P128)</f>
        <v>113782.81999999999</v>
      </c>
      <c r="Q130" s="9">
        <f t="shared" si="39"/>
        <v>2160719.67</v>
      </c>
      <c r="R130" s="9">
        <f>SUM(R117:R128)</f>
        <v>113991.70999999999</v>
      </c>
      <c r="S130" s="9">
        <f>SUM(S117:S128)</f>
        <v>2274711.38</v>
      </c>
      <c r="T130" s="9">
        <f t="shared" ref="T130:AA130" si="40">SUM(T117:T128)</f>
        <v>114162.95999999999</v>
      </c>
      <c r="U130" s="9">
        <f t="shared" si="40"/>
        <v>2388874.3400000008</v>
      </c>
      <c r="V130" s="9">
        <f t="shared" si="40"/>
        <v>114162.95999999999</v>
      </c>
      <c r="W130" s="9">
        <f t="shared" si="40"/>
        <v>2503037.3000000003</v>
      </c>
      <c r="X130" s="9">
        <f t="shared" si="40"/>
        <v>114162.95999999999</v>
      </c>
      <c r="Y130" s="9">
        <f t="shared" si="40"/>
        <v>2617200.2600000002</v>
      </c>
      <c r="Z130" s="9">
        <f>SUM(Z117:Z128)</f>
        <v>114162.95999999999</v>
      </c>
      <c r="AA130" s="9">
        <f t="shared" si="40"/>
        <v>2731363.2199999997</v>
      </c>
      <c r="AB130" s="9">
        <f>E130-AA130</f>
        <v>3003197.92</v>
      </c>
    </row>
    <row r="131" spans="1:28" ht="14.65" thickTop="1" x14ac:dyDescent="0.45"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8" x14ac:dyDescent="0.45">
      <c r="A132" s="5" t="s">
        <v>98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8" x14ac:dyDescent="0.45"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8" x14ac:dyDescent="0.45">
      <c r="A134" t="s">
        <v>99</v>
      </c>
      <c r="B134" s="6">
        <v>34288</v>
      </c>
      <c r="C134" t="s">
        <v>46</v>
      </c>
      <c r="D134">
        <v>30</v>
      </c>
      <c r="E134" s="8">
        <v>248056.17</v>
      </c>
      <c r="F134" s="8"/>
      <c r="G134" s="8">
        <v>166427.34</v>
      </c>
      <c r="H134" s="8">
        <v>8268.5400000000009</v>
      </c>
      <c r="I134" s="8">
        <v>174695.88</v>
      </c>
      <c r="J134" s="8">
        <v>8268.5400000000009</v>
      </c>
      <c r="K134" s="8">
        <v>182964.42</v>
      </c>
      <c r="L134" s="8">
        <v>8268.5400000000009</v>
      </c>
      <c r="M134" s="8">
        <f>SUM(K134:L134)</f>
        <v>191232.96000000002</v>
      </c>
      <c r="N134" s="8">
        <v>8268.5400000000009</v>
      </c>
      <c r="O134" s="8">
        <f>SUM(M134:N134)</f>
        <v>199501.50000000003</v>
      </c>
      <c r="P134" s="8">
        <v>8268.5400000000009</v>
      </c>
      <c r="Q134" s="8">
        <f>SUM(O134:P134)</f>
        <v>207770.04000000004</v>
      </c>
      <c r="R134" s="8">
        <v>8268.5400000000009</v>
      </c>
      <c r="S134" s="8">
        <f>SUM(Q134:R134)</f>
        <v>216038.58000000005</v>
      </c>
      <c r="T134" s="8">
        <v>8268.5400000000009</v>
      </c>
      <c r="U134" s="8">
        <f>SUM(S134:T134)</f>
        <v>224307.12000000005</v>
      </c>
      <c r="V134" s="8">
        <v>8268.5400000000009</v>
      </c>
      <c r="W134" s="8">
        <f>SUM(U134:V134)</f>
        <v>232575.66000000006</v>
      </c>
      <c r="X134" s="8">
        <v>8268.5400000000009</v>
      </c>
      <c r="Y134" s="8">
        <f>SUM(W134:X134)</f>
        <v>240844.20000000007</v>
      </c>
      <c r="Z134" s="8">
        <v>8268.5400000000009</v>
      </c>
      <c r="AA134" s="8">
        <f>SUM(Y134:Z134)</f>
        <v>249112.74000000008</v>
      </c>
      <c r="AB134" s="8">
        <f t="shared" ref="AB134:AB142" si="41">E134-AA134</f>
        <v>-1056.5700000000652</v>
      </c>
    </row>
    <row r="135" spans="1:28" x14ac:dyDescent="0.45">
      <c r="A135" t="s">
        <v>100</v>
      </c>
      <c r="B135" s="6">
        <v>34196</v>
      </c>
      <c r="C135" t="s">
        <v>46</v>
      </c>
      <c r="D135">
        <v>30</v>
      </c>
      <c r="E135" s="8">
        <v>148946.18</v>
      </c>
      <c r="F135" s="8"/>
      <c r="G135" s="8">
        <v>101173.02</v>
      </c>
      <c r="H135" s="8">
        <v>4964.87</v>
      </c>
      <c r="I135" s="8">
        <v>106137.89</v>
      </c>
      <c r="J135" s="8">
        <v>4964.87</v>
      </c>
      <c r="K135" s="8">
        <v>111102.76</v>
      </c>
      <c r="L135" s="8">
        <v>4964.87</v>
      </c>
      <c r="M135" s="8">
        <f t="shared" ref="M135:M140" si="42">SUM(K135:L135)</f>
        <v>116067.62999999999</v>
      </c>
      <c r="N135" s="8">
        <v>4964.87</v>
      </c>
      <c r="O135" s="8">
        <f t="shared" ref="O135:O142" si="43">SUM(M135:N135)</f>
        <v>121032.49999999999</v>
      </c>
      <c r="P135" s="8">
        <v>4964.87</v>
      </c>
      <c r="Q135" s="8">
        <f t="shared" ref="Q135:Q142" si="44">SUM(O135:P135)</f>
        <v>125997.36999999998</v>
      </c>
      <c r="R135" s="8">
        <v>4964.87</v>
      </c>
      <c r="S135" s="8">
        <f t="shared" ref="S135:S142" si="45">SUM(Q135:R135)</f>
        <v>130962.23999999998</v>
      </c>
      <c r="T135" s="8">
        <v>4964.87</v>
      </c>
      <c r="U135" s="8">
        <f t="shared" ref="U135:U142" si="46">SUM(S135:T135)</f>
        <v>135927.10999999999</v>
      </c>
      <c r="V135" s="8">
        <v>4964.87</v>
      </c>
      <c r="W135" s="8">
        <f t="shared" ref="W135:W142" si="47">SUM(U135:V135)</f>
        <v>140891.97999999998</v>
      </c>
      <c r="X135" s="8">
        <v>4964.87</v>
      </c>
      <c r="Y135" s="8">
        <f t="shared" ref="Y135:AA142" si="48">SUM(W135:X135)</f>
        <v>145856.84999999998</v>
      </c>
      <c r="Z135" s="8">
        <v>4964.87</v>
      </c>
      <c r="AA135" s="8">
        <f t="shared" si="48"/>
        <v>150821.71999999997</v>
      </c>
      <c r="AB135" s="8">
        <f t="shared" si="41"/>
        <v>-1875.539999999979</v>
      </c>
    </row>
    <row r="136" spans="1:28" x14ac:dyDescent="0.45">
      <c r="A136" t="s">
        <v>101</v>
      </c>
      <c r="B136" s="6">
        <v>36556</v>
      </c>
      <c r="C136" t="s">
        <v>46</v>
      </c>
      <c r="D136">
        <v>10</v>
      </c>
      <c r="E136" s="8">
        <v>1441.24</v>
      </c>
      <c r="F136" s="8"/>
      <c r="G136" s="8">
        <v>1441.24</v>
      </c>
      <c r="H136" s="8">
        <v>0</v>
      </c>
      <c r="I136" s="8">
        <v>1441.24</v>
      </c>
      <c r="J136" s="8">
        <v>0</v>
      </c>
      <c r="K136" s="8">
        <v>1441.24</v>
      </c>
      <c r="L136" s="8"/>
      <c r="M136" s="8">
        <f t="shared" si="42"/>
        <v>1441.24</v>
      </c>
      <c r="N136" s="8">
        <v>0</v>
      </c>
      <c r="O136" s="8">
        <f t="shared" si="43"/>
        <v>1441.24</v>
      </c>
      <c r="P136" s="8">
        <v>0</v>
      </c>
      <c r="Q136" s="8">
        <f t="shared" si="44"/>
        <v>1441.24</v>
      </c>
      <c r="R136" s="8">
        <v>0</v>
      </c>
      <c r="S136" s="8">
        <f t="shared" si="45"/>
        <v>1441.24</v>
      </c>
      <c r="T136" s="8">
        <v>0</v>
      </c>
      <c r="U136" s="8">
        <f t="shared" si="46"/>
        <v>1441.24</v>
      </c>
      <c r="V136" s="8">
        <v>0</v>
      </c>
      <c r="W136" s="8">
        <f t="shared" si="47"/>
        <v>1441.24</v>
      </c>
      <c r="X136" s="8">
        <v>0</v>
      </c>
      <c r="Y136" s="8">
        <f t="shared" si="48"/>
        <v>1441.24</v>
      </c>
      <c r="Z136" s="8">
        <v>0</v>
      </c>
      <c r="AA136" s="8">
        <f t="shared" si="48"/>
        <v>1441.24</v>
      </c>
      <c r="AB136" s="8">
        <f t="shared" si="41"/>
        <v>0</v>
      </c>
    </row>
    <row r="137" spans="1:28" x14ac:dyDescent="0.45">
      <c r="A137" t="s">
        <v>102</v>
      </c>
      <c r="B137" s="6">
        <v>37435</v>
      </c>
      <c r="C137" t="s">
        <v>46</v>
      </c>
      <c r="D137">
        <v>10</v>
      </c>
      <c r="E137" s="8">
        <v>11303</v>
      </c>
      <c r="F137" s="8"/>
      <c r="G137" s="8">
        <v>11303</v>
      </c>
      <c r="H137" s="8">
        <v>0</v>
      </c>
      <c r="I137" s="8">
        <v>11303</v>
      </c>
      <c r="J137" s="8">
        <v>0</v>
      </c>
      <c r="K137" s="8">
        <v>11303</v>
      </c>
      <c r="L137" s="8"/>
      <c r="M137" s="8">
        <f t="shared" si="42"/>
        <v>11303</v>
      </c>
      <c r="N137" s="8">
        <v>0</v>
      </c>
      <c r="O137" s="8">
        <f t="shared" si="43"/>
        <v>11303</v>
      </c>
      <c r="P137" s="8">
        <v>0</v>
      </c>
      <c r="Q137" s="8">
        <f t="shared" si="44"/>
        <v>11303</v>
      </c>
      <c r="R137" s="8">
        <v>0</v>
      </c>
      <c r="S137" s="8">
        <f t="shared" si="45"/>
        <v>11303</v>
      </c>
      <c r="T137" s="8">
        <v>0</v>
      </c>
      <c r="U137" s="8">
        <f t="shared" si="46"/>
        <v>11303</v>
      </c>
      <c r="V137" s="8">
        <v>0</v>
      </c>
      <c r="W137" s="8">
        <f t="shared" si="47"/>
        <v>11303</v>
      </c>
      <c r="X137" s="8">
        <v>0</v>
      </c>
      <c r="Y137" s="8">
        <f t="shared" si="48"/>
        <v>11303</v>
      </c>
      <c r="Z137" s="8">
        <v>0</v>
      </c>
      <c r="AA137" s="8">
        <f t="shared" si="48"/>
        <v>11303</v>
      </c>
      <c r="AB137" s="8">
        <f t="shared" si="41"/>
        <v>0</v>
      </c>
    </row>
    <row r="138" spans="1:28" x14ac:dyDescent="0.45">
      <c r="A138" t="s">
        <v>103</v>
      </c>
      <c r="B138" s="6">
        <v>37449</v>
      </c>
      <c r="C138" t="s">
        <v>46</v>
      </c>
      <c r="D138">
        <v>10</v>
      </c>
      <c r="E138" s="8">
        <v>13168.28</v>
      </c>
      <c r="F138" s="8"/>
      <c r="G138" s="8">
        <v>13168.28</v>
      </c>
      <c r="H138" s="8">
        <v>0</v>
      </c>
      <c r="I138" s="8">
        <v>13168.28</v>
      </c>
      <c r="J138" s="8">
        <v>0</v>
      </c>
      <c r="K138" s="8">
        <v>13168.28</v>
      </c>
      <c r="L138" s="8"/>
      <c r="M138" s="8">
        <f t="shared" si="42"/>
        <v>13168.28</v>
      </c>
      <c r="N138" s="8">
        <v>0</v>
      </c>
      <c r="O138" s="8">
        <f t="shared" si="43"/>
        <v>13168.28</v>
      </c>
      <c r="P138" s="8">
        <v>0</v>
      </c>
      <c r="Q138" s="8">
        <f t="shared" si="44"/>
        <v>13168.28</v>
      </c>
      <c r="R138" s="8">
        <v>0</v>
      </c>
      <c r="S138" s="8">
        <f t="shared" si="45"/>
        <v>13168.28</v>
      </c>
      <c r="T138" s="8">
        <v>0</v>
      </c>
      <c r="U138" s="8">
        <f t="shared" si="46"/>
        <v>13168.28</v>
      </c>
      <c r="V138" s="8">
        <v>0</v>
      </c>
      <c r="W138" s="8">
        <f t="shared" si="47"/>
        <v>13168.28</v>
      </c>
      <c r="X138" s="8">
        <v>0</v>
      </c>
      <c r="Y138" s="8">
        <f t="shared" si="48"/>
        <v>13168.28</v>
      </c>
      <c r="Z138" s="8">
        <v>0</v>
      </c>
      <c r="AA138" s="8">
        <f t="shared" si="48"/>
        <v>13168.28</v>
      </c>
      <c r="AB138" s="8">
        <f t="shared" si="41"/>
        <v>0</v>
      </c>
    </row>
    <row r="139" spans="1:28" x14ac:dyDescent="0.45">
      <c r="A139" t="s">
        <v>104</v>
      </c>
      <c r="B139" s="6">
        <v>40100</v>
      </c>
      <c r="C139" t="s">
        <v>46</v>
      </c>
      <c r="D139">
        <v>30</v>
      </c>
      <c r="E139" s="8">
        <v>119229.55</v>
      </c>
      <c r="F139" s="8"/>
      <c r="G139" s="8">
        <v>17884.439999999999</v>
      </c>
      <c r="H139" s="8">
        <v>3974.32</v>
      </c>
      <c r="I139" s="8">
        <v>21858.76</v>
      </c>
      <c r="J139" s="8">
        <v>3974.32</v>
      </c>
      <c r="K139" s="8">
        <v>25833.08</v>
      </c>
      <c r="L139" s="8">
        <v>3974.32</v>
      </c>
      <c r="M139" s="8">
        <f t="shared" si="42"/>
        <v>29807.4</v>
      </c>
      <c r="N139" s="8">
        <v>3974.32</v>
      </c>
      <c r="O139" s="8">
        <f t="shared" si="43"/>
        <v>33781.72</v>
      </c>
      <c r="P139" s="8">
        <v>3974.32</v>
      </c>
      <c r="Q139" s="8">
        <f t="shared" si="44"/>
        <v>37756.04</v>
      </c>
      <c r="R139" s="8">
        <v>3974.32</v>
      </c>
      <c r="S139" s="8">
        <f t="shared" si="45"/>
        <v>41730.36</v>
      </c>
      <c r="T139" s="8">
        <v>3974.32</v>
      </c>
      <c r="U139" s="8">
        <f t="shared" si="46"/>
        <v>45704.68</v>
      </c>
      <c r="V139" s="8">
        <v>3974.32</v>
      </c>
      <c r="W139" s="8">
        <f t="shared" si="47"/>
        <v>49679</v>
      </c>
      <c r="X139" s="8">
        <v>3974.32</v>
      </c>
      <c r="Y139" s="8">
        <f t="shared" si="48"/>
        <v>53653.32</v>
      </c>
      <c r="Z139" s="8">
        <v>3974.32</v>
      </c>
      <c r="AA139" s="8">
        <f t="shared" si="48"/>
        <v>57627.64</v>
      </c>
      <c r="AB139" s="8">
        <f t="shared" si="41"/>
        <v>61601.91</v>
      </c>
    </row>
    <row r="140" spans="1:28" x14ac:dyDescent="0.45">
      <c r="A140" t="s">
        <v>105</v>
      </c>
      <c r="B140" s="6">
        <v>40136</v>
      </c>
      <c r="C140" t="s">
        <v>46</v>
      </c>
      <c r="D140">
        <v>15</v>
      </c>
      <c r="E140" s="8">
        <v>199470.4</v>
      </c>
      <c r="F140" s="8"/>
      <c r="G140" s="8">
        <v>61101.14</v>
      </c>
      <c r="H140" s="8">
        <v>13928.03</v>
      </c>
      <c r="I140" s="8">
        <v>75029.17</v>
      </c>
      <c r="J140" s="8">
        <v>13928.03</v>
      </c>
      <c r="K140" s="8">
        <v>88957.2</v>
      </c>
      <c r="L140" s="8">
        <v>13928.03</v>
      </c>
      <c r="M140" s="8">
        <f t="shared" si="42"/>
        <v>102885.23</v>
      </c>
      <c r="N140" s="8">
        <v>13928.03</v>
      </c>
      <c r="O140" s="8">
        <f t="shared" si="43"/>
        <v>116813.26</v>
      </c>
      <c r="P140" s="8">
        <v>13928.03</v>
      </c>
      <c r="Q140" s="8">
        <f t="shared" si="44"/>
        <v>130741.29</v>
      </c>
      <c r="R140" s="8">
        <v>13928.03</v>
      </c>
      <c r="S140" s="8">
        <f t="shared" si="45"/>
        <v>144669.32</v>
      </c>
      <c r="T140" s="8">
        <v>13928.03</v>
      </c>
      <c r="U140" s="8">
        <f t="shared" si="46"/>
        <v>158597.35</v>
      </c>
      <c r="V140" s="8">
        <v>13928.03</v>
      </c>
      <c r="W140" s="8">
        <f t="shared" si="47"/>
        <v>172525.38</v>
      </c>
      <c r="X140" s="8">
        <v>13928.03</v>
      </c>
      <c r="Y140" s="8">
        <f t="shared" si="48"/>
        <v>186453.41</v>
      </c>
      <c r="Z140" s="8">
        <v>13928.03</v>
      </c>
      <c r="AA140" s="8">
        <f t="shared" si="48"/>
        <v>200381.44</v>
      </c>
      <c r="AB140" s="8">
        <f t="shared" si="41"/>
        <v>-911.04000000000815</v>
      </c>
    </row>
    <row r="141" spans="1:28" x14ac:dyDescent="0.45">
      <c r="A141" t="s">
        <v>106</v>
      </c>
      <c r="B141" s="6">
        <v>42502</v>
      </c>
      <c r="C141" t="s">
        <v>46</v>
      </c>
      <c r="D141">
        <v>15</v>
      </c>
      <c r="E141" s="8">
        <v>22192</v>
      </c>
      <c r="F141" s="8"/>
      <c r="G141" s="8"/>
      <c r="H141" s="8"/>
      <c r="I141" s="8"/>
      <c r="J141" s="8"/>
      <c r="K141" s="8"/>
      <c r="L141" s="8">
        <v>739.74</v>
      </c>
      <c r="M141" s="8">
        <v>739.74</v>
      </c>
      <c r="N141" s="8">
        <v>1479.47</v>
      </c>
      <c r="O141" s="8">
        <f t="shared" si="43"/>
        <v>2219.21</v>
      </c>
      <c r="P141" s="8">
        <v>1479.47</v>
      </c>
      <c r="Q141" s="8">
        <f t="shared" si="44"/>
        <v>3698.6800000000003</v>
      </c>
      <c r="R141" s="8">
        <v>1479.47</v>
      </c>
      <c r="S141" s="8">
        <f t="shared" si="45"/>
        <v>5178.1500000000005</v>
      </c>
      <c r="T141" s="8">
        <v>1479.47</v>
      </c>
      <c r="U141" s="8">
        <f t="shared" si="46"/>
        <v>6657.6200000000008</v>
      </c>
      <c r="V141" s="8">
        <v>1479.47</v>
      </c>
      <c r="W141" s="8">
        <f t="shared" si="47"/>
        <v>8137.0900000000011</v>
      </c>
      <c r="X141" s="8">
        <v>1479.47</v>
      </c>
      <c r="Y141" s="8">
        <f t="shared" si="48"/>
        <v>9616.5600000000013</v>
      </c>
      <c r="Z141" s="8">
        <v>1479.47</v>
      </c>
      <c r="AA141" s="8">
        <f t="shared" si="48"/>
        <v>11096.03</v>
      </c>
      <c r="AB141" s="8">
        <f t="shared" si="41"/>
        <v>11095.97</v>
      </c>
    </row>
    <row r="142" spans="1:28" x14ac:dyDescent="0.45">
      <c r="A142" t="s">
        <v>107</v>
      </c>
      <c r="B142" s="6">
        <v>42520</v>
      </c>
      <c r="C142" t="s">
        <v>46</v>
      </c>
      <c r="D142">
        <v>15</v>
      </c>
      <c r="E142" s="10">
        <v>53611.64</v>
      </c>
      <c r="F142" s="8"/>
      <c r="G142" s="10"/>
      <c r="H142" s="10"/>
      <c r="I142" s="10"/>
      <c r="J142" s="10"/>
      <c r="K142" s="10"/>
      <c r="L142" s="10">
        <v>1787.06</v>
      </c>
      <c r="M142" s="10">
        <v>1787.06</v>
      </c>
      <c r="N142" s="10">
        <v>3574.11</v>
      </c>
      <c r="O142" s="10">
        <f t="shared" si="43"/>
        <v>5361.17</v>
      </c>
      <c r="P142" s="10">
        <v>3574.11</v>
      </c>
      <c r="Q142" s="10">
        <f t="shared" si="44"/>
        <v>8935.2800000000007</v>
      </c>
      <c r="R142" s="10">
        <v>3574.11</v>
      </c>
      <c r="S142" s="10">
        <f t="shared" si="45"/>
        <v>12509.390000000001</v>
      </c>
      <c r="T142" s="8">
        <v>3574.11</v>
      </c>
      <c r="U142" s="8">
        <f t="shared" si="46"/>
        <v>16083.500000000002</v>
      </c>
      <c r="V142" s="8">
        <v>3574.11</v>
      </c>
      <c r="W142" s="8">
        <f t="shared" si="47"/>
        <v>19657.61</v>
      </c>
      <c r="X142" s="8">
        <v>3574.11</v>
      </c>
      <c r="Y142" s="8">
        <f t="shared" si="48"/>
        <v>23231.72</v>
      </c>
      <c r="Z142" s="8">
        <v>3574.11</v>
      </c>
      <c r="AA142" s="8">
        <f t="shared" si="48"/>
        <v>26805.83</v>
      </c>
      <c r="AB142" s="8">
        <f t="shared" si="41"/>
        <v>26805.809999999998</v>
      </c>
    </row>
    <row r="143" spans="1:28" x14ac:dyDescent="0.45"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8" ht="14.65" thickBot="1" x14ac:dyDescent="0.5">
      <c r="A144" t="s">
        <v>108</v>
      </c>
      <c r="E144" s="9">
        <f>SUM(E134:E142)</f>
        <v>817418.46000000008</v>
      </c>
      <c r="F144" s="8"/>
      <c r="G144" s="9">
        <f>SUM(G134:G140)</f>
        <v>372498.46</v>
      </c>
      <c r="H144" s="9">
        <f>SUM(H134:H140)</f>
        <v>31135.760000000002</v>
      </c>
      <c r="I144" s="9">
        <f>SUM(I134:I140)</f>
        <v>403634.22000000003</v>
      </c>
      <c r="J144" s="9">
        <v>31135.759999999998</v>
      </c>
      <c r="K144" s="9">
        <v>434769.98</v>
      </c>
      <c r="L144" s="9">
        <f t="shared" ref="L144:Y144" si="49">SUM(L134:L142)</f>
        <v>33662.560000000005</v>
      </c>
      <c r="M144" s="9">
        <f t="shared" si="49"/>
        <v>468432.54000000004</v>
      </c>
      <c r="N144" s="9">
        <f t="shared" si="49"/>
        <v>36189.340000000004</v>
      </c>
      <c r="O144" s="9">
        <f t="shared" si="49"/>
        <v>504621.88</v>
      </c>
      <c r="P144" s="9">
        <f t="shared" si="49"/>
        <v>36189.340000000004</v>
      </c>
      <c r="Q144" s="9">
        <f t="shared" si="49"/>
        <v>540811.22000000009</v>
      </c>
      <c r="R144" s="9">
        <f t="shared" si="49"/>
        <v>36189.340000000004</v>
      </c>
      <c r="S144" s="9">
        <f t="shared" si="49"/>
        <v>577000.56000000006</v>
      </c>
      <c r="T144" s="9">
        <f t="shared" si="49"/>
        <v>36189.340000000004</v>
      </c>
      <c r="U144" s="9">
        <f t="shared" si="49"/>
        <v>613189.9</v>
      </c>
      <c r="V144" s="9">
        <f t="shared" si="49"/>
        <v>36189.340000000004</v>
      </c>
      <c r="W144" s="9">
        <f t="shared" si="49"/>
        <v>649379.24</v>
      </c>
      <c r="X144" s="9">
        <f t="shared" si="49"/>
        <v>36189.340000000004</v>
      </c>
      <c r="Y144" s="9">
        <f t="shared" si="49"/>
        <v>685568.58000000007</v>
      </c>
      <c r="Z144" s="9">
        <f>SUM(Z134:Z142)</f>
        <v>36189.340000000004</v>
      </c>
      <c r="AA144" s="9">
        <f t="shared" ref="AA144" si="50">SUM(AA134:AA142)</f>
        <v>721757.92</v>
      </c>
      <c r="AB144" s="9">
        <f>E144-AA144</f>
        <v>95660.540000000037</v>
      </c>
    </row>
    <row r="145" spans="1:28" ht="14.65" thickTop="1" x14ac:dyDescent="0.45"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8" x14ac:dyDescent="0.45">
      <c r="A146" s="5" t="s">
        <v>109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8" x14ac:dyDescent="0.45"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8" x14ac:dyDescent="0.45">
      <c r="A148" t="s">
        <v>110</v>
      </c>
      <c r="B148" s="6">
        <v>29775</v>
      </c>
      <c r="C148" t="s">
        <v>46</v>
      </c>
      <c r="D148">
        <v>50</v>
      </c>
      <c r="E148" s="8">
        <v>61190</v>
      </c>
      <c r="F148" s="8"/>
      <c r="G148" s="8">
        <v>39773.5</v>
      </c>
      <c r="H148" s="8">
        <v>1223.8</v>
      </c>
      <c r="I148" s="8">
        <v>40997.300000000003</v>
      </c>
      <c r="J148" s="8">
        <v>1223.8</v>
      </c>
      <c r="K148" s="8">
        <v>42221.1</v>
      </c>
      <c r="L148" s="8">
        <v>1223.8</v>
      </c>
      <c r="M148" s="8">
        <f>SUM(K148:L148)</f>
        <v>43444.9</v>
      </c>
      <c r="N148" s="8">
        <v>1223.8</v>
      </c>
      <c r="O148" s="8">
        <f>SUM(M148:N148)</f>
        <v>44668.700000000004</v>
      </c>
      <c r="P148" s="8">
        <v>1223.8</v>
      </c>
      <c r="Q148" s="8">
        <f>SUM(O148:P148)</f>
        <v>45892.500000000007</v>
      </c>
      <c r="R148" s="8">
        <v>1223.8</v>
      </c>
      <c r="S148" s="8">
        <f>SUM(Q148:R148)</f>
        <v>47116.30000000001</v>
      </c>
      <c r="T148" s="8">
        <v>1223.8</v>
      </c>
      <c r="U148" s="8">
        <f>SUM(S148:T148)</f>
        <v>48340.100000000013</v>
      </c>
      <c r="V148" s="8">
        <v>1223.8</v>
      </c>
      <c r="W148" s="8">
        <f>SUM(U148:V148)</f>
        <v>49563.900000000016</v>
      </c>
      <c r="X148" s="8">
        <v>1223.8</v>
      </c>
      <c r="Y148" s="8">
        <f>SUM(W148:X148)</f>
        <v>50787.700000000019</v>
      </c>
      <c r="Z148" s="8">
        <v>1223.8</v>
      </c>
      <c r="AA148" s="8">
        <f>SUM(Y148:Z148)</f>
        <v>52011.500000000022</v>
      </c>
      <c r="AB148" s="8">
        <f>E148-AA148</f>
        <v>9178.4999999999782</v>
      </c>
    </row>
    <row r="149" spans="1:28" x14ac:dyDescent="0.45">
      <c r="A149" t="s">
        <v>111</v>
      </c>
      <c r="B149" s="6">
        <v>35765</v>
      </c>
      <c r="C149" t="s">
        <v>46</v>
      </c>
      <c r="D149">
        <v>50</v>
      </c>
      <c r="E149" s="8">
        <v>47571.88</v>
      </c>
      <c r="F149" s="8"/>
      <c r="G149" s="8">
        <v>15302.33</v>
      </c>
      <c r="H149" s="8">
        <v>951.44</v>
      </c>
      <c r="I149" s="8">
        <v>16253.77</v>
      </c>
      <c r="J149" s="8">
        <v>951.44</v>
      </c>
      <c r="K149" s="8">
        <v>17205.21</v>
      </c>
      <c r="L149" s="8">
        <v>951.44</v>
      </c>
      <c r="M149" s="8">
        <f>SUM(K149:L149)</f>
        <v>18156.649999999998</v>
      </c>
      <c r="N149" s="8">
        <v>951.44</v>
      </c>
      <c r="O149" s="8">
        <f>SUM(M149:N149)</f>
        <v>19108.089999999997</v>
      </c>
      <c r="P149" s="8">
        <v>951.44</v>
      </c>
      <c r="Q149" s="8">
        <f>SUM(O149:P149)</f>
        <v>20059.529999999995</v>
      </c>
      <c r="R149" s="8">
        <v>951.44</v>
      </c>
      <c r="S149" s="8">
        <f t="shared" ref="S149:S152" si="51">SUM(Q149:R149)</f>
        <v>21010.969999999994</v>
      </c>
      <c r="T149" s="8">
        <v>951.44</v>
      </c>
      <c r="U149" s="8">
        <f t="shared" ref="U149:U152" si="52">SUM(S149:T149)</f>
        <v>21962.409999999993</v>
      </c>
      <c r="V149" s="8">
        <v>951.44</v>
      </c>
      <c r="W149" s="8">
        <f t="shared" ref="W149:W152" si="53">SUM(U149:V149)</f>
        <v>22913.849999999991</v>
      </c>
      <c r="X149" s="8">
        <v>951.44</v>
      </c>
      <c r="Y149" s="8">
        <f t="shared" ref="Y149:AA152" si="54">SUM(W149:X149)</f>
        <v>23865.28999999999</v>
      </c>
      <c r="Z149" s="8">
        <v>951.44</v>
      </c>
      <c r="AA149" s="8">
        <f t="shared" si="54"/>
        <v>24816.729999999989</v>
      </c>
      <c r="AB149" s="8">
        <f>E149-AA149</f>
        <v>22755.150000000009</v>
      </c>
    </row>
    <row r="150" spans="1:28" x14ac:dyDescent="0.45">
      <c r="A150" t="s">
        <v>112</v>
      </c>
      <c r="B150" s="6">
        <v>35976</v>
      </c>
      <c r="C150" t="s">
        <v>46</v>
      </c>
      <c r="D150">
        <v>10</v>
      </c>
      <c r="E150" s="8">
        <v>35380.870000000003</v>
      </c>
      <c r="F150" s="8"/>
      <c r="G150" s="8">
        <v>35380.870000000003</v>
      </c>
      <c r="H150" s="8">
        <v>0</v>
      </c>
      <c r="I150" s="8">
        <v>35380.870000000003</v>
      </c>
      <c r="J150" s="8">
        <v>0</v>
      </c>
      <c r="K150" s="8">
        <v>35380.870000000003</v>
      </c>
      <c r="L150" s="8"/>
      <c r="M150" s="8">
        <f>SUM(K150:L150)</f>
        <v>35380.870000000003</v>
      </c>
      <c r="N150" s="8">
        <v>0</v>
      </c>
      <c r="O150" s="8">
        <f>SUM(M150:N150)</f>
        <v>35380.870000000003</v>
      </c>
      <c r="P150" s="8">
        <v>0</v>
      </c>
      <c r="Q150" s="8">
        <f>SUM(O150:P150)</f>
        <v>35380.870000000003</v>
      </c>
      <c r="R150" s="8">
        <v>0</v>
      </c>
      <c r="S150" s="8">
        <f t="shared" si="51"/>
        <v>35380.870000000003</v>
      </c>
      <c r="T150" s="8">
        <v>0</v>
      </c>
      <c r="U150" s="8">
        <f t="shared" si="52"/>
        <v>35380.870000000003</v>
      </c>
      <c r="V150" s="8">
        <v>0</v>
      </c>
      <c r="W150" s="8">
        <f t="shared" si="53"/>
        <v>35380.870000000003</v>
      </c>
      <c r="X150" s="8">
        <v>0</v>
      </c>
      <c r="Y150" s="8">
        <f t="shared" si="54"/>
        <v>35380.870000000003</v>
      </c>
      <c r="Z150" s="8">
        <v>0</v>
      </c>
      <c r="AA150" s="8">
        <f t="shared" si="54"/>
        <v>35380.870000000003</v>
      </c>
      <c r="AB150" s="8">
        <f>E150-AA150</f>
        <v>0</v>
      </c>
    </row>
    <row r="151" spans="1:28" x14ac:dyDescent="0.45">
      <c r="A151" t="s">
        <v>89</v>
      </c>
      <c r="B151" s="6">
        <v>36251</v>
      </c>
      <c r="C151" t="s">
        <v>46</v>
      </c>
      <c r="D151">
        <v>50</v>
      </c>
      <c r="E151" s="8">
        <v>220481</v>
      </c>
      <c r="F151" s="8"/>
      <c r="G151" s="8">
        <v>65041.89</v>
      </c>
      <c r="H151" s="8">
        <v>4409.62</v>
      </c>
      <c r="I151" s="8">
        <v>69451.509999999995</v>
      </c>
      <c r="J151" s="8">
        <v>4409.62</v>
      </c>
      <c r="K151" s="8">
        <v>73861.13</v>
      </c>
      <c r="L151" s="8">
        <v>4409.62</v>
      </c>
      <c r="M151" s="8">
        <f>SUM(K151:L151)</f>
        <v>78270.75</v>
      </c>
      <c r="N151" s="8">
        <v>4409.62</v>
      </c>
      <c r="O151" s="8">
        <f>SUM(M151:N151)</f>
        <v>82680.37</v>
      </c>
      <c r="P151" s="8">
        <v>4409.62</v>
      </c>
      <c r="Q151" s="8">
        <f>SUM(O151:P151)</f>
        <v>87089.989999999991</v>
      </c>
      <c r="R151" s="8">
        <v>4409.62</v>
      </c>
      <c r="S151" s="8">
        <f t="shared" si="51"/>
        <v>91499.609999999986</v>
      </c>
      <c r="T151" s="8">
        <v>4409.62</v>
      </c>
      <c r="U151" s="8">
        <f t="shared" si="52"/>
        <v>95909.229999999981</v>
      </c>
      <c r="V151" s="8">
        <v>4409.62</v>
      </c>
      <c r="W151" s="8">
        <f t="shared" si="53"/>
        <v>100318.84999999998</v>
      </c>
      <c r="X151" s="8">
        <v>4409.62</v>
      </c>
      <c r="Y151" s="8">
        <f t="shared" si="54"/>
        <v>104728.46999999997</v>
      </c>
      <c r="Z151" s="8">
        <v>4409.62</v>
      </c>
      <c r="AA151" s="8">
        <f t="shared" si="54"/>
        <v>109138.08999999997</v>
      </c>
      <c r="AB151" s="8">
        <f>E151-AA151</f>
        <v>111342.91000000003</v>
      </c>
    </row>
    <row r="152" spans="1:28" x14ac:dyDescent="0.45">
      <c r="A152" t="s">
        <v>112</v>
      </c>
      <c r="B152" s="6">
        <v>39263</v>
      </c>
      <c r="C152" t="s">
        <v>46</v>
      </c>
      <c r="D152">
        <v>50</v>
      </c>
      <c r="E152" s="10">
        <v>4043.34</v>
      </c>
      <c r="F152" s="8"/>
      <c r="G152" s="10">
        <v>525.66</v>
      </c>
      <c r="H152" s="10">
        <v>80.87</v>
      </c>
      <c r="I152" s="10">
        <v>606.53</v>
      </c>
      <c r="J152" s="10">
        <v>80.87</v>
      </c>
      <c r="K152" s="10">
        <v>687.4</v>
      </c>
      <c r="L152" s="10">
        <v>80.87</v>
      </c>
      <c r="M152" s="10">
        <f>SUM(K152:L152)</f>
        <v>768.27</v>
      </c>
      <c r="N152" s="10">
        <v>80.87</v>
      </c>
      <c r="O152" s="10">
        <f>SUM(M152:N152)</f>
        <v>849.14</v>
      </c>
      <c r="P152" s="10">
        <v>80.87</v>
      </c>
      <c r="Q152" s="10">
        <f>SUM(O152:P152)</f>
        <v>930.01</v>
      </c>
      <c r="R152" s="10">
        <v>80.87</v>
      </c>
      <c r="S152" s="10">
        <f t="shared" si="51"/>
        <v>1010.88</v>
      </c>
      <c r="T152" s="8">
        <v>80.87</v>
      </c>
      <c r="U152" s="8">
        <f t="shared" si="52"/>
        <v>1091.75</v>
      </c>
      <c r="V152" s="8">
        <v>80.87</v>
      </c>
      <c r="W152" s="8">
        <f t="shared" si="53"/>
        <v>1172.6199999999999</v>
      </c>
      <c r="X152" s="8">
        <v>80.87</v>
      </c>
      <c r="Y152" s="8">
        <f t="shared" si="54"/>
        <v>1253.4899999999998</v>
      </c>
      <c r="Z152" s="8">
        <v>80.87</v>
      </c>
      <c r="AA152" s="8">
        <f t="shared" si="54"/>
        <v>1334.3599999999997</v>
      </c>
      <c r="AB152" s="8">
        <f>E152-AA152</f>
        <v>2708.9800000000005</v>
      </c>
    </row>
    <row r="153" spans="1:28" x14ac:dyDescent="0.45"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8" ht="14.65" thickBot="1" x14ac:dyDescent="0.5">
      <c r="A154" t="s">
        <v>113</v>
      </c>
      <c r="E154" s="9">
        <f>SUM(E148:E152)</f>
        <v>368667.09</v>
      </c>
      <c r="F154" s="8" t="s">
        <v>2</v>
      </c>
      <c r="G154" s="9">
        <f>SUM(G148:G152)</f>
        <v>156024.25000000003</v>
      </c>
      <c r="H154" s="9">
        <f>SUM(H148:H152)</f>
        <v>6665.73</v>
      </c>
      <c r="I154" s="9">
        <f>SUM(I148:I152)</f>
        <v>162689.98000000001</v>
      </c>
      <c r="J154" s="9">
        <v>6665.73</v>
      </c>
      <c r="K154" s="9">
        <v>169355.71</v>
      </c>
      <c r="L154" s="9">
        <f t="shared" ref="L154:Y154" si="55">SUM(L148:L152)</f>
        <v>6665.73</v>
      </c>
      <c r="M154" s="9">
        <f t="shared" si="55"/>
        <v>176021.44</v>
      </c>
      <c r="N154" s="9">
        <f t="shared" si="55"/>
        <v>6665.73</v>
      </c>
      <c r="O154" s="9">
        <f t="shared" si="55"/>
        <v>182687.17</v>
      </c>
      <c r="P154" s="9">
        <f t="shared" si="55"/>
        <v>6665.73</v>
      </c>
      <c r="Q154" s="9">
        <f t="shared" si="55"/>
        <v>189352.9</v>
      </c>
      <c r="R154" s="9">
        <f t="shared" si="55"/>
        <v>6665.73</v>
      </c>
      <c r="S154" s="9">
        <f t="shared" si="55"/>
        <v>196018.63</v>
      </c>
      <c r="T154" s="9">
        <f t="shared" si="55"/>
        <v>6665.73</v>
      </c>
      <c r="U154" s="9">
        <f t="shared" si="55"/>
        <v>202684.36</v>
      </c>
      <c r="V154" s="9">
        <f t="shared" si="55"/>
        <v>6665.73</v>
      </c>
      <c r="W154" s="9">
        <f t="shared" si="55"/>
        <v>209350.08999999997</v>
      </c>
      <c r="X154" s="9">
        <f t="shared" si="55"/>
        <v>6665.73</v>
      </c>
      <c r="Y154" s="9">
        <f t="shared" si="55"/>
        <v>216015.81999999998</v>
      </c>
      <c r="Z154" s="9">
        <f>SUM(Z148:Z152)</f>
        <v>6665.73</v>
      </c>
      <c r="AA154" s="9">
        <f t="shared" ref="AA154" si="56">SUM(AA148:AA152)</f>
        <v>222681.54999999996</v>
      </c>
      <c r="AB154" s="9">
        <f>E154-AA154</f>
        <v>145985.54000000007</v>
      </c>
    </row>
    <row r="155" spans="1:28" ht="14.65" thickTop="1" x14ac:dyDescent="0.45"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8" x14ac:dyDescent="0.45">
      <c r="A156" s="5" t="s">
        <v>114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8" x14ac:dyDescent="0.45"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8" x14ac:dyDescent="0.45">
      <c r="A158" t="s">
        <v>115</v>
      </c>
      <c r="B158" s="6">
        <v>29768</v>
      </c>
      <c r="C158" t="s">
        <v>46</v>
      </c>
      <c r="D158">
        <v>50</v>
      </c>
      <c r="E158" s="8">
        <v>7600</v>
      </c>
      <c r="F158" s="8"/>
      <c r="G158" s="8">
        <v>4940</v>
      </c>
      <c r="H158" s="8">
        <v>152</v>
      </c>
      <c r="I158" s="8">
        <v>5092</v>
      </c>
      <c r="J158" s="8">
        <v>152</v>
      </c>
      <c r="K158" s="8">
        <v>5244</v>
      </c>
      <c r="L158" s="8">
        <v>252</v>
      </c>
      <c r="M158" s="8">
        <f>SUM(K158:L158)</f>
        <v>5496</v>
      </c>
      <c r="N158" s="8">
        <v>252</v>
      </c>
      <c r="O158" s="8">
        <f>SUM(M158:N158)</f>
        <v>5748</v>
      </c>
      <c r="P158" s="8">
        <v>252</v>
      </c>
      <c r="Q158" s="8">
        <f>SUM(O158:P158)</f>
        <v>6000</v>
      </c>
      <c r="R158" s="8">
        <v>252</v>
      </c>
      <c r="S158" s="8">
        <f>SUM(Q158:R158)</f>
        <v>6252</v>
      </c>
      <c r="T158" s="8">
        <v>252</v>
      </c>
      <c r="U158" s="8">
        <f>SUM(S158:T158)</f>
        <v>6504</v>
      </c>
      <c r="V158" s="8">
        <v>252</v>
      </c>
      <c r="W158" s="8">
        <f>SUM(U158:V158)</f>
        <v>6756</v>
      </c>
      <c r="X158" s="8">
        <v>252</v>
      </c>
      <c r="Y158" s="8">
        <f>SUM(W158:X158)</f>
        <v>7008</v>
      </c>
      <c r="Z158" s="8">
        <v>252</v>
      </c>
      <c r="AA158" s="8">
        <f>SUM(Y158:Z158)</f>
        <v>7260</v>
      </c>
      <c r="AB158" s="8">
        <f t="shared" ref="AB158:AB186" si="57">E158-AA158</f>
        <v>340</v>
      </c>
    </row>
    <row r="159" spans="1:28" x14ac:dyDescent="0.45">
      <c r="A159" t="s">
        <v>116</v>
      </c>
      <c r="B159" s="6">
        <v>31959</v>
      </c>
      <c r="C159" t="s">
        <v>46</v>
      </c>
      <c r="D159">
        <v>20</v>
      </c>
      <c r="E159" s="8">
        <v>2062.39</v>
      </c>
      <c r="F159" s="8"/>
      <c r="G159" s="8">
        <v>2062.39</v>
      </c>
      <c r="H159" s="8">
        <v>0</v>
      </c>
      <c r="I159" s="8">
        <v>2062.39</v>
      </c>
      <c r="J159" s="8">
        <v>0</v>
      </c>
      <c r="K159" s="8">
        <v>2062.39</v>
      </c>
      <c r="L159" s="8"/>
      <c r="M159" s="8">
        <f t="shared" ref="M159:M184" si="58">SUM(K159:L159)</f>
        <v>2062.39</v>
      </c>
      <c r="N159" s="8">
        <v>0</v>
      </c>
      <c r="O159" s="8">
        <f t="shared" ref="O159:O185" si="59">SUM(M159:N159)</f>
        <v>2062.39</v>
      </c>
      <c r="P159" s="8">
        <v>0</v>
      </c>
      <c r="Q159" s="8">
        <f t="shared" ref="Q159:Q185" si="60">SUM(O159:P159)</f>
        <v>2062.39</v>
      </c>
      <c r="R159" s="8">
        <v>0</v>
      </c>
      <c r="S159" s="8">
        <f t="shared" ref="S159:S185" si="61">SUM(Q159:R159)</f>
        <v>2062.39</v>
      </c>
      <c r="T159" s="8">
        <v>0</v>
      </c>
      <c r="U159" s="8">
        <f t="shared" ref="U159:U185" si="62">SUM(S159:T159)</f>
        <v>2062.39</v>
      </c>
      <c r="V159" s="8">
        <v>0</v>
      </c>
      <c r="W159" s="8">
        <f t="shared" ref="W159:W185" si="63">SUM(U159:V159)</f>
        <v>2062.39</v>
      </c>
      <c r="X159" s="8">
        <v>0</v>
      </c>
      <c r="Y159" s="8">
        <f t="shared" ref="Y159:AA185" si="64">SUM(W159:X159)</f>
        <v>2062.39</v>
      </c>
      <c r="Z159" s="8">
        <v>0</v>
      </c>
      <c r="AA159" s="8">
        <f t="shared" si="64"/>
        <v>2062.39</v>
      </c>
      <c r="AB159" s="8">
        <f t="shared" si="57"/>
        <v>0</v>
      </c>
    </row>
    <row r="160" spans="1:28" x14ac:dyDescent="0.45">
      <c r="A160" t="s">
        <v>117</v>
      </c>
      <c r="B160" s="6">
        <v>33420</v>
      </c>
      <c r="C160" t="s">
        <v>46</v>
      </c>
      <c r="D160">
        <v>50</v>
      </c>
      <c r="E160" s="8">
        <v>2915.74</v>
      </c>
      <c r="F160" s="8"/>
      <c r="G160" s="8">
        <v>2915.74</v>
      </c>
      <c r="H160" s="8">
        <v>0</v>
      </c>
      <c r="I160" s="8">
        <v>2915.74</v>
      </c>
      <c r="J160" s="8">
        <v>0</v>
      </c>
      <c r="K160" s="8">
        <v>2915.74</v>
      </c>
      <c r="L160" s="8"/>
      <c r="M160" s="8">
        <f t="shared" si="58"/>
        <v>2915.74</v>
      </c>
      <c r="N160" s="8">
        <v>0</v>
      </c>
      <c r="O160" s="8">
        <f t="shared" si="59"/>
        <v>2915.74</v>
      </c>
      <c r="P160" s="8">
        <v>0</v>
      </c>
      <c r="Q160" s="8">
        <f t="shared" si="60"/>
        <v>2915.74</v>
      </c>
      <c r="R160" s="8">
        <v>0</v>
      </c>
      <c r="S160" s="8">
        <f t="shared" si="61"/>
        <v>2915.74</v>
      </c>
      <c r="T160" s="8">
        <v>0</v>
      </c>
      <c r="U160" s="8">
        <f t="shared" si="62"/>
        <v>2915.74</v>
      </c>
      <c r="V160" s="8">
        <v>0</v>
      </c>
      <c r="W160" s="8">
        <f t="shared" si="63"/>
        <v>2915.74</v>
      </c>
      <c r="X160" s="8">
        <v>0</v>
      </c>
      <c r="Y160" s="8">
        <f t="shared" si="64"/>
        <v>2915.74</v>
      </c>
      <c r="Z160" s="8">
        <v>0</v>
      </c>
      <c r="AA160" s="8">
        <f t="shared" si="64"/>
        <v>2915.74</v>
      </c>
      <c r="AB160" s="8">
        <f t="shared" si="57"/>
        <v>0</v>
      </c>
    </row>
    <row r="161" spans="1:28" x14ac:dyDescent="0.45">
      <c r="A161" t="s">
        <v>117</v>
      </c>
      <c r="B161" s="6">
        <v>33786</v>
      </c>
      <c r="C161" t="s">
        <v>46</v>
      </c>
      <c r="D161">
        <v>20</v>
      </c>
      <c r="E161" s="8">
        <v>5236.17</v>
      </c>
      <c r="F161" s="8"/>
      <c r="G161" s="8">
        <v>5236.17</v>
      </c>
      <c r="H161" s="8">
        <v>0</v>
      </c>
      <c r="I161" s="8">
        <v>5236.17</v>
      </c>
      <c r="J161" s="8">
        <v>0</v>
      </c>
      <c r="K161" s="8">
        <v>5236.17</v>
      </c>
      <c r="L161" s="8"/>
      <c r="M161" s="8">
        <f t="shared" si="58"/>
        <v>5236.17</v>
      </c>
      <c r="N161" s="8">
        <v>0</v>
      </c>
      <c r="O161" s="8">
        <f t="shared" si="59"/>
        <v>5236.17</v>
      </c>
      <c r="P161" s="8">
        <v>0</v>
      </c>
      <c r="Q161" s="8">
        <f t="shared" si="60"/>
        <v>5236.17</v>
      </c>
      <c r="R161" s="8">
        <v>0</v>
      </c>
      <c r="S161" s="8">
        <f t="shared" si="61"/>
        <v>5236.17</v>
      </c>
      <c r="T161" s="8">
        <v>0</v>
      </c>
      <c r="U161" s="8">
        <f t="shared" si="62"/>
        <v>5236.17</v>
      </c>
      <c r="V161" s="8">
        <v>0</v>
      </c>
      <c r="W161" s="8">
        <f t="shared" si="63"/>
        <v>5236.17</v>
      </c>
      <c r="X161" s="8">
        <v>0</v>
      </c>
      <c r="Y161" s="8">
        <f t="shared" si="64"/>
        <v>5236.17</v>
      </c>
      <c r="Z161" s="8">
        <v>0</v>
      </c>
      <c r="AA161" s="8">
        <f t="shared" si="64"/>
        <v>5236.17</v>
      </c>
      <c r="AB161" s="8">
        <f t="shared" si="57"/>
        <v>0</v>
      </c>
    </row>
    <row r="162" spans="1:28" x14ac:dyDescent="0.45">
      <c r="A162" t="s">
        <v>117</v>
      </c>
      <c r="B162" s="6">
        <v>34151</v>
      </c>
      <c r="C162" t="s">
        <v>46</v>
      </c>
      <c r="D162">
        <v>20</v>
      </c>
      <c r="E162" s="8">
        <v>7639.59</v>
      </c>
      <c r="F162" s="8"/>
      <c r="G162" s="8">
        <v>7639.59</v>
      </c>
      <c r="H162" s="8">
        <v>0</v>
      </c>
      <c r="I162" s="8">
        <v>7639.59</v>
      </c>
      <c r="J162" s="8">
        <v>0</v>
      </c>
      <c r="K162" s="8">
        <v>7639.59</v>
      </c>
      <c r="L162" s="8"/>
      <c r="M162" s="8">
        <f t="shared" si="58"/>
        <v>7639.59</v>
      </c>
      <c r="N162" s="8">
        <v>0</v>
      </c>
      <c r="O162" s="8">
        <f t="shared" si="59"/>
        <v>7639.59</v>
      </c>
      <c r="P162" s="8">
        <v>0</v>
      </c>
      <c r="Q162" s="8">
        <f t="shared" si="60"/>
        <v>7639.59</v>
      </c>
      <c r="R162" s="8">
        <v>0</v>
      </c>
      <c r="S162" s="8">
        <f t="shared" si="61"/>
        <v>7639.59</v>
      </c>
      <c r="T162" s="8">
        <v>0</v>
      </c>
      <c r="U162" s="8">
        <f t="shared" si="62"/>
        <v>7639.59</v>
      </c>
      <c r="V162" s="8">
        <v>0</v>
      </c>
      <c r="W162" s="8">
        <f t="shared" si="63"/>
        <v>7639.59</v>
      </c>
      <c r="X162" s="8">
        <v>0</v>
      </c>
      <c r="Y162" s="8">
        <f t="shared" si="64"/>
        <v>7639.59</v>
      </c>
      <c r="Z162" s="8">
        <v>0</v>
      </c>
      <c r="AA162" s="8">
        <f t="shared" si="64"/>
        <v>7639.59</v>
      </c>
      <c r="AB162" s="8">
        <f t="shared" si="57"/>
        <v>0</v>
      </c>
    </row>
    <row r="163" spans="1:28" x14ac:dyDescent="0.45">
      <c r="A163" t="s">
        <v>118</v>
      </c>
      <c r="B163" s="6">
        <v>34516</v>
      </c>
      <c r="C163" t="s">
        <v>46</v>
      </c>
      <c r="D163">
        <v>20</v>
      </c>
      <c r="E163" s="8">
        <v>4975.84</v>
      </c>
      <c r="F163" s="8"/>
      <c r="G163" s="8">
        <v>4851.41</v>
      </c>
      <c r="H163" s="8">
        <v>124.43</v>
      </c>
      <c r="I163" s="8">
        <v>4975.84</v>
      </c>
      <c r="J163" s="8">
        <v>0</v>
      </c>
      <c r="K163" s="8">
        <v>4975.84</v>
      </c>
      <c r="L163" s="8"/>
      <c r="M163" s="8">
        <f t="shared" si="58"/>
        <v>4975.84</v>
      </c>
      <c r="N163" s="8">
        <v>0</v>
      </c>
      <c r="O163" s="8">
        <f t="shared" si="59"/>
        <v>4975.84</v>
      </c>
      <c r="P163" s="8">
        <v>0</v>
      </c>
      <c r="Q163" s="8">
        <f t="shared" si="60"/>
        <v>4975.84</v>
      </c>
      <c r="R163" s="8">
        <v>0</v>
      </c>
      <c r="S163" s="8">
        <f t="shared" si="61"/>
        <v>4975.84</v>
      </c>
      <c r="T163" s="8">
        <v>0</v>
      </c>
      <c r="U163" s="8">
        <f t="shared" si="62"/>
        <v>4975.84</v>
      </c>
      <c r="V163" s="8">
        <v>0</v>
      </c>
      <c r="W163" s="8">
        <f t="shared" si="63"/>
        <v>4975.84</v>
      </c>
      <c r="X163" s="8">
        <v>0</v>
      </c>
      <c r="Y163" s="8">
        <f t="shared" si="64"/>
        <v>4975.84</v>
      </c>
      <c r="Z163" s="8">
        <v>0</v>
      </c>
      <c r="AA163" s="8">
        <f t="shared" si="64"/>
        <v>4975.84</v>
      </c>
      <c r="AB163" s="8">
        <f t="shared" si="57"/>
        <v>0</v>
      </c>
    </row>
    <row r="164" spans="1:28" x14ac:dyDescent="0.45">
      <c r="A164" t="s">
        <v>119</v>
      </c>
      <c r="B164" s="6">
        <v>35249</v>
      </c>
      <c r="C164" t="s">
        <v>46</v>
      </c>
      <c r="D164">
        <v>10</v>
      </c>
      <c r="E164" s="8">
        <v>1750.94</v>
      </c>
      <c r="F164" s="8"/>
      <c r="G164" s="8">
        <v>1750.94</v>
      </c>
      <c r="H164" s="8">
        <v>0</v>
      </c>
      <c r="I164" s="8">
        <v>1750.94</v>
      </c>
      <c r="J164" s="8">
        <v>0</v>
      </c>
      <c r="K164" s="8">
        <v>1750.94</v>
      </c>
      <c r="L164" s="8"/>
      <c r="M164" s="8">
        <f t="shared" si="58"/>
        <v>1750.94</v>
      </c>
      <c r="N164" s="8">
        <v>0</v>
      </c>
      <c r="O164" s="8">
        <f t="shared" si="59"/>
        <v>1750.94</v>
      </c>
      <c r="P164" s="8">
        <v>0</v>
      </c>
      <c r="Q164" s="8">
        <f t="shared" si="60"/>
        <v>1750.94</v>
      </c>
      <c r="R164" s="8">
        <v>0</v>
      </c>
      <c r="S164" s="8">
        <f t="shared" si="61"/>
        <v>1750.94</v>
      </c>
      <c r="T164" s="8">
        <v>0</v>
      </c>
      <c r="U164" s="8">
        <f t="shared" si="62"/>
        <v>1750.94</v>
      </c>
      <c r="V164" s="8">
        <v>0</v>
      </c>
      <c r="W164" s="8">
        <f t="shared" si="63"/>
        <v>1750.94</v>
      </c>
      <c r="X164" s="8">
        <v>0</v>
      </c>
      <c r="Y164" s="8">
        <f t="shared" si="64"/>
        <v>1750.94</v>
      </c>
      <c r="Z164" s="8">
        <v>0</v>
      </c>
      <c r="AA164" s="8">
        <f t="shared" si="64"/>
        <v>1750.94</v>
      </c>
      <c r="AB164" s="8">
        <f t="shared" si="57"/>
        <v>0</v>
      </c>
    </row>
    <row r="165" spans="1:28" x14ac:dyDescent="0.45">
      <c r="A165" t="s">
        <v>120</v>
      </c>
      <c r="B165" s="6">
        <v>35389</v>
      </c>
      <c r="C165" t="s">
        <v>46</v>
      </c>
      <c r="D165">
        <v>10</v>
      </c>
      <c r="E165" s="8">
        <v>2936.13</v>
      </c>
      <c r="F165" s="8"/>
      <c r="G165" s="8">
        <v>2936.13</v>
      </c>
      <c r="H165" s="8">
        <v>0</v>
      </c>
      <c r="I165" s="8">
        <v>2936.13</v>
      </c>
      <c r="J165" s="8">
        <v>0</v>
      </c>
      <c r="K165" s="8">
        <v>2936.13</v>
      </c>
      <c r="L165" s="8"/>
      <c r="M165" s="8">
        <f t="shared" si="58"/>
        <v>2936.13</v>
      </c>
      <c r="N165" s="8">
        <v>0</v>
      </c>
      <c r="O165" s="8">
        <f t="shared" si="59"/>
        <v>2936.13</v>
      </c>
      <c r="P165" s="8">
        <v>0</v>
      </c>
      <c r="Q165" s="8">
        <f t="shared" si="60"/>
        <v>2936.13</v>
      </c>
      <c r="R165" s="8">
        <v>0</v>
      </c>
      <c r="S165" s="8">
        <f t="shared" si="61"/>
        <v>2936.13</v>
      </c>
      <c r="T165" s="8">
        <v>0</v>
      </c>
      <c r="U165" s="8">
        <f t="shared" si="62"/>
        <v>2936.13</v>
      </c>
      <c r="V165" s="8">
        <v>0</v>
      </c>
      <c r="W165" s="8">
        <f t="shared" si="63"/>
        <v>2936.13</v>
      </c>
      <c r="X165" s="8">
        <v>0</v>
      </c>
      <c r="Y165" s="8">
        <f t="shared" si="64"/>
        <v>2936.13</v>
      </c>
      <c r="Z165" s="8">
        <v>0</v>
      </c>
      <c r="AA165" s="8">
        <f t="shared" si="64"/>
        <v>2936.13</v>
      </c>
      <c r="AB165" s="8">
        <f t="shared" si="57"/>
        <v>0</v>
      </c>
    </row>
    <row r="166" spans="1:28" x14ac:dyDescent="0.45">
      <c r="A166" t="s">
        <v>121</v>
      </c>
      <c r="B166" s="6">
        <v>36207</v>
      </c>
      <c r="C166" t="s">
        <v>46</v>
      </c>
      <c r="D166">
        <v>10</v>
      </c>
      <c r="E166" s="8">
        <v>580</v>
      </c>
      <c r="F166" s="8"/>
      <c r="G166" s="8">
        <v>580</v>
      </c>
      <c r="H166" s="8">
        <v>0</v>
      </c>
      <c r="I166" s="8">
        <v>580</v>
      </c>
      <c r="J166" s="8">
        <v>0</v>
      </c>
      <c r="K166" s="8">
        <v>580</v>
      </c>
      <c r="L166" s="8"/>
      <c r="M166" s="8">
        <f t="shared" si="58"/>
        <v>580</v>
      </c>
      <c r="N166" s="8">
        <v>0</v>
      </c>
      <c r="O166" s="8">
        <f t="shared" si="59"/>
        <v>580</v>
      </c>
      <c r="P166" s="8">
        <v>0</v>
      </c>
      <c r="Q166" s="8">
        <f t="shared" si="60"/>
        <v>580</v>
      </c>
      <c r="R166" s="8">
        <v>0</v>
      </c>
      <c r="S166" s="8">
        <f t="shared" si="61"/>
        <v>580</v>
      </c>
      <c r="T166" s="8">
        <v>0</v>
      </c>
      <c r="U166" s="8">
        <f t="shared" si="62"/>
        <v>580</v>
      </c>
      <c r="V166" s="8">
        <v>0</v>
      </c>
      <c r="W166" s="8">
        <f t="shared" si="63"/>
        <v>580</v>
      </c>
      <c r="X166" s="8">
        <v>0</v>
      </c>
      <c r="Y166" s="8">
        <f t="shared" si="64"/>
        <v>580</v>
      </c>
      <c r="Z166" s="8">
        <v>0</v>
      </c>
      <c r="AA166" s="8">
        <f t="shared" si="64"/>
        <v>580</v>
      </c>
      <c r="AB166" s="8">
        <f t="shared" si="57"/>
        <v>0</v>
      </c>
    </row>
    <row r="167" spans="1:28" x14ac:dyDescent="0.45">
      <c r="A167" t="s">
        <v>122</v>
      </c>
      <c r="B167" s="6">
        <v>36385</v>
      </c>
      <c r="C167" t="s">
        <v>46</v>
      </c>
      <c r="D167">
        <v>10</v>
      </c>
      <c r="E167" s="8">
        <v>2842</v>
      </c>
      <c r="F167" s="8"/>
      <c r="G167" s="8">
        <v>2842</v>
      </c>
      <c r="H167" s="8">
        <v>0</v>
      </c>
      <c r="I167" s="8">
        <v>2842</v>
      </c>
      <c r="J167" s="8">
        <v>0</v>
      </c>
      <c r="K167" s="8">
        <v>2842</v>
      </c>
      <c r="L167" s="8"/>
      <c r="M167" s="8">
        <f t="shared" si="58"/>
        <v>2842</v>
      </c>
      <c r="N167" s="8">
        <v>0</v>
      </c>
      <c r="O167" s="8">
        <f t="shared" si="59"/>
        <v>2842</v>
      </c>
      <c r="P167" s="8">
        <v>0</v>
      </c>
      <c r="Q167" s="8">
        <f t="shared" si="60"/>
        <v>2842</v>
      </c>
      <c r="R167" s="8">
        <v>0</v>
      </c>
      <c r="S167" s="8">
        <f t="shared" si="61"/>
        <v>2842</v>
      </c>
      <c r="T167" s="8">
        <v>0</v>
      </c>
      <c r="U167" s="8">
        <f t="shared" si="62"/>
        <v>2842</v>
      </c>
      <c r="V167" s="8">
        <v>0</v>
      </c>
      <c r="W167" s="8">
        <f t="shared" si="63"/>
        <v>2842</v>
      </c>
      <c r="X167" s="8">
        <v>0</v>
      </c>
      <c r="Y167" s="8">
        <f t="shared" si="64"/>
        <v>2842</v>
      </c>
      <c r="Z167" s="8">
        <v>0</v>
      </c>
      <c r="AA167" s="8">
        <f t="shared" si="64"/>
        <v>2842</v>
      </c>
      <c r="AB167" s="8">
        <f t="shared" si="57"/>
        <v>0</v>
      </c>
    </row>
    <row r="168" spans="1:28" x14ac:dyDescent="0.45">
      <c r="A168" t="s">
        <v>123</v>
      </c>
      <c r="B168" s="6">
        <v>36385</v>
      </c>
      <c r="C168" t="s">
        <v>46</v>
      </c>
      <c r="D168">
        <v>10</v>
      </c>
      <c r="E168" s="8">
        <v>426</v>
      </c>
      <c r="F168" s="8"/>
      <c r="G168" s="8">
        <v>426</v>
      </c>
      <c r="H168" s="8">
        <v>0</v>
      </c>
      <c r="I168" s="8">
        <v>426</v>
      </c>
      <c r="J168" s="8">
        <v>0</v>
      </c>
      <c r="K168" s="8">
        <v>426</v>
      </c>
      <c r="L168" s="8"/>
      <c r="M168" s="8">
        <f t="shared" si="58"/>
        <v>426</v>
      </c>
      <c r="N168" s="8">
        <v>0</v>
      </c>
      <c r="O168" s="8">
        <f t="shared" si="59"/>
        <v>426</v>
      </c>
      <c r="P168" s="8">
        <v>0</v>
      </c>
      <c r="Q168" s="8">
        <f t="shared" si="60"/>
        <v>426</v>
      </c>
      <c r="R168" s="8">
        <v>0</v>
      </c>
      <c r="S168" s="8">
        <f t="shared" si="61"/>
        <v>426</v>
      </c>
      <c r="T168" s="8">
        <v>0</v>
      </c>
      <c r="U168" s="8">
        <f t="shared" si="62"/>
        <v>426</v>
      </c>
      <c r="V168" s="8">
        <v>0</v>
      </c>
      <c r="W168" s="8">
        <f t="shared" si="63"/>
        <v>426</v>
      </c>
      <c r="X168" s="8">
        <v>0</v>
      </c>
      <c r="Y168" s="8">
        <f t="shared" si="64"/>
        <v>426</v>
      </c>
      <c r="Z168" s="8">
        <v>0</v>
      </c>
      <c r="AA168" s="8">
        <f t="shared" si="64"/>
        <v>426</v>
      </c>
      <c r="AB168" s="8">
        <f t="shared" si="57"/>
        <v>0</v>
      </c>
    </row>
    <row r="169" spans="1:28" x14ac:dyDescent="0.45">
      <c r="A169" t="s">
        <v>124</v>
      </c>
      <c r="B169" s="6">
        <v>36412</v>
      </c>
      <c r="C169" t="s">
        <v>46</v>
      </c>
      <c r="D169">
        <v>10</v>
      </c>
      <c r="E169" s="8">
        <v>405</v>
      </c>
      <c r="F169" s="8"/>
      <c r="G169" s="8">
        <v>405</v>
      </c>
      <c r="H169" s="8">
        <v>0</v>
      </c>
      <c r="I169" s="8">
        <v>405</v>
      </c>
      <c r="J169" s="8">
        <v>0</v>
      </c>
      <c r="K169" s="8">
        <v>405</v>
      </c>
      <c r="L169" s="8"/>
      <c r="M169" s="8">
        <f t="shared" si="58"/>
        <v>405</v>
      </c>
      <c r="N169" s="8">
        <v>0</v>
      </c>
      <c r="O169" s="8">
        <f t="shared" si="59"/>
        <v>405</v>
      </c>
      <c r="P169" s="8">
        <v>0</v>
      </c>
      <c r="Q169" s="8">
        <f t="shared" si="60"/>
        <v>405</v>
      </c>
      <c r="R169" s="8">
        <v>0</v>
      </c>
      <c r="S169" s="8">
        <f t="shared" si="61"/>
        <v>405</v>
      </c>
      <c r="T169" s="8">
        <v>0</v>
      </c>
      <c r="U169" s="8">
        <f t="shared" si="62"/>
        <v>405</v>
      </c>
      <c r="V169" s="8">
        <v>0</v>
      </c>
      <c r="W169" s="8">
        <f t="shared" si="63"/>
        <v>405</v>
      </c>
      <c r="X169" s="8">
        <v>0</v>
      </c>
      <c r="Y169" s="8">
        <f t="shared" si="64"/>
        <v>405</v>
      </c>
      <c r="Z169" s="8">
        <v>0</v>
      </c>
      <c r="AA169" s="8">
        <f t="shared" si="64"/>
        <v>405</v>
      </c>
      <c r="AB169" s="8">
        <f t="shared" si="57"/>
        <v>0</v>
      </c>
    </row>
    <row r="170" spans="1:28" x14ac:dyDescent="0.45">
      <c r="A170" t="s">
        <v>125</v>
      </c>
      <c r="B170" s="6">
        <v>36385</v>
      </c>
      <c r="C170" t="s">
        <v>46</v>
      </c>
      <c r="D170">
        <v>10</v>
      </c>
      <c r="E170" s="8">
        <v>1322</v>
      </c>
      <c r="F170" s="8"/>
      <c r="G170" s="8">
        <v>1322</v>
      </c>
      <c r="H170" s="8">
        <v>0</v>
      </c>
      <c r="I170" s="8">
        <v>1322</v>
      </c>
      <c r="J170" s="8">
        <v>0</v>
      </c>
      <c r="K170" s="8">
        <v>1322</v>
      </c>
      <c r="L170" s="8"/>
      <c r="M170" s="8">
        <f t="shared" si="58"/>
        <v>1322</v>
      </c>
      <c r="N170" s="8">
        <v>0</v>
      </c>
      <c r="O170" s="8">
        <f t="shared" si="59"/>
        <v>1322</v>
      </c>
      <c r="P170" s="8">
        <v>0</v>
      </c>
      <c r="Q170" s="8">
        <f t="shared" si="60"/>
        <v>1322</v>
      </c>
      <c r="R170" s="8">
        <v>0</v>
      </c>
      <c r="S170" s="8">
        <f t="shared" si="61"/>
        <v>1322</v>
      </c>
      <c r="T170" s="8">
        <v>0</v>
      </c>
      <c r="U170" s="8">
        <f t="shared" si="62"/>
        <v>1322</v>
      </c>
      <c r="V170" s="8">
        <v>0</v>
      </c>
      <c r="W170" s="8">
        <f t="shared" si="63"/>
        <v>1322</v>
      </c>
      <c r="X170" s="8">
        <v>0</v>
      </c>
      <c r="Y170" s="8">
        <f t="shared" si="64"/>
        <v>1322</v>
      </c>
      <c r="Z170" s="8">
        <v>0</v>
      </c>
      <c r="AA170" s="8">
        <f t="shared" si="64"/>
        <v>1322</v>
      </c>
      <c r="AB170" s="8">
        <f t="shared" si="57"/>
        <v>0</v>
      </c>
    </row>
    <row r="171" spans="1:28" x14ac:dyDescent="0.45">
      <c r="A171" t="s">
        <v>126</v>
      </c>
      <c r="B171" s="6">
        <v>36566</v>
      </c>
      <c r="C171" t="s">
        <v>46</v>
      </c>
      <c r="D171">
        <v>10</v>
      </c>
      <c r="E171" s="8">
        <v>3367.31</v>
      </c>
      <c r="F171" s="8"/>
      <c r="G171" s="8">
        <v>3367.31</v>
      </c>
      <c r="H171" s="8">
        <v>0</v>
      </c>
      <c r="I171" s="8">
        <v>3367.31</v>
      </c>
      <c r="J171" s="8">
        <v>0</v>
      </c>
      <c r="K171" s="8">
        <v>3367.31</v>
      </c>
      <c r="L171" s="8"/>
      <c r="M171" s="8">
        <f t="shared" si="58"/>
        <v>3367.31</v>
      </c>
      <c r="N171" s="8">
        <v>0</v>
      </c>
      <c r="O171" s="8">
        <f t="shared" si="59"/>
        <v>3367.31</v>
      </c>
      <c r="P171" s="8">
        <v>0</v>
      </c>
      <c r="Q171" s="8">
        <f t="shared" si="60"/>
        <v>3367.31</v>
      </c>
      <c r="R171" s="8">
        <v>0</v>
      </c>
      <c r="S171" s="8">
        <f t="shared" si="61"/>
        <v>3367.31</v>
      </c>
      <c r="T171" s="8">
        <v>0</v>
      </c>
      <c r="U171" s="8">
        <f t="shared" si="62"/>
        <v>3367.31</v>
      </c>
      <c r="V171" s="8">
        <v>0</v>
      </c>
      <c r="W171" s="8">
        <f t="shared" si="63"/>
        <v>3367.31</v>
      </c>
      <c r="X171" s="8">
        <v>0</v>
      </c>
      <c r="Y171" s="8">
        <f t="shared" si="64"/>
        <v>3367.31</v>
      </c>
      <c r="Z171" s="8">
        <v>0</v>
      </c>
      <c r="AA171" s="8">
        <f t="shared" si="64"/>
        <v>3367.31</v>
      </c>
      <c r="AB171" s="8">
        <f t="shared" si="57"/>
        <v>0</v>
      </c>
    </row>
    <row r="172" spans="1:28" x14ac:dyDescent="0.45">
      <c r="A172" t="s">
        <v>126</v>
      </c>
      <c r="B172" s="6">
        <v>37326</v>
      </c>
      <c r="C172" t="s">
        <v>46</v>
      </c>
      <c r="D172">
        <v>10</v>
      </c>
      <c r="E172" s="8">
        <v>8942.52</v>
      </c>
      <c r="F172" s="8"/>
      <c r="G172" s="8">
        <v>8942.52</v>
      </c>
      <c r="H172" s="8">
        <v>0</v>
      </c>
      <c r="I172" s="8">
        <v>8942.52</v>
      </c>
      <c r="J172" s="8">
        <v>0</v>
      </c>
      <c r="K172" s="8">
        <v>8942.52</v>
      </c>
      <c r="L172" s="8"/>
      <c r="M172" s="8">
        <f t="shared" si="58"/>
        <v>8942.52</v>
      </c>
      <c r="N172" s="8">
        <v>0</v>
      </c>
      <c r="O172" s="8">
        <f t="shared" si="59"/>
        <v>8942.52</v>
      </c>
      <c r="P172" s="8">
        <v>0</v>
      </c>
      <c r="Q172" s="8">
        <f t="shared" si="60"/>
        <v>8942.52</v>
      </c>
      <c r="R172" s="8">
        <v>0</v>
      </c>
      <c r="S172" s="8">
        <f t="shared" si="61"/>
        <v>8942.52</v>
      </c>
      <c r="T172" s="8">
        <v>0</v>
      </c>
      <c r="U172" s="8">
        <f t="shared" si="62"/>
        <v>8942.52</v>
      </c>
      <c r="V172" s="8">
        <v>0</v>
      </c>
      <c r="W172" s="8">
        <f t="shared" si="63"/>
        <v>8942.52</v>
      </c>
      <c r="X172" s="8">
        <v>0</v>
      </c>
      <c r="Y172" s="8">
        <f t="shared" si="64"/>
        <v>8942.52</v>
      </c>
      <c r="Z172" s="8">
        <v>0</v>
      </c>
      <c r="AA172" s="8">
        <f t="shared" si="64"/>
        <v>8942.52</v>
      </c>
      <c r="AB172" s="8">
        <f t="shared" si="57"/>
        <v>0</v>
      </c>
    </row>
    <row r="173" spans="1:28" x14ac:dyDescent="0.45">
      <c r="A173" t="s">
        <v>127</v>
      </c>
      <c r="B173" s="6">
        <v>37670</v>
      </c>
      <c r="C173" t="s">
        <v>46</v>
      </c>
      <c r="D173">
        <v>10</v>
      </c>
      <c r="E173" s="8">
        <v>859.9</v>
      </c>
      <c r="F173" s="8"/>
      <c r="G173" s="8">
        <v>859.9</v>
      </c>
      <c r="H173" s="8">
        <v>0</v>
      </c>
      <c r="I173" s="8">
        <v>859.9</v>
      </c>
      <c r="J173" s="8">
        <v>0</v>
      </c>
      <c r="K173" s="8">
        <v>859.9</v>
      </c>
      <c r="L173" s="8"/>
      <c r="M173" s="8">
        <f t="shared" si="58"/>
        <v>859.9</v>
      </c>
      <c r="N173" s="8">
        <v>0</v>
      </c>
      <c r="O173" s="8">
        <f t="shared" si="59"/>
        <v>859.9</v>
      </c>
      <c r="P173" s="8">
        <v>0</v>
      </c>
      <c r="Q173" s="8">
        <f t="shared" si="60"/>
        <v>859.9</v>
      </c>
      <c r="R173" s="8">
        <v>0</v>
      </c>
      <c r="S173" s="8">
        <f t="shared" si="61"/>
        <v>859.9</v>
      </c>
      <c r="T173" s="8">
        <v>0</v>
      </c>
      <c r="U173" s="8">
        <f t="shared" si="62"/>
        <v>859.9</v>
      </c>
      <c r="V173" s="8">
        <v>0</v>
      </c>
      <c r="W173" s="8">
        <f t="shared" si="63"/>
        <v>859.9</v>
      </c>
      <c r="X173" s="8">
        <v>0</v>
      </c>
      <c r="Y173" s="8">
        <f t="shared" si="64"/>
        <v>859.9</v>
      </c>
      <c r="Z173" s="8">
        <v>0</v>
      </c>
      <c r="AA173" s="8">
        <f t="shared" si="64"/>
        <v>859.9</v>
      </c>
      <c r="AB173" s="8">
        <f t="shared" si="57"/>
        <v>0</v>
      </c>
    </row>
    <row r="174" spans="1:28" x14ac:dyDescent="0.45">
      <c r="A174" t="s">
        <v>124</v>
      </c>
      <c r="B174" s="6">
        <v>38058</v>
      </c>
      <c r="C174" t="s">
        <v>46</v>
      </c>
      <c r="D174">
        <v>10</v>
      </c>
      <c r="E174" s="8">
        <v>1430.48</v>
      </c>
      <c r="F174" s="8"/>
      <c r="G174" s="8">
        <v>1430.48</v>
      </c>
      <c r="H174" s="8">
        <v>0</v>
      </c>
      <c r="I174" s="8">
        <v>1430.48</v>
      </c>
      <c r="J174" s="8">
        <v>0</v>
      </c>
      <c r="K174" s="8">
        <v>1430.48</v>
      </c>
      <c r="L174" s="8"/>
      <c r="M174" s="8">
        <f t="shared" si="58"/>
        <v>1430.48</v>
      </c>
      <c r="N174" s="8">
        <v>0</v>
      </c>
      <c r="O174" s="8">
        <f t="shared" si="59"/>
        <v>1430.48</v>
      </c>
      <c r="P174" s="8">
        <v>0</v>
      </c>
      <c r="Q174" s="8">
        <f t="shared" si="60"/>
        <v>1430.48</v>
      </c>
      <c r="R174" s="8">
        <v>0</v>
      </c>
      <c r="S174" s="8">
        <f t="shared" si="61"/>
        <v>1430.48</v>
      </c>
      <c r="T174" s="8">
        <v>0</v>
      </c>
      <c r="U174" s="8">
        <f t="shared" si="62"/>
        <v>1430.48</v>
      </c>
      <c r="V174" s="8">
        <v>0</v>
      </c>
      <c r="W174" s="8">
        <f t="shared" si="63"/>
        <v>1430.48</v>
      </c>
      <c r="X174" s="8">
        <v>0</v>
      </c>
      <c r="Y174" s="8">
        <f t="shared" si="64"/>
        <v>1430.48</v>
      </c>
      <c r="Z174" s="8">
        <v>0</v>
      </c>
      <c r="AA174" s="8">
        <f t="shared" si="64"/>
        <v>1430.48</v>
      </c>
      <c r="AB174" s="8">
        <f t="shared" si="57"/>
        <v>0</v>
      </c>
    </row>
    <row r="175" spans="1:28" x14ac:dyDescent="0.45">
      <c r="A175" t="s">
        <v>117</v>
      </c>
      <c r="B175" s="6">
        <v>38898</v>
      </c>
      <c r="C175" t="s">
        <v>46</v>
      </c>
      <c r="D175">
        <v>10</v>
      </c>
      <c r="E175" s="8">
        <v>14691.91</v>
      </c>
      <c r="F175" s="8"/>
      <c r="G175" s="8">
        <v>11018.92</v>
      </c>
      <c r="H175" s="8">
        <v>1469.19</v>
      </c>
      <c r="I175" s="8">
        <v>12488.11</v>
      </c>
      <c r="J175" s="8">
        <v>1469.19</v>
      </c>
      <c r="K175" s="8">
        <v>13957.3</v>
      </c>
      <c r="L175" s="8">
        <v>734.61</v>
      </c>
      <c r="M175" s="8">
        <f t="shared" si="58"/>
        <v>14691.91</v>
      </c>
      <c r="N175" s="8">
        <v>0</v>
      </c>
      <c r="O175" s="8">
        <f t="shared" si="59"/>
        <v>14691.91</v>
      </c>
      <c r="P175" s="8">
        <v>0</v>
      </c>
      <c r="Q175" s="8">
        <f t="shared" si="60"/>
        <v>14691.91</v>
      </c>
      <c r="R175" s="8">
        <v>0</v>
      </c>
      <c r="S175" s="8">
        <f t="shared" si="61"/>
        <v>14691.91</v>
      </c>
      <c r="T175" s="8">
        <v>0</v>
      </c>
      <c r="U175" s="8">
        <f t="shared" si="62"/>
        <v>14691.91</v>
      </c>
      <c r="V175" s="8">
        <v>0</v>
      </c>
      <c r="W175" s="8">
        <f t="shared" si="63"/>
        <v>14691.91</v>
      </c>
      <c r="X175" s="8">
        <v>0</v>
      </c>
      <c r="Y175" s="8">
        <f t="shared" si="64"/>
        <v>14691.91</v>
      </c>
      <c r="Z175" s="8">
        <v>0</v>
      </c>
      <c r="AA175" s="8">
        <f t="shared" si="64"/>
        <v>14691.91</v>
      </c>
      <c r="AB175" s="8">
        <f t="shared" si="57"/>
        <v>0</v>
      </c>
    </row>
    <row r="176" spans="1:28" x14ac:dyDescent="0.45">
      <c r="A176" t="s">
        <v>117</v>
      </c>
      <c r="B176" s="6">
        <v>39263</v>
      </c>
      <c r="C176" t="s">
        <v>46</v>
      </c>
      <c r="D176">
        <v>10</v>
      </c>
      <c r="E176" s="8">
        <v>12868.67</v>
      </c>
      <c r="F176" s="8"/>
      <c r="G176" s="8">
        <v>8364.65</v>
      </c>
      <c r="H176" s="8">
        <v>1286.8699999999999</v>
      </c>
      <c r="I176" s="8">
        <v>9651.52</v>
      </c>
      <c r="J176" s="8">
        <v>1286.8699999999999</v>
      </c>
      <c r="K176" s="8">
        <v>10938.39</v>
      </c>
      <c r="L176" s="8">
        <v>1286.8699999999999</v>
      </c>
      <c r="M176" s="8">
        <f t="shared" si="58"/>
        <v>12225.259999999998</v>
      </c>
      <c r="N176" s="8">
        <v>643.41</v>
      </c>
      <c r="O176" s="8">
        <f t="shared" si="59"/>
        <v>12868.669999999998</v>
      </c>
      <c r="P176" s="8">
        <v>0</v>
      </c>
      <c r="Q176" s="8">
        <f t="shared" si="60"/>
        <v>12868.669999999998</v>
      </c>
      <c r="R176" s="8">
        <v>0</v>
      </c>
      <c r="S176" s="8">
        <f t="shared" si="61"/>
        <v>12868.669999999998</v>
      </c>
      <c r="T176" s="8">
        <v>0</v>
      </c>
      <c r="U176" s="8">
        <f t="shared" si="62"/>
        <v>12868.669999999998</v>
      </c>
      <c r="V176" s="8">
        <v>0</v>
      </c>
      <c r="W176" s="8">
        <f t="shared" si="63"/>
        <v>12868.669999999998</v>
      </c>
      <c r="X176" s="8">
        <v>0</v>
      </c>
      <c r="Y176" s="8">
        <f t="shared" si="64"/>
        <v>12868.669999999998</v>
      </c>
      <c r="Z176" s="8">
        <v>0</v>
      </c>
      <c r="AA176" s="8">
        <f t="shared" si="64"/>
        <v>12868.669999999998</v>
      </c>
      <c r="AB176" s="8">
        <f t="shared" si="57"/>
        <v>0</v>
      </c>
    </row>
    <row r="177" spans="1:28" x14ac:dyDescent="0.45">
      <c r="A177" t="s">
        <v>128</v>
      </c>
      <c r="B177" s="6">
        <v>39629</v>
      </c>
      <c r="C177" t="s">
        <v>46</v>
      </c>
      <c r="D177">
        <v>10</v>
      </c>
      <c r="E177" s="8">
        <v>7096.22</v>
      </c>
      <c r="F177" s="8"/>
      <c r="G177" s="8">
        <v>3902.9110000000001</v>
      </c>
      <c r="H177" s="8">
        <v>709.62</v>
      </c>
      <c r="I177" s="8">
        <v>4612.53</v>
      </c>
      <c r="J177" s="8">
        <v>709.62</v>
      </c>
      <c r="K177" s="8">
        <v>5322.15</v>
      </c>
      <c r="L177" s="8">
        <v>709.62</v>
      </c>
      <c r="M177" s="8">
        <f t="shared" si="58"/>
        <v>6031.7699999999995</v>
      </c>
      <c r="N177" s="8">
        <v>709.62</v>
      </c>
      <c r="O177" s="8">
        <f t="shared" si="59"/>
        <v>6741.3899999999994</v>
      </c>
      <c r="P177" s="8">
        <v>354.83</v>
      </c>
      <c r="Q177" s="8">
        <f t="shared" si="60"/>
        <v>7096.2199999999993</v>
      </c>
      <c r="R177" s="8">
        <v>0</v>
      </c>
      <c r="S177" s="8">
        <f t="shared" si="61"/>
        <v>7096.2199999999993</v>
      </c>
      <c r="T177" s="8">
        <v>0</v>
      </c>
      <c r="U177" s="8">
        <f t="shared" si="62"/>
        <v>7096.2199999999993</v>
      </c>
      <c r="V177" s="8">
        <v>0</v>
      </c>
      <c r="W177" s="8">
        <f t="shared" si="63"/>
        <v>7096.2199999999993</v>
      </c>
      <c r="X177" s="8">
        <v>0</v>
      </c>
      <c r="Y177" s="8">
        <f t="shared" si="64"/>
        <v>7096.2199999999993</v>
      </c>
      <c r="Z177" s="8">
        <v>0</v>
      </c>
      <c r="AA177" s="8">
        <f t="shared" si="64"/>
        <v>7096.2199999999993</v>
      </c>
      <c r="AB177" s="8">
        <f t="shared" si="57"/>
        <v>0</v>
      </c>
    </row>
    <row r="178" spans="1:28" x14ac:dyDescent="0.45">
      <c r="A178" t="s">
        <v>117</v>
      </c>
      <c r="B178" s="6">
        <v>41090</v>
      </c>
      <c r="C178" t="s">
        <v>46</v>
      </c>
      <c r="D178">
        <v>10</v>
      </c>
      <c r="E178" s="8">
        <v>35503.94</v>
      </c>
      <c r="F178" s="8"/>
      <c r="G178" s="8">
        <v>5325.58</v>
      </c>
      <c r="H178" s="8">
        <v>3550.39</v>
      </c>
      <c r="I178" s="8">
        <v>8875.9699999999993</v>
      </c>
      <c r="J178" s="8">
        <v>3550.39</v>
      </c>
      <c r="K178" s="8">
        <v>12426.36</v>
      </c>
      <c r="L178" s="8">
        <v>3550.39</v>
      </c>
      <c r="M178" s="8">
        <f t="shared" si="58"/>
        <v>15976.75</v>
      </c>
      <c r="N178" s="8">
        <v>3550.39</v>
      </c>
      <c r="O178" s="8">
        <f t="shared" si="59"/>
        <v>19527.14</v>
      </c>
      <c r="P178" s="8">
        <v>3550.39</v>
      </c>
      <c r="Q178" s="8">
        <f t="shared" si="60"/>
        <v>23077.53</v>
      </c>
      <c r="R178" s="8">
        <v>3550.39</v>
      </c>
      <c r="S178" s="8">
        <f t="shared" si="61"/>
        <v>26627.919999999998</v>
      </c>
      <c r="T178" s="8">
        <v>3550.39</v>
      </c>
      <c r="U178" s="8">
        <f t="shared" si="62"/>
        <v>30178.309999999998</v>
      </c>
      <c r="V178" s="8">
        <v>3550.39</v>
      </c>
      <c r="W178" s="8">
        <f t="shared" si="63"/>
        <v>33728.699999999997</v>
      </c>
      <c r="X178" s="8">
        <v>1775.24</v>
      </c>
      <c r="Y178" s="8">
        <f t="shared" si="64"/>
        <v>35503.939999999995</v>
      </c>
      <c r="Z178" s="8"/>
      <c r="AA178" s="8">
        <f t="shared" si="64"/>
        <v>35503.939999999995</v>
      </c>
      <c r="AB178" s="8">
        <f t="shared" si="57"/>
        <v>0</v>
      </c>
    </row>
    <row r="179" spans="1:28" x14ac:dyDescent="0.45">
      <c r="A179" t="s">
        <v>129</v>
      </c>
      <c r="B179" s="6">
        <v>41640</v>
      </c>
      <c r="C179" t="s">
        <v>46</v>
      </c>
      <c r="D179">
        <v>10</v>
      </c>
      <c r="E179" s="8">
        <v>25135.83</v>
      </c>
      <c r="F179" s="8"/>
      <c r="G179" s="8">
        <v>0</v>
      </c>
      <c r="H179" s="8">
        <v>2513.58</v>
      </c>
      <c r="I179" s="8">
        <v>2513.58</v>
      </c>
      <c r="J179" s="8">
        <v>2513.58</v>
      </c>
      <c r="K179" s="8">
        <v>5027.16</v>
      </c>
      <c r="L179" s="8">
        <v>2513.58</v>
      </c>
      <c r="M179" s="8">
        <f t="shared" si="58"/>
        <v>7540.74</v>
      </c>
      <c r="N179" s="8">
        <v>2513.1799999999998</v>
      </c>
      <c r="O179" s="8">
        <f t="shared" si="59"/>
        <v>10053.92</v>
      </c>
      <c r="P179" s="8">
        <v>2513.1799999999998</v>
      </c>
      <c r="Q179" s="8">
        <f t="shared" si="60"/>
        <v>12567.1</v>
      </c>
      <c r="R179" s="8">
        <v>2513.1799999999998</v>
      </c>
      <c r="S179" s="8">
        <f t="shared" si="61"/>
        <v>15080.28</v>
      </c>
      <c r="T179" s="8">
        <v>2513.1799999999998</v>
      </c>
      <c r="U179" s="8">
        <f t="shared" si="62"/>
        <v>17593.46</v>
      </c>
      <c r="V179" s="8">
        <v>2513.1799999999998</v>
      </c>
      <c r="W179" s="8">
        <f t="shared" si="63"/>
        <v>20106.64</v>
      </c>
      <c r="X179" s="8">
        <v>2513.1799999999998</v>
      </c>
      <c r="Y179" s="8">
        <f t="shared" si="64"/>
        <v>22619.82</v>
      </c>
      <c r="Z179" s="8">
        <v>2513.1799999999998</v>
      </c>
      <c r="AA179" s="8">
        <f t="shared" si="64"/>
        <v>25133</v>
      </c>
      <c r="AB179" s="8">
        <f t="shared" si="57"/>
        <v>2.8300000000017462</v>
      </c>
    </row>
    <row r="180" spans="1:28" x14ac:dyDescent="0.45">
      <c r="A180" t="s">
        <v>130</v>
      </c>
      <c r="B180" s="6">
        <v>41640</v>
      </c>
      <c r="C180" t="s">
        <v>46</v>
      </c>
      <c r="D180">
        <v>10</v>
      </c>
      <c r="E180" s="8">
        <v>7733.42</v>
      </c>
      <c r="F180" s="8"/>
      <c r="G180" s="8">
        <v>0</v>
      </c>
      <c r="H180" s="8">
        <v>773.42</v>
      </c>
      <c r="I180" s="8">
        <v>773.42</v>
      </c>
      <c r="J180" s="8">
        <v>773.42</v>
      </c>
      <c r="K180" s="8">
        <v>1546.84</v>
      </c>
      <c r="L180" s="8">
        <v>773.42</v>
      </c>
      <c r="M180" s="8">
        <f t="shared" si="58"/>
        <v>2320.2599999999998</v>
      </c>
      <c r="N180" s="8">
        <v>773.42</v>
      </c>
      <c r="O180" s="8">
        <f t="shared" si="59"/>
        <v>3093.68</v>
      </c>
      <c r="P180" s="8">
        <v>773.42</v>
      </c>
      <c r="Q180" s="8">
        <f t="shared" si="60"/>
        <v>3867.1</v>
      </c>
      <c r="R180" s="8">
        <v>773.42</v>
      </c>
      <c r="S180" s="8">
        <f t="shared" si="61"/>
        <v>4640.5199999999995</v>
      </c>
      <c r="T180" s="8">
        <v>773.42</v>
      </c>
      <c r="U180" s="8">
        <f t="shared" si="62"/>
        <v>5413.94</v>
      </c>
      <c r="V180" s="8">
        <v>773.42</v>
      </c>
      <c r="W180" s="8">
        <f t="shared" si="63"/>
        <v>6187.36</v>
      </c>
      <c r="X180" s="8">
        <v>773.42</v>
      </c>
      <c r="Y180" s="8">
        <f t="shared" si="64"/>
        <v>6960.78</v>
      </c>
      <c r="Z180" s="8">
        <f>773.42-0.78</f>
        <v>772.64</v>
      </c>
      <c r="AA180" s="8">
        <f t="shared" si="64"/>
        <v>7733.42</v>
      </c>
      <c r="AB180" s="8">
        <f t="shared" si="57"/>
        <v>0</v>
      </c>
    </row>
    <row r="181" spans="1:28" x14ac:dyDescent="0.45">
      <c r="A181" t="s">
        <v>131</v>
      </c>
      <c r="B181" s="6">
        <v>41640</v>
      </c>
      <c r="C181" t="s">
        <v>46</v>
      </c>
      <c r="D181">
        <v>10</v>
      </c>
      <c r="E181" s="8">
        <v>25340</v>
      </c>
      <c r="F181" s="8"/>
      <c r="G181" s="8">
        <v>0</v>
      </c>
      <c r="H181" s="8">
        <v>2534</v>
      </c>
      <c r="I181" s="8">
        <v>2534</v>
      </c>
      <c r="J181" s="8">
        <v>2534</v>
      </c>
      <c r="K181" s="8">
        <v>5068</v>
      </c>
      <c r="L181" s="8">
        <v>2534</v>
      </c>
      <c r="M181" s="8">
        <f t="shared" si="58"/>
        <v>7602</v>
      </c>
      <c r="N181" s="8">
        <v>2534</v>
      </c>
      <c r="O181" s="8">
        <f t="shared" si="59"/>
        <v>10136</v>
      </c>
      <c r="P181" s="8">
        <v>2534</v>
      </c>
      <c r="Q181" s="8">
        <f t="shared" si="60"/>
        <v>12670</v>
      </c>
      <c r="R181" s="8">
        <v>2534</v>
      </c>
      <c r="S181" s="8">
        <f t="shared" si="61"/>
        <v>15204</v>
      </c>
      <c r="T181" s="8">
        <v>2534</v>
      </c>
      <c r="U181" s="8">
        <f t="shared" si="62"/>
        <v>17738</v>
      </c>
      <c r="V181" s="8">
        <v>2534</v>
      </c>
      <c r="W181" s="8">
        <f t="shared" si="63"/>
        <v>20272</v>
      </c>
      <c r="X181" s="8">
        <v>2534</v>
      </c>
      <c r="Y181" s="8">
        <f t="shared" si="64"/>
        <v>22806</v>
      </c>
      <c r="Z181" s="8">
        <v>2534</v>
      </c>
      <c r="AA181" s="8">
        <f t="shared" si="64"/>
        <v>25340</v>
      </c>
      <c r="AB181" s="8">
        <f t="shared" si="57"/>
        <v>0</v>
      </c>
    </row>
    <row r="182" spans="1:28" x14ac:dyDescent="0.45">
      <c r="A182" t="s">
        <v>132</v>
      </c>
      <c r="B182" s="6">
        <v>41820</v>
      </c>
      <c r="C182" t="s">
        <v>46</v>
      </c>
      <c r="D182">
        <v>10</v>
      </c>
      <c r="E182" s="8">
        <v>19046.099999999999</v>
      </c>
      <c r="F182" s="8"/>
      <c r="G182" s="8">
        <v>0</v>
      </c>
      <c r="H182" s="8">
        <v>952.31</v>
      </c>
      <c r="I182" s="8">
        <v>952.31</v>
      </c>
      <c r="J182" s="8">
        <v>1904.61</v>
      </c>
      <c r="K182" s="8">
        <v>2856.92</v>
      </c>
      <c r="L182" s="8">
        <v>1904.61</v>
      </c>
      <c r="M182" s="8">
        <f t="shared" si="58"/>
        <v>4761.53</v>
      </c>
      <c r="N182" s="8">
        <v>1904.61</v>
      </c>
      <c r="O182" s="8">
        <f t="shared" si="59"/>
        <v>6666.1399999999994</v>
      </c>
      <c r="P182" s="8">
        <v>1904.61</v>
      </c>
      <c r="Q182" s="8">
        <f t="shared" si="60"/>
        <v>8570.75</v>
      </c>
      <c r="R182" s="8">
        <v>1904.61</v>
      </c>
      <c r="S182" s="8">
        <f t="shared" si="61"/>
        <v>10475.36</v>
      </c>
      <c r="T182" s="8">
        <v>1904.61</v>
      </c>
      <c r="U182" s="8">
        <f t="shared" si="62"/>
        <v>12379.970000000001</v>
      </c>
      <c r="V182" s="8">
        <v>1904.61</v>
      </c>
      <c r="W182" s="8">
        <f t="shared" si="63"/>
        <v>14284.580000000002</v>
      </c>
      <c r="X182" s="8">
        <v>1904.61</v>
      </c>
      <c r="Y182" s="8">
        <f t="shared" si="64"/>
        <v>16189.190000000002</v>
      </c>
      <c r="Z182" s="8">
        <v>1904.61</v>
      </c>
      <c r="AA182" s="8">
        <f t="shared" si="64"/>
        <v>18093.800000000003</v>
      </c>
      <c r="AB182" s="8">
        <f t="shared" si="57"/>
        <v>952.29999999999563</v>
      </c>
    </row>
    <row r="183" spans="1:28" x14ac:dyDescent="0.45">
      <c r="A183" t="s">
        <v>133</v>
      </c>
      <c r="B183" s="6">
        <v>41820</v>
      </c>
      <c r="C183" t="s">
        <v>46</v>
      </c>
      <c r="D183">
        <v>10</v>
      </c>
      <c r="E183" s="8">
        <v>28896</v>
      </c>
      <c r="F183" s="8"/>
      <c r="G183" s="8">
        <v>0</v>
      </c>
      <c r="H183" s="8">
        <v>1444.8</v>
      </c>
      <c r="I183" s="8">
        <v>1444.8</v>
      </c>
      <c r="J183" s="8">
        <v>2889.6</v>
      </c>
      <c r="K183" s="8">
        <v>4334.3999999999996</v>
      </c>
      <c r="L183" s="8">
        <v>2889.6</v>
      </c>
      <c r="M183" s="8">
        <f t="shared" si="58"/>
        <v>7224</v>
      </c>
      <c r="N183" s="8">
        <v>2889.6</v>
      </c>
      <c r="O183" s="8">
        <f t="shared" si="59"/>
        <v>10113.6</v>
      </c>
      <c r="P183" s="8">
        <v>2889.6</v>
      </c>
      <c r="Q183" s="8">
        <f t="shared" si="60"/>
        <v>13003.2</v>
      </c>
      <c r="R183" s="8">
        <v>2889.6</v>
      </c>
      <c r="S183" s="8">
        <f t="shared" si="61"/>
        <v>15892.800000000001</v>
      </c>
      <c r="T183" s="8">
        <v>2889.6</v>
      </c>
      <c r="U183" s="8">
        <f t="shared" si="62"/>
        <v>18782.400000000001</v>
      </c>
      <c r="V183" s="8">
        <v>2889.6</v>
      </c>
      <c r="W183" s="8">
        <f t="shared" si="63"/>
        <v>21672</v>
      </c>
      <c r="X183" s="8">
        <v>2889.6</v>
      </c>
      <c r="Y183" s="8">
        <f t="shared" si="64"/>
        <v>24561.599999999999</v>
      </c>
      <c r="Z183" s="8">
        <v>2889.6</v>
      </c>
      <c r="AA183" s="8">
        <f t="shared" si="64"/>
        <v>27451.199999999997</v>
      </c>
      <c r="AB183" s="8">
        <f t="shared" si="57"/>
        <v>1444.8000000000029</v>
      </c>
    </row>
    <row r="184" spans="1:28" x14ac:dyDescent="0.45">
      <c r="A184" t="s">
        <v>134</v>
      </c>
      <c r="B184" s="6">
        <v>42213</v>
      </c>
      <c r="C184" t="s">
        <v>46</v>
      </c>
      <c r="D184">
        <v>10</v>
      </c>
      <c r="E184" s="8">
        <v>23530</v>
      </c>
      <c r="F184" s="8"/>
      <c r="G184" s="8">
        <v>0</v>
      </c>
      <c r="H184" s="8">
        <v>0</v>
      </c>
      <c r="I184" s="8">
        <v>0</v>
      </c>
      <c r="J184" s="8">
        <v>980.45</v>
      </c>
      <c r="K184" s="8">
        <v>980.45</v>
      </c>
      <c r="L184" s="8">
        <v>2353</v>
      </c>
      <c r="M184" s="8">
        <f t="shared" si="58"/>
        <v>3333.45</v>
      </c>
      <c r="N184" s="8">
        <v>2353</v>
      </c>
      <c r="O184" s="8">
        <f t="shared" si="59"/>
        <v>5686.45</v>
      </c>
      <c r="P184" s="8">
        <v>2353</v>
      </c>
      <c r="Q184" s="8">
        <f t="shared" si="60"/>
        <v>8039.45</v>
      </c>
      <c r="R184" s="8">
        <v>2353</v>
      </c>
      <c r="S184" s="8">
        <f t="shared" si="61"/>
        <v>10392.450000000001</v>
      </c>
      <c r="T184" s="8">
        <v>2353</v>
      </c>
      <c r="U184" s="8">
        <f t="shared" si="62"/>
        <v>12745.45</v>
      </c>
      <c r="V184" s="8">
        <v>2353</v>
      </c>
      <c r="W184" s="8">
        <f t="shared" si="63"/>
        <v>15098.45</v>
      </c>
      <c r="X184" s="8">
        <v>2353</v>
      </c>
      <c r="Y184" s="8">
        <f t="shared" si="64"/>
        <v>17451.45</v>
      </c>
      <c r="Z184" s="8">
        <v>2353</v>
      </c>
      <c r="AA184" s="8">
        <f t="shared" si="64"/>
        <v>19804.45</v>
      </c>
      <c r="AB184" s="8">
        <f t="shared" si="57"/>
        <v>3725.5499999999993</v>
      </c>
    </row>
    <row r="185" spans="1:28" x14ac:dyDescent="0.45">
      <c r="A185" t="s">
        <v>135</v>
      </c>
      <c r="B185" s="6">
        <v>42683</v>
      </c>
      <c r="C185" t="s">
        <v>46</v>
      </c>
      <c r="D185">
        <v>10</v>
      </c>
      <c r="E185" s="8">
        <v>4232.1099999999997</v>
      </c>
      <c r="F185" s="8"/>
      <c r="G185" s="8"/>
      <c r="H185" s="8"/>
      <c r="I185" s="8"/>
      <c r="J185" s="8"/>
      <c r="K185" s="8"/>
      <c r="L185" s="8">
        <v>211.61</v>
      </c>
      <c r="M185" s="8">
        <v>211.61</v>
      </c>
      <c r="N185" s="8">
        <v>423.21</v>
      </c>
      <c r="O185" s="8">
        <f t="shared" si="59"/>
        <v>634.81999999999994</v>
      </c>
      <c r="P185" s="8">
        <v>423.21</v>
      </c>
      <c r="Q185" s="8">
        <f t="shared" si="60"/>
        <v>1058.03</v>
      </c>
      <c r="R185" s="8">
        <v>423.21</v>
      </c>
      <c r="S185" s="8">
        <f t="shared" si="61"/>
        <v>1481.24</v>
      </c>
      <c r="T185" s="8">
        <v>423.21</v>
      </c>
      <c r="U185" s="8">
        <f t="shared" si="62"/>
        <v>1904.45</v>
      </c>
      <c r="V185" s="8">
        <v>423.21</v>
      </c>
      <c r="W185" s="8">
        <f t="shared" si="63"/>
        <v>2327.66</v>
      </c>
      <c r="X185" s="8">
        <v>423.21</v>
      </c>
      <c r="Y185" s="8">
        <f t="shared" si="64"/>
        <v>2750.87</v>
      </c>
      <c r="Z185" s="8">
        <v>423.21</v>
      </c>
      <c r="AA185" s="8">
        <f>SUM(Y185:Z185)</f>
        <v>3174.08</v>
      </c>
      <c r="AB185" s="8">
        <f t="shared" si="57"/>
        <v>1058.0299999999997</v>
      </c>
    </row>
    <row r="186" spans="1:28" s="11" customFormat="1" x14ac:dyDescent="0.45">
      <c r="A186" t="s">
        <v>128</v>
      </c>
      <c r="B186" s="6">
        <v>45261</v>
      </c>
      <c r="C186" t="s">
        <v>46</v>
      </c>
      <c r="D186">
        <v>10</v>
      </c>
      <c r="E186" s="10">
        <v>96766.25</v>
      </c>
      <c r="F186" s="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>
        <v>4838.3100000000004</v>
      </c>
      <c r="AA186" s="10">
        <f>SUM(Y186:Z186)</f>
        <v>4838.3100000000004</v>
      </c>
      <c r="AB186" s="10">
        <f t="shared" si="57"/>
        <v>91927.94</v>
      </c>
    </row>
    <row r="187" spans="1:28" x14ac:dyDescent="0.45"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8" ht="14.65" thickBot="1" x14ac:dyDescent="0.5">
      <c r="A188" t="s">
        <v>136</v>
      </c>
      <c r="E188" s="9">
        <f>SUM(E158:E186)</f>
        <v>356132.46</v>
      </c>
      <c r="F188" s="8" t="s">
        <v>2</v>
      </c>
      <c r="G188" s="9">
        <f>SUM(G158:G184)</f>
        <v>81119.640999999989</v>
      </c>
      <c r="H188" s="9">
        <f>SUM(H158:H184)</f>
        <v>15510.609999999999</v>
      </c>
      <c r="I188" s="9">
        <f>SUM(I158:I184)</f>
        <v>96630.250000000015</v>
      </c>
      <c r="J188" s="9">
        <v>18763.73</v>
      </c>
      <c r="K188" s="9">
        <v>115393.98</v>
      </c>
      <c r="L188" s="9">
        <f t="shared" ref="L188:Y188" si="65">SUM(L158:L185)</f>
        <v>19713.310000000001</v>
      </c>
      <c r="M188" s="9">
        <f t="shared" si="65"/>
        <v>135107.28999999998</v>
      </c>
      <c r="N188" s="9">
        <f t="shared" si="65"/>
        <v>18546.440000000002</v>
      </c>
      <c r="O188" s="9">
        <f t="shared" si="65"/>
        <v>153653.73000000001</v>
      </c>
      <c r="P188" s="9">
        <f t="shared" si="65"/>
        <v>17548.239999999998</v>
      </c>
      <c r="Q188" s="9">
        <f t="shared" si="65"/>
        <v>171201.97000000003</v>
      </c>
      <c r="R188" s="9">
        <f t="shared" si="65"/>
        <v>17193.41</v>
      </c>
      <c r="S188" s="9">
        <f t="shared" si="65"/>
        <v>188395.38</v>
      </c>
      <c r="T188" s="9">
        <f t="shared" si="65"/>
        <v>17193.41</v>
      </c>
      <c r="U188" s="9">
        <f t="shared" si="65"/>
        <v>205588.79</v>
      </c>
      <c r="V188" s="9">
        <f t="shared" si="65"/>
        <v>17193.41</v>
      </c>
      <c r="W188" s="9">
        <f t="shared" si="65"/>
        <v>222782.19999999998</v>
      </c>
      <c r="X188" s="9">
        <f t="shared" si="65"/>
        <v>15418.26</v>
      </c>
      <c r="Y188" s="9">
        <f t="shared" si="65"/>
        <v>238200.46000000002</v>
      </c>
      <c r="Z188" s="9">
        <f>SUM(Z158:Z186)</f>
        <v>18480.55</v>
      </c>
      <c r="AA188" s="9">
        <f>SUM(AA158:AA186)</f>
        <v>256681.01000000004</v>
      </c>
      <c r="AB188" s="9">
        <f>E188-AA188</f>
        <v>99451.449999999983</v>
      </c>
    </row>
    <row r="189" spans="1:28" ht="14.65" thickTop="1" x14ac:dyDescent="0.45"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8" x14ac:dyDescent="0.45">
      <c r="A190" s="5" t="s">
        <v>137</v>
      </c>
      <c r="E190" s="8">
        <v>102507.12</v>
      </c>
      <c r="F190" s="8"/>
      <c r="G190" s="8">
        <v>102507.12</v>
      </c>
      <c r="H190" s="8">
        <v>0</v>
      </c>
      <c r="I190" s="8">
        <v>102507.12</v>
      </c>
      <c r="J190" s="8">
        <v>0</v>
      </c>
      <c r="K190" s="8">
        <v>102507.12</v>
      </c>
      <c r="L190" s="8"/>
      <c r="M190" s="8">
        <v>102507.12</v>
      </c>
      <c r="N190" s="8">
        <v>0</v>
      </c>
      <c r="O190" s="8">
        <f>SUM(M190:N190)</f>
        <v>102507.12</v>
      </c>
      <c r="P190" s="8">
        <v>0</v>
      </c>
      <c r="Q190" s="8">
        <v>102507.12</v>
      </c>
      <c r="R190" s="8">
        <v>0</v>
      </c>
      <c r="S190" s="8">
        <v>102507.12</v>
      </c>
      <c r="T190" s="8">
        <v>0</v>
      </c>
      <c r="U190" s="8">
        <v>102507.12</v>
      </c>
      <c r="V190" s="8">
        <v>0</v>
      </c>
      <c r="W190" s="8">
        <v>102507.12</v>
      </c>
      <c r="X190" s="8">
        <v>0</v>
      </c>
      <c r="Y190" s="8">
        <v>102507.12</v>
      </c>
      <c r="Z190" s="8">
        <v>0</v>
      </c>
      <c r="AA190" s="8">
        <f>102507.12</f>
        <v>102507.12</v>
      </c>
      <c r="AB190" s="8">
        <f>E190-AA190</f>
        <v>0</v>
      </c>
    </row>
    <row r="191" spans="1:28" x14ac:dyDescent="0.45">
      <c r="A191" s="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x14ac:dyDescent="0.45">
      <c r="A192" t="s">
        <v>313</v>
      </c>
      <c r="B192" s="6">
        <v>45107</v>
      </c>
      <c r="C192" t="s">
        <v>46</v>
      </c>
      <c r="D192">
        <v>10</v>
      </c>
      <c r="E192" s="8">
        <v>15479.49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>
        <v>773.97</v>
      </c>
      <c r="AA192" s="8">
        <v>773.97</v>
      </c>
      <c r="AB192" s="8">
        <f t="shared" ref="AB192" si="66">E192-AA192</f>
        <v>14705.52</v>
      </c>
    </row>
    <row r="193" spans="1:28" x14ac:dyDescent="0.45"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8" ht="14.65" thickBot="1" x14ac:dyDescent="0.5">
      <c r="A194" s="5" t="s">
        <v>137</v>
      </c>
      <c r="E194" s="9">
        <f>SUM(E190+E192)</f>
        <v>117986.61</v>
      </c>
      <c r="F194" s="8"/>
      <c r="G194" s="9">
        <f>SUM(G190:G193)</f>
        <v>102507.12</v>
      </c>
      <c r="H194" s="9">
        <f t="shared" ref="H194:AA194" si="67">SUM(H190:H193)</f>
        <v>0</v>
      </c>
      <c r="I194" s="9">
        <f t="shared" si="67"/>
        <v>102507.12</v>
      </c>
      <c r="J194" s="9">
        <f t="shared" si="67"/>
        <v>0</v>
      </c>
      <c r="K194" s="9">
        <f t="shared" si="67"/>
        <v>102507.12</v>
      </c>
      <c r="L194" s="9">
        <f t="shared" si="67"/>
        <v>0</v>
      </c>
      <c r="M194" s="9">
        <f t="shared" si="67"/>
        <v>102507.12</v>
      </c>
      <c r="N194" s="9">
        <f t="shared" si="67"/>
        <v>0</v>
      </c>
      <c r="O194" s="9">
        <f t="shared" si="67"/>
        <v>102507.12</v>
      </c>
      <c r="P194" s="9">
        <f t="shared" si="67"/>
        <v>0</v>
      </c>
      <c r="Q194" s="9">
        <f t="shared" si="67"/>
        <v>102507.12</v>
      </c>
      <c r="R194" s="9">
        <f t="shared" si="67"/>
        <v>0</v>
      </c>
      <c r="S194" s="9">
        <f t="shared" si="67"/>
        <v>102507.12</v>
      </c>
      <c r="T194" s="9">
        <f t="shared" si="67"/>
        <v>0</v>
      </c>
      <c r="U194" s="9">
        <f t="shared" si="67"/>
        <v>102507.12</v>
      </c>
      <c r="V194" s="9">
        <f t="shared" si="67"/>
        <v>0</v>
      </c>
      <c r="W194" s="9">
        <f t="shared" si="67"/>
        <v>102507.12</v>
      </c>
      <c r="X194" s="9">
        <f t="shared" si="67"/>
        <v>0</v>
      </c>
      <c r="Y194" s="9">
        <f t="shared" si="67"/>
        <v>102507.12</v>
      </c>
      <c r="Z194" s="9">
        <f t="shared" si="67"/>
        <v>773.97</v>
      </c>
      <c r="AA194" s="9">
        <f t="shared" si="67"/>
        <v>103281.09</v>
      </c>
      <c r="AB194" s="9">
        <f>E194-AA194</f>
        <v>14705.520000000004</v>
      </c>
    </row>
    <row r="195" spans="1:28" ht="14.65" thickTop="1" x14ac:dyDescent="0.45">
      <c r="A195" s="5" t="s">
        <v>138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8" x14ac:dyDescent="0.45"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8" x14ac:dyDescent="0.45">
      <c r="A197" t="s">
        <v>139</v>
      </c>
      <c r="B197" s="6">
        <v>29768</v>
      </c>
      <c r="C197" t="s">
        <v>46</v>
      </c>
      <c r="D197">
        <v>50</v>
      </c>
      <c r="E197" s="8">
        <v>316687</v>
      </c>
      <c r="F197" s="8"/>
      <c r="G197" s="8">
        <v>205846.55</v>
      </c>
      <c r="H197" s="8">
        <v>6333.74</v>
      </c>
      <c r="I197" s="8">
        <v>212180.29</v>
      </c>
      <c r="J197" s="8">
        <v>6333.74</v>
      </c>
      <c r="K197" s="8">
        <v>218514.03</v>
      </c>
      <c r="L197" s="8">
        <v>6333.74</v>
      </c>
      <c r="M197" s="8">
        <f>SUM(K197:L197)</f>
        <v>224847.77</v>
      </c>
      <c r="N197" s="8">
        <v>6333.74</v>
      </c>
      <c r="O197" s="8">
        <f>SUM(M197:N197)</f>
        <v>231181.50999999998</v>
      </c>
      <c r="P197" s="8">
        <v>6333.74</v>
      </c>
      <c r="Q197" s="8">
        <f>SUM(O197:P197)</f>
        <v>237515.24999999997</v>
      </c>
      <c r="R197" s="8">
        <v>6333.74</v>
      </c>
      <c r="S197" s="8">
        <f>SUM(Q197:R197)</f>
        <v>243848.98999999996</v>
      </c>
      <c r="T197" s="8">
        <v>6333.74</v>
      </c>
      <c r="U197" s="8">
        <f>SUM(S197:T197)</f>
        <v>250182.72999999995</v>
      </c>
      <c r="V197" s="8">
        <v>6333.74</v>
      </c>
      <c r="W197" s="8">
        <f>SUM(U197:V197)</f>
        <v>256516.46999999994</v>
      </c>
      <c r="X197" s="8">
        <v>6333.74</v>
      </c>
      <c r="Y197" s="8">
        <f>SUM(W197:X197)</f>
        <v>262850.20999999996</v>
      </c>
      <c r="Z197" s="8">
        <v>6333.74</v>
      </c>
      <c r="AA197" s="8">
        <f>SUM(Y197:Z197)</f>
        <v>269183.94999999995</v>
      </c>
      <c r="AB197" s="8">
        <f t="shared" ref="AB197:AB213" si="68">E197-AA197</f>
        <v>47503.050000000047</v>
      </c>
    </row>
    <row r="198" spans="1:28" x14ac:dyDescent="0.45">
      <c r="A198" t="s">
        <v>105</v>
      </c>
      <c r="B198" s="6">
        <v>33055</v>
      </c>
      <c r="C198" t="s">
        <v>46</v>
      </c>
      <c r="D198">
        <v>10</v>
      </c>
      <c r="E198" s="8">
        <v>28378.02</v>
      </c>
      <c r="F198" s="8"/>
      <c r="G198" s="8">
        <v>28378.02</v>
      </c>
      <c r="H198" s="8">
        <v>0</v>
      </c>
      <c r="I198" s="8">
        <v>28378.02</v>
      </c>
      <c r="J198" s="8">
        <v>0</v>
      </c>
      <c r="K198" s="8">
        <v>28378.02</v>
      </c>
      <c r="L198" s="8"/>
      <c r="M198" s="8">
        <f t="shared" ref="M198:M212" si="69">SUM(K198:L198)</f>
        <v>28378.02</v>
      </c>
      <c r="N198" s="8">
        <v>0</v>
      </c>
      <c r="O198" s="8">
        <f t="shared" ref="O198:O211" si="70">SUM(M198:N198)</f>
        <v>28378.02</v>
      </c>
      <c r="P198" s="8">
        <v>0</v>
      </c>
      <c r="Q198" s="8">
        <f t="shared" ref="Q198:Q211" si="71">SUM(O198:P198)</f>
        <v>28378.02</v>
      </c>
      <c r="R198" s="8">
        <v>0</v>
      </c>
      <c r="S198" s="8">
        <f t="shared" ref="S198:S212" si="72">SUM(Q198:R198)</f>
        <v>28378.02</v>
      </c>
      <c r="T198" s="8">
        <v>0</v>
      </c>
      <c r="U198" s="8">
        <f t="shared" ref="U198:U212" si="73">SUM(S198:T198)</f>
        <v>28378.02</v>
      </c>
      <c r="V198" s="8">
        <v>0</v>
      </c>
      <c r="W198" s="8">
        <f t="shared" ref="W198:W212" si="74">SUM(U198:V198)</f>
        <v>28378.02</v>
      </c>
      <c r="X198" s="8">
        <v>0</v>
      </c>
      <c r="Y198" s="8">
        <f t="shared" ref="Y198:AA212" si="75">SUM(W198:X198)</f>
        <v>28378.02</v>
      </c>
      <c r="Z198" s="8">
        <v>0</v>
      </c>
      <c r="AA198" s="8">
        <f t="shared" si="75"/>
        <v>28378.02</v>
      </c>
      <c r="AB198" s="8">
        <f t="shared" si="68"/>
        <v>0</v>
      </c>
    </row>
    <row r="199" spans="1:28" x14ac:dyDescent="0.45">
      <c r="A199" t="s">
        <v>105</v>
      </c>
      <c r="B199" s="6">
        <v>33420</v>
      </c>
      <c r="C199" t="s">
        <v>46</v>
      </c>
      <c r="D199">
        <v>10</v>
      </c>
      <c r="E199" s="8">
        <v>56177.96</v>
      </c>
      <c r="F199" s="8"/>
      <c r="G199" s="8">
        <v>56177.96</v>
      </c>
      <c r="H199" s="8">
        <v>0</v>
      </c>
      <c r="I199" s="8">
        <v>56177.96</v>
      </c>
      <c r="J199" s="8">
        <v>0</v>
      </c>
      <c r="K199" s="8">
        <v>56177.96</v>
      </c>
      <c r="L199" s="8"/>
      <c r="M199" s="8">
        <f t="shared" si="69"/>
        <v>56177.96</v>
      </c>
      <c r="N199" s="8">
        <v>0</v>
      </c>
      <c r="O199" s="8">
        <f t="shared" si="70"/>
        <v>56177.96</v>
      </c>
      <c r="P199" s="8">
        <v>0</v>
      </c>
      <c r="Q199" s="8">
        <f t="shared" si="71"/>
        <v>56177.96</v>
      </c>
      <c r="R199" s="8">
        <v>0</v>
      </c>
      <c r="S199" s="8">
        <f t="shared" si="72"/>
        <v>56177.96</v>
      </c>
      <c r="T199" s="8">
        <v>0</v>
      </c>
      <c r="U199" s="8">
        <f t="shared" si="73"/>
        <v>56177.96</v>
      </c>
      <c r="V199" s="8">
        <v>0</v>
      </c>
      <c r="W199" s="8">
        <f t="shared" si="74"/>
        <v>56177.96</v>
      </c>
      <c r="X199" s="8">
        <v>0</v>
      </c>
      <c r="Y199" s="8">
        <f t="shared" si="75"/>
        <v>56177.96</v>
      </c>
      <c r="Z199" s="8">
        <v>0</v>
      </c>
      <c r="AA199" s="8">
        <f t="shared" si="75"/>
        <v>56177.96</v>
      </c>
      <c r="AB199" s="8">
        <f t="shared" si="68"/>
        <v>0</v>
      </c>
    </row>
    <row r="200" spans="1:28" x14ac:dyDescent="0.45">
      <c r="A200" t="s">
        <v>140</v>
      </c>
      <c r="B200" s="6">
        <v>34288</v>
      </c>
      <c r="C200" t="s">
        <v>46</v>
      </c>
      <c r="D200">
        <v>50</v>
      </c>
      <c r="E200" s="8">
        <v>320611.17</v>
      </c>
      <c r="F200" s="8"/>
      <c r="G200" s="8">
        <v>129313.1</v>
      </c>
      <c r="H200" s="8">
        <v>6412.22</v>
      </c>
      <c r="I200" s="8">
        <v>135725.32</v>
      </c>
      <c r="J200" s="8">
        <v>6412.22</v>
      </c>
      <c r="K200" s="8">
        <v>142137.54</v>
      </c>
      <c r="L200" s="8">
        <v>6412.22</v>
      </c>
      <c r="M200" s="8">
        <f t="shared" si="69"/>
        <v>148549.76000000001</v>
      </c>
      <c r="N200" s="8">
        <v>6412.22</v>
      </c>
      <c r="O200" s="8">
        <f t="shared" si="70"/>
        <v>154961.98000000001</v>
      </c>
      <c r="P200" s="8">
        <v>6412.22</v>
      </c>
      <c r="Q200" s="8">
        <f t="shared" si="71"/>
        <v>161374.20000000001</v>
      </c>
      <c r="R200" s="8">
        <v>6412.22</v>
      </c>
      <c r="S200" s="8">
        <f t="shared" si="72"/>
        <v>167786.42</v>
      </c>
      <c r="T200" s="8">
        <v>6412.22</v>
      </c>
      <c r="U200" s="8">
        <f t="shared" si="73"/>
        <v>174198.64</v>
      </c>
      <c r="V200" s="8">
        <v>6412.22</v>
      </c>
      <c r="W200" s="8">
        <f t="shared" si="74"/>
        <v>180610.86000000002</v>
      </c>
      <c r="X200" s="8">
        <v>6412.22</v>
      </c>
      <c r="Y200" s="8">
        <f t="shared" si="75"/>
        <v>187023.08000000002</v>
      </c>
      <c r="Z200" s="8">
        <v>6412.22</v>
      </c>
      <c r="AA200" s="8">
        <f t="shared" si="75"/>
        <v>193435.30000000002</v>
      </c>
      <c r="AB200" s="8">
        <f t="shared" si="68"/>
        <v>127175.86999999997</v>
      </c>
    </row>
    <row r="201" spans="1:28" x14ac:dyDescent="0.45">
      <c r="A201" t="s">
        <v>140</v>
      </c>
      <c r="B201" s="6">
        <v>34516</v>
      </c>
      <c r="C201" t="s">
        <v>46</v>
      </c>
      <c r="D201">
        <v>50</v>
      </c>
      <c r="E201" s="8">
        <v>28494.7</v>
      </c>
      <c r="F201" s="8"/>
      <c r="G201" s="8">
        <v>11112.86</v>
      </c>
      <c r="H201" s="8">
        <v>569.89</v>
      </c>
      <c r="I201" s="8">
        <v>11682.75</v>
      </c>
      <c r="J201" s="8">
        <v>569.89</v>
      </c>
      <c r="K201" s="8">
        <v>12252.64</v>
      </c>
      <c r="L201" s="8">
        <v>569.89</v>
      </c>
      <c r="M201" s="8">
        <f t="shared" si="69"/>
        <v>12822.529999999999</v>
      </c>
      <c r="N201" s="8">
        <v>569.89</v>
      </c>
      <c r="O201" s="8">
        <f t="shared" si="70"/>
        <v>13392.419999999998</v>
      </c>
      <c r="P201" s="8">
        <v>569.89</v>
      </c>
      <c r="Q201" s="8">
        <f t="shared" si="71"/>
        <v>13962.309999999998</v>
      </c>
      <c r="R201" s="8">
        <v>569.89</v>
      </c>
      <c r="S201" s="8">
        <f t="shared" si="72"/>
        <v>14532.199999999997</v>
      </c>
      <c r="T201" s="8">
        <v>569.89</v>
      </c>
      <c r="U201" s="8">
        <f t="shared" si="73"/>
        <v>15102.089999999997</v>
      </c>
      <c r="V201" s="8">
        <v>569.89</v>
      </c>
      <c r="W201" s="8">
        <f t="shared" si="74"/>
        <v>15671.979999999996</v>
      </c>
      <c r="X201" s="8">
        <v>569.89</v>
      </c>
      <c r="Y201" s="8">
        <f t="shared" si="75"/>
        <v>16241.869999999995</v>
      </c>
      <c r="Z201" s="8">
        <v>569.89</v>
      </c>
      <c r="AA201" s="8">
        <f t="shared" si="75"/>
        <v>16811.759999999995</v>
      </c>
      <c r="AB201" s="8">
        <f t="shared" si="68"/>
        <v>11682.940000000006</v>
      </c>
    </row>
    <row r="202" spans="1:28" x14ac:dyDescent="0.45">
      <c r="A202" t="s">
        <v>141</v>
      </c>
      <c r="B202" s="6">
        <v>35369</v>
      </c>
      <c r="C202" t="s">
        <v>46</v>
      </c>
      <c r="D202">
        <v>50</v>
      </c>
      <c r="E202" s="8">
        <v>403719.81</v>
      </c>
      <c r="F202" s="8"/>
      <c r="G202" s="8">
        <v>138610.53</v>
      </c>
      <c r="H202" s="8">
        <v>8074.4</v>
      </c>
      <c r="I202" s="8">
        <v>146684.93</v>
      </c>
      <c r="J202" s="8">
        <v>8074.4</v>
      </c>
      <c r="K202" s="8">
        <v>154759.32999999999</v>
      </c>
      <c r="L202" s="8">
        <v>8074.4</v>
      </c>
      <c r="M202" s="8">
        <f t="shared" si="69"/>
        <v>162833.72999999998</v>
      </c>
      <c r="N202" s="8">
        <v>8074.4</v>
      </c>
      <c r="O202" s="8">
        <f t="shared" si="70"/>
        <v>170908.12999999998</v>
      </c>
      <c r="P202" s="8">
        <v>8074.4</v>
      </c>
      <c r="Q202" s="8">
        <f t="shared" si="71"/>
        <v>178982.52999999997</v>
      </c>
      <c r="R202" s="8">
        <v>8074.4</v>
      </c>
      <c r="S202" s="8">
        <f t="shared" si="72"/>
        <v>187056.92999999996</v>
      </c>
      <c r="T202" s="8">
        <v>8074.4</v>
      </c>
      <c r="U202" s="8">
        <f t="shared" si="73"/>
        <v>195131.32999999996</v>
      </c>
      <c r="V202" s="8">
        <v>8074.4</v>
      </c>
      <c r="W202" s="8">
        <f t="shared" si="74"/>
        <v>203205.72999999995</v>
      </c>
      <c r="X202" s="8">
        <v>8074.4</v>
      </c>
      <c r="Y202" s="8">
        <f t="shared" si="75"/>
        <v>211280.12999999995</v>
      </c>
      <c r="Z202" s="8">
        <v>8074.4</v>
      </c>
      <c r="AA202" s="8">
        <f t="shared" si="75"/>
        <v>219354.52999999994</v>
      </c>
      <c r="AB202" s="8">
        <f t="shared" si="68"/>
        <v>184365.28000000006</v>
      </c>
    </row>
    <row r="203" spans="1:28" x14ac:dyDescent="0.45">
      <c r="A203" t="s">
        <v>142</v>
      </c>
      <c r="B203" s="6">
        <v>35338</v>
      </c>
      <c r="C203" t="s">
        <v>46</v>
      </c>
      <c r="D203">
        <v>50</v>
      </c>
      <c r="E203" s="8">
        <v>264143.46000000002</v>
      </c>
      <c r="F203" s="8"/>
      <c r="G203" s="8">
        <v>91129.51</v>
      </c>
      <c r="H203" s="8">
        <v>5282.87</v>
      </c>
      <c r="I203" s="8">
        <v>96412.38</v>
      </c>
      <c r="J203" s="8">
        <v>5282.87</v>
      </c>
      <c r="K203" s="8">
        <v>101695.25</v>
      </c>
      <c r="L203" s="8">
        <v>5282.87</v>
      </c>
      <c r="M203" s="8">
        <f t="shared" si="69"/>
        <v>106978.12</v>
      </c>
      <c r="N203" s="8">
        <v>5282.87</v>
      </c>
      <c r="O203" s="8">
        <f t="shared" si="70"/>
        <v>112260.98999999999</v>
      </c>
      <c r="P203" s="8">
        <v>5282.87</v>
      </c>
      <c r="Q203" s="8">
        <f t="shared" si="71"/>
        <v>117543.85999999999</v>
      </c>
      <c r="R203" s="8">
        <v>5282.87</v>
      </c>
      <c r="S203" s="8">
        <f t="shared" si="72"/>
        <v>122826.72999999998</v>
      </c>
      <c r="T203" s="8">
        <v>5282.87</v>
      </c>
      <c r="U203" s="8">
        <f t="shared" si="73"/>
        <v>128109.59999999998</v>
      </c>
      <c r="V203" s="8">
        <v>5282.87</v>
      </c>
      <c r="W203" s="8">
        <f t="shared" si="74"/>
        <v>133392.46999999997</v>
      </c>
      <c r="X203" s="8">
        <v>5282.87</v>
      </c>
      <c r="Y203" s="8">
        <f t="shared" si="75"/>
        <v>138675.33999999997</v>
      </c>
      <c r="Z203" s="8">
        <v>5282.87</v>
      </c>
      <c r="AA203" s="8">
        <f t="shared" si="75"/>
        <v>143958.20999999996</v>
      </c>
      <c r="AB203" s="8">
        <f t="shared" si="68"/>
        <v>120185.25000000006</v>
      </c>
    </row>
    <row r="204" spans="1:28" x14ac:dyDescent="0.45">
      <c r="A204" t="s">
        <v>143</v>
      </c>
      <c r="B204" s="6">
        <v>37573</v>
      </c>
      <c r="C204" t="s">
        <v>46</v>
      </c>
      <c r="D204">
        <v>10</v>
      </c>
      <c r="E204" s="8">
        <v>1950</v>
      </c>
      <c r="F204" s="8"/>
      <c r="G204" s="8">
        <v>1950</v>
      </c>
      <c r="H204" s="8">
        <v>0</v>
      </c>
      <c r="I204" s="8">
        <v>1950</v>
      </c>
      <c r="J204" s="8">
        <v>0</v>
      </c>
      <c r="K204" s="8">
        <v>1950</v>
      </c>
      <c r="L204" s="8"/>
      <c r="M204" s="8">
        <f t="shared" si="69"/>
        <v>1950</v>
      </c>
      <c r="N204" s="8">
        <v>0</v>
      </c>
      <c r="O204" s="8">
        <f t="shared" si="70"/>
        <v>1950</v>
      </c>
      <c r="P204" s="8">
        <v>0</v>
      </c>
      <c r="Q204" s="8">
        <f t="shared" si="71"/>
        <v>1950</v>
      </c>
      <c r="R204" s="8">
        <v>0</v>
      </c>
      <c r="S204" s="8">
        <f t="shared" si="72"/>
        <v>1950</v>
      </c>
      <c r="T204" s="8">
        <v>0</v>
      </c>
      <c r="U204" s="8">
        <f t="shared" si="73"/>
        <v>1950</v>
      </c>
      <c r="V204" s="8">
        <v>0</v>
      </c>
      <c r="W204" s="8">
        <f t="shared" si="74"/>
        <v>1950</v>
      </c>
      <c r="X204" s="8">
        <v>0</v>
      </c>
      <c r="Y204" s="8">
        <f t="shared" si="75"/>
        <v>1950</v>
      </c>
      <c r="Z204" s="8">
        <v>0</v>
      </c>
      <c r="AA204" s="8">
        <f t="shared" si="75"/>
        <v>1950</v>
      </c>
      <c r="AB204" s="8">
        <f t="shared" si="68"/>
        <v>0</v>
      </c>
    </row>
    <row r="205" spans="1:28" x14ac:dyDescent="0.45">
      <c r="A205" t="s">
        <v>144</v>
      </c>
      <c r="B205" s="6">
        <v>37966</v>
      </c>
      <c r="C205" t="s">
        <v>46</v>
      </c>
      <c r="D205">
        <v>50</v>
      </c>
      <c r="E205" s="8">
        <v>21245</v>
      </c>
      <c r="F205" s="8"/>
      <c r="G205" s="8">
        <v>4284.41</v>
      </c>
      <c r="H205" s="8">
        <v>424.9</v>
      </c>
      <c r="I205" s="8">
        <v>4709.3100000000004</v>
      </c>
      <c r="J205" s="8">
        <v>424.9</v>
      </c>
      <c r="K205" s="8">
        <v>5134.21</v>
      </c>
      <c r="L205" s="8">
        <v>424.9</v>
      </c>
      <c r="M205" s="8">
        <f t="shared" si="69"/>
        <v>5559.11</v>
      </c>
      <c r="N205" s="8">
        <v>424.9</v>
      </c>
      <c r="O205" s="8">
        <f t="shared" si="70"/>
        <v>5984.0099999999993</v>
      </c>
      <c r="P205" s="8">
        <v>424.9</v>
      </c>
      <c r="Q205" s="8">
        <f t="shared" si="71"/>
        <v>6408.9099999999989</v>
      </c>
      <c r="R205" s="8">
        <v>424.9</v>
      </c>
      <c r="S205" s="8">
        <f t="shared" si="72"/>
        <v>6833.8099999999986</v>
      </c>
      <c r="T205" s="8">
        <v>424.5</v>
      </c>
      <c r="U205" s="8">
        <f t="shared" si="73"/>
        <v>7258.3099999999986</v>
      </c>
      <c r="V205" s="8">
        <v>424.5</v>
      </c>
      <c r="W205" s="8">
        <f t="shared" si="74"/>
        <v>7682.8099999999986</v>
      </c>
      <c r="X205" s="8">
        <v>424.5</v>
      </c>
      <c r="Y205" s="8">
        <f t="shared" si="75"/>
        <v>8107.3099999999986</v>
      </c>
      <c r="Z205" s="8">
        <v>424.5</v>
      </c>
      <c r="AA205" s="8">
        <f t="shared" si="75"/>
        <v>8531.8099999999977</v>
      </c>
      <c r="AB205" s="8">
        <f t="shared" si="68"/>
        <v>12713.190000000002</v>
      </c>
    </row>
    <row r="206" spans="1:28" x14ac:dyDescent="0.45">
      <c r="A206" t="s">
        <v>144</v>
      </c>
      <c r="B206" s="6">
        <v>38322</v>
      </c>
      <c r="C206" t="s">
        <v>46</v>
      </c>
      <c r="D206">
        <v>50</v>
      </c>
      <c r="E206" s="8">
        <v>487628.24</v>
      </c>
      <c r="F206" s="8"/>
      <c r="G206" s="8">
        <v>97525.6</v>
      </c>
      <c r="H206" s="8">
        <v>9752.56</v>
      </c>
      <c r="I206" s="8">
        <v>107278.16</v>
      </c>
      <c r="J206" s="8">
        <v>9752.56</v>
      </c>
      <c r="K206" s="8">
        <v>117030.72</v>
      </c>
      <c r="L206" s="8">
        <v>9752.56</v>
      </c>
      <c r="M206" s="8">
        <f t="shared" si="69"/>
        <v>126783.28</v>
      </c>
      <c r="N206" s="8">
        <v>9752.56</v>
      </c>
      <c r="O206" s="8">
        <f t="shared" si="70"/>
        <v>136535.84</v>
      </c>
      <c r="P206" s="8">
        <v>9752.56</v>
      </c>
      <c r="Q206" s="8">
        <f t="shared" si="71"/>
        <v>146288.4</v>
      </c>
      <c r="R206" s="8">
        <v>9752.56</v>
      </c>
      <c r="S206" s="8">
        <f t="shared" si="72"/>
        <v>156040.95999999999</v>
      </c>
      <c r="T206" s="8">
        <v>9752.56</v>
      </c>
      <c r="U206" s="8">
        <f t="shared" si="73"/>
        <v>165793.51999999999</v>
      </c>
      <c r="V206" s="8">
        <v>9752.56</v>
      </c>
      <c r="W206" s="8">
        <f t="shared" si="74"/>
        <v>175546.08</v>
      </c>
      <c r="X206" s="8">
        <v>9752.56</v>
      </c>
      <c r="Y206" s="8">
        <f t="shared" si="75"/>
        <v>185298.63999999998</v>
      </c>
      <c r="Z206" s="8">
        <v>9752.56</v>
      </c>
      <c r="AA206" s="8">
        <f t="shared" si="75"/>
        <v>195051.19999999998</v>
      </c>
      <c r="AB206" s="8">
        <f t="shared" si="68"/>
        <v>292577.04000000004</v>
      </c>
    </row>
    <row r="207" spans="1:28" x14ac:dyDescent="0.45">
      <c r="A207" t="s">
        <v>144</v>
      </c>
      <c r="B207" s="6">
        <v>38533</v>
      </c>
      <c r="C207" t="s">
        <v>46</v>
      </c>
      <c r="D207">
        <v>50</v>
      </c>
      <c r="E207" s="8">
        <v>66729.05</v>
      </c>
      <c r="F207" s="8"/>
      <c r="G207" s="8">
        <v>11343.95</v>
      </c>
      <c r="H207" s="8">
        <v>1334.58</v>
      </c>
      <c r="I207" s="8">
        <v>12678.53</v>
      </c>
      <c r="J207" s="8">
        <v>1334.58</v>
      </c>
      <c r="K207" s="8">
        <v>14013.11</v>
      </c>
      <c r="L207" s="8">
        <v>1334.58</v>
      </c>
      <c r="M207" s="8">
        <f t="shared" si="69"/>
        <v>15347.69</v>
      </c>
      <c r="N207" s="8">
        <v>1334.58</v>
      </c>
      <c r="O207" s="8">
        <f t="shared" si="70"/>
        <v>16682.27</v>
      </c>
      <c r="P207" s="8">
        <v>1334.58</v>
      </c>
      <c r="Q207" s="8">
        <f t="shared" si="71"/>
        <v>18016.849999999999</v>
      </c>
      <c r="R207" s="8">
        <v>1334.58</v>
      </c>
      <c r="S207" s="8">
        <f t="shared" si="72"/>
        <v>19351.43</v>
      </c>
      <c r="T207" s="8">
        <v>1334.58</v>
      </c>
      <c r="U207" s="8">
        <f t="shared" si="73"/>
        <v>20686.010000000002</v>
      </c>
      <c r="V207" s="8">
        <v>1334.58</v>
      </c>
      <c r="W207" s="8">
        <f t="shared" si="74"/>
        <v>22020.590000000004</v>
      </c>
      <c r="X207" s="8">
        <v>1334.58</v>
      </c>
      <c r="Y207" s="8">
        <f t="shared" si="75"/>
        <v>23355.170000000006</v>
      </c>
      <c r="Z207" s="8">
        <v>1334.58</v>
      </c>
      <c r="AA207" s="8">
        <f t="shared" si="75"/>
        <v>24689.750000000007</v>
      </c>
      <c r="AB207" s="8">
        <f t="shared" si="68"/>
        <v>42039.299999999996</v>
      </c>
    </row>
    <row r="208" spans="1:28" x14ac:dyDescent="0.45">
      <c r="A208" t="s">
        <v>105</v>
      </c>
      <c r="B208" s="6">
        <v>39263</v>
      </c>
      <c r="C208" t="s">
        <v>46</v>
      </c>
      <c r="D208">
        <v>50</v>
      </c>
      <c r="E208" s="8">
        <v>195693.18</v>
      </c>
      <c r="F208" s="8"/>
      <c r="G208" s="8">
        <v>24461.62</v>
      </c>
      <c r="H208" s="8">
        <v>3913.86</v>
      </c>
      <c r="I208" s="8">
        <v>28375.48</v>
      </c>
      <c r="J208" s="8">
        <v>3913.86</v>
      </c>
      <c r="K208" s="8">
        <v>32289.34</v>
      </c>
      <c r="L208" s="8">
        <v>3913.86</v>
      </c>
      <c r="M208" s="8">
        <f t="shared" si="69"/>
        <v>36203.199999999997</v>
      </c>
      <c r="N208" s="8">
        <v>3913.86</v>
      </c>
      <c r="O208" s="8">
        <f t="shared" si="70"/>
        <v>40117.06</v>
      </c>
      <c r="P208" s="8">
        <v>3913.86</v>
      </c>
      <c r="Q208" s="8">
        <f t="shared" si="71"/>
        <v>44030.92</v>
      </c>
      <c r="R208" s="8">
        <v>3913.86</v>
      </c>
      <c r="S208" s="8">
        <f t="shared" si="72"/>
        <v>47944.78</v>
      </c>
      <c r="T208" s="8">
        <v>3913.86</v>
      </c>
      <c r="U208" s="8">
        <f t="shared" si="73"/>
        <v>51858.64</v>
      </c>
      <c r="V208" s="8">
        <v>3913.86</v>
      </c>
      <c r="W208" s="8">
        <f t="shared" si="74"/>
        <v>55772.5</v>
      </c>
      <c r="X208" s="8">
        <v>3913.86</v>
      </c>
      <c r="Y208" s="8">
        <f t="shared" si="75"/>
        <v>59686.36</v>
      </c>
      <c r="Z208" s="8">
        <v>3913.86</v>
      </c>
      <c r="AA208" s="8">
        <f t="shared" si="75"/>
        <v>63600.22</v>
      </c>
      <c r="AB208" s="8">
        <f t="shared" si="68"/>
        <v>132092.96</v>
      </c>
    </row>
    <row r="209" spans="1:28" x14ac:dyDescent="0.45">
      <c r="A209" t="s">
        <v>145</v>
      </c>
      <c r="B209" s="6">
        <v>40178</v>
      </c>
      <c r="C209" t="s">
        <v>46</v>
      </c>
      <c r="D209">
        <v>50</v>
      </c>
      <c r="E209" s="8">
        <v>36739.11</v>
      </c>
      <c r="F209" s="8"/>
      <c r="G209" s="8">
        <v>3306.51</v>
      </c>
      <c r="H209" s="8">
        <v>734.78</v>
      </c>
      <c r="I209" s="8">
        <v>4041.29</v>
      </c>
      <c r="J209" s="8">
        <v>734.78</v>
      </c>
      <c r="K209" s="8">
        <v>4776.07</v>
      </c>
      <c r="L209" s="8">
        <v>734.78</v>
      </c>
      <c r="M209" s="8">
        <f t="shared" si="69"/>
        <v>5510.8499999999995</v>
      </c>
      <c r="N209" s="8">
        <v>734.78</v>
      </c>
      <c r="O209" s="8">
        <f t="shared" si="70"/>
        <v>6245.6299999999992</v>
      </c>
      <c r="P209" s="8">
        <v>734.78</v>
      </c>
      <c r="Q209" s="8">
        <f t="shared" si="71"/>
        <v>6980.4099999999989</v>
      </c>
      <c r="R209" s="8">
        <v>734.78</v>
      </c>
      <c r="S209" s="8">
        <f t="shared" si="72"/>
        <v>7715.1899999999987</v>
      </c>
      <c r="T209" s="8">
        <v>734.78</v>
      </c>
      <c r="U209" s="8">
        <f t="shared" si="73"/>
        <v>8449.9699999999993</v>
      </c>
      <c r="V209" s="8">
        <v>734.78</v>
      </c>
      <c r="W209" s="8">
        <f t="shared" si="74"/>
        <v>9184.75</v>
      </c>
      <c r="X209" s="8">
        <v>734.78</v>
      </c>
      <c r="Y209" s="8">
        <f t="shared" si="75"/>
        <v>9919.5300000000007</v>
      </c>
      <c r="Z209" s="8">
        <v>734.78</v>
      </c>
      <c r="AA209" s="8">
        <f t="shared" si="75"/>
        <v>10654.310000000001</v>
      </c>
      <c r="AB209" s="8">
        <f t="shared" si="68"/>
        <v>26084.799999999999</v>
      </c>
    </row>
    <row r="210" spans="1:28" x14ac:dyDescent="0.45">
      <c r="A210" t="s">
        <v>146</v>
      </c>
      <c r="B210" s="6">
        <v>41090</v>
      </c>
      <c r="C210" t="s">
        <v>46</v>
      </c>
      <c r="D210">
        <v>50</v>
      </c>
      <c r="E210" s="8">
        <v>220859.54</v>
      </c>
      <c r="F210" s="8"/>
      <c r="G210" s="8">
        <v>6625.78</v>
      </c>
      <c r="H210" s="8">
        <v>4417.1899999999996</v>
      </c>
      <c r="I210" s="8">
        <v>11042.97</v>
      </c>
      <c r="J210" s="8">
        <v>4417.1899999999996</v>
      </c>
      <c r="K210" s="8">
        <v>15460.16</v>
      </c>
      <c r="L210" s="8">
        <v>4417.1899999999996</v>
      </c>
      <c r="M210" s="8">
        <f t="shared" si="69"/>
        <v>19877.349999999999</v>
      </c>
      <c r="N210" s="8">
        <v>4417.1899999999996</v>
      </c>
      <c r="O210" s="8">
        <f t="shared" si="70"/>
        <v>24294.539999999997</v>
      </c>
      <c r="P210" s="8">
        <v>4417.1899999999996</v>
      </c>
      <c r="Q210" s="8">
        <f t="shared" si="71"/>
        <v>28711.729999999996</v>
      </c>
      <c r="R210" s="8">
        <v>4417.1899999999996</v>
      </c>
      <c r="S210" s="8">
        <f t="shared" si="72"/>
        <v>33128.92</v>
      </c>
      <c r="T210" s="8">
        <v>4417.1899999999996</v>
      </c>
      <c r="U210" s="8">
        <f t="shared" si="73"/>
        <v>37546.11</v>
      </c>
      <c r="V210" s="8">
        <v>4417.1899999999996</v>
      </c>
      <c r="W210" s="8">
        <f t="shared" si="74"/>
        <v>41963.3</v>
      </c>
      <c r="X210" s="8">
        <v>4417.1899999999996</v>
      </c>
      <c r="Y210" s="8">
        <f t="shared" si="75"/>
        <v>46380.490000000005</v>
      </c>
      <c r="Z210" s="8">
        <v>4417.1899999999996</v>
      </c>
      <c r="AA210" s="8">
        <f t="shared" si="75"/>
        <v>50797.680000000008</v>
      </c>
      <c r="AB210" s="8">
        <f t="shared" si="68"/>
        <v>170061.86</v>
      </c>
    </row>
    <row r="211" spans="1:28" x14ac:dyDescent="0.45">
      <c r="A211" t="s">
        <v>147</v>
      </c>
      <c r="B211" s="6">
        <v>41640</v>
      </c>
      <c r="C211" t="s">
        <v>46</v>
      </c>
      <c r="D211">
        <v>20</v>
      </c>
      <c r="E211" s="8">
        <v>24012</v>
      </c>
      <c r="F211" s="8"/>
      <c r="G211" s="8">
        <v>0</v>
      </c>
      <c r="H211" s="8">
        <v>1200.5999999999999</v>
      </c>
      <c r="I211" s="8">
        <v>1200.5999999999999</v>
      </c>
      <c r="J211" s="8">
        <v>1200.5999999999999</v>
      </c>
      <c r="K211" s="8">
        <v>2401.1999999999998</v>
      </c>
      <c r="L211" s="8">
        <v>1200.5999999999999</v>
      </c>
      <c r="M211" s="8">
        <f t="shared" si="69"/>
        <v>3601.7999999999997</v>
      </c>
      <c r="N211" s="8">
        <v>1200.5999999999999</v>
      </c>
      <c r="O211" s="8">
        <f t="shared" si="70"/>
        <v>4802.3999999999996</v>
      </c>
      <c r="P211" s="8">
        <v>1200.5999999999999</v>
      </c>
      <c r="Q211" s="8">
        <f t="shared" si="71"/>
        <v>6003</v>
      </c>
      <c r="R211" s="8">
        <v>1200.5999999999999</v>
      </c>
      <c r="S211" s="8">
        <f t="shared" si="72"/>
        <v>7203.6</v>
      </c>
      <c r="T211" s="8">
        <v>1200.5999999999999</v>
      </c>
      <c r="U211" s="8">
        <f t="shared" si="73"/>
        <v>8404.2000000000007</v>
      </c>
      <c r="V211" s="8">
        <v>1200.5999999999999</v>
      </c>
      <c r="W211" s="8">
        <f t="shared" si="74"/>
        <v>9604.8000000000011</v>
      </c>
      <c r="X211" s="8">
        <v>1200.5999999999999</v>
      </c>
      <c r="Y211" s="8">
        <f t="shared" si="75"/>
        <v>10805.400000000001</v>
      </c>
      <c r="Z211" s="8">
        <v>1200.5999999999999</v>
      </c>
      <c r="AA211" s="8">
        <f t="shared" si="75"/>
        <v>12006.000000000002</v>
      </c>
      <c r="AB211" s="8">
        <f t="shared" si="68"/>
        <v>12005.999999999998</v>
      </c>
    </row>
    <row r="212" spans="1:28" x14ac:dyDescent="0.45">
      <c r="A212" t="s">
        <v>148</v>
      </c>
      <c r="B212" s="6">
        <v>43692</v>
      </c>
      <c r="C212" t="s">
        <v>46</v>
      </c>
      <c r="D212">
        <v>50</v>
      </c>
      <c r="E212" s="10">
        <v>206112</v>
      </c>
      <c r="F212" s="8"/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f t="shared" si="69"/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2061.1219999999998</v>
      </c>
      <c r="S212" s="10">
        <f t="shared" si="72"/>
        <v>2061.1219999999998</v>
      </c>
      <c r="T212" s="8">
        <v>4122.24</v>
      </c>
      <c r="U212" s="8">
        <f t="shared" si="73"/>
        <v>6183.3619999999992</v>
      </c>
      <c r="V212" s="8">
        <v>4122.24</v>
      </c>
      <c r="W212" s="8">
        <f t="shared" si="74"/>
        <v>10305.601999999999</v>
      </c>
      <c r="X212" s="8">
        <v>4122.24</v>
      </c>
      <c r="Y212" s="8">
        <f t="shared" si="75"/>
        <v>14427.841999999999</v>
      </c>
      <c r="Z212" s="8">
        <v>4122.24</v>
      </c>
      <c r="AA212" s="8">
        <f t="shared" si="75"/>
        <v>18550.081999999999</v>
      </c>
      <c r="AB212" s="8">
        <f t="shared" si="68"/>
        <v>187561.91800000001</v>
      </c>
    </row>
    <row r="213" spans="1:28" x14ac:dyDescent="0.45">
      <c r="A213" t="s">
        <v>314</v>
      </c>
      <c r="B213" s="6">
        <v>45107</v>
      </c>
      <c r="C213" t="s">
        <v>46</v>
      </c>
      <c r="D213">
        <v>50</v>
      </c>
      <c r="E213" s="8">
        <v>127.17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>
        <v>1.27</v>
      </c>
      <c r="AA213" s="8">
        <v>1.27</v>
      </c>
      <c r="AB213" s="8">
        <f t="shared" si="68"/>
        <v>125.9</v>
      </c>
    </row>
    <row r="214" spans="1:28" x14ac:dyDescent="0.45"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8" ht="14.65" thickBot="1" x14ac:dyDescent="0.5">
      <c r="A215" t="s">
        <v>149</v>
      </c>
      <c r="E215" s="9">
        <f>SUM(E197:E213)</f>
        <v>2679307.4099999997</v>
      </c>
      <c r="F215" s="8" t="s">
        <v>2</v>
      </c>
      <c r="G215" s="9">
        <f>SUM(G197:G212)</f>
        <v>810066.4</v>
      </c>
      <c r="H215" s="9">
        <f>SUM(H197:H212)</f>
        <v>48451.590000000004</v>
      </c>
      <c r="I215" s="9">
        <f>SUM(I197:I212)</f>
        <v>858517.99000000011</v>
      </c>
      <c r="J215" s="9">
        <v>48451.59</v>
      </c>
      <c r="K215" s="9">
        <v>906969.58</v>
      </c>
      <c r="L215" s="9">
        <f t="shared" ref="L215:Y215" si="76">SUM(L197:L212)</f>
        <v>48451.590000000004</v>
      </c>
      <c r="M215" s="9">
        <f t="shared" si="76"/>
        <v>955421.16999999993</v>
      </c>
      <c r="N215" s="9">
        <f t="shared" si="76"/>
        <v>48451.590000000004</v>
      </c>
      <c r="O215" s="9">
        <f t="shared" si="76"/>
        <v>1003872.76</v>
      </c>
      <c r="P215" s="9">
        <f t="shared" si="76"/>
        <v>48451.590000000004</v>
      </c>
      <c r="Q215" s="9">
        <f t="shared" si="76"/>
        <v>1052324.3500000001</v>
      </c>
      <c r="R215" s="9">
        <f t="shared" si="76"/>
        <v>50512.712000000007</v>
      </c>
      <c r="S215" s="9">
        <f t="shared" si="76"/>
        <v>1102837.0619999999</v>
      </c>
      <c r="T215" s="9">
        <f t="shared" si="76"/>
        <v>52573.43</v>
      </c>
      <c r="U215" s="9">
        <f t="shared" si="76"/>
        <v>1155410.4919999999</v>
      </c>
      <c r="V215" s="9">
        <f t="shared" si="76"/>
        <v>52573.43</v>
      </c>
      <c r="W215" s="9">
        <f t="shared" si="76"/>
        <v>1207983.922</v>
      </c>
      <c r="X215" s="9">
        <f t="shared" si="76"/>
        <v>52573.43</v>
      </c>
      <c r="Y215" s="9">
        <f t="shared" si="76"/>
        <v>1260557.352</v>
      </c>
      <c r="Z215" s="9">
        <f>SUM(Z197:Z213)</f>
        <v>52574.7</v>
      </c>
      <c r="AA215" s="9">
        <f>SUM(AA197:AA213)</f>
        <v>1313132.0519999997</v>
      </c>
      <c r="AB215" s="9">
        <f>E215-AA215</f>
        <v>1366175.358</v>
      </c>
    </row>
    <row r="216" spans="1:28" ht="14.65" thickTop="1" x14ac:dyDescent="0.45"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8" x14ac:dyDescent="0.45">
      <c r="A217" s="5" t="s">
        <v>150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8" x14ac:dyDescent="0.45"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8" x14ac:dyDescent="0.45">
      <c r="A219" t="s">
        <v>151</v>
      </c>
      <c r="B219" s="6">
        <v>29768</v>
      </c>
      <c r="C219" t="s">
        <v>46</v>
      </c>
      <c r="D219">
        <v>50</v>
      </c>
      <c r="E219" s="8">
        <v>2155802</v>
      </c>
      <c r="F219" s="8"/>
      <c r="G219" s="8">
        <v>1401271.3</v>
      </c>
      <c r="H219" s="8">
        <v>43116.04</v>
      </c>
      <c r="I219" s="8">
        <v>1444387.34</v>
      </c>
      <c r="J219" s="8">
        <v>43116.04</v>
      </c>
      <c r="K219" s="8">
        <v>1487503.38</v>
      </c>
      <c r="L219" s="8">
        <v>43116.04</v>
      </c>
      <c r="M219" s="8">
        <f>SUM(K219:L219)</f>
        <v>1530619.42</v>
      </c>
      <c r="N219" s="8">
        <v>43116.04</v>
      </c>
      <c r="O219" s="8">
        <f>SUM(M219:N219)</f>
        <v>1573735.46</v>
      </c>
      <c r="P219" s="8">
        <v>43116.04</v>
      </c>
      <c r="Q219" s="8">
        <f>SUM(O219:P219)</f>
        <v>1616851.5</v>
      </c>
      <c r="R219" s="8">
        <v>43116.04</v>
      </c>
      <c r="S219" s="8">
        <f>SUM(Q219:R219)</f>
        <v>1659967.54</v>
      </c>
      <c r="T219" s="8">
        <v>43116.04</v>
      </c>
      <c r="U219" s="8">
        <f>SUM(S219:T219)</f>
        <v>1703083.58</v>
      </c>
      <c r="V219" s="8">
        <v>43116.04</v>
      </c>
      <c r="W219" s="8">
        <f>SUM(U219:V219)</f>
        <v>1746199.62</v>
      </c>
      <c r="X219" s="8">
        <v>43116.04</v>
      </c>
      <c r="Y219" s="8">
        <f>SUM(W219:X219)</f>
        <v>1789315.6600000001</v>
      </c>
      <c r="Z219" s="8">
        <v>43116.04</v>
      </c>
      <c r="AA219" s="8">
        <f>SUM(Y219:Z219)</f>
        <v>1832431.7000000002</v>
      </c>
      <c r="AB219" s="8">
        <f t="shared" ref="AB219:AB260" si="77">E219-AA219</f>
        <v>323370.29999999981</v>
      </c>
    </row>
    <row r="220" spans="1:28" x14ac:dyDescent="0.45">
      <c r="A220" t="s">
        <v>151</v>
      </c>
      <c r="B220" s="6">
        <v>31016</v>
      </c>
      <c r="C220" t="s">
        <v>46</v>
      </c>
      <c r="D220">
        <v>50</v>
      </c>
      <c r="E220" s="8">
        <v>40454.660000000003</v>
      </c>
      <c r="F220" s="8"/>
      <c r="G220" s="8">
        <v>23531.040000000001</v>
      </c>
      <c r="H220" s="8">
        <v>809.09</v>
      </c>
      <c r="I220" s="8">
        <v>24340.13</v>
      </c>
      <c r="J220" s="8">
        <v>809.09</v>
      </c>
      <c r="K220" s="8">
        <v>25149.22</v>
      </c>
      <c r="L220" s="8">
        <v>809.09</v>
      </c>
      <c r="M220" s="8">
        <f t="shared" ref="M220:M258" si="78">SUM(K220:L220)</f>
        <v>25958.31</v>
      </c>
      <c r="N220" s="8">
        <v>809.09</v>
      </c>
      <c r="O220" s="8">
        <f t="shared" ref="O220:O258" si="79">SUM(M220:N220)</f>
        <v>26767.4</v>
      </c>
      <c r="P220" s="8">
        <v>809.09</v>
      </c>
      <c r="Q220" s="8">
        <f t="shared" ref="Q220:Q258" si="80">SUM(O220:P220)</f>
        <v>27576.49</v>
      </c>
      <c r="R220" s="8">
        <v>809.09</v>
      </c>
      <c r="S220" s="8">
        <f t="shared" ref="S220:S259" si="81">SUM(Q220:R220)</f>
        <v>28385.58</v>
      </c>
      <c r="T220" s="8">
        <v>809.09</v>
      </c>
      <c r="U220" s="8">
        <f t="shared" ref="U220:U259" si="82">SUM(S220:T220)</f>
        <v>29194.670000000002</v>
      </c>
      <c r="V220" s="8">
        <v>809.09</v>
      </c>
      <c r="W220" s="8">
        <f t="shared" ref="W220:W259" si="83">SUM(U220:V220)</f>
        <v>30003.760000000002</v>
      </c>
      <c r="X220" s="8">
        <v>809.09</v>
      </c>
      <c r="Y220" s="8">
        <f t="shared" ref="Y220:AA260" si="84">SUM(W220:X220)</f>
        <v>30812.850000000002</v>
      </c>
      <c r="Z220" s="8">
        <v>809.09</v>
      </c>
      <c r="AA220" s="8">
        <f t="shared" si="84"/>
        <v>31621.940000000002</v>
      </c>
      <c r="AB220" s="8">
        <f t="shared" si="77"/>
        <v>8832.7200000000012</v>
      </c>
    </row>
    <row r="221" spans="1:28" x14ac:dyDescent="0.45">
      <c r="A221" t="s">
        <v>151</v>
      </c>
      <c r="B221" s="6">
        <v>31229</v>
      </c>
      <c r="C221" t="s">
        <v>46</v>
      </c>
      <c r="D221">
        <v>50</v>
      </c>
      <c r="E221" s="8">
        <v>6841.85</v>
      </c>
      <c r="F221" s="8"/>
      <c r="G221" s="8">
        <v>3899.93</v>
      </c>
      <c r="H221" s="8">
        <v>136.84</v>
      </c>
      <c r="I221" s="8">
        <v>4036.77</v>
      </c>
      <c r="J221" s="8">
        <v>136.84</v>
      </c>
      <c r="K221" s="8">
        <v>4173.6099999999997</v>
      </c>
      <c r="L221" s="8">
        <v>136.84</v>
      </c>
      <c r="M221" s="8">
        <f t="shared" si="78"/>
        <v>4310.45</v>
      </c>
      <c r="N221" s="8">
        <v>136.84</v>
      </c>
      <c r="O221" s="8">
        <f t="shared" si="79"/>
        <v>4447.29</v>
      </c>
      <c r="P221" s="8">
        <v>136.84</v>
      </c>
      <c r="Q221" s="8">
        <f t="shared" si="80"/>
        <v>4584.13</v>
      </c>
      <c r="R221" s="8">
        <v>136.84</v>
      </c>
      <c r="S221" s="8">
        <f t="shared" si="81"/>
        <v>4720.97</v>
      </c>
      <c r="T221" s="8">
        <v>136.84</v>
      </c>
      <c r="U221" s="8">
        <f t="shared" si="82"/>
        <v>4857.8100000000004</v>
      </c>
      <c r="V221" s="8">
        <v>136.84</v>
      </c>
      <c r="W221" s="8">
        <f t="shared" si="83"/>
        <v>4994.6500000000005</v>
      </c>
      <c r="X221" s="8">
        <v>136.84</v>
      </c>
      <c r="Y221" s="8">
        <f t="shared" si="84"/>
        <v>5131.4900000000007</v>
      </c>
      <c r="Z221" s="8">
        <v>136.84</v>
      </c>
      <c r="AA221" s="8">
        <f t="shared" si="84"/>
        <v>5268.3300000000008</v>
      </c>
      <c r="AB221" s="8">
        <f t="shared" si="77"/>
        <v>1573.5199999999995</v>
      </c>
    </row>
    <row r="222" spans="1:28" x14ac:dyDescent="0.45">
      <c r="A222" t="s">
        <v>151</v>
      </c>
      <c r="B222" s="6">
        <v>32325</v>
      </c>
      <c r="C222" t="s">
        <v>46</v>
      </c>
      <c r="D222">
        <v>40</v>
      </c>
      <c r="E222" s="8">
        <v>4977</v>
      </c>
      <c r="F222" s="8"/>
      <c r="G222" s="8">
        <v>3172.95</v>
      </c>
      <c r="H222" s="8">
        <v>124.43</v>
      </c>
      <c r="I222" s="8">
        <v>3297.38</v>
      </c>
      <c r="J222" s="8">
        <v>124.43</v>
      </c>
      <c r="K222" s="8">
        <v>3421.81</v>
      </c>
      <c r="L222" s="8">
        <v>124.43</v>
      </c>
      <c r="M222" s="8">
        <f t="shared" si="78"/>
        <v>3546.24</v>
      </c>
      <c r="N222" s="8">
        <v>124.43</v>
      </c>
      <c r="O222" s="8">
        <f t="shared" si="79"/>
        <v>3670.6699999999996</v>
      </c>
      <c r="P222" s="8">
        <v>124.43</v>
      </c>
      <c r="Q222" s="8">
        <f t="shared" si="80"/>
        <v>3795.0999999999995</v>
      </c>
      <c r="R222" s="8">
        <v>124.43</v>
      </c>
      <c r="S222" s="8">
        <f t="shared" si="81"/>
        <v>3919.5299999999993</v>
      </c>
      <c r="T222" s="8">
        <v>124.43</v>
      </c>
      <c r="U222" s="8">
        <f t="shared" si="82"/>
        <v>4043.9599999999991</v>
      </c>
      <c r="V222" s="8">
        <v>124.43</v>
      </c>
      <c r="W222" s="8">
        <f t="shared" si="83"/>
        <v>4168.3899999999994</v>
      </c>
      <c r="X222" s="8">
        <v>124.43</v>
      </c>
      <c r="Y222" s="8">
        <f t="shared" si="84"/>
        <v>4292.82</v>
      </c>
      <c r="Z222" s="8">
        <v>124.43</v>
      </c>
      <c r="AA222" s="8">
        <f t="shared" si="84"/>
        <v>4417.25</v>
      </c>
      <c r="AB222" s="8">
        <f t="shared" si="77"/>
        <v>559.75</v>
      </c>
    </row>
    <row r="223" spans="1:28" x14ac:dyDescent="0.45">
      <c r="A223" t="s">
        <v>151</v>
      </c>
      <c r="B223" s="6">
        <v>32690</v>
      </c>
      <c r="C223" t="s">
        <v>46</v>
      </c>
      <c r="D223">
        <v>40</v>
      </c>
      <c r="E223" s="8">
        <v>9310.23</v>
      </c>
      <c r="F223" s="8"/>
      <c r="G223" s="8">
        <v>5702.61</v>
      </c>
      <c r="H223" s="8">
        <v>232.76</v>
      </c>
      <c r="I223" s="8">
        <v>5935.37</v>
      </c>
      <c r="J223" s="8">
        <v>232.76</v>
      </c>
      <c r="K223" s="8">
        <v>6168.13</v>
      </c>
      <c r="L223" s="8">
        <v>232.76</v>
      </c>
      <c r="M223" s="8">
        <f t="shared" si="78"/>
        <v>6400.89</v>
      </c>
      <c r="N223" s="8">
        <v>232.76</v>
      </c>
      <c r="O223" s="8">
        <f t="shared" si="79"/>
        <v>6633.6500000000005</v>
      </c>
      <c r="P223" s="8">
        <v>232.76</v>
      </c>
      <c r="Q223" s="8">
        <f t="shared" si="80"/>
        <v>6866.4100000000008</v>
      </c>
      <c r="R223" s="8">
        <v>232.76</v>
      </c>
      <c r="S223" s="8">
        <f t="shared" si="81"/>
        <v>7099.170000000001</v>
      </c>
      <c r="T223" s="8">
        <v>232.76</v>
      </c>
      <c r="U223" s="8">
        <f t="shared" si="82"/>
        <v>7331.9300000000012</v>
      </c>
      <c r="V223" s="8">
        <v>232.76</v>
      </c>
      <c r="W223" s="8">
        <f t="shared" si="83"/>
        <v>7564.6900000000014</v>
      </c>
      <c r="X223" s="8">
        <v>232.76</v>
      </c>
      <c r="Y223" s="8">
        <f t="shared" si="84"/>
        <v>7797.4500000000016</v>
      </c>
      <c r="Z223" s="8">
        <v>232.76</v>
      </c>
      <c r="AA223" s="8">
        <f t="shared" si="84"/>
        <v>8030.2100000000019</v>
      </c>
      <c r="AB223" s="8">
        <f t="shared" si="77"/>
        <v>1280.0199999999977</v>
      </c>
    </row>
    <row r="224" spans="1:28" x14ac:dyDescent="0.45">
      <c r="A224" t="s">
        <v>151</v>
      </c>
      <c r="B224" s="6">
        <v>33055</v>
      </c>
      <c r="C224" t="s">
        <v>46</v>
      </c>
      <c r="D224">
        <v>40</v>
      </c>
      <c r="E224" s="8">
        <v>327143.13</v>
      </c>
      <c r="F224" s="8"/>
      <c r="G224" s="8">
        <v>192196.63</v>
      </c>
      <c r="H224" s="8">
        <v>8178.58</v>
      </c>
      <c r="I224" s="8">
        <v>200375.21</v>
      </c>
      <c r="J224" s="8">
        <v>8178.58</v>
      </c>
      <c r="K224" s="8">
        <v>208553.79</v>
      </c>
      <c r="L224" s="8">
        <v>8178.58</v>
      </c>
      <c r="M224" s="8">
        <f t="shared" si="78"/>
        <v>216732.37</v>
      </c>
      <c r="N224" s="8">
        <v>8178.58</v>
      </c>
      <c r="O224" s="8">
        <f t="shared" si="79"/>
        <v>224910.94999999998</v>
      </c>
      <c r="P224" s="8">
        <v>8178.58</v>
      </c>
      <c r="Q224" s="8">
        <f t="shared" si="80"/>
        <v>233089.52999999997</v>
      </c>
      <c r="R224" s="8">
        <v>8178.58</v>
      </c>
      <c r="S224" s="8">
        <f t="shared" si="81"/>
        <v>241268.10999999996</v>
      </c>
      <c r="T224" s="8">
        <v>8178.58</v>
      </c>
      <c r="U224" s="8">
        <f t="shared" si="82"/>
        <v>249446.68999999994</v>
      </c>
      <c r="V224" s="8">
        <v>8178.58</v>
      </c>
      <c r="W224" s="8">
        <f t="shared" si="83"/>
        <v>257625.26999999993</v>
      </c>
      <c r="X224" s="8">
        <v>8178.58</v>
      </c>
      <c r="Y224" s="8">
        <f t="shared" si="84"/>
        <v>265803.84999999992</v>
      </c>
      <c r="Z224" s="8">
        <v>8178.58</v>
      </c>
      <c r="AA224" s="8">
        <f t="shared" si="84"/>
        <v>273982.42999999993</v>
      </c>
      <c r="AB224" s="8">
        <f t="shared" si="77"/>
        <v>53160.70000000007</v>
      </c>
    </row>
    <row r="225" spans="1:28" x14ac:dyDescent="0.45">
      <c r="A225" t="s">
        <v>151</v>
      </c>
      <c r="B225" s="6">
        <v>33420</v>
      </c>
      <c r="C225" t="s">
        <v>46</v>
      </c>
      <c r="D225">
        <v>40</v>
      </c>
      <c r="E225" s="8">
        <v>58531.91</v>
      </c>
      <c r="F225" s="8"/>
      <c r="G225" s="8">
        <v>32924.25</v>
      </c>
      <c r="H225" s="8">
        <v>1463.3</v>
      </c>
      <c r="I225" s="8">
        <v>34387.550000000003</v>
      </c>
      <c r="J225" s="8">
        <v>1463.3</v>
      </c>
      <c r="K225" s="8">
        <v>35850.85</v>
      </c>
      <c r="L225" s="8">
        <v>1463.3</v>
      </c>
      <c r="M225" s="8">
        <f t="shared" si="78"/>
        <v>37314.15</v>
      </c>
      <c r="N225" s="8">
        <v>1463.3</v>
      </c>
      <c r="O225" s="8">
        <f t="shared" si="79"/>
        <v>38777.450000000004</v>
      </c>
      <c r="P225" s="8">
        <v>1463.3</v>
      </c>
      <c r="Q225" s="8">
        <f t="shared" si="80"/>
        <v>40240.750000000007</v>
      </c>
      <c r="R225" s="8">
        <v>1463.3</v>
      </c>
      <c r="S225" s="8">
        <f t="shared" si="81"/>
        <v>41704.05000000001</v>
      </c>
      <c r="T225" s="8">
        <v>1463.3</v>
      </c>
      <c r="U225" s="8">
        <f t="shared" si="82"/>
        <v>43167.350000000013</v>
      </c>
      <c r="V225" s="8">
        <v>1463.3</v>
      </c>
      <c r="W225" s="8">
        <f t="shared" si="83"/>
        <v>44630.650000000016</v>
      </c>
      <c r="X225" s="8">
        <v>1463.3</v>
      </c>
      <c r="Y225" s="8">
        <f t="shared" si="84"/>
        <v>46093.950000000019</v>
      </c>
      <c r="Z225" s="8">
        <v>1463.3</v>
      </c>
      <c r="AA225" s="8">
        <f t="shared" si="84"/>
        <v>47557.250000000022</v>
      </c>
      <c r="AB225" s="8">
        <f t="shared" si="77"/>
        <v>10974.659999999982</v>
      </c>
    </row>
    <row r="226" spans="1:28" x14ac:dyDescent="0.45">
      <c r="A226" t="s">
        <v>151</v>
      </c>
      <c r="B226" s="6">
        <v>33786</v>
      </c>
      <c r="C226" t="s">
        <v>46</v>
      </c>
      <c r="D226">
        <v>40</v>
      </c>
      <c r="E226" s="8">
        <v>16378.53</v>
      </c>
      <c r="F226" s="8"/>
      <c r="G226" s="8">
        <v>8803.4</v>
      </c>
      <c r="H226" s="8">
        <v>409.46</v>
      </c>
      <c r="I226" s="8">
        <v>9212.86</v>
      </c>
      <c r="J226" s="8">
        <v>409.46</v>
      </c>
      <c r="K226" s="8">
        <v>9622.32</v>
      </c>
      <c r="L226" s="8">
        <v>409.46</v>
      </c>
      <c r="M226" s="8">
        <f t="shared" si="78"/>
        <v>10031.779999999999</v>
      </c>
      <c r="N226" s="8">
        <v>409.46</v>
      </c>
      <c r="O226" s="8">
        <f t="shared" si="79"/>
        <v>10441.239999999998</v>
      </c>
      <c r="P226" s="8">
        <v>409.46</v>
      </c>
      <c r="Q226" s="8">
        <f t="shared" si="80"/>
        <v>10850.699999999997</v>
      </c>
      <c r="R226" s="8">
        <v>409.46</v>
      </c>
      <c r="S226" s="8">
        <f t="shared" si="81"/>
        <v>11260.159999999996</v>
      </c>
      <c r="T226" s="8">
        <v>409.46</v>
      </c>
      <c r="U226" s="8">
        <f t="shared" si="82"/>
        <v>11669.619999999995</v>
      </c>
      <c r="V226" s="8">
        <v>409.46</v>
      </c>
      <c r="W226" s="8">
        <f t="shared" si="83"/>
        <v>12079.079999999994</v>
      </c>
      <c r="X226" s="8">
        <v>409.46</v>
      </c>
      <c r="Y226" s="8">
        <f t="shared" si="84"/>
        <v>12488.539999999994</v>
      </c>
      <c r="Z226" s="8">
        <v>409.46</v>
      </c>
      <c r="AA226" s="8">
        <f t="shared" si="84"/>
        <v>12897.999999999993</v>
      </c>
      <c r="AB226" s="8">
        <f t="shared" si="77"/>
        <v>3480.5300000000079</v>
      </c>
    </row>
    <row r="227" spans="1:28" x14ac:dyDescent="0.45">
      <c r="A227" t="s">
        <v>151</v>
      </c>
      <c r="B227" s="6">
        <v>34151</v>
      </c>
      <c r="C227" t="s">
        <v>46</v>
      </c>
      <c r="D227">
        <v>40</v>
      </c>
      <c r="E227" s="8">
        <v>9153.39</v>
      </c>
      <c r="F227" s="8"/>
      <c r="G227" s="8">
        <v>4691.03</v>
      </c>
      <c r="H227" s="8">
        <v>228.83</v>
      </c>
      <c r="I227" s="8">
        <v>4919.8599999999997</v>
      </c>
      <c r="J227" s="8">
        <v>228.83</v>
      </c>
      <c r="K227" s="8">
        <v>5148.6899999999996</v>
      </c>
      <c r="L227" s="8">
        <v>228.83</v>
      </c>
      <c r="M227" s="8">
        <f t="shared" si="78"/>
        <v>5377.5199999999995</v>
      </c>
      <c r="N227" s="8">
        <v>223.83</v>
      </c>
      <c r="O227" s="8">
        <f t="shared" si="79"/>
        <v>5601.3499999999995</v>
      </c>
      <c r="P227" s="8">
        <v>223.83</v>
      </c>
      <c r="Q227" s="8">
        <f t="shared" si="80"/>
        <v>5825.1799999999994</v>
      </c>
      <c r="R227" s="8">
        <v>223.83</v>
      </c>
      <c r="S227" s="8">
        <f t="shared" si="81"/>
        <v>6049.0099999999993</v>
      </c>
      <c r="T227" s="8">
        <v>223.83</v>
      </c>
      <c r="U227" s="8">
        <f t="shared" si="82"/>
        <v>6272.8399999999992</v>
      </c>
      <c r="V227" s="8">
        <v>223.83</v>
      </c>
      <c r="W227" s="8">
        <f t="shared" si="83"/>
        <v>6496.6699999999992</v>
      </c>
      <c r="X227" s="8">
        <v>223.83</v>
      </c>
      <c r="Y227" s="8">
        <f t="shared" si="84"/>
        <v>6720.4999999999991</v>
      </c>
      <c r="Z227" s="8">
        <v>223.83</v>
      </c>
      <c r="AA227" s="8">
        <f t="shared" si="84"/>
        <v>6944.329999999999</v>
      </c>
      <c r="AB227" s="8">
        <f t="shared" si="77"/>
        <v>2209.0600000000004</v>
      </c>
    </row>
    <row r="228" spans="1:28" x14ac:dyDescent="0.45">
      <c r="A228" t="s">
        <v>152</v>
      </c>
      <c r="B228" s="6">
        <v>34151</v>
      </c>
      <c r="C228" t="s">
        <v>46</v>
      </c>
      <c r="D228">
        <v>40</v>
      </c>
      <c r="E228" s="8">
        <v>4790.28</v>
      </c>
      <c r="F228" s="8"/>
      <c r="G228" s="8">
        <v>2455.0700000000002</v>
      </c>
      <c r="H228" s="8">
        <v>119.76</v>
      </c>
      <c r="I228" s="8">
        <v>2574.83</v>
      </c>
      <c r="J228" s="8">
        <v>119.76</v>
      </c>
      <c r="K228" s="8">
        <v>2694.59</v>
      </c>
      <c r="L228" s="8">
        <v>119.76</v>
      </c>
      <c r="M228" s="8">
        <f t="shared" si="78"/>
        <v>2814.3500000000004</v>
      </c>
      <c r="N228" s="8">
        <v>119.76</v>
      </c>
      <c r="O228" s="8">
        <f t="shared" si="79"/>
        <v>2934.1100000000006</v>
      </c>
      <c r="P228" s="8">
        <v>119.76</v>
      </c>
      <c r="Q228" s="8">
        <f t="shared" si="80"/>
        <v>3053.8700000000008</v>
      </c>
      <c r="R228" s="8">
        <v>119.76</v>
      </c>
      <c r="S228" s="8">
        <f t="shared" si="81"/>
        <v>3173.630000000001</v>
      </c>
      <c r="T228" s="8">
        <v>119.76</v>
      </c>
      <c r="U228" s="8">
        <f t="shared" si="82"/>
        <v>3293.3900000000012</v>
      </c>
      <c r="V228" s="8">
        <v>119.76</v>
      </c>
      <c r="W228" s="8">
        <f t="shared" si="83"/>
        <v>3413.1500000000015</v>
      </c>
      <c r="X228" s="8">
        <v>119.76</v>
      </c>
      <c r="Y228" s="8">
        <f t="shared" si="84"/>
        <v>3532.9100000000017</v>
      </c>
      <c r="Z228" s="8">
        <v>119.76</v>
      </c>
      <c r="AA228" s="8">
        <f t="shared" si="84"/>
        <v>3652.6700000000019</v>
      </c>
      <c r="AB228" s="8">
        <f t="shared" si="77"/>
        <v>1137.6099999999979</v>
      </c>
    </row>
    <row r="229" spans="1:28" x14ac:dyDescent="0.45">
      <c r="A229" t="s">
        <v>153</v>
      </c>
      <c r="B229" s="6">
        <v>34274</v>
      </c>
      <c r="C229" t="s">
        <v>46</v>
      </c>
      <c r="D229">
        <v>40</v>
      </c>
      <c r="E229" s="8">
        <v>28978.92</v>
      </c>
      <c r="F229" s="8"/>
      <c r="G229" s="8">
        <v>14610.16</v>
      </c>
      <c r="H229" s="8">
        <v>724.47</v>
      </c>
      <c r="I229" s="8">
        <v>15334.63</v>
      </c>
      <c r="J229" s="8">
        <v>724.47</v>
      </c>
      <c r="K229" s="8">
        <v>16059.1</v>
      </c>
      <c r="L229" s="8">
        <v>724.47</v>
      </c>
      <c r="M229" s="8">
        <f t="shared" si="78"/>
        <v>16783.57</v>
      </c>
      <c r="N229" s="8">
        <v>724.47</v>
      </c>
      <c r="O229" s="8">
        <f t="shared" si="79"/>
        <v>17508.04</v>
      </c>
      <c r="P229" s="8">
        <v>724.47</v>
      </c>
      <c r="Q229" s="8">
        <f t="shared" si="80"/>
        <v>18232.510000000002</v>
      </c>
      <c r="R229" s="8">
        <v>724.47</v>
      </c>
      <c r="S229" s="8">
        <f t="shared" si="81"/>
        <v>18956.980000000003</v>
      </c>
      <c r="T229" s="8">
        <v>724.47</v>
      </c>
      <c r="U229" s="8">
        <f t="shared" si="82"/>
        <v>19681.450000000004</v>
      </c>
      <c r="V229" s="8">
        <v>724.47</v>
      </c>
      <c r="W229" s="8">
        <f t="shared" si="83"/>
        <v>20405.920000000006</v>
      </c>
      <c r="X229" s="8">
        <v>724.47</v>
      </c>
      <c r="Y229" s="8">
        <f t="shared" si="84"/>
        <v>21130.390000000007</v>
      </c>
      <c r="Z229" s="8">
        <v>724.47</v>
      </c>
      <c r="AA229" s="8">
        <f t="shared" si="84"/>
        <v>21854.860000000008</v>
      </c>
      <c r="AB229" s="8">
        <f t="shared" si="77"/>
        <v>7124.0599999999904</v>
      </c>
    </row>
    <row r="230" spans="1:28" x14ac:dyDescent="0.45">
      <c r="A230" t="s">
        <v>154</v>
      </c>
      <c r="B230" s="6">
        <v>34121</v>
      </c>
      <c r="C230" t="s">
        <v>46</v>
      </c>
      <c r="D230">
        <v>40</v>
      </c>
      <c r="E230" s="8">
        <v>58262.99</v>
      </c>
      <c r="F230" s="8"/>
      <c r="G230" s="8">
        <v>29981.08</v>
      </c>
      <c r="H230" s="8">
        <v>1456.57</v>
      </c>
      <c r="I230" s="8">
        <v>31437.65</v>
      </c>
      <c r="J230" s="8">
        <v>1456.57</v>
      </c>
      <c r="K230" s="8">
        <v>32894.22</v>
      </c>
      <c r="L230" s="8">
        <v>1456.57</v>
      </c>
      <c r="M230" s="8">
        <f t="shared" si="78"/>
        <v>34350.79</v>
      </c>
      <c r="N230" s="8">
        <v>1456.57</v>
      </c>
      <c r="O230" s="8">
        <f t="shared" si="79"/>
        <v>35807.360000000001</v>
      </c>
      <c r="P230" s="8">
        <v>1456.57</v>
      </c>
      <c r="Q230" s="8">
        <f t="shared" si="80"/>
        <v>37263.93</v>
      </c>
      <c r="R230" s="8">
        <v>1456.57</v>
      </c>
      <c r="S230" s="8">
        <f t="shared" si="81"/>
        <v>38720.5</v>
      </c>
      <c r="T230" s="8">
        <v>1456.57</v>
      </c>
      <c r="U230" s="8">
        <f t="shared" si="82"/>
        <v>40177.07</v>
      </c>
      <c r="V230" s="8">
        <v>1456.57</v>
      </c>
      <c r="W230" s="8">
        <f t="shared" si="83"/>
        <v>41633.64</v>
      </c>
      <c r="X230" s="8">
        <v>1456.57</v>
      </c>
      <c r="Y230" s="8">
        <f t="shared" si="84"/>
        <v>43090.21</v>
      </c>
      <c r="Z230" s="8">
        <v>1456.57</v>
      </c>
      <c r="AA230" s="8">
        <f t="shared" si="84"/>
        <v>44546.78</v>
      </c>
      <c r="AB230" s="8">
        <f t="shared" si="77"/>
        <v>13716.21</v>
      </c>
    </row>
    <row r="231" spans="1:28" x14ac:dyDescent="0.45">
      <c r="A231" t="s">
        <v>155</v>
      </c>
      <c r="B231" s="6">
        <v>34196</v>
      </c>
      <c r="C231" t="s">
        <v>46</v>
      </c>
      <c r="D231">
        <v>40</v>
      </c>
      <c r="E231" s="8">
        <v>439743.55</v>
      </c>
      <c r="F231" s="8"/>
      <c r="G231" s="8">
        <v>224452.46</v>
      </c>
      <c r="H231" s="8">
        <v>10993.59</v>
      </c>
      <c r="I231" s="8">
        <v>235446.05</v>
      </c>
      <c r="J231" s="8">
        <v>10993.59</v>
      </c>
      <c r="K231" s="8">
        <v>246439.64</v>
      </c>
      <c r="L231" s="8">
        <v>10993.59</v>
      </c>
      <c r="M231" s="8">
        <f t="shared" si="78"/>
        <v>257433.23</v>
      </c>
      <c r="N231" s="8">
        <v>10993.59</v>
      </c>
      <c r="O231" s="8">
        <f t="shared" si="79"/>
        <v>268426.82</v>
      </c>
      <c r="P231" s="8">
        <v>10993.59</v>
      </c>
      <c r="Q231" s="8">
        <f t="shared" si="80"/>
        <v>279420.41000000003</v>
      </c>
      <c r="R231" s="8">
        <v>10993.59</v>
      </c>
      <c r="S231" s="8">
        <f t="shared" si="81"/>
        <v>290414.00000000006</v>
      </c>
      <c r="T231" s="8">
        <v>10993.59</v>
      </c>
      <c r="U231" s="8">
        <f t="shared" si="82"/>
        <v>301407.59000000008</v>
      </c>
      <c r="V231" s="8">
        <v>10993.59</v>
      </c>
      <c r="W231" s="8">
        <f t="shared" si="83"/>
        <v>312401.18000000011</v>
      </c>
      <c r="X231" s="8">
        <v>10993.59</v>
      </c>
      <c r="Y231" s="8">
        <f t="shared" si="84"/>
        <v>323394.77000000014</v>
      </c>
      <c r="Z231" s="8">
        <v>10993.59</v>
      </c>
      <c r="AA231" s="8">
        <f t="shared" si="84"/>
        <v>334388.36000000016</v>
      </c>
      <c r="AB231" s="8">
        <f t="shared" si="77"/>
        <v>105355.18999999983</v>
      </c>
    </row>
    <row r="232" spans="1:28" x14ac:dyDescent="0.45">
      <c r="A232" t="s">
        <v>156</v>
      </c>
      <c r="B232" s="6">
        <v>34288</v>
      </c>
      <c r="C232" t="s">
        <v>46</v>
      </c>
      <c r="D232">
        <v>40</v>
      </c>
      <c r="E232" s="8">
        <v>1154175.9099999999</v>
      </c>
      <c r="F232" s="8"/>
      <c r="G232" s="8">
        <v>581897.06999999995</v>
      </c>
      <c r="H232" s="8">
        <v>28854.400000000001</v>
      </c>
      <c r="I232" s="8">
        <v>610751.47</v>
      </c>
      <c r="J232" s="8">
        <v>28854.400000000001</v>
      </c>
      <c r="K232" s="8">
        <v>639605.87</v>
      </c>
      <c r="L232" s="8">
        <v>28854.400000000001</v>
      </c>
      <c r="M232" s="8">
        <f t="shared" si="78"/>
        <v>668460.27</v>
      </c>
      <c r="N232" s="8">
        <v>28854.400000000001</v>
      </c>
      <c r="O232" s="8">
        <f t="shared" si="79"/>
        <v>697314.67</v>
      </c>
      <c r="P232" s="8">
        <v>28854.400000000001</v>
      </c>
      <c r="Q232" s="8">
        <f t="shared" si="80"/>
        <v>726169.07000000007</v>
      </c>
      <c r="R232" s="8">
        <v>28854.400000000001</v>
      </c>
      <c r="S232" s="8">
        <f t="shared" si="81"/>
        <v>755023.47000000009</v>
      </c>
      <c r="T232" s="8">
        <v>28854.400000000001</v>
      </c>
      <c r="U232" s="8">
        <f t="shared" si="82"/>
        <v>783877.87000000011</v>
      </c>
      <c r="V232" s="8">
        <v>28854.400000000001</v>
      </c>
      <c r="W232" s="8">
        <f t="shared" si="83"/>
        <v>812732.27000000014</v>
      </c>
      <c r="X232" s="8">
        <v>28854.400000000001</v>
      </c>
      <c r="Y232" s="8">
        <f t="shared" si="84"/>
        <v>841586.67000000016</v>
      </c>
      <c r="Z232" s="8">
        <v>28854.400000000001</v>
      </c>
      <c r="AA232" s="8">
        <f t="shared" si="84"/>
        <v>870441.07000000018</v>
      </c>
      <c r="AB232" s="8">
        <f t="shared" si="77"/>
        <v>283734.83999999973</v>
      </c>
    </row>
    <row r="233" spans="1:28" x14ac:dyDescent="0.45">
      <c r="A233" t="s">
        <v>151</v>
      </c>
      <c r="B233" s="6">
        <v>34516</v>
      </c>
      <c r="C233" t="s">
        <v>46</v>
      </c>
      <c r="D233">
        <v>40</v>
      </c>
      <c r="E233" s="8">
        <v>4644.2</v>
      </c>
      <c r="F233" s="8"/>
      <c r="G233" s="8">
        <v>2264.13</v>
      </c>
      <c r="H233" s="8">
        <v>116.11</v>
      </c>
      <c r="I233" s="8">
        <v>2380.2399999999998</v>
      </c>
      <c r="J233" s="8">
        <v>116.11</v>
      </c>
      <c r="K233" s="8">
        <v>2496.35</v>
      </c>
      <c r="L233" s="8">
        <v>116.11</v>
      </c>
      <c r="M233" s="8">
        <f t="shared" si="78"/>
        <v>2612.46</v>
      </c>
      <c r="N233" s="8">
        <v>116.11</v>
      </c>
      <c r="O233" s="8">
        <f t="shared" si="79"/>
        <v>2728.57</v>
      </c>
      <c r="P233" s="8">
        <v>116.11</v>
      </c>
      <c r="Q233" s="8">
        <f t="shared" si="80"/>
        <v>2844.6800000000003</v>
      </c>
      <c r="R233" s="8">
        <v>116.11</v>
      </c>
      <c r="S233" s="8">
        <f t="shared" si="81"/>
        <v>2960.7900000000004</v>
      </c>
      <c r="T233" s="8">
        <v>116.11</v>
      </c>
      <c r="U233" s="8">
        <f t="shared" si="82"/>
        <v>3076.9000000000005</v>
      </c>
      <c r="V233" s="8">
        <v>116.11</v>
      </c>
      <c r="W233" s="8">
        <f t="shared" si="83"/>
        <v>3193.0100000000007</v>
      </c>
      <c r="X233" s="8">
        <v>116.11</v>
      </c>
      <c r="Y233" s="8">
        <f t="shared" si="84"/>
        <v>3309.1200000000008</v>
      </c>
      <c r="Z233" s="8">
        <v>116.11</v>
      </c>
      <c r="AA233" s="8">
        <f t="shared" si="84"/>
        <v>3425.2300000000009</v>
      </c>
      <c r="AB233" s="8">
        <f t="shared" si="77"/>
        <v>1218.9699999999989</v>
      </c>
    </row>
    <row r="234" spans="1:28" x14ac:dyDescent="0.45">
      <c r="A234" t="s">
        <v>157</v>
      </c>
      <c r="B234" s="6">
        <v>34516</v>
      </c>
      <c r="C234" t="s">
        <v>46</v>
      </c>
      <c r="D234">
        <v>40</v>
      </c>
      <c r="E234" s="8">
        <v>406384.61</v>
      </c>
      <c r="F234" s="8"/>
      <c r="G234" s="8">
        <v>198112.58</v>
      </c>
      <c r="H234" s="8">
        <v>10159.620000000001</v>
      </c>
      <c r="I234" s="8">
        <v>208272.2</v>
      </c>
      <c r="J234" s="8">
        <v>10159.620000000001</v>
      </c>
      <c r="K234" s="8">
        <v>218431.82</v>
      </c>
      <c r="L234" s="8">
        <v>10159.620000000001</v>
      </c>
      <c r="M234" s="8">
        <f t="shared" si="78"/>
        <v>228591.44</v>
      </c>
      <c r="N234" s="8">
        <v>10159.620000000001</v>
      </c>
      <c r="O234" s="8">
        <f t="shared" si="79"/>
        <v>238751.06</v>
      </c>
      <c r="P234" s="8">
        <v>10159.620000000001</v>
      </c>
      <c r="Q234" s="8">
        <f t="shared" si="80"/>
        <v>248910.68</v>
      </c>
      <c r="R234" s="8">
        <v>10159.620000000001</v>
      </c>
      <c r="S234" s="8">
        <f t="shared" si="81"/>
        <v>259070.3</v>
      </c>
      <c r="T234" s="8">
        <v>10159.620000000001</v>
      </c>
      <c r="U234" s="8">
        <f t="shared" si="82"/>
        <v>269229.92</v>
      </c>
      <c r="V234" s="8">
        <v>10159.620000000001</v>
      </c>
      <c r="W234" s="8">
        <f t="shared" si="83"/>
        <v>279389.53999999998</v>
      </c>
      <c r="X234" s="8">
        <v>10159.620000000001</v>
      </c>
      <c r="Y234" s="8">
        <f t="shared" si="84"/>
        <v>289549.15999999997</v>
      </c>
      <c r="Z234" s="8">
        <v>10159.620000000001</v>
      </c>
      <c r="AA234" s="8">
        <f t="shared" si="84"/>
        <v>299708.77999999997</v>
      </c>
      <c r="AB234" s="8">
        <f t="shared" si="77"/>
        <v>106675.83000000002</v>
      </c>
    </row>
    <row r="235" spans="1:28" x14ac:dyDescent="0.45">
      <c r="A235" t="s">
        <v>158</v>
      </c>
      <c r="B235" s="6">
        <v>34516</v>
      </c>
      <c r="C235" t="s">
        <v>46</v>
      </c>
      <c r="D235">
        <v>40</v>
      </c>
      <c r="E235" s="8">
        <v>99270.96</v>
      </c>
      <c r="F235" s="8"/>
      <c r="G235" s="8">
        <v>48394.53</v>
      </c>
      <c r="H235" s="8">
        <v>2481.77</v>
      </c>
      <c r="I235" s="8">
        <v>50876.3</v>
      </c>
      <c r="J235" s="8">
        <v>2481.77</v>
      </c>
      <c r="K235" s="8">
        <v>53358.07</v>
      </c>
      <c r="L235" s="8">
        <v>2481.77</v>
      </c>
      <c r="M235" s="8">
        <f t="shared" si="78"/>
        <v>55839.839999999997</v>
      </c>
      <c r="N235" s="8">
        <v>2481.77</v>
      </c>
      <c r="O235" s="8">
        <f t="shared" si="79"/>
        <v>58321.609999999993</v>
      </c>
      <c r="P235" s="8">
        <v>2481.77</v>
      </c>
      <c r="Q235" s="8">
        <f t="shared" si="80"/>
        <v>60803.37999999999</v>
      </c>
      <c r="R235" s="8">
        <v>2481.77</v>
      </c>
      <c r="S235" s="8">
        <f t="shared" si="81"/>
        <v>63285.149999999987</v>
      </c>
      <c r="T235" s="8">
        <v>2481.77</v>
      </c>
      <c r="U235" s="8">
        <f t="shared" si="82"/>
        <v>65766.919999999984</v>
      </c>
      <c r="V235" s="8">
        <v>2481.77</v>
      </c>
      <c r="W235" s="8">
        <f t="shared" si="83"/>
        <v>68248.689999999988</v>
      </c>
      <c r="X235" s="8">
        <v>2481.77</v>
      </c>
      <c r="Y235" s="8">
        <f t="shared" si="84"/>
        <v>70730.459999999992</v>
      </c>
      <c r="Z235" s="8">
        <v>2481.77</v>
      </c>
      <c r="AA235" s="8">
        <f t="shared" si="84"/>
        <v>73212.23</v>
      </c>
      <c r="AB235" s="8">
        <f t="shared" si="77"/>
        <v>26058.73000000001</v>
      </c>
    </row>
    <row r="236" spans="1:28" x14ac:dyDescent="0.45">
      <c r="A236" t="s">
        <v>159</v>
      </c>
      <c r="B236" s="6">
        <v>35308</v>
      </c>
      <c r="C236" t="s">
        <v>46</v>
      </c>
      <c r="D236">
        <v>40</v>
      </c>
      <c r="E236" s="8">
        <v>38088.620000000003</v>
      </c>
      <c r="F236" s="8"/>
      <c r="G236" s="8">
        <v>16505.14</v>
      </c>
      <c r="H236" s="8">
        <v>952.22</v>
      </c>
      <c r="I236" s="8">
        <v>17457.36</v>
      </c>
      <c r="J236" s="8">
        <v>952.22</v>
      </c>
      <c r="K236" s="8">
        <v>18409.580000000002</v>
      </c>
      <c r="L236" s="8">
        <v>952.22</v>
      </c>
      <c r="M236" s="8">
        <f t="shared" si="78"/>
        <v>19361.800000000003</v>
      </c>
      <c r="N236" s="8">
        <v>952.22</v>
      </c>
      <c r="O236" s="8">
        <f t="shared" si="79"/>
        <v>20314.020000000004</v>
      </c>
      <c r="P236" s="8">
        <v>952.22</v>
      </c>
      <c r="Q236" s="8">
        <f t="shared" si="80"/>
        <v>21266.240000000005</v>
      </c>
      <c r="R236" s="8">
        <v>952.22</v>
      </c>
      <c r="S236" s="8">
        <f t="shared" si="81"/>
        <v>22218.460000000006</v>
      </c>
      <c r="T236" s="8">
        <v>952.22</v>
      </c>
      <c r="U236" s="8">
        <f t="shared" si="82"/>
        <v>23170.680000000008</v>
      </c>
      <c r="V236" s="8">
        <v>952.22</v>
      </c>
      <c r="W236" s="8">
        <f t="shared" si="83"/>
        <v>24122.900000000009</v>
      </c>
      <c r="X236" s="8">
        <v>952.22</v>
      </c>
      <c r="Y236" s="8">
        <f t="shared" si="84"/>
        <v>25075.12000000001</v>
      </c>
      <c r="Z236" s="8">
        <v>952.22</v>
      </c>
      <c r="AA236" s="8">
        <f t="shared" si="84"/>
        <v>26027.340000000011</v>
      </c>
      <c r="AB236" s="8">
        <f t="shared" si="77"/>
        <v>12061.279999999992</v>
      </c>
    </row>
    <row r="237" spans="1:28" x14ac:dyDescent="0.45">
      <c r="A237" t="s">
        <v>160</v>
      </c>
      <c r="B237" s="6">
        <v>35369</v>
      </c>
      <c r="C237" t="s">
        <v>46</v>
      </c>
      <c r="D237">
        <v>40</v>
      </c>
      <c r="E237" s="8">
        <v>777781.69</v>
      </c>
      <c r="F237" s="8"/>
      <c r="G237" s="8">
        <v>333797.94</v>
      </c>
      <c r="H237" s="8">
        <v>19444.54</v>
      </c>
      <c r="I237" s="8">
        <v>353242.48</v>
      </c>
      <c r="J237" s="8">
        <v>19444.54</v>
      </c>
      <c r="K237" s="8">
        <v>372687.02</v>
      </c>
      <c r="L237" s="8">
        <v>19444.54</v>
      </c>
      <c r="M237" s="8">
        <f t="shared" si="78"/>
        <v>392131.56</v>
      </c>
      <c r="N237" s="8">
        <v>19444.54</v>
      </c>
      <c r="O237" s="8">
        <f t="shared" si="79"/>
        <v>411576.1</v>
      </c>
      <c r="P237" s="8">
        <v>19444.54</v>
      </c>
      <c r="Q237" s="8">
        <f t="shared" si="80"/>
        <v>431020.63999999996</v>
      </c>
      <c r="R237" s="8">
        <v>19444.54</v>
      </c>
      <c r="S237" s="8">
        <f t="shared" si="81"/>
        <v>450465.17999999993</v>
      </c>
      <c r="T237" s="8">
        <v>19444.54</v>
      </c>
      <c r="U237" s="8">
        <f t="shared" si="82"/>
        <v>469909.71999999991</v>
      </c>
      <c r="V237" s="8">
        <v>19444.54</v>
      </c>
      <c r="W237" s="8">
        <f t="shared" si="83"/>
        <v>489354.25999999989</v>
      </c>
      <c r="X237" s="8">
        <v>19444.54</v>
      </c>
      <c r="Y237" s="8">
        <f t="shared" si="84"/>
        <v>508798.79999999987</v>
      </c>
      <c r="Z237" s="8">
        <v>19444.54</v>
      </c>
      <c r="AA237" s="8">
        <f t="shared" si="84"/>
        <v>528243.33999999985</v>
      </c>
      <c r="AB237" s="8">
        <f t="shared" si="77"/>
        <v>249538.35000000009</v>
      </c>
    </row>
    <row r="238" spans="1:28" x14ac:dyDescent="0.45">
      <c r="A238" t="s">
        <v>161</v>
      </c>
      <c r="B238" s="6">
        <v>35976</v>
      </c>
      <c r="C238" t="s">
        <v>46</v>
      </c>
      <c r="D238">
        <v>40</v>
      </c>
      <c r="E238" s="8">
        <v>107415.59</v>
      </c>
      <c r="F238" s="8"/>
      <c r="G238" s="8">
        <v>41623.54</v>
      </c>
      <c r="H238" s="8">
        <v>2685.39</v>
      </c>
      <c r="I238" s="8">
        <v>44308.93</v>
      </c>
      <c r="J238" s="8">
        <v>2685.39</v>
      </c>
      <c r="K238" s="8">
        <v>46994.32</v>
      </c>
      <c r="L238" s="8">
        <v>2685.39</v>
      </c>
      <c r="M238" s="8">
        <f t="shared" si="78"/>
        <v>49679.71</v>
      </c>
      <c r="N238" s="8">
        <v>2685.39</v>
      </c>
      <c r="O238" s="8">
        <f t="shared" si="79"/>
        <v>52365.1</v>
      </c>
      <c r="P238" s="8">
        <v>2685.39</v>
      </c>
      <c r="Q238" s="8">
        <f t="shared" si="80"/>
        <v>55050.49</v>
      </c>
      <c r="R238" s="8">
        <v>2685.39</v>
      </c>
      <c r="S238" s="8">
        <f t="shared" si="81"/>
        <v>57735.88</v>
      </c>
      <c r="T238" s="8">
        <v>2685.39</v>
      </c>
      <c r="U238" s="8">
        <f t="shared" si="82"/>
        <v>60421.27</v>
      </c>
      <c r="V238" s="8">
        <v>2685.39</v>
      </c>
      <c r="W238" s="8">
        <f t="shared" si="83"/>
        <v>63106.659999999996</v>
      </c>
      <c r="X238" s="8">
        <v>2685.39</v>
      </c>
      <c r="Y238" s="8">
        <f t="shared" si="84"/>
        <v>65792.05</v>
      </c>
      <c r="Z238" s="8">
        <v>2685.39</v>
      </c>
      <c r="AA238" s="8">
        <f t="shared" si="84"/>
        <v>68477.440000000002</v>
      </c>
      <c r="AB238" s="8">
        <f t="shared" si="77"/>
        <v>38938.149999999994</v>
      </c>
    </row>
    <row r="239" spans="1:28" x14ac:dyDescent="0.45">
      <c r="A239" t="s">
        <v>162</v>
      </c>
      <c r="B239" s="6">
        <v>36525</v>
      </c>
      <c r="C239" t="s">
        <v>46</v>
      </c>
      <c r="D239">
        <v>40</v>
      </c>
      <c r="E239" s="8">
        <v>33369</v>
      </c>
      <c r="F239" s="8"/>
      <c r="G239" s="8">
        <v>11748.73</v>
      </c>
      <c r="H239" s="8">
        <v>834.23</v>
      </c>
      <c r="I239" s="8">
        <v>12582.96</v>
      </c>
      <c r="J239" s="8">
        <v>834.23</v>
      </c>
      <c r="K239" s="8">
        <v>13417.19</v>
      </c>
      <c r="L239" s="8">
        <v>834.23</v>
      </c>
      <c r="M239" s="8">
        <f t="shared" si="78"/>
        <v>14251.42</v>
      </c>
      <c r="N239" s="8">
        <v>834.23</v>
      </c>
      <c r="O239" s="8">
        <f t="shared" si="79"/>
        <v>15085.65</v>
      </c>
      <c r="P239" s="8">
        <v>834.23</v>
      </c>
      <c r="Q239" s="8">
        <f t="shared" si="80"/>
        <v>15919.88</v>
      </c>
      <c r="R239" s="8">
        <v>834.23</v>
      </c>
      <c r="S239" s="8">
        <f t="shared" si="81"/>
        <v>16754.11</v>
      </c>
      <c r="T239" s="8">
        <v>834.23</v>
      </c>
      <c r="U239" s="8">
        <f t="shared" si="82"/>
        <v>17588.34</v>
      </c>
      <c r="V239" s="8">
        <v>834.23</v>
      </c>
      <c r="W239" s="8">
        <f t="shared" si="83"/>
        <v>18422.57</v>
      </c>
      <c r="X239" s="8">
        <v>834.23</v>
      </c>
      <c r="Y239" s="8">
        <f t="shared" si="84"/>
        <v>19256.8</v>
      </c>
      <c r="Z239" s="8">
        <v>834.23</v>
      </c>
      <c r="AA239" s="8">
        <f t="shared" si="84"/>
        <v>20091.03</v>
      </c>
      <c r="AB239" s="8">
        <f t="shared" si="77"/>
        <v>13277.970000000001</v>
      </c>
    </row>
    <row r="240" spans="1:28" x14ac:dyDescent="0.45">
      <c r="A240" t="s">
        <v>162</v>
      </c>
      <c r="B240" s="6">
        <v>36891</v>
      </c>
      <c r="C240" t="s">
        <v>46</v>
      </c>
      <c r="D240">
        <v>40</v>
      </c>
      <c r="E240" s="8">
        <v>74666</v>
      </c>
      <c r="F240" s="8"/>
      <c r="G240" s="8">
        <v>24422</v>
      </c>
      <c r="H240" s="8">
        <v>1866.65</v>
      </c>
      <c r="I240" s="8">
        <v>26288.65</v>
      </c>
      <c r="J240" s="8">
        <v>1866.65</v>
      </c>
      <c r="K240" s="8">
        <v>28155.3</v>
      </c>
      <c r="L240" s="8">
        <v>1866.65</v>
      </c>
      <c r="M240" s="8">
        <f t="shared" si="78"/>
        <v>30021.95</v>
      </c>
      <c r="N240" s="8">
        <v>1866.65</v>
      </c>
      <c r="O240" s="8">
        <f t="shared" si="79"/>
        <v>31888.600000000002</v>
      </c>
      <c r="P240" s="8">
        <v>1866.65</v>
      </c>
      <c r="Q240" s="8">
        <f t="shared" si="80"/>
        <v>33755.25</v>
      </c>
      <c r="R240" s="8">
        <v>1866.65</v>
      </c>
      <c r="S240" s="8">
        <f t="shared" si="81"/>
        <v>35621.9</v>
      </c>
      <c r="T240" s="8">
        <v>1866.65</v>
      </c>
      <c r="U240" s="8">
        <f t="shared" si="82"/>
        <v>37488.550000000003</v>
      </c>
      <c r="V240" s="8">
        <v>1866.65</v>
      </c>
      <c r="W240" s="8">
        <f t="shared" si="83"/>
        <v>39355.200000000004</v>
      </c>
      <c r="X240" s="8">
        <v>1866.65</v>
      </c>
      <c r="Y240" s="8">
        <f t="shared" si="84"/>
        <v>41221.850000000006</v>
      </c>
      <c r="Z240" s="8">
        <v>1866.65</v>
      </c>
      <c r="AA240" s="8">
        <f t="shared" si="84"/>
        <v>43088.500000000007</v>
      </c>
      <c r="AB240" s="8">
        <f t="shared" si="77"/>
        <v>31577.499999999993</v>
      </c>
    </row>
    <row r="241" spans="1:28" x14ac:dyDescent="0.45">
      <c r="A241" t="s">
        <v>162</v>
      </c>
      <c r="B241" s="6">
        <v>37072</v>
      </c>
      <c r="C241" t="s">
        <v>46</v>
      </c>
      <c r="D241">
        <v>10</v>
      </c>
      <c r="E241" s="8">
        <v>351931.01</v>
      </c>
      <c r="F241" s="8"/>
      <c r="G241" s="8">
        <v>351931</v>
      </c>
      <c r="H241" s="8">
        <v>0</v>
      </c>
      <c r="I241" s="8">
        <v>351931.01</v>
      </c>
      <c r="J241" s="8">
        <v>0</v>
      </c>
      <c r="K241" s="8">
        <v>351931.01</v>
      </c>
      <c r="L241" s="8"/>
      <c r="M241" s="8">
        <f t="shared" si="78"/>
        <v>351931.01</v>
      </c>
      <c r="N241" s="8">
        <v>0</v>
      </c>
      <c r="O241" s="8">
        <f t="shared" si="79"/>
        <v>351931.01</v>
      </c>
      <c r="P241" s="8">
        <v>0</v>
      </c>
      <c r="Q241" s="8">
        <f t="shared" si="80"/>
        <v>351931.01</v>
      </c>
      <c r="R241" s="8">
        <v>0</v>
      </c>
      <c r="S241" s="8">
        <f t="shared" si="81"/>
        <v>351931.01</v>
      </c>
      <c r="T241" s="8">
        <v>0</v>
      </c>
      <c r="U241" s="8">
        <f t="shared" si="82"/>
        <v>351931.01</v>
      </c>
      <c r="V241" s="8">
        <v>0</v>
      </c>
      <c r="W241" s="8">
        <f t="shared" si="83"/>
        <v>351931.01</v>
      </c>
      <c r="X241" s="8">
        <v>0</v>
      </c>
      <c r="Y241" s="8">
        <f t="shared" si="84"/>
        <v>351931.01</v>
      </c>
      <c r="Z241" s="8">
        <v>0</v>
      </c>
      <c r="AA241" s="8">
        <f t="shared" si="84"/>
        <v>351931.01</v>
      </c>
      <c r="AB241" s="8">
        <f t="shared" si="77"/>
        <v>0</v>
      </c>
    </row>
    <row r="242" spans="1:28" x14ac:dyDescent="0.45">
      <c r="A242" t="s">
        <v>162</v>
      </c>
      <c r="B242" s="6">
        <v>37437</v>
      </c>
      <c r="C242" t="s">
        <v>46</v>
      </c>
      <c r="D242">
        <v>40</v>
      </c>
      <c r="E242" s="8">
        <v>505234.28</v>
      </c>
      <c r="F242" s="8"/>
      <c r="G242" s="8">
        <v>145781.16</v>
      </c>
      <c r="H242" s="8">
        <v>12630.86</v>
      </c>
      <c r="I242" s="8">
        <v>158412.01999999999</v>
      </c>
      <c r="J242" s="8">
        <v>12630.86</v>
      </c>
      <c r="K242" s="8">
        <v>171042.88</v>
      </c>
      <c r="L242" s="8">
        <v>12630.86</v>
      </c>
      <c r="M242" s="8">
        <f t="shared" si="78"/>
        <v>183673.74</v>
      </c>
      <c r="N242" s="8">
        <v>12630.86</v>
      </c>
      <c r="O242" s="8">
        <f t="shared" si="79"/>
        <v>196304.59999999998</v>
      </c>
      <c r="P242" s="8">
        <v>12630.86</v>
      </c>
      <c r="Q242" s="8">
        <f t="shared" si="80"/>
        <v>208935.45999999996</v>
      </c>
      <c r="R242" s="8">
        <v>12630.86</v>
      </c>
      <c r="S242" s="8">
        <f t="shared" si="81"/>
        <v>221566.31999999995</v>
      </c>
      <c r="T242" s="8">
        <v>12630.86</v>
      </c>
      <c r="U242" s="8">
        <f t="shared" si="82"/>
        <v>234197.17999999993</v>
      </c>
      <c r="V242" s="8">
        <v>12630.86</v>
      </c>
      <c r="W242" s="8">
        <f t="shared" si="83"/>
        <v>246828.03999999992</v>
      </c>
      <c r="X242" s="8">
        <v>12630.86</v>
      </c>
      <c r="Y242" s="8">
        <f t="shared" si="84"/>
        <v>259458.89999999991</v>
      </c>
      <c r="Z242" s="8">
        <v>12630.86</v>
      </c>
      <c r="AA242" s="8">
        <f t="shared" si="84"/>
        <v>272089.75999999989</v>
      </c>
      <c r="AB242" s="8">
        <f t="shared" si="77"/>
        <v>233144.52000000014</v>
      </c>
    </row>
    <row r="243" spans="1:28" x14ac:dyDescent="0.45">
      <c r="A243" t="s">
        <v>162</v>
      </c>
      <c r="B243" s="6">
        <v>37802</v>
      </c>
      <c r="C243" t="s">
        <v>46</v>
      </c>
      <c r="D243">
        <v>40</v>
      </c>
      <c r="E243" s="8">
        <v>727854.52</v>
      </c>
      <c r="F243" s="8"/>
      <c r="G243" s="8">
        <v>191061.79</v>
      </c>
      <c r="H243" s="8">
        <v>18196.36</v>
      </c>
      <c r="I243" s="8">
        <v>209258.15</v>
      </c>
      <c r="J243" s="8">
        <v>18196.36</v>
      </c>
      <c r="K243" s="8">
        <v>227454.51</v>
      </c>
      <c r="L243" s="8">
        <v>18196.36</v>
      </c>
      <c r="M243" s="8">
        <f t="shared" si="78"/>
        <v>245650.87</v>
      </c>
      <c r="N243" s="8">
        <v>18196.36</v>
      </c>
      <c r="O243" s="8">
        <f t="shared" si="79"/>
        <v>263847.23</v>
      </c>
      <c r="P243" s="8">
        <v>18196.36</v>
      </c>
      <c r="Q243" s="8">
        <f t="shared" si="80"/>
        <v>282043.58999999997</v>
      </c>
      <c r="R243" s="8">
        <v>18196.36</v>
      </c>
      <c r="S243" s="8">
        <f t="shared" si="81"/>
        <v>300239.94999999995</v>
      </c>
      <c r="T243" s="8">
        <v>18196.36</v>
      </c>
      <c r="U243" s="8">
        <f t="shared" si="82"/>
        <v>318436.30999999994</v>
      </c>
      <c r="V243" s="8">
        <v>18196.36</v>
      </c>
      <c r="W243" s="8">
        <f t="shared" si="83"/>
        <v>336632.66999999993</v>
      </c>
      <c r="X243" s="8">
        <v>18196.36</v>
      </c>
      <c r="Y243" s="8">
        <f t="shared" si="84"/>
        <v>354829.02999999991</v>
      </c>
      <c r="Z243" s="8">
        <v>18196.36</v>
      </c>
      <c r="AA243" s="8">
        <f t="shared" si="84"/>
        <v>373025.3899999999</v>
      </c>
      <c r="AB243" s="8">
        <f t="shared" si="77"/>
        <v>354829.13000000012</v>
      </c>
    </row>
    <row r="244" spans="1:28" x14ac:dyDescent="0.45">
      <c r="A244" t="s">
        <v>162</v>
      </c>
      <c r="B244" s="6">
        <v>38168</v>
      </c>
      <c r="C244" t="s">
        <v>46</v>
      </c>
      <c r="D244">
        <v>40</v>
      </c>
      <c r="E244" s="8">
        <v>460195.76</v>
      </c>
      <c r="F244" s="8"/>
      <c r="G244" s="8">
        <v>115048.91</v>
      </c>
      <c r="H244" s="8">
        <v>11504.89</v>
      </c>
      <c r="I244" s="8">
        <v>126553.8</v>
      </c>
      <c r="J244" s="8">
        <v>11504.89</v>
      </c>
      <c r="K244" s="8">
        <v>138058.69</v>
      </c>
      <c r="L244" s="8">
        <v>11504.89</v>
      </c>
      <c r="M244" s="8">
        <f t="shared" si="78"/>
        <v>149563.58000000002</v>
      </c>
      <c r="N244" s="8">
        <v>11504.89</v>
      </c>
      <c r="O244" s="8">
        <f t="shared" si="79"/>
        <v>161068.47000000003</v>
      </c>
      <c r="P244" s="8">
        <v>11504.89</v>
      </c>
      <c r="Q244" s="8">
        <f t="shared" si="80"/>
        <v>172573.36000000004</v>
      </c>
      <c r="R244" s="8">
        <v>11504.89</v>
      </c>
      <c r="S244" s="8">
        <f t="shared" si="81"/>
        <v>184078.25000000006</v>
      </c>
      <c r="T244" s="8">
        <v>11504.89</v>
      </c>
      <c r="U244" s="8">
        <f t="shared" si="82"/>
        <v>195583.14000000007</v>
      </c>
      <c r="V244" s="8">
        <v>11504.89</v>
      </c>
      <c r="W244" s="8">
        <f t="shared" si="83"/>
        <v>207088.03000000009</v>
      </c>
      <c r="X244" s="8">
        <v>11504.89</v>
      </c>
      <c r="Y244" s="8">
        <f t="shared" si="84"/>
        <v>218592.9200000001</v>
      </c>
      <c r="Z244" s="8">
        <v>11504.89</v>
      </c>
      <c r="AA244" s="8">
        <f t="shared" si="84"/>
        <v>230097.81000000011</v>
      </c>
      <c r="AB244" s="8">
        <f t="shared" si="77"/>
        <v>230097.9499999999</v>
      </c>
    </row>
    <row r="245" spans="1:28" x14ac:dyDescent="0.45">
      <c r="A245" t="s">
        <v>162</v>
      </c>
      <c r="B245" s="6">
        <v>38533</v>
      </c>
      <c r="C245" t="s">
        <v>46</v>
      </c>
      <c r="D245">
        <v>40</v>
      </c>
      <c r="E245" s="8">
        <v>897529.14</v>
      </c>
      <c r="F245" s="8"/>
      <c r="G245" s="8">
        <v>190724.94</v>
      </c>
      <c r="H245" s="8">
        <v>22438.23</v>
      </c>
      <c r="I245" s="8">
        <v>213163.17</v>
      </c>
      <c r="J245" s="8">
        <v>22438.23</v>
      </c>
      <c r="K245" s="8">
        <v>235601.4</v>
      </c>
      <c r="L245" s="8">
        <v>22438.73</v>
      </c>
      <c r="M245" s="8">
        <f t="shared" si="78"/>
        <v>258040.13</v>
      </c>
      <c r="N245" s="8">
        <v>22438.73</v>
      </c>
      <c r="O245" s="8">
        <f t="shared" si="79"/>
        <v>280478.86</v>
      </c>
      <c r="P245" s="8">
        <v>22438.73</v>
      </c>
      <c r="Q245" s="8">
        <f t="shared" si="80"/>
        <v>302917.58999999997</v>
      </c>
      <c r="R245" s="8">
        <v>22438.73</v>
      </c>
      <c r="S245" s="8">
        <f t="shared" si="81"/>
        <v>325356.31999999995</v>
      </c>
      <c r="T245" s="8">
        <v>22438.73</v>
      </c>
      <c r="U245" s="8">
        <f t="shared" si="82"/>
        <v>347795.04999999993</v>
      </c>
      <c r="V245" s="8">
        <v>22438.79</v>
      </c>
      <c r="W245" s="8">
        <f t="shared" si="83"/>
        <v>370233.83999999991</v>
      </c>
      <c r="X245" s="8">
        <v>22438.79</v>
      </c>
      <c r="Y245" s="8">
        <f t="shared" si="84"/>
        <v>392672.62999999989</v>
      </c>
      <c r="Z245" s="8">
        <v>22438.79</v>
      </c>
      <c r="AA245" s="8">
        <f t="shared" si="84"/>
        <v>415111.41999999987</v>
      </c>
      <c r="AB245" s="8">
        <f t="shared" si="77"/>
        <v>482417.72000000015</v>
      </c>
    </row>
    <row r="246" spans="1:28" x14ac:dyDescent="0.45">
      <c r="A246" t="s">
        <v>163</v>
      </c>
      <c r="B246" s="6">
        <v>38898</v>
      </c>
      <c r="C246" t="s">
        <v>46</v>
      </c>
      <c r="D246">
        <v>40</v>
      </c>
      <c r="E246" s="8">
        <v>434938.44</v>
      </c>
      <c r="F246" s="8"/>
      <c r="G246" s="8">
        <v>81550.95</v>
      </c>
      <c r="H246" s="8">
        <v>10873.46</v>
      </c>
      <c r="I246" s="8">
        <v>92424.41</v>
      </c>
      <c r="J246" s="8">
        <v>10873.46</v>
      </c>
      <c r="K246" s="8">
        <v>103297.87</v>
      </c>
      <c r="L246" s="8">
        <v>10873.46</v>
      </c>
      <c r="M246" s="8">
        <f t="shared" si="78"/>
        <v>114171.32999999999</v>
      </c>
      <c r="N246" s="8">
        <v>10873.46</v>
      </c>
      <c r="O246" s="8">
        <f t="shared" si="79"/>
        <v>125044.78999999998</v>
      </c>
      <c r="P246" s="8">
        <v>10873.46</v>
      </c>
      <c r="Q246" s="8">
        <f t="shared" si="80"/>
        <v>135918.24999999997</v>
      </c>
      <c r="R246" s="8">
        <v>10873.46</v>
      </c>
      <c r="S246" s="8">
        <f t="shared" si="81"/>
        <v>146791.70999999996</v>
      </c>
      <c r="T246" s="8">
        <v>10873.46</v>
      </c>
      <c r="U246" s="8">
        <f t="shared" si="82"/>
        <v>157665.16999999995</v>
      </c>
      <c r="V246" s="8">
        <v>10873.46</v>
      </c>
      <c r="W246" s="8">
        <f t="shared" si="83"/>
        <v>168538.62999999995</v>
      </c>
      <c r="X246" s="8">
        <v>10873.46</v>
      </c>
      <c r="Y246" s="8">
        <f t="shared" si="84"/>
        <v>179412.08999999994</v>
      </c>
      <c r="Z246" s="8">
        <v>10873.46</v>
      </c>
      <c r="AA246" s="8">
        <f t="shared" si="84"/>
        <v>190285.54999999993</v>
      </c>
      <c r="AB246" s="8">
        <f t="shared" si="77"/>
        <v>244652.89000000007</v>
      </c>
    </row>
    <row r="247" spans="1:28" x14ac:dyDescent="0.45">
      <c r="A247" t="s">
        <v>162</v>
      </c>
      <c r="B247" s="6">
        <v>38898</v>
      </c>
      <c r="C247" t="s">
        <v>46</v>
      </c>
      <c r="D247">
        <v>40</v>
      </c>
      <c r="E247" s="8">
        <v>52095.61</v>
      </c>
      <c r="F247" s="8"/>
      <c r="G247" s="8">
        <v>9593.43</v>
      </c>
      <c r="H247" s="8">
        <v>1302.3900000000001</v>
      </c>
      <c r="I247" s="8">
        <v>10895.82</v>
      </c>
      <c r="J247" s="8">
        <v>1302.3900000000001</v>
      </c>
      <c r="K247" s="8">
        <v>12198.21</v>
      </c>
      <c r="L247" s="8">
        <v>1302.3900000000001</v>
      </c>
      <c r="M247" s="8">
        <f t="shared" si="78"/>
        <v>13500.599999999999</v>
      </c>
      <c r="N247" s="8">
        <v>130.38999999999999</v>
      </c>
      <c r="O247" s="8">
        <f t="shared" si="79"/>
        <v>13630.989999999998</v>
      </c>
      <c r="P247" s="8">
        <v>130.38999999999999</v>
      </c>
      <c r="Q247" s="8">
        <f t="shared" si="80"/>
        <v>13761.379999999997</v>
      </c>
      <c r="R247" s="8">
        <v>130.38999999999999</v>
      </c>
      <c r="S247" s="8">
        <f t="shared" si="81"/>
        <v>13891.769999999997</v>
      </c>
      <c r="T247" s="8">
        <v>130.38999999999999</v>
      </c>
      <c r="U247" s="8">
        <f t="shared" si="82"/>
        <v>14022.159999999996</v>
      </c>
      <c r="V247" s="8">
        <v>130.38999999999999</v>
      </c>
      <c r="W247" s="8">
        <f t="shared" si="83"/>
        <v>14152.549999999996</v>
      </c>
      <c r="X247" s="8">
        <v>130.38999999999999</v>
      </c>
      <c r="Y247" s="8">
        <f t="shared" si="84"/>
        <v>14282.939999999995</v>
      </c>
      <c r="Z247" s="8">
        <v>130.38999999999999</v>
      </c>
      <c r="AA247" s="8">
        <f t="shared" si="84"/>
        <v>14413.329999999994</v>
      </c>
      <c r="AB247" s="8">
        <f t="shared" si="77"/>
        <v>37682.280000000006</v>
      </c>
    </row>
    <row r="248" spans="1:28" x14ac:dyDescent="0.45">
      <c r="A248" t="s">
        <v>162</v>
      </c>
      <c r="B248" s="6">
        <v>39263</v>
      </c>
      <c r="C248" t="s">
        <v>46</v>
      </c>
      <c r="D248">
        <v>40</v>
      </c>
      <c r="E248" s="8">
        <v>93209.24</v>
      </c>
      <c r="F248" s="8"/>
      <c r="G248" s="8">
        <v>15146.48</v>
      </c>
      <c r="H248" s="8">
        <v>2330.23</v>
      </c>
      <c r="I248" s="8">
        <v>17476.71</v>
      </c>
      <c r="J248" s="8">
        <v>2330.23</v>
      </c>
      <c r="K248" s="8">
        <v>19806.939999999999</v>
      </c>
      <c r="L248" s="8">
        <v>2330.23</v>
      </c>
      <c r="M248" s="8">
        <f t="shared" si="78"/>
        <v>22137.17</v>
      </c>
      <c r="N248" s="8">
        <v>2330.23</v>
      </c>
      <c r="O248" s="8">
        <f t="shared" si="79"/>
        <v>24467.399999999998</v>
      </c>
      <c r="P248" s="8">
        <v>2330.23</v>
      </c>
      <c r="Q248" s="8">
        <f t="shared" si="80"/>
        <v>26797.629999999997</v>
      </c>
      <c r="R248" s="8">
        <v>2330.23</v>
      </c>
      <c r="S248" s="8">
        <f t="shared" si="81"/>
        <v>29127.859999999997</v>
      </c>
      <c r="T248" s="8">
        <v>2330.23</v>
      </c>
      <c r="U248" s="8">
        <f t="shared" si="82"/>
        <v>31458.089999999997</v>
      </c>
      <c r="V248" s="8">
        <v>2330.23</v>
      </c>
      <c r="W248" s="8">
        <f t="shared" si="83"/>
        <v>33788.32</v>
      </c>
      <c r="X248" s="8">
        <v>2330.23</v>
      </c>
      <c r="Y248" s="8">
        <f t="shared" si="84"/>
        <v>36118.550000000003</v>
      </c>
      <c r="Z248" s="8">
        <v>2330.23</v>
      </c>
      <c r="AA248" s="8">
        <f t="shared" si="84"/>
        <v>38448.780000000006</v>
      </c>
      <c r="AB248" s="8">
        <f t="shared" si="77"/>
        <v>54760.46</v>
      </c>
    </row>
    <row r="249" spans="1:28" x14ac:dyDescent="0.45">
      <c r="A249" t="s">
        <v>162</v>
      </c>
      <c r="B249" s="6">
        <v>39629</v>
      </c>
      <c r="C249" t="s">
        <v>46</v>
      </c>
      <c r="D249">
        <v>40</v>
      </c>
      <c r="E249" s="8">
        <v>602350.24</v>
      </c>
      <c r="F249" s="8"/>
      <c r="G249" s="8">
        <v>82823.179999999993</v>
      </c>
      <c r="H249" s="8">
        <v>15058.76</v>
      </c>
      <c r="I249" s="8">
        <v>97881.94</v>
      </c>
      <c r="J249" s="8">
        <v>15058.76</v>
      </c>
      <c r="K249" s="8">
        <v>112940.7</v>
      </c>
      <c r="L249" s="8">
        <v>15058.76</v>
      </c>
      <c r="M249" s="8">
        <f t="shared" si="78"/>
        <v>127999.45999999999</v>
      </c>
      <c r="N249" s="8">
        <v>15058.76</v>
      </c>
      <c r="O249" s="8">
        <f t="shared" si="79"/>
        <v>143058.22</v>
      </c>
      <c r="P249" s="8">
        <v>15058.76</v>
      </c>
      <c r="Q249" s="8">
        <f t="shared" si="80"/>
        <v>158116.98000000001</v>
      </c>
      <c r="R249" s="8">
        <v>15058.76</v>
      </c>
      <c r="S249" s="8">
        <f t="shared" si="81"/>
        <v>173175.74000000002</v>
      </c>
      <c r="T249" s="8">
        <v>15058.76</v>
      </c>
      <c r="U249" s="8">
        <f t="shared" si="82"/>
        <v>188234.50000000003</v>
      </c>
      <c r="V249" s="8">
        <v>15058.76</v>
      </c>
      <c r="W249" s="8">
        <f t="shared" si="83"/>
        <v>203293.26000000004</v>
      </c>
      <c r="X249" s="8">
        <v>15058.76</v>
      </c>
      <c r="Y249" s="8">
        <f t="shared" si="84"/>
        <v>218352.02000000005</v>
      </c>
      <c r="Z249" s="8">
        <v>15058.76</v>
      </c>
      <c r="AA249" s="8">
        <f t="shared" si="84"/>
        <v>233410.78000000006</v>
      </c>
      <c r="AB249" s="8">
        <f t="shared" si="77"/>
        <v>368939.45999999996</v>
      </c>
    </row>
    <row r="250" spans="1:28" x14ac:dyDescent="0.45">
      <c r="A250" t="s">
        <v>164</v>
      </c>
      <c r="B250" s="6">
        <v>40058</v>
      </c>
      <c r="C250" t="s">
        <v>46</v>
      </c>
      <c r="D250">
        <v>40</v>
      </c>
      <c r="E250" s="8">
        <v>54455.48</v>
      </c>
      <c r="F250" s="8"/>
      <c r="G250" s="8">
        <v>6126.26</v>
      </c>
      <c r="H250" s="8">
        <v>1361.39</v>
      </c>
      <c r="I250" s="8">
        <v>7487.65</v>
      </c>
      <c r="J250" s="8">
        <v>1361.39</v>
      </c>
      <c r="K250" s="8">
        <v>8849.0400000000009</v>
      </c>
      <c r="L250" s="8">
        <v>1361.39</v>
      </c>
      <c r="M250" s="8">
        <f t="shared" si="78"/>
        <v>10210.43</v>
      </c>
      <c r="N250" s="8">
        <v>1361.39</v>
      </c>
      <c r="O250" s="8">
        <f t="shared" si="79"/>
        <v>11571.82</v>
      </c>
      <c r="P250" s="8">
        <v>1361.39</v>
      </c>
      <c r="Q250" s="8">
        <f t="shared" si="80"/>
        <v>12933.21</v>
      </c>
      <c r="R250" s="8">
        <v>1361.39</v>
      </c>
      <c r="S250" s="8">
        <f t="shared" si="81"/>
        <v>14294.599999999999</v>
      </c>
      <c r="T250" s="8">
        <v>1361.39</v>
      </c>
      <c r="U250" s="8">
        <f t="shared" si="82"/>
        <v>15655.989999999998</v>
      </c>
      <c r="V250" s="8">
        <v>1361.39</v>
      </c>
      <c r="W250" s="8">
        <f t="shared" si="83"/>
        <v>17017.379999999997</v>
      </c>
      <c r="X250" s="8">
        <v>1361.39</v>
      </c>
      <c r="Y250" s="8">
        <f t="shared" si="84"/>
        <v>18378.769999999997</v>
      </c>
      <c r="Z250" s="8">
        <v>1361.39</v>
      </c>
      <c r="AA250" s="8">
        <f t="shared" si="84"/>
        <v>19740.159999999996</v>
      </c>
      <c r="AB250" s="8">
        <f t="shared" si="77"/>
        <v>34715.320000000007</v>
      </c>
    </row>
    <row r="251" spans="1:28" x14ac:dyDescent="0.45">
      <c r="A251" t="s">
        <v>162</v>
      </c>
      <c r="B251" s="6">
        <v>40359</v>
      </c>
      <c r="C251" t="s">
        <v>46</v>
      </c>
      <c r="D251">
        <v>40</v>
      </c>
      <c r="E251" s="8">
        <v>33587.47</v>
      </c>
      <c r="F251" s="8"/>
      <c r="G251" s="8">
        <v>2938.91</v>
      </c>
      <c r="H251" s="8">
        <v>839.69</v>
      </c>
      <c r="I251" s="8">
        <v>3778.6</v>
      </c>
      <c r="J251" s="8">
        <v>839.69</v>
      </c>
      <c r="K251" s="8">
        <v>4618.29</v>
      </c>
      <c r="L251" s="8">
        <v>839.69</v>
      </c>
      <c r="M251" s="8">
        <f t="shared" si="78"/>
        <v>5457.98</v>
      </c>
      <c r="N251" s="8">
        <v>839.69</v>
      </c>
      <c r="O251" s="8">
        <f t="shared" si="79"/>
        <v>6297.67</v>
      </c>
      <c r="P251" s="8">
        <v>839.69</v>
      </c>
      <c r="Q251" s="8">
        <f t="shared" si="80"/>
        <v>7137.3600000000006</v>
      </c>
      <c r="R251" s="8">
        <v>839.69</v>
      </c>
      <c r="S251" s="8">
        <f t="shared" si="81"/>
        <v>7977.0500000000011</v>
      </c>
      <c r="T251" s="8">
        <v>839.69</v>
      </c>
      <c r="U251" s="8">
        <f t="shared" si="82"/>
        <v>8816.7400000000016</v>
      </c>
      <c r="V251" s="8">
        <v>839.69</v>
      </c>
      <c r="W251" s="8">
        <f t="shared" si="83"/>
        <v>9656.4300000000021</v>
      </c>
      <c r="X251" s="8">
        <v>839.69</v>
      </c>
      <c r="Y251" s="8">
        <f t="shared" si="84"/>
        <v>10496.120000000003</v>
      </c>
      <c r="Z251" s="8">
        <v>839.69</v>
      </c>
      <c r="AA251" s="8">
        <f t="shared" si="84"/>
        <v>11335.810000000003</v>
      </c>
      <c r="AB251" s="8">
        <f t="shared" si="77"/>
        <v>22251.659999999996</v>
      </c>
    </row>
    <row r="252" spans="1:28" x14ac:dyDescent="0.45">
      <c r="A252" t="s">
        <v>165</v>
      </c>
      <c r="B252" s="6">
        <v>40724</v>
      </c>
      <c r="C252" t="s">
        <v>46</v>
      </c>
      <c r="D252">
        <v>40</v>
      </c>
      <c r="E252" s="8">
        <v>2502.54</v>
      </c>
      <c r="F252" s="8"/>
      <c r="G252" s="8">
        <v>156.4</v>
      </c>
      <c r="H252" s="8">
        <v>62.56</v>
      </c>
      <c r="I252" s="8">
        <v>218.96</v>
      </c>
      <c r="J252" s="8">
        <v>62.56</v>
      </c>
      <c r="K252" s="8">
        <v>281.52</v>
      </c>
      <c r="L252" s="8">
        <v>62.56</v>
      </c>
      <c r="M252" s="8">
        <f t="shared" si="78"/>
        <v>344.08</v>
      </c>
      <c r="N252" s="8">
        <v>62.56</v>
      </c>
      <c r="O252" s="8">
        <f t="shared" si="79"/>
        <v>406.64</v>
      </c>
      <c r="P252" s="8">
        <v>62.56</v>
      </c>
      <c r="Q252" s="8">
        <f t="shared" si="80"/>
        <v>469.2</v>
      </c>
      <c r="R252" s="8">
        <v>62.56</v>
      </c>
      <c r="S252" s="8">
        <f t="shared" si="81"/>
        <v>531.76</v>
      </c>
      <c r="T252" s="8">
        <v>62.56</v>
      </c>
      <c r="U252" s="8">
        <f t="shared" si="82"/>
        <v>594.31999999999994</v>
      </c>
      <c r="V252" s="8">
        <v>62.56</v>
      </c>
      <c r="W252" s="8">
        <f t="shared" si="83"/>
        <v>656.87999999999988</v>
      </c>
      <c r="X252" s="8">
        <v>62.56</v>
      </c>
      <c r="Y252" s="8">
        <f t="shared" si="84"/>
        <v>719.43999999999983</v>
      </c>
      <c r="Z252" s="8">
        <v>62.56</v>
      </c>
      <c r="AA252" s="8">
        <f t="shared" si="84"/>
        <v>781.99999999999977</v>
      </c>
      <c r="AB252" s="8">
        <f t="shared" si="77"/>
        <v>1720.5400000000002</v>
      </c>
    </row>
    <row r="253" spans="1:28" x14ac:dyDescent="0.45">
      <c r="A253" t="s">
        <v>166</v>
      </c>
      <c r="B253" s="6">
        <v>40724</v>
      </c>
      <c r="C253" t="s">
        <v>46</v>
      </c>
      <c r="D253">
        <v>40</v>
      </c>
      <c r="E253" s="8">
        <v>16664.84</v>
      </c>
      <c r="F253" s="8"/>
      <c r="G253" s="8">
        <v>1041.55</v>
      </c>
      <c r="H253" s="8">
        <v>416.62</v>
      </c>
      <c r="I253" s="8">
        <v>1458.17</v>
      </c>
      <c r="J253" s="8">
        <v>416.62</v>
      </c>
      <c r="K253" s="8">
        <v>1874.79</v>
      </c>
      <c r="L253" s="8">
        <v>416.62</v>
      </c>
      <c r="M253" s="8">
        <f t="shared" si="78"/>
        <v>2291.41</v>
      </c>
      <c r="N253" s="8">
        <v>416.62</v>
      </c>
      <c r="O253" s="8">
        <f t="shared" si="79"/>
        <v>2708.0299999999997</v>
      </c>
      <c r="P253" s="8">
        <v>416.62</v>
      </c>
      <c r="Q253" s="8">
        <f t="shared" si="80"/>
        <v>3124.6499999999996</v>
      </c>
      <c r="R253" s="8">
        <v>416.62</v>
      </c>
      <c r="S253" s="8">
        <f t="shared" si="81"/>
        <v>3541.2699999999995</v>
      </c>
      <c r="T253" s="8">
        <v>416.62</v>
      </c>
      <c r="U253" s="8">
        <f t="shared" si="82"/>
        <v>3957.8899999999994</v>
      </c>
      <c r="V253" s="8">
        <v>416.62</v>
      </c>
      <c r="W253" s="8">
        <f t="shared" si="83"/>
        <v>4374.5099999999993</v>
      </c>
      <c r="X253" s="8">
        <v>416.62</v>
      </c>
      <c r="Y253" s="8">
        <f t="shared" si="84"/>
        <v>4791.1299999999992</v>
      </c>
      <c r="Z253" s="8">
        <v>416.62</v>
      </c>
      <c r="AA253" s="8">
        <f t="shared" si="84"/>
        <v>5207.7499999999991</v>
      </c>
      <c r="AB253" s="8">
        <f t="shared" si="77"/>
        <v>11457.09</v>
      </c>
    </row>
    <row r="254" spans="1:28" x14ac:dyDescent="0.45">
      <c r="A254" t="s">
        <v>167</v>
      </c>
      <c r="B254" s="6">
        <v>41640</v>
      </c>
      <c r="C254" t="s">
        <v>46</v>
      </c>
      <c r="D254">
        <v>40</v>
      </c>
      <c r="E254" s="8">
        <v>10500.64</v>
      </c>
      <c r="F254" s="8"/>
      <c r="G254" s="8">
        <v>0</v>
      </c>
      <c r="H254" s="8">
        <v>262.52</v>
      </c>
      <c r="I254" s="8">
        <v>262.52</v>
      </c>
      <c r="J254" s="8">
        <v>262.52</v>
      </c>
      <c r="K254" s="8">
        <v>525.04</v>
      </c>
      <c r="L254" s="8">
        <v>262.52</v>
      </c>
      <c r="M254" s="8">
        <f t="shared" si="78"/>
        <v>787.56</v>
      </c>
      <c r="N254" s="8">
        <v>262.52</v>
      </c>
      <c r="O254" s="8">
        <f t="shared" si="79"/>
        <v>1050.08</v>
      </c>
      <c r="P254" s="8">
        <v>262.52</v>
      </c>
      <c r="Q254" s="8">
        <f t="shared" si="80"/>
        <v>1312.6</v>
      </c>
      <c r="R254" s="8">
        <v>262.52</v>
      </c>
      <c r="S254" s="8">
        <f t="shared" si="81"/>
        <v>1575.12</v>
      </c>
      <c r="T254" s="8">
        <v>262.52</v>
      </c>
      <c r="U254" s="8">
        <f t="shared" si="82"/>
        <v>1837.6399999999999</v>
      </c>
      <c r="V254" s="8">
        <v>262.52</v>
      </c>
      <c r="W254" s="8">
        <f t="shared" si="83"/>
        <v>2100.16</v>
      </c>
      <c r="X254" s="8">
        <v>262.52</v>
      </c>
      <c r="Y254" s="8">
        <f t="shared" si="84"/>
        <v>2362.6799999999998</v>
      </c>
      <c r="Z254" s="8">
        <v>262.52</v>
      </c>
      <c r="AA254" s="8">
        <f t="shared" si="84"/>
        <v>2625.2</v>
      </c>
      <c r="AB254" s="8">
        <f t="shared" si="77"/>
        <v>7875.44</v>
      </c>
    </row>
    <row r="255" spans="1:28" x14ac:dyDescent="0.45">
      <c r="A255" t="s">
        <v>168</v>
      </c>
      <c r="B255" s="6">
        <v>41640</v>
      </c>
      <c r="C255" t="s">
        <v>46</v>
      </c>
      <c r="D255">
        <v>40</v>
      </c>
      <c r="E255" s="8">
        <v>11115</v>
      </c>
      <c r="F255" s="8"/>
      <c r="G255" s="8">
        <v>0</v>
      </c>
      <c r="H255" s="8">
        <v>277.88</v>
      </c>
      <c r="I255" s="8">
        <v>277.88</v>
      </c>
      <c r="J255" s="8">
        <v>277.88</v>
      </c>
      <c r="K255" s="8">
        <v>555.76</v>
      </c>
      <c r="L255" s="8">
        <v>277.88</v>
      </c>
      <c r="M255" s="8">
        <f t="shared" si="78"/>
        <v>833.64</v>
      </c>
      <c r="N255" s="8">
        <v>277.88</v>
      </c>
      <c r="O255" s="8">
        <f t="shared" si="79"/>
        <v>1111.52</v>
      </c>
      <c r="P255" s="8">
        <v>277.88</v>
      </c>
      <c r="Q255" s="8">
        <f t="shared" si="80"/>
        <v>1389.4</v>
      </c>
      <c r="R255" s="8">
        <v>277.88</v>
      </c>
      <c r="S255" s="8">
        <f t="shared" si="81"/>
        <v>1667.2800000000002</v>
      </c>
      <c r="T255" s="8">
        <v>277.88</v>
      </c>
      <c r="U255" s="8">
        <f t="shared" si="82"/>
        <v>1945.1600000000003</v>
      </c>
      <c r="V255" s="8">
        <v>277.88</v>
      </c>
      <c r="W255" s="8">
        <f t="shared" si="83"/>
        <v>2223.0400000000004</v>
      </c>
      <c r="X255" s="8">
        <v>277.88</v>
      </c>
      <c r="Y255" s="8">
        <f t="shared" si="84"/>
        <v>2500.9200000000005</v>
      </c>
      <c r="Z255" s="8">
        <v>277.88</v>
      </c>
      <c r="AA255" s="8">
        <f t="shared" si="84"/>
        <v>2778.8000000000006</v>
      </c>
      <c r="AB255" s="8">
        <f t="shared" si="77"/>
        <v>8336.1999999999989</v>
      </c>
    </row>
    <row r="256" spans="1:28" x14ac:dyDescent="0.45">
      <c r="A256" t="s">
        <v>169</v>
      </c>
      <c r="B256" s="6">
        <v>41640</v>
      </c>
      <c r="C256" t="s">
        <v>46</v>
      </c>
      <c r="D256">
        <v>40</v>
      </c>
      <c r="E256" s="8">
        <v>1340.53</v>
      </c>
      <c r="F256" s="8"/>
      <c r="G256" s="8">
        <v>0</v>
      </c>
      <c r="H256" s="8">
        <v>33.51</v>
      </c>
      <c r="I256" s="8">
        <v>33.51</v>
      </c>
      <c r="J256" s="8">
        <v>33.51</v>
      </c>
      <c r="K256" s="8">
        <v>67.02</v>
      </c>
      <c r="L256" s="8">
        <v>33.51</v>
      </c>
      <c r="M256" s="8">
        <f t="shared" si="78"/>
        <v>100.53</v>
      </c>
      <c r="N256" s="8">
        <v>33.51</v>
      </c>
      <c r="O256" s="8">
        <f t="shared" si="79"/>
        <v>134.04</v>
      </c>
      <c r="P256" s="8">
        <v>33.51</v>
      </c>
      <c r="Q256" s="8">
        <f t="shared" si="80"/>
        <v>167.54999999999998</v>
      </c>
      <c r="R256" s="8">
        <v>33.51</v>
      </c>
      <c r="S256" s="8">
        <f t="shared" si="81"/>
        <v>201.05999999999997</v>
      </c>
      <c r="T256" s="8">
        <v>31.51</v>
      </c>
      <c r="U256" s="8">
        <f t="shared" si="82"/>
        <v>232.56999999999996</v>
      </c>
      <c r="V256" s="8">
        <v>31.51</v>
      </c>
      <c r="W256" s="8">
        <f t="shared" si="83"/>
        <v>264.08</v>
      </c>
      <c r="X256" s="8">
        <v>31.51</v>
      </c>
      <c r="Y256" s="8">
        <f t="shared" si="84"/>
        <v>295.58999999999997</v>
      </c>
      <c r="Z256" s="8">
        <v>31.51</v>
      </c>
      <c r="AA256" s="8">
        <f t="shared" si="84"/>
        <v>327.09999999999997</v>
      </c>
      <c r="AB256" s="8">
        <f t="shared" si="77"/>
        <v>1013.4300000000001</v>
      </c>
    </row>
    <row r="257" spans="1:28" x14ac:dyDescent="0.45">
      <c r="A257" t="s">
        <v>162</v>
      </c>
      <c r="B257" s="6">
        <v>41820</v>
      </c>
      <c r="C257" t="s">
        <v>46</v>
      </c>
      <c r="D257">
        <v>40</v>
      </c>
      <c r="E257" s="8">
        <v>3627.47</v>
      </c>
      <c r="F257" s="8"/>
      <c r="G257" s="8">
        <v>0</v>
      </c>
      <c r="H257" s="8">
        <v>49.09</v>
      </c>
      <c r="I257" s="8">
        <v>49.09</v>
      </c>
      <c r="J257" s="8">
        <v>90.69</v>
      </c>
      <c r="K257" s="8">
        <v>139.78</v>
      </c>
      <c r="L257" s="8">
        <v>90.69</v>
      </c>
      <c r="M257" s="8">
        <f t="shared" si="78"/>
        <v>230.47</v>
      </c>
      <c r="N257" s="8">
        <v>90.69</v>
      </c>
      <c r="O257" s="8">
        <f t="shared" si="79"/>
        <v>321.15999999999997</v>
      </c>
      <c r="P257" s="8">
        <v>90.69</v>
      </c>
      <c r="Q257" s="8">
        <f t="shared" si="80"/>
        <v>411.84999999999997</v>
      </c>
      <c r="R257" s="8">
        <v>90.69</v>
      </c>
      <c r="S257" s="8">
        <f t="shared" si="81"/>
        <v>502.53999999999996</v>
      </c>
      <c r="T257" s="8">
        <v>90.69</v>
      </c>
      <c r="U257" s="8">
        <f t="shared" si="82"/>
        <v>593.23</v>
      </c>
      <c r="V257" s="8">
        <v>90.69</v>
      </c>
      <c r="W257" s="8">
        <f t="shared" si="83"/>
        <v>683.92000000000007</v>
      </c>
      <c r="X257" s="8">
        <v>90.69</v>
      </c>
      <c r="Y257" s="8">
        <f t="shared" si="84"/>
        <v>774.61000000000013</v>
      </c>
      <c r="Z257" s="8">
        <v>90.69</v>
      </c>
      <c r="AA257" s="8">
        <f t="shared" si="84"/>
        <v>865.30000000000018</v>
      </c>
      <c r="AB257" s="8">
        <f t="shared" si="77"/>
        <v>2762.1699999999996</v>
      </c>
    </row>
    <row r="258" spans="1:28" x14ac:dyDescent="0.45">
      <c r="A258" t="s">
        <v>162</v>
      </c>
      <c r="B258" s="6">
        <v>42185</v>
      </c>
      <c r="C258" t="s">
        <v>46</v>
      </c>
      <c r="D258">
        <v>40</v>
      </c>
      <c r="E258" s="8">
        <v>41889.699999999997</v>
      </c>
      <c r="F258" s="8"/>
      <c r="G258" s="8">
        <v>0</v>
      </c>
      <c r="H258" s="8">
        <v>0</v>
      </c>
      <c r="I258" s="8">
        <v>0</v>
      </c>
      <c r="J258" s="8">
        <v>523.63</v>
      </c>
      <c r="K258" s="8">
        <v>523.63</v>
      </c>
      <c r="L258" s="8">
        <v>1047.24</v>
      </c>
      <c r="M258" s="8">
        <f t="shared" si="78"/>
        <v>1570.87</v>
      </c>
      <c r="N258" s="8">
        <v>1047.24</v>
      </c>
      <c r="O258" s="8">
        <f t="shared" si="79"/>
        <v>2618.1099999999997</v>
      </c>
      <c r="P258" s="8">
        <v>1047.24</v>
      </c>
      <c r="Q258" s="8">
        <f t="shared" si="80"/>
        <v>3665.3499999999995</v>
      </c>
      <c r="R258" s="8">
        <v>1047.24</v>
      </c>
      <c r="S258" s="8">
        <f t="shared" si="81"/>
        <v>4712.5899999999992</v>
      </c>
      <c r="T258" s="8">
        <v>1047.24</v>
      </c>
      <c r="U258" s="8">
        <f t="shared" si="82"/>
        <v>5759.829999999999</v>
      </c>
      <c r="V258" s="8">
        <v>1047.24</v>
      </c>
      <c r="W258" s="8">
        <f t="shared" si="83"/>
        <v>6807.0699999999988</v>
      </c>
      <c r="X258" s="8">
        <v>1047.24</v>
      </c>
      <c r="Y258" s="8">
        <f t="shared" si="84"/>
        <v>7854.3099999999986</v>
      </c>
      <c r="Z258" s="8">
        <v>1047.24</v>
      </c>
      <c r="AA258" s="8">
        <f t="shared" si="84"/>
        <v>8901.5499999999993</v>
      </c>
      <c r="AB258" s="8">
        <f t="shared" si="77"/>
        <v>32988.149999999994</v>
      </c>
    </row>
    <row r="259" spans="1:28" x14ac:dyDescent="0.45">
      <c r="A259" t="s">
        <v>162</v>
      </c>
      <c r="B259" s="6">
        <v>43646</v>
      </c>
      <c r="C259" t="s">
        <v>46</v>
      </c>
      <c r="D259">
        <v>40</v>
      </c>
      <c r="E259" s="8">
        <v>7834.95</v>
      </c>
      <c r="F259" s="8"/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97.94</v>
      </c>
      <c r="S259" s="8">
        <f t="shared" si="81"/>
        <v>97.94</v>
      </c>
      <c r="T259" s="8">
        <v>195.87</v>
      </c>
      <c r="U259" s="8">
        <f t="shared" si="82"/>
        <v>293.81</v>
      </c>
      <c r="V259" s="8">
        <v>195.87</v>
      </c>
      <c r="W259" s="8">
        <f t="shared" si="83"/>
        <v>489.68</v>
      </c>
      <c r="X259" s="8">
        <v>195.87</v>
      </c>
      <c r="Y259" s="8">
        <f t="shared" si="84"/>
        <v>685.55</v>
      </c>
      <c r="Z259" s="8">
        <v>195.87</v>
      </c>
      <c r="AA259" s="8">
        <f t="shared" si="84"/>
        <v>881.42</v>
      </c>
      <c r="AB259" s="8">
        <f t="shared" si="77"/>
        <v>6953.53</v>
      </c>
    </row>
    <row r="260" spans="1:28" x14ac:dyDescent="0.45">
      <c r="A260" t="s">
        <v>162</v>
      </c>
      <c r="B260" s="6">
        <v>44377</v>
      </c>
      <c r="C260" t="s">
        <v>46</v>
      </c>
      <c r="D260">
        <v>40</v>
      </c>
      <c r="E260" s="8">
        <v>2536.7800000000002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>
        <v>31.71</v>
      </c>
      <c r="W260" s="8">
        <v>31.71</v>
      </c>
      <c r="X260" s="8">
        <v>63.42</v>
      </c>
      <c r="Y260" s="8">
        <f t="shared" si="84"/>
        <v>95.13</v>
      </c>
      <c r="Z260" s="8">
        <v>63.42</v>
      </c>
      <c r="AA260" s="8">
        <f t="shared" si="84"/>
        <v>158.55000000000001</v>
      </c>
      <c r="AB260" s="8">
        <f t="shared" si="77"/>
        <v>2378.23</v>
      </c>
    </row>
    <row r="261" spans="1:28" x14ac:dyDescent="0.45"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8" ht="14.65" thickBot="1" x14ac:dyDescent="0.5">
      <c r="A262" t="s">
        <v>170</v>
      </c>
      <c r="E262" s="9">
        <f>SUM(E219:E260)</f>
        <v>10167558.659999998</v>
      </c>
      <c r="F262" s="8" t="s">
        <v>2</v>
      </c>
      <c r="G262" s="9">
        <v>4400382.54</v>
      </c>
      <c r="H262" s="9">
        <f>SUM(H219:H259)</f>
        <v>233027.09000000005</v>
      </c>
      <c r="I262" s="9">
        <f>SUM(I219:I259)</f>
        <v>4633409.63</v>
      </c>
      <c r="J262" s="9">
        <v>233592.32000000001</v>
      </c>
      <c r="K262" s="9">
        <v>4867001.95</v>
      </c>
      <c r="L262" s="9">
        <f>SUM(L219:L259)</f>
        <v>234116.43000000005</v>
      </c>
      <c r="M262" s="9">
        <f>SUM(M219:M259)</f>
        <v>5101118.379999999</v>
      </c>
      <c r="N262" s="9">
        <f>SUM(N219:N259)</f>
        <v>232939.43000000005</v>
      </c>
      <c r="O262" s="9">
        <f>SUM(O219:O258)</f>
        <v>5334057.8100000005</v>
      </c>
      <c r="P262" s="9">
        <f>SUM(P219:P259)</f>
        <v>232939.43000000005</v>
      </c>
      <c r="Q262" s="9">
        <f>SUM(Q219:Q259)</f>
        <v>5566997.2400000012</v>
      </c>
      <c r="R262" s="9">
        <f>SUM(R219:R259)</f>
        <v>233037.37000000005</v>
      </c>
      <c r="S262" s="9">
        <f>SUM(S219:S259)</f>
        <v>5800034.6099999994</v>
      </c>
      <c r="T262" s="9">
        <f t="shared" ref="T262" si="85">SUM(T219:T259)</f>
        <v>233133.30000000005</v>
      </c>
      <c r="U262" s="9">
        <f>SUM(U219:U260)</f>
        <v>6033167.9099999992</v>
      </c>
      <c r="V262" s="9">
        <f t="shared" ref="V262:Y262" si="86">SUM(V219:V260)</f>
        <v>233165.07000000004</v>
      </c>
      <c r="W262" s="9">
        <f t="shared" si="86"/>
        <v>6266332.9799999986</v>
      </c>
      <c r="X262" s="9">
        <f t="shared" si="86"/>
        <v>233196.78000000006</v>
      </c>
      <c r="Y262" s="9">
        <f t="shared" si="86"/>
        <v>6499529.7599999998</v>
      </c>
      <c r="Z262" s="9">
        <f>SUM(Z219:Z260)</f>
        <v>233196.78000000006</v>
      </c>
      <c r="AA262" s="9">
        <f t="shared" ref="AA262" si="87">SUM(AA219:AA260)</f>
        <v>6732726.5399999991</v>
      </c>
      <c r="AB262" s="9">
        <f>E262-AA262</f>
        <v>3434832.1199999992</v>
      </c>
    </row>
    <row r="263" spans="1:28" ht="14.65" thickTop="1" x14ac:dyDescent="0.45"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8" x14ac:dyDescent="0.45">
      <c r="A264" s="5" t="s">
        <v>171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8" x14ac:dyDescent="0.45"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8" x14ac:dyDescent="0.45">
      <c r="A266" t="s">
        <v>172</v>
      </c>
      <c r="B266" s="6">
        <v>38533</v>
      </c>
      <c r="C266" t="s">
        <v>46</v>
      </c>
      <c r="D266">
        <v>10</v>
      </c>
      <c r="E266" s="8">
        <v>20433.810000000001</v>
      </c>
      <c r="F266" s="8"/>
      <c r="G266" s="8">
        <v>17368.73</v>
      </c>
      <c r="H266" s="8">
        <v>2043.38</v>
      </c>
      <c r="I266" s="8">
        <v>19412.11</v>
      </c>
      <c r="J266" s="8">
        <v>2043.38</v>
      </c>
      <c r="K266" s="8">
        <v>21455.49</v>
      </c>
      <c r="L266" s="8">
        <v>-1021.68</v>
      </c>
      <c r="M266" s="8">
        <f>SUM(K266:L266)</f>
        <v>20433.810000000001</v>
      </c>
      <c r="N266" s="8">
        <v>0</v>
      </c>
      <c r="O266" s="8">
        <f>SUM(M266:N266)</f>
        <v>20433.810000000001</v>
      </c>
      <c r="P266" s="8">
        <v>0</v>
      </c>
      <c r="Q266" s="8">
        <f>SUM(O266:P266)</f>
        <v>20433.810000000001</v>
      </c>
      <c r="R266" s="8">
        <v>0</v>
      </c>
      <c r="S266" s="8">
        <f>SUM(Q266:R266)</f>
        <v>20433.810000000001</v>
      </c>
      <c r="T266" s="8">
        <v>0</v>
      </c>
      <c r="U266" s="8">
        <f>SUM(S266:T266)</f>
        <v>20433.810000000001</v>
      </c>
      <c r="V266" s="8">
        <v>0</v>
      </c>
      <c r="W266" s="8">
        <f>SUM(U266:V266)</f>
        <v>20433.810000000001</v>
      </c>
      <c r="X266" s="8">
        <v>0</v>
      </c>
      <c r="Y266" s="8">
        <f>SUM(W266:X266)</f>
        <v>20433.810000000001</v>
      </c>
      <c r="Z266" s="8">
        <v>0</v>
      </c>
      <c r="AA266" s="8">
        <f>SUM(Y266:Z266)</f>
        <v>20433.810000000001</v>
      </c>
      <c r="AB266" s="8">
        <f t="shared" ref="AB266:AB284" si="88">E266-AA266</f>
        <v>0</v>
      </c>
    </row>
    <row r="267" spans="1:28" x14ac:dyDescent="0.45">
      <c r="A267" t="s">
        <v>172</v>
      </c>
      <c r="B267" s="6">
        <v>38898</v>
      </c>
      <c r="C267" t="s">
        <v>46</v>
      </c>
      <c r="D267">
        <v>10</v>
      </c>
      <c r="E267" s="8">
        <v>27273.37</v>
      </c>
      <c r="F267" s="8"/>
      <c r="G267" s="8">
        <v>20455.04</v>
      </c>
      <c r="H267" s="8">
        <v>2727.34</v>
      </c>
      <c r="I267" s="8">
        <v>23182.38</v>
      </c>
      <c r="J267" s="8">
        <v>2727.34</v>
      </c>
      <c r="K267" s="8">
        <v>25909.72</v>
      </c>
      <c r="L267" s="8">
        <v>1363.65</v>
      </c>
      <c r="M267" s="8">
        <f t="shared" ref="M267:M276" si="89">SUM(K267:L267)</f>
        <v>27273.370000000003</v>
      </c>
      <c r="N267" s="8">
        <v>0</v>
      </c>
      <c r="O267" s="8">
        <f t="shared" ref="O267:O277" si="90">SUM(M267:N267)</f>
        <v>27273.370000000003</v>
      </c>
      <c r="P267" s="8">
        <v>0</v>
      </c>
      <c r="Q267" s="8">
        <f t="shared" ref="Q267:Q280" si="91">SUM(O267:P267)</f>
        <v>27273.370000000003</v>
      </c>
      <c r="R267" s="8">
        <v>0</v>
      </c>
      <c r="S267" s="8">
        <f t="shared" ref="S267:S280" si="92">SUM(Q267:R267)</f>
        <v>27273.370000000003</v>
      </c>
      <c r="T267" s="8">
        <v>0</v>
      </c>
      <c r="U267" s="8">
        <f t="shared" ref="U267:U280" si="93">SUM(S267:T267)</f>
        <v>27273.370000000003</v>
      </c>
      <c r="V267" s="8">
        <v>0</v>
      </c>
      <c r="W267" s="8">
        <f t="shared" ref="W267:W281" si="94">SUM(U267:V267)</f>
        <v>27273.370000000003</v>
      </c>
      <c r="X267" s="8">
        <v>0</v>
      </c>
      <c r="Y267" s="8">
        <f t="shared" ref="Y267:AA283" si="95">SUM(W267:X267)</f>
        <v>27273.370000000003</v>
      </c>
      <c r="Z267" s="8">
        <v>0</v>
      </c>
      <c r="AA267" s="8">
        <f t="shared" si="95"/>
        <v>27273.370000000003</v>
      </c>
      <c r="AB267" s="8">
        <f t="shared" si="88"/>
        <v>0</v>
      </c>
    </row>
    <row r="268" spans="1:28" x14ac:dyDescent="0.45">
      <c r="A268" t="s">
        <v>172</v>
      </c>
      <c r="B268" s="6">
        <v>39263</v>
      </c>
      <c r="C268" t="s">
        <v>46</v>
      </c>
      <c r="D268">
        <v>10</v>
      </c>
      <c r="E268" s="8">
        <v>24488</v>
      </c>
      <c r="F268" s="8"/>
      <c r="G268" s="8">
        <v>15917.2</v>
      </c>
      <c r="H268" s="8">
        <v>2448.8000000000002</v>
      </c>
      <c r="I268" s="8">
        <v>18366</v>
      </c>
      <c r="J268" s="8">
        <v>2448.8000000000002</v>
      </c>
      <c r="K268" s="8">
        <v>20814.8</v>
      </c>
      <c r="L268" s="8">
        <v>2448.8000000000002</v>
      </c>
      <c r="M268" s="8">
        <f t="shared" si="89"/>
        <v>23263.599999999999</v>
      </c>
      <c r="N268" s="8">
        <v>1224.4000000000001</v>
      </c>
      <c r="O268" s="8">
        <f t="shared" si="90"/>
        <v>24488</v>
      </c>
      <c r="P268" s="8">
        <v>0</v>
      </c>
      <c r="Q268" s="8">
        <f t="shared" si="91"/>
        <v>24488</v>
      </c>
      <c r="R268" s="8">
        <v>0</v>
      </c>
      <c r="S268" s="8">
        <f t="shared" si="92"/>
        <v>24488</v>
      </c>
      <c r="T268" s="8">
        <v>0</v>
      </c>
      <c r="U268" s="8">
        <f t="shared" si="93"/>
        <v>24488</v>
      </c>
      <c r="V268" s="8">
        <v>0</v>
      </c>
      <c r="W268" s="8">
        <f t="shared" si="94"/>
        <v>24488</v>
      </c>
      <c r="X268" s="8">
        <v>0</v>
      </c>
      <c r="Y268" s="8">
        <f t="shared" si="95"/>
        <v>24488</v>
      </c>
      <c r="Z268" s="8">
        <v>0</v>
      </c>
      <c r="AA268" s="8">
        <f t="shared" si="95"/>
        <v>24488</v>
      </c>
      <c r="AB268" s="8">
        <f t="shared" si="88"/>
        <v>0</v>
      </c>
    </row>
    <row r="269" spans="1:28" x14ac:dyDescent="0.45">
      <c r="A269" t="s">
        <v>172</v>
      </c>
      <c r="B269" s="6">
        <v>39629</v>
      </c>
      <c r="C269" t="s">
        <v>46</v>
      </c>
      <c r="D269">
        <v>10</v>
      </c>
      <c r="E269" s="8">
        <v>252745.73</v>
      </c>
      <c r="F269" s="8"/>
      <c r="G269" s="8">
        <v>139010.15</v>
      </c>
      <c r="H269" s="8">
        <v>25274.57</v>
      </c>
      <c r="I269" s="8">
        <v>164284.72</v>
      </c>
      <c r="J269" s="8">
        <v>25274.57</v>
      </c>
      <c r="K269" s="8">
        <v>189559.29</v>
      </c>
      <c r="L269" s="8">
        <v>25274.57</v>
      </c>
      <c r="M269" s="8">
        <f t="shared" si="89"/>
        <v>214833.86000000002</v>
      </c>
      <c r="N269" s="8">
        <v>25274.57</v>
      </c>
      <c r="O269" s="8">
        <f t="shared" si="90"/>
        <v>240108.43000000002</v>
      </c>
      <c r="P269" s="8">
        <v>12637.3</v>
      </c>
      <c r="Q269" s="8">
        <f t="shared" si="91"/>
        <v>252745.73</v>
      </c>
      <c r="R269" s="8">
        <v>0</v>
      </c>
      <c r="S269" s="8">
        <f t="shared" si="92"/>
        <v>252745.73</v>
      </c>
      <c r="T269" s="8">
        <v>0</v>
      </c>
      <c r="U269" s="8">
        <f t="shared" si="93"/>
        <v>252745.73</v>
      </c>
      <c r="V269" s="8">
        <v>0</v>
      </c>
      <c r="W269" s="8">
        <f t="shared" si="94"/>
        <v>252745.73</v>
      </c>
      <c r="X269" s="8">
        <v>0</v>
      </c>
      <c r="Y269" s="8">
        <f t="shared" si="95"/>
        <v>252745.73</v>
      </c>
      <c r="Z269" s="8">
        <v>0</v>
      </c>
      <c r="AA269" s="8">
        <f t="shared" si="95"/>
        <v>252745.73</v>
      </c>
      <c r="AB269" s="8">
        <f t="shared" si="88"/>
        <v>0</v>
      </c>
    </row>
    <row r="270" spans="1:28" x14ac:dyDescent="0.45">
      <c r="A270" t="s">
        <v>172</v>
      </c>
      <c r="B270" s="6">
        <v>39994</v>
      </c>
      <c r="C270" t="s">
        <v>46</v>
      </c>
      <c r="D270">
        <v>10</v>
      </c>
      <c r="E270" s="8">
        <v>159380.14000000001</v>
      </c>
      <c r="F270" s="8"/>
      <c r="G270" s="8">
        <v>71721.05</v>
      </c>
      <c r="H270" s="8">
        <v>15938.01</v>
      </c>
      <c r="I270" s="8">
        <v>87659.06</v>
      </c>
      <c r="J270" s="8">
        <v>15938.01</v>
      </c>
      <c r="K270" s="8">
        <v>103597.07</v>
      </c>
      <c r="L270" s="8">
        <v>15938.01</v>
      </c>
      <c r="M270" s="8">
        <f t="shared" si="89"/>
        <v>119535.08</v>
      </c>
      <c r="N270" s="8">
        <v>15938.01</v>
      </c>
      <c r="O270" s="8">
        <f t="shared" si="90"/>
        <v>135473.09</v>
      </c>
      <c r="P270" s="8">
        <v>15938.01</v>
      </c>
      <c r="Q270" s="8">
        <f t="shared" si="91"/>
        <v>151411.1</v>
      </c>
      <c r="R270" s="8">
        <v>7969.04</v>
      </c>
      <c r="S270" s="8">
        <f t="shared" si="92"/>
        <v>159380.14000000001</v>
      </c>
      <c r="T270" s="8">
        <v>0</v>
      </c>
      <c r="U270" s="8">
        <f t="shared" si="93"/>
        <v>159380.14000000001</v>
      </c>
      <c r="V270" s="8">
        <v>0</v>
      </c>
      <c r="W270" s="8">
        <f t="shared" si="94"/>
        <v>159380.14000000001</v>
      </c>
      <c r="X270" s="8">
        <v>0</v>
      </c>
      <c r="Y270" s="8">
        <f t="shared" si="95"/>
        <v>159380.14000000001</v>
      </c>
      <c r="Z270" s="8">
        <v>0</v>
      </c>
      <c r="AA270" s="8">
        <f t="shared" si="95"/>
        <v>159380.14000000001</v>
      </c>
      <c r="AB270" s="8">
        <f t="shared" si="88"/>
        <v>0</v>
      </c>
    </row>
    <row r="271" spans="1:28" x14ac:dyDescent="0.45">
      <c r="A271" t="s">
        <v>172</v>
      </c>
      <c r="B271" s="6">
        <v>40359</v>
      </c>
      <c r="C271" t="s">
        <v>46</v>
      </c>
      <c r="D271">
        <v>10</v>
      </c>
      <c r="E271" s="8">
        <v>27097.21</v>
      </c>
      <c r="F271" s="8"/>
      <c r="G271" s="8">
        <v>9484.02</v>
      </c>
      <c r="H271" s="8">
        <v>2709.72</v>
      </c>
      <c r="I271" s="8">
        <v>12193.74</v>
      </c>
      <c r="J271" s="8">
        <v>2709.72</v>
      </c>
      <c r="K271" s="8">
        <v>14903.46</v>
      </c>
      <c r="L271" s="8">
        <v>2709.72</v>
      </c>
      <c r="M271" s="8">
        <f t="shared" si="89"/>
        <v>17613.18</v>
      </c>
      <c r="N271" s="8">
        <v>2709.72</v>
      </c>
      <c r="O271" s="8">
        <f t="shared" si="90"/>
        <v>20322.900000000001</v>
      </c>
      <c r="P271" s="8">
        <v>2709.72</v>
      </c>
      <c r="Q271" s="8">
        <f t="shared" si="91"/>
        <v>23032.620000000003</v>
      </c>
      <c r="R271" s="8">
        <v>2709.72</v>
      </c>
      <c r="S271" s="8">
        <f t="shared" si="92"/>
        <v>25742.340000000004</v>
      </c>
      <c r="T271" s="8">
        <v>1354.87</v>
      </c>
      <c r="U271" s="8">
        <f t="shared" si="93"/>
        <v>27097.210000000003</v>
      </c>
      <c r="V271" s="8">
        <v>0</v>
      </c>
      <c r="W271" s="8">
        <f t="shared" si="94"/>
        <v>27097.210000000003</v>
      </c>
      <c r="X271" s="8">
        <v>0</v>
      </c>
      <c r="Y271" s="8">
        <f t="shared" si="95"/>
        <v>27097.210000000003</v>
      </c>
      <c r="Z271" s="8">
        <v>0</v>
      </c>
      <c r="AA271" s="8">
        <f t="shared" si="95"/>
        <v>27097.210000000003</v>
      </c>
      <c r="AB271" s="8">
        <f t="shared" si="88"/>
        <v>0</v>
      </c>
    </row>
    <row r="272" spans="1:28" x14ac:dyDescent="0.45">
      <c r="A272" t="s">
        <v>172</v>
      </c>
      <c r="B272" s="6">
        <v>40724</v>
      </c>
      <c r="C272" t="s">
        <v>46</v>
      </c>
      <c r="D272">
        <v>10</v>
      </c>
      <c r="E272" s="8">
        <v>58134.52</v>
      </c>
      <c r="F272" s="8"/>
      <c r="G272" s="8">
        <v>14533.63</v>
      </c>
      <c r="H272" s="8">
        <v>5813.45</v>
      </c>
      <c r="I272" s="8">
        <v>20347.080000000002</v>
      </c>
      <c r="J272" s="8">
        <v>5813.45</v>
      </c>
      <c r="K272" s="8">
        <v>26160.53</v>
      </c>
      <c r="L272" s="8">
        <v>5813.45</v>
      </c>
      <c r="M272" s="8">
        <f t="shared" si="89"/>
        <v>31973.98</v>
      </c>
      <c r="N272" s="8">
        <v>5813.45</v>
      </c>
      <c r="O272" s="8">
        <f t="shared" si="90"/>
        <v>37787.43</v>
      </c>
      <c r="P272" s="8">
        <v>5813.45</v>
      </c>
      <c r="Q272" s="8">
        <f t="shared" si="91"/>
        <v>43600.88</v>
      </c>
      <c r="R272" s="8">
        <v>5813.45</v>
      </c>
      <c r="S272" s="8">
        <f t="shared" si="92"/>
        <v>49414.329999999994</v>
      </c>
      <c r="T272" s="8">
        <v>5813.45</v>
      </c>
      <c r="U272" s="8">
        <f t="shared" si="93"/>
        <v>55227.779999999992</v>
      </c>
      <c r="V272" s="8">
        <v>2906.74</v>
      </c>
      <c r="W272" s="8">
        <f t="shared" si="94"/>
        <v>58134.51999999999</v>
      </c>
      <c r="X272" s="8">
        <v>0</v>
      </c>
      <c r="Y272" s="8">
        <f t="shared" si="95"/>
        <v>58134.51999999999</v>
      </c>
      <c r="Z272" s="8">
        <v>0</v>
      </c>
      <c r="AA272" s="8">
        <f t="shared" si="95"/>
        <v>58134.51999999999</v>
      </c>
      <c r="AB272" s="8">
        <f t="shared" si="88"/>
        <v>0</v>
      </c>
    </row>
    <row r="273" spans="1:28" x14ac:dyDescent="0.45">
      <c r="A273" t="s">
        <v>172</v>
      </c>
      <c r="B273" s="6">
        <v>41090</v>
      </c>
      <c r="C273" t="s">
        <v>46</v>
      </c>
      <c r="D273">
        <v>10</v>
      </c>
      <c r="E273" s="8">
        <v>9938.16</v>
      </c>
      <c r="F273" s="8"/>
      <c r="G273" s="8">
        <v>1490.72</v>
      </c>
      <c r="H273" s="8">
        <v>993.82</v>
      </c>
      <c r="I273" s="8">
        <v>2484.54</v>
      </c>
      <c r="J273" s="8">
        <v>993.82</v>
      </c>
      <c r="K273" s="8">
        <v>3478.36</v>
      </c>
      <c r="L273" s="8">
        <v>993.82</v>
      </c>
      <c r="M273" s="8">
        <f t="shared" si="89"/>
        <v>4472.18</v>
      </c>
      <c r="N273" s="8">
        <v>993.82</v>
      </c>
      <c r="O273" s="8">
        <f t="shared" si="90"/>
        <v>5466</v>
      </c>
      <c r="P273" s="8">
        <v>993.82</v>
      </c>
      <c r="Q273" s="8">
        <f t="shared" si="91"/>
        <v>6459.82</v>
      </c>
      <c r="R273" s="8">
        <v>993.82</v>
      </c>
      <c r="S273" s="8">
        <f t="shared" si="92"/>
        <v>7453.6399999999994</v>
      </c>
      <c r="T273" s="8">
        <v>993.82</v>
      </c>
      <c r="U273" s="8">
        <f t="shared" si="93"/>
        <v>8447.4599999999991</v>
      </c>
      <c r="V273" s="8">
        <v>993.82</v>
      </c>
      <c r="W273" s="8">
        <f t="shared" si="94"/>
        <v>9441.2799999999988</v>
      </c>
      <c r="X273" s="8">
        <v>496.88</v>
      </c>
      <c r="Y273" s="8">
        <f t="shared" si="95"/>
        <v>9938.159999999998</v>
      </c>
      <c r="Z273" s="8"/>
      <c r="AA273" s="8">
        <f t="shared" si="95"/>
        <v>9938.159999999998</v>
      </c>
      <c r="AB273" s="8">
        <f t="shared" si="88"/>
        <v>0</v>
      </c>
    </row>
    <row r="274" spans="1:28" x14ac:dyDescent="0.45">
      <c r="A274" t="s">
        <v>172</v>
      </c>
      <c r="B274" s="6">
        <v>41640</v>
      </c>
      <c r="C274" t="s">
        <v>46</v>
      </c>
      <c r="D274">
        <v>10</v>
      </c>
      <c r="E274" s="8">
        <v>17691.599999999999</v>
      </c>
      <c r="F274" s="8"/>
      <c r="G274" s="8">
        <v>0</v>
      </c>
      <c r="H274" s="8">
        <v>1769.16</v>
      </c>
      <c r="I274" s="8">
        <v>1769.16</v>
      </c>
      <c r="J274" s="8">
        <v>1769.16</v>
      </c>
      <c r="K274" s="8">
        <v>3538.32</v>
      </c>
      <c r="L274" s="8">
        <v>1769.16</v>
      </c>
      <c r="M274" s="8">
        <f t="shared" si="89"/>
        <v>5307.4800000000005</v>
      </c>
      <c r="N274" s="8">
        <v>1769.16</v>
      </c>
      <c r="O274" s="8">
        <f t="shared" si="90"/>
        <v>7076.64</v>
      </c>
      <c r="P274" s="8">
        <v>1769.16</v>
      </c>
      <c r="Q274" s="8">
        <f t="shared" si="91"/>
        <v>8845.8000000000011</v>
      </c>
      <c r="R274" s="8">
        <v>1769.16</v>
      </c>
      <c r="S274" s="8">
        <f t="shared" si="92"/>
        <v>10614.960000000001</v>
      </c>
      <c r="T274" s="8">
        <v>1769.16</v>
      </c>
      <c r="U274" s="8">
        <f t="shared" si="93"/>
        <v>12384.12</v>
      </c>
      <c r="V274" s="8">
        <v>1769.16</v>
      </c>
      <c r="W274" s="8">
        <f t="shared" si="94"/>
        <v>14153.28</v>
      </c>
      <c r="X274" s="8">
        <v>1769.16</v>
      </c>
      <c r="Y274" s="8">
        <f t="shared" si="95"/>
        <v>15922.44</v>
      </c>
      <c r="Z274" s="8">
        <v>1769.16</v>
      </c>
      <c r="AA274" s="8">
        <f t="shared" si="95"/>
        <v>17691.600000000002</v>
      </c>
      <c r="AB274" s="8">
        <f t="shared" si="88"/>
        <v>0</v>
      </c>
    </row>
    <row r="275" spans="1:28" x14ac:dyDescent="0.45">
      <c r="A275" t="s">
        <v>172</v>
      </c>
      <c r="B275" s="6">
        <v>41820</v>
      </c>
      <c r="C275" t="s">
        <v>46</v>
      </c>
      <c r="D275">
        <v>10</v>
      </c>
      <c r="E275" s="8">
        <v>35030.400000000001</v>
      </c>
      <c r="F275" s="8"/>
      <c r="G275" s="8">
        <v>0</v>
      </c>
      <c r="H275" s="8">
        <v>1751.52</v>
      </c>
      <c r="I275" s="8">
        <v>1751.52</v>
      </c>
      <c r="J275" s="8">
        <v>3503.04</v>
      </c>
      <c r="K275" s="8">
        <v>5254.56</v>
      </c>
      <c r="L275" s="8">
        <v>3503.04</v>
      </c>
      <c r="M275" s="8">
        <f t="shared" si="89"/>
        <v>8757.6</v>
      </c>
      <c r="N275" s="8">
        <v>3503.04</v>
      </c>
      <c r="O275" s="8">
        <f t="shared" si="90"/>
        <v>12260.64</v>
      </c>
      <c r="P275" s="8">
        <v>3503.04</v>
      </c>
      <c r="Q275" s="8">
        <f t="shared" si="91"/>
        <v>15763.68</v>
      </c>
      <c r="R275" s="8">
        <v>3503.04</v>
      </c>
      <c r="S275" s="8">
        <f t="shared" si="92"/>
        <v>19266.72</v>
      </c>
      <c r="T275" s="8">
        <v>3503.04</v>
      </c>
      <c r="U275" s="8">
        <f t="shared" si="93"/>
        <v>22769.760000000002</v>
      </c>
      <c r="V275" s="8">
        <v>3503.04</v>
      </c>
      <c r="W275" s="8">
        <f t="shared" si="94"/>
        <v>26272.800000000003</v>
      </c>
      <c r="X275" s="8">
        <v>3503.04</v>
      </c>
      <c r="Y275" s="8">
        <f t="shared" si="95"/>
        <v>29775.840000000004</v>
      </c>
      <c r="Z275" s="8">
        <v>3503.04</v>
      </c>
      <c r="AA275" s="8">
        <f t="shared" si="95"/>
        <v>33278.880000000005</v>
      </c>
      <c r="AB275" s="8">
        <f t="shared" si="88"/>
        <v>1751.5199999999968</v>
      </c>
    </row>
    <row r="276" spans="1:28" x14ac:dyDescent="0.45">
      <c r="A276" t="s">
        <v>172</v>
      </c>
      <c r="B276" s="6">
        <v>42185</v>
      </c>
      <c r="C276" t="s">
        <v>46</v>
      </c>
      <c r="D276">
        <v>10</v>
      </c>
      <c r="E276" s="8">
        <v>33419.120000000003</v>
      </c>
      <c r="F276" s="8"/>
      <c r="G276" s="8">
        <v>0</v>
      </c>
      <c r="H276" s="8">
        <v>0</v>
      </c>
      <c r="I276" s="8">
        <v>0</v>
      </c>
      <c r="J276" s="8">
        <v>1670.96</v>
      </c>
      <c r="K276" s="8">
        <v>1670.96</v>
      </c>
      <c r="L276" s="8">
        <v>3341.91</v>
      </c>
      <c r="M276" s="8">
        <f t="shared" si="89"/>
        <v>5012.87</v>
      </c>
      <c r="N276" s="8">
        <v>3341.91</v>
      </c>
      <c r="O276" s="8">
        <f t="shared" si="90"/>
        <v>8354.7799999999988</v>
      </c>
      <c r="P276" s="8">
        <v>3341.91</v>
      </c>
      <c r="Q276" s="8">
        <f t="shared" si="91"/>
        <v>11696.689999999999</v>
      </c>
      <c r="R276" s="8">
        <v>3341.91</v>
      </c>
      <c r="S276" s="8">
        <f t="shared" si="92"/>
        <v>15038.599999999999</v>
      </c>
      <c r="T276" s="8">
        <v>3341.91</v>
      </c>
      <c r="U276" s="8">
        <f t="shared" si="93"/>
        <v>18380.509999999998</v>
      </c>
      <c r="V276" s="8">
        <v>3341.91</v>
      </c>
      <c r="W276" s="8">
        <f t="shared" si="94"/>
        <v>21722.42</v>
      </c>
      <c r="X276" s="8">
        <v>3341.91</v>
      </c>
      <c r="Y276" s="8">
        <f t="shared" si="95"/>
        <v>25064.329999999998</v>
      </c>
      <c r="Z276" s="8">
        <v>3341.91</v>
      </c>
      <c r="AA276" s="8">
        <f t="shared" si="95"/>
        <v>28406.239999999998</v>
      </c>
      <c r="AB276" s="8">
        <f t="shared" si="88"/>
        <v>5012.8800000000047</v>
      </c>
    </row>
    <row r="277" spans="1:28" x14ac:dyDescent="0.45">
      <c r="A277" t="s">
        <v>172</v>
      </c>
      <c r="B277" s="6">
        <v>42551</v>
      </c>
      <c r="C277" t="s">
        <v>46</v>
      </c>
      <c r="D277">
        <v>10</v>
      </c>
      <c r="E277" s="8">
        <v>31111.95</v>
      </c>
      <c r="F277" s="8"/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1555.6</v>
      </c>
      <c r="M277" s="8">
        <v>1555.6</v>
      </c>
      <c r="N277" s="8">
        <v>3111.2</v>
      </c>
      <c r="O277" s="8">
        <f t="shared" si="90"/>
        <v>4666.7999999999993</v>
      </c>
      <c r="P277" s="8">
        <v>3111.2</v>
      </c>
      <c r="Q277" s="8">
        <f t="shared" si="91"/>
        <v>7777.9999999999991</v>
      </c>
      <c r="R277" s="8">
        <v>3111.2</v>
      </c>
      <c r="S277" s="8">
        <f t="shared" si="92"/>
        <v>10889.199999999999</v>
      </c>
      <c r="T277" s="8">
        <v>3111.2</v>
      </c>
      <c r="U277" s="8">
        <f t="shared" si="93"/>
        <v>14000.399999999998</v>
      </c>
      <c r="V277" s="8">
        <v>3111.2</v>
      </c>
      <c r="W277" s="8">
        <f t="shared" si="94"/>
        <v>17111.599999999999</v>
      </c>
      <c r="X277" s="8">
        <v>3111.2</v>
      </c>
      <c r="Y277" s="8">
        <f t="shared" si="95"/>
        <v>20222.8</v>
      </c>
      <c r="Z277" s="8">
        <v>3111.2</v>
      </c>
      <c r="AA277" s="8">
        <f t="shared" si="95"/>
        <v>23334</v>
      </c>
      <c r="AB277" s="8">
        <f t="shared" si="88"/>
        <v>7777.9500000000007</v>
      </c>
    </row>
    <row r="278" spans="1:28" x14ac:dyDescent="0.45">
      <c r="A278" t="s">
        <v>172</v>
      </c>
      <c r="B278" s="6">
        <v>42916</v>
      </c>
      <c r="C278" t="s">
        <v>46</v>
      </c>
      <c r="D278">
        <v>10</v>
      </c>
      <c r="E278" s="8">
        <v>28061.98</v>
      </c>
      <c r="F278" s="8"/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1403.1</v>
      </c>
      <c r="O278" s="8">
        <v>1403.1</v>
      </c>
      <c r="P278" s="8">
        <v>2806.2</v>
      </c>
      <c r="Q278" s="8">
        <f t="shared" si="91"/>
        <v>4209.2999999999993</v>
      </c>
      <c r="R278" s="8">
        <v>2806.2</v>
      </c>
      <c r="S278" s="8">
        <f t="shared" si="92"/>
        <v>7015.4999999999991</v>
      </c>
      <c r="T278" s="8">
        <v>2806.2</v>
      </c>
      <c r="U278" s="8">
        <f t="shared" si="93"/>
        <v>9821.6999999999989</v>
      </c>
      <c r="V278" s="8">
        <v>2806.2</v>
      </c>
      <c r="W278" s="8">
        <f t="shared" si="94"/>
        <v>12627.899999999998</v>
      </c>
      <c r="X278" s="8">
        <v>2806.2</v>
      </c>
      <c r="Y278" s="8">
        <f t="shared" si="95"/>
        <v>15434.099999999999</v>
      </c>
      <c r="Z278" s="8">
        <v>2806.2</v>
      </c>
      <c r="AA278" s="8">
        <f t="shared" si="95"/>
        <v>18240.3</v>
      </c>
      <c r="AB278" s="8">
        <f t="shared" si="88"/>
        <v>9821.68</v>
      </c>
    </row>
    <row r="279" spans="1:28" x14ac:dyDescent="0.45">
      <c r="A279" t="s">
        <v>172</v>
      </c>
      <c r="B279" s="6">
        <v>43281</v>
      </c>
      <c r="C279" t="s">
        <v>46</v>
      </c>
      <c r="D279">
        <v>10</v>
      </c>
      <c r="E279" s="8">
        <v>28623.94</v>
      </c>
      <c r="F279" s="8"/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1431.2</v>
      </c>
      <c r="Q279" s="8">
        <f t="shared" si="91"/>
        <v>1431.2</v>
      </c>
      <c r="R279" s="8">
        <v>2862.39</v>
      </c>
      <c r="S279" s="8">
        <f t="shared" si="92"/>
        <v>4293.59</v>
      </c>
      <c r="T279" s="8">
        <v>2862.39</v>
      </c>
      <c r="U279" s="8">
        <f t="shared" si="93"/>
        <v>7155.98</v>
      </c>
      <c r="V279" s="8">
        <v>2862.39</v>
      </c>
      <c r="W279" s="8">
        <f t="shared" si="94"/>
        <v>10018.369999999999</v>
      </c>
      <c r="X279" s="8">
        <v>2862.39</v>
      </c>
      <c r="Y279" s="8">
        <f t="shared" si="95"/>
        <v>12880.759999999998</v>
      </c>
      <c r="Z279" s="8">
        <v>2862.39</v>
      </c>
      <c r="AA279" s="8">
        <f t="shared" si="95"/>
        <v>15743.149999999998</v>
      </c>
      <c r="AB279" s="8">
        <f t="shared" si="88"/>
        <v>12880.79</v>
      </c>
    </row>
    <row r="280" spans="1:28" x14ac:dyDescent="0.45">
      <c r="A280" t="s">
        <v>172</v>
      </c>
      <c r="B280" s="6">
        <v>43646</v>
      </c>
      <c r="C280" t="s">
        <v>46</v>
      </c>
      <c r="D280">
        <v>10</v>
      </c>
      <c r="E280" s="8">
        <v>58942.48</v>
      </c>
      <c r="F280" s="8"/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f t="shared" si="91"/>
        <v>0</v>
      </c>
      <c r="R280" s="8">
        <v>2947.12</v>
      </c>
      <c r="S280" s="8">
        <f t="shared" si="92"/>
        <v>2947.12</v>
      </c>
      <c r="T280" s="8">
        <v>5894.24</v>
      </c>
      <c r="U280" s="8">
        <f t="shared" si="93"/>
        <v>8841.36</v>
      </c>
      <c r="V280" s="8">
        <v>5894.24</v>
      </c>
      <c r="W280" s="8">
        <f t="shared" si="94"/>
        <v>14735.6</v>
      </c>
      <c r="X280" s="8">
        <v>5894.24</v>
      </c>
      <c r="Y280" s="8">
        <f t="shared" si="95"/>
        <v>20629.84</v>
      </c>
      <c r="Z280" s="8">
        <v>5894.24</v>
      </c>
      <c r="AA280" s="8">
        <f t="shared" si="95"/>
        <v>26524.080000000002</v>
      </c>
      <c r="AB280" s="8">
        <f t="shared" si="88"/>
        <v>32418.400000000001</v>
      </c>
    </row>
    <row r="281" spans="1:28" x14ac:dyDescent="0.45">
      <c r="A281" t="s">
        <v>172</v>
      </c>
      <c r="B281" s="6">
        <v>44012</v>
      </c>
      <c r="C281" t="s">
        <v>46</v>
      </c>
      <c r="D281">
        <v>10</v>
      </c>
      <c r="E281" s="8">
        <v>109911.53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>
        <v>5495.58</v>
      </c>
      <c r="U281" s="8">
        <v>5495.58</v>
      </c>
      <c r="V281" s="8">
        <v>10991.15</v>
      </c>
      <c r="W281" s="8">
        <f t="shared" si="94"/>
        <v>16486.73</v>
      </c>
      <c r="X281" s="8">
        <v>10991.15</v>
      </c>
      <c r="Y281" s="8">
        <f t="shared" si="95"/>
        <v>27477.879999999997</v>
      </c>
      <c r="Z281" s="8">
        <v>10991.15</v>
      </c>
      <c r="AA281" s="8">
        <f t="shared" si="95"/>
        <v>38469.03</v>
      </c>
      <c r="AB281" s="8">
        <f t="shared" si="88"/>
        <v>71442.5</v>
      </c>
    </row>
    <row r="282" spans="1:28" x14ac:dyDescent="0.45">
      <c r="A282" t="s">
        <v>172</v>
      </c>
      <c r="B282" s="6">
        <v>44377</v>
      </c>
      <c r="C282" t="s">
        <v>46</v>
      </c>
      <c r="D282">
        <v>10</v>
      </c>
      <c r="E282" s="8">
        <v>84835.06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>
        <v>4241.75</v>
      </c>
      <c r="W282" s="8">
        <v>4241.75</v>
      </c>
      <c r="X282" s="8">
        <v>8483.5</v>
      </c>
      <c r="Y282" s="8">
        <f t="shared" si="95"/>
        <v>12725.25</v>
      </c>
      <c r="Z282" s="8">
        <v>8483.5</v>
      </c>
      <c r="AA282" s="8">
        <f t="shared" si="95"/>
        <v>21208.75</v>
      </c>
      <c r="AB282" s="8">
        <f t="shared" si="88"/>
        <v>63626.31</v>
      </c>
    </row>
    <row r="283" spans="1:28" x14ac:dyDescent="0.45">
      <c r="A283" t="s">
        <v>172</v>
      </c>
      <c r="B283" s="6">
        <v>44742</v>
      </c>
      <c r="C283" t="s">
        <v>46</v>
      </c>
      <c r="D283">
        <v>10</v>
      </c>
      <c r="E283" s="8">
        <v>64503.12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>
        <v>3225.16</v>
      </c>
      <c r="Y283" s="8">
        <f t="shared" si="95"/>
        <v>3225.16</v>
      </c>
      <c r="Z283" s="8">
        <v>3225.16</v>
      </c>
      <c r="AA283" s="8">
        <f t="shared" si="95"/>
        <v>6450.32</v>
      </c>
      <c r="AB283" s="8">
        <f t="shared" si="88"/>
        <v>58052.800000000003</v>
      </c>
    </row>
    <row r="284" spans="1:28" x14ac:dyDescent="0.45">
      <c r="A284" t="s">
        <v>172</v>
      </c>
      <c r="B284" s="6">
        <v>45107</v>
      </c>
      <c r="C284" t="s">
        <v>46</v>
      </c>
      <c r="D284">
        <v>10</v>
      </c>
      <c r="E284" s="8">
        <v>46099.61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>
        <v>2304.98</v>
      </c>
      <c r="AA284" s="8">
        <v>2304.98</v>
      </c>
      <c r="AB284" s="8">
        <f t="shared" si="88"/>
        <v>43794.63</v>
      </c>
    </row>
    <row r="285" spans="1:28" x14ac:dyDescent="0.45"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8" ht="14.65" thickBot="1" x14ac:dyDescent="0.5">
      <c r="A286" t="s">
        <v>173</v>
      </c>
      <c r="E286" s="9">
        <f>SUM(E266:E284)</f>
        <v>1117721.7300000002</v>
      </c>
      <c r="F286" s="8" t="s">
        <v>2</v>
      </c>
      <c r="G286" s="9">
        <f>SUM(G266:G283)</f>
        <v>289980.53999999998</v>
      </c>
      <c r="H286" s="9">
        <f t="shared" ref="H286:Y286" si="96">SUM(H266:H283)</f>
        <v>61469.77</v>
      </c>
      <c r="I286" s="9">
        <f t="shared" si="96"/>
        <v>351450.31</v>
      </c>
      <c r="J286" s="9">
        <f t="shared" si="96"/>
        <v>64892.25</v>
      </c>
      <c r="K286" s="9">
        <f t="shared" si="96"/>
        <v>416342.56</v>
      </c>
      <c r="L286" s="9">
        <f t="shared" si="96"/>
        <v>63690.049999999996</v>
      </c>
      <c r="M286" s="9">
        <f t="shared" si="96"/>
        <v>480032.60999999993</v>
      </c>
      <c r="N286" s="9">
        <f t="shared" si="96"/>
        <v>65082.38</v>
      </c>
      <c r="O286" s="9">
        <f t="shared" si="96"/>
        <v>545114.99000000011</v>
      </c>
      <c r="P286" s="9">
        <f t="shared" si="96"/>
        <v>54055.009999999995</v>
      </c>
      <c r="Q286" s="9">
        <f t="shared" si="96"/>
        <v>599170</v>
      </c>
      <c r="R286" s="9">
        <f t="shared" si="96"/>
        <v>37827.050000000003</v>
      </c>
      <c r="S286" s="9">
        <f t="shared" si="96"/>
        <v>636997.04999999993</v>
      </c>
      <c r="T286" s="9">
        <f t="shared" si="96"/>
        <v>36945.86</v>
      </c>
      <c r="U286" s="9">
        <f t="shared" si="96"/>
        <v>673942.90999999992</v>
      </c>
      <c r="V286" s="9">
        <f t="shared" si="96"/>
        <v>42421.599999999999</v>
      </c>
      <c r="W286" s="9">
        <f t="shared" si="96"/>
        <v>716364.51000000013</v>
      </c>
      <c r="X286" s="9">
        <f t="shared" si="96"/>
        <v>46484.83</v>
      </c>
      <c r="Y286" s="9">
        <f t="shared" si="96"/>
        <v>762849.34</v>
      </c>
      <c r="Z286" s="9">
        <f>SUM(Z266:Z284)</f>
        <v>48292.93</v>
      </c>
      <c r="AA286" s="9">
        <f>SUM(AA266:AA284)</f>
        <v>811142.27</v>
      </c>
      <c r="AB286" s="9">
        <f>SUM(AB266:AB283)</f>
        <v>262784.83</v>
      </c>
    </row>
    <row r="287" spans="1:28" ht="14.65" thickTop="1" x14ac:dyDescent="0.45"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8" x14ac:dyDescent="0.45">
      <c r="A288" s="5" t="s">
        <v>174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8" x14ac:dyDescent="0.45"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8" x14ac:dyDescent="0.45">
      <c r="A290" t="s">
        <v>175</v>
      </c>
      <c r="B290" s="6">
        <v>33420</v>
      </c>
      <c r="C290" t="s">
        <v>46</v>
      </c>
      <c r="D290">
        <v>40</v>
      </c>
      <c r="E290" s="8">
        <v>45271</v>
      </c>
      <c r="F290" s="8"/>
      <c r="G290" s="8">
        <v>36782.839999999997</v>
      </c>
      <c r="H290" s="8">
        <v>1131.78</v>
      </c>
      <c r="I290" s="8">
        <v>37914.620000000003</v>
      </c>
      <c r="J290" s="8">
        <v>1131.78</v>
      </c>
      <c r="K290" s="8">
        <v>39046.400000000001</v>
      </c>
      <c r="L290" s="8">
        <v>1131.78</v>
      </c>
      <c r="M290" s="8">
        <f>SUM(K290:L290)</f>
        <v>40178.18</v>
      </c>
      <c r="N290" s="8">
        <v>1131.78</v>
      </c>
      <c r="O290" s="8">
        <f>SUM(M290:N290)</f>
        <v>41309.96</v>
      </c>
      <c r="P290" s="8">
        <v>1131.78</v>
      </c>
      <c r="Q290" s="8">
        <f>SUM(O290:P290)</f>
        <v>42441.74</v>
      </c>
      <c r="R290" s="8">
        <v>1131.78</v>
      </c>
      <c r="S290" s="8">
        <f>SUM(Q290:R290)</f>
        <v>43573.52</v>
      </c>
      <c r="T290" s="8">
        <v>1131.78</v>
      </c>
      <c r="U290" s="8">
        <f>SUM(S290:T290)</f>
        <v>44705.299999999996</v>
      </c>
      <c r="V290" s="8">
        <v>1131.78</v>
      </c>
      <c r="W290" s="8">
        <f>SUM(U290:V290)</f>
        <v>45837.079999999994</v>
      </c>
      <c r="X290" s="8">
        <v>-566.08000000000004</v>
      </c>
      <c r="Y290" s="8">
        <f>SUM(W290:X290)</f>
        <v>45270.999999999993</v>
      </c>
      <c r="Z290" s="8">
        <v>-566.08000000000004</v>
      </c>
      <c r="AA290" s="8">
        <f>SUM(Y290:Z290)</f>
        <v>44704.919999999991</v>
      </c>
      <c r="AB290" s="8">
        <f t="shared" ref="AB290:AB303" si="97">E290-AA290</f>
        <v>566.08000000000902</v>
      </c>
    </row>
    <row r="291" spans="1:28" x14ac:dyDescent="0.45">
      <c r="A291" t="s">
        <v>175</v>
      </c>
      <c r="B291" s="6">
        <v>33786</v>
      </c>
      <c r="C291" t="s">
        <v>46</v>
      </c>
      <c r="D291">
        <v>40</v>
      </c>
      <c r="E291" s="8">
        <v>580</v>
      </c>
      <c r="F291" s="8"/>
      <c r="G291" s="8">
        <v>311.75</v>
      </c>
      <c r="H291" s="8">
        <v>14.5</v>
      </c>
      <c r="I291" s="8">
        <v>326.25</v>
      </c>
      <c r="J291" s="8">
        <v>14.5</v>
      </c>
      <c r="K291" s="8">
        <v>340.75</v>
      </c>
      <c r="L291" s="8">
        <v>14.5</v>
      </c>
      <c r="M291" s="8">
        <f t="shared" ref="M291:M301" si="98">SUM(K291:L291)</f>
        <v>355.25</v>
      </c>
      <c r="N291" s="8">
        <v>14.5</v>
      </c>
      <c r="O291" s="8">
        <f t="shared" ref="O291:O301" si="99">SUM(M291:N291)</f>
        <v>369.75</v>
      </c>
      <c r="P291" s="8">
        <v>14.5</v>
      </c>
      <c r="Q291" s="8">
        <f t="shared" ref="Q291:Q301" si="100">SUM(O291:P291)</f>
        <v>384.25</v>
      </c>
      <c r="R291" s="8">
        <v>14.5</v>
      </c>
      <c r="S291" s="8">
        <f t="shared" ref="S291:S301" si="101">SUM(Q291:R291)</f>
        <v>398.75</v>
      </c>
      <c r="T291" s="8">
        <v>14.5</v>
      </c>
      <c r="U291" s="8">
        <f t="shared" ref="U291:U301" si="102">SUM(S291:T291)</f>
        <v>413.25</v>
      </c>
      <c r="V291" s="8">
        <v>14.5</v>
      </c>
      <c r="W291" s="8">
        <f t="shared" ref="W291:W301" si="103">SUM(U291:V291)</f>
        <v>427.75</v>
      </c>
      <c r="X291" s="8">
        <v>14.5</v>
      </c>
      <c r="Y291" s="8">
        <f t="shared" ref="Y291:AA302" si="104">SUM(W291:X291)</f>
        <v>442.25</v>
      </c>
      <c r="Z291" s="8">
        <v>14.5</v>
      </c>
      <c r="AA291" s="8">
        <f t="shared" si="104"/>
        <v>456.75</v>
      </c>
      <c r="AB291" s="8">
        <f t="shared" si="97"/>
        <v>123.25</v>
      </c>
    </row>
    <row r="292" spans="1:28" x14ac:dyDescent="0.45">
      <c r="A292" t="s">
        <v>175</v>
      </c>
      <c r="B292" s="6">
        <v>34288</v>
      </c>
      <c r="C292" t="s">
        <v>46</v>
      </c>
      <c r="D292">
        <v>40</v>
      </c>
      <c r="E292" s="8">
        <v>1365</v>
      </c>
      <c r="F292" s="8"/>
      <c r="G292" s="8">
        <v>688.28</v>
      </c>
      <c r="H292" s="8">
        <v>34.130000000000003</v>
      </c>
      <c r="I292" s="8">
        <v>722.41</v>
      </c>
      <c r="J292" s="8">
        <v>34.130000000000003</v>
      </c>
      <c r="K292" s="8">
        <v>756.54</v>
      </c>
      <c r="L292" s="8">
        <v>34.130000000000003</v>
      </c>
      <c r="M292" s="8">
        <f t="shared" si="98"/>
        <v>790.67</v>
      </c>
      <c r="N292" s="8">
        <v>34.130000000000003</v>
      </c>
      <c r="O292" s="8">
        <f t="shared" si="99"/>
        <v>824.8</v>
      </c>
      <c r="P292" s="8">
        <v>34.130000000000003</v>
      </c>
      <c r="Q292" s="8">
        <f t="shared" si="100"/>
        <v>858.93</v>
      </c>
      <c r="R292" s="8">
        <v>34.130000000000003</v>
      </c>
      <c r="S292" s="8">
        <f t="shared" si="101"/>
        <v>893.06</v>
      </c>
      <c r="T292" s="8">
        <v>34.130000000000003</v>
      </c>
      <c r="U292" s="8">
        <f t="shared" si="102"/>
        <v>927.18999999999994</v>
      </c>
      <c r="V292" s="8">
        <v>34.130000000000003</v>
      </c>
      <c r="W292" s="8">
        <f t="shared" si="103"/>
        <v>961.31999999999994</v>
      </c>
      <c r="X292" s="8">
        <v>34.130000000000003</v>
      </c>
      <c r="Y292" s="8">
        <f t="shared" si="104"/>
        <v>995.44999999999993</v>
      </c>
      <c r="Z292" s="8">
        <v>34.130000000000003</v>
      </c>
      <c r="AA292" s="8">
        <f t="shared" si="104"/>
        <v>1029.58</v>
      </c>
      <c r="AB292" s="8">
        <f t="shared" si="97"/>
        <v>335.42000000000007</v>
      </c>
    </row>
    <row r="293" spans="1:28" x14ac:dyDescent="0.45">
      <c r="A293" t="s">
        <v>175</v>
      </c>
      <c r="B293" s="6">
        <v>34516</v>
      </c>
      <c r="C293" t="s">
        <v>46</v>
      </c>
      <c r="D293">
        <v>40</v>
      </c>
      <c r="E293" s="8">
        <v>1346</v>
      </c>
      <c r="F293" s="8"/>
      <c r="G293" s="8">
        <v>656.18</v>
      </c>
      <c r="H293" s="8">
        <v>33.65</v>
      </c>
      <c r="I293" s="8">
        <v>689.83</v>
      </c>
      <c r="J293" s="8">
        <v>33.65</v>
      </c>
      <c r="K293" s="8">
        <v>723.48</v>
      </c>
      <c r="L293" s="8">
        <v>33.65</v>
      </c>
      <c r="M293" s="8">
        <f t="shared" si="98"/>
        <v>757.13</v>
      </c>
      <c r="N293" s="8">
        <v>33.65</v>
      </c>
      <c r="O293" s="8">
        <f t="shared" si="99"/>
        <v>790.78</v>
      </c>
      <c r="P293" s="8">
        <v>33.65</v>
      </c>
      <c r="Q293" s="8">
        <f t="shared" si="100"/>
        <v>824.43</v>
      </c>
      <c r="R293" s="8">
        <v>33.65</v>
      </c>
      <c r="S293" s="8">
        <f t="shared" si="101"/>
        <v>858.07999999999993</v>
      </c>
      <c r="T293" s="8">
        <v>33.65</v>
      </c>
      <c r="U293" s="8">
        <f t="shared" si="102"/>
        <v>891.7299999999999</v>
      </c>
      <c r="V293" s="8">
        <v>33.65</v>
      </c>
      <c r="W293" s="8">
        <f t="shared" si="103"/>
        <v>925.37999999999988</v>
      </c>
      <c r="X293" s="8">
        <v>33.65</v>
      </c>
      <c r="Y293" s="8">
        <f t="shared" si="104"/>
        <v>959.02999999999986</v>
      </c>
      <c r="Z293" s="8">
        <v>33.65</v>
      </c>
      <c r="AA293" s="8">
        <f t="shared" si="104"/>
        <v>992.67999999999984</v>
      </c>
      <c r="AB293" s="8">
        <f t="shared" si="97"/>
        <v>353.32000000000016</v>
      </c>
    </row>
    <row r="294" spans="1:28" x14ac:dyDescent="0.45">
      <c r="A294" t="s">
        <v>175</v>
      </c>
      <c r="B294" s="6">
        <v>35036</v>
      </c>
      <c r="C294" t="s">
        <v>46</v>
      </c>
      <c r="D294">
        <v>40</v>
      </c>
      <c r="E294" s="8">
        <v>351.25</v>
      </c>
      <c r="F294" s="8"/>
      <c r="G294" s="8">
        <v>158.04</v>
      </c>
      <c r="H294" s="8">
        <v>8.7799999999999994</v>
      </c>
      <c r="I294" s="8">
        <v>166.82</v>
      </c>
      <c r="J294" s="8">
        <v>8.7799999999999994</v>
      </c>
      <c r="K294" s="8">
        <v>175.6</v>
      </c>
      <c r="L294" s="8">
        <v>8.7799999999999994</v>
      </c>
      <c r="M294" s="8">
        <f t="shared" si="98"/>
        <v>184.38</v>
      </c>
      <c r="N294" s="8">
        <v>8.7799999999999994</v>
      </c>
      <c r="O294" s="8">
        <f t="shared" si="99"/>
        <v>193.16</v>
      </c>
      <c r="P294" s="8">
        <v>8.7799999999999994</v>
      </c>
      <c r="Q294" s="8">
        <f t="shared" si="100"/>
        <v>201.94</v>
      </c>
      <c r="R294" s="8">
        <v>8.7799999999999994</v>
      </c>
      <c r="S294" s="8">
        <f t="shared" si="101"/>
        <v>210.72</v>
      </c>
      <c r="T294" s="8">
        <v>8.7799999999999994</v>
      </c>
      <c r="U294" s="8">
        <f t="shared" si="102"/>
        <v>219.5</v>
      </c>
      <c r="V294" s="8">
        <v>8.7799999999999994</v>
      </c>
      <c r="W294" s="8">
        <f t="shared" si="103"/>
        <v>228.28</v>
      </c>
      <c r="X294" s="8">
        <v>8.7799999999999994</v>
      </c>
      <c r="Y294" s="8">
        <f t="shared" si="104"/>
        <v>237.06</v>
      </c>
      <c r="Z294" s="8">
        <v>8.7799999999999994</v>
      </c>
      <c r="AA294" s="8">
        <f t="shared" si="104"/>
        <v>245.84</v>
      </c>
      <c r="AB294" s="8">
        <f t="shared" si="97"/>
        <v>105.41</v>
      </c>
    </row>
    <row r="295" spans="1:28" x14ac:dyDescent="0.45">
      <c r="A295" t="s">
        <v>175</v>
      </c>
      <c r="B295" s="6">
        <v>35179</v>
      </c>
      <c r="C295" t="s">
        <v>46</v>
      </c>
      <c r="D295">
        <v>40</v>
      </c>
      <c r="E295" s="8">
        <v>3708.44</v>
      </c>
      <c r="F295" s="8"/>
      <c r="G295" s="8">
        <v>1637.88</v>
      </c>
      <c r="H295" s="8">
        <v>92.71</v>
      </c>
      <c r="I295" s="8">
        <v>1730.59</v>
      </c>
      <c r="J295" s="8">
        <v>92.71</v>
      </c>
      <c r="K295" s="8">
        <v>1823.3</v>
      </c>
      <c r="L295" s="8">
        <v>92.71</v>
      </c>
      <c r="M295" s="8">
        <f t="shared" si="98"/>
        <v>1916.01</v>
      </c>
      <c r="N295" s="8">
        <v>92.71</v>
      </c>
      <c r="O295" s="8">
        <f t="shared" si="99"/>
        <v>2008.72</v>
      </c>
      <c r="P295" s="8">
        <v>92.71</v>
      </c>
      <c r="Q295" s="8">
        <f t="shared" si="100"/>
        <v>2101.4299999999998</v>
      </c>
      <c r="R295" s="8">
        <v>92.71</v>
      </c>
      <c r="S295" s="8">
        <f t="shared" si="101"/>
        <v>2194.14</v>
      </c>
      <c r="T295" s="8">
        <v>92.71</v>
      </c>
      <c r="U295" s="8">
        <f t="shared" si="102"/>
        <v>2286.85</v>
      </c>
      <c r="V295" s="8">
        <v>92.71</v>
      </c>
      <c r="W295" s="8">
        <f t="shared" si="103"/>
        <v>2379.56</v>
      </c>
      <c r="X295" s="8">
        <v>92.71</v>
      </c>
      <c r="Y295" s="8">
        <f t="shared" si="104"/>
        <v>2472.27</v>
      </c>
      <c r="Z295" s="8">
        <v>92.71</v>
      </c>
      <c r="AA295" s="8">
        <f t="shared" si="104"/>
        <v>2564.98</v>
      </c>
      <c r="AB295" s="8">
        <f t="shared" si="97"/>
        <v>1143.46</v>
      </c>
    </row>
    <row r="296" spans="1:28" x14ac:dyDescent="0.45">
      <c r="A296" t="s">
        <v>175</v>
      </c>
      <c r="B296" s="6">
        <v>36495</v>
      </c>
      <c r="C296" t="s">
        <v>46</v>
      </c>
      <c r="D296">
        <v>10</v>
      </c>
      <c r="E296" s="8">
        <v>900</v>
      </c>
      <c r="F296" s="8"/>
      <c r="G296" s="8">
        <v>900</v>
      </c>
      <c r="H296" s="8">
        <v>0</v>
      </c>
      <c r="I296" s="8">
        <v>900</v>
      </c>
      <c r="J296" s="8">
        <v>0</v>
      </c>
      <c r="K296" s="8">
        <v>900</v>
      </c>
      <c r="L296" s="8"/>
      <c r="M296" s="8">
        <f t="shared" si="98"/>
        <v>900</v>
      </c>
      <c r="N296" s="8">
        <v>0</v>
      </c>
      <c r="O296" s="8">
        <f t="shared" si="99"/>
        <v>900</v>
      </c>
      <c r="P296" s="8">
        <v>0</v>
      </c>
      <c r="Q296" s="8">
        <f t="shared" si="100"/>
        <v>900</v>
      </c>
      <c r="R296" s="8">
        <v>0</v>
      </c>
      <c r="S296" s="8">
        <f t="shared" si="101"/>
        <v>900</v>
      </c>
      <c r="T296" s="8">
        <v>0</v>
      </c>
      <c r="U296" s="8">
        <f t="shared" si="102"/>
        <v>900</v>
      </c>
      <c r="V296" s="8">
        <v>0</v>
      </c>
      <c r="W296" s="8">
        <f t="shared" si="103"/>
        <v>900</v>
      </c>
      <c r="X296" s="8">
        <v>0</v>
      </c>
      <c r="Y296" s="8">
        <f t="shared" si="104"/>
        <v>900</v>
      </c>
      <c r="Z296" s="8">
        <v>0</v>
      </c>
      <c r="AA296" s="8">
        <f t="shared" si="104"/>
        <v>900</v>
      </c>
      <c r="AB296" s="8">
        <f t="shared" si="97"/>
        <v>0</v>
      </c>
    </row>
    <row r="297" spans="1:28" x14ac:dyDescent="0.45">
      <c r="A297" t="s">
        <v>175</v>
      </c>
      <c r="B297" s="6">
        <v>38230</v>
      </c>
      <c r="C297" t="s">
        <v>46</v>
      </c>
      <c r="D297">
        <v>40</v>
      </c>
      <c r="E297" s="8">
        <v>2157.16</v>
      </c>
      <c r="F297" s="8"/>
      <c r="G297" s="8">
        <v>539.29999999999995</v>
      </c>
      <c r="H297" s="8">
        <v>53.93</v>
      </c>
      <c r="I297" s="8">
        <v>593.23</v>
      </c>
      <c r="J297" s="8">
        <v>53.93</v>
      </c>
      <c r="K297" s="8">
        <v>647.16</v>
      </c>
      <c r="L297" s="8">
        <v>53.93</v>
      </c>
      <c r="M297" s="8">
        <f t="shared" si="98"/>
        <v>701.08999999999992</v>
      </c>
      <c r="N297" s="8">
        <v>53.93</v>
      </c>
      <c r="O297" s="8">
        <f t="shared" si="99"/>
        <v>755.01999999999987</v>
      </c>
      <c r="P297" s="8">
        <v>53.93</v>
      </c>
      <c r="Q297" s="8">
        <f t="shared" si="100"/>
        <v>808.94999999999982</v>
      </c>
      <c r="R297" s="8">
        <v>53.93</v>
      </c>
      <c r="S297" s="8">
        <f t="shared" si="101"/>
        <v>862.87999999999977</v>
      </c>
      <c r="T297" s="8">
        <v>53.93</v>
      </c>
      <c r="U297" s="8">
        <f t="shared" si="102"/>
        <v>916.80999999999972</v>
      </c>
      <c r="V297" s="8">
        <v>53.93</v>
      </c>
      <c r="W297" s="8">
        <f t="shared" si="103"/>
        <v>970.73999999999967</v>
      </c>
      <c r="X297" s="8">
        <v>53.93</v>
      </c>
      <c r="Y297" s="8">
        <f t="shared" si="104"/>
        <v>1024.6699999999996</v>
      </c>
      <c r="Z297" s="8">
        <v>53.93</v>
      </c>
      <c r="AA297" s="8">
        <f t="shared" si="104"/>
        <v>1078.5999999999997</v>
      </c>
      <c r="AB297" s="8">
        <f t="shared" si="97"/>
        <v>1078.5600000000002</v>
      </c>
    </row>
    <row r="298" spans="1:28" x14ac:dyDescent="0.45">
      <c r="A298" t="s">
        <v>175</v>
      </c>
      <c r="B298" s="6">
        <v>38533</v>
      </c>
      <c r="C298" t="s">
        <v>46</v>
      </c>
      <c r="D298">
        <v>40</v>
      </c>
      <c r="E298" s="8">
        <v>1112.5</v>
      </c>
      <c r="F298" s="8"/>
      <c r="G298" s="8">
        <v>236.39</v>
      </c>
      <c r="H298" s="8">
        <v>27.81</v>
      </c>
      <c r="I298" s="8">
        <v>264.2</v>
      </c>
      <c r="J298" s="8">
        <v>27.81</v>
      </c>
      <c r="K298" s="8">
        <v>292.01</v>
      </c>
      <c r="L298" s="8">
        <v>27.81</v>
      </c>
      <c r="M298" s="8">
        <f t="shared" si="98"/>
        <v>319.82</v>
      </c>
      <c r="N298" s="8">
        <v>27.81</v>
      </c>
      <c r="O298" s="8">
        <f t="shared" si="99"/>
        <v>347.63</v>
      </c>
      <c r="P298" s="8">
        <v>27.81</v>
      </c>
      <c r="Q298" s="8">
        <f t="shared" si="100"/>
        <v>375.44</v>
      </c>
      <c r="R298" s="8">
        <v>27.81</v>
      </c>
      <c r="S298" s="8">
        <f t="shared" si="101"/>
        <v>403.25</v>
      </c>
      <c r="T298" s="8">
        <v>27.81</v>
      </c>
      <c r="U298" s="8">
        <f t="shared" si="102"/>
        <v>431.06</v>
      </c>
      <c r="V298" s="8">
        <v>27.81</v>
      </c>
      <c r="W298" s="8">
        <f t="shared" si="103"/>
        <v>458.87</v>
      </c>
      <c r="X298" s="8">
        <v>27.81</v>
      </c>
      <c r="Y298" s="8">
        <f t="shared" si="104"/>
        <v>486.68</v>
      </c>
      <c r="Z298" s="8">
        <v>27.81</v>
      </c>
      <c r="AA298" s="8">
        <f t="shared" si="104"/>
        <v>514.49</v>
      </c>
      <c r="AB298" s="8">
        <f t="shared" si="97"/>
        <v>598.01</v>
      </c>
    </row>
    <row r="299" spans="1:28" x14ac:dyDescent="0.45">
      <c r="A299" t="s">
        <v>176</v>
      </c>
      <c r="B299" s="6">
        <v>40013</v>
      </c>
      <c r="C299" t="s">
        <v>46</v>
      </c>
      <c r="D299">
        <v>10</v>
      </c>
      <c r="E299" s="8">
        <v>1265</v>
      </c>
      <c r="F299" s="8"/>
      <c r="G299" s="8">
        <v>569.25</v>
      </c>
      <c r="H299" s="8">
        <v>126.5</v>
      </c>
      <c r="I299" s="8">
        <v>695.75</v>
      </c>
      <c r="J299" s="8">
        <v>126.5</v>
      </c>
      <c r="K299" s="8">
        <v>822.25</v>
      </c>
      <c r="L299" s="8">
        <v>126.5</v>
      </c>
      <c r="M299" s="8">
        <f t="shared" si="98"/>
        <v>948.75</v>
      </c>
      <c r="N299" s="8">
        <v>126.5</v>
      </c>
      <c r="O299" s="8">
        <f t="shared" si="99"/>
        <v>1075.25</v>
      </c>
      <c r="P299" s="8">
        <v>126.5</v>
      </c>
      <c r="Q299" s="8">
        <f t="shared" si="100"/>
        <v>1201.75</v>
      </c>
      <c r="R299" s="8">
        <v>126.5</v>
      </c>
      <c r="S299" s="8">
        <f t="shared" si="101"/>
        <v>1328.25</v>
      </c>
      <c r="T299" s="8">
        <v>126.5</v>
      </c>
      <c r="U299" s="8">
        <f t="shared" si="102"/>
        <v>1454.75</v>
      </c>
      <c r="V299" s="8">
        <v>126.5</v>
      </c>
      <c r="W299" s="8">
        <f t="shared" si="103"/>
        <v>1581.25</v>
      </c>
      <c r="X299" s="8">
        <v>-316.25</v>
      </c>
      <c r="Y299" s="8">
        <f t="shared" si="104"/>
        <v>1265</v>
      </c>
      <c r="Z299" s="8">
        <v>-316.25</v>
      </c>
      <c r="AA299" s="8">
        <f t="shared" si="104"/>
        <v>948.75</v>
      </c>
      <c r="AB299" s="8">
        <f t="shared" si="97"/>
        <v>316.25</v>
      </c>
    </row>
    <row r="300" spans="1:28" x14ac:dyDescent="0.45">
      <c r="A300" t="s">
        <v>175</v>
      </c>
      <c r="B300" s="6">
        <v>41090</v>
      </c>
      <c r="C300" t="s">
        <v>46</v>
      </c>
      <c r="D300">
        <v>10</v>
      </c>
      <c r="E300" s="8">
        <v>1699.78</v>
      </c>
      <c r="F300" s="8"/>
      <c r="G300" s="8">
        <v>254.96</v>
      </c>
      <c r="H300" s="8">
        <v>169.98</v>
      </c>
      <c r="I300" s="8">
        <v>424.94</v>
      </c>
      <c r="J300" s="8">
        <v>169.98</v>
      </c>
      <c r="K300" s="8">
        <v>594.91999999999996</v>
      </c>
      <c r="L300" s="8">
        <v>169.98</v>
      </c>
      <c r="M300" s="8">
        <f t="shared" si="98"/>
        <v>764.9</v>
      </c>
      <c r="N300" s="8">
        <v>169.98</v>
      </c>
      <c r="O300" s="8">
        <f t="shared" si="99"/>
        <v>934.88</v>
      </c>
      <c r="P300" s="8">
        <v>169.98</v>
      </c>
      <c r="Q300" s="8">
        <f t="shared" si="100"/>
        <v>1104.8599999999999</v>
      </c>
      <c r="R300" s="8">
        <v>169.98</v>
      </c>
      <c r="S300" s="8">
        <f t="shared" si="101"/>
        <v>1274.8399999999999</v>
      </c>
      <c r="T300" s="8">
        <v>169.98</v>
      </c>
      <c r="U300" s="8">
        <f t="shared" si="102"/>
        <v>1444.82</v>
      </c>
      <c r="V300" s="8">
        <v>169.98</v>
      </c>
      <c r="W300" s="8">
        <f t="shared" si="103"/>
        <v>1614.8</v>
      </c>
      <c r="X300" s="8">
        <v>84.98</v>
      </c>
      <c r="Y300" s="8">
        <f t="shared" si="104"/>
        <v>1699.78</v>
      </c>
      <c r="Z300" s="8"/>
      <c r="AA300" s="8">
        <f t="shared" si="104"/>
        <v>1699.78</v>
      </c>
      <c r="AB300" s="8">
        <f t="shared" si="97"/>
        <v>0</v>
      </c>
    </row>
    <row r="301" spans="1:28" x14ac:dyDescent="0.45">
      <c r="A301" t="s">
        <v>175</v>
      </c>
      <c r="B301" s="6">
        <v>41820</v>
      </c>
      <c r="C301" t="s">
        <v>46</v>
      </c>
      <c r="D301">
        <v>10</v>
      </c>
      <c r="E301" s="8">
        <v>3645.02</v>
      </c>
      <c r="F301" s="8"/>
      <c r="G301" s="8">
        <v>0</v>
      </c>
      <c r="H301" s="8">
        <v>182.25</v>
      </c>
      <c r="I301" s="8">
        <v>182.25</v>
      </c>
      <c r="J301" s="8">
        <v>364.5</v>
      </c>
      <c r="K301" s="8">
        <v>546.75</v>
      </c>
      <c r="L301" s="8">
        <v>364.5</v>
      </c>
      <c r="M301" s="8">
        <f t="shared" si="98"/>
        <v>911.25</v>
      </c>
      <c r="N301" s="8">
        <v>364.5</v>
      </c>
      <c r="O301" s="8">
        <f t="shared" si="99"/>
        <v>1275.75</v>
      </c>
      <c r="P301" s="8">
        <v>364.5</v>
      </c>
      <c r="Q301" s="8">
        <f t="shared" si="100"/>
        <v>1640.25</v>
      </c>
      <c r="R301" s="8">
        <v>364.5</v>
      </c>
      <c r="S301" s="8">
        <f t="shared" si="101"/>
        <v>2004.75</v>
      </c>
      <c r="T301" s="8">
        <v>364.5</v>
      </c>
      <c r="U301" s="8">
        <f t="shared" si="102"/>
        <v>2369.25</v>
      </c>
      <c r="V301" s="8">
        <v>364.5</v>
      </c>
      <c r="W301" s="8">
        <f t="shared" si="103"/>
        <v>2733.75</v>
      </c>
      <c r="X301" s="8">
        <v>364.5</v>
      </c>
      <c r="Y301" s="8">
        <f t="shared" si="104"/>
        <v>3098.25</v>
      </c>
      <c r="Z301" s="8">
        <v>364.5</v>
      </c>
      <c r="AA301" s="8">
        <f t="shared" si="104"/>
        <v>3462.75</v>
      </c>
      <c r="AB301" s="8">
        <f t="shared" si="97"/>
        <v>182.26999999999998</v>
      </c>
    </row>
    <row r="302" spans="1:28" x14ac:dyDescent="0.45">
      <c r="A302" t="s">
        <v>175</v>
      </c>
      <c r="B302" s="6">
        <v>44377</v>
      </c>
      <c r="C302" t="s">
        <v>46</v>
      </c>
      <c r="D302">
        <v>10</v>
      </c>
      <c r="E302" s="8">
        <v>850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>
        <v>42.5</v>
      </c>
      <c r="W302" s="8">
        <v>42.5</v>
      </c>
      <c r="X302" s="8">
        <v>85</v>
      </c>
      <c r="Y302" s="8">
        <f t="shared" si="104"/>
        <v>127.5</v>
      </c>
      <c r="Z302" s="8">
        <v>85</v>
      </c>
      <c r="AA302" s="8">
        <f t="shared" si="104"/>
        <v>212.5</v>
      </c>
      <c r="AB302" s="8">
        <f t="shared" si="97"/>
        <v>637.5</v>
      </c>
    </row>
    <row r="303" spans="1:28" x14ac:dyDescent="0.45">
      <c r="A303" t="s">
        <v>175</v>
      </c>
      <c r="B303" s="6">
        <v>45107</v>
      </c>
      <c r="C303" t="s">
        <v>46</v>
      </c>
      <c r="D303">
        <v>10</v>
      </c>
      <c r="E303" s="8">
        <v>1375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>
        <v>68.75</v>
      </c>
      <c r="AA303" s="8">
        <v>68.75</v>
      </c>
      <c r="AB303" s="8">
        <f t="shared" si="97"/>
        <v>1306.25</v>
      </c>
    </row>
    <row r="304" spans="1:28" x14ac:dyDescent="0.45"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8" ht="14.65" thickBot="1" x14ac:dyDescent="0.5">
      <c r="A305" t="s">
        <v>177</v>
      </c>
      <c r="E305" s="9">
        <f>SUM(E290:E303)</f>
        <v>65626.149999999994</v>
      </c>
      <c r="F305" s="8" t="s">
        <v>2</v>
      </c>
      <c r="G305" s="9">
        <f>SUM(G290:G301)</f>
        <v>42734.869999999995</v>
      </c>
      <c r="H305" s="9">
        <f>SUM(H290:H301)</f>
        <v>1876.0200000000002</v>
      </c>
      <c r="I305" s="9">
        <f>SUM(I290:I301)</f>
        <v>44610.890000000007</v>
      </c>
      <c r="J305" s="9">
        <v>2058.27</v>
      </c>
      <c r="K305" s="9">
        <v>46669.16</v>
      </c>
      <c r="L305" s="9">
        <f t="shared" ref="L305:T305" si="105">SUM(L290:L301)</f>
        <v>2058.2700000000004</v>
      </c>
      <c r="M305" s="9">
        <f t="shared" si="105"/>
        <v>48727.429999999993</v>
      </c>
      <c r="N305" s="9">
        <f t="shared" si="105"/>
        <v>2058.2700000000004</v>
      </c>
      <c r="O305" s="9">
        <f t="shared" si="105"/>
        <v>50785.7</v>
      </c>
      <c r="P305" s="9">
        <f t="shared" si="105"/>
        <v>2058.2700000000004</v>
      </c>
      <c r="Q305" s="9">
        <f t="shared" si="105"/>
        <v>52843.97</v>
      </c>
      <c r="R305" s="9">
        <f t="shared" si="105"/>
        <v>2058.2700000000004</v>
      </c>
      <c r="S305" s="9">
        <f t="shared" si="105"/>
        <v>54902.239999999991</v>
      </c>
      <c r="T305" s="9">
        <f t="shared" si="105"/>
        <v>2058.2700000000004</v>
      </c>
      <c r="U305" s="9">
        <f>SUM(U290:U302)</f>
        <v>56960.509999999995</v>
      </c>
      <c r="V305" s="9">
        <f t="shared" ref="V305:Y305" si="106">SUM(V290:V302)</f>
        <v>2100.7700000000004</v>
      </c>
      <c r="W305" s="9">
        <f t="shared" si="106"/>
        <v>59061.279999999992</v>
      </c>
      <c r="X305" s="9">
        <f t="shared" si="106"/>
        <v>-82.340000000000146</v>
      </c>
      <c r="Y305" s="9">
        <f t="shared" si="106"/>
        <v>58978.939999999981</v>
      </c>
      <c r="Z305" s="9">
        <f>SUM(Z290:Z303)</f>
        <v>-98.570000000000164</v>
      </c>
      <c r="AA305" s="9">
        <f>SUM(AA290:AA303)</f>
        <v>58880.369999999988</v>
      </c>
      <c r="AB305" s="9">
        <f>E305-AA305</f>
        <v>6745.7800000000061</v>
      </c>
    </row>
    <row r="306" spans="1:28" ht="14.65" thickTop="1" x14ac:dyDescent="0.45"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8" x14ac:dyDescent="0.45">
      <c r="A307" s="5" t="s">
        <v>178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8" x14ac:dyDescent="0.45"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8" x14ac:dyDescent="0.45">
      <c r="A309" t="s">
        <v>179</v>
      </c>
      <c r="B309" s="6">
        <v>34786</v>
      </c>
      <c r="C309" t="s">
        <v>46</v>
      </c>
      <c r="D309">
        <v>10</v>
      </c>
      <c r="E309" s="8">
        <v>295</v>
      </c>
      <c r="F309" s="8"/>
      <c r="G309" s="8">
        <v>295</v>
      </c>
      <c r="H309" s="8">
        <v>0</v>
      </c>
      <c r="I309" s="8">
        <v>295</v>
      </c>
      <c r="J309" s="8">
        <v>0</v>
      </c>
      <c r="K309" s="8">
        <v>295</v>
      </c>
      <c r="L309" s="8"/>
      <c r="M309" s="8">
        <f>SUM(K309:L309)</f>
        <v>295</v>
      </c>
      <c r="N309" s="8"/>
      <c r="O309" s="8">
        <f>SUM(M309:N309)</f>
        <v>295</v>
      </c>
      <c r="P309" s="8">
        <v>0</v>
      </c>
      <c r="Q309" s="8">
        <f>SUM(O309:P309)</f>
        <v>295</v>
      </c>
      <c r="R309" s="8">
        <v>0</v>
      </c>
      <c r="S309" s="8">
        <f>SUM(Q309:R309)</f>
        <v>295</v>
      </c>
      <c r="T309" s="8">
        <v>0</v>
      </c>
      <c r="U309" s="8">
        <f>SUM(S309:T309)</f>
        <v>295</v>
      </c>
      <c r="V309" s="8">
        <v>0</v>
      </c>
      <c r="W309" s="8">
        <f>SUM(U309:V309)</f>
        <v>295</v>
      </c>
      <c r="X309" s="8">
        <v>0</v>
      </c>
      <c r="Y309" s="8">
        <f>SUM(W309:X309)</f>
        <v>295</v>
      </c>
      <c r="Z309" s="8">
        <v>0</v>
      </c>
      <c r="AA309" s="8">
        <f>SUM(Y309:Z309)</f>
        <v>295</v>
      </c>
      <c r="AB309" s="8">
        <f t="shared" ref="AB309:AB319" si="107">E309-AA309</f>
        <v>0</v>
      </c>
    </row>
    <row r="310" spans="1:28" x14ac:dyDescent="0.45">
      <c r="A310" t="s">
        <v>180</v>
      </c>
      <c r="B310" s="6">
        <v>34815</v>
      </c>
      <c r="C310" t="s">
        <v>46</v>
      </c>
      <c r="D310">
        <v>10</v>
      </c>
      <c r="E310" s="8">
        <v>1622.24</v>
      </c>
      <c r="F310" s="8"/>
      <c r="G310" s="8">
        <v>1622.24</v>
      </c>
      <c r="H310" s="8">
        <v>0</v>
      </c>
      <c r="I310" s="8">
        <v>1622.24</v>
      </c>
      <c r="J310" s="8">
        <v>0</v>
      </c>
      <c r="K310" s="8">
        <v>1622.24</v>
      </c>
      <c r="L310" s="8"/>
      <c r="M310" s="8">
        <f t="shared" ref="M310:M319" si="108">SUM(K310:L310)</f>
        <v>1622.24</v>
      </c>
      <c r="N310" s="8"/>
      <c r="O310" s="8">
        <f t="shared" ref="O310:O319" si="109">SUM(M310:N310)</f>
        <v>1622.24</v>
      </c>
      <c r="P310" s="8">
        <v>0</v>
      </c>
      <c r="Q310" s="8">
        <f t="shared" ref="Q310:Q319" si="110">SUM(O310:P310)</f>
        <v>1622.24</v>
      </c>
      <c r="R310" s="8">
        <v>0</v>
      </c>
      <c r="S310" s="8">
        <f t="shared" ref="S310:S319" si="111">SUM(Q310:R310)</f>
        <v>1622.24</v>
      </c>
      <c r="T310" s="8">
        <v>0</v>
      </c>
      <c r="U310" s="8">
        <f t="shared" ref="U310:U319" si="112">SUM(S310:T310)</f>
        <v>1622.24</v>
      </c>
      <c r="V310" s="8">
        <v>0</v>
      </c>
      <c r="W310" s="8">
        <f t="shared" ref="W310:W319" si="113">SUM(U310:V310)</f>
        <v>1622.24</v>
      </c>
      <c r="X310" s="8">
        <v>0</v>
      </c>
      <c r="Y310" s="8">
        <f t="shared" ref="Y310:AA319" si="114">SUM(W310:X310)</f>
        <v>1622.24</v>
      </c>
      <c r="Z310" s="8">
        <v>0</v>
      </c>
      <c r="AA310" s="8">
        <f t="shared" si="114"/>
        <v>1622.24</v>
      </c>
      <c r="AB310" s="8">
        <f t="shared" si="107"/>
        <v>0</v>
      </c>
    </row>
    <row r="311" spans="1:28" x14ac:dyDescent="0.45">
      <c r="A311" t="s">
        <v>181</v>
      </c>
      <c r="B311" s="6">
        <v>34821</v>
      </c>
      <c r="C311" t="s">
        <v>46</v>
      </c>
      <c r="D311">
        <v>10</v>
      </c>
      <c r="E311" s="8">
        <v>3025</v>
      </c>
      <c r="F311" s="8"/>
      <c r="G311" s="8">
        <v>3025</v>
      </c>
      <c r="H311" s="8">
        <v>0</v>
      </c>
      <c r="I311" s="8">
        <v>3025</v>
      </c>
      <c r="J311" s="8">
        <v>0</v>
      </c>
      <c r="K311" s="8">
        <v>3025</v>
      </c>
      <c r="L311" s="8"/>
      <c r="M311" s="8">
        <f t="shared" si="108"/>
        <v>3025</v>
      </c>
      <c r="N311" s="8"/>
      <c r="O311" s="8">
        <f t="shared" si="109"/>
        <v>3025</v>
      </c>
      <c r="P311" s="8">
        <v>0</v>
      </c>
      <c r="Q311" s="8">
        <f t="shared" si="110"/>
        <v>3025</v>
      </c>
      <c r="R311" s="8">
        <v>0</v>
      </c>
      <c r="S311" s="8">
        <f t="shared" si="111"/>
        <v>3025</v>
      </c>
      <c r="T311" s="8">
        <v>0</v>
      </c>
      <c r="U311" s="8">
        <f t="shared" si="112"/>
        <v>3025</v>
      </c>
      <c r="V311" s="8">
        <v>0</v>
      </c>
      <c r="W311" s="8">
        <f t="shared" si="113"/>
        <v>3025</v>
      </c>
      <c r="X311" s="8">
        <v>0</v>
      </c>
      <c r="Y311" s="8">
        <f t="shared" si="114"/>
        <v>3025</v>
      </c>
      <c r="Z311" s="8">
        <v>0</v>
      </c>
      <c r="AA311" s="8">
        <f t="shared" si="114"/>
        <v>3025</v>
      </c>
      <c r="AB311" s="8">
        <f t="shared" si="107"/>
        <v>0</v>
      </c>
    </row>
    <row r="312" spans="1:28" x14ac:dyDescent="0.45">
      <c r="A312" t="s">
        <v>182</v>
      </c>
      <c r="B312" s="6">
        <v>34795</v>
      </c>
      <c r="C312" t="s">
        <v>46</v>
      </c>
      <c r="D312">
        <v>10</v>
      </c>
      <c r="E312" s="8">
        <v>1148.9000000000001</v>
      </c>
      <c r="F312" s="8"/>
      <c r="G312" s="8">
        <v>1148.9000000000001</v>
      </c>
      <c r="H312" s="8">
        <v>0</v>
      </c>
      <c r="I312" s="8">
        <v>1148.9000000000001</v>
      </c>
      <c r="J312" s="8">
        <v>0</v>
      </c>
      <c r="K312" s="8">
        <v>1148.9000000000001</v>
      </c>
      <c r="L312" s="8"/>
      <c r="M312" s="8">
        <f t="shared" si="108"/>
        <v>1148.9000000000001</v>
      </c>
      <c r="N312" s="8"/>
      <c r="O312" s="8">
        <f t="shared" si="109"/>
        <v>1148.9000000000001</v>
      </c>
      <c r="P312" s="8">
        <v>0</v>
      </c>
      <c r="Q312" s="8">
        <f t="shared" si="110"/>
        <v>1148.9000000000001</v>
      </c>
      <c r="R312" s="8">
        <v>0</v>
      </c>
      <c r="S312" s="8">
        <f t="shared" si="111"/>
        <v>1148.9000000000001</v>
      </c>
      <c r="T312" s="8">
        <v>0</v>
      </c>
      <c r="U312" s="8">
        <f t="shared" si="112"/>
        <v>1148.9000000000001</v>
      </c>
      <c r="V312" s="8">
        <v>0</v>
      </c>
      <c r="W312" s="8">
        <f t="shared" si="113"/>
        <v>1148.9000000000001</v>
      </c>
      <c r="X312" s="8">
        <v>0</v>
      </c>
      <c r="Y312" s="8">
        <f t="shared" si="114"/>
        <v>1148.9000000000001</v>
      </c>
      <c r="Z312" s="8">
        <v>0</v>
      </c>
      <c r="AA312" s="8">
        <f t="shared" si="114"/>
        <v>1148.9000000000001</v>
      </c>
      <c r="AB312" s="8">
        <f t="shared" si="107"/>
        <v>0</v>
      </c>
    </row>
    <row r="313" spans="1:28" x14ac:dyDescent="0.45">
      <c r="A313" t="s">
        <v>183</v>
      </c>
      <c r="B313" s="6">
        <v>35444</v>
      </c>
      <c r="C313" t="s">
        <v>46</v>
      </c>
      <c r="D313">
        <v>10</v>
      </c>
      <c r="E313" s="8">
        <v>3882.24</v>
      </c>
      <c r="F313" s="8"/>
      <c r="G313" s="8">
        <v>3882.24</v>
      </c>
      <c r="H313" s="8">
        <v>0</v>
      </c>
      <c r="I313" s="8">
        <v>3882.24</v>
      </c>
      <c r="J313" s="8">
        <v>0</v>
      </c>
      <c r="K313" s="8">
        <v>3882.24</v>
      </c>
      <c r="L313" s="8"/>
      <c r="M313" s="8">
        <f t="shared" si="108"/>
        <v>3882.24</v>
      </c>
      <c r="N313" s="8"/>
      <c r="O313" s="8">
        <f t="shared" si="109"/>
        <v>3882.24</v>
      </c>
      <c r="P313" s="8">
        <v>0</v>
      </c>
      <c r="Q313" s="8">
        <f t="shared" si="110"/>
        <v>3882.24</v>
      </c>
      <c r="R313" s="8">
        <v>0</v>
      </c>
      <c r="S313" s="8">
        <f t="shared" si="111"/>
        <v>3882.24</v>
      </c>
      <c r="T313" s="8">
        <v>0</v>
      </c>
      <c r="U313" s="8">
        <f t="shared" si="112"/>
        <v>3882.24</v>
      </c>
      <c r="V313" s="8">
        <v>0</v>
      </c>
      <c r="W313" s="8">
        <f t="shared" si="113"/>
        <v>3882.24</v>
      </c>
      <c r="X313" s="8">
        <v>0</v>
      </c>
      <c r="Y313" s="8">
        <f t="shared" si="114"/>
        <v>3882.24</v>
      </c>
      <c r="Z313" s="8">
        <v>0</v>
      </c>
      <c r="AA313" s="8">
        <f t="shared" si="114"/>
        <v>3882.24</v>
      </c>
      <c r="AB313" s="8">
        <f t="shared" si="107"/>
        <v>0</v>
      </c>
    </row>
    <row r="314" spans="1:28" x14ac:dyDescent="0.45">
      <c r="A314" t="s">
        <v>184</v>
      </c>
      <c r="B314" s="6">
        <v>35572</v>
      </c>
      <c r="C314" t="s">
        <v>46</v>
      </c>
      <c r="D314">
        <v>10</v>
      </c>
      <c r="E314" s="8">
        <v>903.73</v>
      </c>
      <c r="F314" s="8"/>
      <c r="G314" s="8">
        <v>903.73</v>
      </c>
      <c r="H314" s="8">
        <v>0</v>
      </c>
      <c r="I314" s="8">
        <v>903.73</v>
      </c>
      <c r="J314" s="8">
        <v>0</v>
      </c>
      <c r="K314" s="8">
        <v>903.73</v>
      </c>
      <c r="L314" s="8"/>
      <c r="M314" s="8">
        <f t="shared" si="108"/>
        <v>903.73</v>
      </c>
      <c r="N314" s="8"/>
      <c r="O314" s="8">
        <f t="shared" si="109"/>
        <v>903.73</v>
      </c>
      <c r="P314" s="8">
        <v>0</v>
      </c>
      <c r="Q314" s="8">
        <f t="shared" si="110"/>
        <v>903.73</v>
      </c>
      <c r="R314" s="8">
        <v>0</v>
      </c>
      <c r="S314" s="8">
        <f t="shared" si="111"/>
        <v>903.73</v>
      </c>
      <c r="T314" s="8">
        <v>0</v>
      </c>
      <c r="U314" s="8">
        <f t="shared" si="112"/>
        <v>903.73</v>
      </c>
      <c r="V314" s="8">
        <v>0</v>
      </c>
      <c r="W314" s="8">
        <f t="shared" si="113"/>
        <v>903.73</v>
      </c>
      <c r="X314" s="8">
        <v>0</v>
      </c>
      <c r="Y314" s="8">
        <f t="shared" si="114"/>
        <v>903.73</v>
      </c>
      <c r="Z314" s="8">
        <v>0</v>
      </c>
      <c r="AA314" s="8">
        <f t="shared" si="114"/>
        <v>903.73</v>
      </c>
      <c r="AB314" s="8">
        <f t="shared" si="107"/>
        <v>0</v>
      </c>
    </row>
    <row r="315" spans="1:28" x14ac:dyDescent="0.45">
      <c r="A315" t="s">
        <v>185</v>
      </c>
      <c r="B315" s="6">
        <v>35642</v>
      </c>
      <c r="C315" t="s">
        <v>46</v>
      </c>
      <c r="D315">
        <v>10</v>
      </c>
      <c r="E315" s="8">
        <v>931.48</v>
      </c>
      <c r="F315" s="8"/>
      <c r="G315" s="8">
        <v>931.48</v>
      </c>
      <c r="H315" s="8">
        <v>0</v>
      </c>
      <c r="I315" s="8">
        <v>931.48</v>
      </c>
      <c r="J315" s="8">
        <v>0</v>
      </c>
      <c r="K315" s="8">
        <v>931.48</v>
      </c>
      <c r="L315" s="8"/>
      <c r="M315" s="8">
        <f t="shared" si="108"/>
        <v>931.48</v>
      </c>
      <c r="N315" s="8"/>
      <c r="O315" s="8">
        <f t="shared" si="109"/>
        <v>931.48</v>
      </c>
      <c r="P315" s="8">
        <v>0</v>
      </c>
      <c r="Q315" s="8">
        <f t="shared" si="110"/>
        <v>931.48</v>
      </c>
      <c r="R315" s="8">
        <v>0</v>
      </c>
      <c r="S315" s="8">
        <f t="shared" si="111"/>
        <v>931.48</v>
      </c>
      <c r="T315" s="8">
        <v>0</v>
      </c>
      <c r="U315" s="8">
        <f t="shared" si="112"/>
        <v>931.48</v>
      </c>
      <c r="V315" s="8">
        <v>0</v>
      </c>
      <c r="W315" s="8">
        <f t="shared" si="113"/>
        <v>931.48</v>
      </c>
      <c r="X315" s="8">
        <v>0</v>
      </c>
      <c r="Y315" s="8">
        <f t="shared" si="114"/>
        <v>931.48</v>
      </c>
      <c r="Z315" s="8">
        <v>0</v>
      </c>
      <c r="AA315" s="8">
        <f t="shared" si="114"/>
        <v>931.48</v>
      </c>
      <c r="AB315" s="8">
        <f t="shared" si="107"/>
        <v>0</v>
      </c>
    </row>
    <row r="316" spans="1:28" x14ac:dyDescent="0.45">
      <c r="A316" t="s">
        <v>186</v>
      </c>
      <c r="B316" s="6">
        <v>37251</v>
      </c>
      <c r="C316" t="s">
        <v>46</v>
      </c>
      <c r="D316">
        <v>10</v>
      </c>
      <c r="E316" s="8">
        <v>3842</v>
      </c>
      <c r="F316" s="8"/>
      <c r="G316" s="8">
        <v>3842</v>
      </c>
      <c r="H316" s="8">
        <v>0</v>
      </c>
      <c r="I316" s="8">
        <v>3842</v>
      </c>
      <c r="J316" s="8">
        <v>0</v>
      </c>
      <c r="K316" s="8">
        <v>3842</v>
      </c>
      <c r="L316" s="8"/>
      <c r="M316" s="8">
        <f t="shared" si="108"/>
        <v>3842</v>
      </c>
      <c r="N316" s="8"/>
      <c r="O316" s="8">
        <f t="shared" si="109"/>
        <v>3842</v>
      </c>
      <c r="P316" s="8">
        <v>0</v>
      </c>
      <c r="Q316" s="8">
        <f t="shared" si="110"/>
        <v>3842</v>
      </c>
      <c r="R316" s="8">
        <v>0</v>
      </c>
      <c r="S316" s="8">
        <f t="shared" si="111"/>
        <v>3842</v>
      </c>
      <c r="T316" s="8">
        <v>0</v>
      </c>
      <c r="U316" s="8">
        <f t="shared" si="112"/>
        <v>3842</v>
      </c>
      <c r="V316" s="8">
        <v>0</v>
      </c>
      <c r="W316" s="8">
        <f t="shared" si="113"/>
        <v>3842</v>
      </c>
      <c r="X316" s="8">
        <v>0</v>
      </c>
      <c r="Y316" s="8">
        <f t="shared" si="114"/>
        <v>3842</v>
      </c>
      <c r="Z316" s="8">
        <v>0</v>
      </c>
      <c r="AA316" s="8">
        <f t="shared" si="114"/>
        <v>3842</v>
      </c>
      <c r="AB316" s="8">
        <f t="shared" si="107"/>
        <v>0</v>
      </c>
    </row>
    <row r="317" spans="1:28" x14ac:dyDescent="0.45">
      <c r="A317" t="s">
        <v>187</v>
      </c>
      <c r="B317" s="6">
        <v>38533</v>
      </c>
      <c r="C317" t="s">
        <v>46</v>
      </c>
      <c r="D317">
        <v>10</v>
      </c>
      <c r="E317" s="8">
        <v>5992.3</v>
      </c>
      <c r="F317" s="8"/>
      <c r="G317" s="8">
        <v>5093.45</v>
      </c>
      <c r="H317" s="8">
        <v>599.23</v>
      </c>
      <c r="I317" s="8">
        <v>5692.68</v>
      </c>
      <c r="J317" s="8">
        <v>299.62</v>
      </c>
      <c r="K317" s="8">
        <v>5992.3</v>
      </c>
      <c r="L317" s="8"/>
      <c r="M317" s="8">
        <f t="shared" si="108"/>
        <v>5992.3</v>
      </c>
      <c r="N317" s="8"/>
      <c r="O317" s="8">
        <f t="shared" si="109"/>
        <v>5992.3</v>
      </c>
      <c r="P317" s="8">
        <v>0</v>
      </c>
      <c r="Q317" s="8">
        <f t="shared" si="110"/>
        <v>5992.3</v>
      </c>
      <c r="R317" s="8">
        <v>0</v>
      </c>
      <c r="S317" s="8">
        <f t="shared" si="111"/>
        <v>5992.3</v>
      </c>
      <c r="T317" s="8">
        <v>0</v>
      </c>
      <c r="U317" s="8">
        <f t="shared" si="112"/>
        <v>5992.3</v>
      </c>
      <c r="V317" s="8">
        <v>0</v>
      </c>
      <c r="W317" s="8">
        <f t="shared" si="113"/>
        <v>5992.3</v>
      </c>
      <c r="X317" s="8">
        <v>0</v>
      </c>
      <c r="Y317" s="8">
        <f t="shared" si="114"/>
        <v>5992.3</v>
      </c>
      <c r="Z317" s="8">
        <v>0</v>
      </c>
      <c r="AA317" s="8">
        <f t="shared" si="114"/>
        <v>5992.3</v>
      </c>
      <c r="AB317" s="8">
        <f t="shared" si="107"/>
        <v>0</v>
      </c>
    </row>
    <row r="318" spans="1:28" x14ac:dyDescent="0.45">
      <c r="A318" t="s">
        <v>188</v>
      </c>
      <c r="B318" s="6">
        <v>42243</v>
      </c>
      <c r="C318" t="s">
        <v>46</v>
      </c>
      <c r="D318">
        <v>10</v>
      </c>
      <c r="E318" s="8">
        <v>38000</v>
      </c>
      <c r="F318" s="8"/>
      <c r="G318" s="8">
        <v>0</v>
      </c>
      <c r="H318" s="8">
        <v>0</v>
      </c>
      <c r="I318" s="8">
        <v>0</v>
      </c>
      <c r="J318" s="8">
        <v>1266.68</v>
      </c>
      <c r="K318" s="8">
        <v>1266.68</v>
      </c>
      <c r="L318" s="8">
        <v>3800</v>
      </c>
      <c r="M318" s="8">
        <f t="shared" si="108"/>
        <v>5066.68</v>
      </c>
      <c r="N318" s="8">
        <v>3800</v>
      </c>
      <c r="O318" s="8">
        <f t="shared" si="109"/>
        <v>8866.68</v>
      </c>
      <c r="P318" s="8">
        <v>3800</v>
      </c>
      <c r="Q318" s="8">
        <f t="shared" si="110"/>
        <v>12666.68</v>
      </c>
      <c r="R318" s="8">
        <v>3800</v>
      </c>
      <c r="S318" s="8">
        <f t="shared" si="111"/>
        <v>16466.68</v>
      </c>
      <c r="T318" s="8">
        <v>3800</v>
      </c>
      <c r="U318" s="8">
        <f t="shared" si="112"/>
        <v>20266.68</v>
      </c>
      <c r="V318" s="8">
        <v>3800</v>
      </c>
      <c r="W318" s="8">
        <f t="shared" si="113"/>
        <v>24066.68</v>
      </c>
      <c r="X318" s="8">
        <v>3800</v>
      </c>
      <c r="Y318" s="8">
        <f t="shared" si="114"/>
        <v>27866.68</v>
      </c>
      <c r="Z318" s="8">
        <v>3800</v>
      </c>
      <c r="AA318" s="8">
        <f t="shared" si="114"/>
        <v>31666.68</v>
      </c>
      <c r="AB318" s="8">
        <f t="shared" si="107"/>
        <v>6333.32</v>
      </c>
    </row>
    <row r="319" spans="1:28" x14ac:dyDescent="0.45">
      <c r="A319" t="s">
        <v>189</v>
      </c>
      <c r="B319" s="6">
        <v>42270</v>
      </c>
      <c r="C319" t="s">
        <v>46</v>
      </c>
      <c r="D319">
        <v>10</v>
      </c>
      <c r="E319" s="10">
        <v>10215.950000000001</v>
      </c>
      <c r="F319" s="8"/>
      <c r="G319" s="10">
        <v>0</v>
      </c>
      <c r="H319" s="10">
        <v>0</v>
      </c>
      <c r="I319" s="10">
        <v>0</v>
      </c>
      <c r="J319" s="10">
        <v>255.42</v>
      </c>
      <c r="K319" s="10">
        <v>255.42</v>
      </c>
      <c r="L319" s="10">
        <v>1021.6</v>
      </c>
      <c r="M319" s="10">
        <f t="shared" si="108"/>
        <v>1277.02</v>
      </c>
      <c r="N319" s="10">
        <v>1021.6</v>
      </c>
      <c r="O319" s="10">
        <f t="shared" si="109"/>
        <v>2298.62</v>
      </c>
      <c r="P319" s="10">
        <v>1021.6</v>
      </c>
      <c r="Q319" s="10">
        <f t="shared" si="110"/>
        <v>3320.22</v>
      </c>
      <c r="R319" s="10">
        <v>1021.6</v>
      </c>
      <c r="S319" s="10">
        <f t="shared" si="111"/>
        <v>4341.82</v>
      </c>
      <c r="T319" s="8">
        <v>1021.6</v>
      </c>
      <c r="U319" s="8">
        <f t="shared" si="112"/>
        <v>5363.42</v>
      </c>
      <c r="V319" s="8">
        <v>1021.6</v>
      </c>
      <c r="W319" s="8">
        <f t="shared" si="113"/>
        <v>6385.02</v>
      </c>
      <c r="X319" s="8">
        <v>1021.6</v>
      </c>
      <c r="Y319" s="8">
        <f t="shared" si="114"/>
        <v>7406.6200000000008</v>
      </c>
      <c r="Z319" s="8">
        <v>1021.6</v>
      </c>
      <c r="AA319" s="8">
        <f t="shared" si="114"/>
        <v>8428.2200000000012</v>
      </c>
      <c r="AB319" s="8">
        <f t="shared" si="107"/>
        <v>1787.7299999999996</v>
      </c>
    </row>
    <row r="320" spans="1:28" x14ac:dyDescent="0.45"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8" ht="14.65" thickBot="1" x14ac:dyDescent="0.5">
      <c r="A321" t="s">
        <v>190</v>
      </c>
      <c r="E321" s="9">
        <f>SUM(E309:E319)</f>
        <v>69858.84</v>
      </c>
      <c r="F321" s="8"/>
      <c r="G321" s="9">
        <f>SUM(G309:G319)</f>
        <v>20744.039999999997</v>
      </c>
      <c r="H321" s="9">
        <f>SUM(H309:H319)</f>
        <v>599.23</v>
      </c>
      <c r="I321" s="9">
        <f>SUM(I309:I319)</f>
        <v>21343.269999999997</v>
      </c>
      <c r="J321" s="9">
        <v>1821.72</v>
      </c>
      <c r="K321" s="9">
        <v>23164.99</v>
      </c>
      <c r="L321" s="9">
        <f t="shared" ref="L321:Y321" si="115">SUM(L309:L319)</f>
        <v>4821.6000000000004</v>
      </c>
      <c r="M321" s="9">
        <f t="shared" si="115"/>
        <v>27986.59</v>
      </c>
      <c r="N321" s="9">
        <f t="shared" si="115"/>
        <v>4821.6000000000004</v>
      </c>
      <c r="O321" s="9">
        <f t="shared" si="115"/>
        <v>32808.19</v>
      </c>
      <c r="P321" s="9">
        <f t="shared" si="115"/>
        <v>4821.6000000000004</v>
      </c>
      <c r="Q321" s="9">
        <f t="shared" si="115"/>
        <v>37629.79</v>
      </c>
      <c r="R321" s="9">
        <f t="shared" si="115"/>
        <v>4821.6000000000004</v>
      </c>
      <c r="S321" s="9">
        <f t="shared" si="115"/>
        <v>42451.39</v>
      </c>
      <c r="T321" s="9">
        <f t="shared" si="115"/>
        <v>4821.6000000000004</v>
      </c>
      <c r="U321" s="9">
        <f t="shared" si="115"/>
        <v>47272.99</v>
      </c>
      <c r="V321" s="9">
        <f t="shared" si="115"/>
        <v>4821.6000000000004</v>
      </c>
      <c r="W321" s="9">
        <f t="shared" si="115"/>
        <v>52094.59</v>
      </c>
      <c r="X321" s="9">
        <f t="shared" si="115"/>
        <v>4821.6000000000004</v>
      </c>
      <c r="Y321" s="9">
        <f t="shared" si="115"/>
        <v>56916.19</v>
      </c>
      <c r="Z321" s="9">
        <f>SUM(Z309:Z319)</f>
        <v>4821.6000000000004</v>
      </c>
      <c r="AA321" s="9">
        <f t="shared" ref="AA321" si="116">SUM(AA309:AA319)</f>
        <v>61737.79</v>
      </c>
      <c r="AB321" s="9">
        <f>E321-AA321</f>
        <v>8121.0499999999956</v>
      </c>
    </row>
    <row r="322" spans="1:28" ht="14.65" thickTop="1" x14ac:dyDescent="0.45"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8" x14ac:dyDescent="0.45">
      <c r="A323" s="5" t="s">
        <v>191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8" x14ac:dyDescent="0.45"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8" x14ac:dyDescent="0.45">
      <c r="A325" t="s">
        <v>192</v>
      </c>
      <c r="B325" s="6">
        <v>33834</v>
      </c>
      <c r="C325" t="s">
        <v>46</v>
      </c>
      <c r="D325">
        <v>5</v>
      </c>
      <c r="E325" s="8">
        <v>278.95</v>
      </c>
      <c r="F325" s="8"/>
      <c r="G325" s="8">
        <v>278.95</v>
      </c>
      <c r="H325" s="8">
        <v>0</v>
      </c>
      <c r="I325" s="8">
        <v>278.95</v>
      </c>
      <c r="J325" s="8">
        <v>0</v>
      </c>
      <c r="K325" s="8">
        <v>278.95</v>
      </c>
      <c r="L325" s="8"/>
      <c r="M325" s="8">
        <f>SUM(K325:L325)</f>
        <v>278.95</v>
      </c>
      <c r="N325" s="8"/>
      <c r="O325" s="8">
        <f>SUM(M325:N325)</f>
        <v>278.95</v>
      </c>
      <c r="P325" s="8">
        <v>0</v>
      </c>
      <c r="Q325" s="8">
        <f>SUM(O325:P325)</f>
        <v>278.95</v>
      </c>
      <c r="R325" s="8">
        <v>0</v>
      </c>
      <c r="S325" s="8">
        <f>SUM(Q325:R325)</f>
        <v>278.95</v>
      </c>
      <c r="T325" s="8">
        <v>0</v>
      </c>
      <c r="U325" s="8">
        <f>SUM(S325:T325)</f>
        <v>278.95</v>
      </c>
      <c r="V325" s="8">
        <v>0</v>
      </c>
      <c r="W325" s="8">
        <f>SUM(U325:V325)</f>
        <v>278.95</v>
      </c>
      <c r="X325" s="8">
        <v>0</v>
      </c>
      <c r="Y325" s="8">
        <f>SUM(W325:X325)</f>
        <v>278.95</v>
      </c>
      <c r="Z325" s="8">
        <v>0</v>
      </c>
      <c r="AA325" s="8">
        <f>SUM(Y325:Z325)</f>
        <v>278.95</v>
      </c>
      <c r="AB325" s="8">
        <f t="shared" ref="AB325:AB373" si="117">E325-AA325</f>
        <v>0</v>
      </c>
    </row>
    <row r="326" spans="1:28" x14ac:dyDescent="0.45">
      <c r="A326" t="s">
        <v>193</v>
      </c>
      <c r="B326" s="6">
        <v>34269</v>
      </c>
      <c r="C326" t="s">
        <v>46</v>
      </c>
      <c r="D326">
        <v>5</v>
      </c>
      <c r="E326" s="8">
        <v>269</v>
      </c>
      <c r="F326" s="8"/>
      <c r="G326" s="8">
        <v>269</v>
      </c>
      <c r="H326" s="8">
        <v>0</v>
      </c>
      <c r="I326" s="8">
        <v>269</v>
      </c>
      <c r="J326" s="8">
        <v>0</v>
      </c>
      <c r="K326" s="8">
        <v>269</v>
      </c>
      <c r="L326" s="8"/>
      <c r="M326" s="8">
        <f t="shared" ref="M326:M357" si="118">SUM(K326:L326)</f>
        <v>269</v>
      </c>
      <c r="N326" s="8"/>
      <c r="O326" s="8">
        <f t="shared" ref="O326:O358" si="119">SUM(M326:N326)</f>
        <v>269</v>
      </c>
      <c r="P326" s="8">
        <v>0</v>
      </c>
      <c r="Q326" s="8">
        <f t="shared" ref="Q326:Q362" si="120">SUM(O326:P326)</f>
        <v>269</v>
      </c>
      <c r="R326" s="8">
        <v>0</v>
      </c>
      <c r="S326" s="8">
        <f t="shared" ref="S326:S363" si="121">SUM(Q326:R326)</f>
        <v>269</v>
      </c>
      <c r="T326" s="8">
        <v>0</v>
      </c>
      <c r="U326" s="8">
        <f t="shared" ref="U326:U363" si="122">SUM(S326:T326)</f>
        <v>269</v>
      </c>
      <c r="V326" s="8">
        <v>0</v>
      </c>
      <c r="W326" s="8">
        <f t="shared" ref="W326:W368" si="123">SUM(U326:V326)</f>
        <v>269</v>
      </c>
      <c r="X326" s="8">
        <v>0</v>
      </c>
      <c r="Y326" s="8">
        <f t="shared" ref="Y326:AA372" si="124">SUM(W326:X326)</f>
        <v>269</v>
      </c>
      <c r="Z326" s="8">
        <v>0</v>
      </c>
      <c r="AA326" s="8">
        <f t="shared" si="124"/>
        <v>269</v>
      </c>
      <c r="AB326" s="8">
        <f t="shared" si="117"/>
        <v>0</v>
      </c>
    </row>
    <row r="327" spans="1:28" x14ac:dyDescent="0.45">
      <c r="A327" t="s">
        <v>194</v>
      </c>
      <c r="B327" s="6">
        <v>34270</v>
      </c>
      <c r="C327" t="s">
        <v>46</v>
      </c>
      <c r="D327">
        <v>5</v>
      </c>
      <c r="E327" s="8">
        <v>2669.1</v>
      </c>
      <c r="F327" s="8"/>
      <c r="G327" s="8">
        <v>2669.1</v>
      </c>
      <c r="H327" s="8">
        <v>0</v>
      </c>
      <c r="I327" s="8">
        <v>2669.1</v>
      </c>
      <c r="J327" s="8">
        <v>0</v>
      </c>
      <c r="K327" s="8">
        <v>2669.1</v>
      </c>
      <c r="L327" s="8"/>
      <c r="M327" s="8">
        <f t="shared" si="118"/>
        <v>2669.1</v>
      </c>
      <c r="N327" s="8"/>
      <c r="O327" s="8">
        <f t="shared" si="119"/>
        <v>2669.1</v>
      </c>
      <c r="P327" s="8">
        <v>0</v>
      </c>
      <c r="Q327" s="8">
        <f t="shared" si="120"/>
        <v>2669.1</v>
      </c>
      <c r="R327" s="8">
        <v>0</v>
      </c>
      <c r="S327" s="8">
        <f t="shared" si="121"/>
        <v>2669.1</v>
      </c>
      <c r="T327" s="8">
        <v>0</v>
      </c>
      <c r="U327" s="8">
        <f t="shared" si="122"/>
        <v>2669.1</v>
      </c>
      <c r="V327" s="8">
        <v>0</v>
      </c>
      <c r="W327" s="8">
        <f t="shared" si="123"/>
        <v>2669.1</v>
      </c>
      <c r="X327" s="8">
        <v>0</v>
      </c>
      <c r="Y327" s="8">
        <f t="shared" si="124"/>
        <v>2669.1</v>
      </c>
      <c r="Z327" s="8">
        <v>0</v>
      </c>
      <c r="AA327" s="8">
        <f t="shared" si="124"/>
        <v>2669.1</v>
      </c>
      <c r="AB327" s="8">
        <f t="shared" si="117"/>
        <v>0</v>
      </c>
    </row>
    <row r="328" spans="1:28" x14ac:dyDescent="0.45">
      <c r="A328" t="s">
        <v>195</v>
      </c>
      <c r="B328" s="6">
        <v>34270</v>
      </c>
      <c r="C328" t="s">
        <v>46</v>
      </c>
      <c r="D328">
        <v>5</v>
      </c>
      <c r="E328" s="8">
        <v>1874.95</v>
      </c>
      <c r="F328" s="8"/>
      <c r="G328" s="8">
        <v>1874.95</v>
      </c>
      <c r="H328" s="8">
        <v>0</v>
      </c>
      <c r="I328" s="8">
        <v>1874.95</v>
      </c>
      <c r="J328" s="8">
        <v>0</v>
      </c>
      <c r="K328" s="8">
        <v>1874.95</v>
      </c>
      <c r="L328" s="8"/>
      <c r="M328" s="8">
        <f t="shared" si="118"/>
        <v>1874.95</v>
      </c>
      <c r="N328" s="8"/>
      <c r="O328" s="8">
        <f t="shared" si="119"/>
        <v>1874.95</v>
      </c>
      <c r="P328" s="8">
        <v>0</v>
      </c>
      <c r="Q328" s="8">
        <f t="shared" si="120"/>
        <v>1874.95</v>
      </c>
      <c r="R328" s="8">
        <v>0</v>
      </c>
      <c r="S328" s="8">
        <f t="shared" si="121"/>
        <v>1874.95</v>
      </c>
      <c r="T328" s="8">
        <v>0</v>
      </c>
      <c r="U328" s="8">
        <f t="shared" si="122"/>
        <v>1874.95</v>
      </c>
      <c r="V328" s="8">
        <v>0</v>
      </c>
      <c r="W328" s="8">
        <f t="shared" si="123"/>
        <v>1874.95</v>
      </c>
      <c r="X328" s="8">
        <v>0</v>
      </c>
      <c r="Y328" s="8">
        <f t="shared" si="124"/>
        <v>1874.95</v>
      </c>
      <c r="Z328" s="8">
        <v>0</v>
      </c>
      <c r="AA328" s="8">
        <f t="shared" si="124"/>
        <v>1874.95</v>
      </c>
      <c r="AB328" s="8">
        <f t="shared" si="117"/>
        <v>0</v>
      </c>
    </row>
    <row r="329" spans="1:28" x14ac:dyDescent="0.45">
      <c r="A329" t="s">
        <v>196</v>
      </c>
      <c r="B329" s="6">
        <v>34270</v>
      </c>
      <c r="C329" t="s">
        <v>46</v>
      </c>
      <c r="D329">
        <v>5</v>
      </c>
      <c r="E329" s="8">
        <v>1349.85</v>
      </c>
      <c r="F329" s="8"/>
      <c r="G329" s="8">
        <v>1349.85</v>
      </c>
      <c r="H329" s="8">
        <v>0</v>
      </c>
      <c r="I329" s="8">
        <v>1349.85</v>
      </c>
      <c r="J329" s="8">
        <v>0</v>
      </c>
      <c r="K329" s="8">
        <v>1349.85</v>
      </c>
      <c r="L329" s="8"/>
      <c r="M329" s="8">
        <f t="shared" si="118"/>
        <v>1349.85</v>
      </c>
      <c r="N329" s="8"/>
      <c r="O329" s="8">
        <f t="shared" si="119"/>
        <v>1349.85</v>
      </c>
      <c r="P329" s="8">
        <v>0</v>
      </c>
      <c r="Q329" s="8">
        <f t="shared" si="120"/>
        <v>1349.85</v>
      </c>
      <c r="R329" s="8">
        <v>0</v>
      </c>
      <c r="S329" s="8">
        <f t="shared" si="121"/>
        <v>1349.85</v>
      </c>
      <c r="T329" s="8">
        <v>0</v>
      </c>
      <c r="U329" s="8">
        <f t="shared" si="122"/>
        <v>1349.85</v>
      </c>
      <c r="V329" s="8">
        <v>0</v>
      </c>
      <c r="W329" s="8">
        <f t="shared" si="123"/>
        <v>1349.85</v>
      </c>
      <c r="X329" s="8">
        <v>0</v>
      </c>
      <c r="Y329" s="8">
        <f t="shared" si="124"/>
        <v>1349.85</v>
      </c>
      <c r="Z329" s="8">
        <v>0</v>
      </c>
      <c r="AA329" s="8">
        <f t="shared" si="124"/>
        <v>1349.85</v>
      </c>
      <c r="AB329" s="8">
        <f t="shared" si="117"/>
        <v>0</v>
      </c>
    </row>
    <row r="330" spans="1:28" x14ac:dyDescent="0.45">
      <c r="A330" t="s">
        <v>197</v>
      </c>
      <c r="B330" s="6">
        <v>34270</v>
      </c>
      <c r="C330" t="s">
        <v>46</v>
      </c>
      <c r="D330">
        <v>5</v>
      </c>
      <c r="E330" s="8">
        <v>1400</v>
      </c>
      <c r="F330" s="8"/>
      <c r="G330" s="8">
        <v>1400</v>
      </c>
      <c r="H330" s="8">
        <v>0</v>
      </c>
      <c r="I330" s="8">
        <v>1400</v>
      </c>
      <c r="J330" s="8">
        <v>0</v>
      </c>
      <c r="K330" s="8">
        <v>1400</v>
      </c>
      <c r="L330" s="8"/>
      <c r="M330" s="8">
        <f t="shared" si="118"/>
        <v>1400</v>
      </c>
      <c r="N330" s="8"/>
      <c r="O330" s="8">
        <f t="shared" si="119"/>
        <v>1400</v>
      </c>
      <c r="P330" s="8">
        <v>0</v>
      </c>
      <c r="Q330" s="8">
        <f t="shared" si="120"/>
        <v>1400</v>
      </c>
      <c r="R330" s="8">
        <v>0</v>
      </c>
      <c r="S330" s="8">
        <f t="shared" si="121"/>
        <v>1400</v>
      </c>
      <c r="T330" s="8">
        <v>0</v>
      </c>
      <c r="U330" s="8">
        <f t="shared" si="122"/>
        <v>1400</v>
      </c>
      <c r="V330" s="8">
        <v>0</v>
      </c>
      <c r="W330" s="8">
        <f t="shared" si="123"/>
        <v>1400</v>
      </c>
      <c r="X330" s="8">
        <v>0</v>
      </c>
      <c r="Y330" s="8">
        <f t="shared" si="124"/>
        <v>1400</v>
      </c>
      <c r="Z330" s="8">
        <v>0</v>
      </c>
      <c r="AA330" s="8">
        <f t="shared" si="124"/>
        <v>1400</v>
      </c>
      <c r="AB330" s="8">
        <f t="shared" si="117"/>
        <v>0</v>
      </c>
    </row>
    <row r="331" spans="1:28" x14ac:dyDescent="0.45">
      <c r="A331" t="s">
        <v>198</v>
      </c>
      <c r="B331" s="6">
        <v>34271</v>
      </c>
      <c r="C331" t="s">
        <v>46</v>
      </c>
      <c r="D331">
        <v>5</v>
      </c>
      <c r="E331" s="8">
        <v>324.82</v>
      </c>
      <c r="F331" s="8"/>
      <c r="G331" s="8">
        <v>324.82</v>
      </c>
      <c r="H331" s="8">
        <v>0</v>
      </c>
      <c r="I331" s="8">
        <v>324.82</v>
      </c>
      <c r="J331" s="8">
        <v>0</v>
      </c>
      <c r="K331" s="8">
        <v>324.82</v>
      </c>
      <c r="L331" s="8"/>
      <c r="M331" s="8">
        <f t="shared" si="118"/>
        <v>324.82</v>
      </c>
      <c r="N331" s="8"/>
      <c r="O331" s="8">
        <f t="shared" si="119"/>
        <v>324.82</v>
      </c>
      <c r="P331" s="8">
        <v>0</v>
      </c>
      <c r="Q331" s="8">
        <f t="shared" si="120"/>
        <v>324.82</v>
      </c>
      <c r="R331" s="8">
        <v>0</v>
      </c>
      <c r="S331" s="8">
        <f t="shared" si="121"/>
        <v>324.82</v>
      </c>
      <c r="T331" s="8">
        <v>0</v>
      </c>
      <c r="U331" s="8">
        <f t="shared" si="122"/>
        <v>324.82</v>
      </c>
      <c r="V331" s="8">
        <v>0</v>
      </c>
      <c r="W331" s="8">
        <f t="shared" si="123"/>
        <v>324.82</v>
      </c>
      <c r="X331" s="8">
        <v>0</v>
      </c>
      <c r="Y331" s="8">
        <f t="shared" si="124"/>
        <v>324.82</v>
      </c>
      <c r="Z331" s="8">
        <v>0</v>
      </c>
      <c r="AA331" s="8">
        <f t="shared" si="124"/>
        <v>324.82</v>
      </c>
      <c r="AB331" s="8">
        <f t="shared" si="117"/>
        <v>0</v>
      </c>
    </row>
    <row r="332" spans="1:28" x14ac:dyDescent="0.45">
      <c r="A332" t="s">
        <v>199</v>
      </c>
      <c r="B332" s="6">
        <v>34274</v>
      </c>
      <c r="C332" t="s">
        <v>46</v>
      </c>
      <c r="D332">
        <v>5</v>
      </c>
      <c r="E332" s="8">
        <v>510</v>
      </c>
      <c r="F332" s="8"/>
      <c r="G332" s="8">
        <v>510</v>
      </c>
      <c r="H332" s="8">
        <v>0</v>
      </c>
      <c r="I332" s="8">
        <v>510</v>
      </c>
      <c r="J332" s="8">
        <v>0</v>
      </c>
      <c r="K332" s="8">
        <v>510</v>
      </c>
      <c r="L332" s="8"/>
      <c r="M332" s="8">
        <f t="shared" si="118"/>
        <v>510</v>
      </c>
      <c r="N332" s="8"/>
      <c r="O332" s="8">
        <f t="shared" si="119"/>
        <v>510</v>
      </c>
      <c r="P332" s="8">
        <v>0</v>
      </c>
      <c r="Q332" s="8">
        <f t="shared" si="120"/>
        <v>510</v>
      </c>
      <c r="R332" s="8">
        <v>0</v>
      </c>
      <c r="S332" s="8">
        <f t="shared" si="121"/>
        <v>510</v>
      </c>
      <c r="T332" s="8">
        <v>0</v>
      </c>
      <c r="U332" s="8">
        <f t="shared" si="122"/>
        <v>510</v>
      </c>
      <c r="V332" s="8">
        <v>0</v>
      </c>
      <c r="W332" s="8">
        <f t="shared" si="123"/>
        <v>510</v>
      </c>
      <c r="X332" s="8">
        <v>0</v>
      </c>
      <c r="Y332" s="8">
        <f t="shared" si="124"/>
        <v>510</v>
      </c>
      <c r="Z332" s="8">
        <v>0</v>
      </c>
      <c r="AA332" s="8">
        <f t="shared" si="124"/>
        <v>510</v>
      </c>
      <c r="AB332" s="8">
        <f t="shared" si="117"/>
        <v>0</v>
      </c>
    </row>
    <row r="333" spans="1:28" x14ac:dyDescent="0.45">
      <c r="A333" t="s">
        <v>200</v>
      </c>
      <c r="B333" s="6">
        <v>34313</v>
      </c>
      <c r="C333" t="s">
        <v>46</v>
      </c>
      <c r="D333">
        <v>5</v>
      </c>
      <c r="E333" s="8">
        <v>238</v>
      </c>
      <c r="F333" s="8"/>
      <c r="G333" s="8">
        <v>238</v>
      </c>
      <c r="H333" s="8">
        <v>0</v>
      </c>
      <c r="I333" s="8">
        <v>238</v>
      </c>
      <c r="J333" s="8">
        <v>0</v>
      </c>
      <c r="K333" s="8">
        <v>238</v>
      </c>
      <c r="L333" s="8"/>
      <c r="M333" s="8">
        <f t="shared" si="118"/>
        <v>238</v>
      </c>
      <c r="N333" s="8"/>
      <c r="O333" s="8">
        <f t="shared" si="119"/>
        <v>238</v>
      </c>
      <c r="P333" s="8">
        <v>0</v>
      </c>
      <c r="Q333" s="8">
        <f t="shared" si="120"/>
        <v>238</v>
      </c>
      <c r="R333" s="8">
        <v>0</v>
      </c>
      <c r="S333" s="8">
        <f t="shared" si="121"/>
        <v>238</v>
      </c>
      <c r="T333" s="8">
        <v>0</v>
      </c>
      <c r="U333" s="8">
        <f t="shared" si="122"/>
        <v>238</v>
      </c>
      <c r="V333" s="8">
        <v>0</v>
      </c>
      <c r="W333" s="8">
        <f t="shared" si="123"/>
        <v>238</v>
      </c>
      <c r="X333" s="8">
        <v>0</v>
      </c>
      <c r="Y333" s="8">
        <f t="shared" si="124"/>
        <v>238</v>
      </c>
      <c r="Z333" s="8">
        <v>0</v>
      </c>
      <c r="AA333" s="8">
        <f t="shared" si="124"/>
        <v>238</v>
      </c>
      <c r="AB333" s="8">
        <f t="shared" si="117"/>
        <v>0</v>
      </c>
    </row>
    <row r="334" spans="1:28" x14ac:dyDescent="0.45">
      <c r="A334" t="s">
        <v>201</v>
      </c>
      <c r="B334" s="6">
        <v>34321</v>
      </c>
      <c r="C334" t="s">
        <v>46</v>
      </c>
      <c r="D334">
        <v>5</v>
      </c>
      <c r="E334" s="8">
        <v>148</v>
      </c>
      <c r="F334" s="8"/>
      <c r="G334" s="8">
        <v>148</v>
      </c>
      <c r="H334" s="8">
        <v>0</v>
      </c>
      <c r="I334" s="8">
        <v>148</v>
      </c>
      <c r="J334" s="8">
        <v>0</v>
      </c>
      <c r="K334" s="8">
        <v>148</v>
      </c>
      <c r="L334" s="8"/>
      <c r="M334" s="8">
        <f t="shared" si="118"/>
        <v>148</v>
      </c>
      <c r="N334" s="8"/>
      <c r="O334" s="8">
        <f t="shared" si="119"/>
        <v>148</v>
      </c>
      <c r="P334" s="8">
        <v>0</v>
      </c>
      <c r="Q334" s="8">
        <f t="shared" si="120"/>
        <v>148</v>
      </c>
      <c r="R334" s="8">
        <v>0</v>
      </c>
      <c r="S334" s="8">
        <f t="shared" si="121"/>
        <v>148</v>
      </c>
      <c r="T334" s="8">
        <v>0</v>
      </c>
      <c r="U334" s="8">
        <f t="shared" si="122"/>
        <v>148</v>
      </c>
      <c r="V334" s="8">
        <v>0</v>
      </c>
      <c r="W334" s="8">
        <f t="shared" si="123"/>
        <v>148</v>
      </c>
      <c r="X334" s="8">
        <v>0</v>
      </c>
      <c r="Y334" s="8">
        <f t="shared" si="124"/>
        <v>148</v>
      </c>
      <c r="Z334" s="8">
        <v>0</v>
      </c>
      <c r="AA334" s="8">
        <f t="shared" si="124"/>
        <v>148</v>
      </c>
      <c r="AB334" s="8">
        <f t="shared" si="117"/>
        <v>0</v>
      </c>
    </row>
    <row r="335" spans="1:28" x14ac:dyDescent="0.45">
      <c r="A335" t="s">
        <v>202</v>
      </c>
      <c r="B335" s="6">
        <v>36254</v>
      </c>
      <c r="C335" t="s">
        <v>46</v>
      </c>
      <c r="D335">
        <v>5</v>
      </c>
      <c r="E335" s="8">
        <v>4734</v>
      </c>
      <c r="F335" s="8"/>
      <c r="G335" s="8">
        <v>4734</v>
      </c>
      <c r="H335" s="8">
        <v>0</v>
      </c>
      <c r="I335" s="8">
        <v>4734</v>
      </c>
      <c r="J335" s="8">
        <v>0</v>
      </c>
      <c r="K335" s="8">
        <v>4734</v>
      </c>
      <c r="L335" s="8"/>
      <c r="M335" s="8">
        <f t="shared" si="118"/>
        <v>4734</v>
      </c>
      <c r="N335" s="8"/>
      <c r="O335" s="8">
        <f t="shared" si="119"/>
        <v>4734</v>
      </c>
      <c r="P335" s="8">
        <v>0</v>
      </c>
      <c r="Q335" s="8">
        <f t="shared" si="120"/>
        <v>4734</v>
      </c>
      <c r="R335" s="8">
        <v>0</v>
      </c>
      <c r="S335" s="8">
        <f t="shared" si="121"/>
        <v>4734</v>
      </c>
      <c r="T335" s="8">
        <v>0</v>
      </c>
      <c r="U335" s="8">
        <f t="shared" si="122"/>
        <v>4734</v>
      </c>
      <c r="V335" s="8">
        <v>0</v>
      </c>
      <c r="W335" s="8">
        <f t="shared" si="123"/>
        <v>4734</v>
      </c>
      <c r="X335" s="8">
        <v>0</v>
      </c>
      <c r="Y335" s="8">
        <f t="shared" si="124"/>
        <v>4734</v>
      </c>
      <c r="Z335" s="8">
        <v>0</v>
      </c>
      <c r="AA335" s="8">
        <f t="shared" si="124"/>
        <v>4734</v>
      </c>
      <c r="AB335" s="8">
        <f t="shared" si="117"/>
        <v>0</v>
      </c>
    </row>
    <row r="336" spans="1:28" x14ac:dyDescent="0.45">
      <c r="A336" t="s">
        <v>203</v>
      </c>
      <c r="B336" s="6">
        <v>36412</v>
      </c>
      <c r="C336" t="s">
        <v>46</v>
      </c>
      <c r="D336">
        <v>5</v>
      </c>
      <c r="E336" s="8">
        <v>2065</v>
      </c>
      <c r="F336" s="8"/>
      <c r="G336" s="8">
        <v>2065</v>
      </c>
      <c r="H336" s="8">
        <v>0</v>
      </c>
      <c r="I336" s="8">
        <v>2065</v>
      </c>
      <c r="J336" s="8">
        <v>0</v>
      </c>
      <c r="K336" s="8">
        <v>2065</v>
      </c>
      <c r="L336" s="8"/>
      <c r="M336" s="8">
        <f t="shared" si="118"/>
        <v>2065</v>
      </c>
      <c r="N336" s="8"/>
      <c r="O336" s="8">
        <f t="shared" si="119"/>
        <v>2065</v>
      </c>
      <c r="P336" s="8">
        <v>0</v>
      </c>
      <c r="Q336" s="8">
        <f t="shared" si="120"/>
        <v>2065</v>
      </c>
      <c r="R336" s="8">
        <v>0</v>
      </c>
      <c r="S336" s="8">
        <f t="shared" si="121"/>
        <v>2065</v>
      </c>
      <c r="T336" s="8">
        <v>0</v>
      </c>
      <c r="U336" s="8">
        <f t="shared" si="122"/>
        <v>2065</v>
      </c>
      <c r="V336" s="8">
        <v>0</v>
      </c>
      <c r="W336" s="8">
        <f t="shared" si="123"/>
        <v>2065</v>
      </c>
      <c r="X336" s="8">
        <v>0</v>
      </c>
      <c r="Y336" s="8">
        <f t="shared" si="124"/>
        <v>2065</v>
      </c>
      <c r="Z336" s="8">
        <v>0</v>
      </c>
      <c r="AA336" s="8">
        <f t="shared" si="124"/>
        <v>2065</v>
      </c>
      <c r="AB336" s="8">
        <f t="shared" si="117"/>
        <v>0</v>
      </c>
    </row>
    <row r="337" spans="1:28" x14ac:dyDescent="0.45">
      <c r="A337" t="s">
        <v>204</v>
      </c>
      <c r="B337" s="6">
        <v>36255</v>
      </c>
      <c r="C337" t="s">
        <v>46</v>
      </c>
      <c r="D337">
        <v>5</v>
      </c>
      <c r="E337" s="8">
        <v>826</v>
      </c>
      <c r="F337" s="8"/>
      <c r="G337" s="8">
        <v>826</v>
      </c>
      <c r="H337" s="8">
        <v>0</v>
      </c>
      <c r="I337" s="8">
        <v>826</v>
      </c>
      <c r="J337" s="8">
        <v>0</v>
      </c>
      <c r="K337" s="8">
        <v>826</v>
      </c>
      <c r="L337" s="8"/>
      <c r="M337" s="8">
        <f t="shared" si="118"/>
        <v>826</v>
      </c>
      <c r="N337" s="8"/>
      <c r="O337" s="8">
        <f t="shared" si="119"/>
        <v>826</v>
      </c>
      <c r="P337" s="8">
        <v>0</v>
      </c>
      <c r="Q337" s="8">
        <f t="shared" si="120"/>
        <v>826</v>
      </c>
      <c r="R337" s="8">
        <v>0</v>
      </c>
      <c r="S337" s="8">
        <f t="shared" si="121"/>
        <v>826</v>
      </c>
      <c r="T337" s="8">
        <v>0</v>
      </c>
      <c r="U337" s="8">
        <f t="shared" si="122"/>
        <v>826</v>
      </c>
      <c r="V337" s="8">
        <v>0</v>
      </c>
      <c r="W337" s="8">
        <f t="shared" si="123"/>
        <v>826</v>
      </c>
      <c r="X337" s="8">
        <v>0</v>
      </c>
      <c r="Y337" s="8">
        <f t="shared" si="124"/>
        <v>826</v>
      </c>
      <c r="Z337" s="8">
        <v>0</v>
      </c>
      <c r="AA337" s="8">
        <f t="shared" si="124"/>
        <v>826</v>
      </c>
      <c r="AB337" s="8">
        <f t="shared" si="117"/>
        <v>0</v>
      </c>
    </row>
    <row r="338" spans="1:28" x14ac:dyDescent="0.45">
      <c r="A338" t="s">
        <v>204</v>
      </c>
      <c r="B338" s="6">
        <v>36255</v>
      </c>
      <c r="C338" t="s">
        <v>46</v>
      </c>
      <c r="D338">
        <v>5</v>
      </c>
      <c r="E338" s="8">
        <v>779</v>
      </c>
      <c r="F338" s="8"/>
      <c r="G338" s="8">
        <v>779</v>
      </c>
      <c r="H338" s="8">
        <v>0</v>
      </c>
      <c r="I338" s="8">
        <v>779</v>
      </c>
      <c r="J338" s="8">
        <v>0</v>
      </c>
      <c r="K338" s="8">
        <v>779</v>
      </c>
      <c r="L338" s="8"/>
      <c r="M338" s="8">
        <f t="shared" si="118"/>
        <v>779</v>
      </c>
      <c r="N338" s="8"/>
      <c r="O338" s="8">
        <f t="shared" si="119"/>
        <v>779</v>
      </c>
      <c r="P338" s="8">
        <v>0</v>
      </c>
      <c r="Q338" s="8">
        <f t="shared" si="120"/>
        <v>779</v>
      </c>
      <c r="R338" s="8">
        <v>0</v>
      </c>
      <c r="S338" s="8">
        <f t="shared" si="121"/>
        <v>779</v>
      </c>
      <c r="T338" s="8">
        <v>0</v>
      </c>
      <c r="U338" s="8">
        <f t="shared" si="122"/>
        <v>779</v>
      </c>
      <c r="V338" s="8">
        <v>0</v>
      </c>
      <c r="W338" s="8">
        <f t="shared" si="123"/>
        <v>779</v>
      </c>
      <c r="X338" s="8">
        <v>0</v>
      </c>
      <c r="Y338" s="8">
        <f t="shared" si="124"/>
        <v>779</v>
      </c>
      <c r="Z338" s="8">
        <v>0</v>
      </c>
      <c r="AA338" s="8">
        <f t="shared" si="124"/>
        <v>779</v>
      </c>
      <c r="AB338" s="8">
        <f t="shared" si="117"/>
        <v>0</v>
      </c>
    </row>
    <row r="339" spans="1:28" x14ac:dyDescent="0.45">
      <c r="A339" t="s">
        <v>205</v>
      </c>
      <c r="B339" s="6">
        <v>36697</v>
      </c>
      <c r="C339" t="s">
        <v>46</v>
      </c>
      <c r="D339">
        <v>5</v>
      </c>
      <c r="E339" s="8">
        <v>190</v>
      </c>
      <c r="F339" s="8"/>
      <c r="G339" s="8">
        <v>190</v>
      </c>
      <c r="H339" s="8">
        <v>0</v>
      </c>
      <c r="I339" s="8">
        <v>190</v>
      </c>
      <c r="J339" s="8">
        <v>0</v>
      </c>
      <c r="K339" s="8">
        <v>190</v>
      </c>
      <c r="L339" s="8"/>
      <c r="M339" s="8">
        <f t="shared" si="118"/>
        <v>190</v>
      </c>
      <c r="N339" s="8"/>
      <c r="O339" s="8">
        <f t="shared" si="119"/>
        <v>190</v>
      </c>
      <c r="P339" s="8">
        <v>0</v>
      </c>
      <c r="Q339" s="8">
        <f t="shared" si="120"/>
        <v>190</v>
      </c>
      <c r="R339" s="8">
        <v>0</v>
      </c>
      <c r="S339" s="8">
        <f t="shared" si="121"/>
        <v>190</v>
      </c>
      <c r="T339" s="8">
        <v>0</v>
      </c>
      <c r="U339" s="8">
        <f t="shared" si="122"/>
        <v>190</v>
      </c>
      <c r="V339" s="8">
        <v>0</v>
      </c>
      <c r="W339" s="8">
        <f t="shared" si="123"/>
        <v>190</v>
      </c>
      <c r="X339" s="8">
        <v>0</v>
      </c>
      <c r="Y339" s="8">
        <f t="shared" si="124"/>
        <v>190</v>
      </c>
      <c r="Z339" s="8">
        <v>0</v>
      </c>
      <c r="AA339" s="8">
        <f t="shared" si="124"/>
        <v>190</v>
      </c>
      <c r="AB339" s="8">
        <f t="shared" si="117"/>
        <v>0</v>
      </c>
    </row>
    <row r="340" spans="1:28" x14ac:dyDescent="0.45">
      <c r="A340" t="s">
        <v>206</v>
      </c>
      <c r="B340" s="6">
        <v>37840</v>
      </c>
      <c r="C340" t="s">
        <v>46</v>
      </c>
      <c r="D340">
        <v>10</v>
      </c>
      <c r="E340" s="8">
        <v>469.95</v>
      </c>
      <c r="F340" s="8"/>
      <c r="G340" s="8">
        <v>469.95</v>
      </c>
      <c r="H340" s="8">
        <v>0</v>
      </c>
      <c r="I340" s="8">
        <v>469.95</v>
      </c>
      <c r="J340" s="8">
        <v>0</v>
      </c>
      <c r="K340" s="8">
        <v>469.95</v>
      </c>
      <c r="L340" s="8"/>
      <c r="M340" s="8">
        <f t="shared" si="118"/>
        <v>469.95</v>
      </c>
      <c r="N340" s="8"/>
      <c r="O340" s="8">
        <f t="shared" si="119"/>
        <v>469.95</v>
      </c>
      <c r="P340" s="8">
        <v>0</v>
      </c>
      <c r="Q340" s="8">
        <f t="shared" si="120"/>
        <v>469.95</v>
      </c>
      <c r="R340" s="8">
        <v>0</v>
      </c>
      <c r="S340" s="8">
        <f t="shared" si="121"/>
        <v>469.95</v>
      </c>
      <c r="T340" s="8">
        <v>0</v>
      </c>
      <c r="U340" s="8">
        <f t="shared" si="122"/>
        <v>469.95</v>
      </c>
      <c r="V340" s="8">
        <v>0</v>
      </c>
      <c r="W340" s="8">
        <f t="shared" si="123"/>
        <v>469.95</v>
      </c>
      <c r="X340" s="8">
        <v>0</v>
      </c>
      <c r="Y340" s="8">
        <f t="shared" si="124"/>
        <v>469.95</v>
      </c>
      <c r="Z340" s="8">
        <v>0</v>
      </c>
      <c r="AA340" s="8">
        <f t="shared" si="124"/>
        <v>469.95</v>
      </c>
      <c r="AB340" s="8">
        <f t="shared" si="117"/>
        <v>0</v>
      </c>
    </row>
    <row r="341" spans="1:28" x14ac:dyDescent="0.45">
      <c r="A341" t="s">
        <v>207</v>
      </c>
      <c r="B341" s="6">
        <v>37972</v>
      </c>
      <c r="C341" t="s">
        <v>46</v>
      </c>
      <c r="D341">
        <v>5</v>
      </c>
      <c r="E341" s="8">
        <v>3250</v>
      </c>
      <c r="F341" s="8"/>
      <c r="G341" s="8">
        <v>3250</v>
      </c>
      <c r="H341" s="8">
        <v>0</v>
      </c>
      <c r="I341" s="8">
        <v>3250</v>
      </c>
      <c r="J341" s="8">
        <v>0</v>
      </c>
      <c r="K341" s="8">
        <v>3250</v>
      </c>
      <c r="L341" s="8"/>
      <c r="M341" s="8">
        <f t="shared" si="118"/>
        <v>3250</v>
      </c>
      <c r="N341" s="8"/>
      <c r="O341" s="8">
        <f t="shared" si="119"/>
        <v>3250</v>
      </c>
      <c r="P341" s="8">
        <v>0</v>
      </c>
      <c r="Q341" s="8">
        <f t="shared" si="120"/>
        <v>3250</v>
      </c>
      <c r="R341" s="8">
        <v>0</v>
      </c>
      <c r="S341" s="8">
        <f t="shared" si="121"/>
        <v>3250</v>
      </c>
      <c r="T341" s="8">
        <v>0</v>
      </c>
      <c r="U341" s="8">
        <f t="shared" si="122"/>
        <v>3250</v>
      </c>
      <c r="V341" s="8">
        <v>0</v>
      </c>
      <c r="W341" s="8">
        <f t="shared" si="123"/>
        <v>3250</v>
      </c>
      <c r="X341" s="8">
        <v>0</v>
      </c>
      <c r="Y341" s="8">
        <f t="shared" si="124"/>
        <v>3250</v>
      </c>
      <c r="Z341" s="8">
        <v>0</v>
      </c>
      <c r="AA341" s="8">
        <f t="shared" si="124"/>
        <v>3250</v>
      </c>
      <c r="AB341" s="8">
        <f t="shared" si="117"/>
        <v>0</v>
      </c>
    </row>
    <row r="342" spans="1:28" x14ac:dyDescent="0.45">
      <c r="A342" t="s">
        <v>208</v>
      </c>
      <c r="B342" s="6">
        <v>38533</v>
      </c>
      <c r="C342" t="s">
        <v>46</v>
      </c>
      <c r="D342">
        <v>10</v>
      </c>
      <c r="E342" s="8">
        <v>1541.47</v>
      </c>
      <c r="F342" s="8"/>
      <c r="G342" s="8">
        <v>1310.27</v>
      </c>
      <c r="H342" s="8">
        <v>154.15</v>
      </c>
      <c r="I342" s="8">
        <v>1464.42</v>
      </c>
      <c r="J342" s="8">
        <v>77.05</v>
      </c>
      <c r="K342" s="8">
        <v>1541.47</v>
      </c>
      <c r="L342" s="8"/>
      <c r="M342" s="8">
        <f t="shared" si="118"/>
        <v>1541.47</v>
      </c>
      <c r="N342" s="8"/>
      <c r="O342" s="8">
        <f t="shared" si="119"/>
        <v>1541.47</v>
      </c>
      <c r="P342" s="8">
        <v>0</v>
      </c>
      <c r="Q342" s="8">
        <f t="shared" si="120"/>
        <v>1541.47</v>
      </c>
      <c r="R342" s="8">
        <v>0</v>
      </c>
      <c r="S342" s="8">
        <f t="shared" si="121"/>
        <v>1541.47</v>
      </c>
      <c r="T342" s="8">
        <v>0</v>
      </c>
      <c r="U342" s="8">
        <f t="shared" si="122"/>
        <v>1541.47</v>
      </c>
      <c r="V342" s="8">
        <v>0</v>
      </c>
      <c r="W342" s="8">
        <f t="shared" si="123"/>
        <v>1541.47</v>
      </c>
      <c r="X342" s="8">
        <v>0</v>
      </c>
      <c r="Y342" s="8">
        <f t="shared" si="124"/>
        <v>1541.47</v>
      </c>
      <c r="Z342" s="8">
        <v>0</v>
      </c>
      <c r="AA342" s="8">
        <f t="shared" si="124"/>
        <v>1541.47</v>
      </c>
      <c r="AB342" s="8">
        <f t="shared" si="117"/>
        <v>0</v>
      </c>
    </row>
    <row r="343" spans="1:28" x14ac:dyDescent="0.45">
      <c r="A343" t="s">
        <v>209</v>
      </c>
      <c r="B343" s="6">
        <v>38898</v>
      </c>
      <c r="C343" t="s">
        <v>46</v>
      </c>
      <c r="D343">
        <v>10</v>
      </c>
      <c r="E343" s="8">
        <v>2503.9299999999998</v>
      </c>
      <c r="F343" s="8"/>
      <c r="G343" s="8">
        <v>1877.92</v>
      </c>
      <c r="H343" s="8">
        <v>250.39</v>
      </c>
      <c r="I343" s="8">
        <v>2128.31</v>
      </c>
      <c r="J343" s="8">
        <v>250.39</v>
      </c>
      <c r="K343" s="8">
        <v>2378.6999999999998</v>
      </c>
      <c r="L343" s="8">
        <v>125.23</v>
      </c>
      <c r="M343" s="8">
        <f t="shared" si="118"/>
        <v>2503.9299999999998</v>
      </c>
      <c r="N343" s="8"/>
      <c r="O343" s="8">
        <f t="shared" si="119"/>
        <v>2503.9299999999998</v>
      </c>
      <c r="P343" s="8">
        <v>0</v>
      </c>
      <c r="Q343" s="8">
        <f t="shared" si="120"/>
        <v>2503.9299999999998</v>
      </c>
      <c r="R343" s="8">
        <v>0</v>
      </c>
      <c r="S343" s="8">
        <f t="shared" si="121"/>
        <v>2503.9299999999998</v>
      </c>
      <c r="T343" s="8">
        <v>0</v>
      </c>
      <c r="U343" s="8">
        <f t="shared" si="122"/>
        <v>2503.9299999999998</v>
      </c>
      <c r="V343" s="8">
        <v>0</v>
      </c>
      <c r="W343" s="8">
        <f t="shared" si="123"/>
        <v>2503.9299999999998</v>
      </c>
      <c r="X343" s="8">
        <v>0</v>
      </c>
      <c r="Y343" s="8">
        <f t="shared" si="124"/>
        <v>2503.9299999999998</v>
      </c>
      <c r="Z343" s="8">
        <v>0</v>
      </c>
      <c r="AA343" s="8">
        <f t="shared" si="124"/>
        <v>2503.9299999999998</v>
      </c>
      <c r="AB343" s="8">
        <f t="shared" si="117"/>
        <v>0</v>
      </c>
    </row>
    <row r="344" spans="1:28" x14ac:dyDescent="0.45">
      <c r="A344" t="s">
        <v>210</v>
      </c>
      <c r="B344" s="6">
        <v>39629</v>
      </c>
      <c r="C344" t="s">
        <v>46</v>
      </c>
      <c r="D344">
        <v>10</v>
      </c>
      <c r="E344" s="8">
        <v>3779.86</v>
      </c>
      <c r="F344" s="8"/>
      <c r="G344" s="8">
        <v>2078.94</v>
      </c>
      <c r="H344" s="8">
        <v>377.99</v>
      </c>
      <c r="I344" s="8">
        <v>2456.9299999999998</v>
      </c>
      <c r="J344" s="8">
        <v>377.99</v>
      </c>
      <c r="K344" s="8">
        <v>2834.92</v>
      </c>
      <c r="L344" s="8">
        <v>377.99</v>
      </c>
      <c r="M344" s="8">
        <f t="shared" si="118"/>
        <v>3212.91</v>
      </c>
      <c r="N344" s="8">
        <v>377.99</v>
      </c>
      <c r="O344" s="8">
        <f t="shared" si="119"/>
        <v>3590.8999999999996</v>
      </c>
      <c r="P344" s="8">
        <v>188.96</v>
      </c>
      <c r="Q344" s="8">
        <f t="shared" si="120"/>
        <v>3779.8599999999997</v>
      </c>
      <c r="R344" s="8">
        <v>0</v>
      </c>
      <c r="S344" s="8">
        <f t="shared" si="121"/>
        <v>3779.8599999999997</v>
      </c>
      <c r="T344" s="8">
        <v>0</v>
      </c>
      <c r="U344" s="8">
        <f t="shared" si="122"/>
        <v>3779.8599999999997</v>
      </c>
      <c r="V344" s="8">
        <v>0</v>
      </c>
      <c r="W344" s="8">
        <f t="shared" si="123"/>
        <v>3779.8599999999997</v>
      </c>
      <c r="X344" s="8">
        <v>0</v>
      </c>
      <c r="Y344" s="8">
        <f t="shared" si="124"/>
        <v>3779.8599999999997</v>
      </c>
      <c r="Z344" s="8">
        <v>0</v>
      </c>
      <c r="AA344" s="8">
        <f t="shared" si="124"/>
        <v>3779.8599999999997</v>
      </c>
      <c r="AB344" s="8">
        <f t="shared" si="117"/>
        <v>0</v>
      </c>
    </row>
    <row r="345" spans="1:28" x14ac:dyDescent="0.45">
      <c r="A345" t="s">
        <v>211</v>
      </c>
      <c r="B345" s="6">
        <v>39836</v>
      </c>
      <c r="C345" t="s">
        <v>46</v>
      </c>
      <c r="D345">
        <v>5</v>
      </c>
      <c r="E345" s="8">
        <v>1475.79</v>
      </c>
      <c r="F345" s="8"/>
      <c r="G345" s="8">
        <v>1328.22</v>
      </c>
      <c r="H345" s="8">
        <v>147.57</v>
      </c>
      <c r="I345" s="8">
        <v>1475.79</v>
      </c>
      <c r="J345" s="8">
        <v>0</v>
      </c>
      <c r="K345" s="8">
        <v>1475.79</v>
      </c>
      <c r="L345" s="8"/>
      <c r="M345" s="8">
        <f t="shared" si="118"/>
        <v>1475.79</v>
      </c>
      <c r="N345" s="8"/>
      <c r="O345" s="8">
        <f t="shared" si="119"/>
        <v>1475.79</v>
      </c>
      <c r="P345" s="8">
        <v>0</v>
      </c>
      <c r="Q345" s="8">
        <f t="shared" si="120"/>
        <v>1475.79</v>
      </c>
      <c r="R345" s="8">
        <v>0</v>
      </c>
      <c r="S345" s="8">
        <f t="shared" si="121"/>
        <v>1475.79</v>
      </c>
      <c r="T345" s="8">
        <v>0</v>
      </c>
      <c r="U345" s="8">
        <f t="shared" si="122"/>
        <v>1475.79</v>
      </c>
      <c r="V345" s="8">
        <v>0</v>
      </c>
      <c r="W345" s="8">
        <f t="shared" si="123"/>
        <v>1475.79</v>
      </c>
      <c r="X345" s="8">
        <v>0</v>
      </c>
      <c r="Y345" s="8">
        <f t="shared" si="124"/>
        <v>1475.79</v>
      </c>
      <c r="Z345" s="8">
        <v>0</v>
      </c>
      <c r="AA345" s="8">
        <f t="shared" si="124"/>
        <v>1475.79</v>
      </c>
      <c r="AB345" s="8">
        <f t="shared" si="117"/>
        <v>0</v>
      </c>
    </row>
    <row r="346" spans="1:28" x14ac:dyDescent="0.45">
      <c r="A346" t="s">
        <v>209</v>
      </c>
      <c r="B346" s="6">
        <v>40359</v>
      </c>
      <c r="C346" t="s">
        <v>46</v>
      </c>
      <c r="D346">
        <v>10</v>
      </c>
      <c r="E346" s="8">
        <v>10163.040000000001</v>
      </c>
      <c r="F346" s="8"/>
      <c r="G346" s="8">
        <v>3558.05</v>
      </c>
      <c r="H346" s="8">
        <v>1016.3</v>
      </c>
      <c r="I346" s="8">
        <v>4574.3500000000004</v>
      </c>
      <c r="J346" s="8">
        <v>1016.3</v>
      </c>
      <c r="K346" s="8">
        <v>5590.65</v>
      </c>
      <c r="L346" s="8">
        <v>1016.3</v>
      </c>
      <c r="M346" s="8">
        <f t="shared" si="118"/>
        <v>6606.95</v>
      </c>
      <c r="N346" s="8">
        <v>1016.3</v>
      </c>
      <c r="O346" s="8">
        <f t="shared" si="119"/>
        <v>7623.25</v>
      </c>
      <c r="P346" s="8">
        <v>1016.3</v>
      </c>
      <c r="Q346" s="8">
        <f t="shared" si="120"/>
        <v>8639.5499999999993</v>
      </c>
      <c r="R346" s="8">
        <v>1016.3</v>
      </c>
      <c r="S346" s="8">
        <f t="shared" si="121"/>
        <v>9655.8499999999985</v>
      </c>
      <c r="T346" s="8">
        <v>507.54</v>
      </c>
      <c r="U346" s="8">
        <f t="shared" si="122"/>
        <v>10163.39</v>
      </c>
      <c r="V346" s="8">
        <v>-0.35</v>
      </c>
      <c r="W346" s="8">
        <f t="shared" si="123"/>
        <v>10163.039999999999</v>
      </c>
      <c r="X346" s="8">
        <v>0</v>
      </c>
      <c r="Y346" s="8">
        <f t="shared" si="124"/>
        <v>10163.039999999999</v>
      </c>
      <c r="Z346" s="8">
        <v>0</v>
      </c>
      <c r="AA346" s="8">
        <f t="shared" si="124"/>
        <v>10163.039999999999</v>
      </c>
      <c r="AB346" s="8">
        <f t="shared" si="117"/>
        <v>0</v>
      </c>
    </row>
    <row r="347" spans="1:28" x14ac:dyDescent="0.45">
      <c r="A347" t="s">
        <v>212</v>
      </c>
      <c r="B347" s="6">
        <v>40724</v>
      </c>
      <c r="C347" t="s">
        <v>46</v>
      </c>
      <c r="D347">
        <v>10</v>
      </c>
      <c r="E347" s="8">
        <v>27800</v>
      </c>
      <c r="F347" s="8"/>
      <c r="G347" s="8">
        <v>6950</v>
      </c>
      <c r="H347" s="8">
        <v>2780</v>
      </c>
      <c r="I347" s="8">
        <v>9730</v>
      </c>
      <c r="J347" s="8">
        <v>2780</v>
      </c>
      <c r="K347" s="8">
        <v>12510</v>
      </c>
      <c r="L347" s="8">
        <v>2780</v>
      </c>
      <c r="M347" s="8">
        <f t="shared" si="118"/>
        <v>15290</v>
      </c>
      <c r="N347" s="8">
        <v>2780</v>
      </c>
      <c r="O347" s="8">
        <f t="shared" si="119"/>
        <v>18070</v>
      </c>
      <c r="P347" s="8">
        <v>2780</v>
      </c>
      <c r="Q347" s="8">
        <f t="shared" si="120"/>
        <v>20850</v>
      </c>
      <c r="R347" s="8">
        <v>2780</v>
      </c>
      <c r="S347" s="8">
        <f t="shared" si="121"/>
        <v>23630</v>
      </c>
      <c r="T347" s="8">
        <v>2780</v>
      </c>
      <c r="U347" s="8">
        <f t="shared" si="122"/>
        <v>26410</v>
      </c>
      <c r="V347" s="8">
        <v>1390</v>
      </c>
      <c r="W347" s="8">
        <f t="shared" si="123"/>
        <v>27800</v>
      </c>
      <c r="X347" s="8">
        <v>0</v>
      </c>
      <c r="Y347" s="8">
        <f t="shared" si="124"/>
        <v>27800</v>
      </c>
      <c r="Z347" s="8">
        <v>0</v>
      </c>
      <c r="AA347" s="8">
        <f t="shared" si="124"/>
        <v>27800</v>
      </c>
      <c r="AB347" s="8">
        <f t="shared" si="117"/>
        <v>0</v>
      </c>
    </row>
    <row r="348" spans="1:28" x14ac:dyDescent="0.45">
      <c r="A348" t="s">
        <v>213</v>
      </c>
      <c r="B348" s="6">
        <v>41090</v>
      </c>
      <c r="C348" t="s">
        <v>46</v>
      </c>
      <c r="D348">
        <v>10</v>
      </c>
      <c r="E348" s="8">
        <v>767.95</v>
      </c>
      <c r="F348" s="8"/>
      <c r="G348" s="8">
        <v>115.09</v>
      </c>
      <c r="H348" s="8">
        <v>76.8</v>
      </c>
      <c r="I348" s="8">
        <v>191.89</v>
      </c>
      <c r="J348" s="8">
        <v>76.8</v>
      </c>
      <c r="K348" s="8">
        <v>268.69</v>
      </c>
      <c r="L348" s="8">
        <v>76.8</v>
      </c>
      <c r="M348" s="8">
        <f t="shared" si="118"/>
        <v>345.49</v>
      </c>
      <c r="N348" s="8">
        <v>76.8</v>
      </c>
      <c r="O348" s="8">
        <f t="shared" si="119"/>
        <v>422.29</v>
      </c>
      <c r="P348" s="8">
        <v>76.8</v>
      </c>
      <c r="Q348" s="8">
        <f t="shared" si="120"/>
        <v>499.09000000000003</v>
      </c>
      <c r="R348" s="8">
        <v>76.8</v>
      </c>
      <c r="S348" s="8">
        <f t="shared" si="121"/>
        <v>575.89</v>
      </c>
      <c r="T348" s="8">
        <v>76.8</v>
      </c>
      <c r="U348" s="8">
        <f t="shared" si="122"/>
        <v>652.68999999999994</v>
      </c>
      <c r="V348" s="8">
        <v>76.8</v>
      </c>
      <c r="W348" s="8">
        <f t="shared" si="123"/>
        <v>729.4899999999999</v>
      </c>
      <c r="X348" s="8">
        <v>38.46</v>
      </c>
      <c r="Y348" s="8">
        <f t="shared" si="124"/>
        <v>767.94999999999993</v>
      </c>
      <c r="Z348" s="8"/>
      <c r="AA348" s="8">
        <f t="shared" si="124"/>
        <v>767.94999999999993</v>
      </c>
      <c r="AB348" s="8">
        <f t="shared" si="117"/>
        <v>0</v>
      </c>
    </row>
    <row r="349" spans="1:28" x14ac:dyDescent="0.45">
      <c r="A349" t="s">
        <v>214</v>
      </c>
      <c r="B349" s="6">
        <v>41090</v>
      </c>
      <c r="C349" t="s">
        <v>46</v>
      </c>
      <c r="D349">
        <v>10</v>
      </c>
      <c r="E349" s="8">
        <v>1652.93</v>
      </c>
      <c r="F349" s="8"/>
      <c r="G349" s="8">
        <v>247.93</v>
      </c>
      <c r="H349" s="8">
        <v>165.29</v>
      </c>
      <c r="I349" s="8">
        <v>413.22</v>
      </c>
      <c r="J349" s="8">
        <v>165.29</v>
      </c>
      <c r="K349" s="8">
        <v>578.51</v>
      </c>
      <c r="L349" s="8">
        <v>165.29</v>
      </c>
      <c r="M349" s="8">
        <f t="shared" si="118"/>
        <v>743.8</v>
      </c>
      <c r="N349" s="8">
        <v>165.29</v>
      </c>
      <c r="O349" s="8">
        <f t="shared" si="119"/>
        <v>909.08999999999992</v>
      </c>
      <c r="P349" s="8">
        <v>165.29</v>
      </c>
      <c r="Q349" s="8">
        <f t="shared" si="120"/>
        <v>1074.3799999999999</v>
      </c>
      <c r="R349" s="8">
        <v>165.29</v>
      </c>
      <c r="S349" s="8">
        <f t="shared" si="121"/>
        <v>1239.6699999999998</v>
      </c>
      <c r="T349" s="8">
        <v>165.29</v>
      </c>
      <c r="U349" s="8">
        <f t="shared" si="122"/>
        <v>1404.9599999999998</v>
      </c>
      <c r="V349" s="8">
        <v>165.29</v>
      </c>
      <c r="W349" s="8">
        <f t="shared" si="123"/>
        <v>1570.2499999999998</v>
      </c>
      <c r="X349" s="8">
        <v>82.68</v>
      </c>
      <c r="Y349" s="8">
        <f t="shared" si="124"/>
        <v>1652.9299999999998</v>
      </c>
      <c r="Z349" s="8"/>
      <c r="AA349" s="8">
        <f t="shared" si="124"/>
        <v>1652.9299999999998</v>
      </c>
      <c r="AB349" s="8">
        <f t="shared" si="117"/>
        <v>0</v>
      </c>
    </row>
    <row r="350" spans="1:28" x14ac:dyDescent="0.45">
      <c r="A350" t="s">
        <v>215</v>
      </c>
      <c r="B350" s="6">
        <v>41640</v>
      </c>
      <c r="C350" t="s">
        <v>46</v>
      </c>
      <c r="D350">
        <v>10</v>
      </c>
      <c r="E350" s="8">
        <v>1562.27</v>
      </c>
      <c r="F350" s="8"/>
      <c r="G350" s="8">
        <v>0</v>
      </c>
      <c r="H350" s="8">
        <v>156.22999999999999</v>
      </c>
      <c r="I350" s="8">
        <v>156.22999999999999</v>
      </c>
      <c r="J350" s="8">
        <v>156.22999999999999</v>
      </c>
      <c r="K350" s="8">
        <v>312.45999999999998</v>
      </c>
      <c r="L350" s="8">
        <v>156.22999999999999</v>
      </c>
      <c r="M350" s="8">
        <f t="shared" si="118"/>
        <v>468.68999999999994</v>
      </c>
      <c r="N350" s="8">
        <v>156.22999999999999</v>
      </c>
      <c r="O350" s="8">
        <f t="shared" si="119"/>
        <v>624.91999999999996</v>
      </c>
      <c r="P350" s="8">
        <v>156.22999999999999</v>
      </c>
      <c r="Q350" s="8">
        <f t="shared" si="120"/>
        <v>781.15</v>
      </c>
      <c r="R350" s="8">
        <v>156.22999999999999</v>
      </c>
      <c r="S350" s="8">
        <f t="shared" si="121"/>
        <v>937.38</v>
      </c>
      <c r="T350" s="8">
        <v>156.22999999999999</v>
      </c>
      <c r="U350" s="8">
        <f t="shared" si="122"/>
        <v>1093.6099999999999</v>
      </c>
      <c r="V350" s="8">
        <v>156.22999999999999</v>
      </c>
      <c r="W350" s="8">
        <f t="shared" si="123"/>
        <v>1249.8399999999999</v>
      </c>
      <c r="X350" s="8">
        <v>156.22999999999999</v>
      </c>
      <c r="Y350" s="8">
        <f t="shared" si="124"/>
        <v>1406.07</v>
      </c>
      <c r="Z350" s="8">
        <f>156.23-0.03</f>
        <v>156.19999999999999</v>
      </c>
      <c r="AA350" s="8">
        <f t="shared" si="124"/>
        <v>1562.27</v>
      </c>
      <c r="AB350" s="8">
        <f t="shared" si="117"/>
        <v>0</v>
      </c>
    </row>
    <row r="351" spans="1:28" x14ac:dyDescent="0.45">
      <c r="A351" t="s">
        <v>216</v>
      </c>
      <c r="B351" s="6">
        <v>41640</v>
      </c>
      <c r="C351" t="s">
        <v>46</v>
      </c>
      <c r="D351">
        <v>10</v>
      </c>
      <c r="E351" s="8">
        <v>13596.1</v>
      </c>
      <c r="F351" s="8"/>
      <c r="G351" s="8">
        <v>0</v>
      </c>
      <c r="H351" s="8">
        <v>1359.61</v>
      </c>
      <c r="I351" s="8">
        <v>1359.61</v>
      </c>
      <c r="J351" s="8">
        <v>1359.61</v>
      </c>
      <c r="K351" s="8">
        <v>2719.22</v>
      </c>
      <c r="L351" s="8">
        <v>1359.61</v>
      </c>
      <c r="M351" s="8">
        <f t="shared" si="118"/>
        <v>4078.83</v>
      </c>
      <c r="N351" s="8">
        <v>1359.61</v>
      </c>
      <c r="O351" s="8">
        <f t="shared" si="119"/>
        <v>5438.44</v>
      </c>
      <c r="P351" s="8">
        <v>1359.61</v>
      </c>
      <c r="Q351" s="8">
        <f t="shared" si="120"/>
        <v>6798.0499999999993</v>
      </c>
      <c r="R351" s="8">
        <v>1359.61</v>
      </c>
      <c r="S351" s="8">
        <f t="shared" si="121"/>
        <v>8157.6599999999989</v>
      </c>
      <c r="T351" s="8">
        <v>1359.61</v>
      </c>
      <c r="U351" s="8">
        <f t="shared" si="122"/>
        <v>9517.2699999999986</v>
      </c>
      <c r="V351" s="8">
        <v>1359.61</v>
      </c>
      <c r="W351" s="8">
        <f t="shared" si="123"/>
        <v>10876.88</v>
      </c>
      <c r="X351" s="8">
        <v>1359.61</v>
      </c>
      <c r="Y351" s="8">
        <f t="shared" si="124"/>
        <v>12236.49</v>
      </c>
      <c r="Z351" s="8">
        <v>1359.61</v>
      </c>
      <c r="AA351" s="8">
        <f t="shared" si="124"/>
        <v>13596.1</v>
      </c>
      <c r="AB351" s="8">
        <f t="shared" si="117"/>
        <v>0</v>
      </c>
    </row>
    <row r="352" spans="1:28" x14ac:dyDescent="0.45">
      <c r="A352" t="s">
        <v>202</v>
      </c>
      <c r="B352" s="6">
        <v>41640</v>
      </c>
      <c r="C352" t="s">
        <v>46</v>
      </c>
      <c r="D352">
        <v>10</v>
      </c>
      <c r="E352" s="8">
        <v>1520</v>
      </c>
      <c r="F352" s="8"/>
      <c r="G352" s="8">
        <v>0</v>
      </c>
      <c r="H352" s="8">
        <v>152</v>
      </c>
      <c r="I352" s="8">
        <v>152</v>
      </c>
      <c r="J352" s="8">
        <v>152</v>
      </c>
      <c r="K352" s="8">
        <v>304</v>
      </c>
      <c r="L352" s="8">
        <v>152</v>
      </c>
      <c r="M352" s="8">
        <f t="shared" si="118"/>
        <v>456</v>
      </c>
      <c r="N352" s="8">
        <v>152</v>
      </c>
      <c r="O352" s="8">
        <f t="shared" si="119"/>
        <v>608</v>
      </c>
      <c r="P352" s="8">
        <v>152</v>
      </c>
      <c r="Q352" s="8">
        <f t="shared" si="120"/>
        <v>760</v>
      </c>
      <c r="R352" s="8">
        <v>152</v>
      </c>
      <c r="S352" s="8">
        <f t="shared" si="121"/>
        <v>912</v>
      </c>
      <c r="T352" s="8">
        <v>152</v>
      </c>
      <c r="U352" s="8">
        <f t="shared" si="122"/>
        <v>1064</v>
      </c>
      <c r="V352" s="8">
        <v>152</v>
      </c>
      <c r="W352" s="8">
        <f t="shared" si="123"/>
        <v>1216</v>
      </c>
      <c r="X352" s="8">
        <v>152</v>
      </c>
      <c r="Y352" s="8">
        <f t="shared" si="124"/>
        <v>1368</v>
      </c>
      <c r="Z352" s="8">
        <v>152</v>
      </c>
      <c r="AA352" s="8">
        <f t="shared" si="124"/>
        <v>1520</v>
      </c>
      <c r="AB352" s="8">
        <f t="shared" si="117"/>
        <v>0</v>
      </c>
    </row>
    <row r="353" spans="1:28" x14ac:dyDescent="0.45">
      <c r="A353" t="s">
        <v>217</v>
      </c>
      <c r="B353" s="6">
        <v>41820</v>
      </c>
      <c r="C353" t="s">
        <v>46</v>
      </c>
      <c r="D353">
        <v>10</v>
      </c>
      <c r="E353" s="8">
        <v>1519.15</v>
      </c>
      <c r="F353" s="8"/>
      <c r="G353" s="8">
        <v>0</v>
      </c>
      <c r="H353" s="8">
        <v>75.959999999999994</v>
      </c>
      <c r="I353" s="8">
        <v>75.959999999999994</v>
      </c>
      <c r="J353" s="8">
        <v>151.91999999999999</v>
      </c>
      <c r="K353" s="8">
        <v>227.88</v>
      </c>
      <c r="L353" s="8">
        <v>151.91999999999999</v>
      </c>
      <c r="M353" s="8">
        <f t="shared" si="118"/>
        <v>379.79999999999995</v>
      </c>
      <c r="N353" s="8">
        <v>151.91999999999999</v>
      </c>
      <c r="O353" s="8">
        <f t="shared" si="119"/>
        <v>531.71999999999991</v>
      </c>
      <c r="P353" s="8">
        <v>151.91999999999999</v>
      </c>
      <c r="Q353" s="8">
        <f t="shared" si="120"/>
        <v>683.63999999999987</v>
      </c>
      <c r="R353" s="8">
        <v>151.91999999999999</v>
      </c>
      <c r="S353" s="8">
        <f t="shared" si="121"/>
        <v>835.55999999999983</v>
      </c>
      <c r="T353" s="8">
        <v>151.91999999999999</v>
      </c>
      <c r="U353" s="8">
        <f t="shared" si="122"/>
        <v>987.47999999999979</v>
      </c>
      <c r="V353" s="8">
        <v>151.91999999999999</v>
      </c>
      <c r="W353" s="8">
        <f t="shared" si="123"/>
        <v>1139.3999999999999</v>
      </c>
      <c r="X353" s="8">
        <v>151.91999999999999</v>
      </c>
      <c r="Y353" s="8">
        <f t="shared" si="124"/>
        <v>1291.32</v>
      </c>
      <c r="Z353" s="8">
        <v>151.91999999999999</v>
      </c>
      <c r="AA353" s="8">
        <f t="shared" si="124"/>
        <v>1443.24</v>
      </c>
      <c r="AB353" s="8">
        <f t="shared" si="117"/>
        <v>75.910000000000082</v>
      </c>
    </row>
    <row r="354" spans="1:28" x14ac:dyDescent="0.45">
      <c r="A354" t="s">
        <v>218</v>
      </c>
      <c r="B354" s="6">
        <v>42011</v>
      </c>
      <c r="C354" t="s">
        <v>46</v>
      </c>
      <c r="D354">
        <v>5</v>
      </c>
      <c r="E354" s="8">
        <v>739.93</v>
      </c>
      <c r="F354" s="8"/>
      <c r="G354" s="8">
        <v>0</v>
      </c>
      <c r="H354" s="8">
        <v>0</v>
      </c>
      <c r="I354" s="8">
        <v>0</v>
      </c>
      <c r="J354" s="8">
        <v>147.99</v>
      </c>
      <c r="K354" s="8">
        <v>147.99</v>
      </c>
      <c r="L354" s="8">
        <v>147.99</v>
      </c>
      <c r="M354" s="8">
        <f t="shared" si="118"/>
        <v>295.98</v>
      </c>
      <c r="N354" s="8">
        <v>147.99</v>
      </c>
      <c r="O354" s="8">
        <f t="shared" si="119"/>
        <v>443.97</v>
      </c>
      <c r="P354" s="8">
        <v>147.99</v>
      </c>
      <c r="Q354" s="8">
        <f t="shared" si="120"/>
        <v>591.96</v>
      </c>
      <c r="R354" s="8">
        <v>147.99</v>
      </c>
      <c r="S354" s="8">
        <f t="shared" si="121"/>
        <v>739.95</v>
      </c>
      <c r="T354" s="8">
        <v>147.99</v>
      </c>
      <c r="U354" s="8">
        <f t="shared" si="122"/>
        <v>887.94</v>
      </c>
      <c r="V354" s="8">
        <v>147.99</v>
      </c>
      <c r="W354" s="8">
        <f t="shared" si="123"/>
        <v>1035.93</v>
      </c>
      <c r="X354" s="8">
        <v>-296</v>
      </c>
      <c r="Y354" s="8">
        <f t="shared" si="124"/>
        <v>739.93000000000006</v>
      </c>
      <c r="Z354" s="8">
        <v>-296</v>
      </c>
      <c r="AA354" s="8">
        <f t="shared" si="124"/>
        <v>443.93000000000006</v>
      </c>
      <c r="AB354" s="8">
        <f t="shared" si="117"/>
        <v>295.99999999999989</v>
      </c>
    </row>
    <row r="355" spans="1:28" x14ac:dyDescent="0.45">
      <c r="A355" t="s">
        <v>219</v>
      </c>
      <c r="B355" s="6">
        <v>42155</v>
      </c>
      <c r="C355" t="s">
        <v>46</v>
      </c>
      <c r="D355">
        <v>5</v>
      </c>
      <c r="E355" s="8">
        <v>2397.88</v>
      </c>
      <c r="F355" s="8"/>
      <c r="G355" s="8">
        <v>0</v>
      </c>
      <c r="H355" s="8">
        <v>0</v>
      </c>
      <c r="I355" s="8">
        <v>0</v>
      </c>
      <c r="J355" s="8">
        <v>279.79000000000002</v>
      </c>
      <c r="K355" s="8">
        <v>279.79000000000002</v>
      </c>
      <c r="L355" s="8">
        <v>479.58</v>
      </c>
      <c r="M355" s="8">
        <f t="shared" si="118"/>
        <v>759.37</v>
      </c>
      <c r="N355" s="8">
        <v>479.58</v>
      </c>
      <c r="O355" s="8">
        <f t="shared" si="119"/>
        <v>1238.95</v>
      </c>
      <c r="P355" s="8">
        <v>479.58</v>
      </c>
      <c r="Q355" s="8">
        <f t="shared" si="120"/>
        <v>1718.53</v>
      </c>
      <c r="R355" s="8">
        <v>479.58</v>
      </c>
      <c r="S355" s="8">
        <f t="shared" si="121"/>
        <v>2198.11</v>
      </c>
      <c r="T355" s="8">
        <v>479.58</v>
      </c>
      <c r="U355" s="8">
        <f t="shared" si="122"/>
        <v>2677.69</v>
      </c>
      <c r="V355" s="8">
        <v>479.58</v>
      </c>
      <c r="W355" s="8">
        <f t="shared" si="123"/>
        <v>3157.27</v>
      </c>
      <c r="X355" s="8">
        <v>-759.39</v>
      </c>
      <c r="Y355" s="8">
        <f t="shared" si="124"/>
        <v>2397.88</v>
      </c>
      <c r="Z355" s="8">
        <v>-759.39</v>
      </c>
      <c r="AA355" s="8">
        <f t="shared" si="124"/>
        <v>1638.4900000000002</v>
      </c>
      <c r="AB355" s="8">
        <f t="shared" si="117"/>
        <v>759.38999999999987</v>
      </c>
    </row>
    <row r="356" spans="1:28" x14ac:dyDescent="0.45">
      <c r="A356" t="s">
        <v>220</v>
      </c>
      <c r="B356" s="6">
        <v>42192</v>
      </c>
      <c r="C356" t="s">
        <v>46</v>
      </c>
      <c r="D356">
        <v>15</v>
      </c>
      <c r="E356" s="8">
        <v>2316</v>
      </c>
      <c r="F356" s="8"/>
      <c r="G356" s="8">
        <v>0</v>
      </c>
      <c r="H356" s="8">
        <v>0</v>
      </c>
      <c r="I356" s="8">
        <v>0</v>
      </c>
      <c r="J356" s="8">
        <v>77.22</v>
      </c>
      <c r="K356" s="8">
        <v>77.22</v>
      </c>
      <c r="L356" s="8">
        <v>154.4</v>
      </c>
      <c r="M356" s="8">
        <f t="shared" si="118"/>
        <v>231.62</v>
      </c>
      <c r="N356" s="8">
        <v>154.4</v>
      </c>
      <c r="O356" s="8">
        <f t="shared" si="119"/>
        <v>386.02</v>
      </c>
      <c r="P356" s="8">
        <v>154.4</v>
      </c>
      <c r="Q356" s="8">
        <f t="shared" si="120"/>
        <v>540.41999999999996</v>
      </c>
      <c r="R356" s="8">
        <v>154.4</v>
      </c>
      <c r="S356" s="8">
        <f t="shared" si="121"/>
        <v>694.81999999999994</v>
      </c>
      <c r="T356" s="8">
        <v>154.4</v>
      </c>
      <c r="U356" s="8">
        <f t="shared" si="122"/>
        <v>849.21999999999991</v>
      </c>
      <c r="V356" s="8">
        <v>154.4</v>
      </c>
      <c r="W356" s="8">
        <f t="shared" si="123"/>
        <v>1003.6199999999999</v>
      </c>
      <c r="X356" s="8">
        <v>154.4</v>
      </c>
      <c r="Y356" s="8">
        <f t="shared" si="124"/>
        <v>1158.02</v>
      </c>
      <c r="Z356" s="8">
        <v>154.4</v>
      </c>
      <c r="AA356" s="8">
        <f t="shared" si="124"/>
        <v>1312.42</v>
      </c>
      <c r="AB356" s="8">
        <f t="shared" si="117"/>
        <v>1003.5799999999999</v>
      </c>
    </row>
    <row r="357" spans="1:28" x14ac:dyDescent="0.45">
      <c r="A357" t="s">
        <v>210</v>
      </c>
      <c r="B357" s="6">
        <v>42307</v>
      </c>
      <c r="C357" t="s">
        <v>46</v>
      </c>
      <c r="D357">
        <v>10</v>
      </c>
      <c r="E357" s="8">
        <v>4480.7299999999996</v>
      </c>
      <c r="F357" s="8"/>
      <c r="G357" s="8">
        <v>0</v>
      </c>
      <c r="H357" s="8">
        <v>0</v>
      </c>
      <c r="I357" s="8">
        <v>0</v>
      </c>
      <c r="J357" s="8">
        <v>74.680000000000007</v>
      </c>
      <c r="K357" s="8">
        <v>74.680000000000007</v>
      </c>
      <c r="L357" s="8">
        <v>448.07</v>
      </c>
      <c r="M357" s="8">
        <f t="shared" si="118"/>
        <v>522.75</v>
      </c>
      <c r="N357" s="8">
        <v>448.07</v>
      </c>
      <c r="O357" s="8">
        <f t="shared" si="119"/>
        <v>970.81999999999994</v>
      </c>
      <c r="P357" s="8">
        <v>448.07</v>
      </c>
      <c r="Q357" s="8">
        <f t="shared" si="120"/>
        <v>1418.8899999999999</v>
      </c>
      <c r="R357" s="8">
        <v>448.07</v>
      </c>
      <c r="S357" s="8">
        <f t="shared" si="121"/>
        <v>1866.9599999999998</v>
      </c>
      <c r="T357" s="8">
        <v>448.07</v>
      </c>
      <c r="U357" s="8">
        <f t="shared" si="122"/>
        <v>2315.0299999999997</v>
      </c>
      <c r="V357" s="8">
        <v>448.07</v>
      </c>
      <c r="W357" s="8">
        <f t="shared" si="123"/>
        <v>2763.1</v>
      </c>
      <c r="X357" s="8">
        <v>448.07</v>
      </c>
      <c r="Y357" s="8">
        <f t="shared" si="124"/>
        <v>3211.17</v>
      </c>
      <c r="Z357" s="8">
        <v>448.07</v>
      </c>
      <c r="AA357" s="8">
        <f t="shared" si="124"/>
        <v>3659.2400000000002</v>
      </c>
      <c r="AB357" s="8">
        <f t="shared" si="117"/>
        <v>821.48999999999933</v>
      </c>
    </row>
    <row r="358" spans="1:28" x14ac:dyDescent="0.45">
      <c r="A358" t="s">
        <v>221</v>
      </c>
      <c r="B358" s="6">
        <v>42457</v>
      </c>
      <c r="C358" t="s">
        <v>46</v>
      </c>
      <c r="D358">
        <v>10</v>
      </c>
      <c r="E358" s="8">
        <v>3140</v>
      </c>
      <c r="F358" s="8"/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157</v>
      </c>
      <c r="M358" s="8">
        <v>157</v>
      </c>
      <c r="N358" s="8">
        <v>314</v>
      </c>
      <c r="O358" s="8">
        <f t="shared" si="119"/>
        <v>471</v>
      </c>
      <c r="P358" s="8">
        <v>314</v>
      </c>
      <c r="Q358" s="8">
        <f t="shared" si="120"/>
        <v>785</v>
      </c>
      <c r="R358" s="8">
        <v>314</v>
      </c>
      <c r="S358" s="8">
        <f t="shared" si="121"/>
        <v>1099</v>
      </c>
      <c r="T358" s="8">
        <v>314</v>
      </c>
      <c r="U358" s="8">
        <f t="shared" si="122"/>
        <v>1413</v>
      </c>
      <c r="V358" s="8">
        <v>314</v>
      </c>
      <c r="W358" s="8">
        <f t="shared" si="123"/>
        <v>1727</v>
      </c>
      <c r="X358" s="8">
        <v>314</v>
      </c>
      <c r="Y358" s="8">
        <f t="shared" si="124"/>
        <v>2041</v>
      </c>
      <c r="Z358" s="8">
        <v>314</v>
      </c>
      <c r="AA358" s="8">
        <f t="shared" si="124"/>
        <v>2355</v>
      </c>
      <c r="AB358" s="8">
        <f t="shared" si="117"/>
        <v>785</v>
      </c>
    </row>
    <row r="359" spans="1:28" x14ac:dyDescent="0.45">
      <c r="A359" t="s">
        <v>222</v>
      </c>
      <c r="B359" s="6">
        <v>42783</v>
      </c>
      <c r="C359" t="s">
        <v>46</v>
      </c>
      <c r="D359">
        <v>10</v>
      </c>
      <c r="E359" s="8">
        <v>528.76</v>
      </c>
      <c r="F359" s="8"/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26.43</v>
      </c>
      <c r="O359" s="8">
        <v>26.43</v>
      </c>
      <c r="P359" s="8">
        <v>52.88</v>
      </c>
      <c r="Q359" s="8">
        <f t="shared" si="120"/>
        <v>79.31</v>
      </c>
      <c r="R359" s="8">
        <v>52.88</v>
      </c>
      <c r="S359" s="8">
        <f t="shared" si="121"/>
        <v>132.19</v>
      </c>
      <c r="T359" s="8">
        <v>52.88</v>
      </c>
      <c r="U359" s="8">
        <f t="shared" si="122"/>
        <v>185.07</v>
      </c>
      <c r="V359" s="8">
        <v>52.88</v>
      </c>
      <c r="W359" s="8">
        <f t="shared" si="123"/>
        <v>237.95</v>
      </c>
      <c r="X359" s="8">
        <v>52.88</v>
      </c>
      <c r="Y359" s="8">
        <f t="shared" si="124"/>
        <v>290.83</v>
      </c>
      <c r="Z359" s="8">
        <v>52.88</v>
      </c>
      <c r="AA359" s="8">
        <f t="shared" si="124"/>
        <v>343.71</v>
      </c>
      <c r="AB359" s="8">
        <f t="shared" si="117"/>
        <v>185.05</v>
      </c>
    </row>
    <row r="360" spans="1:28" x14ac:dyDescent="0.45">
      <c r="A360" t="s">
        <v>223</v>
      </c>
      <c r="B360" s="6">
        <v>43076</v>
      </c>
      <c r="C360" t="s">
        <v>46</v>
      </c>
      <c r="D360">
        <v>5</v>
      </c>
      <c r="E360" s="8">
        <v>909.49</v>
      </c>
      <c r="F360" s="8"/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90.95</v>
      </c>
      <c r="O360" s="8">
        <v>90.95</v>
      </c>
      <c r="P360" s="8">
        <v>181.9</v>
      </c>
      <c r="Q360" s="8">
        <f t="shared" si="120"/>
        <v>272.85000000000002</v>
      </c>
      <c r="R360" s="8">
        <v>181.9</v>
      </c>
      <c r="S360" s="8">
        <f t="shared" si="121"/>
        <v>454.75</v>
      </c>
      <c r="T360" s="8">
        <v>181.9</v>
      </c>
      <c r="U360" s="8">
        <f t="shared" si="122"/>
        <v>636.65</v>
      </c>
      <c r="V360" s="8">
        <v>181.9</v>
      </c>
      <c r="W360" s="8">
        <f t="shared" si="123"/>
        <v>818.55</v>
      </c>
      <c r="X360" s="8">
        <v>90.94</v>
      </c>
      <c r="Y360" s="8">
        <f t="shared" si="124"/>
        <v>909.49</v>
      </c>
      <c r="Z360" s="8"/>
      <c r="AA360" s="8">
        <f t="shared" si="124"/>
        <v>909.49</v>
      </c>
      <c r="AB360" s="8">
        <f t="shared" si="117"/>
        <v>0</v>
      </c>
    </row>
    <row r="361" spans="1:28" x14ac:dyDescent="0.45">
      <c r="A361" t="s">
        <v>223</v>
      </c>
      <c r="B361" s="6">
        <v>43160</v>
      </c>
      <c r="C361" t="s">
        <v>46</v>
      </c>
      <c r="D361">
        <v>7</v>
      </c>
      <c r="E361" s="8">
        <v>3920.69</v>
      </c>
      <c r="F361" s="8"/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466.8</v>
      </c>
      <c r="Q361" s="8">
        <f t="shared" si="120"/>
        <v>466.8</v>
      </c>
      <c r="R361" s="8">
        <v>560.1</v>
      </c>
      <c r="S361" s="8">
        <f t="shared" si="121"/>
        <v>1026.9000000000001</v>
      </c>
      <c r="T361" s="8">
        <v>560.1</v>
      </c>
      <c r="U361" s="8">
        <f t="shared" si="122"/>
        <v>1587</v>
      </c>
      <c r="V361" s="8">
        <v>560.1</v>
      </c>
      <c r="W361" s="8">
        <f t="shared" si="123"/>
        <v>2147.1</v>
      </c>
      <c r="X361" s="8">
        <v>560.1</v>
      </c>
      <c r="Y361" s="8">
        <f t="shared" si="124"/>
        <v>2707.2</v>
      </c>
      <c r="Z361" s="8">
        <v>560.1</v>
      </c>
      <c r="AA361" s="8">
        <f t="shared" si="124"/>
        <v>3267.2999999999997</v>
      </c>
      <c r="AB361" s="8">
        <f t="shared" si="117"/>
        <v>653.39000000000033</v>
      </c>
    </row>
    <row r="362" spans="1:28" x14ac:dyDescent="0.45">
      <c r="A362" t="s">
        <v>224</v>
      </c>
      <c r="B362" s="6">
        <v>43373</v>
      </c>
      <c r="C362" t="s">
        <v>46</v>
      </c>
      <c r="D362">
        <v>10</v>
      </c>
      <c r="E362" s="8">
        <v>2176.88</v>
      </c>
      <c r="F362" s="8"/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54.42</v>
      </c>
      <c r="Q362" s="8">
        <f t="shared" si="120"/>
        <v>54.42</v>
      </c>
      <c r="R362" s="8">
        <v>217.69</v>
      </c>
      <c r="S362" s="8">
        <f t="shared" si="121"/>
        <v>272.11</v>
      </c>
      <c r="T362" s="8">
        <v>217.69</v>
      </c>
      <c r="U362" s="8">
        <f t="shared" si="122"/>
        <v>489.8</v>
      </c>
      <c r="V362" s="8">
        <v>217.69</v>
      </c>
      <c r="W362" s="8">
        <f t="shared" si="123"/>
        <v>707.49</v>
      </c>
      <c r="X362" s="8">
        <v>217.69</v>
      </c>
      <c r="Y362" s="8">
        <f t="shared" si="124"/>
        <v>925.18000000000006</v>
      </c>
      <c r="Z362" s="8">
        <v>217.69</v>
      </c>
      <c r="AA362" s="8">
        <f t="shared" si="124"/>
        <v>1142.8700000000001</v>
      </c>
      <c r="AB362" s="8">
        <f t="shared" si="117"/>
        <v>1034.01</v>
      </c>
    </row>
    <row r="363" spans="1:28" x14ac:dyDescent="0.45">
      <c r="A363" t="s">
        <v>225</v>
      </c>
      <c r="B363" s="6">
        <v>43646</v>
      </c>
      <c r="C363" t="s">
        <v>46</v>
      </c>
      <c r="D363">
        <v>7</v>
      </c>
      <c r="E363" s="8">
        <v>13199.82</v>
      </c>
      <c r="F363" s="8"/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942.84</v>
      </c>
      <c r="S363" s="8">
        <f t="shared" si="121"/>
        <v>942.84</v>
      </c>
      <c r="T363" s="8">
        <v>1885.69</v>
      </c>
      <c r="U363" s="8">
        <f t="shared" si="122"/>
        <v>2828.53</v>
      </c>
      <c r="V363" s="8">
        <v>1885.69</v>
      </c>
      <c r="W363" s="8">
        <f t="shared" si="123"/>
        <v>4714.22</v>
      </c>
      <c r="X363" s="8">
        <v>1885.69</v>
      </c>
      <c r="Y363" s="8">
        <f t="shared" si="124"/>
        <v>6599.91</v>
      </c>
      <c r="Z363" s="8">
        <v>1885.69</v>
      </c>
      <c r="AA363" s="8">
        <f t="shared" si="124"/>
        <v>8485.6</v>
      </c>
      <c r="AB363" s="8">
        <f t="shared" si="117"/>
        <v>4714.2199999999993</v>
      </c>
    </row>
    <row r="364" spans="1:28" x14ac:dyDescent="0.45">
      <c r="A364" t="s">
        <v>199</v>
      </c>
      <c r="B364" s="6">
        <v>43943</v>
      </c>
      <c r="C364" t="s">
        <v>46</v>
      </c>
      <c r="D364">
        <v>7</v>
      </c>
      <c r="E364" s="8">
        <v>715.96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>
        <v>51.14</v>
      </c>
      <c r="U364" s="8">
        <v>51.14</v>
      </c>
      <c r="V364" s="8">
        <v>102.28</v>
      </c>
      <c r="W364" s="8">
        <f t="shared" si="123"/>
        <v>153.42000000000002</v>
      </c>
      <c r="X364" s="8">
        <v>102.28</v>
      </c>
      <c r="Y364" s="8">
        <f t="shared" si="124"/>
        <v>255.70000000000002</v>
      </c>
      <c r="Z364" s="8">
        <v>102.28</v>
      </c>
      <c r="AA364" s="8">
        <f t="shared" si="124"/>
        <v>357.98</v>
      </c>
      <c r="AB364" s="8">
        <f t="shared" si="117"/>
        <v>357.98</v>
      </c>
    </row>
    <row r="365" spans="1:28" x14ac:dyDescent="0.45">
      <c r="A365" t="s">
        <v>226</v>
      </c>
      <c r="B365" s="6">
        <v>43978</v>
      </c>
      <c r="C365" t="s">
        <v>46</v>
      </c>
      <c r="D365">
        <v>10</v>
      </c>
      <c r="E365" s="8">
        <v>3375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>
        <v>168.75</v>
      </c>
      <c r="U365" s="8">
        <v>168.75</v>
      </c>
      <c r="V365" s="8">
        <v>337.5</v>
      </c>
      <c r="W365" s="8">
        <f t="shared" si="123"/>
        <v>506.25</v>
      </c>
      <c r="X365" s="8">
        <v>337.5</v>
      </c>
      <c r="Y365" s="8">
        <f t="shared" si="124"/>
        <v>843.75</v>
      </c>
      <c r="Z365" s="8">
        <v>337.5</v>
      </c>
      <c r="AA365" s="8">
        <f t="shared" si="124"/>
        <v>1181.25</v>
      </c>
      <c r="AB365" s="8">
        <f t="shared" si="117"/>
        <v>2193.75</v>
      </c>
    </row>
    <row r="366" spans="1:28" x14ac:dyDescent="0.45">
      <c r="A366" t="s">
        <v>227</v>
      </c>
      <c r="B366" s="6">
        <v>43980</v>
      </c>
      <c r="C366" t="s">
        <v>46</v>
      </c>
      <c r="D366">
        <v>15</v>
      </c>
      <c r="E366" s="8">
        <v>3848</v>
      </c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>
        <v>128.27000000000001</v>
      </c>
      <c r="U366" s="8">
        <v>128.27000000000001</v>
      </c>
      <c r="V366" s="8">
        <v>256.54000000000002</v>
      </c>
      <c r="W366" s="8">
        <f t="shared" si="123"/>
        <v>384.81000000000006</v>
      </c>
      <c r="X366" s="8">
        <v>256.54000000000002</v>
      </c>
      <c r="Y366" s="8">
        <f t="shared" si="124"/>
        <v>641.35000000000014</v>
      </c>
      <c r="Z366" s="8">
        <v>256.54000000000002</v>
      </c>
      <c r="AA366" s="8">
        <f t="shared" si="124"/>
        <v>897.8900000000001</v>
      </c>
      <c r="AB366" s="8">
        <f t="shared" si="117"/>
        <v>2950.1099999999997</v>
      </c>
    </row>
    <row r="367" spans="1:28" x14ac:dyDescent="0.45">
      <c r="A367" t="s">
        <v>228</v>
      </c>
      <c r="B367" s="6">
        <v>44122</v>
      </c>
      <c r="C367" t="s">
        <v>46</v>
      </c>
      <c r="D367">
        <v>5</v>
      </c>
      <c r="E367" s="8">
        <v>4500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>
        <v>450</v>
      </c>
      <c r="U367" s="8">
        <v>450</v>
      </c>
      <c r="V367" s="8">
        <v>900</v>
      </c>
      <c r="W367" s="8">
        <f t="shared" si="123"/>
        <v>1350</v>
      </c>
      <c r="X367" s="8">
        <v>900</v>
      </c>
      <c r="Y367" s="8">
        <f t="shared" si="124"/>
        <v>2250</v>
      </c>
      <c r="Z367" s="8">
        <v>900</v>
      </c>
      <c r="AA367" s="8">
        <f t="shared" si="124"/>
        <v>3150</v>
      </c>
      <c r="AB367" s="8">
        <f t="shared" si="117"/>
        <v>1350</v>
      </c>
    </row>
    <row r="368" spans="1:28" x14ac:dyDescent="0.45">
      <c r="A368" t="s">
        <v>229</v>
      </c>
      <c r="B368" s="6">
        <v>44180</v>
      </c>
      <c r="C368" t="s">
        <v>46</v>
      </c>
      <c r="D368">
        <v>7</v>
      </c>
      <c r="E368" s="8">
        <v>11000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>
        <v>785.71</v>
      </c>
      <c r="U368" s="8">
        <v>785.71</v>
      </c>
      <c r="V368" s="8">
        <v>1571.43</v>
      </c>
      <c r="W368" s="8">
        <f t="shared" si="123"/>
        <v>2357.1400000000003</v>
      </c>
      <c r="X368" s="8">
        <v>1571.43</v>
      </c>
      <c r="Y368" s="8">
        <f t="shared" si="124"/>
        <v>3928.5700000000006</v>
      </c>
      <c r="Z368" s="8">
        <v>1571.43</v>
      </c>
      <c r="AA368" s="8">
        <f t="shared" si="124"/>
        <v>5500.0000000000009</v>
      </c>
      <c r="AB368" s="8">
        <f t="shared" si="117"/>
        <v>5499.9999999999991</v>
      </c>
    </row>
    <row r="369" spans="1:28" x14ac:dyDescent="0.45">
      <c r="A369" t="s">
        <v>225</v>
      </c>
      <c r="B369" s="6">
        <v>44377</v>
      </c>
      <c r="C369" t="s">
        <v>46</v>
      </c>
      <c r="D369">
        <v>7</v>
      </c>
      <c r="E369" s="8">
        <v>4033.57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>
        <v>288.11</v>
      </c>
      <c r="W369" s="8">
        <v>288.11</v>
      </c>
      <c r="X369" s="8">
        <v>576.22</v>
      </c>
      <c r="Y369" s="8">
        <f t="shared" si="124"/>
        <v>864.33</v>
      </c>
      <c r="Z369" s="8">
        <v>576.22</v>
      </c>
      <c r="AA369" s="8">
        <f t="shared" si="124"/>
        <v>1440.5500000000002</v>
      </c>
      <c r="AB369" s="8">
        <f t="shared" si="117"/>
        <v>2593.02</v>
      </c>
    </row>
    <row r="370" spans="1:28" x14ac:dyDescent="0.45">
      <c r="A370" t="s">
        <v>230</v>
      </c>
      <c r="B370" s="6">
        <v>44742</v>
      </c>
      <c r="C370" t="s">
        <v>46</v>
      </c>
      <c r="D370">
        <v>7</v>
      </c>
      <c r="E370" s="8">
        <v>1836.97</v>
      </c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>
        <v>131.21</v>
      </c>
      <c r="Y370" s="8">
        <f t="shared" si="124"/>
        <v>131.21</v>
      </c>
      <c r="Z370" s="8">
        <v>131.21</v>
      </c>
      <c r="AA370" s="8">
        <f t="shared" si="124"/>
        <v>262.42</v>
      </c>
      <c r="AB370" s="8">
        <f t="shared" si="117"/>
        <v>1574.55</v>
      </c>
    </row>
    <row r="371" spans="1:28" x14ac:dyDescent="0.45">
      <c r="A371" t="s">
        <v>231</v>
      </c>
      <c r="B371" s="6">
        <v>44742</v>
      </c>
      <c r="C371" t="s">
        <v>46</v>
      </c>
      <c r="D371">
        <v>7</v>
      </c>
      <c r="E371" s="8">
        <v>2890.17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>
        <v>206.44</v>
      </c>
      <c r="Y371" s="8">
        <f t="shared" si="124"/>
        <v>206.44</v>
      </c>
      <c r="Z371" s="8">
        <v>206.44</v>
      </c>
      <c r="AA371" s="8">
        <f t="shared" si="124"/>
        <v>412.88</v>
      </c>
      <c r="AB371" s="8">
        <f t="shared" si="117"/>
        <v>2477.29</v>
      </c>
    </row>
    <row r="372" spans="1:28" x14ac:dyDescent="0.45">
      <c r="A372" t="s">
        <v>232</v>
      </c>
      <c r="B372" s="6">
        <v>44742</v>
      </c>
      <c r="C372" t="s">
        <v>46</v>
      </c>
      <c r="D372">
        <v>7</v>
      </c>
      <c r="E372" s="8">
        <v>1195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>
        <v>85.36</v>
      </c>
      <c r="Y372" s="8">
        <f t="shared" si="124"/>
        <v>85.36</v>
      </c>
      <c r="Z372" s="8">
        <v>85.36</v>
      </c>
      <c r="AA372" s="8">
        <f t="shared" si="124"/>
        <v>170.72</v>
      </c>
      <c r="AB372" s="8">
        <f t="shared" si="117"/>
        <v>1024.28</v>
      </c>
    </row>
    <row r="373" spans="1:28" x14ac:dyDescent="0.45">
      <c r="A373" t="s">
        <v>223</v>
      </c>
      <c r="B373" s="6">
        <v>45107</v>
      </c>
      <c r="C373" t="s">
        <v>46</v>
      </c>
      <c r="D373">
        <v>7</v>
      </c>
      <c r="E373" s="8">
        <v>7978.78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>
        <v>569.91</v>
      </c>
      <c r="AA373" s="8">
        <v>569.91</v>
      </c>
      <c r="AB373" s="8">
        <f t="shared" si="117"/>
        <v>7408.87</v>
      </c>
    </row>
    <row r="374" spans="1:28" x14ac:dyDescent="0.45"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8" ht="14.65" thickBot="1" x14ac:dyDescent="0.5">
      <c r="A375" t="s">
        <v>233</v>
      </c>
      <c r="E375" s="9">
        <f>SUM(E325:E373)</f>
        <v>164442.74000000002</v>
      </c>
      <c r="F375" s="8" t="s">
        <v>2</v>
      </c>
      <c r="G375" s="9">
        <f>SUM(G325:G372)</f>
        <v>38843.039999999994</v>
      </c>
      <c r="H375" s="9">
        <f t="shared" ref="H375:Y375" si="125">SUM(H325:H372)</f>
        <v>6712.2899999999991</v>
      </c>
      <c r="I375" s="9">
        <f t="shared" si="125"/>
        <v>45555.330000000009</v>
      </c>
      <c r="J375" s="9">
        <f t="shared" si="125"/>
        <v>7143.2599999999993</v>
      </c>
      <c r="K375" s="9">
        <f t="shared" si="125"/>
        <v>52698.590000000004</v>
      </c>
      <c r="L375" s="9">
        <f t="shared" si="125"/>
        <v>7748.4099999999989</v>
      </c>
      <c r="M375" s="9">
        <f t="shared" si="125"/>
        <v>60447.000000000015</v>
      </c>
      <c r="N375" s="9">
        <f t="shared" si="125"/>
        <v>7897.5599999999986</v>
      </c>
      <c r="O375" s="9">
        <f t="shared" si="125"/>
        <v>68344.56</v>
      </c>
      <c r="P375" s="9">
        <f t="shared" si="125"/>
        <v>8347.1499999999978</v>
      </c>
      <c r="Q375" s="9">
        <f t="shared" si="125"/>
        <v>76691.710000000006</v>
      </c>
      <c r="R375" s="9">
        <f t="shared" si="125"/>
        <v>9357.5999999999985</v>
      </c>
      <c r="S375" s="9">
        <f t="shared" si="125"/>
        <v>86049.310000000012</v>
      </c>
      <c r="T375" s="9">
        <f t="shared" si="125"/>
        <v>11375.559999999998</v>
      </c>
      <c r="U375" s="9">
        <f t="shared" si="125"/>
        <v>97424.870000000024</v>
      </c>
      <c r="V375" s="9">
        <f t="shared" si="125"/>
        <v>11349.66</v>
      </c>
      <c r="W375" s="9">
        <f t="shared" si="125"/>
        <v>108774.53</v>
      </c>
      <c r="X375" s="9">
        <f t="shared" si="125"/>
        <v>8776.26</v>
      </c>
      <c r="Y375" s="9">
        <f t="shared" si="125"/>
        <v>117550.79000000002</v>
      </c>
      <c r="Z375" s="9">
        <f>SUM(Z325:Z373)</f>
        <v>9134.0600000000013</v>
      </c>
      <c r="AA375" s="9">
        <f>SUM(AA325:AA373)</f>
        <v>126684.85000000002</v>
      </c>
      <c r="AB375" s="9">
        <f>E375-AA375</f>
        <v>37757.89</v>
      </c>
    </row>
    <row r="376" spans="1:28" ht="14.65" thickTop="1" x14ac:dyDescent="0.45"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8" x14ac:dyDescent="0.45">
      <c r="A377" s="5" t="s">
        <v>234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8" x14ac:dyDescent="0.45"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8" x14ac:dyDescent="0.45">
      <c r="A379" t="s">
        <v>235</v>
      </c>
      <c r="B379" s="6">
        <v>34516</v>
      </c>
      <c r="C379" t="s">
        <v>46</v>
      </c>
      <c r="D379">
        <v>5</v>
      </c>
      <c r="E379" s="8">
        <v>7500</v>
      </c>
      <c r="F379" s="8"/>
      <c r="G379" s="8">
        <v>7500</v>
      </c>
      <c r="H379" s="8">
        <v>0</v>
      </c>
      <c r="I379" s="8">
        <v>7500</v>
      </c>
      <c r="J379" s="8">
        <v>0</v>
      </c>
      <c r="K379" s="8">
        <v>7500</v>
      </c>
      <c r="L379" s="8"/>
      <c r="M379" s="8">
        <f>SUM(K379:L379)</f>
        <v>7500</v>
      </c>
      <c r="N379" s="8"/>
      <c r="O379" s="8">
        <f>SUM(M379:N379)</f>
        <v>7500</v>
      </c>
      <c r="P379" s="8"/>
      <c r="Q379" s="8">
        <f>SUM(O379:P379)</f>
        <v>7500</v>
      </c>
      <c r="R379" s="8">
        <v>0</v>
      </c>
      <c r="S379" s="8">
        <f>SUM(Q379:R379)</f>
        <v>7500</v>
      </c>
      <c r="T379" s="8">
        <v>0</v>
      </c>
      <c r="U379" s="8">
        <f>SUM(S379:T379)</f>
        <v>7500</v>
      </c>
      <c r="V379" s="8">
        <v>0</v>
      </c>
      <c r="W379" s="8">
        <f>SUM(U379:V379)</f>
        <v>7500</v>
      </c>
      <c r="X379" s="8">
        <v>0</v>
      </c>
      <c r="Y379" s="8">
        <f>SUM(W379:X379)</f>
        <v>7500</v>
      </c>
      <c r="Z379" s="8">
        <v>0</v>
      </c>
      <c r="AA379" s="8">
        <f>SUM(Y379:Z379)</f>
        <v>7500</v>
      </c>
      <c r="AB379" s="8">
        <f t="shared" ref="AB379:AB399" si="126">E379-AA379</f>
        <v>0</v>
      </c>
    </row>
    <row r="380" spans="1:28" x14ac:dyDescent="0.45">
      <c r="A380" t="s">
        <v>236</v>
      </c>
      <c r="B380" s="6">
        <v>34852</v>
      </c>
      <c r="C380" t="s">
        <v>46</v>
      </c>
      <c r="D380">
        <v>5</v>
      </c>
      <c r="E380" s="8">
        <v>450</v>
      </c>
      <c r="F380" s="8"/>
      <c r="G380" s="8">
        <v>450</v>
      </c>
      <c r="H380" s="8">
        <v>0</v>
      </c>
      <c r="I380" s="8">
        <v>450</v>
      </c>
      <c r="J380" s="8">
        <v>0</v>
      </c>
      <c r="K380" s="8">
        <v>450</v>
      </c>
      <c r="L380" s="8"/>
      <c r="M380" s="8">
        <f t="shared" ref="M380:M390" si="127">SUM(K380:L380)</f>
        <v>450</v>
      </c>
      <c r="N380" s="8"/>
      <c r="O380" s="8">
        <f t="shared" ref="O380:O392" si="128">SUM(M380:N380)</f>
        <v>450</v>
      </c>
      <c r="P380" s="8"/>
      <c r="Q380" s="8">
        <f t="shared" ref="Q380:Q394" si="129">SUM(O380:P380)</f>
        <v>450</v>
      </c>
      <c r="R380" s="8">
        <v>0</v>
      </c>
      <c r="S380" s="8">
        <f t="shared" ref="S380:S395" si="130">SUM(Q380:R380)</f>
        <v>450</v>
      </c>
      <c r="T380" s="8">
        <v>0</v>
      </c>
      <c r="U380" s="8">
        <f t="shared" ref="U380:U395" si="131">SUM(S380:T380)</f>
        <v>450</v>
      </c>
      <c r="V380" s="8">
        <v>0</v>
      </c>
      <c r="W380" s="8">
        <f t="shared" ref="W380:W395" si="132">SUM(U380:V380)</f>
        <v>450</v>
      </c>
      <c r="X380" s="8">
        <v>0</v>
      </c>
      <c r="Y380" s="8">
        <f t="shared" ref="Y380:AA397" si="133">SUM(W380:X380)</f>
        <v>450</v>
      </c>
      <c r="Z380" s="8">
        <v>0</v>
      </c>
      <c r="AA380" s="8">
        <f t="shared" si="133"/>
        <v>450</v>
      </c>
      <c r="AB380" s="8">
        <f t="shared" si="126"/>
        <v>0</v>
      </c>
    </row>
    <row r="381" spans="1:28" x14ac:dyDescent="0.45">
      <c r="A381" t="s">
        <v>237</v>
      </c>
      <c r="B381" s="6">
        <v>35404</v>
      </c>
      <c r="C381" t="s">
        <v>46</v>
      </c>
      <c r="D381">
        <v>5</v>
      </c>
      <c r="E381" s="8">
        <v>4398.8500000000004</v>
      </c>
      <c r="F381" s="8"/>
      <c r="G381" s="8">
        <v>4398.8500000000004</v>
      </c>
      <c r="H381" s="8">
        <v>0</v>
      </c>
      <c r="I381" s="8">
        <v>4398.8500000000004</v>
      </c>
      <c r="J381" s="8">
        <v>0</v>
      </c>
      <c r="K381" s="8">
        <v>4398.8500000000004</v>
      </c>
      <c r="L381" s="8"/>
      <c r="M381" s="8">
        <f t="shared" si="127"/>
        <v>4398.8500000000004</v>
      </c>
      <c r="N381" s="8"/>
      <c r="O381" s="8">
        <f t="shared" si="128"/>
        <v>4398.8500000000004</v>
      </c>
      <c r="P381" s="8"/>
      <c r="Q381" s="8">
        <f t="shared" si="129"/>
        <v>4398.8500000000004</v>
      </c>
      <c r="R381" s="8">
        <v>0</v>
      </c>
      <c r="S381" s="8">
        <f t="shared" si="130"/>
        <v>4398.8500000000004</v>
      </c>
      <c r="T381" s="8">
        <v>0</v>
      </c>
      <c r="U381" s="8">
        <f t="shared" si="131"/>
        <v>4398.8500000000004</v>
      </c>
      <c r="V381" s="8">
        <v>0</v>
      </c>
      <c r="W381" s="8">
        <f t="shared" si="132"/>
        <v>4398.8500000000004</v>
      </c>
      <c r="X381" s="8">
        <v>0</v>
      </c>
      <c r="Y381" s="8">
        <f t="shared" si="133"/>
        <v>4398.8500000000004</v>
      </c>
      <c r="Z381" s="8">
        <v>0</v>
      </c>
      <c r="AA381" s="8">
        <f t="shared" si="133"/>
        <v>4398.8500000000004</v>
      </c>
      <c r="AB381" s="8">
        <f t="shared" si="126"/>
        <v>0</v>
      </c>
    </row>
    <row r="382" spans="1:28" x14ac:dyDescent="0.45">
      <c r="A382" t="s">
        <v>238</v>
      </c>
      <c r="B382" s="6">
        <v>35444</v>
      </c>
      <c r="C382" t="s">
        <v>46</v>
      </c>
      <c r="D382">
        <v>5</v>
      </c>
      <c r="E382" s="8">
        <v>632.42999999999995</v>
      </c>
      <c r="F382" s="8"/>
      <c r="G382" s="8">
        <v>632.42999999999995</v>
      </c>
      <c r="H382" s="8">
        <v>0</v>
      </c>
      <c r="I382" s="8">
        <v>632.42999999999995</v>
      </c>
      <c r="J382" s="8">
        <v>0</v>
      </c>
      <c r="K382" s="8">
        <v>632.42999999999995</v>
      </c>
      <c r="L382" s="8"/>
      <c r="M382" s="8">
        <f t="shared" si="127"/>
        <v>632.42999999999995</v>
      </c>
      <c r="N382" s="8"/>
      <c r="O382" s="8">
        <f t="shared" si="128"/>
        <v>632.42999999999995</v>
      </c>
      <c r="P382" s="8"/>
      <c r="Q382" s="8">
        <f t="shared" si="129"/>
        <v>632.42999999999995</v>
      </c>
      <c r="R382" s="8">
        <v>0</v>
      </c>
      <c r="S382" s="8">
        <f t="shared" si="130"/>
        <v>632.42999999999995</v>
      </c>
      <c r="T382" s="8">
        <v>0</v>
      </c>
      <c r="U382" s="8">
        <f t="shared" si="131"/>
        <v>632.42999999999995</v>
      </c>
      <c r="V382" s="8">
        <v>0</v>
      </c>
      <c r="W382" s="8">
        <f t="shared" si="132"/>
        <v>632.42999999999995</v>
      </c>
      <c r="X382" s="8">
        <v>0</v>
      </c>
      <c r="Y382" s="8">
        <f t="shared" si="133"/>
        <v>632.42999999999995</v>
      </c>
      <c r="Z382" s="8">
        <v>0</v>
      </c>
      <c r="AA382" s="8">
        <f t="shared" si="133"/>
        <v>632.42999999999995</v>
      </c>
      <c r="AB382" s="8">
        <f t="shared" si="126"/>
        <v>0</v>
      </c>
    </row>
    <row r="383" spans="1:28" x14ac:dyDescent="0.45">
      <c r="A383" t="s">
        <v>239</v>
      </c>
      <c r="B383" s="6">
        <v>35494</v>
      </c>
      <c r="C383" t="s">
        <v>46</v>
      </c>
      <c r="D383">
        <v>5</v>
      </c>
      <c r="E383" s="8">
        <v>500</v>
      </c>
      <c r="F383" s="8"/>
      <c r="G383" s="8">
        <v>500</v>
      </c>
      <c r="H383" s="8">
        <v>0</v>
      </c>
      <c r="I383" s="8">
        <v>500</v>
      </c>
      <c r="J383" s="8">
        <v>0</v>
      </c>
      <c r="K383" s="8">
        <v>500</v>
      </c>
      <c r="L383" s="8"/>
      <c r="M383" s="8">
        <f t="shared" si="127"/>
        <v>500</v>
      </c>
      <c r="N383" s="8"/>
      <c r="O383" s="8">
        <f t="shared" si="128"/>
        <v>500</v>
      </c>
      <c r="P383" s="8"/>
      <c r="Q383" s="8">
        <f t="shared" si="129"/>
        <v>500</v>
      </c>
      <c r="R383" s="8">
        <v>0</v>
      </c>
      <c r="S383" s="8">
        <f t="shared" si="130"/>
        <v>500</v>
      </c>
      <c r="T383" s="8">
        <v>0</v>
      </c>
      <c r="U383" s="8">
        <f t="shared" si="131"/>
        <v>500</v>
      </c>
      <c r="V383" s="8">
        <v>0</v>
      </c>
      <c r="W383" s="8">
        <f t="shared" si="132"/>
        <v>500</v>
      </c>
      <c r="X383" s="8">
        <v>0</v>
      </c>
      <c r="Y383" s="8">
        <f t="shared" si="133"/>
        <v>500</v>
      </c>
      <c r="Z383" s="8">
        <v>0</v>
      </c>
      <c r="AA383" s="8">
        <f t="shared" si="133"/>
        <v>500</v>
      </c>
      <c r="AB383" s="8">
        <f t="shared" si="126"/>
        <v>0</v>
      </c>
    </row>
    <row r="384" spans="1:28" x14ac:dyDescent="0.45">
      <c r="A384" t="s">
        <v>240</v>
      </c>
      <c r="B384" s="6">
        <v>38533</v>
      </c>
      <c r="C384" t="s">
        <v>46</v>
      </c>
      <c r="D384">
        <v>5</v>
      </c>
      <c r="E384" s="8">
        <v>1559.9</v>
      </c>
      <c r="F384" s="8"/>
      <c r="G384" s="8">
        <v>1559.9</v>
      </c>
      <c r="H384" s="8">
        <v>0</v>
      </c>
      <c r="I384" s="8">
        <v>1559.9</v>
      </c>
      <c r="J384" s="8">
        <v>0</v>
      </c>
      <c r="K384" s="8">
        <v>1559.9</v>
      </c>
      <c r="L384" s="8"/>
      <c r="M384" s="8">
        <f t="shared" si="127"/>
        <v>1559.9</v>
      </c>
      <c r="N384" s="8"/>
      <c r="O384" s="8">
        <f t="shared" si="128"/>
        <v>1559.9</v>
      </c>
      <c r="P384" s="8"/>
      <c r="Q384" s="8">
        <f t="shared" si="129"/>
        <v>1559.9</v>
      </c>
      <c r="R384" s="8">
        <v>0</v>
      </c>
      <c r="S384" s="8">
        <f t="shared" si="130"/>
        <v>1559.9</v>
      </c>
      <c r="T384" s="8">
        <v>0</v>
      </c>
      <c r="U384" s="8">
        <f t="shared" si="131"/>
        <v>1559.9</v>
      </c>
      <c r="V384" s="8">
        <v>0</v>
      </c>
      <c r="W384" s="8">
        <f t="shared" si="132"/>
        <v>1559.9</v>
      </c>
      <c r="X384" s="8">
        <v>0</v>
      </c>
      <c r="Y384" s="8">
        <f t="shared" si="133"/>
        <v>1559.9</v>
      </c>
      <c r="Z384" s="8">
        <v>0</v>
      </c>
      <c r="AA384" s="8">
        <f t="shared" si="133"/>
        <v>1559.9</v>
      </c>
      <c r="AB384" s="8">
        <f t="shared" si="126"/>
        <v>0</v>
      </c>
    </row>
    <row r="385" spans="1:28" x14ac:dyDescent="0.45">
      <c r="A385" t="s">
        <v>241</v>
      </c>
      <c r="B385" s="6">
        <v>39263</v>
      </c>
      <c r="C385" t="s">
        <v>46</v>
      </c>
      <c r="D385">
        <v>5</v>
      </c>
      <c r="E385" s="8">
        <v>17419.97</v>
      </c>
      <c r="F385" s="8" t="s">
        <v>2</v>
      </c>
      <c r="G385" s="8">
        <v>17419.97</v>
      </c>
      <c r="H385" s="8">
        <v>0</v>
      </c>
      <c r="I385" s="8">
        <v>17419.97</v>
      </c>
      <c r="J385" s="8">
        <v>0</v>
      </c>
      <c r="K385" s="8">
        <v>17419.97</v>
      </c>
      <c r="L385" s="8"/>
      <c r="M385" s="8">
        <f t="shared" si="127"/>
        <v>17419.97</v>
      </c>
      <c r="N385" s="8"/>
      <c r="O385" s="8">
        <f t="shared" si="128"/>
        <v>17419.97</v>
      </c>
      <c r="P385" s="8"/>
      <c r="Q385" s="8">
        <f t="shared" si="129"/>
        <v>17419.97</v>
      </c>
      <c r="R385" s="8">
        <v>0</v>
      </c>
      <c r="S385" s="8">
        <f t="shared" si="130"/>
        <v>17419.97</v>
      </c>
      <c r="T385" s="8">
        <v>0</v>
      </c>
      <c r="U385" s="8">
        <f t="shared" si="131"/>
        <v>17419.97</v>
      </c>
      <c r="V385" s="8">
        <v>0</v>
      </c>
      <c r="W385" s="8">
        <f t="shared" si="132"/>
        <v>17419.97</v>
      </c>
      <c r="X385" s="8">
        <v>0</v>
      </c>
      <c r="Y385" s="8">
        <f t="shared" si="133"/>
        <v>17419.97</v>
      </c>
      <c r="Z385" s="8">
        <v>0</v>
      </c>
      <c r="AA385" s="8">
        <f t="shared" si="133"/>
        <v>17419.97</v>
      </c>
      <c r="AB385" s="8">
        <f t="shared" si="126"/>
        <v>0</v>
      </c>
    </row>
    <row r="386" spans="1:28" x14ac:dyDescent="0.45">
      <c r="A386" t="s">
        <v>242</v>
      </c>
      <c r="B386" s="6">
        <v>39629</v>
      </c>
      <c r="C386" t="s">
        <v>46</v>
      </c>
      <c r="D386">
        <v>5</v>
      </c>
      <c r="E386" s="8">
        <v>37781.94</v>
      </c>
      <c r="F386" s="8"/>
      <c r="G386" s="8">
        <v>37781.94</v>
      </c>
      <c r="H386" s="8">
        <v>0</v>
      </c>
      <c r="I386" s="8">
        <v>37781.94</v>
      </c>
      <c r="J386" s="8">
        <v>0</v>
      </c>
      <c r="K386" s="8">
        <v>37781.94</v>
      </c>
      <c r="L386" s="8"/>
      <c r="M386" s="8">
        <f t="shared" si="127"/>
        <v>37781.94</v>
      </c>
      <c r="N386" s="8"/>
      <c r="O386" s="8">
        <f t="shared" si="128"/>
        <v>37781.94</v>
      </c>
      <c r="P386" s="8"/>
      <c r="Q386" s="8">
        <f t="shared" si="129"/>
        <v>37781.94</v>
      </c>
      <c r="R386" s="8">
        <v>0</v>
      </c>
      <c r="S386" s="8">
        <f t="shared" si="130"/>
        <v>37781.94</v>
      </c>
      <c r="T386" s="8">
        <v>0</v>
      </c>
      <c r="U386" s="8">
        <f t="shared" si="131"/>
        <v>37781.94</v>
      </c>
      <c r="V386" s="8">
        <v>0</v>
      </c>
      <c r="W386" s="8">
        <f t="shared" si="132"/>
        <v>37781.94</v>
      </c>
      <c r="X386" s="8">
        <v>0</v>
      </c>
      <c r="Y386" s="8">
        <f t="shared" si="133"/>
        <v>37781.94</v>
      </c>
      <c r="Z386" s="8">
        <v>0</v>
      </c>
      <c r="AA386" s="8">
        <f t="shared" si="133"/>
        <v>37781.94</v>
      </c>
      <c r="AB386" s="8">
        <f t="shared" si="126"/>
        <v>0</v>
      </c>
    </row>
    <row r="387" spans="1:28" x14ac:dyDescent="0.45">
      <c r="A387" t="s">
        <v>243</v>
      </c>
      <c r="B387" s="6">
        <v>40724</v>
      </c>
      <c r="C387" t="s">
        <v>46</v>
      </c>
      <c r="D387">
        <v>5</v>
      </c>
      <c r="E387" s="8">
        <v>21673.48</v>
      </c>
      <c r="F387" s="8"/>
      <c r="G387" s="8">
        <v>10836.75</v>
      </c>
      <c r="H387" s="8">
        <v>4334.7</v>
      </c>
      <c r="I387" s="8">
        <v>15171.45</v>
      </c>
      <c r="J387" s="8">
        <v>4334.7</v>
      </c>
      <c r="K387" s="8">
        <v>19506.150000000001</v>
      </c>
      <c r="L387" s="8">
        <v>2167.33</v>
      </c>
      <c r="M387" s="8">
        <f t="shared" si="127"/>
        <v>21673.480000000003</v>
      </c>
      <c r="N387" s="8"/>
      <c r="O387" s="8">
        <f t="shared" si="128"/>
        <v>21673.480000000003</v>
      </c>
      <c r="P387" s="8"/>
      <c r="Q387" s="8">
        <f t="shared" si="129"/>
        <v>21673.480000000003</v>
      </c>
      <c r="R387" s="8">
        <v>0</v>
      </c>
      <c r="S387" s="8">
        <f t="shared" si="130"/>
        <v>21673.480000000003</v>
      </c>
      <c r="T387" s="8">
        <v>0</v>
      </c>
      <c r="U387" s="8">
        <f t="shared" si="131"/>
        <v>21673.480000000003</v>
      </c>
      <c r="V387" s="8">
        <v>0</v>
      </c>
      <c r="W387" s="8">
        <f t="shared" si="132"/>
        <v>21673.480000000003</v>
      </c>
      <c r="X387" s="8">
        <v>0</v>
      </c>
      <c r="Y387" s="8">
        <f t="shared" si="133"/>
        <v>21673.480000000003</v>
      </c>
      <c r="Z387" s="8">
        <v>0</v>
      </c>
      <c r="AA387" s="8">
        <f t="shared" si="133"/>
        <v>21673.480000000003</v>
      </c>
      <c r="AB387" s="8">
        <f t="shared" si="126"/>
        <v>0</v>
      </c>
    </row>
    <row r="388" spans="1:28" x14ac:dyDescent="0.45">
      <c r="A388" t="s">
        <v>244</v>
      </c>
      <c r="B388" s="6">
        <v>41640</v>
      </c>
      <c r="C388" t="s">
        <v>46</v>
      </c>
      <c r="D388">
        <v>5</v>
      </c>
      <c r="E388" s="8">
        <v>19381.61</v>
      </c>
      <c r="F388" s="8"/>
      <c r="G388" s="8">
        <v>0</v>
      </c>
      <c r="H388" s="8">
        <v>3876.32</v>
      </c>
      <c r="I388" s="8">
        <v>3876.32</v>
      </c>
      <c r="J388" s="8">
        <v>3876.32</v>
      </c>
      <c r="K388" s="8">
        <v>7752.64</v>
      </c>
      <c r="L388" s="8">
        <v>3876.32</v>
      </c>
      <c r="M388" s="8">
        <f t="shared" si="127"/>
        <v>11628.960000000001</v>
      </c>
      <c r="N388" s="8">
        <v>3876.32</v>
      </c>
      <c r="O388" s="8">
        <f t="shared" si="128"/>
        <v>15505.28</v>
      </c>
      <c r="P388" s="8">
        <v>3876.33</v>
      </c>
      <c r="Q388" s="8">
        <f t="shared" si="129"/>
        <v>19381.61</v>
      </c>
      <c r="R388" s="8">
        <v>0</v>
      </c>
      <c r="S388" s="8">
        <f t="shared" si="130"/>
        <v>19381.61</v>
      </c>
      <c r="T388" s="8">
        <v>0</v>
      </c>
      <c r="U388" s="8">
        <f t="shared" si="131"/>
        <v>19381.61</v>
      </c>
      <c r="V388" s="8">
        <v>0</v>
      </c>
      <c r="W388" s="8">
        <f t="shared" si="132"/>
        <v>19381.61</v>
      </c>
      <c r="X388" s="8">
        <v>0</v>
      </c>
      <c r="Y388" s="8">
        <f t="shared" si="133"/>
        <v>19381.61</v>
      </c>
      <c r="Z388" s="8">
        <v>0</v>
      </c>
      <c r="AA388" s="8">
        <f t="shared" si="133"/>
        <v>19381.61</v>
      </c>
      <c r="AB388" s="8">
        <f t="shared" si="126"/>
        <v>0</v>
      </c>
    </row>
    <row r="389" spans="1:28" x14ac:dyDescent="0.45">
      <c r="A389" t="s">
        <v>245</v>
      </c>
      <c r="B389" s="6">
        <v>41820</v>
      </c>
      <c r="C389" t="s">
        <v>46</v>
      </c>
      <c r="D389">
        <v>5</v>
      </c>
      <c r="E389" s="8">
        <v>20640.36</v>
      </c>
      <c r="F389" s="8"/>
      <c r="G389" s="8">
        <v>0</v>
      </c>
      <c r="H389" s="8">
        <v>2064.04</v>
      </c>
      <c r="I389" s="8">
        <v>2064.04</v>
      </c>
      <c r="J389" s="8">
        <v>4128.08</v>
      </c>
      <c r="K389" s="8">
        <v>6192.12</v>
      </c>
      <c r="L389" s="8">
        <v>4128.08</v>
      </c>
      <c r="M389" s="8">
        <f t="shared" si="127"/>
        <v>10320.200000000001</v>
      </c>
      <c r="N389" s="8">
        <v>4128.08</v>
      </c>
      <c r="O389" s="8">
        <f t="shared" si="128"/>
        <v>14448.28</v>
      </c>
      <c r="P389" s="8">
        <v>4128.08</v>
      </c>
      <c r="Q389" s="8">
        <f t="shared" si="129"/>
        <v>18576.36</v>
      </c>
      <c r="R389" s="8">
        <v>2064</v>
      </c>
      <c r="S389" s="8">
        <f t="shared" si="130"/>
        <v>20640.36</v>
      </c>
      <c r="T389" s="8">
        <v>0</v>
      </c>
      <c r="U389" s="8">
        <f t="shared" si="131"/>
        <v>20640.36</v>
      </c>
      <c r="V389" s="8">
        <v>0</v>
      </c>
      <c r="W389" s="8">
        <f t="shared" si="132"/>
        <v>20640.36</v>
      </c>
      <c r="X389" s="8">
        <v>0</v>
      </c>
      <c r="Y389" s="8">
        <f t="shared" si="133"/>
        <v>20640.36</v>
      </c>
      <c r="Z389" s="8"/>
      <c r="AA389" s="8"/>
      <c r="AB389" s="8"/>
    </row>
    <row r="390" spans="1:28" x14ac:dyDescent="0.45">
      <c r="A390" t="s">
        <v>246</v>
      </c>
      <c r="B390" s="6">
        <v>42272</v>
      </c>
      <c r="C390" t="s">
        <v>46</v>
      </c>
      <c r="D390">
        <v>5</v>
      </c>
      <c r="E390" s="8">
        <v>21478</v>
      </c>
      <c r="F390" s="8"/>
      <c r="G390" s="8">
        <v>0</v>
      </c>
      <c r="H390" s="8">
        <v>0</v>
      </c>
      <c r="I390" s="8">
        <v>0</v>
      </c>
      <c r="J390" s="8">
        <v>1073.9100000000001</v>
      </c>
      <c r="K390" s="8">
        <v>1073.9100000000001</v>
      </c>
      <c r="L390" s="8">
        <v>2147.8000000000002</v>
      </c>
      <c r="M390" s="8">
        <f t="shared" si="127"/>
        <v>3221.71</v>
      </c>
      <c r="N390" s="8">
        <v>2147.8000000000002</v>
      </c>
      <c r="O390" s="8">
        <f t="shared" si="128"/>
        <v>5369.51</v>
      </c>
      <c r="P390" s="8">
        <v>2147.8000000000002</v>
      </c>
      <c r="Q390" s="8">
        <f t="shared" si="129"/>
        <v>7517.31</v>
      </c>
      <c r="R390" s="8">
        <v>2147.8000000000002</v>
      </c>
      <c r="S390" s="8">
        <f t="shared" si="130"/>
        <v>9665.11</v>
      </c>
      <c r="T390" s="8">
        <v>2147.8000000000002</v>
      </c>
      <c r="U390" s="8">
        <f t="shared" si="131"/>
        <v>11812.91</v>
      </c>
      <c r="V390" s="8">
        <v>2147.8000000000002</v>
      </c>
      <c r="W390" s="8">
        <f t="shared" si="132"/>
        <v>13960.71</v>
      </c>
      <c r="X390" s="8">
        <v>7517.29</v>
      </c>
      <c r="Y390" s="8">
        <f t="shared" si="133"/>
        <v>21478</v>
      </c>
      <c r="Z390" s="8"/>
      <c r="AA390" s="8">
        <f t="shared" si="133"/>
        <v>21478</v>
      </c>
      <c r="AB390" s="8">
        <f t="shared" si="126"/>
        <v>0</v>
      </c>
    </row>
    <row r="391" spans="1:28" x14ac:dyDescent="0.45">
      <c r="A391" t="s">
        <v>247</v>
      </c>
      <c r="B391" s="6">
        <v>42536</v>
      </c>
      <c r="C391" t="s">
        <v>46</v>
      </c>
      <c r="D391">
        <v>5</v>
      </c>
      <c r="E391" s="8">
        <v>25052.98</v>
      </c>
      <c r="F391" s="8"/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2505.3000000000002</v>
      </c>
      <c r="M391" s="8">
        <v>2505.3000000000002</v>
      </c>
      <c r="N391" s="8">
        <v>5010.6000000000004</v>
      </c>
      <c r="O391" s="8">
        <f t="shared" si="128"/>
        <v>7515.9000000000005</v>
      </c>
      <c r="P391" s="8">
        <v>5010.6000000000004</v>
      </c>
      <c r="Q391" s="8">
        <f t="shared" si="129"/>
        <v>12526.5</v>
      </c>
      <c r="R391" s="8">
        <v>5010.6000000000004</v>
      </c>
      <c r="S391" s="8">
        <f t="shared" si="130"/>
        <v>17537.099999999999</v>
      </c>
      <c r="T391" s="8">
        <v>5010.6000000000004</v>
      </c>
      <c r="U391" s="8">
        <f t="shared" si="131"/>
        <v>22547.699999999997</v>
      </c>
      <c r="V391" s="8">
        <v>2505.2800000000002</v>
      </c>
      <c r="W391" s="8">
        <f t="shared" si="132"/>
        <v>25052.979999999996</v>
      </c>
      <c r="X391" s="8">
        <v>0</v>
      </c>
      <c r="Y391" s="8">
        <f t="shared" si="133"/>
        <v>25052.979999999996</v>
      </c>
      <c r="Z391" s="8">
        <v>0</v>
      </c>
      <c r="AA391" s="8">
        <f t="shared" si="133"/>
        <v>25052.979999999996</v>
      </c>
      <c r="AB391" s="8">
        <f t="shared" si="126"/>
        <v>0</v>
      </c>
    </row>
    <row r="392" spans="1:28" x14ac:dyDescent="0.45">
      <c r="A392" t="s">
        <v>248</v>
      </c>
      <c r="B392" s="6">
        <v>42576</v>
      </c>
      <c r="C392" t="s">
        <v>46</v>
      </c>
      <c r="D392">
        <v>5</v>
      </c>
      <c r="E392" s="8">
        <v>5250.97</v>
      </c>
      <c r="F392" s="8"/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525.1</v>
      </c>
      <c r="M392" s="8">
        <v>525.1</v>
      </c>
      <c r="N392" s="8">
        <v>1050.19</v>
      </c>
      <c r="O392" s="8">
        <f t="shared" si="128"/>
        <v>1575.29</v>
      </c>
      <c r="P392" s="8">
        <v>1050.19</v>
      </c>
      <c r="Q392" s="8">
        <f t="shared" si="129"/>
        <v>2625.48</v>
      </c>
      <c r="R392" s="8">
        <v>1050.19</v>
      </c>
      <c r="S392" s="8">
        <f t="shared" si="130"/>
        <v>3675.67</v>
      </c>
      <c r="T392" s="8">
        <v>1050.19</v>
      </c>
      <c r="U392" s="8">
        <f t="shared" si="131"/>
        <v>4725.8600000000006</v>
      </c>
      <c r="V392" s="8">
        <v>525.11</v>
      </c>
      <c r="W392" s="8">
        <f t="shared" si="132"/>
        <v>5250.97</v>
      </c>
      <c r="X392" s="8"/>
      <c r="Y392" s="8">
        <f t="shared" si="133"/>
        <v>5250.97</v>
      </c>
      <c r="Z392" s="8"/>
      <c r="AA392" s="8">
        <f t="shared" si="133"/>
        <v>5250.97</v>
      </c>
      <c r="AB392" s="8">
        <f t="shared" si="126"/>
        <v>0</v>
      </c>
    </row>
    <row r="393" spans="1:28" x14ac:dyDescent="0.45">
      <c r="A393" t="s">
        <v>249</v>
      </c>
      <c r="B393" s="6">
        <v>42754</v>
      </c>
      <c r="C393" t="s">
        <v>46</v>
      </c>
      <c r="D393">
        <v>5</v>
      </c>
      <c r="E393" s="8">
        <v>7588</v>
      </c>
      <c r="F393" s="8"/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758.8</v>
      </c>
      <c r="O393" s="8">
        <v>758.8</v>
      </c>
      <c r="P393" s="8">
        <v>1517.6</v>
      </c>
      <c r="Q393" s="8">
        <f t="shared" si="129"/>
        <v>2276.3999999999996</v>
      </c>
      <c r="R393" s="8">
        <v>1517.6</v>
      </c>
      <c r="S393" s="8">
        <f t="shared" si="130"/>
        <v>3793.9999999999995</v>
      </c>
      <c r="T393" s="8">
        <v>1517.6</v>
      </c>
      <c r="U393" s="8">
        <f t="shared" si="131"/>
        <v>5311.5999999999995</v>
      </c>
      <c r="V393" s="8">
        <v>1517.6</v>
      </c>
      <c r="W393" s="8">
        <f t="shared" si="132"/>
        <v>6829.1999999999989</v>
      </c>
      <c r="X393" s="8">
        <v>758.8</v>
      </c>
      <c r="Y393" s="8">
        <f t="shared" si="133"/>
        <v>7587.9999999999991</v>
      </c>
      <c r="Z393" s="8"/>
      <c r="AA393" s="8">
        <f t="shared" si="133"/>
        <v>7587.9999999999991</v>
      </c>
      <c r="AB393" s="8">
        <f t="shared" si="126"/>
        <v>0</v>
      </c>
    </row>
    <row r="394" spans="1:28" x14ac:dyDescent="0.45">
      <c r="A394" t="s">
        <v>250</v>
      </c>
      <c r="B394" s="6">
        <v>42793</v>
      </c>
      <c r="C394" t="s">
        <v>46</v>
      </c>
      <c r="D394">
        <v>5</v>
      </c>
      <c r="E394" s="8">
        <v>25628</v>
      </c>
      <c r="F394" s="8"/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2562.8000000000002</v>
      </c>
      <c r="O394" s="8">
        <v>2562.8000000000002</v>
      </c>
      <c r="P394" s="8">
        <v>5125.6000000000004</v>
      </c>
      <c r="Q394" s="8">
        <f t="shared" si="129"/>
        <v>7688.4000000000005</v>
      </c>
      <c r="R394" s="8">
        <v>5125.6000000000004</v>
      </c>
      <c r="S394" s="8">
        <f t="shared" si="130"/>
        <v>12814</v>
      </c>
      <c r="T394" s="8">
        <v>5125.6000000000004</v>
      </c>
      <c r="U394" s="8">
        <f t="shared" si="131"/>
        <v>17939.599999999999</v>
      </c>
      <c r="V394" s="8">
        <v>5125</v>
      </c>
      <c r="W394" s="8">
        <f t="shared" si="132"/>
        <v>23064.6</v>
      </c>
      <c r="X394" s="8">
        <v>2563.4</v>
      </c>
      <c r="Y394" s="8">
        <f t="shared" si="133"/>
        <v>25628</v>
      </c>
      <c r="Z394" s="8"/>
      <c r="AA394" s="8">
        <f t="shared" si="133"/>
        <v>25628</v>
      </c>
      <c r="AB394" s="8">
        <f t="shared" si="126"/>
        <v>0</v>
      </c>
    </row>
    <row r="395" spans="1:28" x14ac:dyDescent="0.45">
      <c r="A395" t="s">
        <v>251</v>
      </c>
      <c r="B395" s="6">
        <v>43753</v>
      </c>
      <c r="C395" t="s">
        <v>46</v>
      </c>
      <c r="D395">
        <v>5</v>
      </c>
      <c r="E395" s="8">
        <v>23158.61</v>
      </c>
      <c r="F395" s="8"/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2315.86</v>
      </c>
      <c r="S395" s="8">
        <f t="shared" si="130"/>
        <v>2315.86</v>
      </c>
      <c r="T395" s="8">
        <v>4631.72</v>
      </c>
      <c r="U395" s="8">
        <f t="shared" si="131"/>
        <v>6947.58</v>
      </c>
      <c r="V395" s="8">
        <v>4631.72</v>
      </c>
      <c r="W395" s="8">
        <f t="shared" si="132"/>
        <v>11579.3</v>
      </c>
      <c r="X395" s="8">
        <v>4631.72</v>
      </c>
      <c r="Y395" s="8">
        <f t="shared" si="133"/>
        <v>16211.02</v>
      </c>
      <c r="Z395" s="8">
        <v>4631.72</v>
      </c>
      <c r="AA395" s="8">
        <f t="shared" si="133"/>
        <v>20842.740000000002</v>
      </c>
      <c r="AB395" s="8">
        <f t="shared" si="126"/>
        <v>2315.869999999999</v>
      </c>
    </row>
    <row r="396" spans="1:28" x14ac:dyDescent="0.45">
      <c r="A396" t="s">
        <v>252</v>
      </c>
      <c r="B396" s="6">
        <v>44377</v>
      </c>
      <c r="C396" t="s">
        <v>46</v>
      </c>
      <c r="D396">
        <v>5</v>
      </c>
      <c r="E396" s="8">
        <v>23310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>
        <v>2331</v>
      </c>
      <c r="W396" s="8">
        <v>2331</v>
      </c>
      <c r="X396" s="8">
        <v>4662</v>
      </c>
      <c r="Y396" s="8">
        <f t="shared" si="133"/>
        <v>6993</v>
      </c>
      <c r="Z396" s="8">
        <v>4662</v>
      </c>
      <c r="AA396" s="8">
        <f t="shared" si="133"/>
        <v>11655</v>
      </c>
      <c r="AB396" s="8">
        <f t="shared" si="126"/>
        <v>11655</v>
      </c>
    </row>
    <row r="397" spans="1:28" x14ac:dyDescent="0.45">
      <c r="A397" t="s">
        <v>253</v>
      </c>
      <c r="B397" s="6">
        <v>44742</v>
      </c>
      <c r="C397" t="s">
        <v>46</v>
      </c>
      <c r="D397">
        <v>5</v>
      </c>
      <c r="E397" s="8">
        <v>3834.44</v>
      </c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>
        <v>383.44</v>
      </c>
      <c r="Y397" s="8">
        <f t="shared" si="133"/>
        <v>383.44</v>
      </c>
      <c r="Z397" s="8">
        <v>383.44</v>
      </c>
      <c r="AA397" s="8">
        <f t="shared" si="133"/>
        <v>766.88</v>
      </c>
      <c r="AB397" s="8">
        <f t="shared" si="126"/>
        <v>3067.56</v>
      </c>
    </row>
    <row r="398" spans="1:28" x14ac:dyDescent="0.45">
      <c r="A398" t="s">
        <v>254</v>
      </c>
      <c r="B398" s="6"/>
      <c r="E398" s="8">
        <v>-20640.36</v>
      </c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>
        <v>0</v>
      </c>
      <c r="Y398" s="8">
        <v>-20640.36</v>
      </c>
      <c r="Z398" s="8"/>
      <c r="AA398" s="8"/>
      <c r="AB398" s="8"/>
    </row>
    <row r="399" spans="1:28" x14ac:dyDescent="0.45">
      <c r="A399" t="s">
        <v>312</v>
      </c>
      <c r="B399" s="6">
        <v>45107</v>
      </c>
      <c r="C399" t="s">
        <v>46</v>
      </c>
      <c r="D399">
        <v>5</v>
      </c>
      <c r="E399" s="8">
        <v>10005.219999999999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>
        <v>1000.52</v>
      </c>
      <c r="AA399" s="8">
        <v>1000.52</v>
      </c>
      <c r="AB399" s="8">
        <f t="shared" si="126"/>
        <v>9004.6999999999989</v>
      </c>
    </row>
    <row r="400" spans="1:28" x14ac:dyDescent="0.45">
      <c r="B400" s="6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8" ht="14.65" thickBot="1" x14ac:dyDescent="0.5">
      <c r="A401" t="s">
        <v>255</v>
      </c>
      <c r="E401" s="9">
        <f>SUM(E379:E399)</f>
        <v>256604.4</v>
      </c>
      <c r="F401" s="8" t="s">
        <v>2</v>
      </c>
      <c r="G401" s="9">
        <f t="shared" ref="G401:N401" si="134">SUM(G379:G395)</f>
        <v>81079.839999999997</v>
      </c>
      <c r="H401" s="9">
        <f t="shared" si="134"/>
        <v>10275.060000000001</v>
      </c>
      <c r="I401" s="9">
        <f t="shared" si="134"/>
        <v>91354.9</v>
      </c>
      <c r="J401" s="9">
        <f t="shared" si="134"/>
        <v>13413.01</v>
      </c>
      <c r="K401" s="9">
        <f t="shared" si="134"/>
        <v>104767.90999999999</v>
      </c>
      <c r="L401" s="9">
        <f t="shared" si="134"/>
        <v>15349.929999999998</v>
      </c>
      <c r="M401" s="9">
        <f t="shared" si="134"/>
        <v>120117.84000000003</v>
      </c>
      <c r="N401" s="9">
        <f t="shared" si="134"/>
        <v>19534.59</v>
      </c>
      <c r="O401" s="9">
        <f t="shared" ref="O401" si="135">SUM(O379:O394)</f>
        <v>139652.43</v>
      </c>
      <c r="P401" s="9">
        <f>SUM(P379:P395)</f>
        <v>22856.199999999997</v>
      </c>
      <c r="Q401" s="9">
        <f>SUM(Q379:Q395)</f>
        <v>162508.63</v>
      </c>
      <c r="R401" s="9">
        <f t="shared" ref="R401:T401" si="136">SUM(R379:R395)</f>
        <v>19231.650000000001</v>
      </c>
      <c r="S401" s="9">
        <f t="shared" si="136"/>
        <v>181740.28000000003</v>
      </c>
      <c r="T401" s="9">
        <f t="shared" si="136"/>
        <v>19483.510000000002</v>
      </c>
      <c r="U401" s="9">
        <f>SUM(U379:U396)</f>
        <v>201223.79</v>
      </c>
      <c r="V401" s="9">
        <f t="shared" ref="V401" si="137">SUM(V379:V396)</f>
        <v>18783.509999999998</v>
      </c>
      <c r="W401" s="9">
        <f>SUM(W379:W398)</f>
        <v>220007.3</v>
      </c>
      <c r="X401" s="9">
        <f t="shared" ref="X401:Y401" si="138">SUM(X379:X398)</f>
        <v>20516.649999999998</v>
      </c>
      <c r="Y401" s="9">
        <f t="shared" si="138"/>
        <v>219883.59000000003</v>
      </c>
      <c r="Z401" s="9">
        <f>SUM(Z379:Z399)</f>
        <v>10677.680000000002</v>
      </c>
      <c r="AA401" s="9">
        <f>SUM(AA379:AA399)</f>
        <v>230561.26999999996</v>
      </c>
      <c r="AB401" s="9">
        <f>E401-AA401</f>
        <v>26043.130000000034</v>
      </c>
    </row>
    <row r="402" spans="1:28" ht="14.65" thickTop="1" x14ac:dyDescent="0.45">
      <c r="E402" s="8"/>
      <c r="F402" s="8"/>
      <c r="G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8" x14ac:dyDescent="0.45">
      <c r="A403" s="5" t="s">
        <v>256</v>
      </c>
      <c r="E403" s="8"/>
      <c r="F403" s="8"/>
      <c r="G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8" x14ac:dyDescent="0.45">
      <c r="E404" s="8"/>
      <c r="F404" s="8"/>
      <c r="G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8" x14ac:dyDescent="0.45">
      <c r="A405" t="s">
        <v>257</v>
      </c>
      <c r="B405" s="6">
        <v>34516</v>
      </c>
      <c r="C405" t="s">
        <v>46</v>
      </c>
      <c r="D405">
        <v>10</v>
      </c>
      <c r="E405" s="8">
        <v>1909.27</v>
      </c>
      <c r="F405" s="8"/>
      <c r="G405" s="8">
        <v>1909.27</v>
      </c>
      <c r="H405" s="8">
        <v>0</v>
      </c>
      <c r="I405" s="8">
        <v>1909.27</v>
      </c>
      <c r="J405" s="8">
        <v>0</v>
      </c>
      <c r="K405" s="8">
        <v>1909.27</v>
      </c>
      <c r="L405" s="8"/>
      <c r="M405" s="8">
        <f>SUM(K405:L405)</f>
        <v>1909.27</v>
      </c>
      <c r="N405" s="8"/>
      <c r="O405" s="8">
        <f>SUM(M405:N405)</f>
        <v>1909.27</v>
      </c>
      <c r="P405" s="8"/>
      <c r="Q405" s="8">
        <f>SUM(O405:P405)</f>
        <v>1909.27</v>
      </c>
      <c r="R405" s="8">
        <v>0</v>
      </c>
      <c r="S405" s="8">
        <f>SUM(Q405:R405)</f>
        <v>1909.27</v>
      </c>
      <c r="T405" s="8">
        <v>0</v>
      </c>
      <c r="U405" s="8">
        <f>SUM(S405:T405)</f>
        <v>1909.27</v>
      </c>
      <c r="V405" s="8">
        <v>0</v>
      </c>
      <c r="W405" s="8">
        <f>SUM(U405:V405)</f>
        <v>1909.27</v>
      </c>
      <c r="X405" s="8">
        <v>0</v>
      </c>
      <c r="Y405" s="8">
        <f>SUM(W405:X405)</f>
        <v>1909.27</v>
      </c>
      <c r="Z405" s="8">
        <v>0</v>
      </c>
      <c r="AA405" s="8">
        <f>SUM(Y405:Z405)</f>
        <v>1909.27</v>
      </c>
      <c r="AB405" s="8">
        <f t="shared" ref="AB405:AB416" si="139">E405-AA405</f>
        <v>0</v>
      </c>
    </row>
    <row r="406" spans="1:28" x14ac:dyDescent="0.45">
      <c r="A406" t="s">
        <v>258</v>
      </c>
      <c r="B406" s="6">
        <v>35145</v>
      </c>
      <c r="C406" t="s">
        <v>46</v>
      </c>
      <c r="D406">
        <v>10</v>
      </c>
      <c r="E406" s="8">
        <v>385</v>
      </c>
      <c r="F406" s="8"/>
      <c r="G406" s="8">
        <v>385</v>
      </c>
      <c r="H406" s="8">
        <v>0</v>
      </c>
      <c r="I406" s="8">
        <v>385</v>
      </c>
      <c r="J406" s="8">
        <v>0</v>
      </c>
      <c r="K406" s="8">
        <v>385</v>
      </c>
      <c r="L406" s="8"/>
      <c r="M406" s="8">
        <f t="shared" ref="M406:M416" si="140">SUM(K406:L406)</f>
        <v>385</v>
      </c>
      <c r="N406" s="8"/>
      <c r="O406" s="8">
        <f t="shared" ref="O406:O416" si="141">SUM(M406:N406)</f>
        <v>385</v>
      </c>
      <c r="P406" s="8"/>
      <c r="Q406" s="8">
        <f t="shared" ref="Q406:Q416" si="142">SUM(O406:P406)</f>
        <v>385</v>
      </c>
      <c r="R406" s="8">
        <v>0</v>
      </c>
      <c r="S406" s="8">
        <f t="shared" ref="S406:S416" si="143">SUM(Q406:R406)</f>
        <v>385</v>
      </c>
      <c r="T406" s="8">
        <v>0</v>
      </c>
      <c r="U406" s="8">
        <f t="shared" ref="U406:U416" si="144">SUM(S406:T406)</f>
        <v>385</v>
      </c>
      <c r="V406" s="8">
        <v>0</v>
      </c>
      <c r="W406" s="8">
        <f t="shared" ref="W406:W416" si="145">SUM(U406:V406)</f>
        <v>385</v>
      </c>
      <c r="X406" s="8">
        <v>0</v>
      </c>
      <c r="Y406" s="8">
        <f t="shared" ref="Y406:AA416" si="146">SUM(W406:X406)</f>
        <v>385</v>
      </c>
      <c r="Z406" s="8">
        <v>0</v>
      </c>
      <c r="AA406" s="8">
        <f t="shared" si="146"/>
        <v>385</v>
      </c>
      <c r="AB406" s="8">
        <f t="shared" si="139"/>
        <v>0</v>
      </c>
    </row>
    <row r="407" spans="1:28" x14ac:dyDescent="0.45">
      <c r="A407" t="s">
        <v>259</v>
      </c>
      <c r="B407" s="6">
        <v>35200</v>
      </c>
      <c r="C407" t="s">
        <v>46</v>
      </c>
      <c r="D407">
        <v>10</v>
      </c>
      <c r="E407" s="8">
        <v>236.96</v>
      </c>
      <c r="F407" s="8"/>
      <c r="G407" s="8">
        <v>236.96</v>
      </c>
      <c r="H407" s="8">
        <v>0</v>
      </c>
      <c r="I407" s="8">
        <v>236.96</v>
      </c>
      <c r="J407" s="8">
        <v>0</v>
      </c>
      <c r="K407" s="8">
        <v>236.96</v>
      </c>
      <c r="L407" s="8"/>
      <c r="M407" s="8">
        <f t="shared" si="140"/>
        <v>236.96</v>
      </c>
      <c r="N407" s="8"/>
      <c r="O407" s="8">
        <f t="shared" si="141"/>
        <v>236.96</v>
      </c>
      <c r="P407" s="8"/>
      <c r="Q407" s="8">
        <f t="shared" si="142"/>
        <v>236.96</v>
      </c>
      <c r="R407" s="8">
        <v>0</v>
      </c>
      <c r="S407" s="8">
        <f t="shared" si="143"/>
        <v>236.96</v>
      </c>
      <c r="T407" s="8">
        <v>0</v>
      </c>
      <c r="U407" s="8">
        <f t="shared" si="144"/>
        <v>236.96</v>
      </c>
      <c r="V407" s="8">
        <v>0</v>
      </c>
      <c r="W407" s="8">
        <f t="shared" si="145"/>
        <v>236.96</v>
      </c>
      <c r="X407" s="8">
        <v>0</v>
      </c>
      <c r="Y407" s="8">
        <f t="shared" si="146"/>
        <v>236.96</v>
      </c>
      <c r="Z407" s="8">
        <v>0</v>
      </c>
      <c r="AA407" s="8">
        <f t="shared" si="146"/>
        <v>236.96</v>
      </c>
      <c r="AB407" s="8">
        <f t="shared" si="139"/>
        <v>0</v>
      </c>
    </row>
    <row r="408" spans="1:28" x14ac:dyDescent="0.45">
      <c r="A408" t="s">
        <v>93</v>
      </c>
      <c r="B408" s="6">
        <v>36361</v>
      </c>
      <c r="C408" t="s">
        <v>46</v>
      </c>
      <c r="D408">
        <v>5</v>
      </c>
      <c r="E408" s="8">
        <v>1100</v>
      </c>
      <c r="F408" s="8"/>
      <c r="G408" s="8">
        <v>1100</v>
      </c>
      <c r="H408" s="8">
        <v>0</v>
      </c>
      <c r="I408" s="8">
        <v>1100</v>
      </c>
      <c r="J408" s="8">
        <v>0</v>
      </c>
      <c r="K408" s="8">
        <v>1100</v>
      </c>
      <c r="L408" s="8"/>
      <c r="M408" s="8">
        <f t="shared" si="140"/>
        <v>1100</v>
      </c>
      <c r="N408" s="8"/>
      <c r="O408" s="8">
        <f t="shared" si="141"/>
        <v>1100</v>
      </c>
      <c r="P408" s="8"/>
      <c r="Q408" s="8">
        <f t="shared" si="142"/>
        <v>1100</v>
      </c>
      <c r="R408" s="8">
        <v>0</v>
      </c>
      <c r="S408" s="8">
        <f t="shared" si="143"/>
        <v>1100</v>
      </c>
      <c r="T408" s="8">
        <v>0</v>
      </c>
      <c r="U408" s="8">
        <f t="shared" si="144"/>
        <v>1100</v>
      </c>
      <c r="V408" s="8">
        <v>0</v>
      </c>
      <c r="W408" s="8">
        <f t="shared" si="145"/>
        <v>1100</v>
      </c>
      <c r="X408" s="8">
        <v>0</v>
      </c>
      <c r="Y408" s="8">
        <f t="shared" si="146"/>
        <v>1100</v>
      </c>
      <c r="Z408" s="8">
        <v>0</v>
      </c>
      <c r="AA408" s="8">
        <f t="shared" si="146"/>
        <v>1100</v>
      </c>
      <c r="AB408" s="8">
        <f t="shared" si="139"/>
        <v>0</v>
      </c>
    </row>
    <row r="409" spans="1:28" x14ac:dyDescent="0.45">
      <c r="A409" t="s">
        <v>260</v>
      </c>
      <c r="B409" s="6">
        <v>36878</v>
      </c>
      <c r="C409" t="s">
        <v>46</v>
      </c>
      <c r="D409">
        <v>10</v>
      </c>
      <c r="E409" s="8">
        <v>113.23</v>
      </c>
      <c r="F409" s="8"/>
      <c r="G409" s="8">
        <v>113.23</v>
      </c>
      <c r="H409" s="8">
        <v>0</v>
      </c>
      <c r="I409" s="8">
        <v>113.23</v>
      </c>
      <c r="J409" s="8">
        <v>0</v>
      </c>
      <c r="K409" s="8">
        <v>113.23</v>
      </c>
      <c r="L409" s="8"/>
      <c r="M409" s="8">
        <f t="shared" si="140"/>
        <v>113.23</v>
      </c>
      <c r="N409" s="8"/>
      <c r="O409" s="8">
        <f t="shared" si="141"/>
        <v>113.23</v>
      </c>
      <c r="P409" s="8"/>
      <c r="Q409" s="8">
        <f t="shared" si="142"/>
        <v>113.23</v>
      </c>
      <c r="R409" s="8">
        <v>0</v>
      </c>
      <c r="S409" s="8">
        <f t="shared" si="143"/>
        <v>113.23</v>
      </c>
      <c r="T409" s="8">
        <v>0</v>
      </c>
      <c r="U409" s="8">
        <f t="shared" si="144"/>
        <v>113.23</v>
      </c>
      <c r="V409" s="8">
        <v>0</v>
      </c>
      <c r="W409" s="8">
        <f t="shared" si="145"/>
        <v>113.23</v>
      </c>
      <c r="X409" s="8">
        <v>0</v>
      </c>
      <c r="Y409" s="8">
        <f t="shared" si="146"/>
        <v>113.23</v>
      </c>
      <c r="Z409" s="8">
        <v>0</v>
      </c>
      <c r="AA409" s="8">
        <f t="shared" si="146"/>
        <v>113.23</v>
      </c>
      <c r="AB409" s="8">
        <f t="shared" si="139"/>
        <v>0</v>
      </c>
    </row>
    <row r="410" spans="1:28" x14ac:dyDescent="0.45">
      <c r="A410" t="s">
        <v>79</v>
      </c>
      <c r="B410" s="6">
        <v>37575</v>
      </c>
      <c r="C410" t="s">
        <v>46</v>
      </c>
      <c r="D410">
        <v>10</v>
      </c>
      <c r="E410" s="8">
        <v>3447.58</v>
      </c>
      <c r="F410" s="8"/>
      <c r="G410" s="8">
        <v>3447.58</v>
      </c>
      <c r="H410" s="8">
        <v>0</v>
      </c>
      <c r="I410" s="8">
        <v>3447.58</v>
      </c>
      <c r="J410" s="8">
        <v>0</v>
      </c>
      <c r="K410" s="8">
        <v>3447.58</v>
      </c>
      <c r="L410" s="8"/>
      <c r="M410" s="8">
        <f t="shared" si="140"/>
        <v>3447.58</v>
      </c>
      <c r="N410" s="8"/>
      <c r="O410" s="8">
        <f t="shared" si="141"/>
        <v>3447.58</v>
      </c>
      <c r="P410" s="8"/>
      <c r="Q410" s="8">
        <f t="shared" si="142"/>
        <v>3447.58</v>
      </c>
      <c r="R410" s="8">
        <v>0</v>
      </c>
      <c r="S410" s="8">
        <f t="shared" si="143"/>
        <v>3447.58</v>
      </c>
      <c r="T410" s="8">
        <v>0</v>
      </c>
      <c r="U410" s="8">
        <f t="shared" si="144"/>
        <v>3447.58</v>
      </c>
      <c r="V410" s="8">
        <v>0</v>
      </c>
      <c r="W410" s="8">
        <f t="shared" si="145"/>
        <v>3447.58</v>
      </c>
      <c r="X410" s="8">
        <v>0</v>
      </c>
      <c r="Y410" s="8">
        <f t="shared" si="146"/>
        <v>3447.58</v>
      </c>
      <c r="Z410" s="8">
        <v>0</v>
      </c>
      <c r="AA410" s="8">
        <f t="shared" si="146"/>
        <v>3447.58</v>
      </c>
      <c r="AB410" s="8">
        <f t="shared" si="139"/>
        <v>0</v>
      </c>
    </row>
    <row r="411" spans="1:28" x14ac:dyDescent="0.45">
      <c r="A411" t="s">
        <v>261</v>
      </c>
      <c r="B411" s="6">
        <v>37663</v>
      </c>
      <c r="C411" t="s">
        <v>46</v>
      </c>
      <c r="D411">
        <v>5</v>
      </c>
      <c r="E411" s="8">
        <v>480</v>
      </c>
      <c r="F411" s="8"/>
      <c r="G411" s="8">
        <v>480</v>
      </c>
      <c r="H411" s="8">
        <v>0</v>
      </c>
      <c r="I411" s="8">
        <v>480</v>
      </c>
      <c r="J411" s="8">
        <v>0</v>
      </c>
      <c r="K411" s="8">
        <v>480</v>
      </c>
      <c r="L411" s="8"/>
      <c r="M411" s="8">
        <f t="shared" si="140"/>
        <v>480</v>
      </c>
      <c r="N411" s="8"/>
      <c r="O411" s="8">
        <f t="shared" si="141"/>
        <v>480</v>
      </c>
      <c r="P411" s="8"/>
      <c r="Q411" s="8">
        <f t="shared" si="142"/>
        <v>480</v>
      </c>
      <c r="R411" s="8">
        <v>0</v>
      </c>
      <c r="S411" s="8">
        <f t="shared" si="143"/>
        <v>480</v>
      </c>
      <c r="T411" s="8">
        <v>0</v>
      </c>
      <c r="U411" s="8">
        <f t="shared" si="144"/>
        <v>480</v>
      </c>
      <c r="V411" s="8">
        <v>0</v>
      </c>
      <c r="W411" s="8">
        <f t="shared" si="145"/>
        <v>480</v>
      </c>
      <c r="X411" s="8">
        <v>0</v>
      </c>
      <c r="Y411" s="8">
        <f t="shared" si="146"/>
        <v>480</v>
      </c>
      <c r="Z411" s="8">
        <v>0</v>
      </c>
      <c r="AA411" s="8">
        <f t="shared" si="146"/>
        <v>480</v>
      </c>
      <c r="AB411" s="8">
        <f t="shared" si="139"/>
        <v>0</v>
      </c>
    </row>
    <row r="412" spans="1:28" x14ac:dyDescent="0.45">
      <c r="A412" t="s">
        <v>257</v>
      </c>
      <c r="B412" s="6">
        <v>38168</v>
      </c>
      <c r="C412" t="s">
        <v>46</v>
      </c>
      <c r="D412">
        <v>10</v>
      </c>
      <c r="E412" s="8">
        <v>5906.49</v>
      </c>
      <c r="F412" s="8"/>
      <c r="G412" s="8">
        <v>5906.49</v>
      </c>
      <c r="H412" s="8">
        <v>0</v>
      </c>
      <c r="I412" s="8">
        <v>5906.49</v>
      </c>
      <c r="J412" s="8">
        <v>0</v>
      </c>
      <c r="K412" s="8">
        <v>5906.49</v>
      </c>
      <c r="L412" s="8"/>
      <c r="M412" s="8">
        <f t="shared" si="140"/>
        <v>5906.49</v>
      </c>
      <c r="N412" s="8"/>
      <c r="O412" s="8">
        <f t="shared" si="141"/>
        <v>5906.49</v>
      </c>
      <c r="P412" s="8"/>
      <c r="Q412" s="8">
        <f t="shared" si="142"/>
        <v>5906.49</v>
      </c>
      <c r="R412" s="8">
        <v>0</v>
      </c>
      <c r="S412" s="8">
        <f t="shared" si="143"/>
        <v>5906.49</v>
      </c>
      <c r="T412" s="8">
        <v>0</v>
      </c>
      <c r="U412" s="8">
        <f t="shared" si="144"/>
        <v>5906.49</v>
      </c>
      <c r="V412" s="8">
        <v>0</v>
      </c>
      <c r="W412" s="8">
        <f t="shared" si="145"/>
        <v>5906.49</v>
      </c>
      <c r="X412" s="8">
        <v>0</v>
      </c>
      <c r="Y412" s="8">
        <f t="shared" si="146"/>
        <v>5906.49</v>
      </c>
      <c r="Z412" s="8">
        <v>0</v>
      </c>
      <c r="AA412" s="8">
        <f t="shared" si="146"/>
        <v>5906.49</v>
      </c>
      <c r="AB412" s="8">
        <f t="shared" si="139"/>
        <v>0</v>
      </c>
    </row>
    <row r="413" spans="1:28" x14ac:dyDescent="0.45">
      <c r="A413" t="s">
        <v>257</v>
      </c>
      <c r="B413" s="6">
        <v>38533</v>
      </c>
      <c r="C413" t="s">
        <v>46</v>
      </c>
      <c r="D413">
        <v>5</v>
      </c>
      <c r="E413" s="8">
        <v>202.42</v>
      </c>
      <c r="F413" s="8"/>
      <c r="G413" s="8">
        <v>202.42</v>
      </c>
      <c r="H413" s="8">
        <v>0</v>
      </c>
      <c r="I413" s="8">
        <v>202.42</v>
      </c>
      <c r="J413" s="8">
        <v>0</v>
      </c>
      <c r="K413" s="8">
        <v>202.42</v>
      </c>
      <c r="L413" s="8"/>
      <c r="M413" s="8">
        <f t="shared" si="140"/>
        <v>202.42</v>
      </c>
      <c r="N413" s="8"/>
      <c r="O413" s="8">
        <f t="shared" si="141"/>
        <v>202.42</v>
      </c>
      <c r="P413" s="8"/>
      <c r="Q413" s="8">
        <f t="shared" si="142"/>
        <v>202.42</v>
      </c>
      <c r="R413" s="8">
        <v>0</v>
      </c>
      <c r="S413" s="8">
        <f t="shared" si="143"/>
        <v>202.42</v>
      </c>
      <c r="T413" s="8">
        <v>0</v>
      </c>
      <c r="U413" s="8">
        <f t="shared" si="144"/>
        <v>202.42</v>
      </c>
      <c r="V413" s="8">
        <v>0</v>
      </c>
      <c r="W413" s="8">
        <f t="shared" si="145"/>
        <v>202.42</v>
      </c>
      <c r="X413" s="8">
        <v>0</v>
      </c>
      <c r="Y413" s="8">
        <f t="shared" si="146"/>
        <v>202.42</v>
      </c>
      <c r="Z413" s="8">
        <v>0</v>
      </c>
      <c r="AA413" s="8">
        <f t="shared" si="146"/>
        <v>202.42</v>
      </c>
      <c r="AB413" s="8">
        <f t="shared" si="139"/>
        <v>0</v>
      </c>
    </row>
    <row r="414" spans="1:28" x14ac:dyDescent="0.45">
      <c r="A414" t="s">
        <v>262</v>
      </c>
      <c r="B414" s="6">
        <v>38784</v>
      </c>
      <c r="C414" t="s">
        <v>46</v>
      </c>
      <c r="D414">
        <v>5</v>
      </c>
      <c r="E414" s="8">
        <v>161.97999999999999</v>
      </c>
      <c r="F414" s="8"/>
      <c r="G414" s="8">
        <v>161.97999999999999</v>
      </c>
      <c r="H414" s="8">
        <v>0</v>
      </c>
      <c r="I414" s="8">
        <v>161.97999999999999</v>
      </c>
      <c r="J414" s="8">
        <v>0</v>
      </c>
      <c r="K414" s="8">
        <v>161.97999999999999</v>
      </c>
      <c r="L414" s="8"/>
      <c r="M414" s="8">
        <f t="shared" si="140"/>
        <v>161.97999999999999</v>
      </c>
      <c r="N414" s="8"/>
      <c r="O414" s="8">
        <f t="shared" si="141"/>
        <v>161.97999999999999</v>
      </c>
      <c r="P414" s="8"/>
      <c r="Q414" s="8">
        <f t="shared" si="142"/>
        <v>161.97999999999999</v>
      </c>
      <c r="R414" s="8">
        <v>0</v>
      </c>
      <c r="S414" s="8">
        <f t="shared" si="143"/>
        <v>161.97999999999999</v>
      </c>
      <c r="T414" s="8">
        <v>0</v>
      </c>
      <c r="U414" s="8">
        <f t="shared" si="144"/>
        <v>161.97999999999999</v>
      </c>
      <c r="V414" s="8">
        <v>0</v>
      </c>
      <c r="W414" s="8">
        <f t="shared" si="145"/>
        <v>161.97999999999999</v>
      </c>
      <c r="X414" s="8">
        <v>0</v>
      </c>
      <c r="Y414" s="8">
        <f t="shared" si="146"/>
        <v>161.97999999999999</v>
      </c>
      <c r="Z414" s="8">
        <v>0</v>
      </c>
      <c r="AA414" s="8">
        <f t="shared" si="146"/>
        <v>161.97999999999999</v>
      </c>
      <c r="AB414" s="8">
        <f t="shared" si="139"/>
        <v>0</v>
      </c>
    </row>
    <row r="415" spans="1:28" x14ac:dyDescent="0.45">
      <c r="A415" t="s">
        <v>263</v>
      </c>
      <c r="B415" s="6">
        <v>39038</v>
      </c>
      <c r="C415" t="s">
        <v>46</v>
      </c>
      <c r="D415">
        <v>5</v>
      </c>
      <c r="E415" s="8">
        <v>4337.41</v>
      </c>
      <c r="F415" s="8"/>
      <c r="G415" s="8">
        <v>4337.41</v>
      </c>
      <c r="H415" s="8">
        <v>0</v>
      </c>
      <c r="I415" s="8">
        <v>4337.41</v>
      </c>
      <c r="J415" s="8">
        <v>0</v>
      </c>
      <c r="K415" s="8">
        <v>4337.41</v>
      </c>
      <c r="L415" s="8"/>
      <c r="M415" s="8">
        <f t="shared" si="140"/>
        <v>4337.41</v>
      </c>
      <c r="N415" s="8"/>
      <c r="O415" s="8">
        <f t="shared" si="141"/>
        <v>4337.41</v>
      </c>
      <c r="P415" s="8"/>
      <c r="Q415" s="8">
        <f t="shared" si="142"/>
        <v>4337.41</v>
      </c>
      <c r="R415" s="8">
        <v>0</v>
      </c>
      <c r="S415" s="8">
        <f t="shared" si="143"/>
        <v>4337.41</v>
      </c>
      <c r="T415" s="8">
        <v>0</v>
      </c>
      <c r="U415" s="8">
        <f t="shared" si="144"/>
        <v>4337.41</v>
      </c>
      <c r="V415" s="8">
        <v>0</v>
      </c>
      <c r="W415" s="8">
        <f t="shared" si="145"/>
        <v>4337.41</v>
      </c>
      <c r="X415" s="8">
        <v>0</v>
      </c>
      <c r="Y415" s="8">
        <f t="shared" si="146"/>
        <v>4337.41</v>
      </c>
      <c r="Z415" s="8">
        <v>0</v>
      </c>
      <c r="AA415" s="8">
        <f t="shared" si="146"/>
        <v>4337.41</v>
      </c>
      <c r="AB415" s="8">
        <f t="shared" si="139"/>
        <v>0</v>
      </c>
    </row>
    <row r="416" spans="1:28" x14ac:dyDescent="0.45">
      <c r="A416" t="s">
        <v>264</v>
      </c>
      <c r="B416" s="6">
        <v>40724</v>
      </c>
      <c r="C416" t="s">
        <v>46</v>
      </c>
      <c r="D416">
        <v>5</v>
      </c>
      <c r="E416" s="10">
        <v>189.98</v>
      </c>
      <c r="F416" s="8"/>
      <c r="G416" s="10">
        <v>94.98</v>
      </c>
      <c r="H416" s="10">
        <v>37.99</v>
      </c>
      <c r="I416" s="10">
        <v>132.97</v>
      </c>
      <c r="J416" s="10">
        <v>37.99</v>
      </c>
      <c r="K416" s="10">
        <v>170.96</v>
      </c>
      <c r="L416" s="10">
        <v>19.02</v>
      </c>
      <c r="M416" s="10">
        <f t="shared" si="140"/>
        <v>189.98000000000002</v>
      </c>
      <c r="N416" s="10"/>
      <c r="O416" s="10">
        <f t="shared" si="141"/>
        <v>189.98000000000002</v>
      </c>
      <c r="P416" s="10"/>
      <c r="Q416" s="10">
        <f t="shared" si="142"/>
        <v>189.98000000000002</v>
      </c>
      <c r="R416" s="10">
        <v>0</v>
      </c>
      <c r="S416" s="10">
        <f t="shared" si="143"/>
        <v>189.98000000000002</v>
      </c>
      <c r="T416" s="8">
        <v>0</v>
      </c>
      <c r="U416" s="8">
        <f t="shared" si="144"/>
        <v>189.98000000000002</v>
      </c>
      <c r="V416" s="8">
        <v>0</v>
      </c>
      <c r="W416" s="8">
        <f t="shared" si="145"/>
        <v>189.98000000000002</v>
      </c>
      <c r="X416" s="8">
        <v>0</v>
      </c>
      <c r="Y416" s="8">
        <f t="shared" si="146"/>
        <v>189.98000000000002</v>
      </c>
      <c r="Z416" s="8">
        <v>0</v>
      </c>
      <c r="AA416" s="8">
        <f t="shared" si="146"/>
        <v>189.98000000000002</v>
      </c>
      <c r="AB416" s="8">
        <f t="shared" si="139"/>
        <v>0</v>
      </c>
    </row>
    <row r="417" spans="1:28" x14ac:dyDescent="0.45">
      <c r="E417" s="8"/>
      <c r="F417" s="8"/>
      <c r="G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8" ht="14.65" thickBot="1" x14ac:dyDescent="0.5">
      <c r="A418" t="s">
        <v>265</v>
      </c>
      <c r="E418" s="9">
        <f>SUM(E405:E416)</f>
        <v>18470.319999999996</v>
      </c>
      <c r="F418" s="8" t="s">
        <v>2</v>
      </c>
      <c r="G418" s="9">
        <f>SUM(G405:G416)</f>
        <v>18375.319999999996</v>
      </c>
      <c r="H418" s="9">
        <f>SUM(H405:H416)</f>
        <v>37.99</v>
      </c>
      <c r="I418" s="9">
        <f>SUM(I405:I416)</f>
        <v>18413.309999999998</v>
      </c>
      <c r="J418" s="9">
        <v>37.99</v>
      </c>
      <c r="K418" s="9">
        <v>18451.3</v>
      </c>
      <c r="L418" s="9">
        <f t="shared" ref="L418:Y418" si="147">SUM(L405:L416)</f>
        <v>19.02</v>
      </c>
      <c r="M418" s="9">
        <f t="shared" si="147"/>
        <v>18470.319999999996</v>
      </c>
      <c r="N418" s="9">
        <f t="shared" si="147"/>
        <v>0</v>
      </c>
      <c r="O418" s="9">
        <f t="shared" si="147"/>
        <v>18470.319999999996</v>
      </c>
      <c r="P418" s="9">
        <f t="shared" si="147"/>
        <v>0</v>
      </c>
      <c r="Q418" s="9">
        <f t="shared" si="147"/>
        <v>18470.319999999996</v>
      </c>
      <c r="R418" s="9">
        <f t="shared" si="147"/>
        <v>0</v>
      </c>
      <c r="S418" s="9">
        <f t="shared" si="147"/>
        <v>18470.319999999996</v>
      </c>
      <c r="T418" s="9">
        <f t="shared" si="147"/>
        <v>0</v>
      </c>
      <c r="U418" s="9">
        <f t="shared" si="147"/>
        <v>18470.319999999996</v>
      </c>
      <c r="V418" s="9">
        <f t="shared" si="147"/>
        <v>0</v>
      </c>
      <c r="W418" s="9">
        <f t="shared" si="147"/>
        <v>18470.319999999996</v>
      </c>
      <c r="X418" s="9">
        <f t="shared" si="147"/>
        <v>0</v>
      </c>
      <c r="Y418" s="9">
        <f t="shared" si="147"/>
        <v>18470.319999999996</v>
      </c>
      <c r="Z418" s="9">
        <f>SUM(Z405:Z416)</f>
        <v>0</v>
      </c>
      <c r="AA418" s="9">
        <f t="shared" ref="AA418" si="148">SUM(AA405:AA416)</f>
        <v>18470.319999999996</v>
      </c>
      <c r="AB418" s="9">
        <f>E418-AA418</f>
        <v>0</v>
      </c>
    </row>
    <row r="419" spans="1:28" ht="14.65" thickTop="1" x14ac:dyDescent="0.45">
      <c r="E419" s="8"/>
      <c r="F419" s="8"/>
      <c r="G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8" x14ac:dyDescent="0.45">
      <c r="A420" s="5" t="s">
        <v>266</v>
      </c>
      <c r="E420" s="8"/>
      <c r="F420" s="8"/>
      <c r="G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8" x14ac:dyDescent="0.45">
      <c r="E421" s="8"/>
      <c r="F421" s="8"/>
      <c r="G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8" x14ac:dyDescent="0.45">
      <c r="A422" t="s">
        <v>267</v>
      </c>
      <c r="B422" s="6">
        <v>36525</v>
      </c>
      <c r="C422" t="s">
        <v>46</v>
      </c>
      <c r="D422">
        <v>10</v>
      </c>
      <c r="E422" s="8">
        <v>7418</v>
      </c>
      <c r="F422" s="8"/>
      <c r="G422" s="8">
        <v>7418</v>
      </c>
      <c r="H422" s="8">
        <v>0</v>
      </c>
      <c r="I422" s="8">
        <v>7418</v>
      </c>
      <c r="J422" s="8">
        <v>0</v>
      </c>
      <c r="K422" s="8">
        <v>7418</v>
      </c>
      <c r="L422" s="8"/>
      <c r="M422" s="8">
        <f>SUM(K422:L422)</f>
        <v>7418</v>
      </c>
      <c r="N422" s="8"/>
      <c r="O422" s="8">
        <f>SUM(M422:N422)</f>
        <v>7418</v>
      </c>
      <c r="P422" s="8"/>
      <c r="Q422" s="8">
        <f t="shared" ref="Q422:Q427" si="149">SUM(O422:P422)</f>
        <v>7418</v>
      </c>
      <c r="R422" s="8">
        <v>0</v>
      </c>
      <c r="S422" s="8">
        <f>SUM(Q422:R422)</f>
        <v>7418</v>
      </c>
      <c r="T422" s="8">
        <v>0</v>
      </c>
      <c r="U422" s="8">
        <f>SUM(S422:T422)</f>
        <v>7418</v>
      </c>
      <c r="V422" s="8">
        <v>0</v>
      </c>
      <c r="W422" s="8">
        <f>SUM(U422:V422)</f>
        <v>7418</v>
      </c>
      <c r="X422" s="8">
        <v>0</v>
      </c>
      <c r="Y422" s="8">
        <f>SUM(W422:X422)</f>
        <v>7418</v>
      </c>
      <c r="Z422" s="8">
        <v>0</v>
      </c>
      <c r="AA422" s="8">
        <f>SUM(Y422:Z422)</f>
        <v>7418</v>
      </c>
      <c r="AB422" s="8">
        <f t="shared" ref="AB422:AB429" si="150">E422-AA422</f>
        <v>0</v>
      </c>
    </row>
    <row r="423" spans="1:28" x14ac:dyDescent="0.45">
      <c r="A423" t="s">
        <v>124</v>
      </c>
      <c r="B423" s="6">
        <v>35796</v>
      </c>
      <c r="C423" t="s">
        <v>46</v>
      </c>
      <c r="D423">
        <v>10</v>
      </c>
      <c r="E423" s="8">
        <v>925.82</v>
      </c>
      <c r="F423" s="8"/>
      <c r="G423" s="8">
        <v>925.82</v>
      </c>
      <c r="H423" s="8">
        <v>0</v>
      </c>
      <c r="I423" s="8">
        <v>925.82</v>
      </c>
      <c r="J423" s="8">
        <v>0</v>
      </c>
      <c r="K423" s="8">
        <v>925.82</v>
      </c>
      <c r="L423" s="8"/>
      <c r="M423" s="8">
        <f>SUM(K423:L423)</f>
        <v>925.82</v>
      </c>
      <c r="N423" s="8"/>
      <c r="O423" s="8">
        <f>SUM(M423:N423)</f>
        <v>925.82</v>
      </c>
      <c r="P423" s="8"/>
      <c r="Q423" s="8">
        <f t="shared" si="149"/>
        <v>925.82</v>
      </c>
      <c r="R423" s="8">
        <v>0</v>
      </c>
      <c r="S423" s="8">
        <f t="shared" ref="S423:S427" si="151">SUM(Q423:R423)</f>
        <v>925.82</v>
      </c>
      <c r="T423" s="8">
        <v>0</v>
      </c>
      <c r="U423" s="8">
        <f t="shared" ref="U423:U427" si="152">SUM(S423:T423)</f>
        <v>925.82</v>
      </c>
      <c r="V423" s="8">
        <v>0</v>
      </c>
      <c r="W423" s="8">
        <f t="shared" ref="W423:W427" si="153">SUM(U423:V423)</f>
        <v>925.82</v>
      </c>
      <c r="X423" s="8">
        <v>0</v>
      </c>
      <c r="Y423" s="8">
        <f t="shared" ref="Y423:AA429" si="154">SUM(W423:X423)</f>
        <v>925.82</v>
      </c>
      <c r="Z423" s="8">
        <v>0</v>
      </c>
      <c r="AA423" s="8">
        <f t="shared" si="154"/>
        <v>925.82</v>
      </c>
      <c r="AB423" s="8">
        <f t="shared" si="150"/>
        <v>0</v>
      </c>
    </row>
    <row r="424" spans="1:28" x14ac:dyDescent="0.45">
      <c r="A424" t="s">
        <v>268</v>
      </c>
      <c r="B424" s="6">
        <v>38168</v>
      </c>
      <c r="C424" t="s">
        <v>46</v>
      </c>
      <c r="D424">
        <v>10</v>
      </c>
      <c r="E424" s="8">
        <v>5050</v>
      </c>
      <c r="F424" s="8"/>
      <c r="G424" s="8">
        <v>5050</v>
      </c>
      <c r="H424" s="8">
        <v>0</v>
      </c>
      <c r="I424" s="8">
        <v>5050</v>
      </c>
      <c r="J424" s="8">
        <v>0</v>
      </c>
      <c r="K424" s="8">
        <v>5050</v>
      </c>
      <c r="L424" s="8"/>
      <c r="M424" s="8">
        <f>SUM(K424:L424)</f>
        <v>5050</v>
      </c>
      <c r="N424" s="8"/>
      <c r="O424" s="8">
        <f>SUM(M424:N424)</f>
        <v>5050</v>
      </c>
      <c r="P424" s="8"/>
      <c r="Q424" s="8">
        <f t="shared" si="149"/>
        <v>5050</v>
      </c>
      <c r="R424" s="8">
        <v>0</v>
      </c>
      <c r="S424" s="8">
        <f t="shared" si="151"/>
        <v>5050</v>
      </c>
      <c r="T424" s="8">
        <v>0</v>
      </c>
      <c r="U424" s="8">
        <f t="shared" si="152"/>
        <v>5050</v>
      </c>
      <c r="V424" s="8">
        <v>0</v>
      </c>
      <c r="W424" s="8">
        <f t="shared" si="153"/>
        <v>5050</v>
      </c>
      <c r="X424" s="8">
        <v>0</v>
      </c>
      <c r="Y424" s="8">
        <f t="shared" si="154"/>
        <v>5050</v>
      </c>
      <c r="Z424" s="8">
        <v>0</v>
      </c>
      <c r="AA424" s="8">
        <f t="shared" si="154"/>
        <v>5050</v>
      </c>
      <c r="AB424" s="8">
        <f t="shared" si="150"/>
        <v>0</v>
      </c>
    </row>
    <row r="425" spans="1:28" x14ac:dyDescent="0.45">
      <c r="A425" t="s">
        <v>269</v>
      </c>
      <c r="B425" s="6">
        <v>42164</v>
      </c>
      <c r="C425" t="s">
        <v>46</v>
      </c>
      <c r="D425">
        <v>10</v>
      </c>
      <c r="E425" s="8">
        <v>7646</v>
      </c>
      <c r="F425" s="8"/>
      <c r="G425" s="8">
        <v>0</v>
      </c>
      <c r="H425" s="8">
        <v>0</v>
      </c>
      <c r="I425" s="8">
        <v>0</v>
      </c>
      <c r="J425" s="8">
        <v>446.04</v>
      </c>
      <c r="K425" s="8">
        <v>446.04</v>
      </c>
      <c r="L425" s="8">
        <v>764.6</v>
      </c>
      <c r="M425" s="8">
        <f>SUM(K425:L425)</f>
        <v>1210.6400000000001</v>
      </c>
      <c r="N425" s="8">
        <v>794.6</v>
      </c>
      <c r="O425" s="8">
        <f>SUM(M425:N425)</f>
        <v>2005.2400000000002</v>
      </c>
      <c r="P425" s="8">
        <v>794.6</v>
      </c>
      <c r="Q425" s="8">
        <f t="shared" si="149"/>
        <v>2799.84</v>
      </c>
      <c r="R425" s="8">
        <v>794.6</v>
      </c>
      <c r="S425" s="8">
        <f t="shared" si="151"/>
        <v>3594.44</v>
      </c>
      <c r="T425" s="8">
        <v>794.6</v>
      </c>
      <c r="U425" s="8">
        <f t="shared" si="152"/>
        <v>4389.04</v>
      </c>
      <c r="V425" s="8">
        <v>764.6</v>
      </c>
      <c r="W425" s="8">
        <f t="shared" si="153"/>
        <v>5153.6400000000003</v>
      </c>
      <c r="X425" s="8">
        <v>764.6</v>
      </c>
      <c r="Y425" s="8">
        <f t="shared" si="154"/>
        <v>5918.2400000000007</v>
      </c>
      <c r="Z425" s="8">
        <v>764.6</v>
      </c>
      <c r="AA425" s="8">
        <f t="shared" si="154"/>
        <v>6682.8400000000011</v>
      </c>
      <c r="AB425" s="8">
        <f t="shared" si="150"/>
        <v>963.15999999999894</v>
      </c>
    </row>
    <row r="426" spans="1:28" x14ac:dyDescent="0.45">
      <c r="A426" t="s">
        <v>270</v>
      </c>
      <c r="B426" s="6">
        <v>42915</v>
      </c>
      <c r="C426" t="s">
        <v>46</v>
      </c>
      <c r="D426">
        <v>10</v>
      </c>
      <c r="E426" s="8">
        <v>10635.5</v>
      </c>
      <c r="F426" s="8"/>
      <c r="G426" s="8"/>
      <c r="H426" s="8"/>
      <c r="I426" s="8"/>
      <c r="J426" s="8"/>
      <c r="K426" s="8"/>
      <c r="L426" s="8"/>
      <c r="M426" s="8"/>
      <c r="N426" s="8">
        <v>531.78</v>
      </c>
      <c r="O426" s="8">
        <v>531.78</v>
      </c>
      <c r="P426" s="8">
        <v>1063.55</v>
      </c>
      <c r="Q426" s="8">
        <f t="shared" si="149"/>
        <v>1595.33</v>
      </c>
      <c r="R426" s="8">
        <v>1063.55</v>
      </c>
      <c r="S426" s="8">
        <f t="shared" si="151"/>
        <v>2658.88</v>
      </c>
      <c r="T426" s="8">
        <v>1063.55</v>
      </c>
      <c r="U426" s="8">
        <f t="shared" si="152"/>
        <v>3722.4300000000003</v>
      </c>
      <c r="V426" s="8">
        <v>1063.5</v>
      </c>
      <c r="W426" s="8">
        <f t="shared" si="153"/>
        <v>4785.93</v>
      </c>
      <c r="X426" s="8">
        <v>1063.5</v>
      </c>
      <c r="Y426" s="8">
        <f t="shared" si="154"/>
        <v>5849.43</v>
      </c>
      <c r="Z426" s="8">
        <v>1063.5</v>
      </c>
      <c r="AA426" s="8">
        <f t="shared" si="154"/>
        <v>6912.93</v>
      </c>
      <c r="AB426" s="8">
        <f t="shared" si="150"/>
        <v>3722.5699999999997</v>
      </c>
    </row>
    <row r="427" spans="1:28" x14ac:dyDescent="0.45">
      <c r="A427" t="s">
        <v>121</v>
      </c>
      <c r="B427" s="6">
        <v>42936</v>
      </c>
      <c r="C427" t="s">
        <v>46</v>
      </c>
      <c r="D427">
        <v>10</v>
      </c>
      <c r="E427" s="8">
        <v>2744.07</v>
      </c>
      <c r="F427" s="8"/>
      <c r="G427" s="8"/>
      <c r="H427" s="8"/>
      <c r="I427" s="8"/>
      <c r="J427" s="8"/>
      <c r="K427" s="8"/>
      <c r="L427" s="8"/>
      <c r="M427" s="8"/>
      <c r="N427" s="8">
        <v>137.19999999999999</v>
      </c>
      <c r="O427" s="8">
        <v>137.19999999999999</v>
      </c>
      <c r="P427" s="8">
        <v>274.41000000000003</v>
      </c>
      <c r="Q427" s="8">
        <f t="shared" si="149"/>
        <v>411.61</v>
      </c>
      <c r="R427" s="8">
        <v>274.41000000000003</v>
      </c>
      <c r="S427" s="8">
        <f t="shared" si="151"/>
        <v>686.02</v>
      </c>
      <c r="T427" s="8">
        <v>274.41000000000003</v>
      </c>
      <c r="U427" s="8">
        <f t="shared" si="152"/>
        <v>960.43000000000006</v>
      </c>
      <c r="V427" s="8">
        <v>274.41000000000003</v>
      </c>
      <c r="W427" s="8">
        <f t="shared" si="153"/>
        <v>1234.8400000000001</v>
      </c>
      <c r="X427" s="8">
        <v>274.41000000000003</v>
      </c>
      <c r="Y427" s="8">
        <f t="shared" si="154"/>
        <v>1509.2500000000002</v>
      </c>
      <c r="Z427" s="8">
        <v>274.41000000000003</v>
      </c>
      <c r="AA427" s="8">
        <f t="shared" si="154"/>
        <v>1783.6600000000003</v>
      </c>
      <c r="AB427" s="8">
        <f t="shared" si="150"/>
        <v>960.40999999999985</v>
      </c>
    </row>
    <row r="428" spans="1:28" x14ac:dyDescent="0.45">
      <c r="A428" t="s">
        <v>271</v>
      </c>
      <c r="B428" s="6">
        <v>44742</v>
      </c>
      <c r="C428" t="s">
        <v>46</v>
      </c>
      <c r="D428">
        <v>10</v>
      </c>
      <c r="E428" s="8">
        <v>2106.37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>
        <v>0</v>
      </c>
      <c r="X428" s="8">
        <v>105.32</v>
      </c>
      <c r="Y428" s="8">
        <f t="shared" si="154"/>
        <v>105.32</v>
      </c>
      <c r="Z428" s="8">
        <v>105.32</v>
      </c>
      <c r="AA428" s="8">
        <f t="shared" si="154"/>
        <v>210.64</v>
      </c>
      <c r="AB428" s="8">
        <f t="shared" si="150"/>
        <v>1895.73</v>
      </c>
    </row>
    <row r="429" spans="1:28" x14ac:dyDescent="0.45">
      <c r="A429" t="s">
        <v>271</v>
      </c>
      <c r="B429" s="6">
        <v>44742</v>
      </c>
      <c r="C429" t="s">
        <v>46</v>
      </c>
      <c r="D429">
        <v>10</v>
      </c>
      <c r="E429" s="8">
        <v>7089.16</v>
      </c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>
        <v>0</v>
      </c>
      <c r="X429" s="8">
        <v>354.46</v>
      </c>
      <c r="Y429" s="8">
        <f t="shared" si="154"/>
        <v>354.46</v>
      </c>
      <c r="Z429" s="8">
        <v>354.46</v>
      </c>
      <c r="AA429" s="8">
        <f t="shared" si="154"/>
        <v>708.92</v>
      </c>
      <c r="AB429" s="8">
        <f t="shared" si="150"/>
        <v>6380.24</v>
      </c>
    </row>
    <row r="430" spans="1:28" x14ac:dyDescent="0.45">
      <c r="A430" t="s">
        <v>315</v>
      </c>
      <c r="B430" s="6"/>
      <c r="E430" s="8">
        <v>-10635.5</v>
      </c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>
        <v>-10635.14</v>
      </c>
      <c r="AB430" s="8"/>
    </row>
    <row r="431" spans="1:28" x14ac:dyDescent="0.45">
      <c r="E431" s="8"/>
      <c r="F431" s="8"/>
      <c r="G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8" ht="14.65" thickBot="1" x14ac:dyDescent="0.5">
      <c r="A432" t="s">
        <v>272</v>
      </c>
      <c r="E432" s="9">
        <f>SUM(E422:E430)</f>
        <v>32979.42</v>
      </c>
      <c r="F432" s="8" t="s">
        <v>2</v>
      </c>
      <c r="G432" s="9">
        <f>SUM(G422:G429)</f>
        <v>13393.82</v>
      </c>
      <c r="H432" s="9">
        <f t="shared" ref="H432:Y432" si="155">SUM(H422:H429)</f>
        <v>0</v>
      </c>
      <c r="I432" s="9">
        <f t="shared" si="155"/>
        <v>13393.82</v>
      </c>
      <c r="J432" s="9">
        <f t="shared" si="155"/>
        <v>446.04</v>
      </c>
      <c r="K432" s="9">
        <f t="shared" si="155"/>
        <v>13839.86</v>
      </c>
      <c r="L432" s="9">
        <f t="shared" si="155"/>
        <v>764.6</v>
      </c>
      <c r="M432" s="9">
        <f t="shared" si="155"/>
        <v>14604.46</v>
      </c>
      <c r="N432" s="9">
        <f t="shared" si="155"/>
        <v>1463.5800000000002</v>
      </c>
      <c r="O432" s="9">
        <f t="shared" si="155"/>
        <v>16068.04</v>
      </c>
      <c r="P432" s="9">
        <f t="shared" si="155"/>
        <v>2132.56</v>
      </c>
      <c r="Q432" s="9">
        <f t="shared" si="155"/>
        <v>18200.599999999999</v>
      </c>
      <c r="R432" s="9">
        <f t="shared" si="155"/>
        <v>2132.56</v>
      </c>
      <c r="S432" s="9">
        <f t="shared" si="155"/>
        <v>20333.16</v>
      </c>
      <c r="T432" s="9">
        <f t="shared" si="155"/>
        <v>2132.56</v>
      </c>
      <c r="U432" s="9">
        <f t="shared" si="155"/>
        <v>22465.72</v>
      </c>
      <c r="V432" s="9">
        <f t="shared" si="155"/>
        <v>2102.5099999999998</v>
      </c>
      <c r="W432" s="9">
        <f t="shared" si="155"/>
        <v>24568.23</v>
      </c>
      <c r="X432" s="9">
        <f t="shared" si="155"/>
        <v>2562.29</v>
      </c>
      <c r="Y432" s="9">
        <f t="shared" si="155"/>
        <v>27130.52</v>
      </c>
      <c r="Z432" s="9">
        <f>SUM(Z422:Z429)</f>
        <v>2562.29</v>
      </c>
      <c r="AA432" s="9">
        <f>SUM(AA422:AA430)</f>
        <v>19057.669999999998</v>
      </c>
      <c r="AB432" s="9">
        <f>E432-AA432</f>
        <v>13921.75</v>
      </c>
    </row>
    <row r="433" spans="1:28" ht="14.65" thickTop="1" x14ac:dyDescent="0.45">
      <c r="E433" s="8"/>
      <c r="F433" s="8"/>
      <c r="G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8" x14ac:dyDescent="0.45">
      <c r="A434" s="5" t="s">
        <v>273</v>
      </c>
      <c r="E434" s="8"/>
      <c r="F434" s="8"/>
      <c r="G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8" x14ac:dyDescent="0.45">
      <c r="E435" s="8"/>
      <c r="F435" s="8"/>
      <c r="G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8" x14ac:dyDescent="0.45">
      <c r="A436" t="s">
        <v>274</v>
      </c>
      <c r="B436" s="6">
        <v>33785</v>
      </c>
      <c r="C436" t="s">
        <v>46</v>
      </c>
      <c r="D436">
        <v>5</v>
      </c>
      <c r="E436" s="8">
        <v>376.78</v>
      </c>
      <c r="F436" s="8"/>
      <c r="G436" s="8">
        <v>376.78</v>
      </c>
      <c r="H436" s="8">
        <v>0</v>
      </c>
      <c r="I436" s="8">
        <v>376.78</v>
      </c>
      <c r="J436" s="8">
        <v>0</v>
      </c>
      <c r="K436" s="8">
        <v>376.78</v>
      </c>
      <c r="L436" s="8"/>
      <c r="M436" s="8">
        <f>SUM(K436:L436)</f>
        <v>376.78</v>
      </c>
      <c r="N436" s="8"/>
      <c r="O436" s="8">
        <f>SUM(M436:N436)</f>
        <v>376.78</v>
      </c>
      <c r="P436" s="8"/>
      <c r="Q436" s="8">
        <f>SUM(O436:P436)</f>
        <v>376.78</v>
      </c>
      <c r="R436" s="8">
        <v>0</v>
      </c>
      <c r="S436" s="8">
        <f>SUM(Q436:R436)</f>
        <v>376.78</v>
      </c>
      <c r="T436" s="8">
        <v>0</v>
      </c>
      <c r="U436" s="8">
        <f>SUM(S436:T436)</f>
        <v>376.78</v>
      </c>
      <c r="V436" s="8">
        <v>0</v>
      </c>
      <c r="W436" s="8">
        <f>SUM(U436:V436)</f>
        <v>376.78</v>
      </c>
      <c r="X436" s="8">
        <v>0</v>
      </c>
      <c r="Y436" s="8">
        <f>SUM(W436:X436)</f>
        <v>376.78</v>
      </c>
      <c r="Z436" s="8">
        <v>0</v>
      </c>
      <c r="AA436" s="8">
        <f>SUM(Y436:Z436)</f>
        <v>376.78</v>
      </c>
      <c r="AB436" s="8">
        <f t="shared" ref="AB436:AB444" si="156">E436-AA436</f>
        <v>0</v>
      </c>
    </row>
    <row r="437" spans="1:28" x14ac:dyDescent="0.45">
      <c r="A437" t="s">
        <v>275</v>
      </c>
      <c r="B437" s="6">
        <v>34516</v>
      </c>
      <c r="C437" t="s">
        <v>46</v>
      </c>
      <c r="D437">
        <v>5</v>
      </c>
      <c r="E437" s="8">
        <v>377.12</v>
      </c>
      <c r="F437" s="8"/>
      <c r="G437" s="8">
        <v>377.12</v>
      </c>
      <c r="H437" s="8">
        <v>0</v>
      </c>
      <c r="I437" s="8">
        <v>377.12</v>
      </c>
      <c r="J437" s="8">
        <v>0</v>
      </c>
      <c r="K437" s="8">
        <v>377.12</v>
      </c>
      <c r="L437" s="8"/>
      <c r="M437" s="8">
        <f t="shared" ref="M437:M444" si="157">SUM(K437:L437)</f>
        <v>377.12</v>
      </c>
      <c r="N437" s="8"/>
      <c r="O437" s="8">
        <f t="shared" ref="O437:O444" si="158">SUM(M437:N437)</f>
        <v>377.12</v>
      </c>
      <c r="P437" s="8"/>
      <c r="Q437" s="8">
        <f t="shared" ref="Q437:Q444" si="159">SUM(O437:P437)</f>
        <v>377.12</v>
      </c>
      <c r="R437" s="8">
        <v>0</v>
      </c>
      <c r="S437" s="8">
        <f t="shared" ref="S437:S444" si="160">SUM(Q437:R437)</f>
        <v>377.12</v>
      </c>
      <c r="T437" s="8">
        <v>0</v>
      </c>
      <c r="U437" s="8">
        <f t="shared" ref="U437:U444" si="161">SUM(S437:T437)</f>
        <v>377.12</v>
      </c>
      <c r="V437" s="8">
        <v>0</v>
      </c>
      <c r="W437" s="8">
        <f t="shared" ref="W437:W444" si="162">SUM(U437:V437)</f>
        <v>377.12</v>
      </c>
      <c r="X437" s="8">
        <v>0</v>
      </c>
      <c r="Y437" s="8">
        <f t="shared" ref="Y437:AA444" si="163">SUM(W437:X437)</f>
        <v>377.12</v>
      </c>
      <c r="Z437" s="8">
        <v>0</v>
      </c>
      <c r="AA437" s="8">
        <f t="shared" si="163"/>
        <v>377.12</v>
      </c>
      <c r="AB437" s="8">
        <f t="shared" si="156"/>
        <v>0</v>
      </c>
    </row>
    <row r="438" spans="1:28" x14ac:dyDescent="0.45">
      <c r="A438" t="s">
        <v>276</v>
      </c>
      <c r="B438" s="6">
        <v>34516</v>
      </c>
      <c r="C438" t="s">
        <v>46</v>
      </c>
      <c r="D438">
        <v>5</v>
      </c>
      <c r="E438" s="8">
        <v>2700</v>
      </c>
      <c r="F438" s="8"/>
      <c r="G438" s="8">
        <v>2700</v>
      </c>
      <c r="H438" s="8">
        <v>0</v>
      </c>
      <c r="I438" s="8">
        <v>2700</v>
      </c>
      <c r="J438" s="8">
        <v>0</v>
      </c>
      <c r="K438" s="8">
        <v>2700</v>
      </c>
      <c r="L438" s="8"/>
      <c r="M438" s="8">
        <f t="shared" si="157"/>
        <v>2700</v>
      </c>
      <c r="N438" s="8"/>
      <c r="O438" s="8">
        <f t="shared" si="158"/>
        <v>2700</v>
      </c>
      <c r="P438" s="8"/>
      <c r="Q438" s="8">
        <f t="shared" si="159"/>
        <v>2700</v>
      </c>
      <c r="R438" s="8">
        <v>0</v>
      </c>
      <c r="S438" s="8">
        <f t="shared" si="160"/>
        <v>2700</v>
      </c>
      <c r="T438" s="8">
        <v>0</v>
      </c>
      <c r="U438" s="8">
        <f t="shared" si="161"/>
        <v>2700</v>
      </c>
      <c r="V438" s="8">
        <v>0</v>
      </c>
      <c r="W438" s="8">
        <f t="shared" si="162"/>
        <v>2700</v>
      </c>
      <c r="X438" s="8">
        <v>0</v>
      </c>
      <c r="Y438" s="8">
        <f t="shared" si="163"/>
        <v>2700</v>
      </c>
      <c r="Z438" s="8">
        <v>0</v>
      </c>
      <c r="AA438" s="8">
        <f t="shared" si="163"/>
        <v>2700</v>
      </c>
      <c r="AB438" s="8">
        <f t="shared" si="156"/>
        <v>0</v>
      </c>
    </row>
    <row r="439" spans="1:28" x14ac:dyDescent="0.45">
      <c r="A439" t="s">
        <v>277</v>
      </c>
      <c r="B439" s="6">
        <v>34516</v>
      </c>
      <c r="C439" t="s">
        <v>46</v>
      </c>
      <c r="D439">
        <v>5</v>
      </c>
      <c r="E439" s="8">
        <v>4300</v>
      </c>
      <c r="F439" s="8"/>
      <c r="G439" s="8">
        <v>4300</v>
      </c>
      <c r="H439" s="8">
        <v>0</v>
      </c>
      <c r="I439" s="8">
        <v>4300</v>
      </c>
      <c r="J439" s="8">
        <v>0</v>
      </c>
      <c r="K439" s="8">
        <v>4300</v>
      </c>
      <c r="L439" s="8"/>
      <c r="M439" s="8">
        <f t="shared" si="157"/>
        <v>4300</v>
      </c>
      <c r="N439" s="8"/>
      <c r="O439" s="8">
        <f t="shared" si="158"/>
        <v>4300</v>
      </c>
      <c r="P439" s="8"/>
      <c r="Q439" s="8">
        <f t="shared" si="159"/>
        <v>4300</v>
      </c>
      <c r="R439" s="8">
        <v>0</v>
      </c>
      <c r="S439" s="8">
        <f t="shared" si="160"/>
        <v>4300</v>
      </c>
      <c r="T439" s="8">
        <v>0</v>
      </c>
      <c r="U439" s="8">
        <f t="shared" si="161"/>
        <v>4300</v>
      </c>
      <c r="V439" s="8">
        <v>0</v>
      </c>
      <c r="W439" s="8">
        <f t="shared" si="162"/>
        <v>4300</v>
      </c>
      <c r="X439" s="8">
        <v>0</v>
      </c>
      <c r="Y439" s="8">
        <f t="shared" si="163"/>
        <v>4300</v>
      </c>
      <c r="Z439" s="8">
        <v>0</v>
      </c>
      <c r="AA439" s="8">
        <f t="shared" si="163"/>
        <v>4300</v>
      </c>
      <c r="AB439" s="8">
        <f t="shared" si="156"/>
        <v>0</v>
      </c>
    </row>
    <row r="440" spans="1:28" x14ac:dyDescent="0.45">
      <c r="A440" t="s">
        <v>278</v>
      </c>
      <c r="B440" s="6">
        <v>34516</v>
      </c>
      <c r="C440" t="s">
        <v>46</v>
      </c>
      <c r="D440">
        <v>3</v>
      </c>
      <c r="E440" s="8">
        <v>159</v>
      </c>
      <c r="F440" s="8"/>
      <c r="G440" s="8">
        <v>159</v>
      </c>
      <c r="H440" s="8">
        <v>0</v>
      </c>
      <c r="I440" s="8">
        <v>159</v>
      </c>
      <c r="J440" s="8">
        <v>0</v>
      </c>
      <c r="K440" s="8">
        <v>159</v>
      </c>
      <c r="L440" s="8"/>
      <c r="M440" s="8">
        <f t="shared" si="157"/>
        <v>159</v>
      </c>
      <c r="N440" s="8"/>
      <c r="O440" s="8">
        <f t="shared" si="158"/>
        <v>159</v>
      </c>
      <c r="P440" s="8"/>
      <c r="Q440" s="8">
        <f t="shared" si="159"/>
        <v>159</v>
      </c>
      <c r="R440" s="8">
        <v>0</v>
      </c>
      <c r="S440" s="8">
        <f t="shared" si="160"/>
        <v>159</v>
      </c>
      <c r="T440" s="8">
        <v>0</v>
      </c>
      <c r="U440" s="8">
        <f t="shared" si="161"/>
        <v>159</v>
      </c>
      <c r="V440" s="8">
        <v>0</v>
      </c>
      <c r="W440" s="8">
        <f t="shared" si="162"/>
        <v>159</v>
      </c>
      <c r="X440" s="8">
        <v>0</v>
      </c>
      <c r="Y440" s="8">
        <f t="shared" si="163"/>
        <v>159</v>
      </c>
      <c r="Z440" s="8">
        <v>0</v>
      </c>
      <c r="AA440" s="8">
        <f t="shared" si="163"/>
        <v>159</v>
      </c>
      <c r="AB440" s="8">
        <f t="shared" si="156"/>
        <v>0</v>
      </c>
    </row>
    <row r="441" spans="1:28" x14ac:dyDescent="0.45">
      <c r="A441" t="s">
        <v>279</v>
      </c>
      <c r="B441" s="6">
        <v>34516</v>
      </c>
      <c r="C441" t="s">
        <v>46</v>
      </c>
      <c r="D441">
        <v>3</v>
      </c>
      <c r="E441" s="8">
        <v>99.99</v>
      </c>
      <c r="F441" s="8"/>
      <c r="G441" s="8">
        <v>99.99</v>
      </c>
      <c r="H441" s="8">
        <v>0</v>
      </c>
      <c r="I441" s="8">
        <v>99.99</v>
      </c>
      <c r="J441" s="8">
        <v>0</v>
      </c>
      <c r="K441" s="8">
        <v>99.99</v>
      </c>
      <c r="L441" s="8"/>
      <c r="M441" s="8">
        <f t="shared" si="157"/>
        <v>99.99</v>
      </c>
      <c r="N441" s="8"/>
      <c r="O441" s="8">
        <f t="shared" si="158"/>
        <v>99.99</v>
      </c>
      <c r="P441" s="8"/>
      <c r="Q441" s="8">
        <f t="shared" si="159"/>
        <v>99.99</v>
      </c>
      <c r="R441" s="8">
        <v>0</v>
      </c>
      <c r="S441" s="8">
        <f t="shared" si="160"/>
        <v>99.99</v>
      </c>
      <c r="T441" s="8">
        <v>0</v>
      </c>
      <c r="U441" s="8">
        <f t="shared" si="161"/>
        <v>99.99</v>
      </c>
      <c r="V441" s="8">
        <v>0</v>
      </c>
      <c r="W441" s="8">
        <f t="shared" si="162"/>
        <v>99.99</v>
      </c>
      <c r="X441" s="8">
        <v>0</v>
      </c>
      <c r="Y441" s="8">
        <f t="shared" si="163"/>
        <v>99.99</v>
      </c>
      <c r="Z441" s="8">
        <v>0</v>
      </c>
      <c r="AA441" s="8">
        <f t="shared" si="163"/>
        <v>99.99</v>
      </c>
      <c r="AB441" s="8">
        <f t="shared" si="156"/>
        <v>0</v>
      </c>
    </row>
    <row r="442" spans="1:28" x14ac:dyDescent="0.45">
      <c r="A442" t="s">
        <v>280</v>
      </c>
      <c r="B442" s="6">
        <v>34841</v>
      </c>
      <c r="C442" t="s">
        <v>46</v>
      </c>
      <c r="D442">
        <v>10</v>
      </c>
      <c r="E442" s="8">
        <v>1205.83</v>
      </c>
      <c r="F442" s="8"/>
      <c r="G442" s="8">
        <v>1205.83</v>
      </c>
      <c r="H442" s="8">
        <v>0</v>
      </c>
      <c r="I442" s="8">
        <v>1205.83</v>
      </c>
      <c r="J442" s="8">
        <v>0</v>
      </c>
      <c r="K442" s="8">
        <v>1205.83</v>
      </c>
      <c r="L442" s="8"/>
      <c r="M442" s="8">
        <f t="shared" si="157"/>
        <v>1205.83</v>
      </c>
      <c r="N442" s="8"/>
      <c r="O442" s="8">
        <f t="shared" si="158"/>
        <v>1205.83</v>
      </c>
      <c r="P442" s="8"/>
      <c r="Q442" s="8">
        <f t="shared" si="159"/>
        <v>1205.83</v>
      </c>
      <c r="R442" s="8">
        <v>0</v>
      </c>
      <c r="S442" s="8">
        <f t="shared" si="160"/>
        <v>1205.83</v>
      </c>
      <c r="T442" s="8">
        <v>0</v>
      </c>
      <c r="U442" s="8">
        <f t="shared" si="161"/>
        <v>1205.83</v>
      </c>
      <c r="V442" s="8">
        <v>0</v>
      </c>
      <c r="W442" s="8">
        <f t="shared" si="162"/>
        <v>1205.83</v>
      </c>
      <c r="X442" s="8">
        <v>0</v>
      </c>
      <c r="Y442" s="8">
        <f t="shared" si="163"/>
        <v>1205.83</v>
      </c>
      <c r="Z442" s="8">
        <v>0</v>
      </c>
      <c r="AA442" s="8">
        <f t="shared" si="163"/>
        <v>1205.83</v>
      </c>
      <c r="AB442" s="8">
        <f t="shared" si="156"/>
        <v>0</v>
      </c>
    </row>
    <row r="443" spans="1:28" x14ac:dyDescent="0.45">
      <c r="A443" t="s">
        <v>281</v>
      </c>
      <c r="B443" s="6">
        <v>34841</v>
      </c>
      <c r="C443" t="s">
        <v>46</v>
      </c>
      <c r="D443">
        <v>10</v>
      </c>
      <c r="E443" s="8">
        <v>1550</v>
      </c>
      <c r="F443" s="8"/>
      <c r="G443" s="8">
        <v>1550</v>
      </c>
      <c r="H443" s="8">
        <v>0</v>
      </c>
      <c r="I443" s="8">
        <v>1550</v>
      </c>
      <c r="J443" s="8">
        <v>0</v>
      </c>
      <c r="K443" s="8">
        <v>1550</v>
      </c>
      <c r="L443" s="8"/>
      <c r="M443" s="8">
        <f t="shared" si="157"/>
        <v>1550</v>
      </c>
      <c r="N443" s="8"/>
      <c r="O443" s="8">
        <f t="shared" si="158"/>
        <v>1550</v>
      </c>
      <c r="P443" s="8"/>
      <c r="Q443" s="8">
        <f t="shared" si="159"/>
        <v>1550</v>
      </c>
      <c r="R443" s="8">
        <v>0</v>
      </c>
      <c r="S443" s="8">
        <f t="shared" si="160"/>
        <v>1550</v>
      </c>
      <c r="T443" s="8">
        <v>0</v>
      </c>
      <c r="U443" s="8">
        <f t="shared" si="161"/>
        <v>1550</v>
      </c>
      <c r="V443" s="8">
        <v>0</v>
      </c>
      <c r="W443" s="8">
        <f t="shared" si="162"/>
        <v>1550</v>
      </c>
      <c r="X443" s="8">
        <v>0</v>
      </c>
      <c r="Y443" s="8">
        <f t="shared" si="163"/>
        <v>1550</v>
      </c>
      <c r="Z443" s="8">
        <v>0</v>
      </c>
      <c r="AA443" s="8">
        <f t="shared" si="163"/>
        <v>1550</v>
      </c>
      <c r="AB443" s="8">
        <f t="shared" si="156"/>
        <v>0</v>
      </c>
    </row>
    <row r="444" spans="1:28" x14ac:dyDescent="0.45">
      <c r="A444" t="s">
        <v>282</v>
      </c>
      <c r="B444" s="6">
        <v>36257</v>
      </c>
      <c r="C444" t="s">
        <v>46</v>
      </c>
      <c r="D444">
        <v>10</v>
      </c>
      <c r="E444" s="10">
        <v>19110</v>
      </c>
      <c r="F444" s="8"/>
      <c r="G444" s="10">
        <v>19110</v>
      </c>
      <c r="H444" s="10">
        <v>0</v>
      </c>
      <c r="I444" s="10">
        <v>19110</v>
      </c>
      <c r="J444" s="10">
        <v>0</v>
      </c>
      <c r="K444" s="10">
        <v>19110</v>
      </c>
      <c r="L444" s="10"/>
      <c r="M444" s="10">
        <f t="shared" si="157"/>
        <v>19110</v>
      </c>
      <c r="N444" s="10"/>
      <c r="O444" s="10">
        <f t="shared" si="158"/>
        <v>19110</v>
      </c>
      <c r="P444" s="10"/>
      <c r="Q444" s="10">
        <f t="shared" si="159"/>
        <v>19110</v>
      </c>
      <c r="R444" s="10">
        <v>0</v>
      </c>
      <c r="S444" s="10">
        <f t="shared" si="160"/>
        <v>19110</v>
      </c>
      <c r="T444" s="8">
        <v>0</v>
      </c>
      <c r="U444" s="8">
        <f t="shared" si="161"/>
        <v>19110</v>
      </c>
      <c r="V444" s="8">
        <v>0</v>
      </c>
      <c r="W444" s="8">
        <f t="shared" si="162"/>
        <v>19110</v>
      </c>
      <c r="X444" s="8">
        <v>0</v>
      </c>
      <c r="Y444" s="8">
        <f t="shared" si="163"/>
        <v>19110</v>
      </c>
      <c r="Z444" s="8">
        <v>0</v>
      </c>
      <c r="AA444" s="8">
        <f t="shared" si="163"/>
        <v>19110</v>
      </c>
      <c r="AB444" s="8">
        <f t="shared" si="156"/>
        <v>0</v>
      </c>
    </row>
    <row r="445" spans="1:28" x14ac:dyDescent="0.45">
      <c r="E445" s="8"/>
      <c r="F445" s="8"/>
      <c r="G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8" ht="14.65" thickBot="1" x14ac:dyDescent="0.5">
      <c r="A446" t="s">
        <v>283</v>
      </c>
      <c r="E446" s="9">
        <f>SUM(E436:E444)</f>
        <v>29878.720000000001</v>
      </c>
      <c r="F446" s="8" t="s">
        <v>2</v>
      </c>
      <c r="G446" s="9">
        <f>SUM(G436:G444)</f>
        <v>29878.720000000001</v>
      </c>
      <c r="H446" s="9">
        <f>SUM(H436:H444)</f>
        <v>0</v>
      </c>
      <c r="I446" s="9">
        <f>SUM(I436:I444)</f>
        <v>29878.720000000001</v>
      </c>
      <c r="J446" s="9">
        <v>0</v>
      </c>
      <c r="K446" s="9">
        <v>29878.720000000001</v>
      </c>
      <c r="L446" s="9">
        <v>0</v>
      </c>
      <c r="M446" s="9">
        <f>SUM(M436:M444)</f>
        <v>29878.720000000001</v>
      </c>
      <c r="N446" s="9">
        <f>SUM(N436:N444)</f>
        <v>0</v>
      </c>
      <c r="O446" s="9">
        <f>SUM(O436:O444)</f>
        <v>29878.720000000001</v>
      </c>
      <c r="P446" s="9">
        <f>SUM(P436:P444)</f>
        <v>0</v>
      </c>
      <c r="Q446" s="9">
        <f>SUM(Q436:Q444)</f>
        <v>29878.720000000001</v>
      </c>
      <c r="R446" s="9">
        <f t="shared" ref="R446:Y446" si="164">SUM(R436:R444)</f>
        <v>0</v>
      </c>
      <c r="S446" s="9">
        <f t="shared" si="164"/>
        <v>29878.720000000001</v>
      </c>
      <c r="T446" s="9">
        <f t="shared" si="164"/>
        <v>0</v>
      </c>
      <c r="U446" s="9">
        <f t="shared" si="164"/>
        <v>29878.720000000001</v>
      </c>
      <c r="V446" s="9">
        <f t="shared" si="164"/>
        <v>0</v>
      </c>
      <c r="W446" s="9">
        <f t="shared" si="164"/>
        <v>29878.720000000001</v>
      </c>
      <c r="X446" s="9">
        <f t="shared" si="164"/>
        <v>0</v>
      </c>
      <c r="Y446" s="9">
        <f t="shared" si="164"/>
        <v>29878.720000000001</v>
      </c>
      <c r="Z446" s="9">
        <f>SUM(Z436:Z444)</f>
        <v>0</v>
      </c>
      <c r="AA446" s="9">
        <f t="shared" ref="AA446" si="165">SUM(AA436:AA444)</f>
        <v>29878.720000000001</v>
      </c>
      <c r="AB446" s="9">
        <f>E446-AA446</f>
        <v>0</v>
      </c>
    </row>
    <row r="447" spans="1:28" ht="14.65" thickTop="1" x14ac:dyDescent="0.45">
      <c r="E447" s="8"/>
      <c r="F447" s="8"/>
      <c r="G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8" x14ac:dyDescent="0.45">
      <c r="A448" s="5" t="s">
        <v>284</v>
      </c>
      <c r="E448" s="8"/>
      <c r="F448" s="8"/>
      <c r="G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8" x14ac:dyDescent="0.45">
      <c r="E449" s="8"/>
      <c r="F449" s="8"/>
      <c r="G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8" x14ac:dyDescent="0.45">
      <c r="A450" t="s">
        <v>285</v>
      </c>
      <c r="B450" s="6">
        <v>33786</v>
      </c>
      <c r="C450" t="s">
        <v>46</v>
      </c>
      <c r="D450">
        <v>5</v>
      </c>
      <c r="E450" s="8">
        <v>1513.15</v>
      </c>
      <c r="F450" s="8"/>
      <c r="G450" s="8">
        <v>1513.15</v>
      </c>
      <c r="H450" s="8">
        <v>0</v>
      </c>
      <c r="I450" s="8">
        <v>1513.15</v>
      </c>
      <c r="J450" s="8">
        <v>0</v>
      </c>
      <c r="K450" s="8">
        <v>1513.15</v>
      </c>
      <c r="L450" s="8"/>
      <c r="M450" s="8">
        <f>SUM(K450:L450)</f>
        <v>1513.15</v>
      </c>
      <c r="N450" s="8"/>
      <c r="O450" s="8">
        <f>SUM(M450:N450)</f>
        <v>1513.15</v>
      </c>
      <c r="P450" s="8"/>
      <c r="Q450" s="8">
        <f>SUM(O450:P450)</f>
        <v>1513.15</v>
      </c>
      <c r="R450" s="8">
        <v>0</v>
      </c>
      <c r="S450" s="8">
        <f>SUM(Q450:R450)</f>
        <v>1513.15</v>
      </c>
      <c r="T450" s="8">
        <v>0</v>
      </c>
      <c r="U450" s="8">
        <f>SUM(S450:T450)</f>
        <v>1513.15</v>
      </c>
      <c r="V450" s="8">
        <v>0</v>
      </c>
      <c r="W450" s="8">
        <f>SUM(U450:V450)</f>
        <v>1513.15</v>
      </c>
      <c r="X450" s="8">
        <v>0</v>
      </c>
      <c r="Y450" s="8">
        <f>SUM(W450:X450)</f>
        <v>1513.15</v>
      </c>
      <c r="Z450" s="8">
        <v>0</v>
      </c>
      <c r="AA450" s="8">
        <f>SUM(Y450:Z450)</f>
        <v>1513.15</v>
      </c>
      <c r="AB450" s="8">
        <f t="shared" ref="AB450:AB468" si="166">E450-AA450</f>
        <v>0</v>
      </c>
    </row>
    <row r="451" spans="1:28" x14ac:dyDescent="0.45">
      <c r="A451" t="s">
        <v>285</v>
      </c>
      <c r="B451" s="6">
        <v>34151</v>
      </c>
      <c r="C451" t="s">
        <v>46</v>
      </c>
      <c r="D451">
        <v>5</v>
      </c>
      <c r="E451" s="8">
        <v>1642.8</v>
      </c>
      <c r="F451" s="8"/>
      <c r="G451" s="8">
        <v>1642.8</v>
      </c>
      <c r="H451" s="8">
        <v>0</v>
      </c>
      <c r="I451" s="8">
        <v>1642.8</v>
      </c>
      <c r="J451" s="8">
        <v>0</v>
      </c>
      <c r="K451" s="8">
        <v>1642.8</v>
      </c>
      <c r="L451" s="8"/>
      <c r="M451" s="8">
        <f t="shared" ref="M451:M462" si="167">SUM(K451:L451)</f>
        <v>1642.8</v>
      </c>
      <c r="N451" s="8"/>
      <c r="O451" s="8">
        <f t="shared" ref="O451:O466" si="168">SUM(M451:N451)</f>
        <v>1642.8</v>
      </c>
      <c r="P451" s="8"/>
      <c r="Q451" s="8">
        <f t="shared" ref="Q451:Q466" si="169">SUM(O451:P451)</f>
        <v>1642.8</v>
      </c>
      <c r="R451" s="8">
        <v>0</v>
      </c>
      <c r="S451" s="8">
        <f t="shared" ref="S451:S467" si="170">SUM(Q451:R451)</f>
        <v>1642.8</v>
      </c>
      <c r="T451" s="8">
        <v>0</v>
      </c>
      <c r="U451" s="8">
        <f t="shared" ref="U451:U467" si="171">SUM(S451:T451)</f>
        <v>1642.8</v>
      </c>
      <c r="V451" s="8">
        <v>0</v>
      </c>
      <c r="W451" s="8">
        <f t="shared" ref="W451:W468" si="172">SUM(U451:V451)</f>
        <v>1642.8</v>
      </c>
      <c r="X451" s="8">
        <v>0</v>
      </c>
      <c r="Y451" s="8">
        <f t="shared" ref="Y451:AA468" si="173">SUM(W451:X451)</f>
        <v>1642.8</v>
      </c>
      <c r="Z451" s="8">
        <v>0</v>
      </c>
      <c r="AA451" s="8">
        <f t="shared" si="173"/>
        <v>1642.8</v>
      </c>
      <c r="AB451" s="8">
        <f t="shared" si="166"/>
        <v>0</v>
      </c>
    </row>
    <row r="452" spans="1:28" x14ac:dyDescent="0.45">
      <c r="A452" t="s">
        <v>286</v>
      </c>
      <c r="B452" s="6">
        <v>34274</v>
      </c>
      <c r="C452" t="s">
        <v>46</v>
      </c>
      <c r="D452">
        <v>5</v>
      </c>
      <c r="E452" s="8">
        <v>5164.5</v>
      </c>
      <c r="F452" s="8"/>
      <c r="G452" s="8">
        <v>5164.5</v>
      </c>
      <c r="H452" s="8">
        <v>0</v>
      </c>
      <c r="I452" s="8">
        <v>5164.5</v>
      </c>
      <c r="J452" s="8">
        <v>0</v>
      </c>
      <c r="K452" s="8">
        <v>5164.5</v>
      </c>
      <c r="L452" s="8"/>
      <c r="M452" s="8">
        <f t="shared" si="167"/>
        <v>5164.5</v>
      </c>
      <c r="N452" s="8"/>
      <c r="O452" s="8">
        <f t="shared" si="168"/>
        <v>5164.5</v>
      </c>
      <c r="P452" s="8"/>
      <c r="Q452" s="8">
        <f t="shared" si="169"/>
        <v>5164.5</v>
      </c>
      <c r="R452" s="8">
        <v>0</v>
      </c>
      <c r="S452" s="8">
        <f t="shared" si="170"/>
        <v>5164.5</v>
      </c>
      <c r="T452" s="8">
        <v>0</v>
      </c>
      <c r="U452" s="8">
        <f t="shared" si="171"/>
        <v>5164.5</v>
      </c>
      <c r="V452" s="8">
        <v>0</v>
      </c>
      <c r="W452" s="8">
        <f t="shared" si="172"/>
        <v>5164.5</v>
      </c>
      <c r="X452" s="8">
        <v>0</v>
      </c>
      <c r="Y452" s="8">
        <f t="shared" si="173"/>
        <v>5164.5</v>
      </c>
      <c r="Z452" s="8">
        <v>0</v>
      </c>
      <c r="AA452" s="8">
        <f t="shared" si="173"/>
        <v>5164.5</v>
      </c>
      <c r="AB452" s="8">
        <f t="shared" si="166"/>
        <v>0</v>
      </c>
    </row>
    <row r="453" spans="1:28" x14ac:dyDescent="0.45">
      <c r="A453" t="s">
        <v>287</v>
      </c>
      <c r="B453" s="6">
        <v>34330</v>
      </c>
      <c r="C453" t="s">
        <v>46</v>
      </c>
      <c r="D453">
        <v>5</v>
      </c>
      <c r="E453" s="8">
        <v>335.5</v>
      </c>
      <c r="F453" s="8"/>
      <c r="G453" s="8">
        <v>335.5</v>
      </c>
      <c r="H453" s="8">
        <v>0</v>
      </c>
      <c r="I453" s="8">
        <v>335.5</v>
      </c>
      <c r="J453" s="8">
        <v>0</v>
      </c>
      <c r="K453" s="8">
        <v>335.5</v>
      </c>
      <c r="L453" s="8"/>
      <c r="M453" s="8">
        <f t="shared" si="167"/>
        <v>335.5</v>
      </c>
      <c r="N453" s="8"/>
      <c r="O453" s="8">
        <f t="shared" si="168"/>
        <v>335.5</v>
      </c>
      <c r="P453" s="8"/>
      <c r="Q453" s="8">
        <f t="shared" si="169"/>
        <v>335.5</v>
      </c>
      <c r="R453" s="8">
        <v>0</v>
      </c>
      <c r="S453" s="8">
        <f t="shared" si="170"/>
        <v>335.5</v>
      </c>
      <c r="T453" s="8">
        <v>0</v>
      </c>
      <c r="U453" s="8">
        <f t="shared" si="171"/>
        <v>335.5</v>
      </c>
      <c r="V453" s="8">
        <v>0</v>
      </c>
      <c r="W453" s="8">
        <f t="shared" si="172"/>
        <v>335.5</v>
      </c>
      <c r="X453" s="8">
        <v>0</v>
      </c>
      <c r="Y453" s="8">
        <f t="shared" si="173"/>
        <v>335.5</v>
      </c>
      <c r="Z453" s="8">
        <v>0</v>
      </c>
      <c r="AA453" s="8">
        <f t="shared" si="173"/>
        <v>335.5</v>
      </c>
      <c r="AB453" s="8">
        <f t="shared" si="166"/>
        <v>0</v>
      </c>
    </row>
    <row r="454" spans="1:28" x14ac:dyDescent="0.45">
      <c r="A454" t="s">
        <v>285</v>
      </c>
      <c r="B454" s="6">
        <v>34516</v>
      </c>
      <c r="C454" t="s">
        <v>46</v>
      </c>
      <c r="D454">
        <v>5</v>
      </c>
      <c r="E454" s="8">
        <v>3451.13</v>
      </c>
      <c r="F454" s="8"/>
      <c r="G454" s="8">
        <v>3451.13</v>
      </c>
      <c r="H454" s="8">
        <v>0</v>
      </c>
      <c r="I454" s="8">
        <v>3451.13</v>
      </c>
      <c r="J454" s="8">
        <v>0</v>
      </c>
      <c r="K454" s="8">
        <v>3451.13</v>
      </c>
      <c r="L454" s="8"/>
      <c r="M454" s="8">
        <f t="shared" si="167"/>
        <v>3451.13</v>
      </c>
      <c r="N454" s="8"/>
      <c r="O454" s="8">
        <f t="shared" si="168"/>
        <v>3451.13</v>
      </c>
      <c r="P454" s="8"/>
      <c r="Q454" s="8">
        <f t="shared" si="169"/>
        <v>3451.13</v>
      </c>
      <c r="R454" s="8">
        <v>0</v>
      </c>
      <c r="S454" s="8">
        <f t="shared" si="170"/>
        <v>3451.13</v>
      </c>
      <c r="T454" s="8">
        <v>0</v>
      </c>
      <c r="U454" s="8">
        <f t="shared" si="171"/>
        <v>3451.13</v>
      </c>
      <c r="V454" s="8">
        <v>0</v>
      </c>
      <c r="W454" s="8">
        <f t="shared" si="172"/>
        <v>3451.13</v>
      </c>
      <c r="X454" s="8">
        <v>0</v>
      </c>
      <c r="Y454" s="8">
        <f t="shared" si="173"/>
        <v>3451.13</v>
      </c>
      <c r="Z454" s="8">
        <v>0</v>
      </c>
      <c r="AA454" s="8">
        <f t="shared" si="173"/>
        <v>3451.13</v>
      </c>
      <c r="AB454" s="8">
        <f t="shared" si="166"/>
        <v>0</v>
      </c>
    </row>
    <row r="455" spans="1:28" x14ac:dyDescent="0.45">
      <c r="A455" t="s">
        <v>288</v>
      </c>
      <c r="B455" s="6">
        <v>34516</v>
      </c>
      <c r="C455" t="s">
        <v>46</v>
      </c>
      <c r="D455">
        <v>10</v>
      </c>
      <c r="E455" s="8">
        <v>6800</v>
      </c>
      <c r="F455" s="8"/>
      <c r="G455" s="8">
        <v>6800</v>
      </c>
      <c r="H455" s="8">
        <v>0</v>
      </c>
      <c r="I455" s="8">
        <v>6800</v>
      </c>
      <c r="J455" s="8">
        <v>0</v>
      </c>
      <c r="K455" s="8">
        <v>6800</v>
      </c>
      <c r="L455" s="8"/>
      <c r="M455" s="8">
        <f t="shared" si="167"/>
        <v>6800</v>
      </c>
      <c r="N455" s="8"/>
      <c r="O455" s="8">
        <f t="shared" si="168"/>
        <v>6800</v>
      </c>
      <c r="P455" s="8"/>
      <c r="Q455" s="8">
        <f t="shared" si="169"/>
        <v>6800</v>
      </c>
      <c r="R455" s="8">
        <v>0</v>
      </c>
      <c r="S455" s="8">
        <f t="shared" si="170"/>
        <v>6800</v>
      </c>
      <c r="T455" s="8">
        <v>0</v>
      </c>
      <c r="U455" s="8">
        <f t="shared" si="171"/>
        <v>6800</v>
      </c>
      <c r="V455" s="8">
        <v>0</v>
      </c>
      <c r="W455" s="8">
        <f t="shared" si="172"/>
        <v>6800</v>
      </c>
      <c r="X455" s="8">
        <v>0</v>
      </c>
      <c r="Y455" s="8">
        <f t="shared" si="173"/>
        <v>6800</v>
      </c>
      <c r="Z455" s="8">
        <v>0</v>
      </c>
      <c r="AA455" s="8">
        <f t="shared" si="173"/>
        <v>6800</v>
      </c>
      <c r="AB455" s="8">
        <f t="shared" si="166"/>
        <v>0</v>
      </c>
    </row>
    <row r="456" spans="1:28" x14ac:dyDescent="0.45">
      <c r="A456" t="s">
        <v>289</v>
      </c>
      <c r="B456" s="6">
        <v>34857</v>
      </c>
      <c r="C456" t="s">
        <v>46</v>
      </c>
      <c r="D456">
        <v>10</v>
      </c>
      <c r="E456" s="8">
        <v>259.97000000000003</v>
      </c>
      <c r="F456" s="8"/>
      <c r="G456" s="8">
        <v>259.97000000000003</v>
      </c>
      <c r="H456" s="8">
        <v>0</v>
      </c>
      <c r="I456" s="8">
        <v>259.97000000000003</v>
      </c>
      <c r="J456" s="8">
        <v>0</v>
      </c>
      <c r="K456" s="8">
        <v>259.97000000000003</v>
      </c>
      <c r="L456" s="8"/>
      <c r="M456" s="8">
        <f t="shared" si="167"/>
        <v>259.97000000000003</v>
      </c>
      <c r="N456" s="8"/>
      <c r="O456" s="8">
        <f t="shared" si="168"/>
        <v>259.97000000000003</v>
      </c>
      <c r="P456" s="8"/>
      <c r="Q456" s="8">
        <f t="shared" si="169"/>
        <v>259.97000000000003</v>
      </c>
      <c r="R456" s="8">
        <v>0</v>
      </c>
      <c r="S456" s="8">
        <f t="shared" si="170"/>
        <v>259.97000000000003</v>
      </c>
      <c r="T456" s="8">
        <v>0</v>
      </c>
      <c r="U456" s="8">
        <f t="shared" si="171"/>
        <v>259.97000000000003</v>
      </c>
      <c r="V456" s="8">
        <v>0</v>
      </c>
      <c r="W456" s="8">
        <f t="shared" si="172"/>
        <v>259.97000000000003</v>
      </c>
      <c r="X456" s="8">
        <v>0</v>
      </c>
      <c r="Y456" s="8">
        <f t="shared" si="173"/>
        <v>259.97000000000003</v>
      </c>
      <c r="Z456" s="8">
        <v>0</v>
      </c>
      <c r="AA456" s="8">
        <f t="shared" si="173"/>
        <v>259.97000000000003</v>
      </c>
      <c r="AB456" s="8">
        <f t="shared" si="166"/>
        <v>0</v>
      </c>
    </row>
    <row r="457" spans="1:28" x14ac:dyDescent="0.45">
      <c r="A457" t="s">
        <v>290</v>
      </c>
      <c r="B457" s="6">
        <v>35543</v>
      </c>
      <c r="C457" t="s">
        <v>46</v>
      </c>
      <c r="D457">
        <v>5</v>
      </c>
      <c r="E457" s="8">
        <v>564.25</v>
      </c>
      <c r="F457" s="8"/>
      <c r="G457" s="8">
        <v>564.25</v>
      </c>
      <c r="H457" s="8">
        <v>0</v>
      </c>
      <c r="I457" s="8">
        <v>564.25</v>
      </c>
      <c r="J457" s="8">
        <v>0</v>
      </c>
      <c r="K457" s="8">
        <v>564.25</v>
      </c>
      <c r="L457" s="8"/>
      <c r="M457" s="8">
        <f t="shared" si="167"/>
        <v>564.25</v>
      </c>
      <c r="N457" s="8"/>
      <c r="O457" s="8">
        <f t="shared" si="168"/>
        <v>564.25</v>
      </c>
      <c r="P457" s="8"/>
      <c r="Q457" s="8">
        <f t="shared" si="169"/>
        <v>564.25</v>
      </c>
      <c r="R457" s="8">
        <v>0</v>
      </c>
      <c r="S457" s="8">
        <f t="shared" si="170"/>
        <v>564.25</v>
      </c>
      <c r="T457" s="8">
        <v>0</v>
      </c>
      <c r="U457" s="8">
        <f t="shared" si="171"/>
        <v>564.25</v>
      </c>
      <c r="V457" s="8">
        <v>0</v>
      </c>
      <c r="W457" s="8">
        <f t="shared" si="172"/>
        <v>564.25</v>
      </c>
      <c r="X457" s="8">
        <v>0</v>
      </c>
      <c r="Y457" s="8">
        <f t="shared" si="173"/>
        <v>564.25</v>
      </c>
      <c r="Z457" s="8">
        <v>0</v>
      </c>
      <c r="AA457" s="8">
        <f t="shared" si="173"/>
        <v>564.25</v>
      </c>
      <c r="AB457" s="8">
        <f t="shared" si="166"/>
        <v>0</v>
      </c>
    </row>
    <row r="458" spans="1:28" x14ac:dyDescent="0.45">
      <c r="A458" t="s">
        <v>291</v>
      </c>
      <c r="B458" s="6">
        <v>36299</v>
      </c>
      <c r="C458" t="s">
        <v>46</v>
      </c>
      <c r="D458">
        <v>10</v>
      </c>
      <c r="E458" s="8">
        <v>1222.44</v>
      </c>
      <c r="F458" s="8"/>
      <c r="G458" s="8">
        <v>1222.44</v>
      </c>
      <c r="H458" s="8">
        <v>0</v>
      </c>
      <c r="I458" s="8">
        <v>1222.44</v>
      </c>
      <c r="J458" s="8">
        <v>0</v>
      </c>
      <c r="K458" s="8">
        <v>1222.44</v>
      </c>
      <c r="L458" s="8"/>
      <c r="M458" s="8">
        <f t="shared" si="167"/>
        <v>1222.44</v>
      </c>
      <c r="N458" s="8"/>
      <c r="O458" s="8">
        <f t="shared" si="168"/>
        <v>1222.44</v>
      </c>
      <c r="P458" s="8"/>
      <c r="Q458" s="8">
        <f t="shared" si="169"/>
        <v>1222.44</v>
      </c>
      <c r="R458" s="8">
        <v>0</v>
      </c>
      <c r="S458" s="8">
        <f t="shared" si="170"/>
        <v>1222.44</v>
      </c>
      <c r="T458" s="8">
        <v>0</v>
      </c>
      <c r="U458" s="8">
        <f t="shared" si="171"/>
        <v>1222.44</v>
      </c>
      <c r="V458" s="8">
        <v>0</v>
      </c>
      <c r="W458" s="8">
        <f t="shared" si="172"/>
        <v>1222.44</v>
      </c>
      <c r="X458" s="8">
        <v>0</v>
      </c>
      <c r="Y458" s="8">
        <f t="shared" si="173"/>
        <v>1222.44</v>
      </c>
      <c r="Z458" s="8">
        <v>0</v>
      </c>
      <c r="AA458" s="8">
        <f t="shared" si="173"/>
        <v>1222.44</v>
      </c>
      <c r="AB458" s="8">
        <f t="shared" si="166"/>
        <v>0</v>
      </c>
    </row>
    <row r="459" spans="1:28" x14ac:dyDescent="0.45">
      <c r="A459" t="s">
        <v>291</v>
      </c>
      <c r="B459" s="6">
        <v>38016</v>
      </c>
      <c r="C459" t="s">
        <v>46</v>
      </c>
      <c r="D459">
        <v>10</v>
      </c>
      <c r="E459" s="8">
        <v>1056.5</v>
      </c>
      <c r="F459" s="8"/>
      <c r="G459" s="8">
        <v>1056.5</v>
      </c>
      <c r="H459" s="8">
        <v>0</v>
      </c>
      <c r="I459" s="8">
        <v>1056.5</v>
      </c>
      <c r="J459" s="8">
        <v>0</v>
      </c>
      <c r="K459" s="8">
        <v>1056.5</v>
      </c>
      <c r="L459" s="8"/>
      <c r="M459" s="8">
        <f t="shared" si="167"/>
        <v>1056.5</v>
      </c>
      <c r="N459" s="8"/>
      <c r="O459" s="8">
        <f t="shared" si="168"/>
        <v>1056.5</v>
      </c>
      <c r="P459" s="8"/>
      <c r="Q459" s="8">
        <f t="shared" si="169"/>
        <v>1056.5</v>
      </c>
      <c r="R459" s="8">
        <v>0</v>
      </c>
      <c r="S459" s="8">
        <f t="shared" si="170"/>
        <v>1056.5</v>
      </c>
      <c r="T459" s="8">
        <v>0</v>
      </c>
      <c r="U459" s="8">
        <f t="shared" si="171"/>
        <v>1056.5</v>
      </c>
      <c r="V459" s="8">
        <v>0</v>
      </c>
      <c r="W459" s="8">
        <f t="shared" si="172"/>
        <v>1056.5</v>
      </c>
      <c r="X459" s="8">
        <v>0</v>
      </c>
      <c r="Y459" s="8">
        <f t="shared" si="173"/>
        <v>1056.5</v>
      </c>
      <c r="Z459" s="8">
        <v>0</v>
      </c>
      <c r="AA459" s="8">
        <f t="shared" si="173"/>
        <v>1056.5</v>
      </c>
      <c r="AB459" s="8">
        <f t="shared" si="166"/>
        <v>0</v>
      </c>
    </row>
    <row r="460" spans="1:28" x14ac:dyDescent="0.45">
      <c r="A460" t="s">
        <v>291</v>
      </c>
      <c r="B460" s="6">
        <v>38533</v>
      </c>
      <c r="C460" t="s">
        <v>46</v>
      </c>
      <c r="D460">
        <v>10</v>
      </c>
      <c r="E460" s="8">
        <v>1729</v>
      </c>
      <c r="F460" s="8"/>
      <c r="G460" s="8">
        <v>1383.2</v>
      </c>
      <c r="H460" s="8">
        <v>172.9</v>
      </c>
      <c r="I460" s="8">
        <v>1556.1</v>
      </c>
      <c r="J460" s="8">
        <v>172.9</v>
      </c>
      <c r="K460" s="8">
        <v>1729</v>
      </c>
      <c r="L460" s="8"/>
      <c r="M460" s="8">
        <f t="shared" si="167"/>
        <v>1729</v>
      </c>
      <c r="N460" s="8"/>
      <c r="O460" s="8">
        <f t="shared" si="168"/>
        <v>1729</v>
      </c>
      <c r="P460" s="8"/>
      <c r="Q460" s="8">
        <f t="shared" si="169"/>
        <v>1729</v>
      </c>
      <c r="R460" s="8">
        <v>0</v>
      </c>
      <c r="S460" s="8">
        <f t="shared" si="170"/>
        <v>1729</v>
      </c>
      <c r="T460" s="8">
        <v>0</v>
      </c>
      <c r="U460" s="8">
        <f t="shared" si="171"/>
        <v>1729</v>
      </c>
      <c r="V460" s="8">
        <v>0</v>
      </c>
      <c r="W460" s="8">
        <f t="shared" si="172"/>
        <v>1729</v>
      </c>
      <c r="X460" s="8">
        <v>0</v>
      </c>
      <c r="Y460" s="8">
        <f t="shared" si="173"/>
        <v>1729</v>
      </c>
      <c r="Z460" s="8">
        <v>0</v>
      </c>
      <c r="AA460" s="8">
        <f t="shared" si="173"/>
        <v>1729</v>
      </c>
      <c r="AB460" s="8">
        <f t="shared" si="166"/>
        <v>0</v>
      </c>
    </row>
    <row r="461" spans="1:28" x14ac:dyDescent="0.45">
      <c r="A461" t="s">
        <v>292</v>
      </c>
      <c r="B461" s="6">
        <v>39029</v>
      </c>
      <c r="C461" t="s">
        <v>46</v>
      </c>
      <c r="D461">
        <v>5</v>
      </c>
      <c r="E461" s="8">
        <v>305</v>
      </c>
      <c r="F461" s="8"/>
      <c r="G461" s="8">
        <v>305</v>
      </c>
      <c r="H461" s="8">
        <v>0</v>
      </c>
      <c r="I461" s="8">
        <v>305</v>
      </c>
      <c r="J461" s="8">
        <v>0</v>
      </c>
      <c r="K461" s="8">
        <v>305</v>
      </c>
      <c r="L461" s="8"/>
      <c r="M461" s="8">
        <f t="shared" si="167"/>
        <v>305</v>
      </c>
      <c r="N461" s="8"/>
      <c r="O461" s="8">
        <f t="shared" si="168"/>
        <v>305</v>
      </c>
      <c r="P461" s="8"/>
      <c r="Q461" s="8">
        <f t="shared" si="169"/>
        <v>305</v>
      </c>
      <c r="R461" s="8">
        <v>0</v>
      </c>
      <c r="S461" s="8">
        <f t="shared" si="170"/>
        <v>305</v>
      </c>
      <c r="T461" s="8">
        <v>0</v>
      </c>
      <c r="U461" s="8">
        <f t="shared" si="171"/>
        <v>305</v>
      </c>
      <c r="V461" s="8">
        <v>0</v>
      </c>
      <c r="W461" s="8">
        <f t="shared" si="172"/>
        <v>305</v>
      </c>
      <c r="X461" s="8">
        <v>0</v>
      </c>
      <c r="Y461" s="8">
        <f t="shared" si="173"/>
        <v>305</v>
      </c>
      <c r="Z461" s="8">
        <v>0</v>
      </c>
      <c r="AA461" s="8">
        <f t="shared" si="173"/>
        <v>305</v>
      </c>
      <c r="AB461" s="8">
        <f t="shared" si="166"/>
        <v>0</v>
      </c>
    </row>
    <row r="462" spans="1:28" x14ac:dyDescent="0.45">
      <c r="A462" t="s">
        <v>293</v>
      </c>
      <c r="B462" s="6">
        <v>41640</v>
      </c>
      <c r="C462" t="s">
        <v>46</v>
      </c>
      <c r="D462">
        <v>10</v>
      </c>
      <c r="E462" s="8">
        <v>18740</v>
      </c>
      <c r="F462" s="8"/>
      <c r="G462" s="8">
        <v>0</v>
      </c>
      <c r="H462" s="8">
        <v>1874</v>
      </c>
      <c r="I462" s="8">
        <v>1874</v>
      </c>
      <c r="J462" s="8">
        <v>1874</v>
      </c>
      <c r="K462" s="8">
        <v>3748</v>
      </c>
      <c r="L462" s="8">
        <v>1874</v>
      </c>
      <c r="M462" s="8">
        <f t="shared" si="167"/>
        <v>5622</v>
      </c>
      <c r="N462" s="8">
        <v>1874</v>
      </c>
      <c r="O462" s="8">
        <f t="shared" si="168"/>
        <v>7496</v>
      </c>
      <c r="P462" s="8">
        <v>1874</v>
      </c>
      <c r="Q462" s="8">
        <f t="shared" si="169"/>
        <v>9370</v>
      </c>
      <c r="R462" s="8">
        <v>1874</v>
      </c>
      <c r="S462" s="8">
        <f t="shared" si="170"/>
        <v>11244</v>
      </c>
      <c r="T462" s="8">
        <v>1874</v>
      </c>
      <c r="U462" s="8">
        <f t="shared" si="171"/>
        <v>13118</v>
      </c>
      <c r="V462" s="8">
        <v>1874</v>
      </c>
      <c r="W462" s="8">
        <f t="shared" si="172"/>
        <v>14992</v>
      </c>
      <c r="X462" s="8">
        <v>1874</v>
      </c>
      <c r="Y462" s="8">
        <f t="shared" si="173"/>
        <v>16866</v>
      </c>
      <c r="Z462" s="8">
        <v>1874</v>
      </c>
      <c r="AA462" s="8">
        <f t="shared" si="173"/>
        <v>18740</v>
      </c>
      <c r="AB462" s="8">
        <f t="shared" si="166"/>
        <v>0</v>
      </c>
    </row>
    <row r="463" spans="1:28" x14ac:dyDescent="0.45">
      <c r="A463" t="s">
        <v>294</v>
      </c>
      <c r="B463" s="6">
        <v>42559</v>
      </c>
      <c r="C463" t="s">
        <v>46</v>
      </c>
      <c r="D463">
        <v>5</v>
      </c>
      <c r="E463" s="8">
        <v>478</v>
      </c>
      <c r="F463" s="8"/>
      <c r="G463" s="8"/>
      <c r="H463" s="8"/>
      <c r="I463" s="8"/>
      <c r="J463" s="8"/>
      <c r="K463" s="8"/>
      <c r="L463" s="8">
        <v>47.8</v>
      </c>
      <c r="M463" s="8">
        <v>47.8</v>
      </c>
      <c r="N463" s="8">
        <v>95.6</v>
      </c>
      <c r="O463" s="8">
        <f t="shared" si="168"/>
        <v>143.39999999999998</v>
      </c>
      <c r="P463" s="8">
        <v>95.6</v>
      </c>
      <c r="Q463" s="8">
        <f t="shared" si="169"/>
        <v>238.99999999999997</v>
      </c>
      <c r="R463" s="8">
        <v>95.6</v>
      </c>
      <c r="S463" s="8">
        <f t="shared" si="170"/>
        <v>334.59999999999997</v>
      </c>
      <c r="T463" s="8">
        <v>95.6</v>
      </c>
      <c r="U463" s="8">
        <f t="shared" si="171"/>
        <v>430.19999999999993</v>
      </c>
      <c r="V463" s="8">
        <v>47.8</v>
      </c>
      <c r="W463" s="8">
        <f t="shared" si="172"/>
        <v>477.99999999999994</v>
      </c>
      <c r="X463" s="8">
        <v>0</v>
      </c>
      <c r="Y463" s="8">
        <f t="shared" si="173"/>
        <v>477.99999999999994</v>
      </c>
      <c r="Z463" s="8">
        <v>0</v>
      </c>
      <c r="AA463" s="8">
        <f t="shared" si="173"/>
        <v>477.99999999999994</v>
      </c>
      <c r="AB463" s="8">
        <f t="shared" si="166"/>
        <v>0</v>
      </c>
    </row>
    <row r="464" spans="1:28" x14ac:dyDescent="0.45">
      <c r="A464" t="s">
        <v>295</v>
      </c>
      <c r="B464" s="6">
        <v>42606</v>
      </c>
      <c r="C464" t="s">
        <v>46</v>
      </c>
      <c r="D464">
        <v>10</v>
      </c>
      <c r="E464" s="8">
        <v>1862</v>
      </c>
      <c r="F464" s="8"/>
      <c r="G464" s="8"/>
      <c r="H464" s="8"/>
      <c r="I464" s="8"/>
      <c r="J464" s="8"/>
      <c r="K464" s="8"/>
      <c r="L464" s="8">
        <v>93.1</v>
      </c>
      <c r="M464" s="8">
        <v>93.1</v>
      </c>
      <c r="N464" s="8">
        <v>186.1</v>
      </c>
      <c r="O464" s="8">
        <f t="shared" si="168"/>
        <v>279.2</v>
      </c>
      <c r="P464" s="8">
        <v>186.1</v>
      </c>
      <c r="Q464" s="8">
        <f t="shared" si="169"/>
        <v>465.29999999999995</v>
      </c>
      <c r="R464" s="8">
        <v>186.1</v>
      </c>
      <c r="S464" s="8">
        <f t="shared" si="170"/>
        <v>651.4</v>
      </c>
      <c r="T464" s="8">
        <v>186.1</v>
      </c>
      <c r="U464" s="8">
        <f t="shared" si="171"/>
        <v>837.5</v>
      </c>
      <c r="V464" s="8">
        <v>186.2</v>
      </c>
      <c r="W464" s="8">
        <f t="shared" si="172"/>
        <v>1023.7</v>
      </c>
      <c r="X464" s="8">
        <v>186.2</v>
      </c>
      <c r="Y464" s="8">
        <f t="shared" si="173"/>
        <v>1209.9000000000001</v>
      </c>
      <c r="Z464" s="8">
        <v>186.2</v>
      </c>
      <c r="AA464" s="8">
        <f t="shared" si="173"/>
        <v>1396.1000000000001</v>
      </c>
      <c r="AB464" s="8">
        <f t="shared" si="166"/>
        <v>465.89999999999986</v>
      </c>
    </row>
    <row r="465" spans="1:28" x14ac:dyDescent="0.45">
      <c r="A465" t="s">
        <v>296</v>
      </c>
      <c r="B465" s="6">
        <v>42667</v>
      </c>
      <c r="C465" t="s">
        <v>46</v>
      </c>
      <c r="D465">
        <v>10</v>
      </c>
      <c r="E465" s="8">
        <v>1165</v>
      </c>
      <c r="F465" s="8"/>
      <c r="G465" s="8"/>
      <c r="H465" s="8"/>
      <c r="I465" s="8"/>
      <c r="J465" s="8"/>
      <c r="K465" s="8"/>
      <c r="L465" s="8">
        <v>58.25</v>
      </c>
      <c r="M465" s="8">
        <v>58.25</v>
      </c>
      <c r="N465" s="8">
        <v>116.5</v>
      </c>
      <c r="O465" s="8">
        <f t="shared" si="168"/>
        <v>174.75</v>
      </c>
      <c r="P465" s="8">
        <v>116.5</v>
      </c>
      <c r="Q465" s="8">
        <f t="shared" si="169"/>
        <v>291.25</v>
      </c>
      <c r="R465" s="8">
        <v>116.5</v>
      </c>
      <c r="S465" s="8">
        <f t="shared" si="170"/>
        <v>407.75</v>
      </c>
      <c r="T465" s="8">
        <v>116.5</v>
      </c>
      <c r="U465" s="8">
        <f t="shared" si="171"/>
        <v>524.25</v>
      </c>
      <c r="V465" s="8">
        <v>116.5</v>
      </c>
      <c r="W465" s="8">
        <f t="shared" si="172"/>
        <v>640.75</v>
      </c>
      <c r="X465" s="8">
        <v>116.5</v>
      </c>
      <c r="Y465" s="8">
        <f t="shared" si="173"/>
        <v>757.25</v>
      </c>
      <c r="Z465" s="8">
        <v>116.5</v>
      </c>
      <c r="AA465" s="8">
        <f t="shared" si="173"/>
        <v>873.75</v>
      </c>
      <c r="AB465" s="8">
        <f t="shared" si="166"/>
        <v>291.25</v>
      </c>
    </row>
    <row r="466" spans="1:28" x14ac:dyDescent="0.45">
      <c r="A466" t="s">
        <v>297</v>
      </c>
      <c r="B466" s="6">
        <v>42669</v>
      </c>
      <c r="C466" t="s">
        <v>46</v>
      </c>
      <c r="D466">
        <v>10</v>
      </c>
      <c r="E466" s="8">
        <v>2410.2199999999998</v>
      </c>
      <c r="F466" s="8"/>
      <c r="G466" s="8"/>
      <c r="H466" s="8"/>
      <c r="I466" s="8"/>
      <c r="J466" s="8"/>
      <c r="K466" s="8"/>
      <c r="L466" s="8">
        <v>120.51</v>
      </c>
      <c r="M466" s="8">
        <v>120.51</v>
      </c>
      <c r="N466" s="8">
        <v>241.02</v>
      </c>
      <c r="O466" s="8">
        <f t="shared" si="168"/>
        <v>361.53000000000003</v>
      </c>
      <c r="P466" s="8">
        <v>241.02</v>
      </c>
      <c r="Q466" s="8">
        <f t="shared" si="169"/>
        <v>602.55000000000007</v>
      </c>
      <c r="R466" s="8">
        <v>41.02</v>
      </c>
      <c r="S466" s="8">
        <f t="shared" si="170"/>
        <v>643.57000000000005</v>
      </c>
      <c r="T466" s="8">
        <v>241.02</v>
      </c>
      <c r="U466" s="8">
        <f t="shared" si="171"/>
        <v>884.59</v>
      </c>
      <c r="V466" s="8">
        <v>241.02</v>
      </c>
      <c r="W466" s="8">
        <f t="shared" si="172"/>
        <v>1125.6100000000001</v>
      </c>
      <c r="X466" s="8">
        <v>241.02</v>
      </c>
      <c r="Y466" s="8">
        <f t="shared" si="173"/>
        <v>1366.63</v>
      </c>
      <c r="Z466" s="8">
        <v>241.02</v>
      </c>
      <c r="AA466" s="8">
        <f t="shared" si="173"/>
        <v>1607.65</v>
      </c>
      <c r="AB466" s="8">
        <f t="shared" si="166"/>
        <v>802.56999999999971</v>
      </c>
    </row>
    <row r="467" spans="1:28" x14ac:dyDescent="0.45">
      <c r="A467" t="s">
        <v>298</v>
      </c>
      <c r="B467" s="6">
        <v>43404</v>
      </c>
      <c r="C467" t="s">
        <v>46</v>
      </c>
      <c r="D467">
        <v>10</v>
      </c>
      <c r="E467" s="8">
        <v>1142.97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>
        <v>19.059999999999999</v>
      </c>
      <c r="Q467" s="8">
        <v>19.059999999999999</v>
      </c>
      <c r="R467" s="8">
        <v>114.3</v>
      </c>
      <c r="S467" s="8">
        <f t="shared" si="170"/>
        <v>133.35999999999999</v>
      </c>
      <c r="T467" s="8">
        <v>114.3</v>
      </c>
      <c r="U467" s="8">
        <f t="shared" si="171"/>
        <v>247.65999999999997</v>
      </c>
      <c r="V467" s="8">
        <v>114.3</v>
      </c>
      <c r="W467" s="8">
        <f t="shared" si="172"/>
        <v>361.96</v>
      </c>
      <c r="X467" s="8">
        <v>114.3</v>
      </c>
      <c r="Y467" s="8">
        <f t="shared" si="173"/>
        <v>476.26</v>
      </c>
      <c r="Z467" s="8">
        <v>114.3</v>
      </c>
      <c r="AA467" s="8">
        <f t="shared" si="173"/>
        <v>590.55999999999995</v>
      </c>
      <c r="AB467" s="8">
        <f t="shared" si="166"/>
        <v>552.41000000000008</v>
      </c>
    </row>
    <row r="468" spans="1:28" x14ac:dyDescent="0.45">
      <c r="A468" t="s">
        <v>299</v>
      </c>
      <c r="B468" s="6">
        <v>44177</v>
      </c>
      <c r="C468" t="s">
        <v>46</v>
      </c>
      <c r="D468">
        <v>10</v>
      </c>
      <c r="E468" s="8">
        <v>565.70000000000005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>
        <v>28.29</v>
      </c>
      <c r="U468" s="8">
        <v>28.29</v>
      </c>
      <c r="V468" s="8">
        <v>56.57</v>
      </c>
      <c r="W468" s="8">
        <f t="shared" si="172"/>
        <v>84.86</v>
      </c>
      <c r="X468" s="8">
        <v>56.57</v>
      </c>
      <c r="Y468" s="8">
        <f t="shared" si="173"/>
        <v>141.43</v>
      </c>
      <c r="Z468" s="8">
        <v>56.57</v>
      </c>
      <c r="AA468" s="8">
        <f t="shared" si="173"/>
        <v>198</v>
      </c>
      <c r="AB468" s="8">
        <f t="shared" si="166"/>
        <v>367.70000000000005</v>
      </c>
    </row>
    <row r="469" spans="1:28" x14ac:dyDescent="0.45">
      <c r="E469" s="8"/>
      <c r="F469" s="8"/>
      <c r="G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8" ht="14.65" thickBot="1" x14ac:dyDescent="0.5">
      <c r="A470" t="s">
        <v>300</v>
      </c>
      <c r="E470" s="9">
        <f>SUM(E450:E468)</f>
        <v>50408.130000000005</v>
      </c>
      <c r="F470" s="8" t="s">
        <v>2</v>
      </c>
      <c r="G470" s="9">
        <f>SUM(G450:G462)</f>
        <v>23698.440000000002</v>
      </c>
      <c r="H470" s="9">
        <f>SUM(H450:H462)</f>
        <v>2046.9</v>
      </c>
      <c r="I470" s="9">
        <f>SUM(I450:I462)</f>
        <v>25745.34</v>
      </c>
      <c r="J470" s="9">
        <v>2046.9</v>
      </c>
      <c r="K470" s="9">
        <v>27792.240000000002</v>
      </c>
      <c r="L470" s="9">
        <f>SUM(L450:L466)</f>
        <v>2193.66</v>
      </c>
      <c r="M470" s="9">
        <f>SUM(M450:M466)</f>
        <v>29985.899999999998</v>
      </c>
      <c r="N470" s="9">
        <f>SUM(N450:N466)</f>
        <v>2513.2199999999998</v>
      </c>
      <c r="O470" s="9">
        <f>SUM(O450:O466)</f>
        <v>32499.120000000003</v>
      </c>
      <c r="P470" s="9">
        <f>SUM(P450:P467)</f>
        <v>2532.2799999999997</v>
      </c>
      <c r="Q470" s="9">
        <f>SUM(Q450:Q467)</f>
        <v>35031.400000000009</v>
      </c>
      <c r="R470" s="9">
        <f t="shared" ref="R470" si="174">SUM(R450:R467)</f>
        <v>2427.52</v>
      </c>
      <c r="S470" s="9">
        <f>SUM(S450:S468)</f>
        <v>37458.920000000006</v>
      </c>
      <c r="T470" s="9">
        <f t="shared" ref="T470:Y470" si="175">SUM(T450:T468)</f>
        <v>2655.81</v>
      </c>
      <c r="U470" s="9">
        <f t="shared" si="175"/>
        <v>40114.730000000003</v>
      </c>
      <c r="V470" s="9">
        <f t="shared" si="175"/>
        <v>2636.3900000000003</v>
      </c>
      <c r="W470" s="9">
        <f t="shared" si="175"/>
        <v>42751.12</v>
      </c>
      <c r="X470" s="9">
        <f t="shared" si="175"/>
        <v>2588.59</v>
      </c>
      <c r="Y470" s="9">
        <f t="shared" si="175"/>
        <v>45339.710000000006</v>
      </c>
      <c r="Z470" s="9">
        <f>SUM(Z450:Z468)</f>
        <v>2588.59</v>
      </c>
      <c r="AA470" s="9">
        <f t="shared" ref="AA470" si="176">SUM(AA450:AA468)</f>
        <v>47928.3</v>
      </c>
      <c r="AB470" s="9">
        <f>E470-AA470</f>
        <v>2479.8300000000017</v>
      </c>
    </row>
    <row r="471" spans="1:28" ht="14.65" thickTop="1" x14ac:dyDescent="0.45">
      <c r="E471" s="8"/>
      <c r="F471" s="8"/>
      <c r="G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8" x14ac:dyDescent="0.45">
      <c r="A472" s="5" t="s">
        <v>301</v>
      </c>
      <c r="E472" s="8"/>
      <c r="F472" s="8"/>
      <c r="G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8" x14ac:dyDescent="0.45">
      <c r="E473" s="8"/>
      <c r="F473" s="8"/>
      <c r="G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8" x14ac:dyDescent="0.45">
      <c r="A474" t="s">
        <v>302</v>
      </c>
      <c r="B474" s="6">
        <v>35151</v>
      </c>
      <c r="C474" t="s">
        <v>46</v>
      </c>
      <c r="D474">
        <v>10</v>
      </c>
      <c r="E474" s="8">
        <v>199.97</v>
      </c>
      <c r="F474" s="8"/>
      <c r="G474" s="8">
        <v>199.97</v>
      </c>
      <c r="H474" s="8">
        <v>0</v>
      </c>
      <c r="I474" s="8">
        <v>199.97</v>
      </c>
      <c r="J474" s="8">
        <v>0</v>
      </c>
      <c r="K474" s="8">
        <v>199.97</v>
      </c>
      <c r="L474" s="8"/>
      <c r="M474" s="8">
        <v>199.97</v>
      </c>
      <c r="N474" s="8"/>
      <c r="O474" s="8">
        <f>SUM(M474:N474)</f>
        <v>199.97</v>
      </c>
      <c r="P474" s="8"/>
      <c r="Q474" s="8">
        <f>SUM(O474:P474)</f>
        <v>199.97</v>
      </c>
      <c r="R474" s="8">
        <v>0</v>
      </c>
      <c r="S474" s="8">
        <f>SUM(Q474:R474)</f>
        <v>199.97</v>
      </c>
      <c r="T474" s="8">
        <v>0</v>
      </c>
      <c r="U474" s="8">
        <f>SUM(S474:T474)</f>
        <v>199.97</v>
      </c>
      <c r="V474" s="8">
        <v>0</v>
      </c>
      <c r="W474" s="8">
        <f>SUM(U474:V474)</f>
        <v>199.97</v>
      </c>
      <c r="X474" s="8">
        <v>0</v>
      </c>
      <c r="Y474" s="8">
        <f>SUM(W474:X474)</f>
        <v>199.97</v>
      </c>
      <c r="Z474" s="8">
        <v>0</v>
      </c>
      <c r="AA474" s="8">
        <f>SUM(Y474:Z474)</f>
        <v>199.97</v>
      </c>
      <c r="AB474" s="8">
        <f>E474-AA474</f>
        <v>0</v>
      </c>
    </row>
    <row r="475" spans="1:28" x14ac:dyDescent="0.45">
      <c r="A475" t="s">
        <v>303</v>
      </c>
      <c r="B475" s="6">
        <v>35403</v>
      </c>
      <c r="C475" t="s">
        <v>46</v>
      </c>
      <c r="D475">
        <v>10</v>
      </c>
      <c r="E475" s="8">
        <v>729.68</v>
      </c>
      <c r="F475" s="8"/>
      <c r="G475" s="8">
        <v>729.68</v>
      </c>
      <c r="H475" s="8">
        <v>0</v>
      </c>
      <c r="I475" s="8">
        <v>729.68</v>
      </c>
      <c r="J475" s="8">
        <v>0</v>
      </c>
      <c r="K475" s="8">
        <v>729.68</v>
      </c>
      <c r="L475" s="8"/>
      <c r="M475" s="8">
        <v>729.68</v>
      </c>
      <c r="N475" s="8"/>
      <c r="O475" s="8">
        <f>SUM(M475:N475)</f>
        <v>729.68</v>
      </c>
      <c r="P475" s="8"/>
      <c r="Q475" s="8">
        <f>SUM(O475:P475)</f>
        <v>729.68</v>
      </c>
      <c r="R475" s="8">
        <v>0</v>
      </c>
      <c r="S475" s="8">
        <f t="shared" ref="S475:S478" si="177">SUM(Q475:R475)</f>
        <v>729.68</v>
      </c>
      <c r="T475" s="8">
        <v>0</v>
      </c>
      <c r="U475" s="8">
        <f t="shared" ref="U475:U478" si="178">SUM(S475:T475)</f>
        <v>729.68</v>
      </c>
      <c r="V475" s="8">
        <v>0</v>
      </c>
      <c r="W475" s="8">
        <f t="shared" ref="W475:W478" si="179">SUM(U475:V475)</f>
        <v>729.68</v>
      </c>
      <c r="X475" s="8">
        <v>0</v>
      </c>
      <c r="Y475" s="8">
        <f t="shared" ref="Y475:AA478" si="180">SUM(W475:X475)</f>
        <v>729.68</v>
      </c>
      <c r="Z475" s="8">
        <v>0</v>
      </c>
      <c r="AA475" s="8">
        <f t="shared" si="180"/>
        <v>729.68</v>
      </c>
      <c r="AB475" s="8">
        <f>E475-AA475</f>
        <v>0</v>
      </c>
    </row>
    <row r="476" spans="1:28" x14ac:dyDescent="0.45">
      <c r="A476" t="s">
        <v>304</v>
      </c>
      <c r="B476" s="6">
        <v>35422</v>
      </c>
      <c r="C476" t="s">
        <v>46</v>
      </c>
      <c r="D476">
        <v>10</v>
      </c>
      <c r="E476" s="8">
        <v>992.78</v>
      </c>
      <c r="F476" s="8"/>
      <c r="G476" s="8">
        <v>992.78</v>
      </c>
      <c r="H476" s="8">
        <v>0</v>
      </c>
      <c r="I476" s="8">
        <v>992.78</v>
      </c>
      <c r="J476" s="8">
        <v>0</v>
      </c>
      <c r="K476" s="8">
        <v>992.78</v>
      </c>
      <c r="L476" s="8"/>
      <c r="M476" s="8">
        <v>992.78</v>
      </c>
      <c r="N476" s="8"/>
      <c r="O476" s="8">
        <f>SUM(M476:N476)</f>
        <v>992.78</v>
      </c>
      <c r="P476" s="8"/>
      <c r="Q476" s="8">
        <f>SUM(O476:P476)</f>
        <v>992.78</v>
      </c>
      <c r="R476" s="8">
        <v>0</v>
      </c>
      <c r="S476" s="8">
        <f t="shared" si="177"/>
        <v>992.78</v>
      </c>
      <c r="T476" s="8">
        <v>0</v>
      </c>
      <c r="U476" s="8">
        <f t="shared" si="178"/>
        <v>992.78</v>
      </c>
      <c r="V476" s="8">
        <v>0</v>
      </c>
      <c r="W476" s="8">
        <f t="shared" si="179"/>
        <v>992.78</v>
      </c>
      <c r="X476" s="8">
        <v>0</v>
      </c>
      <c r="Y476" s="8">
        <f t="shared" si="180"/>
        <v>992.78</v>
      </c>
      <c r="Z476" s="8">
        <v>0</v>
      </c>
      <c r="AA476" s="8">
        <f t="shared" si="180"/>
        <v>992.78</v>
      </c>
      <c r="AB476" s="8">
        <f>E476-AA476</f>
        <v>0</v>
      </c>
    </row>
    <row r="477" spans="1:28" x14ac:dyDescent="0.45">
      <c r="A477" t="s">
        <v>305</v>
      </c>
      <c r="B477" s="6">
        <v>37794</v>
      </c>
      <c r="C477" t="s">
        <v>46</v>
      </c>
      <c r="D477">
        <v>5</v>
      </c>
      <c r="E477" s="8">
        <v>620.89</v>
      </c>
      <c r="F477" s="8"/>
      <c r="G477" s="8">
        <v>620.89</v>
      </c>
      <c r="H477" s="8">
        <v>0</v>
      </c>
      <c r="I477" s="8">
        <v>620.89</v>
      </c>
      <c r="J477" s="8">
        <v>0</v>
      </c>
      <c r="K477" s="8">
        <v>620.89</v>
      </c>
      <c r="L477" s="8"/>
      <c r="M477" s="8">
        <v>620.89</v>
      </c>
      <c r="N477" s="8"/>
      <c r="O477" s="8">
        <f>SUM(M477:N477)</f>
        <v>620.89</v>
      </c>
      <c r="P477" s="8"/>
      <c r="Q477" s="8">
        <f>SUM(O477:P477)</f>
        <v>620.89</v>
      </c>
      <c r="R477" s="8">
        <v>0</v>
      </c>
      <c r="S477" s="8">
        <f t="shared" si="177"/>
        <v>620.89</v>
      </c>
      <c r="T477" s="8">
        <v>0</v>
      </c>
      <c r="U477" s="8">
        <f t="shared" si="178"/>
        <v>620.89</v>
      </c>
      <c r="V477" s="8">
        <v>0</v>
      </c>
      <c r="W477" s="8">
        <f t="shared" si="179"/>
        <v>620.89</v>
      </c>
      <c r="X477" s="8">
        <v>0</v>
      </c>
      <c r="Y477" s="8">
        <f t="shared" si="180"/>
        <v>620.89</v>
      </c>
      <c r="Z477" s="8">
        <v>0</v>
      </c>
      <c r="AA477" s="8">
        <f t="shared" si="180"/>
        <v>620.89</v>
      </c>
      <c r="AB477" s="8">
        <f>E477-AA477</f>
        <v>0</v>
      </c>
    </row>
    <row r="478" spans="1:28" x14ac:dyDescent="0.45">
      <c r="A478" t="s">
        <v>306</v>
      </c>
      <c r="B478" s="6">
        <v>38089</v>
      </c>
      <c r="C478" t="s">
        <v>46</v>
      </c>
      <c r="D478">
        <v>10</v>
      </c>
      <c r="E478" s="10">
        <v>671</v>
      </c>
      <c r="F478" s="8"/>
      <c r="G478" s="10">
        <v>671</v>
      </c>
      <c r="H478" s="10">
        <v>0</v>
      </c>
      <c r="I478" s="10">
        <v>671</v>
      </c>
      <c r="J478" s="10">
        <v>0</v>
      </c>
      <c r="K478" s="10">
        <v>671</v>
      </c>
      <c r="L478" s="10"/>
      <c r="M478" s="10">
        <v>671</v>
      </c>
      <c r="N478" s="10"/>
      <c r="O478" s="10">
        <f>SUM(M478:N478)</f>
        <v>671</v>
      </c>
      <c r="P478" s="10"/>
      <c r="Q478" s="10">
        <f>SUM(O478:P478)</f>
        <v>671</v>
      </c>
      <c r="R478" s="10">
        <v>0</v>
      </c>
      <c r="S478" s="10">
        <f t="shared" si="177"/>
        <v>671</v>
      </c>
      <c r="T478" s="8">
        <v>0</v>
      </c>
      <c r="U478" s="8">
        <f t="shared" si="178"/>
        <v>671</v>
      </c>
      <c r="V478" s="8">
        <v>0</v>
      </c>
      <c r="W478" s="8">
        <f t="shared" si="179"/>
        <v>671</v>
      </c>
      <c r="X478" s="8">
        <v>0</v>
      </c>
      <c r="Y478" s="8">
        <f t="shared" si="180"/>
        <v>671</v>
      </c>
      <c r="Z478" s="8">
        <v>0</v>
      </c>
      <c r="AA478" s="8">
        <f t="shared" si="180"/>
        <v>671</v>
      </c>
      <c r="AB478" s="8">
        <f>E478-AA478</f>
        <v>0</v>
      </c>
    </row>
    <row r="479" spans="1:28" x14ac:dyDescent="0.45">
      <c r="E479" s="8"/>
      <c r="F479" s="8"/>
      <c r="G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8" ht="14.65" thickBot="1" x14ac:dyDescent="0.5">
      <c r="A480" t="s">
        <v>307</v>
      </c>
      <c r="E480" s="9">
        <f>SUM(E474:E478)</f>
        <v>3214.3199999999997</v>
      </c>
      <c r="F480" s="8" t="s">
        <v>2</v>
      </c>
      <c r="G480" s="9">
        <f>SUM(G474:G478)</f>
        <v>3214.3199999999997</v>
      </c>
      <c r="H480" s="9">
        <f>SUM(H474:H478)</f>
        <v>0</v>
      </c>
      <c r="I480" s="9">
        <f>SUM(I474:I478)</f>
        <v>3214.3199999999997</v>
      </c>
      <c r="J480" s="9">
        <v>0</v>
      </c>
      <c r="K480" s="9">
        <v>3214.32</v>
      </c>
      <c r="L480" s="9">
        <v>0</v>
      </c>
      <c r="M480" s="9">
        <v>3214.32</v>
      </c>
      <c r="N480" s="9">
        <v>0</v>
      </c>
      <c r="O480" s="9">
        <f>SUM(O474:O478)</f>
        <v>3214.3199999999997</v>
      </c>
      <c r="P480" s="9">
        <f>SUM(P474:P478)</f>
        <v>0</v>
      </c>
      <c r="Q480" s="9">
        <f>SUM(Q474:Q478)</f>
        <v>3214.3199999999997</v>
      </c>
      <c r="R480" s="9">
        <f>SUM(R474:R478)</f>
        <v>0</v>
      </c>
      <c r="S480" s="9">
        <f t="shared" ref="S480:Y480" si="181">SUM(S474:S478)</f>
        <v>3214.3199999999997</v>
      </c>
      <c r="T480" s="9">
        <f t="shared" si="181"/>
        <v>0</v>
      </c>
      <c r="U480" s="9">
        <f t="shared" si="181"/>
        <v>3214.3199999999997</v>
      </c>
      <c r="V480" s="9">
        <f t="shared" si="181"/>
        <v>0</v>
      </c>
      <c r="W480" s="9">
        <f t="shared" si="181"/>
        <v>3214.3199999999997</v>
      </c>
      <c r="X480" s="9">
        <f t="shared" si="181"/>
        <v>0</v>
      </c>
      <c r="Y480" s="9">
        <f t="shared" si="181"/>
        <v>3214.3199999999997</v>
      </c>
      <c r="Z480" s="9">
        <f>SUM(Z474:Z478)</f>
        <v>0</v>
      </c>
      <c r="AA480" s="9">
        <f t="shared" ref="AA480" si="182">SUM(AA474:AA478)</f>
        <v>3214.3199999999997</v>
      </c>
      <c r="AB480" s="9">
        <f>E480-AA480</f>
        <v>0</v>
      </c>
    </row>
    <row r="481" spans="1:28" ht="14.65" thickTop="1" x14ac:dyDescent="0.45">
      <c r="E481" s="8"/>
      <c r="F481" s="8"/>
      <c r="G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8" ht="14.65" thickBot="1" x14ac:dyDescent="0.5">
      <c r="A482" s="1" t="s">
        <v>308</v>
      </c>
      <c r="E482" s="9">
        <f>SUM(E21+E33+E42+E48+E58+E81+E107+E113+E130+E144+E154+E188+E194+E215+E262+E286+E305+E321+E375+E401+E418+E432+E446+E470+E480)</f>
        <v>23473073.549999993</v>
      </c>
      <c r="F482" s="8"/>
      <c r="G482" s="9">
        <v>8798287.1500000004</v>
      </c>
      <c r="H482" s="9">
        <v>553597.49</v>
      </c>
      <c r="I482" s="9">
        <v>9351884.6400000006</v>
      </c>
      <c r="J482" s="9">
        <v>565517.01</v>
      </c>
      <c r="K482" s="9">
        <v>9917401.6500000004</v>
      </c>
      <c r="L482" s="9">
        <v>570790.39</v>
      </c>
      <c r="M482" s="9">
        <f t="shared" ref="M482:Y482" si="183">M58+M81+M107+M113+M130+M144+M154+M188+M190+M215+M262+M286+M305+M321+M375+M401+M418+M432+M446+M470+M480</f>
        <v>10469091.040000001</v>
      </c>
      <c r="N482" s="9">
        <f t="shared" si="183"/>
        <v>576336.76</v>
      </c>
      <c r="O482" s="9">
        <f t="shared" si="183"/>
        <v>11045427.799999999</v>
      </c>
      <c r="P482" s="9">
        <f t="shared" si="183"/>
        <v>569827.82000000007</v>
      </c>
      <c r="Q482" s="9">
        <f t="shared" si="183"/>
        <v>11615255.620000003</v>
      </c>
      <c r="R482" s="9">
        <f t="shared" si="183"/>
        <v>556405.17200000014</v>
      </c>
      <c r="S482" s="9">
        <f t="shared" si="183"/>
        <v>12171660.792000001</v>
      </c>
      <c r="T482" s="9">
        <f t="shared" si="183"/>
        <v>560330.42000000016</v>
      </c>
      <c r="U482" s="9">
        <f t="shared" si="183"/>
        <v>12731991.211999999</v>
      </c>
      <c r="V482" s="9">
        <f t="shared" si="183"/>
        <v>565804.32000000007</v>
      </c>
      <c r="W482" s="9">
        <f t="shared" si="183"/>
        <v>13297795.532</v>
      </c>
      <c r="X482" s="9">
        <f t="shared" si="183"/>
        <v>567491.17000000004</v>
      </c>
      <c r="Y482" s="9">
        <f t="shared" si="183"/>
        <v>13844646.342</v>
      </c>
      <c r="Z482" s="9">
        <f>Z58+Z81+Z107+Z113+Z130+Z144+Z154+Z188+Z190+Z215+Z262+Z286+Z305+Z321+Z375+Z401+Z418+Z432+Z446+Z470+Z480+Z194</f>
        <v>563847.55000000016</v>
      </c>
      <c r="AA482" s="9">
        <f>AA58+AA81+AA107+AA113+AA130+AA144+AA154+AA188+AA194+AA215+AA262+AA286+AA305+AA321+AA375+AA401+AA418+AA432+AA446+AA470+AA480</f>
        <v>14397858.751999997</v>
      </c>
      <c r="AB482" s="9">
        <f>E482-AA482</f>
        <v>9075214.7979999967</v>
      </c>
    </row>
    <row r="483" spans="1:28" ht="14.65" thickTop="1" x14ac:dyDescent="0.45">
      <c r="E483" s="8"/>
      <c r="F483" s="8"/>
      <c r="G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8" x14ac:dyDescent="0.45">
      <c r="E484" s="8"/>
      <c r="F484" s="8"/>
      <c r="G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8" x14ac:dyDescent="0.45">
      <c r="E485" s="8"/>
      <c r="F485" s="8"/>
      <c r="G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8" x14ac:dyDescent="0.45">
      <c r="E486" s="8"/>
      <c r="F486" s="8"/>
      <c r="G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8" x14ac:dyDescent="0.45">
      <c r="E487" s="8"/>
      <c r="F487" s="8"/>
      <c r="G487" s="8"/>
      <c r="L487" s="8"/>
      <c r="M487" s="8"/>
      <c r="N487" s="8"/>
      <c r="O487" s="8"/>
      <c r="P487" s="8"/>
      <c r="Q487" s="8"/>
      <c r="R487" s="8"/>
      <c r="S487" s="8"/>
      <c r="V487" s="8"/>
      <c r="W487" s="8"/>
      <c r="X487" s="8"/>
      <c r="Y487" s="8"/>
    </row>
    <row r="488" spans="1:28" x14ac:dyDescent="0.45">
      <c r="E488" s="8"/>
      <c r="F488" s="8"/>
      <c r="G488" s="8"/>
      <c r="L488" s="8"/>
      <c r="M488" s="8"/>
      <c r="N488" s="8"/>
      <c r="O488" s="8"/>
      <c r="R488" s="8"/>
      <c r="S488" s="8"/>
      <c r="V488" s="8"/>
      <c r="W488" s="8"/>
      <c r="X488" s="8"/>
      <c r="Y488" s="8"/>
      <c r="Z488" s="13"/>
    </row>
    <row r="489" spans="1:28" x14ac:dyDescent="0.45">
      <c r="E489" s="8"/>
      <c r="F489" s="8"/>
      <c r="G489" s="8"/>
      <c r="L489" s="8"/>
      <c r="M489" s="8"/>
      <c r="R489" s="8"/>
      <c r="S489" s="8"/>
      <c r="V489" s="8"/>
      <c r="W489" s="8"/>
      <c r="X489" s="8"/>
      <c r="Y489" s="8"/>
    </row>
    <row r="490" spans="1:28" x14ac:dyDescent="0.45">
      <c r="E490" s="8"/>
      <c r="F490" s="8"/>
      <c r="G490" s="8"/>
      <c r="L490" s="8"/>
      <c r="M490" s="8"/>
      <c r="R490" s="8"/>
      <c r="S490" s="8"/>
      <c r="X490" s="8"/>
      <c r="Y490" s="8"/>
    </row>
    <row r="491" spans="1:28" x14ac:dyDescent="0.45">
      <c r="E491" s="8"/>
      <c r="F491" s="8"/>
      <c r="G491" s="8"/>
      <c r="L491" s="8"/>
      <c r="M491" s="8"/>
      <c r="R491" s="8"/>
      <c r="S491" s="8"/>
      <c r="X491" s="8"/>
      <c r="Y491" s="8"/>
      <c r="Z491" s="8"/>
    </row>
    <row r="492" spans="1:28" x14ac:dyDescent="0.45">
      <c r="E492" s="8"/>
      <c r="F492" s="8"/>
      <c r="G492" s="8"/>
      <c r="L492" s="8"/>
      <c r="M492" s="8"/>
      <c r="R492" s="8"/>
      <c r="S492" s="8"/>
      <c r="X492" s="8"/>
      <c r="Y492" s="8"/>
    </row>
    <row r="493" spans="1:28" x14ac:dyDescent="0.45">
      <c r="E493" s="8"/>
      <c r="F493" s="8"/>
      <c r="G493" s="8"/>
      <c r="L493" s="8"/>
      <c r="M493" s="8"/>
      <c r="R493" s="8"/>
      <c r="S493" s="8"/>
      <c r="X493" s="8"/>
      <c r="Y493" s="8"/>
    </row>
    <row r="494" spans="1:28" x14ac:dyDescent="0.45">
      <c r="E494" s="8"/>
      <c r="F494" s="8"/>
      <c r="G494" s="8"/>
      <c r="L494" s="8"/>
      <c r="M494" s="8"/>
      <c r="R494" s="8"/>
      <c r="S494" s="8"/>
      <c r="X494" s="8"/>
      <c r="Y494" s="8"/>
    </row>
    <row r="495" spans="1:28" x14ac:dyDescent="0.45">
      <c r="E495" s="8"/>
      <c r="F495" s="8"/>
      <c r="G495" s="8"/>
      <c r="L495" s="8"/>
      <c r="M495" s="8"/>
      <c r="R495" s="8"/>
      <c r="S495" s="8"/>
      <c r="X495" s="8"/>
      <c r="Y495" s="8"/>
    </row>
    <row r="496" spans="1:28" x14ac:dyDescent="0.45">
      <c r="E496" s="8"/>
      <c r="F496" s="8"/>
      <c r="G496" s="8"/>
      <c r="L496" s="8"/>
      <c r="M496" s="8"/>
      <c r="X496" s="8"/>
      <c r="Y496" s="8"/>
    </row>
    <row r="497" spans="5:25" x14ac:dyDescent="0.45">
      <c r="E497" s="8"/>
      <c r="F497" s="8"/>
      <c r="G497" s="8"/>
      <c r="X497" s="8"/>
      <c r="Y497" s="8"/>
    </row>
    <row r="498" spans="5:25" x14ac:dyDescent="0.45">
      <c r="E498" s="8"/>
      <c r="F498" s="8"/>
      <c r="G498" s="8"/>
      <c r="X498" s="8"/>
      <c r="Y498" s="8"/>
    </row>
    <row r="499" spans="5:25" x14ac:dyDescent="0.45">
      <c r="E499" s="8"/>
      <c r="F499" s="8"/>
      <c r="G499" s="8"/>
      <c r="X499" s="8"/>
      <c r="Y499" s="8"/>
    </row>
    <row r="500" spans="5:25" x14ac:dyDescent="0.45">
      <c r="E500" s="8"/>
      <c r="F500" s="8"/>
      <c r="G500" s="8"/>
      <c r="X500" s="8"/>
      <c r="Y500" s="8"/>
    </row>
    <row r="501" spans="5:25" x14ac:dyDescent="0.45">
      <c r="E501" s="8"/>
      <c r="F501" s="8"/>
      <c r="G501" s="8"/>
      <c r="X501" s="8"/>
      <c r="Y501" s="8"/>
    </row>
    <row r="502" spans="5:25" x14ac:dyDescent="0.45">
      <c r="E502" s="8"/>
      <c r="F502" s="8"/>
      <c r="G502" s="8"/>
      <c r="X502" s="8"/>
      <c r="Y502" s="8"/>
    </row>
    <row r="503" spans="5:25" x14ac:dyDescent="0.45">
      <c r="E503" s="8"/>
      <c r="F503" s="8"/>
      <c r="G503" s="8"/>
      <c r="X503" s="8"/>
      <c r="Y503" s="8"/>
    </row>
    <row r="504" spans="5:25" x14ac:dyDescent="0.45">
      <c r="E504" s="8"/>
      <c r="F504" s="8"/>
      <c r="G504" s="8"/>
    </row>
    <row r="505" spans="5:25" x14ac:dyDescent="0.45">
      <c r="E505" s="8"/>
      <c r="F505" s="8"/>
      <c r="G505" s="8"/>
    </row>
    <row r="506" spans="5:25" x14ac:dyDescent="0.45">
      <c r="E506" s="8"/>
      <c r="F506" s="8"/>
      <c r="G506" s="8"/>
    </row>
    <row r="507" spans="5:25" x14ac:dyDescent="0.45">
      <c r="E507" s="8"/>
      <c r="F507" s="8"/>
      <c r="G507" s="8"/>
    </row>
    <row r="508" spans="5:25" x14ac:dyDescent="0.45">
      <c r="E508" s="8"/>
      <c r="F508" s="8"/>
      <c r="G508" s="8"/>
    </row>
    <row r="509" spans="5:25" x14ac:dyDescent="0.45">
      <c r="E509" s="8"/>
      <c r="F509" s="8"/>
      <c r="G509" s="8"/>
    </row>
    <row r="510" spans="5:25" x14ac:dyDescent="0.45">
      <c r="E510" s="8"/>
      <c r="F510" s="8"/>
      <c r="G510" s="8"/>
    </row>
  </sheetData>
  <pageMargins left="0.7" right="0.7" top="0.75" bottom="0.75" header="0.3" footer="0.3"/>
  <pageSetup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B5EC-A2A0-41DF-B75E-CEF08F12CB07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e2705-79df-43b3-950a-0f8405b8cd19" xsi:nil="true"/>
    <lcf76f155ced4ddcb4097134ff3c332f xmlns="00326691-645f-4021-923f-8431c1254a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9FD4E0C961345A4CA5167F0A619E3" ma:contentTypeVersion="15" ma:contentTypeDescription="Create a new document." ma:contentTypeScope="" ma:versionID="e87ae04880a2a851245a691d96bf4564">
  <xsd:schema xmlns:xsd="http://www.w3.org/2001/XMLSchema" xmlns:xs="http://www.w3.org/2001/XMLSchema" xmlns:p="http://schemas.microsoft.com/office/2006/metadata/properties" xmlns:ns2="00326691-645f-4021-923f-8431c1254aaa" xmlns:ns3="f16e2705-79df-43b3-950a-0f8405b8cd19" targetNamespace="http://schemas.microsoft.com/office/2006/metadata/properties" ma:root="true" ma:fieldsID="7c66b910dbb7dfd2a6eaf04161aae05e" ns2:_="" ns3:_="">
    <xsd:import namespace="00326691-645f-4021-923f-8431c1254aaa"/>
    <xsd:import namespace="f16e2705-79df-43b3-950a-0f8405b8c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26691-645f-4021-923f-8431c1254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24b0dd7-39a5-4ad8-9ee2-9df74a19ce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e2705-79df-43b3-950a-0f8405b8cd1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0a4f07-07ed-4006-b535-7e6dc23784a8}" ma:internalName="TaxCatchAll" ma:showField="CatchAllData" ma:web="f16e2705-79df-43b3-950a-0f8405b8cd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610C1-C8A2-4821-9584-BB1A6745CC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76F47-C7A3-4531-B67C-141BEC6EAEFF}">
  <ds:schemaRefs>
    <ds:schemaRef ds:uri="http://schemas.microsoft.com/office/2006/metadata/properties"/>
    <ds:schemaRef ds:uri="http://schemas.microsoft.com/office/infopath/2007/PartnerControls"/>
    <ds:schemaRef ds:uri="f16e2705-79df-43b3-950a-0f8405b8cd19"/>
    <ds:schemaRef ds:uri="00326691-645f-4021-923f-8431c1254aaa"/>
  </ds:schemaRefs>
</ds:datastoreItem>
</file>

<file path=customXml/itemProps3.xml><?xml version="1.0" encoding="utf-8"?>
<ds:datastoreItem xmlns:ds="http://schemas.openxmlformats.org/officeDocument/2006/customXml" ds:itemID="{022559B2-B7CD-4ACF-AF96-648C8C55F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26691-645f-4021-923f-8431c1254aaa"/>
    <ds:schemaRef ds:uri="f16e2705-79df-43b3-950a-0f8405b8c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West</dc:creator>
  <cp:lastModifiedBy>Robert Miller</cp:lastModifiedBy>
  <cp:lastPrinted>2024-12-27T00:56:43Z</cp:lastPrinted>
  <dcterms:created xsi:type="dcterms:W3CDTF">2024-04-17T16:11:23Z</dcterms:created>
  <dcterms:modified xsi:type="dcterms:W3CDTF">2025-03-25T21:32:45Z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0x01010092B9FD4E0C961345A4CA5167F0A619E3</vt:lpwstr>
  </property>
  <property fmtid="{D5CDD505-2E9C-101B-9397-08002B2CF9AE}" pid="3" name="MediaServiceImageTags">
    <vt:lpwstr/>
  </property>
</Properties>
</file>