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 2024 IRP Considerations/Discovery/KSES 2nd Set Data Requests/"/>
    </mc:Choice>
  </mc:AlternateContent>
  <xr:revisionPtr revIDLastSave="0" documentId="13_ncr:1_{3ED59B19-8E35-4556-905F-27486AB64479}" xr6:coauthVersionLast="47" xr6:coauthVersionMax="47" xr10:uidLastSave="{00000000-0000-0000-0000-000000000000}"/>
  <bookViews>
    <workbookView xWindow="-120" yWindow="-120" windowWidth="29040" windowHeight="15720" tabRatio="543" xr2:uid="{55E638B6-3A11-4CD6-9C8E-6B30EE262C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0" i="1"/>
  <c r="S16" i="1" l="1"/>
  <c r="S17" i="1" s="1"/>
  <c r="S10" i="1"/>
  <c r="S11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C25" i="1"/>
  <c r="F11" i="1"/>
  <c r="D17" i="1"/>
  <c r="E10" i="1"/>
  <c r="E16" i="1" s="1"/>
  <c r="E17" i="1" s="1"/>
  <c r="F10" i="1"/>
  <c r="F16" i="1" s="1"/>
  <c r="F17" i="1" s="1"/>
  <c r="G10" i="1"/>
  <c r="G16" i="1" s="1"/>
  <c r="G17" i="1" s="1"/>
  <c r="H10" i="1"/>
  <c r="H16" i="1" s="1"/>
  <c r="H17" i="1" s="1"/>
  <c r="I10" i="1"/>
  <c r="I16" i="1" s="1"/>
  <c r="I17" i="1" s="1"/>
  <c r="J10" i="1"/>
  <c r="J16" i="1" s="1"/>
  <c r="J17" i="1" s="1"/>
  <c r="K10" i="1"/>
  <c r="K11" i="1" s="1"/>
  <c r="L10" i="1"/>
  <c r="L11" i="1" s="1"/>
  <c r="M10" i="1"/>
  <c r="M11" i="1" s="1"/>
  <c r="N10" i="1"/>
  <c r="N11" i="1" s="1"/>
  <c r="O10" i="1"/>
  <c r="O11" i="1" s="1"/>
  <c r="P10" i="1"/>
  <c r="P11" i="1" s="1"/>
  <c r="Q10" i="1"/>
  <c r="Q16" i="1" s="1"/>
  <c r="Q17" i="1" s="1"/>
  <c r="R10" i="1"/>
  <c r="R16" i="1" s="1"/>
  <c r="R17" i="1" s="1"/>
  <c r="C10" i="1"/>
  <c r="C16" i="1" s="1"/>
  <c r="C17" i="1" s="1"/>
  <c r="C11" i="1" l="1"/>
  <c r="R11" i="1"/>
  <c r="J11" i="1"/>
  <c r="I11" i="1"/>
  <c r="H11" i="1"/>
  <c r="O16" i="1"/>
  <c r="O17" i="1" s="1"/>
  <c r="D11" i="1"/>
  <c r="G11" i="1"/>
  <c r="N16" i="1"/>
  <c r="N17" i="1" s="1"/>
  <c r="Q11" i="1"/>
  <c r="E11" i="1"/>
  <c r="L16" i="1"/>
  <c r="L17" i="1" s="1"/>
  <c r="P16" i="1"/>
  <c r="P17" i="1" s="1"/>
  <c r="M16" i="1"/>
  <c r="M17" i="1" s="1"/>
  <c r="K16" i="1"/>
  <c r="K17" i="1" s="1"/>
</calcChain>
</file>

<file path=xl/sharedStrings.xml><?xml version="1.0" encoding="utf-8"?>
<sst xmlns="http://schemas.openxmlformats.org/spreadsheetml/2006/main" count="12" uniqueCount="10">
  <si>
    <t xml:space="preserve">PVRR:  </t>
  </si>
  <si>
    <t>Inflation Rate:</t>
  </si>
  <si>
    <t>Discount Rate:</t>
  </si>
  <si>
    <t>Annual Revenue Requirements ($ million)</t>
  </si>
  <si>
    <t>Nominal</t>
  </si>
  <si>
    <t>Real 2024$</t>
  </si>
  <si>
    <t>Revenue Requirements per Kilowatt Hour</t>
  </si>
  <si>
    <t>Note:  Does not include existing rate base (generation, transmission or distribution) or any future investment in transmission or distribution</t>
  </si>
  <si>
    <t>million</t>
  </si>
  <si>
    <t>Data for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</si>
</sst>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3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2" fillId="3" borderId="0" xfId="0" applyFont="1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0" fillId="2" borderId="2" xfId="0" applyFill="1" applyBorder="1"/>
    <xf numFmtId="164" fontId="0" fillId="2" borderId="2" xfId="0" applyNumberForma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6" fontId="0" fillId="2" borderId="5" xfId="0" applyNumberFormat="1" applyFill="1" applyBorder="1"/>
    <xf numFmtId="0" fontId="0" fillId="2" borderId="6" xfId="0" applyFill="1" applyBorder="1"/>
    <xf numFmtId="0" fontId="0" fillId="2" borderId="7" xfId="0" applyFill="1" applyBorder="1"/>
    <xf numFmtId="10" fontId="0" fillId="2" borderId="8" xfId="0" applyNumberFormat="1" applyFill="1" applyBorder="1"/>
    <xf numFmtId="0" fontId="0" fillId="2" borderId="9" xfId="0" applyFill="1" applyBorder="1"/>
    <xf numFmtId="0" fontId="0" fillId="2" borderId="10" xfId="0" applyFill="1" applyBorder="1"/>
    <xf numFmtId="10" fontId="0" fillId="2" borderId="11" xfId="0" applyNumberForma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04CEC-2317-4E06-9E6D-FF23FFB02DF7}">
  <sheetPr>
    <pageSetUpPr fitToPage="1"/>
  </sheetPr>
  <dimension ref="A3:S25"/>
  <sheetViews>
    <sheetView tabSelected="1" view="pageLayout" zoomScaleNormal="110" workbookViewId="0">
      <selection activeCell="S5" sqref="S5"/>
    </sheetView>
  </sheetViews>
  <sheetFormatPr defaultColWidth="8.796875" defaultRowHeight="18.75" x14ac:dyDescent="0.3"/>
  <cols>
    <col min="1" max="1" width="8.796875" style="1"/>
    <col min="2" max="2" width="11.796875" style="1" customWidth="1"/>
    <col min="3" max="3" width="10.8984375" style="1" bestFit="1" customWidth="1"/>
    <col min="4" max="16384" width="8.796875" style="1"/>
  </cols>
  <sheetData>
    <row r="3" spans="2:19" ht="19.5" thickBot="1" x14ac:dyDescent="0.35"/>
    <row r="4" spans="2:19" x14ac:dyDescent="0.3">
      <c r="B4" s="14" t="s">
        <v>0</v>
      </c>
      <c r="C4" s="15">
        <v>2669.0279999999998</v>
      </c>
      <c r="D4" s="16" t="s">
        <v>8</v>
      </c>
    </row>
    <row r="5" spans="2:19" x14ac:dyDescent="0.3">
      <c r="B5" s="17" t="s">
        <v>2</v>
      </c>
      <c r="D5" s="18">
        <v>7.0699999999999999E-2</v>
      </c>
    </row>
    <row r="6" spans="2:19" ht="19.5" thickBot="1" x14ac:dyDescent="0.35">
      <c r="B6" s="19" t="s">
        <v>1</v>
      </c>
      <c r="C6" s="20"/>
      <c r="D6" s="21">
        <v>2.5000000000000001E-2</v>
      </c>
    </row>
    <row r="8" spans="2:19" x14ac:dyDescent="0.3">
      <c r="B8" s="2" t="s"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 x14ac:dyDescent="0.3">
      <c r="B9" s="3"/>
      <c r="C9" s="5">
        <v>2024</v>
      </c>
      <c r="D9" s="5">
        <v>2025</v>
      </c>
      <c r="E9" s="5">
        <v>2026</v>
      </c>
      <c r="F9" s="5">
        <v>2027</v>
      </c>
      <c r="G9" s="5">
        <v>2028</v>
      </c>
      <c r="H9" s="5">
        <v>2029</v>
      </c>
      <c r="I9" s="5">
        <v>2030</v>
      </c>
      <c r="J9" s="5">
        <v>2031</v>
      </c>
      <c r="K9" s="5">
        <v>2032</v>
      </c>
      <c r="L9" s="5">
        <v>2033</v>
      </c>
      <c r="M9" s="5">
        <v>2034</v>
      </c>
      <c r="N9" s="5">
        <v>2035</v>
      </c>
      <c r="O9" s="5">
        <v>2036</v>
      </c>
      <c r="P9" s="5">
        <v>2037</v>
      </c>
      <c r="Q9" s="5">
        <v>2038</v>
      </c>
      <c r="R9" s="5">
        <v>2039</v>
      </c>
      <c r="S9" s="5">
        <v>2040</v>
      </c>
    </row>
    <row r="10" spans="2:19" x14ac:dyDescent="0.3">
      <c r="B10" s="9" t="s">
        <v>4</v>
      </c>
      <c r="C10" s="10">
        <f>C22/1000</f>
        <v>195.27039781753984</v>
      </c>
      <c r="D10" s="10">
        <f>D22/1000</f>
        <v>249.81407841901253</v>
      </c>
      <c r="E10" s="10">
        <f t="shared" ref="E10:R10" si="0">E22/1000</f>
        <v>293.00368599063518</v>
      </c>
      <c r="F10" s="10">
        <f t="shared" si="0"/>
        <v>194.31540666064748</v>
      </c>
      <c r="G10" s="10">
        <f t="shared" si="0"/>
        <v>237.70477771290177</v>
      </c>
      <c r="H10" s="10">
        <f t="shared" si="0"/>
        <v>207.1297025174641</v>
      </c>
      <c r="I10" s="10">
        <f t="shared" si="0"/>
        <v>337.130001441697</v>
      </c>
      <c r="J10" s="10">
        <f t="shared" si="0"/>
        <v>241.38896350592776</v>
      </c>
      <c r="K10" s="10">
        <f t="shared" si="0"/>
        <v>252.25947924515819</v>
      </c>
      <c r="L10" s="10">
        <f t="shared" si="0"/>
        <v>274.56665400047211</v>
      </c>
      <c r="M10" s="10">
        <f t="shared" si="0"/>
        <v>245.22511899465721</v>
      </c>
      <c r="N10" s="10">
        <f t="shared" si="0"/>
        <v>335.41276775814595</v>
      </c>
      <c r="O10" s="10">
        <f t="shared" si="0"/>
        <v>254.96794871804758</v>
      </c>
      <c r="P10" s="10">
        <f t="shared" si="0"/>
        <v>255.90508549900309</v>
      </c>
      <c r="Q10" s="10">
        <f t="shared" si="0"/>
        <v>264.91532112245704</v>
      </c>
      <c r="R10" s="10">
        <f t="shared" si="0"/>
        <v>379.2608392628137</v>
      </c>
      <c r="S10" s="10">
        <f t="shared" ref="S10" si="1">S22/1000</f>
        <v>391.42968761180038</v>
      </c>
    </row>
    <row r="11" spans="2:19" x14ac:dyDescent="0.3">
      <c r="B11" s="7" t="s">
        <v>5</v>
      </c>
      <c r="C11" s="8">
        <f>C10</f>
        <v>195.27039781753984</v>
      </c>
      <c r="D11" s="8">
        <f t="shared" ref="D11:R11" si="2">D10/(1+$D$6)^(D9-$C$9)</f>
        <v>243.7210521161098</v>
      </c>
      <c r="E11" s="8">
        <f t="shared" si="2"/>
        <v>278.88512646342434</v>
      </c>
      <c r="F11" s="8">
        <f t="shared" si="2"/>
        <v>180.44117215770868</v>
      </c>
      <c r="G11" s="8">
        <f t="shared" si="2"/>
        <v>215.3487966409858</v>
      </c>
      <c r="H11" s="8">
        <f t="shared" si="2"/>
        <v>183.07247566134444</v>
      </c>
      <c r="I11" s="8">
        <f t="shared" si="2"/>
        <v>290.70614366443573</v>
      </c>
      <c r="J11" s="8">
        <f t="shared" si="2"/>
        <v>203.0721431303572</v>
      </c>
      <c r="K11" s="8">
        <f t="shared" si="2"/>
        <v>207.04110254555991</v>
      </c>
      <c r="L11" s="8">
        <f t="shared" si="2"/>
        <v>219.85330705415825</v>
      </c>
      <c r="M11" s="8">
        <f t="shared" si="2"/>
        <v>191.56947102162744</v>
      </c>
      <c r="N11" s="8">
        <f t="shared" si="2"/>
        <v>255.6330908205523</v>
      </c>
      <c r="O11" s="8">
        <f t="shared" si="2"/>
        <v>189.58291876723467</v>
      </c>
      <c r="P11" s="8">
        <f t="shared" si="2"/>
        <v>185.63876325444545</v>
      </c>
      <c r="Q11" s="8">
        <f t="shared" si="2"/>
        <v>187.48777733184596</v>
      </c>
      <c r="R11" s="8">
        <f t="shared" si="2"/>
        <v>261.86654656881973</v>
      </c>
      <c r="S11" s="8">
        <f t="shared" ref="S11" si="3">S10/(1+$D$6)^(S9-$C$9)</f>
        <v>263.6767972879922</v>
      </c>
    </row>
    <row r="12" spans="2:19" x14ac:dyDescent="0.3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2:19" x14ac:dyDescent="0.3">
      <c r="C13" s="4"/>
      <c r="D13" s="6"/>
      <c r="E13" s="6"/>
      <c r="F13" s="6"/>
      <c r="G13" s="6"/>
      <c r="H13" s="6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2:19" x14ac:dyDescent="0.3">
      <c r="B14" s="2" t="s">
        <v>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2:19" x14ac:dyDescent="0.3">
      <c r="B15" s="3"/>
      <c r="C15" s="5">
        <v>2024</v>
      </c>
      <c r="D15" s="5">
        <v>2025</v>
      </c>
      <c r="E15" s="5">
        <v>2026</v>
      </c>
      <c r="F15" s="5">
        <v>2027</v>
      </c>
      <c r="G15" s="5">
        <v>2028</v>
      </c>
      <c r="H15" s="5">
        <v>2029</v>
      </c>
      <c r="I15" s="5">
        <v>2030</v>
      </c>
      <c r="J15" s="5">
        <v>2031</v>
      </c>
      <c r="K15" s="5">
        <v>2032</v>
      </c>
      <c r="L15" s="5">
        <v>2033</v>
      </c>
      <c r="M15" s="5">
        <v>2034</v>
      </c>
      <c r="N15" s="5">
        <v>2035</v>
      </c>
      <c r="O15" s="5">
        <v>2036</v>
      </c>
      <c r="P15" s="5">
        <v>2037</v>
      </c>
      <c r="Q15" s="5">
        <v>2038</v>
      </c>
      <c r="R15" s="5">
        <v>2039</v>
      </c>
      <c r="S15" s="5">
        <v>2040</v>
      </c>
    </row>
    <row r="16" spans="2:19" x14ac:dyDescent="0.3">
      <c r="B16" s="9" t="s">
        <v>4</v>
      </c>
      <c r="C16" s="11">
        <f>C10/C24</f>
        <v>4.5533460733195016E-2</v>
      </c>
      <c r="D16" s="11">
        <f>D10/D24</f>
        <v>5.8313335098146332E-2</v>
      </c>
      <c r="E16" s="11">
        <f t="shared" ref="E16:R16" si="4">E10/E24</f>
        <v>6.8289302885207154E-2</v>
      </c>
      <c r="F16" s="11">
        <f t="shared" si="4"/>
        <v>4.5350676330696324E-2</v>
      </c>
      <c r="G16" s="11">
        <f t="shared" si="4"/>
        <v>5.5401935651077164E-2</v>
      </c>
      <c r="H16" s="11">
        <f t="shared" si="4"/>
        <v>4.8366691512119829E-2</v>
      </c>
      <c r="I16" s="11">
        <f t="shared" si="4"/>
        <v>7.7277423816585408E-2</v>
      </c>
      <c r="J16" s="11">
        <f t="shared" si="4"/>
        <v>5.5237152339054151E-2</v>
      </c>
      <c r="K16" s="11">
        <f t="shared" si="4"/>
        <v>5.7464667621426678E-2</v>
      </c>
      <c r="L16" s="11">
        <f t="shared" si="4"/>
        <v>6.239469720040032E-2</v>
      </c>
      <c r="M16" s="11">
        <f t="shared" si="4"/>
        <v>5.547755830802089E-2</v>
      </c>
      <c r="N16" s="11">
        <f t="shared" si="4"/>
        <v>7.4128026092952978E-2</v>
      </c>
      <c r="O16" s="11">
        <f t="shared" si="4"/>
        <v>5.5904701033827275E-2</v>
      </c>
      <c r="P16" s="11">
        <f t="shared" si="4"/>
        <v>5.590849047957825E-2</v>
      </c>
      <c r="Q16" s="11">
        <f t="shared" si="4"/>
        <v>5.7553635383450583E-2</v>
      </c>
      <c r="R16" s="11">
        <f t="shared" si="4"/>
        <v>8.1919051075713081E-2</v>
      </c>
      <c r="S16" s="11">
        <f t="shared" ref="S16" si="5">S10/S24</f>
        <v>8.3698686740703285E-2</v>
      </c>
    </row>
    <row r="17" spans="1:19" x14ac:dyDescent="0.3">
      <c r="B17" s="7" t="s">
        <v>5</v>
      </c>
      <c r="C17" s="12">
        <f>C16</f>
        <v>4.5533460733195016E-2</v>
      </c>
      <c r="D17" s="12">
        <f t="shared" ref="D17:R17" si="6">D16/(1+$D$6)^(D15-$C$15)</f>
        <v>5.6891058632337892E-2</v>
      </c>
      <c r="E17" s="12">
        <f t="shared" si="6"/>
        <v>6.4998741592106751E-2</v>
      </c>
      <c r="F17" s="12">
        <f t="shared" si="6"/>
        <v>4.2112611325496804E-2</v>
      </c>
      <c r="G17" s="12">
        <f t="shared" si="6"/>
        <v>5.0191419326247891E-2</v>
      </c>
      <c r="H17" s="12">
        <f t="shared" si="6"/>
        <v>4.2749107670473956E-2</v>
      </c>
      <c r="I17" s="12">
        <f t="shared" si="6"/>
        <v>6.6636080366543254E-2</v>
      </c>
      <c r="J17" s="12">
        <f t="shared" si="6"/>
        <v>4.646909594785302E-2</v>
      </c>
      <c r="K17" s="12">
        <f t="shared" si="6"/>
        <v>4.7163928893200056E-2</v>
      </c>
      <c r="L17" s="12">
        <f t="shared" si="6"/>
        <v>4.9961203672341262E-2</v>
      </c>
      <c r="M17" s="12">
        <f t="shared" si="6"/>
        <v>4.3338979881871749E-2</v>
      </c>
      <c r="N17" s="12">
        <f t="shared" si="6"/>
        <v>5.6496288299412549E-2</v>
      </c>
      <c r="O17" s="12">
        <f t="shared" si="6"/>
        <v>4.1568269455400805E-2</v>
      </c>
      <c r="P17" s="12">
        <f t="shared" si="6"/>
        <v>4.0557158165941472E-2</v>
      </c>
      <c r="Q17" s="12">
        <f t="shared" si="6"/>
        <v>4.0732272975720719E-2</v>
      </c>
      <c r="R17" s="12">
        <f t="shared" si="6"/>
        <v>5.6562283216713548E-2</v>
      </c>
      <c r="S17" s="12">
        <f t="shared" ref="S17" si="7">S16/(1+$D$6)^(S15-$C$15)</f>
        <v>5.6381522289864913E-2</v>
      </c>
    </row>
    <row r="18" spans="1:19" ht="19.5" thickBot="1" x14ac:dyDescent="0.35">
      <c r="B18" s="13" t="s">
        <v>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22" spans="1:19" s="9" customFormat="1" x14ac:dyDescent="0.3">
      <c r="A22" s="9" t="s">
        <v>9</v>
      </c>
      <c r="C22" s="10">
        <v>195270.39781753984</v>
      </c>
      <c r="D22" s="10">
        <v>249814.07841901254</v>
      </c>
      <c r="E22" s="10">
        <v>293003.68599063519</v>
      </c>
      <c r="F22" s="10">
        <v>194315.40666064748</v>
      </c>
      <c r="G22" s="10">
        <v>237704.77771290176</v>
      </c>
      <c r="H22" s="10">
        <v>207129.70251746409</v>
      </c>
      <c r="I22" s="10">
        <v>337130.00144169701</v>
      </c>
      <c r="J22" s="10">
        <v>241388.96350592776</v>
      </c>
      <c r="K22" s="10">
        <v>252259.4792451582</v>
      </c>
      <c r="L22" s="10">
        <v>274566.6540004721</v>
      </c>
      <c r="M22" s="10">
        <v>245225.11899465721</v>
      </c>
      <c r="N22" s="10">
        <v>335412.76775814593</v>
      </c>
      <c r="O22" s="10">
        <v>254967.94871804758</v>
      </c>
      <c r="P22" s="10">
        <v>255905.08549900309</v>
      </c>
      <c r="Q22" s="10">
        <v>264915.32112245704</v>
      </c>
      <c r="R22" s="10">
        <v>379260.83926281368</v>
      </c>
      <c r="S22" s="9">
        <v>391429.68761180039</v>
      </c>
    </row>
    <row r="24" spans="1:19" x14ac:dyDescent="0.3">
      <c r="C24" s="22">
        <v>4288.5033264160156</v>
      </c>
      <c r="D24" s="22">
        <v>4283.9957275390625</v>
      </c>
      <c r="E24" s="22">
        <v>4290.6234741210938</v>
      </c>
      <c r="F24" s="22">
        <v>4284.7300720214844</v>
      </c>
      <c r="G24" s="22">
        <v>4290.550048828125</v>
      </c>
      <c r="H24" s="22">
        <v>4282.4864807128906</v>
      </c>
      <c r="I24" s="22">
        <v>4362.5936889648438</v>
      </c>
      <c r="J24" s="22">
        <v>4370.0472106933594</v>
      </c>
      <c r="K24" s="22">
        <v>4389.8188171386719</v>
      </c>
      <c r="L24" s="22">
        <v>4400.4805908203125</v>
      </c>
      <c r="M24" s="22">
        <v>4420.2579650878906</v>
      </c>
      <c r="N24" s="22">
        <v>4524.7767333984375</v>
      </c>
      <c r="O24" s="22">
        <v>4560.7604370117188</v>
      </c>
      <c r="P24" s="22">
        <v>4577.2132873535156</v>
      </c>
      <c r="Q24" s="22">
        <v>4602.9294128417969</v>
      </c>
      <c r="R24" s="22">
        <v>4629.7025451660156</v>
      </c>
      <c r="S24" s="1">
        <v>4676.6526794433594</v>
      </c>
    </row>
    <row r="25" spans="1:19" s="20" customFormat="1" ht="19.5" thickBot="1" x14ac:dyDescent="0.35">
      <c r="C25" s="20">
        <f>C24*1000000</f>
        <v>4288503326.4160156</v>
      </c>
      <c r="D25" s="20">
        <f t="shared" ref="D25:R25" si="8">D24*1000000</f>
        <v>4283995727.5390625</v>
      </c>
      <c r="E25" s="20">
        <f t="shared" si="8"/>
        <v>4290623474.1210938</v>
      </c>
      <c r="F25" s="20">
        <f t="shared" si="8"/>
        <v>4284730072.0214844</v>
      </c>
      <c r="G25" s="20">
        <f t="shared" si="8"/>
        <v>4290550048.828125</v>
      </c>
      <c r="H25" s="20">
        <f t="shared" si="8"/>
        <v>4282486480.7128906</v>
      </c>
      <c r="I25" s="20">
        <f t="shared" si="8"/>
        <v>4362593688.9648438</v>
      </c>
      <c r="J25" s="20">
        <f t="shared" si="8"/>
        <v>4370047210.6933594</v>
      </c>
      <c r="K25" s="20">
        <f t="shared" si="8"/>
        <v>4389818817.1386719</v>
      </c>
      <c r="L25" s="20">
        <f t="shared" si="8"/>
        <v>4400480590.8203125</v>
      </c>
      <c r="M25" s="20">
        <f t="shared" si="8"/>
        <v>4420257965.0878906</v>
      </c>
      <c r="N25" s="20">
        <f t="shared" si="8"/>
        <v>4524776733.3984375</v>
      </c>
      <c r="O25" s="20">
        <f t="shared" si="8"/>
        <v>4560760437.0117188</v>
      </c>
      <c r="P25" s="20">
        <f t="shared" si="8"/>
        <v>4577213287.3535156</v>
      </c>
      <c r="Q25" s="20">
        <f t="shared" si="8"/>
        <v>4602929412.8417969</v>
      </c>
      <c r="R25" s="20">
        <f t="shared" si="8"/>
        <v>4629702545.1660156</v>
      </c>
    </row>
  </sheetData>
  <pageMargins left="0.7" right="0.7" top="0.75" bottom="0.75" header="0.3" footer="0.3"/>
  <pageSetup scale="56" orientation="landscape" horizontalDpi="1200" verticalDpi="1200" r:id="rId1"/>
  <headerFooter>
    <oddHeader>&amp;R&amp;"Times New Roman,Bold"&amp;10KyPSC Case No. 2024-00197
KSES-DR-02-022 Attachment 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3060D5A96BD740BA2F82E2316E89F5" ma:contentTypeVersion="4" ma:contentTypeDescription="Create a new document." ma:contentTypeScope="" ma:versionID="34f472decaa46aa871c69b497b5c8bf5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2A3A5F0C-3DC6-440D-AA20-5DC16306D3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212AA1-7D95-47D3-B5F4-775F542B0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816312-3EEA-40B4-BC3D-DD9E587C5FDB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2612a682-5ffb-4b9c-9555-017618935178"/>
    <ds:schemaRef ds:uri="3c9d8c27-8a6d-4d9e-a15e-ef5d28c114a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Table3.3</dc:subject>
  <dc:creator>Peterson, Matthew</dc:creator>
  <cp:lastModifiedBy>Sunderman, Minna</cp:lastModifiedBy>
  <cp:lastPrinted>2024-10-16T13:12:00Z</cp:lastPrinted>
  <dcterms:created xsi:type="dcterms:W3CDTF">2024-05-31T20:52:50Z</dcterms:created>
  <dcterms:modified xsi:type="dcterms:W3CDTF">2024-10-16T13:12:48Z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0x010100FC3060D5A96BD740BA2F82E2316E89F5</vt:lpwstr>
  </property>
</Properties>
</file>